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c591a75d4d6a40fd" Type="http://schemas.microsoft.com/office/2006/relationships/ui/extensibility" Target="customUI/customUI.xml"/><Relationship Id="R3349e2a1fa9e4459" Type="http://schemas.microsoft.com/office/2007/relationships/ui/extensibility" Target="customUI/customUI14.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bookViews>
    <workbookView xWindow="0" yWindow="0" windowWidth="15360" windowHeight="8310" tabRatio="649" firstSheet="3" activeTab="3"/>
  </bookViews>
  <sheets>
    <sheet name="Sheet3" sheetId="3" state="veryHidden" r:id="rId1"/>
    <sheet name="Report (2)" sheetId="49" state="veryHidden" r:id="rId2"/>
    <sheet name=" specific comments" sheetId="8" state="veryHidden" r:id="rId3"/>
    <sheet name="TRIAL" sheetId="105" r:id="rId4"/>
    <sheet name="general comment and task" sheetId="9" state="veryHidden" r:id="rId5"/>
    <sheet name="Final reports" sheetId="48" state="veryHidden" r:id="rId6"/>
    <sheet name="SPtemplate2" sheetId="54" state="veryHidden" r:id="rId7"/>
    <sheet name="Sheet1" sheetId="50" state="veryHidden" r:id="rId8"/>
    <sheet name="Sheet1 (2)" sheetId="51" state="veryHidden" r:id="rId9"/>
    <sheet name="Sheet4" sheetId="52" state="veryHidden" r:id="rId10"/>
    <sheet name="Report blank template" sheetId="102" state="veryHidden" r:id="rId11"/>
    <sheet name="Backup" sheetId="70" state="veryHidden" r:id="rId12"/>
    <sheet name="Entercomments" sheetId="88" state="veryHidden" r:id="rId13"/>
    <sheet name="Report" sheetId="6" state="veryHidden" r:id="rId14"/>
    <sheet name="Report2" sheetId="56" state="veryHidden" r:id="rId15"/>
    <sheet name="Report3" sheetId="57" state="veryHidden" r:id="rId16"/>
    <sheet name="Report4" sheetId="58" state="veryHidden" r:id="rId17"/>
    <sheet name="Report5" sheetId="59" state="veryHidden" r:id="rId18"/>
    <sheet name="Year 13 Sociology AUT1" sheetId="81" state="veryHidden" r:id="rId19"/>
    <sheet name="Year 10 Sociology AUT 1" sheetId="82" state="veryHidden" r:id="rId20"/>
    <sheet name="Year 12 law AUT 1" sheetId="83" state="veryHidden" r:id="rId21"/>
    <sheet name="Year 13 law AUT 1" sheetId="84" state="veryHidden" r:id="rId22"/>
    <sheet name="Report9" sheetId="107" state="veryHidden" r:id="rId23"/>
    <sheet name="Year 9B-EP2 AUT 1" sheetId="85" state="veryHidden" r:id="rId24"/>
    <sheet name="Year 9D-EP2 AUT 1" sheetId="86" state="veryHidden" r:id="rId25"/>
    <sheet name="Year 9C-EP3 AUT 1" sheetId="87" state="veryHidden" r:id="rId26"/>
    <sheet name="Capital letters" sheetId="60" state="veryHidden" r:id="rId27"/>
    <sheet name="OPO" sheetId="65" state="veryHidden" r:id="rId28"/>
    <sheet name="sociological language" sheetId="66" state="veryHidden" r:id="rId29"/>
    <sheet name="punctuation commas" sheetId="67" state="veryHidden" r:id="rId30"/>
    <sheet name="There" sheetId="68" state="veryHidden" r:id="rId31"/>
    <sheet name="rhetorical devices" sheetId="69" state="veryHidden" r:id="rId32"/>
    <sheet name="Sheet1 (3)" sheetId="64" state="veryHidden" r:id="rId33"/>
    <sheet name="Sheet2" sheetId="61" state="veryHidden" r:id="rId34"/>
    <sheet name="Hajj" sheetId="63" state="veryHidden" r:id="rId35"/>
    <sheet name="English" sheetId="72" state="veryHidden" r:id="rId36"/>
    <sheet name="Maths" sheetId="73" state="veryHidden" r:id="rId37"/>
    <sheet name="RS" sheetId="74" state="veryHidden" r:id="rId38"/>
    <sheet name="Music" sheetId="75" state="veryHidden" r:id="rId39"/>
    <sheet name="ICT" sheetId="76" state="veryHidden" r:id="rId40"/>
    <sheet name="Hist" sheetId="77" state="veryHidden" r:id="rId41"/>
    <sheet name="Geography" sheetId="78" state="veryHidden" r:id="rId42"/>
    <sheet name="MFL" sheetId="79" state="veryHidden" r:id="rId43"/>
    <sheet name="Art" sheetId="80" state="veryHidden" r:id="rId44"/>
    <sheet name="SubjComments" sheetId="104" state="veryHidden" r:id="rId45"/>
    <sheet name="tasks" sheetId="90" state="veryHidden" r:id="rId46"/>
    <sheet name="file name" sheetId="100" state="veryHidden" r:id="rId47"/>
    <sheet name="Class Reports" sheetId="106" state="veryHidden" r:id="rId48"/>
    <sheet name="Print feedback" sheetId="108" state="veryHidden" r:id="rId49"/>
    <sheet name="IDs" sheetId="71" state="veryHidden" r:id="rId50"/>
    <sheet name="Sheet5" sheetId="109" state="veryHidden" r:id="rId51"/>
  </sheets>
  <definedNames>
    <definedName name="_xlnm._FilterDatabase" localSheetId="47" hidden="1">'Class Reports'!$A$3:$E$501</definedName>
    <definedName name="_xlnm._FilterDatabase" localSheetId="8" hidden="1">'Sheet1 (2)'!$A$1:$G$2577</definedName>
    <definedName name="_xlnm._FilterDatabase" localSheetId="6" hidden="1">SPtemplate2!$A$1:$I$2577</definedName>
    <definedName name="ARTcomments" localSheetId="22">#REF!</definedName>
    <definedName name="ARTcomments">#REF!</definedName>
    <definedName name="attainmentplus">Sheet2!$B$13:$C$20</definedName>
    <definedName name="classlist1">SPtemplate2!$K$2:$K$86</definedName>
    <definedName name="classlist2">SPtemplate2!$M$2:$M$39</definedName>
    <definedName name="classlist3">'Sheet1 (2)'!$D$1:$G$2577</definedName>
    <definedName name="classlist4">SPtemplate2!$G$1:$H$2577</definedName>
    <definedName name="comments">' specific comments'!$A$3:$D$502</definedName>
    <definedName name="CondFormatting" localSheetId="13">Report!$Y$2</definedName>
    <definedName name="CondFormatting" localSheetId="10">'Report blank template'!$Y$2</definedName>
    <definedName name="CondFormatting" localSheetId="14">Report2!$Y$2</definedName>
    <definedName name="CondFormatting" localSheetId="15">Report3!$Y$2</definedName>
    <definedName name="CondFormatting" localSheetId="16">Report4!$Y$2</definedName>
    <definedName name="CondFormatting" localSheetId="17">Report5!$Y$2</definedName>
    <definedName name="CondFormatting" localSheetId="22">Report9!$Y$2</definedName>
    <definedName name="CondFormatting">Report!$Y$2</definedName>
    <definedName name="CondFormatting2" localSheetId="13">Report!$AG$1</definedName>
    <definedName name="CondFormatting2" localSheetId="10">'Report blank template'!$AG$1</definedName>
    <definedName name="CondFormatting2" localSheetId="14">Report2!$AG$1</definedName>
    <definedName name="CondFormatting2" localSheetId="15">Report3!$AG$1</definedName>
    <definedName name="CondFormatting2" localSheetId="16">Report4!$AG$1</definedName>
    <definedName name="CondFormatting2" localSheetId="17">Report5!$AG$1</definedName>
    <definedName name="CondFormatting2" localSheetId="22">Report9!$AG$1</definedName>
    <definedName name="CondFormatting2">Report!$AG$1</definedName>
    <definedName name="ddlSubject">Entercomments!$K$1</definedName>
    <definedName name="englishcomments" localSheetId="22">#REF!</definedName>
    <definedName name="englishcomments">#REF!</definedName>
    <definedName name="forCmntCount" localSheetId="13">Report!$K$2</definedName>
    <definedName name="forCmntCount" localSheetId="14">Report2!$K$2</definedName>
    <definedName name="forCmntCount" localSheetId="15">Report3!$K$2</definedName>
    <definedName name="forCmntCount" localSheetId="16">Report4!$K$2</definedName>
    <definedName name="forCmntCount" localSheetId="22">Report9!$K$2</definedName>
    <definedName name="forComments">OFFSET(Entercomments!$J$3,0,0,COUNTA(Entercomments!$J:$J)-2,2)</definedName>
    <definedName name="forMergedCmnt" localSheetId="13">Report!$K$3</definedName>
    <definedName name="forMergedCmnt" localSheetId="14">Report2!$K$3</definedName>
    <definedName name="forMergedCmnt" localSheetId="15">Report3!$K$3</definedName>
    <definedName name="forMergedCmnt" localSheetId="16">Report4!$K$3</definedName>
    <definedName name="forMergedCmnt" localSheetId="22">Report9!$K$3</definedName>
    <definedName name="Geographycomments" localSheetId="22">#REF!</definedName>
    <definedName name="Geographycomments">#REF!</definedName>
    <definedName name="gradeconversion">Sheet4!$B$1:$C$200</definedName>
    <definedName name="gradelist1" localSheetId="10">'Report blank template'!$L$2:$U$3</definedName>
    <definedName name="gradelist1">Report!$L$2:$U$39</definedName>
    <definedName name="gradelist2" localSheetId="22">Report9!$L$2:$S$39</definedName>
    <definedName name="gradelist2">Report2!$L$2:$S$39</definedName>
    <definedName name="gradelist3">Report3!$L$2:$S$39</definedName>
    <definedName name="gradelist4">Report4!$L$2:$S$39</definedName>
    <definedName name="gradelist5">Report5!$L$2:$S$39</definedName>
    <definedName name="group2">SPtemplate2!$D$1:$D$2579</definedName>
    <definedName name="Historycomments" localSheetId="22">#REF!</definedName>
    <definedName name="Historycomments">#REF!</definedName>
    <definedName name="ICTcomments" localSheetId="22">#REF!</definedName>
    <definedName name="ICTcomments">#REF!</definedName>
    <definedName name="inpClass" localSheetId="47">'Class Reports'!$A$1</definedName>
    <definedName name="inpClass" localSheetId="12">Entercomments!$A$1</definedName>
    <definedName name="inpExpDate" hidden="1">43555</definedName>
    <definedName name="inpPath" localSheetId="47">'Class Reports'!$E$1</definedName>
    <definedName name="inpRow" localSheetId="5">'Final reports'!#REF!</definedName>
    <definedName name="inpRow" localSheetId="13">Report!$K$1</definedName>
    <definedName name="inpRow" localSheetId="1">'Report (2)'!$K$1</definedName>
    <definedName name="inpRow" localSheetId="10">'Report blank template'!$K$1</definedName>
    <definedName name="inpRow" localSheetId="14">Report2!$K$1</definedName>
    <definedName name="inpRow" localSheetId="15">Report3!$K$1</definedName>
    <definedName name="inpRow" localSheetId="16">Report4!$K$1</definedName>
    <definedName name="inpRow" localSheetId="17">Report5!$K$1</definedName>
    <definedName name="inpRow" localSheetId="22">Report9!$K$1</definedName>
    <definedName name="inpStudent" localSheetId="47">'Class Reports'!$C$1</definedName>
    <definedName name="mathscomments" localSheetId="22">#REF!</definedName>
    <definedName name="mathscomments">#REF!</definedName>
    <definedName name="MFLcomments" localSheetId="22">#REF!</definedName>
    <definedName name="MFLcomments">#REF!</definedName>
    <definedName name="Musiccomments" localSheetId="22">#REF!</definedName>
    <definedName name="Musiccomments">#REF!</definedName>
    <definedName name="name">SPtemplate2!$A$1:$A$2577</definedName>
    <definedName name="name2">SPtemplate2!$G$1:$G$2577</definedName>
    <definedName name="name3">SPtemplate2!$E$1:$E$2577</definedName>
    <definedName name="name4">SPtemplate2!$H$1:$H$2577</definedName>
    <definedName name="name6">SPtemplate2!$B$1:$B$2579</definedName>
    <definedName name="_xlnm.Print_Area" localSheetId="5">'Final reports'!$A$1:$J$196</definedName>
    <definedName name="_xlnm.Print_Area" localSheetId="10">'Report blank template'!$A$1:$J$3</definedName>
    <definedName name="_xlnm.Print_Area" localSheetId="14">Report2!$A$1:$AP$49</definedName>
    <definedName name="_xlnm.Print_Area" localSheetId="22">Report9!$A$1:$AP$49</definedName>
    <definedName name="reportlist1">SPtemplate2!$O$3:$R$41</definedName>
    <definedName name="reportlist2">SPtemplate2!$X$3:$AA$41</definedName>
    <definedName name="reportlist3">SPtemplate2!$AE$3:$AH$41</definedName>
    <definedName name="reportlist4">SPtemplate2!$AL$3:$AO$41</definedName>
    <definedName name="reportlist5">SPtemplate2!$AS$3:$AV$41</definedName>
    <definedName name="reports">Entercomments!$AS$3:$AS$6</definedName>
    <definedName name="rngCmntCell" localSheetId="13">Report!$B$25</definedName>
    <definedName name="rngCmntCell" localSheetId="14">Report2!$B$6</definedName>
    <definedName name="rngCmntCell" localSheetId="15">Report3!$B$9</definedName>
    <definedName name="rngCmntCell" localSheetId="16">Report4!$B$25</definedName>
    <definedName name="rngCmntCell" localSheetId="22">Report9!$B$9</definedName>
    <definedName name="rngCommentCodes" localSheetId="12">OFFSET(Entercomments!$B$3,0,0,COUNTA(Entercomments!$A$3:$A$600),COUNTA(Entercomments!$B$2:$H$2))</definedName>
    <definedName name="rngComments" localSheetId="26">'Capital letters'!$A$1:$J$49</definedName>
    <definedName name="rngComments" localSheetId="34">Hajj!$A$1:$J$49</definedName>
    <definedName name="rngComments" localSheetId="27">OPO!$A$1:$J$49</definedName>
    <definedName name="rngComments" localSheetId="29">'punctuation commas'!$A$1:$J$49</definedName>
    <definedName name="rngComments" localSheetId="31">'rhetorical devices'!$A$1:$J$49</definedName>
    <definedName name="rngComments" localSheetId="28">'sociological language'!$A$1:$J$49</definedName>
    <definedName name="rngComments" localSheetId="30">There!$A$1:$J$49</definedName>
    <definedName name="rngIDs" localSheetId="49">IDs!$A$4:$A$6</definedName>
    <definedName name="rngMarksheet" localSheetId="13">Report!$A$1:$J$49</definedName>
    <definedName name="rngMarksheet" localSheetId="1">'Report (2)'!$A$1:$J$49</definedName>
    <definedName name="rngMarksheet" localSheetId="10">'Report blank template'!$A$1:$J$3</definedName>
    <definedName name="rngMarksheet" localSheetId="14">Report2!$A$1:$J$49</definedName>
    <definedName name="rngMarksheet" localSheetId="15">Report3!$A$1:$J$49</definedName>
    <definedName name="rngMarksheet" localSheetId="16">Report4!$A$1:$J$49</definedName>
    <definedName name="rngMarksheet" localSheetId="17">Report5!$A$1:$J$49</definedName>
    <definedName name="rngMarksheet" localSheetId="22">Report9!$A$1:$J$49</definedName>
    <definedName name="RScomments" localSheetId="22">#REF!</definedName>
    <definedName name="RScomments">#REF!</definedName>
    <definedName name="setNewSchool">'Report blank template'!$A$1:$J$3</definedName>
    <definedName name="sociologycomments" localSheetId="22">#REF!</definedName>
    <definedName name="sociologycomments">#REF!</definedName>
    <definedName name="subjectlist">OFFSET(Entercomments!$AE$2,0,0,COUNTA(SubjComments!$1:$1),1)</definedName>
    <definedName name="targetsandgrades">'Sheet1 (2)'!$A$1:$F$2580</definedName>
    <definedName name="tblBackup">OFFSET(Backup!$A$1,0,0,COUNTA(Backup!$A:$A),COUNTA(Backup!$1:$1))</definedName>
    <definedName name="valClass" localSheetId="47">OFFSET('Class Reports'!$I$4,0,0,COUNTA('Class Reports'!$I:$I)-1,1)</definedName>
    <definedName name="valReportStyle" localSheetId="12">Entercomments!$P$2</definedName>
    <definedName name="valStudent" localSheetId="47">OFFSET('Class Reports'!$L$1,MATCH('Class Reports'!$A$1,'Class Reports'!$K:$K,0)-1,0,COUNTIF('Class Reports'!$K:$K,'Class Reports'!$A$1),1)</definedName>
    <definedName name="valVisibleSheets">OFFSET(TRIAL!$C$100,0,0,2,COUNTA(TRIAL!$100:$100))</definedName>
    <definedName name="Version">"ES012-v5.12-107 | MarkingProject"</definedName>
    <definedName name="wksCodeName">"gaga"</definedName>
    <definedName name="worksheetreveal">' specific comments'!$B$3:$F$500</definedName>
  </definedNames>
  <calcPr calcId="145621"/>
  <pivotCaches>
    <pivotCache cacheId="0" r:id="rId52"/>
  </pivotCaches>
</workbook>
</file>

<file path=xl/calcChain.xml><?xml version="1.0" encoding="utf-8"?>
<calcChain xmlns="http://schemas.openxmlformats.org/spreadsheetml/2006/main">
  <c r="K3" i="88" l="1"/>
  <c r="K4" i="88"/>
  <c r="K5" i="88"/>
  <c r="K6" i="88"/>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J49" i="88"/>
  <c r="K49" i="88"/>
  <c r="J50" i="88"/>
  <c r="K50" i="88"/>
  <c r="J51" i="88"/>
  <c r="K51" i="88"/>
  <c r="J52" i="88"/>
  <c r="K52" i="88"/>
  <c r="J53" i="88"/>
  <c r="K53" i="88"/>
  <c r="J54" i="88"/>
  <c r="K54" i="88"/>
  <c r="J55" i="88"/>
  <c r="K55" i="88"/>
  <c r="J56" i="88"/>
  <c r="K56" i="88"/>
  <c r="J57" i="88"/>
  <c r="K57" i="88"/>
  <c r="J58" i="88"/>
  <c r="K58" i="88"/>
  <c r="J59" i="88"/>
  <c r="K59" i="88"/>
  <c r="J60" i="88"/>
  <c r="K60" i="88"/>
  <c r="J61" i="88"/>
  <c r="K61" i="88"/>
  <c r="J62" i="88"/>
  <c r="K62" i="88"/>
  <c r="J63" i="88"/>
  <c r="K63" i="88"/>
  <c r="J64" i="88"/>
  <c r="K64" i="88"/>
  <c r="J65" i="88"/>
  <c r="K65" i="88"/>
  <c r="J66" i="88"/>
  <c r="K66" i="88"/>
  <c r="J67" i="88"/>
  <c r="K67" i="88"/>
  <c r="J68" i="88"/>
  <c r="K68" i="88"/>
  <c r="J69" i="88"/>
  <c r="K69" i="88"/>
  <c r="J70" i="88"/>
  <c r="K70" i="88"/>
  <c r="J71" i="88"/>
  <c r="K71" i="88"/>
  <c r="J72" i="88"/>
  <c r="K72" i="88"/>
  <c r="J73" i="88"/>
  <c r="K73" i="88"/>
  <c r="J74" i="88"/>
  <c r="K74" i="88"/>
  <c r="J75" i="88"/>
  <c r="K75" i="88"/>
  <c r="J76" i="88"/>
  <c r="K76" i="88"/>
  <c r="J77" i="88"/>
  <c r="K77" i="88"/>
  <c r="J78" i="88"/>
  <c r="K78" i="88"/>
  <c r="J79" i="88"/>
  <c r="K79" i="88"/>
  <c r="J80" i="88"/>
  <c r="K80" i="88"/>
  <c r="J81" i="88"/>
  <c r="K81" i="88"/>
  <c r="J82" i="88"/>
  <c r="K82" i="88"/>
  <c r="J83" i="88"/>
  <c r="K83" i="88"/>
  <c r="J84" i="88"/>
  <c r="K84" i="88"/>
  <c r="J85" i="88"/>
  <c r="K85" i="88"/>
  <c r="J86" i="88"/>
  <c r="K86" i="88"/>
  <c r="J87" i="88"/>
  <c r="K87" i="88"/>
  <c r="J88" i="88"/>
  <c r="K88" i="88"/>
  <c r="J89" i="88"/>
  <c r="K89" i="88"/>
  <c r="J90" i="88"/>
  <c r="K90" i="88"/>
  <c r="J91" i="88"/>
  <c r="K91" i="88"/>
  <c r="J92" i="88"/>
  <c r="K92" i="88"/>
  <c r="J93" i="88"/>
  <c r="K93" i="88"/>
  <c r="J94" i="88"/>
  <c r="K94" i="88"/>
  <c r="J95" i="88"/>
  <c r="K95" i="88"/>
  <c r="J96" i="88"/>
  <c r="K96" i="88"/>
  <c r="J97" i="88"/>
  <c r="K97" i="88"/>
  <c r="J98" i="88"/>
  <c r="K98" i="88"/>
  <c r="J99" i="88"/>
  <c r="K99" i="88"/>
  <c r="J100" i="88"/>
  <c r="K100" i="88"/>
  <c r="Y2" i="107"/>
  <c r="B1" i="52" l="1"/>
  <c r="B2" i="52"/>
  <c r="B3" i="52"/>
  <c r="B4" i="52"/>
  <c r="B5" i="52"/>
  <c r="B6" i="52"/>
  <c r="B7" i="52"/>
  <c r="B8" i="52"/>
  <c r="B9" i="52"/>
  <c r="B10" i="52"/>
  <c r="B11" i="52"/>
  <c r="B12" i="52"/>
  <c r="B13" i="52"/>
  <c r="B14" i="52"/>
  <c r="B15" i="52"/>
  <c r="B16" i="52"/>
  <c r="B17" i="52"/>
  <c r="B18" i="52"/>
  <c r="B19" i="52"/>
  <c r="B20" i="52"/>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5" i="52"/>
  <c r="B56" i="52"/>
  <c r="B57" i="52"/>
  <c r="B58" i="52"/>
  <c r="B59" i="52"/>
  <c r="B60" i="52"/>
  <c r="B61" i="52"/>
  <c r="B63" i="52"/>
  <c r="B64" i="52"/>
  <c r="B65" i="52"/>
  <c r="B66" i="52"/>
  <c r="B67" i="52"/>
  <c r="B68" i="52"/>
  <c r="B69" i="52"/>
  <c r="B70" i="52"/>
  <c r="B71" i="52"/>
  <c r="B72" i="52"/>
  <c r="B73" i="52"/>
  <c r="B74" i="52"/>
  <c r="B75" i="52"/>
  <c r="B76" i="52"/>
  <c r="B77" i="52"/>
  <c r="B78" i="52"/>
  <c r="B79" i="52"/>
  <c r="B80" i="52"/>
  <c r="B81" i="52"/>
  <c r="B82" i="52"/>
  <c r="B83" i="52"/>
  <c r="B84" i="52"/>
  <c r="B85" i="52"/>
  <c r="B86" i="52"/>
  <c r="B87" i="52"/>
  <c r="B88" i="52"/>
  <c r="B89" i="52"/>
  <c r="B62" i="52"/>
  <c r="AE65" i="88" l="1"/>
  <c r="AE66" i="88"/>
  <c r="AE67" i="88"/>
  <c r="AE68" i="88"/>
  <c r="AE69" i="88"/>
  <c r="AE70" i="88"/>
  <c r="AE71" i="88"/>
  <c r="AE72" i="88"/>
  <c r="AE73" i="88"/>
  <c r="AE74" i="88"/>
  <c r="AE75" i="88"/>
  <c r="AE76" i="88"/>
  <c r="AE77" i="88"/>
  <c r="AE78" i="88"/>
  <c r="AE79" i="88"/>
  <c r="AE80" i="88"/>
  <c r="AE81" i="88"/>
  <c r="AE82" i="88"/>
  <c r="AE83" i="88"/>
  <c r="AE84" i="88"/>
  <c r="AE85" i="88"/>
  <c r="AE86" i="88"/>
  <c r="AE87" i="88"/>
  <c r="AE88" i="88"/>
  <c r="AE89" i="88"/>
  <c r="AE90" i="88"/>
  <c r="AE91" i="88"/>
  <c r="AE92" i="88"/>
  <c r="AE93" i="88"/>
  <c r="AE94" i="88"/>
  <c r="AE48" i="88"/>
  <c r="AE49" i="88"/>
  <c r="AE50" i="88"/>
  <c r="AE51" i="88"/>
  <c r="AE52" i="88"/>
  <c r="AE53" i="88"/>
  <c r="AE54" i="88"/>
  <c r="AE55" i="88"/>
  <c r="AE56" i="88"/>
  <c r="AE57" i="88"/>
  <c r="AE58" i="88"/>
  <c r="AE59" i="88"/>
  <c r="AE60" i="88"/>
  <c r="AE61" i="88"/>
  <c r="AE62" i="88"/>
  <c r="AE63" i="88"/>
  <c r="AE64" i="88"/>
  <c r="B44" i="107" l="1"/>
  <c r="C42" i="107"/>
  <c r="B44" i="59"/>
  <c r="C42" i="59"/>
  <c r="B44" i="58"/>
  <c r="C42" i="58"/>
  <c r="B44" i="57"/>
  <c r="C42" i="57"/>
  <c r="B44" i="6"/>
  <c r="C42" i="6"/>
  <c r="B44" i="56"/>
  <c r="C42" i="56"/>
  <c r="J46" i="9"/>
  <c r="B6" i="107" l="1"/>
  <c r="B6" i="57"/>
  <c r="F2" i="54" l="1"/>
  <c r="F3" i="54"/>
  <c r="F4" i="54"/>
  <c r="F5" i="54"/>
  <c r="F6" i="54"/>
  <c r="F7" i="54"/>
  <c r="F8" i="54"/>
  <c r="F9" i="54"/>
  <c r="F10" i="54"/>
  <c r="F11" i="54"/>
  <c r="F12" i="54"/>
  <c r="F13" i="54"/>
  <c r="F14" i="54"/>
  <c r="F15" i="54"/>
  <c r="F16" i="54"/>
  <c r="F17" i="54"/>
  <c r="F18" i="54"/>
  <c r="F19" i="54"/>
  <c r="F20" i="54"/>
  <c r="F21" i="54"/>
  <c r="F22" i="54"/>
  <c r="F23" i="54"/>
  <c r="F24" i="54"/>
  <c r="F25" i="54"/>
  <c r="F26"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57" i="54"/>
  <c r="F158" i="54"/>
  <c r="F159" i="54"/>
  <c r="F160" i="54"/>
  <c r="F161" i="54"/>
  <c r="F162" i="54"/>
  <c r="F163" i="54"/>
  <c r="F164" i="54"/>
  <c r="F165" i="54"/>
  <c r="F166" i="54"/>
  <c r="F167" i="54"/>
  <c r="F168" i="54"/>
  <c r="F169" i="54"/>
  <c r="F170" i="54"/>
  <c r="F171" i="54"/>
  <c r="F172" i="54"/>
  <c r="F173" i="54"/>
  <c r="F174" i="54"/>
  <c r="F175" i="54"/>
  <c r="F176" i="54"/>
  <c r="F177" i="54"/>
  <c r="F178" i="54"/>
  <c r="F179" i="54"/>
  <c r="F180" i="54"/>
  <c r="F181" i="54"/>
  <c r="F182" i="54"/>
  <c r="F183" i="54"/>
  <c r="F184" i="54"/>
  <c r="F185" i="54"/>
  <c r="F186" i="54"/>
  <c r="F187" i="54"/>
  <c r="F188" i="54"/>
  <c r="F189" i="54"/>
  <c r="F190" i="54"/>
  <c r="F191" i="54"/>
  <c r="F192" i="54"/>
  <c r="F193" i="54"/>
  <c r="F194" i="54"/>
  <c r="F195" i="54"/>
  <c r="F196" i="54"/>
  <c r="F197" i="54"/>
  <c r="F198" i="54"/>
  <c r="F199" i="54"/>
  <c r="F200" i="54"/>
  <c r="F201" i="54"/>
  <c r="F202" i="54"/>
  <c r="F203" i="54"/>
  <c r="F204" i="54"/>
  <c r="F205" i="54"/>
  <c r="F206" i="54"/>
  <c r="F207" i="54"/>
  <c r="F208" i="54"/>
  <c r="F209" i="54"/>
  <c r="F210" i="54"/>
  <c r="F211" i="54"/>
  <c r="F212" i="54"/>
  <c r="F213" i="54"/>
  <c r="F214" i="54"/>
  <c r="F215" i="54"/>
  <c r="F216" i="54"/>
  <c r="F217" i="54"/>
  <c r="F218" i="54"/>
  <c r="F219" i="54"/>
  <c r="F220" i="54"/>
  <c r="F221" i="54"/>
  <c r="F222" i="54"/>
  <c r="F223" i="54"/>
  <c r="F224" i="54"/>
  <c r="F225" i="54"/>
  <c r="F226" i="54"/>
  <c r="F227" i="54"/>
  <c r="F228" i="54"/>
  <c r="F229" i="54"/>
  <c r="F230" i="54"/>
  <c r="F231" i="54"/>
  <c r="F232" i="54"/>
  <c r="F233" i="54"/>
  <c r="F234" i="54"/>
  <c r="F235" i="54"/>
  <c r="F236" i="54"/>
  <c r="F237" i="54"/>
  <c r="F238" i="54"/>
  <c r="F239" i="54"/>
  <c r="F240" i="54"/>
  <c r="F241" i="54"/>
  <c r="F242" i="54"/>
  <c r="F243" i="54"/>
  <c r="F244" i="54"/>
  <c r="F245" i="54"/>
  <c r="F246" i="54"/>
  <c r="F247" i="54"/>
  <c r="F248" i="54"/>
  <c r="F249" i="54"/>
  <c r="F250" i="54"/>
  <c r="F251" i="54"/>
  <c r="F252" i="54"/>
  <c r="F253" i="54"/>
  <c r="F254" i="54"/>
  <c r="F255" i="54"/>
  <c r="F256" i="54"/>
  <c r="F257" i="54"/>
  <c r="F258" i="54"/>
  <c r="F259" i="54"/>
  <c r="F260" i="54"/>
  <c r="F261" i="54"/>
  <c r="F262" i="54"/>
  <c r="F263" i="54"/>
  <c r="F264" i="54"/>
  <c r="F265" i="54"/>
  <c r="F266" i="54"/>
  <c r="F267" i="54"/>
  <c r="F268" i="54"/>
  <c r="F269" i="54"/>
  <c r="F270" i="54"/>
  <c r="F271" i="54"/>
  <c r="F272" i="54"/>
  <c r="F273" i="54"/>
  <c r="F274" i="54"/>
  <c r="F275" i="54"/>
  <c r="F276" i="54"/>
  <c r="F277" i="54"/>
  <c r="F278" i="54"/>
  <c r="F279" i="54"/>
  <c r="F280" i="54"/>
  <c r="F281" i="54"/>
  <c r="F282" i="54"/>
  <c r="F283" i="54"/>
  <c r="F284" i="54"/>
  <c r="F285" i="54"/>
  <c r="F286" i="54"/>
  <c r="F287" i="54"/>
  <c r="F288" i="54"/>
  <c r="F289" i="54"/>
  <c r="F290" i="54"/>
  <c r="F291" i="54"/>
  <c r="F292" i="54"/>
  <c r="F293" i="54"/>
  <c r="F294" i="54"/>
  <c r="F295" i="54"/>
  <c r="F296" i="54"/>
  <c r="F297" i="54"/>
  <c r="F298" i="54"/>
  <c r="F299" i="54"/>
  <c r="F300" i="54"/>
  <c r="F301" i="54"/>
  <c r="F302" i="54"/>
  <c r="F303" i="54"/>
  <c r="F304" i="54"/>
  <c r="F305" i="54"/>
  <c r="F306" i="54"/>
  <c r="F307" i="54"/>
  <c r="F308" i="54"/>
  <c r="F309" i="54"/>
  <c r="F310" i="54"/>
  <c r="F311" i="54"/>
  <c r="F312" i="54"/>
  <c r="F313" i="54"/>
  <c r="F314" i="54"/>
  <c r="F315" i="54"/>
  <c r="F316" i="54"/>
  <c r="F317" i="54"/>
  <c r="F318" i="54"/>
  <c r="F319" i="54"/>
  <c r="F320" i="54"/>
  <c r="F321" i="54"/>
  <c r="F322" i="54"/>
  <c r="F323" i="54"/>
  <c r="F324" i="54"/>
  <c r="F325" i="54"/>
  <c r="F326" i="54"/>
  <c r="F327" i="54"/>
  <c r="F328" i="54"/>
  <c r="F329" i="54"/>
  <c r="F330" i="54"/>
  <c r="F331" i="54"/>
  <c r="F332" i="54"/>
  <c r="F333" i="54"/>
  <c r="F334" i="54"/>
  <c r="F335" i="54"/>
  <c r="F336" i="54"/>
  <c r="F337" i="54"/>
  <c r="F338" i="54"/>
  <c r="F339" i="54"/>
  <c r="F340" i="54"/>
  <c r="F341" i="54"/>
  <c r="F342" i="54"/>
  <c r="F343" i="54"/>
  <c r="F344" i="54"/>
  <c r="F345" i="54"/>
  <c r="F346" i="54"/>
  <c r="F347" i="54"/>
  <c r="F348" i="54"/>
  <c r="F349" i="54"/>
  <c r="F350" i="54"/>
  <c r="F351" i="54"/>
  <c r="F352" i="54"/>
  <c r="F353" i="54"/>
  <c r="F354" i="54"/>
  <c r="F355" i="54"/>
  <c r="F356" i="54"/>
  <c r="F357" i="54"/>
  <c r="F358" i="54"/>
  <c r="F359" i="54"/>
  <c r="F360" i="54"/>
  <c r="F361" i="54"/>
  <c r="F362" i="54"/>
  <c r="F363" i="54"/>
  <c r="F364" i="54"/>
  <c r="F365" i="54"/>
  <c r="F366" i="54"/>
  <c r="F367" i="54"/>
  <c r="F368" i="54"/>
  <c r="F369" i="54"/>
  <c r="F370" i="54"/>
  <c r="F371" i="54"/>
  <c r="F372" i="54"/>
  <c r="F373" i="54"/>
  <c r="F374" i="54"/>
  <c r="F375" i="54"/>
  <c r="F376" i="54"/>
  <c r="F377" i="54"/>
  <c r="F378" i="54"/>
  <c r="AZ2" i="54" l="1"/>
  <c r="B4" i="108" l="1"/>
  <c r="AJ4" i="107" l="1"/>
  <c r="AJ2" i="107" s="1"/>
  <c r="AA13" i="107"/>
  <c r="U1" i="88"/>
  <c r="AH2" i="107" l="1"/>
  <c r="B42" i="107" l="1"/>
  <c r="I42" i="107" l="1"/>
  <c r="AH2" i="6" l="1"/>
  <c r="AH2" i="56"/>
  <c r="AA5" i="6"/>
  <c r="AA5" i="56"/>
  <c r="AT13" i="108" l="1"/>
  <c r="AT21" i="108"/>
  <c r="AT29" i="108"/>
  <c r="AT37" i="108"/>
  <c r="BE9" i="108"/>
  <c r="BE17" i="108"/>
  <c r="BE25" i="108"/>
  <c r="BE33" i="108"/>
  <c r="BE41" i="108"/>
  <c r="BP5" i="108"/>
  <c r="BP13" i="108"/>
  <c r="BP21" i="108"/>
  <c r="BP29" i="108"/>
  <c r="BP37" i="108"/>
  <c r="BP45" i="108"/>
  <c r="BP33" i="108"/>
  <c r="BP17" i="108"/>
  <c r="BE45" i="108"/>
  <c r="BE29" i="108"/>
  <c r="BE13" i="108"/>
  <c r="AT41" i="108"/>
  <c r="AT25" i="108"/>
  <c r="AT9" i="108"/>
  <c r="AT17" i="108"/>
  <c r="AT33" i="108"/>
  <c r="AT45" i="108"/>
  <c r="BE5" i="108"/>
  <c r="BE21" i="108"/>
  <c r="BE37" i="108"/>
  <c r="BP9" i="108"/>
  <c r="BP25" i="108"/>
  <c r="BP41" i="108"/>
  <c r="N5" i="108" l="1"/>
  <c r="BP2" i="108"/>
  <c r="AJ5" i="108"/>
  <c r="Y45" i="108"/>
  <c r="Y41" i="108"/>
  <c r="Y37" i="108"/>
  <c r="Y33" i="108"/>
  <c r="Y29" i="108"/>
  <c r="Y25" i="108"/>
  <c r="Y21" i="108"/>
  <c r="Y17" i="108"/>
  <c r="Y13" i="108"/>
  <c r="Y9" i="108"/>
  <c r="Y5" i="108"/>
  <c r="N45" i="108"/>
  <c r="N41" i="108"/>
  <c r="N37" i="108"/>
  <c r="N33" i="108"/>
  <c r="N29" i="108"/>
  <c r="N25" i="108"/>
  <c r="N21" i="108"/>
  <c r="N17" i="108"/>
  <c r="N13" i="108"/>
  <c r="N9" i="108"/>
  <c r="BE2" i="108"/>
  <c r="AT2" i="108"/>
  <c r="X2" i="108"/>
  <c r="AI2" i="108"/>
  <c r="M2" i="108"/>
  <c r="B101" i="8" l="1"/>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D4" i="8"/>
  <c r="D5" i="8"/>
  <c r="D6" i="8"/>
  <c r="D7" i="8"/>
  <c r="D8" i="8"/>
  <c r="D9" i="8"/>
  <c r="D10" i="8"/>
  <c r="D11" i="8"/>
  <c r="D12" i="8"/>
  <c r="D13" i="8"/>
  <c r="D14" i="8"/>
  <c r="D15" i="8"/>
  <c r="D16" i="8"/>
  <c r="D17" i="8"/>
  <c r="D18" i="8"/>
  <c r="D19" i="8"/>
  <c r="D20" i="8"/>
  <c r="D21" i="8"/>
  <c r="D22" i="8"/>
  <c r="D23" i="8"/>
  <c r="D24" i="8"/>
  <c r="D25"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M5" i="108" l="1"/>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D69" i="8"/>
  <c r="B70" i="8"/>
  <c r="D70" i="8"/>
  <c r="B71" i="8"/>
  <c r="D71" i="8"/>
  <c r="B72" i="8"/>
  <c r="D72" i="8"/>
  <c r="B73" i="8"/>
  <c r="D73" i="8"/>
  <c r="B74" i="8"/>
  <c r="D74" i="8"/>
  <c r="B75" i="8"/>
  <c r="D75" i="8"/>
  <c r="B76" i="8"/>
  <c r="D76" i="8"/>
  <c r="B77" i="8"/>
  <c r="D77" i="8"/>
  <c r="B78" i="8"/>
  <c r="D78" i="8"/>
  <c r="B79" i="8"/>
  <c r="D79" i="8"/>
  <c r="B80" i="8"/>
  <c r="D80" i="8"/>
  <c r="B81" i="8"/>
  <c r="D81" i="8"/>
  <c r="B82" i="8"/>
  <c r="D82" i="8"/>
  <c r="B83" i="8"/>
  <c r="D83" i="8"/>
  <c r="B84" i="8"/>
  <c r="D84" i="8"/>
  <c r="B85" i="8"/>
  <c r="D85" i="8"/>
  <c r="B86" i="8"/>
  <c r="D86" i="8"/>
  <c r="B87" i="8"/>
  <c r="D87" i="8"/>
  <c r="B88" i="8"/>
  <c r="D88" i="8"/>
  <c r="B89" i="8"/>
  <c r="D89" i="8"/>
  <c r="B90" i="8"/>
  <c r="D90" i="8"/>
  <c r="B91" i="8"/>
  <c r="D91" i="8"/>
  <c r="B92" i="8"/>
  <c r="D92" i="8"/>
  <c r="B93" i="8"/>
  <c r="D93" i="8"/>
  <c r="B94" i="8"/>
  <c r="D94" i="8"/>
  <c r="B95" i="8"/>
  <c r="D95" i="8"/>
  <c r="B96" i="8"/>
  <c r="D96" i="8"/>
  <c r="B97" i="8"/>
  <c r="D97" i="8"/>
  <c r="B98" i="8"/>
  <c r="D98" i="8"/>
  <c r="B99" i="8"/>
  <c r="D99" i="8"/>
  <c r="B100" i="8"/>
  <c r="D100" i="8"/>
  <c r="AT5" i="108" l="1"/>
  <c r="B36" i="8"/>
  <c r="AI41" i="108"/>
  <c r="B34" i="8"/>
  <c r="AI33" i="108"/>
  <c r="B32" i="8"/>
  <c r="AI25" i="108"/>
  <c r="B30" i="8"/>
  <c r="AI17" i="108"/>
  <c r="B28" i="8"/>
  <c r="AI9" i="108"/>
  <c r="B26" i="8"/>
  <c r="X37" i="108"/>
  <c r="B22" i="8"/>
  <c r="X21" i="108"/>
  <c r="B18" i="8"/>
  <c r="X5" i="108"/>
  <c r="B14" i="8"/>
  <c r="M33" i="108"/>
  <c r="B10" i="8"/>
  <c r="M17" i="108"/>
  <c r="B6" i="8"/>
  <c r="BQ41" i="108"/>
  <c r="D67" i="8"/>
  <c r="BQ33" i="108"/>
  <c r="D65" i="8"/>
  <c r="BQ25" i="108"/>
  <c r="D63" i="8"/>
  <c r="BQ17" i="108"/>
  <c r="D61" i="8"/>
  <c r="BQ9" i="108"/>
  <c r="D59" i="8"/>
  <c r="BF45" i="108"/>
  <c r="D57" i="8"/>
  <c r="BF37" i="108"/>
  <c r="D55" i="8"/>
  <c r="BF29" i="108"/>
  <c r="D53" i="8"/>
  <c r="BF21" i="108"/>
  <c r="D51" i="8"/>
  <c r="BF13" i="108"/>
  <c r="D49" i="8"/>
  <c r="BF5" i="108"/>
  <c r="D47" i="8"/>
  <c r="AU41" i="108"/>
  <c r="D45" i="8"/>
  <c r="AU33" i="108"/>
  <c r="D43" i="8"/>
  <c r="AU25" i="108"/>
  <c r="D41" i="8"/>
  <c r="AU17" i="108"/>
  <c r="D39" i="8"/>
  <c r="AU9" i="108"/>
  <c r="D37" i="8"/>
  <c r="AJ45" i="108"/>
  <c r="D35" i="8"/>
  <c r="AJ37" i="108"/>
  <c r="D33" i="8"/>
  <c r="AJ29" i="108"/>
  <c r="D31" i="8"/>
  <c r="AJ21" i="108"/>
  <c r="D29" i="8"/>
  <c r="AJ13" i="108"/>
  <c r="D27" i="8"/>
  <c r="AI5" i="108"/>
  <c r="B25" i="8"/>
  <c r="X33" i="108"/>
  <c r="B21" i="8"/>
  <c r="X17" i="108"/>
  <c r="B17" i="8"/>
  <c r="M45" i="108"/>
  <c r="B13" i="8"/>
  <c r="M29" i="108"/>
  <c r="B9" i="8"/>
  <c r="M13" i="108"/>
  <c r="B5" i="8"/>
  <c r="AI45" i="108"/>
  <c r="B35" i="8"/>
  <c r="AI37" i="108"/>
  <c r="B33" i="8"/>
  <c r="AI29" i="108"/>
  <c r="B31" i="8"/>
  <c r="AI21" i="108"/>
  <c r="B29" i="8"/>
  <c r="AI13" i="108"/>
  <c r="B27" i="8"/>
  <c r="X45" i="108"/>
  <c r="B24" i="8"/>
  <c r="X29" i="108"/>
  <c r="B20" i="8"/>
  <c r="X13" i="108"/>
  <c r="B16" i="8"/>
  <c r="M41" i="108"/>
  <c r="B12" i="8"/>
  <c r="M25" i="108"/>
  <c r="B8" i="8"/>
  <c r="M9" i="108"/>
  <c r="B4" i="8"/>
  <c r="BQ45" i="108"/>
  <c r="D68" i="8"/>
  <c r="BQ37" i="108"/>
  <c r="D66" i="8"/>
  <c r="BQ29" i="108"/>
  <c r="D64" i="8"/>
  <c r="BQ21" i="108"/>
  <c r="D62" i="8"/>
  <c r="BQ13" i="108"/>
  <c r="D60" i="8"/>
  <c r="BQ5" i="108"/>
  <c r="D58" i="8"/>
  <c r="BF41" i="108"/>
  <c r="D56" i="8"/>
  <c r="BF33" i="108"/>
  <c r="D54" i="8"/>
  <c r="BF25" i="108"/>
  <c r="D52" i="8"/>
  <c r="BF17" i="108"/>
  <c r="D50" i="8"/>
  <c r="BF9" i="108"/>
  <c r="D48" i="8"/>
  <c r="AU45" i="108"/>
  <c r="D46" i="8"/>
  <c r="AU37" i="108"/>
  <c r="D44" i="8"/>
  <c r="AU29" i="108"/>
  <c r="D42" i="8"/>
  <c r="AU21" i="108"/>
  <c r="D40" i="8"/>
  <c r="AU13" i="108"/>
  <c r="D38" i="8"/>
  <c r="AU5" i="108"/>
  <c r="D36" i="8"/>
  <c r="AJ41" i="108"/>
  <c r="D34" i="8"/>
  <c r="AJ33" i="108"/>
  <c r="D32" i="8"/>
  <c r="AJ25" i="108"/>
  <c r="D30" i="8"/>
  <c r="AJ17" i="108"/>
  <c r="D28" i="8"/>
  <c r="AJ9" i="108"/>
  <c r="D26" i="8"/>
  <c r="X41" i="108"/>
  <c r="B23" i="8"/>
  <c r="X25" i="108"/>
  <c r="B19" i="8"/>
  <c r="X9" i="108"/>
  <c r="B15" i="8"/>
  <c r="M37" i="108"/>
  <c r="B11" i="8"/>
  <c r="M21" i="108"/>
  <c r="B7" i="8"/>
  <c r="AE46" i="88"/>
  <c r="AE47" i="88"/>
  <c r="AE43" i="88" l="1"/>
  <c r="AE44" i="88"/>
  <c r="AE45" i="88"/>
  <c r="AE41" i="88" l="1"/>
  <c r="AE42" i="88"/>
  <c r="AA5" i="107" l="1"/>
  <c r="AA5" i="59"/>
  <c r="AA5" i="58"/>
  <c r="AA5" i="57"/>
  <c r="AH2" i="59" l="1"/>
  <c r="AH2" i="58"/>
  <c r="AH2" i="57"/>
  <c r="AH4" i="56"/>
  <c r="K2" i="6" l="1"/>
  <c r="K2" i="56"/>
  <c r="K2" i="57"/>
  <c r="K2" i="58"/>
  <c r="K2" i="107"/>
  <c r="B3" i="8" l="1"/>
  <c r="D3" i="8"/>
  <c r="AE39" i="88" l="1"/>
  <c r="AE40" i="88"/>
  <c r="AE37" i="88" l="1"/>
  <c r="AE38" i="88"/>
  <c r="AE31" i="88" l="1"/>
  <c r="AE32" i="88"/>
  <c r="AE33" i="88"/>
  <c r="AE34" i="88"/>
  <c r="AE35" i="88"/>
  <c r="AE36" i="88"/>
  <c r="AA2" i="107" l="1"/>
  <c r="J44" i="107" l="1"/>
  <c r="J9" i="107"/>
  <c r="A44" i="107" s="1"/>
  <c r="B9" i="107"/>
  <c r="K3" i="107" s="1"/>
  <c r="X505" i="107"/>
  <c r="X504" i="107"/>
  <c r="X503" i="107"/>
  <c r="X502" i="107"/>
  <c r="X501" i="107"/>
  <c r="X500" i="107"/>
  <c r="X499" i="107"/>
  <c r="X498" i="107"/>
  <c r="X497" i="107"/>
  <c r="X496" i="107"/>
  <c r="X495" i="107"/>
  <c r="X494" i="107"/>
  <c r="X493" i="107"/>
  <c r="X492" i="107"/>
  <c r="X491" i="107"/>
  <c r="X490" i="107"/>
  <c r="X489" i="107"/>
  <c r="X488" i="107"/>
  <c r="X487" i="107"/>
  <c r="X486" i="107"/>
  <c r="X485" i="107"/>
  <c r="X484" i="107"/>
  <c r="X483" i="107"/>
  <c r="X482" i="107"/>
  <c r="X481" i="107"/>
  <c r="X480" i="107"/>
  <c r="X479" i="107"/>
  <c r="X478" i="107"/>
  <c r="X477" i="107"/>
  <c r="X476" i="107"/>
  <c r="X475" i="107"/>
  <c r="X474" i="107"/>
  <c r="X473" i="107"/>
  <c r="X472" i="107"/>
  <c r="X471" i="107"/>
  <c r="X470" i="107"/>
  <c r="X469" i="107"/>
  <c r="X468" i="107"/>
  <c r="X467" i="107"/>
  <c r="X466" i="107"/>
  <c r="X465" i="107"/>
  <c r="X464" i="107"/>
  <c r="X463" i="107"/>
  <c r="X462" i="107"/>
  <c r="X461" i="107"/>
  <c r="X460" i="107"/>
  <c r="X459" i="107"/>
  <c r="X458" i="107"/>
  <c r="X457" i="107"/>
  <c r="X456" i="107"/>
  <c r="X455" i="107"/>
  <c r="X454" i="107"/>
  <c r="X453" i="107"/>
  <c r="X452" i="107"/>
  <c r="X451" i="107"/>
  <c r="X450" i="107"/>
  <c r="X449" i="107"/>
  <c r="X448" i="107"/>
  <c r="X447" i="107"/>
  <c r="X446" i="107"/>
  <c r="X445" i="107"/>
  <c r="X444" i="107"/>
  <c r="X443" i="107"/>
  <c r="X442" i="107"/>
  <c r="X441" i="107"/>
  <c r="X440" i="107"/>
  <c r="X439" i="107"/>
  <c r="X438" i="107"/>
  <c r="X437" i="107"/>
  <c r="X436" i="107"/>
  <c r="X435" i="107"/>
  <c r="X434" i="107"/>
  <c r="X433" i="107"/>
  <c r="X432" i="107"/>
  <c r="X431" i="107"/>
  <c r="X430" i="107"/>
  <c r="X429" i="107"/>
  <c r="X428" i="107"/>
  <c r="X427" i="107"/>
  <c r="X426" i="107"/>
  <c r="X425" i="107"/>
  <c r="X424" i="107"/>
  <c r="X423" i="107"/>
  <c r="X422" i="107"/>
  <c r="X421" i="107"/>
  <c r="X420" i="107"/>
  <c r="X419" i="107"/>
  <c r="X418" i="107"/>
  <c r="X417" i="107"/>
  <c r="X416" i="107"/>
  <c r="X415" i="107"/>
  <c r="X414" i="107"/>
  <c r="X413" i="107"/>
  <c r="X412" i="107"/>
  <c r="X411" i="107"/>
  <c r="X410" i="107"/>
  <c r="X409" i="107"/>
  <c r="X408" i="107"/>
  <c r="X407" i="107"/>
  <c r="X406" i="107"/>
  <c r="X405" i="107"/>
  <c r="X404" i="107"/>
  <c r="X403" i="107"/>
  <c r="X402" i="107"/>
  <c r="X401" i="107"/>
  <c r="X400" i="107"/>
  <c r="X399" i="107"/>
  <c r="X398" i="107"/>
  <c r="X397" i="107"/>
  <c r="X396" i="107"/>
  <c r="X395" i="107"/>
  <c r="X394" i="107"/>
  <c r="X393" i="107"/>
  <c r="X392" i="107"/>
  <c r="X391" i="107"/>
  <c r="X390" i="107"/>
  <c r="X389" i="107"/>
  <c r="X388" i="107"/>
  <c r="X387" i="107"/>
  <c r="X386" i="107"/>
  <c r="X385" i="107"/>
  <c r="X384" i="107"/>
  <c r="X383" i="107"/>
  <c r="X382" i="107"/>
  <c r="X381" i="107"/>
  <c r="X380" i="107"/>
  <c r="X379" i="107"/>
  <c r="X378" i="107"/>
  <c r="X377" i="107"/>
  <c r="X376" i="107"/>
  <c r="X375" i="107"/>
  <c r="X374" i="107"/>
  <c r="X373" i="107"/>
  <c r="X372" i="107"/>
  <c r="X371" i="107"/>
  <c r="X370" i="107"/>
  <c r="X369" i="107"/>
  <c r="X368" i="107"/>
  <c r="X367" i="107"/>
  <c r="X366" i="107"/>
  <c r="X365" i="107"/>
  <c r="X364" i="107"/>
  <c r="X363" i="107"/>
  <c r="X362" i="107"/>
  <c r="X361" i="107"/>
  <c r="X360" i="107"/>
  <c r="X359" i="107"/>
  <c r="X358" i="107"/>
  <c r="X357" i="107"/>
  <c r="X356" i="107"/>
  <c r="X355" i="107"/>
  <c r="X354" i="107"/>
  <c r="X353" i="107"/>
  <c r="X352" i="107"/>
  <c r="X351" i="107"/>
  <c r="X350" i="107"/>
  <c r="X349" i="107"/>
  <c r="X348" i="107"/>
  <c r="X347" i="107"/>
  <c r="X346" i="107"/>
  <c r="X345" i="107"/>
  <c r="X344" i="107"/>
  <c r="X343" i="107"/>
  <c r="X342" i="107"/>
  <c r="X341" i="107"/>
  <c r="X340" i="107"/>
  <c r="X339" i="107"/>
  <c r="X338" i="107"/>
  <c r="X337" i="107"/>
  <c r="X336" i="107"/>
  <c r="X335" i="107"/>
  <c r="X334" i="107"/>
  <c r="X333" i="107"/>
  <c r="X332" i="107"/>
  <c r="X331" i="107"/>
  <c r="X330" i="107"/>
  <c r="X329" i="107"/>
  <c r="X328" i="107"/>
  <c r="X327" i="107"/>
  <c r="X326" i="107"/>
  <c r="X325" i="107"/>
  <c r="X324" i="107"/>
  <c r="X323" i="107"/>
  <c r="X322" i="107"/>
  <c r="X321" i="107"/>
  <c r="X320" i="107"/>
  <c r="X319" i="107"/>
  <c r="X318" i="107"/>
  <c r="X317" i="107"/>
  <c r="X316" i="107"/>
  <c r="X315" i="107"/>
  <c r="X314" i="107"/>
  <c r="X313" i="107"/>
  <c r="X312" i="107"/>
  <c r="X311" i="107"/>
  <c r="X310" i="107"/>
  <c r="X309" i="107"/>
  <c r="X308" i="107"/>
  <c r="X307" i="107"/>
  <c r="X306" i="107"/>
  <c r="X305" i="107"/>
  <c r="X304" i="107"/>
  <c r="X303" i="107"/>
  <c r="X302" i="107"/>
  <c r="X301" i="107"/>
  <c r="X300" i="107"/>
  <c r="X299" i="107"/>
  <c r="X298" i="107"/>
  <c r="X297" i="107"/>
  <c r="X296" i="107"/>
  <c r="X295" i="107"/>
  <c r="X294" i="107"/>
  <c r="X293" i="107"/>
  <c r="X292" i="107"/>
  <c r="X291" i="107"/>
  <c r="X290" i="107"/>
  <c r="X289" i="107"/>
  <c r="X288" i="107"/>
  <c r="X287" i="107"/>
  <c r="X286" i="107"/>
  <c r="X285" i="107"/>
  <c r="X284" i="107"/>
  <c r="X283" i="107"/>
  <c r="X282" i="107"/>
  <c r="X281" i="107"/>
  <c r="X280" i="107"/>
  <c r="X279" i="107"/>
  <c r="X278" i="107"/>
  <c r="X277" i="107"/>
  <c r="X276" i="107"/>
  <c r="X275" i="107"/>
  <c r="X274" i="107"/>
  <c r="X273" i="107"/>
  <c r="X272" i="107"/>
  <c r="X271" i="107"/>
  <c r="X270" i="107"/>
  <c r="X269" i="107"/>
  <c r="X268" i="107"/>
  <c r="X267" i="107"/>
  <c r="X266" i="107"/>
  <c r="X265" i="107"/>
  <c r="X264" i="107"/>
  <c r="X263" i="107"/>
  <c r="X262" i="107"/>
  <c r="X261" i="107"/>
  <c r="X260" i="107"/>
  <c r="X259" i="107"/>
  <c r="X258" i="107"/>
  <c r="X257" i="107"/>
  <c r="X256" i="107"/>
  <c r="X255" i="107"/>
  <c r="X254" i="107"/>
  <c r="X253" i="107"/>
  <c r="X252" i="107"/>
  <c r="X251" i="107"/>
  <c r="X250" i="107"/>
  <c r="X249" i="107"/>
  <c r="X248" i="107"/>
  <c r="X247" i="107"/>
  <c r="X246" i="107"/>
  <c r="X245" i="107"/>
  <c r="X244" i="107"/>
  <c r="X243" i="107"/>
  <c r="X242" i="107"/>
  <c r="X241" i="107"/>
  <c r="X240" i="107"/>
  <c r="X239" i="107"/>
  <c r="X238" i="107"/>
  <c r="X237" i="107"/>
  <c r="X236" i="107"/>
  <c r="X235" i="107"/>
  <c r="X234" i="107"/>
  <c r="X233" i="107"/>
  <c r="X232" i="107"/>
  <c r="X231" i="107"/>
  <c r="X230" i="107"/>
  <c r="X229" i="107"/>
  <c r="X228" i="107"/>
  <c r="X227" i="107"/>
  <c r="X226" i="107"/>
  <c r="X225" i="107"/>
  <c r="X224" i="107"/>
  <c r="X223" i="107"/>
  <c r="X222" i="107"/>
  <c r="X221" i="107"/>
  <c r="X220" i="107"/>
  <c r="X219" i="107"/>
  <c r="X218" i="107"/>
  <c r="X217" i="107"/>
  <c r="X216" i="107"/>
  <c r="X215" i="107"/>
  <c r="X214" i="107"/>
  <c r="X213" i="107"/>
  <c r="X212" i="107"/>
  <c r="X211" i="107"/>
  <c r="X210" i="107"/>
  <c r="X209" i="107"/>
  <c r="X208" i="107"/>
  <c r="X207" i="107"/>
  <c r="X206" i="107"/>
  <c r="X205" i="107"/>
  <c r="X204" i="107"/>
  <c r="X203" i="107"/>
  <c r="X202" i="107"/>
  <c r="X201" i="107"/>
  <c r="X200" i="107"/>
  <c r="X199" i="107"/>
  <c r="X198" i="107"/>
  <c r="X197" i="107"/>
  <c r="X196" i="107"/>
  <c r="X195" i="107"/>
  <c r="X194" i="107"/>
  <c r="X193" i="107"/>
  <c r="X192" i="107"/>
  <c r="X191" i="107"/>
  <c r="X190" i="107"/>
  <c r="X189" i="107"/>
  <c r="X188" i="107"/>
  <c r="X187" i="107"/>
  <c r="X186" i="107"/>
  <c r="X185" i="107"/>
  <c r="X184" i="107"/>
  <c r="X183" i="107"/>
  <c r="X182" i="107"/>
  <c r="X181" i="107"/>
  <c r="X180" i="107"/>
  <c r="X179" i="107"/>
  <c r="X178" i="107"/>
  <c r="X177" i="107"/>
  <c r="X176" i="107"/>
  <c r="X175" i="107"/>
  <c r="X174" i="107"/>
  <c r="X173" i="107"/>
  <c r="X172" i="107"/>
  <c r="X171" i="107"/>
  <c r="X170" i="107"/>
  <c r="X169" i="107"/>
  <c r="X168" i="107"/>
  <c r="X167" i="107"/>
  <c r="X166" i="107"/>
  <c r="X165" i="107"/>
  <c r="X164" i="107"/>
  <c r="X163" i="107"/>
  <c r="X162" i="107"/>
  <c r="X161" i="107"/>
  <c r="X160" i="107"/>
  <c r="X159" i="107"/>
  <c r="X158" i="107"/>
  <c r="X157" i="107"/>
  <c r="X156" i="107"/>
  <c r="X155" i="107"/>
  <c r="X154" i="107"/>
  <c r="X153" i="107"/>
  <c r="X152" i="107"/>
  <c r="X151" i="107"/>
  <c r="X150" i="107"/>
  <c r="X149" i="107"/>
  <c r="X148" i="107"/>
  <c r="X147" i="107"/>
  <c r="X146" i="107"/>
  <c r="X145" i="107"/>
  <c r="X144" i="107"/>
  <c r="X143" i="107"/>
  <c r="X142" i="107"/>
  <c r="X141" i="107"/>
  <c r="X140" i="107"/>
  <c r="X139" i="107"/>
  <c r="X138" i="107"/>
  <c r="X137" i="107"/>
  <c r="X136" i="107"/>
  <c r="X135" i="107"/>
  <c r="X134" i="107"/>
  <c r="X133" i="107"/>
  <c r="X132" i="107"/>
  <c r="X131" i="107"/>
  <c r="X130" i="107"/>
  <c r="X129" i="107"/>
  <c r="X128" i="107"/>
  <c r="X127" i="107"/>
  <c r="X126" i="107"/>
  <c r="X125" i="107"/>
  <c r="X124" i="107"/>
  <c r="X123" i="107"/>
  <c r="X122" i="107"/>
  <c r="X121" i="107"/>
  <c r="X120" i="107"/>
  <c r="X119" i="107"/>
  <c r="X118" i="107"/>
  <c r="X117" i="107"/>
  <c r="X116" i="107"/>
  <c r="X115" i="107"/>
  <c r="X114" i="107"/>
  <c r="X113" i="107"/>
  <c r="X112" i="107"/>
  <c r="X111" i="107"/>
  <c r="X110" i="107"/>
  <c r="X109" i="107"/>
  <c r="X108" i="107"/>
  <c r="X107" i="107"/>
  <c r="X106" i="107"/>
  <c r="X105" i="107"/>
  <c r="X104" i="107"/>
  <c r="X103" i="107"/>
  <c r="X102" i="107"/>
  <c r="X101" i="107"/>
  <c r="X100" i="107"/>
  <c r="X99" i="107"/>
  <c r="X98" i="107"/>
  <c r="X97" i="107"/>
  <c r="X96" i="107"/>
  <c r="X95" i="107"/>
  <c r="X94" i="107"/>
  <c r="X93" i="107"/>
  <c r="X92" i="107"/>
  <c r="X91" i="107"/>
  <c r="X90" i="107"/>
  <c r="X89" i="107"/>
  <c r="X88" i="107"/>
  <c r="X87" i="107"/>
  <c r="X86" i="107"/>
  <c r="X85" i="107"/>
  <c r="X84" i="107"/>
  <c r="X83" i="107"/>
  <c r="X82" i="107"/>
  <c r="X81" i="107"/>
  <c r="X80" i="107"/>
  <c r="X79" i="107"/>
  <c r="X78" i="107"/>
  <c r="X77" i="107"/>
  <c r="X76" i="107"/>
  <c r="X75" i="107"/>
  <c r="X74" i="107"/>
  <c r="X73" i="107"/>
  <c r="X72" i="107"/>
  <c r="X71" i="107"/>
  <c r="X70" i="107"/>
  <c r="X69" i="107"/>
  <c r="X68" i="107"/>
  <c r="X67" i="107"/>
  <c r="X66" i="107"/>
  <c r="X65" i="107"/>
  <c r="X64" i="107"/>
  <c r="AH3" i="107"/>
  <c r="AG1" i="107"/>
  <c r="X52" i="107" l="1"/>
  <c r="X53" i="107"/>
  <c r="X54" i="107"/>
  <c r="X55" i="107"/>
  <c r="X56" i="107"/>
  <c r="X57" i="107"/>
  <c r="X58" i="107"/>
  <c r="X59" i="107"/>
  <c r="X60" i="107"/>
  <c r="X61" i="107"/>
  <c r="X62" i="107"/>
  <c r="X63" i="107"/>
  <c r="X4" i="107" l="1"/>
  <c r="X5" i="107"/>
  <c r="X6" i="107"/>
  <c r="G361" i="54" l="1"/>
  <c r="G362" i="54"/>
  <c r="G363" i="54"/>
  <c r="G364" i="54"/>
  <c r="G365" i="54"/>
  <c r="G366" i="54"/>
  <c r="G367" i="54"/>
  <c r="G368" i="54"/>
  <c r="G369" i="54"/>
  <c r="G370" i="54"/>
  <c r="G371" i="54"/>
  <c r="G372" i="54"/>
  <c r="G373" i="54"/>
  <c r="G374" i="54"/>
  <c r="G375" i="54"/>
  <c r="G376" i="54"/>
  <c r="G377" i="54"/>
  <c r="G378" i="54"/>
  <c r="I3" i="54"/>
  <c r="I4" i="54"/>
  <c r="I5" i="5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251" i="54"/>
  <c r="I252" i="54"/>
  <c r="I253" i="54"/>
  <c r="I254" i="54"/>
  <c r="I255" i="54"/>
  <c r="I256" i="54"/>
  <c r="I257" i="54"/>
  <c r="I258" i="54"/>
  <c r="I259" i="54"/>
  <c r="I260" i="54"/>
  <c r="I261" i="54"/>
  <c r="I262" i="54"/>
  <c r="I263" i="54"/>
  <c r="I264" i="54"/>
  <c r="I265" i="54"/>
  <c r="I266" i="54"/>
  <c r="I267" i="54"/>
  <c r="I268" i="54"/>
  <c r="I269" i="54"/>
  <c r="I270" i="54"/>
  <c r="I271" i="54"/>
  <c r="I272" i="54"/>
  <c r="I273" i="54"/>
  <c r="I274" i="54"/>
  <c r="I275" i="54"/>
  <c r="I276" i="54"/>
  <c r="I277" i="54"/>
  <c r="I278" i="54"/>
  <c r="I279" i="54"/>
  <c r="I280" i="54"/>
  <c r="I281" i="54"/>
  <c r="I282" i="54"/>
  <c r="I283" i="54"/>
  <c r="I284" i="54"/>
  <c r="I285" i="54"/>
  <c r="I286" i="54"/>
  <c r="I287" i="54"/>
  <c r="I288" i="54"/>
  <c r="I289" i="54"/>
  <c r="I290" i="54"/>
  <c r="I291" i="54"/>
  <c r="I292" i="54"/>
  <c r="I293" i="54"/>
  <c r="I294" i="54"/>
  <c r="I295" i="54"/>
  <c r="I296" i="54"/>
  <c r="I297" i="54"/>
  <c r="I298" i="54"/>
  <c r="I299" i="54"/>
  <c r="I300" i="54"/>
  <c r="I301" i="54"/>
  <c r="I302" i="54"/>
  <c r="I303" i="54"/>
  <c r="I304" i="54"/>
  <c r="I305" i="54"/>
  <c r="I306" i="54"/>
  <c r="I307" i="54"/>
  <c r="I308" i="54"/>
  <c r="I309" i="54"/>
  <c r="I310" i="54"/>
  <c r="I311" i="54"/>
  <c r="I312" i="54"/>
  <c r="I313" i="54"/>
  <c r="I314" i="54"/>
  <c r="I315" i="54"/>
  <c r="I316" i="54"/>
  <c r="I317" i="54"/>
  <c r="I318" i="54"/>
  <c r="I319" i="54"/>
  <c r="I320" i="54"/>
  <c r="I321" i="54"/>
  <c r="I322" i="54"/>
  <c r="I323" i="54"/>
  <c r="I324" i="54"/>
  <c r="I325" i="54"/>
  <c r="I326" i="54"/>
  <c r="I327" i="54"/>
  <c r="I328" i="54"/>
  <c r="I329" i="54"/>
  <c r="I330" i="54"/>
  <c r="I331" i="54"/>
  <c r="I332" i="54"/>
  <c r="I333" i="54"/>
  <c r="I334" i="54"/>
  <c r="I335" i="54"/>
  <c r="I336" i="54"/>
  <c r="I337" i="54"/>
  <c r="I338" i="54"/>
  <c r="I339" i="54"/>
  <c r="I340" i="54"/>
  <c r="I341" i="54"/>
  <c r="I342" i="54"/>
  <c r="I343" i="54"/>
  <c r="I344" i="54"/>
  <c r="I345" i="54"/>
  <c r="I346" i="54"/>
  <c r="I347" i="54"/>
  <c r="I348" i="54"/>
  <c r="I349" i="54"/>
  <c r="I350" i="54"/>
  <c r="I351" i="54"/>
  <c r="I352" i="54"/>
  <c r="I353" i="54"/>
  <c r="I354" i="54"/>
  <c r="I355" i="54"/>
  <c r="I356" i="54"/>
  <c r="I357" i="54"/>
  <c r="I358" i="54"/>
  <c r="I359" i="54"/>
  <c r="I360" i="54"/>
  <c r="I361" i="54"/>
  <c r="I362" i="54"/>
  <c r="I363" i="54"/>
  <c r="I364" i="54"/>
  <c r="I365" i="54"/>
  <c r="I366" i="54"/>
  <c r="I367" i="54"/>
  <c r="I368" i="54"/>
  <c r="I369" i="54"/>
  <c r="I370" i="54"/>
  <c r="I371" i="54"/>
  <c r="I372" i="54"/>
  <c r="I373" i="54"/>
  <c r="I374" i="54"/>
  <c r="I375" i="54"/>
  <c r="I376" i="54"/>
  <c r="I377" i="54"/>
  <c r="I378" i="54"/>
  <c r="I379" i="54"/>
  <c r="I380" i="54"/>
  <c r="I381" i="54"/>
  <c r="I382" i="54"/>
  <c r="I383" i="54"/>
  <c r="I384" i="54"/>
  <c r="I385" i="54"/>
  <c r="I386" i="54"/>
  <c r="I387" i="54"/>
  <c r="I388" i="54"/>
  <c r="I389" i="54"/>
  <c r="I390" i="54"/>
  <c r="I391" i="54"/>
  <c r="I392" i="54"/>
  <c r="I393" i="54"/>
  <c r="I394" i="54"/>
  <c r="I395" i="54"/>
  <c r="I396" i="54"/>
  <c r="I397" i="54"/>
  <c r="I398" i="54"/>
  <c r="I399" i="54"/>
  <c r="I400" i="54"/>
  <c r="I401" i="54"/>
  <c r="I402" i="54"/>
  <c r="I403" i="54"/>
  <c r="I404" i="54"/>
  <c r="I405" i="54"/>
  <c r="I406" i="54"/>
  <c r="I407" i="54"/>
  <c r="I408" i="54"/>
  <c r="I409" i="54"/>
  <c r="I410" i="54"/>
  <c r="I411" i="54"/>
  <c r="I412" i="54"/>
  <c r="I413" i="54"/>
  <c r="I414" i="54"/>
  <c r="I415" i="54"/>
  <c r="I416" i="54"/>
  <c r="I417" i="54"/>
  <c r="I418" i="54"/>
  <c r="I419" i="54"/>
  <c r="I420" i="54"/>
  <c r="I421" i="54"/>
  <c r="I422" i="54"/>
  <c r="I423" i="54"/>
  <c r="I424" i="54"/>
  <c r="I425" i="54"/>
  <c r="I426" i="54"/>
  <c r="I427" i="54"/>
  <c r="I428" i="54"/>
  <c r="I429" i="54"/>
  <c r="I430" i="54"/>
  <c r="I431" i="54"/>
  <c r="I432" i="54"/>
  <c r="I433" i="54"/>
  <c r="I434" i="54"/>
  <c r="I435" i="54"/>
  <c r="I436" i="54"/>
  <c r="I437" i="54"/>
  <c r="I438" i="54"/>
  <c r="I439" i="54"/>
  <c r="I440" i="54"/>
  <c r="I441" i="54"/>
  <c r="I442" i="54"/>
  <c r="I443" i="54"/>
  <c r="I444" i="54"/>
  <c r="I445" i="54"/>
  <c r="I446" i="54"/>
  <c r="I447" i="54"/>
  <c r="I448" i="54"/>
  <c r="I449" i="54"/>
  <c r="I450" i="54"/>
  <c r="I451" i="54"/>
  <c r="I452" i="54"/>
  <c r="I453" i="54"/>
  <c r="I454" i="54"/>
  <c r="I455" i="54"/>
  <c r="I456" i="54"/>
  <c r="I457" i="54"/>
  <c r="I458" i="54"/>
  <c r="I459" i="54"/>
  <c r="I460" i="54"/>
  <c r="I461" i="54"/>
  <c r="I462" i="54"/>
  <c r="I463" i="54"/>
  <c r="I464" i="54"/>
  <c r="I465" i="54"/>
  <c r="I466" i="54"/>
  <c r="I467" i="54"/>
  <c r="I468" i="54"/>
  <c r="I469" i="54"/>
  <c r="I470" i="54"/>
  <c r="I471" i="54"/>
  <c r="I472" i="54"/>
  <c r="I473" i="54"/>
  <c r="I474" i="54"/>
  <c r="I475" i="54"/>
  <c r="I476" i="54"/>
  <c r="I477" i="54"/>
  <c r="I478" i="54"/>
  <c r="I479" i="54"/>
  <c r="I480" i="54"/>
  <c r="I481" i="54"/>
  <c r="I482" i="54"/>
  <c r="I483" i="54"/>
  <c r="I484" i="54"/>
  <c r="I485" i="54"/>
  <c r="I486" i="54"/>
  <c r="I487" i="54"/>
  <c r="I488" i="54"/>
  <c r="I489" i="54"/>
  <c r="I490" i="54"/>
  <c r="I491" i="54"/>
  <c r="I492" i="54"/>
  <c r="I493" i="54"/>
  <c r="I494" i="54"/>
  <c r="I495" i="54"/>
  <c r="I496" i="54"/>
  <c r="I497" i="54"/>
  <c r="I498" i="54"/>
  <c r="I499" i="54"/>
  <c r="I500" i="54"/>
  <c r="I501" i="54"/>
  <c r="I502" i="54"/>
  <c r="I503" i="54"/>
  <c r="I504" i="54"/>
  <c r="I505" i="54"/>
  <c r="I506" i="54"/>
  <c r="I507" i="54"/>
  <c r="I508" i="54"/>
  <c r="I509" i="54"/>
  <c r="I510" i="54"/>
  <c r="I511" i="54"/>
  <c r="I512" i="54"/>
  <c r="I513" i="54"/>
  <c r="I514" i="54"/>
  <c r="I515" i="54"/>
  <c r="I516" i="54"/>
  <c r="I517" i="54"/>
  <c r="I518" i="54"/>
  <c r="I519" i="54"/>
  <c r="I520" i="54"/>
  <c r="I521" i="54"/>
  <c r="I522" i="54"/>
  <c r="I523" i="54"/>
  <c r="I524" i="54"/>
  <c r="I525" i="54"/>
  <c r="I526" i="54"/>
  <c r="I527" i="54"/>
  <c r="I528" i="54"/>
  <c r="I529" i="54"/>
  <c r="I530" i="54"/>
  <c r="I531" i="54"/>
  <c r="I532" i="54"/>
  <c r="I533" i="54"/>
  <c r="I534" i="54"/>
  <c r="I535" i="54"/>
  <c r="I536" i="54"/>
  <c r="I537" i="54"/>
  <c r="I538" i="54"/>
  <c r="I539" i="54"/>
  <c r="I540" i="54"/>
  <c r="I541" i="54"/>
  <c r="I542" i="54"/>
  <c r="I543" i="54"/>
  <c r="I544" i="54"/>
  <c r="I545" i="54"/>
  <c r="I546" i="54"/>
  <c r="I547" i="54"/>
  <c r="I548" i="54"/>
  <c r="I549" i="54"/>
  <c r="I550" i="54"/>
  <c r="I551" i="54"/>
  <c r="I552" i="54"/>
  <c r="I553" i="54"/>
  <c r="I554" i="54"/>
  <c r="I555" i="54"/>
  <c r="I556" i="54"/>
  <c r="I557" i="54"/>
  <c r="I558" i="54"/>
  <c r="I559" i="54"/>
  <c r="I560" i="54"/>
  <c r="I561" i="54"/>
  <c r="I562" i="54"/>
  <c r="I563" i="54"/>
  <c r="I564" i="54"/>
  <c r="I565" i="54"/>
  <c r="I566" i="54"/>
  <c r="I567" i="54"/>
  <c r="I568" i="54"/>
  <c r="I569" i="54"/>
  <c r="I570" i="54"/>
  <c r="I571" i="54"/>
  <c r="I572" i="54"/>
  <c r="I573" i="54"/>
  <c r="I574" i="54"/>
  <c r="I575" i="54"/>
  <c r="I576" i="54"/>
  <c r="I577" i="54"/>
  <c r="I578" i="54"/>
  <c r="I579" i="54"/>
  <c r="I580" i="54"/>
  <c r="I581" i="54"/>
  <c r="I582" i="54"/>
  <c r="I583" i="54"/>
  <c r="I584" i="54"/>
  <c r="I585" i="54"/>
  <c r="I586" i="54"/>
  <c r="I587" i="54"/>
  <c r="I588" i="54"/>
  <c r="I589" i="54"/>
  <c r="I590" i="54"/>
  <c r="I591" i="54"/>
  <c r="I592" i="54"/>
  <c r="I593" i="54"/>
  <c r="I594" i="54"/>
  <c r="I595" i="54"/>
  <c r="I596" i="54"/>
  <c r="I597" i="54"/>
  <c r="I598" i="54"/>
  <c r="I599" i="54"/>
  <c r="I600" i="54"/>
  <c r="I601" i="54"/>
  <c r="I602" i="54"/>
  <c r="I603" i="54"/>
  <c r="I604" i="54"/>
  <c r="I605" i="54"/>
  <c r="I606" i="54"/>
  <c r="I607" i="54"/>
  <c r="I608" i="54"/>
  <c r="I609" i="54"/>
  <c r="I610" i="54"/>
  <c r="I611" i="54"/>
  <c r="I612" i="54"/>
  <c r="I613" i="54"/>
  <c r="I614" i="54"/>
  <c r="I615" i="54"/>
  <c r="I616" i="54"/>
  <c r="I617" i="54"/>
  <c r="I618" i="54"/>
  <c r="I619" i="54"/>
  <c r="I620" i="54"/>
  <c r="I621" i="54"/>
  <c r="I622" i="54"/>
  <c r="I623" i="54"/>
  <c r="I624" i="54"/>
  <c r="I625" i="54"/>
  <c r="I626" i="54"/>
  <c r="I627" i="54"/>
  <c r="I628" i="54"/>
  <c r="I629" i="54"/>
  <c r="I630" i="54"/>
  <c r="I631" i="54"/>
  <c r="I632" i="54"/>
  <c r="I633" i="54"/>
  <c r="I634" i="54"/>
  <c r="I635" i="54"/>
  <c r="I636" i="54"/>
  <c r="I637" i="54"/>
  <c r="I638" i="54"/>
  <c r="I639" i="54"/>
  <c r="I640" i="54"/>
  <c r="I641" i="54"/>
  <c r="I642" i="54"/>
  <c r="I643" i="54"/>
  <c r="I644" i="54"/>
  <c r="I645" i="54"/>
  <c r="I646" i="54"/>
  <c r="I647" i="54"/>
  <c r="I648" i="54"/>
  <c r="I649" i="54"/>
  <c r="I650" i="54"/>
  <c r="I651" i="54"/>
  <c r="I652" i="54"/>
  <c r="I653" i="54"/>
  <c r="I654" i="54"/>
  <c r="I655" i="54"/>
  <c r="I656" i="54"/>
  <c r="I657" i="54"/>
  <c r="I658" i="54"/>
  <c r="I659" i="54"/>
  <c r="I660" i="54"/>
  <c r="I661" i="54"/>
  <c r="I662" i="54"/>
  <c r="I663" i="54"/>
  <c r="I664" i="54"/>
  <c r="I665" i="54"/>
  <c r="I666" i="54"/>
  <c r="I667" i="54"/>
  <c r="I668" i="54"/>
  <c r="I669" i="54"/>
  <c r="I670" i="54"/>
  <c r="I671" i="54"/>
  <c r="I672" i="54"/>
  <c r="I673" i="54"/>
  <c r="I674" i="54"/>
  <c r="I675" i="54"/>
  <c r="I676" i="54"/>
  <c r="I677" i="54"/>
  <c r="I678" i="54"/>
  <c r="I679" i="54"/>
  <c r="I680" i="54"/>
  <c r="I681" i="54"/>
  <c r="I682" i="54"/>
  <c r="I683" i="54"/>
  <c r="I684" i="54"/>
  <c r="I685" i="54"/>
  <c r="I686" i="54"/>
  <c r="I687" i="54"/>
  <c r="I688" i="54"/>
  <c r="I689" i="54"/>
  <c r="I690" i="54"/>
  <c r="I691" i="54"/>
  <c r="I692" i="54"/>
  <c r="I693" i="54"/>
  <c r="I694" i="54"/>
  <c r="I695" i="54"/>
  <c r="I696" i="54"/>
  <c r="I697" i="54"/>
  <c r="I698" i="54"/>
  <c r="I699" i="54"/>
  <c r="I700" i="54"/>
  <c r="I701" i="54"/>
  <c r="I702" i="54"/>
  <c r="I703" i="54"/>
  <c r="I704" i="54"/>
  <c r="I705" i="54"/>
  <c r="I706" i="54"/>
  <c r="I707" i="54"/>
  <c r="I708" i="54"/>
  <c r="I709" i="54"/>
  <c r="I710" i="54"/>
  <c r="I711" i="54"/>
  <c r="I712" i="54"/>
  <c r="I713" i="54"/>
  <c r="I714" i="54"/>
  <c r="I715" i="54"/>
  <c r="I716" i="54"/>
  <c r="I717" i="54"/>
  <c r="I718" i="54"/>
  <c r="I719" i="54"/>
  <c r="I720" i="54"/>
  <c r="I721" i="54"/>
  <c r="I722" i="54"/>
  <c r="I723" i="54"/>
  <c r="I724" i="54"/>
  <c r="I725" i="54"/>
  <c r="I726" i="54"/>
  <c r="I727" i="54"/>
  <c r="I728" i="54"/>
  <c r="I729" i="54"/>
  <c r="I730" i="54"/>
  <c r="I731" i="54"/>
  <c r="I732" i="54"/>
  <c r="I733" i="54"/>
  <c r="I734" i="54"/>
  <c r="I735" i="54"/>
  <c r="I736" i="54"/>
  <c r="I737" i="54"/>
  <c r="I738" i="54"/>
  <c r="I739" i="54"/>
  <c r="I740" i="54"/>
  <c r="I741" i="54"/>
  <c r="I742" i="54"/>
  <c r="I743" i="54"/>
  <c r="I744" i="54"/>
  <c r="I745" i="54"/>
  <c r="I746" i="54"/>
  <c r="I747" i="54"/>
  <c r="I748" i="54"/>
  <c r="I749" i="54"/>
  <c r="I750" i="54"/>
  <c r="I751" i="54"/>
  <c r="I752" i="54"/>
  <c r="I753" i="54"/>
  <c r="I754" i="54"/>
  <c r="I755" i="54"/>
  <c r="I756" i="54"/>
  <c r="I757" i="54"/>
  <c r="I758" i="54"/>
  <c r="I759" i="54"/>
  <c r="I760" i="54"/>
  <c r="I761" i="54"/>
  <c r="I762" i="54"/>
  <c r="I763" i="54"/>
  <c r="I764" i="54"/>
  <c r="I765" i="54"/>
  <c r="I766" i="54"/>
  <c r="I767" i="54"/>
  <c r="I768" i="54"/>
  <c r="I769" i="54"/>
  <c r="I770" i="54"/>
  <c r="I771" i="54"/>
  <c r="I772" i="54"/>
  <c r="I773" i="54"/>
  <c r="I774" i="54"/>
  <c r="I775" i="54"/>
  <c r="I776" i="54"/>
  <c r="I777" i="54"/>
  <c r="I778" i="54"/>
  <c r="I779" i="54"/>
  <c r="I780" i="54"/>
  <c r="I781" i="54"/>
  <c r="I782" i="54"/>
  <c r="I783" i="54"/>
  <c r="I784" i="54"/>
  <c r="I785" i="54"/>
  <c r="I786" i="54"/>
  <c r="I787" i="54"/>
  <c r="I788" i="54"/>
  <c r="I789" i="54"/>
  <c r="I790" i="54"/>
  <c r="I791" i="54"/>
  <c r="I792" i="54"/>
  <c r="I793" i="54"/>
  <c r="I794" i="54"/>
  <c r="I795" i="54"/>
  <c r="I796" i="54"/>
  <c r="I797" i="54"/>
  <c r="I798" i="54"/>
  <c r="I799" i="54"/>
  <c r="I800" i="54"/>
  <c r="I801" i="54"/>
  <c r="I802" i="54"/>
  <c r="I803" i="54"/>
  <c r="I804" i="54"/>
  <c r="I805" i="54"/>
  <c r="I806" i="54"/>
  <c r="I807" i="54"/>
  <c r="I808" i="54"/>
  <c r="I809" i="54"/>
  <c r="I810" i="54"/>
  <c r="I811" i="54"/>
  <c r="I812" i="54"/>
  <c r="I813" i="54"/>
  <c r="I814" i="54"/>
  <c r="I815" i="54"/>
  <c r="I816" i="54"/>
  <c r="I817" i="54"/>
  <c r="I818" i="54"/>
  <c r="I819" i="54"/>
  <c r="I820" i="54"/>
  <c r="I821" i="54"/>
  <c r="I822" i="54"/>
  <c r="I823" i="54"/>
  <c r="I824" i="54"/>
  <c r="I825" i="54"/>
  <c r="I826" i="54"/>
  <c r="I827" i="54"/>
  <c r="I828" i="54"/>
  <c r="I829" i="54"/>
  <c r="I830" i="54"/>
  <c r="I831" i="54"/>
  <c r="I832" i="54"/>
  <c r="I833" i="54"/>
  <c r="I834" i="54"/>
  <c r="I835" i="54"/>
  <c r="I836" i="54"/>
  <c r="I837" i="54"/>
  <c r="I838" i="54"/>
  <c r="I839" i="54"/>
  <c r="I840" i="54"/>
  <c r="I841" i="54"/>
  <c r="I842" i="54"/>
  <c r="I843" i="54"/>
  <c r="I844" i="54"/>
  <c r="I845" i="54"/>
  <c r="I846" i="54"/>
  <c r="I847" i="54"/>
  <c r="I848" i="54"/>
  <c r="I849" i="54"/>
  <c r="I850" i="54"/>
  <c r="I851" i="54"/>
  <c r="I852" i="54"/>
  <c r="I853" i="54"/>
  <c r="I854" i="54"/>
  <c r="I855" i="54"/>
  <c r="I856" i="54"/>
  <c r="I857" i="54"/>
  <c r="I858" i="54"/>
  <c r="I859" i="54"/>
  <c r="I860" i="54"/>
  <c r="I861" i="54"/>
  <c r="I862" i="54"/>
  <c r="I863" i="54"/>
  <c r="I864" i="54"/>
  <c r="I865" i="54"/>
  <c r="I866" i="54"/>
  <c r="I867" i="54"/>
  <c r="I868" i="54"/>
  <c r="I869" i="54"/>
  <c r="I870" i="54"/>
  <c r="I871" i="54"/>
  <c r="I872" i="54"/>
  <c r="I873" i="54"/>
  <c r="I874" i="54"/>
  <c r="I875" i="54"/>
  <c r="I876" i="54"/>
  <c r="I877" i="54"/>
  <c r="I878" i="54"/>
  <c r="I879" i="54"/>
  <c r="I880" i="54"/>
  <c r="I881" i="54"/>
  <c r="I882" i="54"/>
  <c r="I883" i="54"/>
  <c r="I884" i="54"/>
  <c r="I885" i="54"/>
  <c r="I886" i="54"/>
  <c r="I887" i="54"/>
  <c r="I888" i="54"/>
  <c r="I889" i="54"/>
  <c r="I890" i="54"/>
  <c r="I891" i="54"/>
  <c r="I892" i="54"/>
  <c r="I893" i="54"/>
  <c r="I894" i="54"/>
  <c r="I895" i="54"/>
  <c r="I896" i="54"/>
  <c r="I897" i="54"/>
  <c r="I898" i="54"/>
  <c r="I899" i="54"/>
  <c r="I900" i="54"/>
  <c r="I901" i="54"/>
  <c r="I902" i="54"/>
  <c r="I903" i="54"/>
  <c r="I904" i="54"/>
  <c r="I905" i="54"/>
  <c r="I906" i="54"/>
  <c r="I907" i="54"/>
  <c r="I908" i="54"/>
  <c r="I909" i="54"/>
  <c r="I910" i="54"/>
  <c r="I911" i="54"/>
  <c r="I912" i="54"/>
  <c r="I913" i="54"/>
  <c r="I914" i="54"/>
  <c r="I915" i="54"/>
  <c r="I916" i="54"/>
  <c r="I917" i="54"/>
  <c r="I918" i="54"/>
  <c r="I919" i="54"/>
  <c r="I920" i="54"/>
  <c r="I921" i="54"/>
  <c r="I922" i="54"/>
  <c r="I923" i="54"/>
  <c r="I924" i="54"/>
  <c r="I925" i="54"/>
  <c r="I926" i="54"/>
  <c r="I927" i="54"/>
  <c r="I928" i="54"/>
  <c r="I929" i="54"/>
  <c r="I930" i="54"/>
  <c r="I931" i="54"/>
  <c r="I932" i="54"/>
  <c r="I933" i="54"/>
  <c r="I934" i="54"/>
  <c r="I935" i="54"/>
  <c r="I936" i="54"/>
  <c r="I937" i="54"/>
  <c r="I938" i="54"/>
  <c r="I939" i="54"/>
  <c r="I940" i="54"/>
  <c r="I941" i="54"/>
  <c r="I942" i="54"/>
  <c r="I943" i="54"/>
  <c r="I944" i="54"/>
  <c r="I945" i="54"/>
  <c r="I946" i="54"/>
  <c r="I947" i="54"/>
  <c r="I948" i="54"/>
  <c r="I949" i="54"/>
  <c r="I950" i="54"/>
  <c r="I951" i="54"/>
  <c r="I952" i="54"/>
  <c r="I953" i="54"/>
  <c r="I954" i="54"/>
  <c r="I955" i="54"/>
  <c r="I956" i="54"/>
  <c r="I957" i="54"/>
  <c r="I958" i="54"/>
  <c r="I959" i="54"/>
  <c r="I960" i="54"/>
  <c r="I961" i="54"/>
  <c r="I962" i="54"/>
  <c r="I963" i="54"/>
  <c r="I964" i="54"/>
  <c r="I965" i="54"/>
  <c r="I966" i="54"/>
  <c r="I967" i="54"/>
  <c r="I968" i="54"/>
  <c r="I969" i="54"/>
  <c r="I970" i="54"/>
  <c r="I971" i="54"/>
  <c r="I972" i="54"/>
  <c r="I973" i="54"/>
  <c r="I974" i="54"/>
  <c r="I975" i="54"/>
  <c r="I976" i="54"/>
  <c r="I977" i="54"/>
  <c r="I978" i="54"/>
  <c r="I979" i="54"/>
  <c r="I980" i="54"/>
  <c r="I981" i="54"/>
  <c r="I982" i="54"/>
  <c r="I983" i="54"/>
  <c r="I984" i="54"/>
  <c r="I985" i="54"/>
  <c r="I986" i="54"/>
  <c r="I987" i="54"/>
  <c r="I988" i="54"/>
  <c r="I989" i="54"/>
  <c r="I990" i="54"/>
  <c r="I991" i="54"/>
  <c r="I992" i="54"/>
  <c r="I993" i="54"/>
  <c r="I994" i="54"/>
  <c r="I995" i="54"/>
  <c r="I996" i="54"/>
  <c r="I997" i="54"/>
  <c r="I998" i="54"/>
  <c r="I999" i="54"/>
  <c r="I1000" i="54"/>
  <c r="I1001" i="54"/>
  <c r="I1002" i="54"/>
  <c r="I1003" i="54"/>
  <c r="I1004" i="54"/>
  <c r="I1005" i="54"/>
  <c r="I1006" i="54"/>
  <c r="I1007" i="54"/>
  <c r="I1008" i="54"/>
  <c r="I1009" i="54"/>
  <c r="I1010" i="54"/>
  <c r="I1011" i="54"/>
  <c r="I1012" i="54"/>
  <c r="I1013" i="54"/>
  <c r="I1014" i="54"/>
  <c r="I1015" i="54"/>
  <c r="I1016" i="54"/>
  <c r="I1017" i="54"/>
  <c r="I1018" i="54"/>
  <c r="I1019" i="54"/>
  <c r="I1020" i="54"/>
  <c r="I1021" i="54"/>
  <c r="I1022" i="54"/>
  <c r="I1023" i="54"/>
  <c r="I1024" i="54"/>
  <c r="I1025" i="54"/>
  <c r="I1026" i="54"/>
  <c r="I1027" i="54"/>
  <c r="I1028" i="54"/>
  <c r="I1029" i="54"/>
  <c r="I1030" i="54"/>
  <c r="I1031" i="54"/>
  <c r="I1032" i="54"/>
  <c r="I1033" i="54"/>
  <c r="I1034" i="54"/>
  <c r="I1035" i="54"/>
  <c r="I1036" i="54"/>
  <c r="I1037" i="54"/>
  <c r="I1038" i="54"/>
  <c r="I1039" i="54"/>
  <c r="I1040" i="54"/>
  <c r="I1041" i="54"/>
  <c r="I1042" i="54"/>
  <c r="I1043" i="54"/>
  <c r="I1044" i="54"/>
  <c r="I1045" i="54"/>
  <c r="I1046" i="54"/>
  <c r="I1047" i="54"/>
  <c r="I1048" i="54"/>
  <c r="I1049" i="54"/>
  <c r="I1050" i="54"/>
  <c r="I1051" i="54"/>
  <c r="I1052" i="54"/>
  <c r="I1053" i="54"/>
  <c r="I1054" i="54"/>
  <c r="I1055" i="54"/>
  <c r="I1056" i="54"/>
  <c r="I1057" i="54"/>
  <c r="I1058" i="54"/>
  <c r="I1059" i="54"/>
  <c r="I1060" i="54"/>
  <c r="I1061" i="54"/>
  <c r="I1062" i="54"/>
  <c r="I1063" i="54"/>
  <c r="I1064" i="54"/>
  <c r="I1065" i="54"/>
  <c r="I1066" i="54"/>
  <c r="I1067" i="54"/>
  <c r="I1068" i="54"/>
  <c r="I1069" i="54"/>
  <c r="I1070" i="54"/>
  <c r="I1071" i="54"/>
  <c r="I1072" i="54"/>
  <c r="I1073" i="54"/>
  <c r="I1074" i="54"/>
  <c r="I1075" i="54"/>
  <c r="I1076" i="54"/>
  <c r="I1077" i="54"/>
  <c r="I1078" i="54"/>
  <c r="I1079" i="54"/>
  <c r="I1080" i="54"/>
  <c r="I1081" i="54"/>
  <c r="I1082" i="54"/>
  <c r="I1083" i="54"/>
  <c r="I1084" i="54"/>
  <c r="I1085" i="54"/>
  <c r="I1086" i="54"/>
  <c r="I1087" i="54"/>
  <c r="I1088" i="54"/>
  <c r="I1089" i="54"/>
  <c r="I1090" i="54"/>
  <c r="I1091" i="54"/>
  <c r="I1092" i="54"/>
  <c r="I1093" i="54"/>
  <c r="I1094" i="54"/>
  <c r="I1095" i="54"/>
  <c r="I1096" i="54"/>
  <c r="I1097" i="54"/>
  <c r="I1098" i="54"/>
  <c r="I1099" i="54"/>
  <c r="I1100" i="54"/>
  <c r="I1101" i="54"/>
  <c r="I1102" i="54"/>
  <c r="I1103" i="54"/>
  <c r="I1104" i="54"/>
  <c r="I1105" i="54"/>
  <c r="I1106" i="54"/>
  <c r="I1107" i="54"/>
  <c r="I1108" i="54"/>
  <c r="I1109" i="54"/>
  <c r="I1110" i="54"/>
  <c r="I1111" i="54"/>
  <c r="I1112" i="54"/>
  <c r="I1113" i="54"/>
  <c r="I1114" i="54"/>
  <c r="I1115" i="54"/>
  <c r="I1116" i="54"/>
  <c r="I1117" i="54"/>
  <c r="I1118" i="54"/>
  <c r="I1119" i="54"/>
  <c r="I1120" i="54"/>
  <c r="I1121" i="54"/>
  <c r="I1122" i="54"/>
  <c r="I1123" i="54"/>
  <c r="I1124" i="54"/>
  <c r="I1125" i="54"/>
  <c r="I1126" i="54"/>
  <c r="I1127" i="54"/>
  <c r="I1128" i="54"/>
  <c r="I1129" i="54"/>
  <c r="I1130" i="54"/>
  <c r="I1131" i="54"/>
  <c r="I1132" i="54"/>
  <c r="I1133" i="54"/>
  <c r="I1134" i="54"/>
  <c r="I1135" i="54"/>
  <c r="I1136" i="54"/>
  <c r="I1137" i="54"/>
  <c r="I1138" i="54"/>
  <c r="I1139" i="54"/>
  <c r="I1140" i="54"/>
  <c r="I1141" i="54"/>
  <c r="I1142" i="54"/>
  <c r="I1143" i="54"/>
  <c r="I1144" i="54"/>
  <c r="I1145" i="54"/>
  <c r="I1146" i="54"/>
  <c r="I1147" i="54"/>
  <c r="I1148" i="54"/>
  <c r="I1149" i="54"/>
  <c r="I1150" i="54"/>
  <c r="I1151" i="54"/>
  <c r="I1152" i="54"/>
  <c r="I1153" i="54"/>
  <c r="I1154" i="54"/>
  <c r="I1155" i="54"/>
  <c r="I1156" i="54"/>
  <c r="I1157" i="54"/>
  <c r="I1158" i="54"/>
  <c r="I1159" i="54"/>
  <c r="I1160" i="54"/>
  <c r="I1161" i="54"/>
  <c r="I1162" i="54"/>
  <c r="I1163" i="54"/>
  <c r="I1164" i="54"/>
  <c r="I1165" i="54"/>
  <c r="I1166" i="54"/>
  <c r="I1167" i="54"/>
  <c r="I1168" i="54"/>
  <c r="I1169" i="54"/>
  <c r="I1170" i="54"/>
  <c r="I1171" i="54"/>
  <c r="I1172" i="54"/>
  <c r="I1173" i="54"/>
  <c r="I1174" i="54"/>
  <c r="I1175" i="54"/>
  <c r="I1176" i="54"/>
  <c r="I1177" i="54"/>
  <c r="I1178" i="54"/>
  <c r="I1179" i="54"/>
  <c r="I1180" i="54"/>
  <c r="I1181" i="54"/>
  <c r="I1182" i="54"/>
  <c r="I1183" i="54"/>
  <c r="I1184" i="54"/>
  <c r="I1185" i="54"/>
  <c r="I1186" i="54"/>
  <c r="I1187" i="54"/>
  <c r="I1188" i="54"/>
  <c r="I1189" i="54"/>
  <c r="I1190" i="54"/>
  <c r="I1191" i="54"/>
  <c r="I1192" i="54"/>
  <c r="I1193" i="54"/>
  <c r="I1194" i="54"/>
  <c r="I1195" i="54"/>
  <c r="I1196" i="54"/>
  <c r="I1197" i="54"/>
  <c r="I1198" i="54"/>
  <c r="I1199" i="54"/>
  <c r="I1200" i="54"/>
  <c r="I1201" i="54"/>
  <c r="I1202" i="54"/>
  <c r="I1203" i="54"/>
  <c r="I1204" i="54"/>
  <c r="I1205" i="54"/>
  <c r="I1206" i="54"/>
  <c r="I1207" i="54"/>
  <c r="I1208" i="54"/>
  <c r="I1209" i="54"/>
  <c r="I1210" i="54"/>
  <c r="I1211" i="54"/>
  <c r="I1212" i="54"/>
  <c r="I1213" i="54"/>
  <c r="I1214" i="54"/>
  <c r="I1215" i="54"/>
  <c r="I1216" i="54"/>
  <c r="I1217" i="54"/>
  <c r="I1218" i="54"/>
  <c r="I1219" i="54"/>
  <c r="I1220" i="54"/>
  <c r="I1221" i="54"/>
  <c r="I1222" i="54"/>
  <c r="I1223" i="54"/>
  <c r="I1224" i="54"/>
  <c r="I1225" i="54"/>
  <c r="I1226" i="54"/>
  <c r="I1227" i="54"/>
  <c r="I1228" i="54"/>
  <c r="I1229" i="54"/>
  <c r="I1230" i="54"/>
  <c r="I1231" i="54"/>
  <c r="I1232" i="54"/>
  <c r="I1233" i="54"/>
  <c r="I1234" i="54"/>
  <c r="I1235" i="54"/>
  <c r="I1236" i="54"/>
  <c r="I1237" i="54"/>
  <c r="I1238" i="54"/>
  <c r="I1239" i="54"/>
  <c r="I1240" i="54"/>
  <c r="I1241" i="54"/>
  <c r="I1242" i="54"/>
  <c r="I1243" i="54"/>
  <c r="I1244" i="54"/>
  <c r="I1245" i="54"/>
  <c r="I1246" i="54"/>
  <c r="I1247" i="54"/>
  <c r="I1248" i="54"/>
  <c r="I1249" i="54"/>
  <c r="I1250" i="54"/>
  <c r="I1251" i="54"/>
  <c r="I1252" i="54"/>
  <c r="I1253" i="54"/>
  <c r="I1254" i="54"/>
  <c r="I1255" i="54"/>
  <c r="I1256" i="54"/>
  <c r="I1257" i="54"/>
  <c r="I1258" i="54"/>
  <c r="I1259" i="54"/>
  <c r="I1260" i="54"/>
  <c r="I1261" i="54"/>
  <c r="I1262" i="54"/>
  <c r="I1263" i="54"/>
  <c r="I1264" i="54"/>
  <c r="I1265" i="54"/>
  <c r="I1266" i="54"/>
  <c r="I1267" i="54"/>
  <c r="I1268" i="54"/>
  <c r="I1269" i="54"/>
  <c r="I1270" i="54"/>
  <c r="I1271" i="54"/>
  <c r="I1272" i="54"/>
  <c r="I1273" i="54"/>
  <c r="I1274" i="54"/>
  <c r="I1275" i="54"/>
  <c r="I1276" i="54"/>
  <c r="I1277" i="54"/>
  <c r="I1278" i="54"/>
  <c r="I1279" i="54"/>
  <c r="I1280" i="54"/>
  <c r="I1281" i="54"/>
  <c r="I1282" i="54"/>
  <c r="I1283" i="54"/>
  <c r="I1284" i="54"/>
  <c r="I1285" i="54"/>
  <c r="I1286" i="54"/>
  <c r="I1287" i="54"/>
  <c r="I1288" i="54"/>
  <c r="I1289" i="54"/>
  <c r="I1290" i="54"/>
  <c r="I1291" i="54"/>
  <c r="I1292" i="54"/>
  <c r="I1293" i="54"/>
  <c r="I1294" i="54"/>
  <c r="I1295" i="54"/>
  <c r="I1296" i="54"/>
  <c r="I1297" i="54"/>
  <c r="I1298" i="54"/>
  <c r="I1299" i="54"/>
  <c r="I1300" i="54"/>
  <c r="I1301" i="54"/>
  <c r="I1302" i="54"/>
  <c r="I1303" i="54"/>
  <c r="I1304" i="54"/>
  <c r="I1305" i="54"/>
  <c r="I1306" i="54"/>
  <c r="I1307" i="54"/>
  <c r="I1308" i="54"/>
  <c r="I1309" i="54"/>
  <c r="I1310" i="54"/>
  <c r="I1311" i="54"/>
  <c r="I1312" i="54"/>
  <c r="I1313" i="54"/>
  <c r="I1314" i="54"/>
  <c r="I1315" i="54"/>
  <c r="I1316" i="54"/>
  <c r="I1317" i="54"/>
  <c r="I1318" i="54"/>
  <c r="I1319" i="54"/>
  <c r="I1320" i="54"/>
  <c r="I1321" i="54"/>
  <c r="I1322" i="54"/>
  <c r="I1323" i="54"/>
  <c r="I1324" i="54"/>
  <c r="I1325" i="54"/>
  <c r="I1326" i="54"/>
  <c r="I1327" i="54"/>
  <c r="I1328" i="54"/>
  <c r="I1329" i="54"/>
  <c r="I1330" i="54"/>
  <c r="I1331" i="54"/>
  <c r="I1332" i="54"/>
  <c r="I1333" i="54"/>
  <c r="I1334" i="54"/>
  <c r="I1335" i="54"/>
  <c r="I1336" i="54"/>
  <c r="I1337" i="54"/>
  <c r="I1338" i="54"/>
  <c r="I1339" i="54"/>
  <c r="I1340" i="54"/>
  <c r="I1341" i="54"/>
  <c r="I1342" i="54"/>
  <c r="I1343" i="54"/>
  <c r="I1344" i="54"/>
  <c r="I1345" i="54"/>
  <c r="I1346" i="54"/>
  <c r="I1347" i="54"/>
  <c r="I1348" i="54"/>
  <c r="I1349" i="54"/>
  <c r="I1350" i="54"/>
  <c r="I1351" i="54"/>
  <c r="I1352" i="54"/>
  <c r="I1353" i="54"/>
  <c r="I1354" i="54"/>
  <c r="I1355" i="54"/>
  <c r="I1356" i="54"/>
  <c r="I1357" i="54"/>
  <c r="I1358" i="54"/>
  <c r="I1359" i="54"/>
  <c r="I1360" i="54"/>
  <c r="I1361" i="54"/>
  <c r="I1362" i="54"/>
  <c r="I1363" i="54"/>
  <c r="I1364" i="54"/>
  <c r="I1365" i="54"/>
  <c r="I1366" i="54"/>
  <c r="I1367" i="54"/>
  <c r="I1368" i="54"/>
  <c r="I1369" i="54"/>
  <c r="I1370" i="54"/>
  <c r="I1371" i="54"/>
  <c r="I1372" i="54"/>
  <c r="I1373" i="54"/>
  <c r="I1374" i="54"/>
  <c r="I1375" i="54"/>
  <c r="I1376" i="54"/>
  <c r="I1377" i="54"/>
  <c r="I1378" i="54"/>
  <c r="I1379" i="54"/>
  <c r="I1380" i="54"/>
  <c r="I1381" i="54"/>
  <c r="I1382" i="54"/>
  <c r="I1383" i="54"/>
  <c r="I1384" i="54"/>
  <c r="I1385" i="54"/>
  <c r="I1386" i="54"/>
  <c r="I1387" i="54"/>
  <c r="I1388" i="54"/>
  <c r="I1389" i="54"/>
  <c r="I1390" i="54"/>
  <c r="I1391" i="54"/>
  <c r="I1392" i="54"/>
  <c r="I1393" i="54"/>
  <c r="I1394" i="54"/>
  <c r="I1395" i="54"/>
  <c r="I1396" i="54"/>
  <c r="I1397" i="54"/>
  <c r="I1398" i="54"/>
  <c r="I1399" i="54"/>
  <c r="I1400" i="54"/>
  <c r="I1401" i="54"/>
  <c r="I1402" i="54"/>
  <c r="I1403" i="54"/>
  <c r="I1404" i="54"/>
  <c r="I1405" i="54"/>
  <c r="I1406" i="54"/>
  <c r="I1407" i="54"/>
  <c r="I1408" i="54"/>
  <c r="I1409" i="54"/>
  <c r="I1410" i="54"/>
  <c r="I1411" i="54"/>
  <c r="I1412" i="54"/>
  <c r="I1413" i="54"/>
  <c r="I1414" i="54"/>
  <c r="I1415" i="54"/>
  <c r="I1416" i="54"/>
  <c r="I1417" i="54"/>
  <c r="I1418" i="54"/>
  <c r="I1419" i="54"/>
  <c r="I1420" i="54"/>
  <c r="I1421" i="54"/>
  <c r="I1422" i="54"/>
  <c r="I1423" i="54"/>
  <c r="I1424" i="54"/>
  <c r="I1425" i="54"/>
  <c r="I1426" i="54"/>
  <c r="I1427" i="54"/>
  <c r="I1428" i="54"/>
  <c r="I1429" i="54"/>
  <c r="I1430" i="54"/>
  <c r="I1431" i="54"/>
  <c r="I1432" i="54"/>
  <c r="I1433" i="54"/>
  <c r="I1434" i="54"/>
  <c r="I1435" i="54"/>
  <c r="I1436" i="54"/>
  <c r="I1437" i="54"/>
  <c r="I1438" i="54"/>
  <c r="I1439" i="54"/>
  <c r="I1440" i="54"/>
  <c r="I1441" i="54"/>
  <c r="I1442" i="54"/>
  <c r="I1443" i="54"/>
  <c r="I1444" i="54"/>
  <c r="I1445" i="54"/>
  <c r="I1446" i="54"/>
  <c r="I1447" i="54"/>
  <c r="I1448" i="54"/>
  <c r="I1449" i="54"/>
  <c r="I1450" i="54"/>
  <c r="I1451" i="54"/>
  <c r="I1452" i="54"/>
  <c r="I1453" i="54"/>
  <c r="I1454" i="54"/>
  <c r="I1455" i="54"/>
  <c r="I1456" i="54"/>
  <c r="I1457" i="54"/>
  <c r="I1458" i="54"/>
  <c r="I1459" i="54"/>
  <c r="I1460" i="54"/>
  <c r="I1461" i="54"/>
  <c r="I1462" i="54"/>
  <c r="I1463" i="54"/>
  <c r="I1464" i="54"/>
  <c r="I1465" i="54"/>
  <c r="I1466" i="54"/>
  <c r="I1467" i="54"/>
  <c r="I1468" i="54"/>
  <c r="I1469" i="54"/>
  <c r="I1470" i="54"/>
  <c r="I1471" i="54"/>
  <c r="I1472" i="54"/>
  <c r="I1473" i="54"/>
  <c r="I1474" i="54"/>
  <c r="I1475" i="54"/>
  <c r="I1476" i="54"/>
  <c r="I1477" i="54"/>
  <c r="I1478" i="54"/>
  <c r="I1479" i="54"/>
  <c r="I1480" i="54"/>
  <c r="I1481" i="54"/>
  <c r="I1482" i="54"/>
  <c r="I1483" i="54"/>
  <c r="I1484" i="54"/>
  <c r="I1485" i="54"/>
  <c r="I1486" i="54"/>
  <c r="I1487" i="54"/>
  <c r="I1488" i="54"/>
  <c r="I1489" i="54"/>
  <c r="I1490" i="54"/>
  <c r="I1491" i="54"/>
  <c r="I1492" i="54"/>
  <c r="I1493" i="54"/>
  <c r="I1494" i="54"/>
  <c r="I1495" i="54"/>
  <c r="I1496" i="54"/>
  <c r="I1497" i="54"/>
  <c r="I1498" i="54"/>
  <c r="I1499" i="54"/>
  <c r="I1500" i="54"/>
  <c r="I1501" i="54"/>
  <c r="I1502" i="54"/>
  <c r="I1503" i="54"/>
  <c r="I1504" i="54"/>
  <c r="I1505" i="54"/>
  <c r="I1506" i="54"/>
  <c r="I1507" i="54"/>
  <c r="I1508" i="54"/>
  <c r="I1509" i="54"/>
  <c r="I1510" i="54"/>
  <c r="I1511" i="54"/>
  <c r="I1512" i="54"/>
  <c r="I1513" i="54"/>
  <c r="I1514" i="54"/>
  <c r="I1515" i="54"/>
  <c r="I1516" i="54"/>
  <c r="I1517" i="54"/>
  <c r="I1518" i="54"/>
  <c r="I1519" i="54"/>
  <c r="I1520" i="54"/>
  <c r="I1521" i="54"/>
  <c r="I1522" i="54"/>
  <c r="I1523" i="54"/>
  <c r="I1524" i="54"/>
  <c r="I1525" i="54"/>
  <c r="I1526" i="54"/>
  <c r="I1527" i="54"/>
  <c r="I1528" i="54"/>
  <c r="I1529" i="54"/>
  <c r="I1530" i="54"/>
  <c r="I1531" i="54"/>
  <c r="I1532" i="54"/>
  <c r="I1533" i="54"/>
  <c r="I1534" i="54"/>
  <c r="I1535" i="54"/>
  <c r="I1536" i="54"/>
  <c r="I1537" i="54"/>
  <c r="I1538" i="54"/>
  <c r="I1539" i="54"/>
  <c r="I1540" i="54"/>
  <c r="I1541" i="54"/>
  <c r="I1542" i="54"/>
  <c r="I1543" i="54"/>
  <c r="I1544" i="54"/>
  <c r="I1545" i="54"/>
  <c r="I1546" i="54"/>
  <c r="I1547" i="54"/>
  <c r="I1548" i="54"/>
  <c r="I1549" i="54"/>
  <c r="I1550" i="54"/>
  <c r="I1551" i="54"/>
  <c r="I1552" i="54"/>
  <c r="I1553" i="54"/>
  <c r="I1554" i="54"/>
  <c r="I1555" i="54"/>
  <c r="I1556" i="54"/>
  <c r="I1557" i="54"/>
  <c r="I1558" i="54"/>
  <c r="I1559" i="54"/>
  <c r="I1560" i="54"/>
  <c r="I1561" i="54"/>
  <c r="I1562" i="54"/>
  <c r="I1563" i="54"/>
  <c r="I1564" i="54"/>
  <c r="I1565" i="54"/>
  <c r="I1566" i="54"/>
  <c r="I1567" i="54"/>
  <c r="I1568" i="54"/>
  <c r="I1569" i="54"/>
  <c r="I1570" i="54"/>
  <c r="I1571" i="54"/>
  <c r="I1572" i="54"/>
  <c r="I1573" i="54"/>
  <c r="I1574" i="54"/>
  <c r="I1575" i="54"/>
  <c r="I1576" i="54"/>
  <c r="I1577" i="54"/>
  <c r="I1578" i="54"/>
  <c r="I1579" i="54"/>
  <c r="I1580" i="54"/>
  <c r="I1581" i="54"/>
  <c r="I1582" i="54"/>
  <c r="I1583" i="54"/>
  <c r="I1584" i="54"/>
  <c r="I1585" i="54"/>
  <c r="I1586" i="54"/>
  <c r="I1587" i="54"/>
  <c r="I1588" i="54"/>
  <c r="I1589" i="54"/>
  <c r="I1590" i="54"/>
  <c r="I1591" i="54"/>
  <c r="I1592" i="54"/>
  <c r="I1593" i="54"/>
  <c r="I1594" i="54"/>
  <c r="I1595" i="54"/>
  <c r="I1596" i="54"/>
  <c r="I1597" i="54"/>
  <c r="I1598" i="54"/>
  <c r="I1599" i="54"/>
  <c r="I1600" i="54"/>
  <c r="I1601" i="54"/>
  <c r="I1602" i="54"/>
  <c r="I1603" i="54"/>
  <c r="I1604" i="54"/>
  <c r="I1605" i="54"/>
  <c r="I1606" i="54"/>
  <c r="I1607" i="54"/>
  <c r="I1608" i="54"/>
  <c r="I1609" i="54"/>
  <c r="I1610" i="54"/>
  <c r="I1611" i="54"/>
  <c r="I1612" i="54"/>
  <c r="I1613" i="54"/>
  <c r="I1614" i="54"/>
  <c r="I1615" i="54"/>
  <c r="I1616" i="54"/>
  <c r="I1617" i="54"/>
  <c r="I1618" i="54"/>
  <c r="I1619" i="54"/>
  <c r="I1620" i="54"/>
  <c r="I1621" i="54"/>
  <c r="I1622" i="54"/>
  <c r="I1623" i="54"/>
  <c r="I1624" i="54"/>
  <c r="I1625" i="54"/>
  <c r="I1626" i="54"/>
  <c r="I1627" i="54"/>
  <c r="I1628" i="54"/>
  <c r="I1629" i="54"/>
  <c r="I1630" i="54"/>
  <c r="I1631" i="54"/>
  <c r="I1632" i="54"/>
  <c r="I1633" i="54"/>
  <c r="I1634" i="54"/>
  <c r="I1635" i="54"/>
  <c r="I1636" i="54"/>
  <c r="I1637" i="54"/>
  <c r="I1638" i="54"/>
  <c r="I1639" i="54"/>
  <c r="I1640" i="54"/>
  <c r="I1641" i="54"/>
  <c r="I1642" i="54"/>
  <c r="I1643" i="54"/>
  <c r="I1644" i="54"/>
  <c r="I1645" i="54"/>
  <c r="I1646" i="54"/>
  <c r="I1647" i="54"/>
  <c r="I1648" i="54"/>
  <c r="I1649" i="54"/>
  <c r="I1650" i="54"/>
  <c r="I1651" i="54"/>
  <c r="I1652" i="54"/>
  <c r="I1653" i="54"/>
  <c r="I1654" i="54"/>
  <c r="I1655" i="54"/>
  <c r="I1656" i="54"/>
  <c r="I1657" i="54"/>
  <c r="I1658" i="54"/>
  <c r="I1659" i="54"/>
  <c r="I1660" i="54"/>
  <c r="I1661" i="54"/>
  <c r="I1662" i="54"/>
  <c r="I1663" i="54"/>
  <c r="I1664" i="54"/>
  <c r="I1665" i="54"/>
  <c r="I1666" i="54"/>
  <c r="I1667" i="54"/>
  <c r="I1668" i="54"/>
  <c r="I1669" i="54"/>
  <c r="I1670" i="54"/>
  <c r="I1671" i="54"/>
  <c r="I1672" i="54"/>
  <c r="I1673" i="54"/>
  <c r="I1674" i="54"/>
  <c r="I1675" i="54"/>
  <c r="I1676" i="54"/>
  <c r="I1677" i="54"/>
  <c r="I1678" i="54"/>
  <c r="I1679" i="54"/>
  <c r="I1680" i="54"/>
  <c r="I1681" i="54"/>
  <c r="I1682" i="54"/>
  <c r="I1683" i="54"/>
  <c r="I1684" i="54"/>
  <c r="I1685" i="54"/>
  <c r="I1686" i="54"/>
  <c r="I1687" i="54"/>
  <c r="I1688" i="54"/>
  <c r="I1689" i="54"/>
  <c r="I1690" i="54"/>
  <c r="I1691" i="54"/>
  <c r="I1692" i="54"/>
  <c r="I1693" i="54"/>
  <c r="I1694" i="54"/>
  <c r="I1695" i="54"/>
  <c r="I1696" i="54"/>
  <c r="I1697" i="54"/>
  <c r="I1698" i="54"/>
  <c r="I1699" i="54"/>
  <c r="I1700" i="54"/>
  <c r="I1701" i="54"/>
  <c r="I1702" i="54"/>
  <c r="I1703" i="54"/>
  <c r="I1704" i="54"/>
  <c r="I1705" i="54"/>
  <c r="I1706" i="54"/>
  <c r="I1707" i="54"/>
  <c r="I1708" i="54"/>
  <c r="I1709" i="54"/>
  <c r="I1710" i="54"/>
  <c r="I1711" i="54"/>
  <c r="I1712" i="54"/>
  <c r="I1713" i="54"/>
  <c r="I1714" i="54"/>
  <c r="I1715" i="54"/>
  <c r="I1716" i="54"/>
  <c r="I1717" i="54"/>
  <c r="I1718" i="54"/>
  <c r="I1719" i="54"/>
  <c r="I1720" i="54"/>
  <c r="I1721" i="54"/>
  <c r="I1722" i="54"/>
  <c r="I1723" i="54"/>
  <c r="I1724" i="54"/>
  <c r="I1725" i="54"/>
  <c r="I1726" i="54"/>
  <c r="I1727" i="54"/>
  <c r="I1728" i="54"/>
  <c r="I1729" i="54"/>
  <c r="I1730" i="54"/>
  <c r="I1731" i="54"/>
  <c r="I1732" i="54"/>
  <c r="I1733" i="54"/>
  <c r="I1734" i="54"/>
  <c r="I1735" i="54"/>
  <c r="I1736" i="54"/>
  <c r="I1737" i="54"/>
  <c r="I1738" i="54"/>
  <c r="I1739" i="54"/>
  <c r="I1740" i="54"/>
  <c r="I1741" i="54"/>
  <c r="I1742" i="54"/>
  <c r="I1743" i="54"/>
  <c r="I1744" i="54"/>
  <c r="I1745" i="54"/>
  <c r="I1746" i="54"/>
  <c r="I1747" i="54"/>
  <c r="I1748" i="54"/>
  <c r="I1749" i="54"/>
  <c r="I1750" i="54"/>
  <c r="I1751" i="54"/>
  <c r="I1752" i="54"/>
  <c r="I1753" i="54"/>
  <c r="I1754" i="54"/>
  <c r="I1755" i="54"/>
  <c r="I1756" i="54"/>
  <c r="I1757" i="54"/>
  <c r="I1758" i="54"/>
  <c r="I1759" i="54"/>
  <c r="I1760" i="54"/>
  <c r="I1761" i="54"/>
  <c r="I1762" i="54"/>
  <c r="I1763" i="54"/>
  <c r="I1764" i="54"/>
  <c r="I1765" i="54"/>
  <c r="I1766" i="54"/>
  <c r="I1767" i="54"/>
  <c r="I1768" i="54"/>
  <c r="I1769" i="54"/>
  <c r="I1770" i="54"/>
  <c r="I1771" i="54"/>
  <c r="I1772" i="54"/>
  <c r="I1773" i="54"/>
  <c r="I1774" i="54"/>
  <c r="I1775" i="54"/>
  <c r="I1776" i="54"/>
  <c r="I1777" i="54"/>
  <c r="I1778" i="54"/>
  <c r="I1779" i="54"/>
  <c r="I1780" i="54"/>
  <c r="I1781" i="54"/>
  <c r="I1782" i="54"/>
  <c r="I1783" i="54"/>
  <c r="I1784" i="54"/>
  <c r="I1785" i="54"/>
  <c r="I1786" i="54"/>
  <c r="I1787" i="54"/>
  <c r="I1788" i="54"/>
  <c r="I1789" i="54"/>
  <c r="I1790" i="54"/>
  <c r="I1791" i="54"/>
  <c r="I1792" i="54"/>
  <c r="I1793" i="54"/>
  <c r="I1794" i="54"/>
  <c r="I1795" i="54"/>
  <c r="I1796" i="54"/>
  <c r="I1797" i="54"/>
  <c r="I1798" i="54"/>
  <c r="I1799" i="54"/>
  <c r="I1800" i="54"/>
  <c r="I1801" i="54"/>
  <c r="I1802" i="54"/>
  <c r="I1803" i="54"/>
  <c r="I1804" i="54"/>
  <c r="I1805" i="54"/>
  <c r="I1806" i="54"/>
  <c r="I1807" i="54"/>
  <c r="I1808" i="54"/>
  <c r="I1809" i="54"/>
  <c r="I1810" i="54"/>
  <c r="I1811" i="54"/>
  <c r="I1812" i="54"/>
  <c r="I1813" i="54"/>
  <c r="I1814" i="54"/>
  <c r="I1815" i="54"/>
  <c r="I1816" i="54"/>
  <c r="I1817" i="54"/>
  <c r="I1818" i="54"/>
  <c r="I1819" i="54"/>
  <c r="I1820" i="54"/>
  <c r="I1821" i="54"/>
  <c r="I1822" i="54"/>
  <c r="I1823" i="54"/>
  <c r="I1824" i="54"/>
  <c r="I1825" i="54"/>
  <c r="I1826" i="54"/>
  <c r="I1827" i="54"/>
  <c r="I1828" i="54"/>
  <c r="I1829" i="54"/>
  <c r="I1830" i="54"/>
  <c r="I1831" i="54"/>
  <c r="I1832" i="54"/>
  <c r="I1833" i="54"/>
  <c r="I1834" i="54"/>
  <c r="I1835" i="54"/>
  <c r="I1836" i="54"/>
  <c r="I1837" i="54"/>
  <c r="I1838" i="54"/>
  <c r="I1839" i="54"/>
  <c r="I1840" i="54"/>
  <c r="I1841" i="54"/>
  <c r="I1842" i="54"/>
  <c r="I1843" i="54"/>
  <c r="I1844" i="54"/>
  <c r="I1845" i="54"/>
  <c r="I1846" i="54"/>
  <c r="I1847" i="54"/>
  <c r="I1848" i="54"/>
  <c r="I1849" i="54"/>
  <c r="I1850" i="54"/>
  <c r="I1851" i="54"/>
  <c r="I1852" i="54"/>
  <c r="I1853" i="54"/>
  <c r="I1854" i="54"/>
  <c r="I1855" i="54"/>
  <c r="I1856" i="54"/>
  <c r="I1857" i="54"/>
  <c r="I1858" i="54"/>
  <c r="I1859" i="54"/>
  <c r="I1860" i="54"/>
  <c r="I1861" i="54"/>
  <c r="I1862" i="54"/>
  <c r="I1863" i="54"/>
  <c r="I1864" i="54"/>
  <c r="I1865" i="54"/>
  <c r="I1866" i="54"/>
  <c r="I1867" i="54"/>
  <c r="I1868" i="54"/>
  <c r="I1869" i="54"/>
  <c r="I1870" i="54"/>
  <c r="I1871" i="54"/>
  <c r="I1872" i="54"/>
  <c r="I1873" i="54"/>
  <c r="I1874" i="54"/>
  <c r="I1875" i="54"/>
  <c r="I1876" i="54"/>
  <c r="I1877" i="54"/>
  <c r="I1878" i="54"/>
  <c r="I1879" i="54"/>
  <c r="I1880" i="54"/>
  <c r="I1881" i="54"/>
  <c r="I1882" i="54"/>
  <c r="I1883" i="54"/>
  <c r="I1884" i="54"/>
  <c r="I1885" i="54"/>
  <c r="I1886" i="54"/>
  <c r="I1887" i="54"/>
  <c r="I1888" i="54"/>
  <c r="I1889" i="54"/>
  <c r="I1890" i="54"/>
  <c r="I1891" i="54"/>
  <c r="I1892" i="54"/>
  <c r="I1893" i="54"/>
  <c r="I1894" i="54"/>
  <c r="I1895" i="54"/>
  <c r="I1896" i="54"/>
  <c r="I1897" i="54"/>
  <c r="I1898" i="54"/>
  <c r="I1899" i="54"/>
  <c r="I1900" i="54"/>
  <c r="I1901" i="54"/>
  <c r="I1902" i="54"/>
  <c r="I1903" i="54"/>
  <c r="I1904" i="54"/>
  <c r="I1905" i="54"/>
  <c r="I1906" i="54"/>
  <c r="I1907" i="54"/>
  <c r="I1908" i="54"/>
  <c r="I1909" i="54"/>
  <c r="I1910" i="54"/>
  <c r="I1911" i="54"/>
  <c r="I1912" i="54"/>
  <c r="I1913" i="54"/>
  <c r="I1914" i="54"/>
  <c r="I1915" i="54"/>
  <c r="I1916" i="54"/>
  <c r="I1917" i="54"/>
  <c r="I1918" i="54"/>
  <c r="I1919" i="54"/>
  <c r="I1920" i="54"/>
  <c r="I1921" i="54"/>
  <c r="I1922" i="54"/>
  <c r="I1923" i="54"/>
  <c r="I1924" i="54"/>
  <c r="I1925" i="54"/>
  <c r="I1926" i="54"/>
  <c r="I1927" i="54"/>
  <c r="I1928" i="54"/>
  <c r="I1929" i="54"/>
  <c r="I1930" i="54"/>
  <c r="I1931" i="54"/>
  <c r="I1932" i="54"/>
  <c r="I1933" i="54"/>
  <c r="I1934" i="54"/>
  <c r="I1935" i="54"/>
  <c r="I1936" i="54"/>
  <c r="I1937" i="54"/>
  <c r="I1938" i="54"/>
  <c r="I1939" i="54"/>
  <c r="I1940" i="54"/>
  <c r="I1941" i="54"/>
  <c r="I1942" i="54"/>
  <c r="I1943" i="54"/>
  <c r="I1944" i="54"/>
  <c r="I1945" i="54"/>
  <c r="I1946" i="54"/>
  <c r="I1947" i="54"/>
  <c r="I1948" i="54"/>
  <c r="I1949" i="54"/>
  <c r="I1950" i="54"/>
  <c r="I1951" i="54"/>
  <c r="I1952" i="54"/>
  <c r="I1953" i="54"/>
  <c r="I1954" i="54"/>
  <c r="I1955" i="54"/>
  <c r="I1956" i="54"/>
  <c r="I1957" i="54"/>
  <c r="I1958" i="54"/>
  <c r="I1959" i="54"/>
  <c r="I1960" i="54"/>
  <c r="I1961" i="54"/>
  <c r="I1962" i="54"/>
  <c r="I1963" i="54"/>
  <c r="I1964" i="54"/>
  <c r="I1965" i="54"/>
  <c r="I1966" i="54"/>
  <c r="I1967" i="54"/>
  <c r="I1968" i="54"/>
  <c r="I1969" i="54"/>
  <c r="I1970" i="54"/>
  <c r="I1971" i="54"/>
  <c r="I1972" i="54"/>
  <c r="I1973" i="54"/>
  <c r="I1974" i="54"/>
  <c r="I1975" i="54"/>
  <c r="I1976" i="54"/>
  <c r="I1977" i="54"/>
  <c r="I1978" i="54"/>
  <c r="I1979" i="54"/>
  <c r="I1980" i="54"/>
  <c r="I1981" i="54"/>
  <c r="I1982" i="54"/>
  <c r="I1983" i="54"/>
  <c r="I1984" i="54"/>
  <c r="I1985" i="54"/>
  <c r="I1986" i="54"/>
  <c r="I1987" i="54"/>
  <c r="I1988" i="54"/>
  <c r="I1989" i="54"/>
  <c r="I1990" i="54"/>
  <c r="I1991" i="54"/>
  <c r="I1992" i="54"/>
  <c r="I1993" i="54"/>
  <c r="I1994" i="54"/>
  <c r="I1995" i="54"/>
  <c r="I1996" i="54"/>
  <c r="I1997" i="54"/>
  <c r="I1998" i="54"/>
  <c r="I1999" i="54"/>
  <c r="I2000" i="54"/>
  <c r="I2001" i="54"/>
  <c r="I2002" i="54"/>
  <c r="I2003" i="54"/>
  <c r="I2004" i="54"/>
  <c r="I2005" i="54"/>
  <c r="I2006" i="54"/>
  <c r="I2007" i="54"/>
  <c r="I2008" i="54"/>
  <c r="I2009" i="54"/>
  <c r="I2010" i="54"/>
  <c r="I2011" i="54"/>
  <c r="I2012" i="54"/>
  <c r="I2013" i="54"/>
  <c r="I2014" i="54"/>
  <c r="I2015" i="54"/>
  <c r="I2016" i="54"/>
  <c r="I2017" i="54"/>
  <c r="I2018" i="54"/>
  <c r="I2019" i="54"/>
  <c r="I2020" i="54"/>
  <c r="I2021" i="54"/>
  <c r="I2022" i="54"/>
  <c r="I2023" i="54"/>
  <c r="I2024" i="54"/>
  <c r="I2025" i="54"/>
  <c r="I2026" i="54"/>
  <c r="I2027" i="54"/>
  <c r="I2028" i="54"/>
  <c r="I2029" i="54"/>
  <c r="I2030" i="54"/>
  <c r="I2031" i="54"/>
  <c r="I2032" i="54"/>
  <c r="I2033" i="54"/>
  <c r="I2034" i="54"/>
  <c r="I2035" i="54"/>
  <c r="I2036" i="54"/>
  <c r="I2037" i="54"/>
  <c r="I2038" i="54"/>
  <c r="I2039" i="54"/>
  <c r="I2040" i="54"/>
  <c r="I2041" i="54"/>
  <c r="I2042" i="54"/>
  <c r="I2043" i="54"/>
  <c r="I2044" i="54"/>
  <c r="I2045" i="54"/>
  <c r="I2046" i="54"/>
  <c r="I2047" i="54"/>
  <c r="I2048" i="54"/>
  <c r="I2049" i="54"/>
  <c r="I2050" i="54"/>
  <c r="I2051" i="54"/>
  <c r="I2052" i="54"/>
  <c r="I2053" i="54"/>
  <c r="I2054" i="54"/>
  <c r="I2055" i="54"/>
  <c r="I2056" i="54"/>
  <c r="I2057" i="54"/>
  <c r="I2058" i="54"/>
  <c r="I2059" i="54"/>
  <c r="I2060" i="54"/>
  <c r="I2061" i="54"/>
  <c r="I2062" i="54"/>
  <c r="I2063" i="54"/>
  <c r="I2064" i="54"/>
  <c r="I2065" i="54"/>
  <c r="I2066" i="54"/>
  <c r="I2067" i="54"/>
  <c r="I2068" i="54"/>
  <c r="I2069" i="54"/>
  <c r="I2070" i="54"/>
  <c r="I2071" i="54"/>
  <c r="I2072" i="54"/>
  <c r="I2073" i="54"/>
  <c r="I2074" i="54"/>
  <c r="I2075" i="54"/>
  <c r="I2076" i="54"/>
  <c r="I2077" i="54"/>
  <c r="I2078" i="54"/>
  <c r="I2079" i="54"/>
  <c r="I2080" i="54"/>
  <c r="I2081" i="54"/>
  <c r="I2082" i="54"/>
  <c r="I2083" i="54"/>
  <c r="I2084" i="54"/>
  <c r="I2085" i="54"/>
  <c r="I2086" i="54"/>
  <c r="I2087" i="54"/>
  <c r="I2088" i="54"/>
  <c r="I2089" i="54"/>
  <c r="I2090" i="54"/>
  <c r="I2091" i="54"/>
  <c r="I2092" i="54"/>
  <c r="I2093" i="54"/>
  <c r="I2094" i="54"/>
  <c r="I2095" i="54"/>
  <c r="I2096" i="54"/>
  <c r="I2097" i="54"/>
  <c r="I2098" i="54"/>
  <c r="I2099" i="54"/>
  <c r="I2100" i="54"/>
  <c r="I2101" i="54"/>
  <c r="I2102" i="54"/>
  <c r="I2103" i="54"/>
  <c r="I2104" i="54"/>
  <c r="I2105" i="54"/>
  <c r="I2106" i="54"/>
  <c r="I2107" i="54"/>
  <c r="I2108" i="54"/>
  <c r="I2109" i="54"/>
  <c r="I2110" i="54"/>
  <c r="I2111" i="54"/>
  <c r="I2112" i="54"/>
  <c r="I2113" i="54"/>
  <c r="I2114" i="54"/>
  <c r="I2115" i="54"/>
  <c r="I2116" i="54"/>
  <c r="I2117" i="54"/>
  <c r="I2118" i="54"/>
  <c r="I2119" i="54"/>
  <c r="I2120" i="54"/>
  <c r="I2121" i="54"/>
  <c r="I2122" i="54"/>
  <c r="I2123" i="54"/>
  <c r="I2124" i="54"/>
  <c r="I2125" i="54"/>
  <c r="I2126" i="54"/>
  <c r="I2127" i="54"/>
  <c r="I2128" i="54"/>
  <c r="I2129" i="54"/>
  <c r="I2130" i="54"/>
  <c r="I2131" i="54"/>
  <c r="I2132" i="54"/>
  <c r="I2133" i="54"/>
  <c r="I2134" i="54"/>
  <c r="I2135" i="54"/>
  <c r="I2136" i="54"/>
  <c r="I2137" i="54"/>
  <c r="I2138" i="54"/>
  <c r="I2139" i="54"/>
  <c r="I2140" i="54"/>
  <c r="I2141" i="54"/>
  <c r="I2142" i="54"/>
  <c r="I2143" i="54"/>
  <c r="I2144" i="54"/>
  <c r="I2145" i="54"/>
  <c r="I2146" i="54"/>
  <c r="I2147" i="54"/>
  <c r="I2148" i="54"/>
  <c r="I2149" i="54"/>
  <c r="I2150" i="54"/>
  <c r="I2151" i="54"/>
  <c r="I2152" i="54"/>
  <c r="I2153" i="54"/>
  <c r="I2154" i="54"/>
  <c r="I2155" i="54"/>
  <c r="I2156" i="54"/>
  <c r="I2157" i="54"/>
  <c r="I2158" i="54"/>
  <c r="I2159" i="54"/>
  <c r="I2160" i="54"/>
  <c r="I2161" i="54"/>
  <c r="I2162" i="54"/>
  <c r="I2163" i="54"/>
  <c r="I2164" i="54"/>
  <c r="I2165" i="54"/>
  <c r="I2166" i="54"/>
  <c r="I2167" i="54"/>
  <c r="I2168" i="54"/>
  <c r="I2169" i="54"/>
  <c r="I2170" i="54"/>
  <c r="I2171" i="54"/>
  <c r="I2172" i="54"/>
  <c r="I2173" i="54"/>
  <c r="I2174" i="54"/>
  <c r="I2175" i="54"/>
  <c r="I2176" i="54"/>
  <c r="I2177" i="54"/>
  <c r="I2178" i="54"/>
  <c r="I2179" i="54"/>
  <c r="I2180" i="54"/>
  <c r="I2181" i="54"/>
  <c r="I2182" i="54"/>
  <c r="I2183" i="54"/>
  <c r="I2184" i="54"/>
  <c r="I2185" i="54"/>
  <c r="I2186" i="54"/>
  <c r="I2187" i="54"/>
  <c r="I2188" i="54"/>
  <c r="I2189" i="54"/>
  <c r="I2190" i="54"/>
  <c r="I2191" i="54"/>
  <c r="I2192" i="54"/>
  <c r="I2193" i="54"/>
  <c r="I2194" i="54"/>
  <c r="I2195" i="54"/>
  <c r="I2196" i="54"/>
  <c r="I2197" i="54"/>
  <c r="I2198" i="54"/>
  <c r="I2199" i="54"/>
  <c r="I2200" i="54"/>
  <c r="I2201" i="54"/>
  <c r="I2202" i="54"/>
  <c r="I2203" i="54"/>
  <c r="I2204" i="54"/>
  <c r="I2205" i="54"/>
  <c r="I2206" i="54"/>
  <c r="I2207" i="54"/>
  <c r="I2208" i="54"/>
  <c r="I2209" i="54"/>
  <c r="I2210" i="54"/>
  <c r="I2211" i="54"/>
  <c r="I2212" i="54"/>
  <c r="I2213" i="54"/>
  <c r="I2214" i="54"/>
  <c r="I2215" i="54"/>
  <c r="I2216" i="54"/>
  <c r="I2217" i="54"/>
  <c r="I2218" i="54"/>
  <c r="I2219" i="54"/>
  <c r="I2220" i="54"/>
  <c r="I2221" i="54"/>
  <c r="I2222" i="54"/>
  <c r="I2223" i="54"/>
  <c r="I2224" i="54"/>
  <c r="I2225" i="54"/>
  <c r="I2226" i="54"/>
  <c r="I2227" i="54"/>
  <c r="I2228" i="54"/>
  <c r="I2229" i="54"/>
  <c r="I2230" i="54"/>
  <c r="I2231" i="54"/>
  <c r="I2232" i="54"/>
  <c r="I2233" i="54"/>
  <c r="I2234" i="54"/>
  <c r="I2235" i="54"/>
  <c r="I2236" i="54"/>
  <c r="I2237" i="54"/>
  <c r="I2238" i="54"/>
  <c r="I2239" i="54"/>
  <c r="I2240" i="54"/>
  <c r="I2241" i="54"/>
  <c r="I2242" i="54"/>
  <c r="I2243" i="54"/>
  <c r="I2244" i="54"/>
  <c r="I2245" i="54"/>
  <c r="I2246" i="54"/>
  <c r="I2247" i="54"/>
  <c r="I2248" i="54"/>
  <c r="I2249" i="54"/>
  <c r="I2250" i="54"/>
  <c r="I2251" i="54"/>
  <c r="I2252" i="54"/>
  <c r="I2253" i="54"/>
  <c r="I2254" i="54"/>
  <c r="I2255" i="54"/>
  <c r="I2256" i="54"/>
  <c r="I2257" i="54"/>
  <c r="I2258" i="54"/>
  <c r="I2259" i="54"/>
  <c r="I2260" i="54"/>
  <c r="I2261" i="54"/>
  <c r="I2262" i="54"/>
  <c r="I2263" i="54"/>
  <c r="I2264" i="54"/>
  <c r="I2265" i="54"/>
  <c r="I2266" i="54"/>
  <c r="I2267" i="54"/>
  <c r="I2268" i="54"/>
  <c r="I2269" i="54"/>
  <c r="I2270" i="54"/>
  <c r="I2271" i="54"/>
  <c r="I2272" i="54"/>
  <c r="I2273" i="54"/>
  <c r="I2274" i="54"/>
  <c r="I2275" i="54"/>
  <c r="I2276" i="54"/>
  <c r="I2277" i="54"/>
  <c r="I2278" i="54"/>
  <c r="I2279" i="54"/>
  <c r="I2280" i="54"/>
  <c r="I2281" i="54"/>
  <c r="I2282" i="54"/>
  <c r="I2283" i="54"/>
  <c r="I2284" i="54"/>
  <c r="I2285" i="54"/>
  <c r="I2286" i="54"/>
  <c r="I2287" i="54"/>
  <c r="I2288" i="54"/>
  <c r="I2289" i="54"/>
  <c r="I2290" i="54"/>
  <c r="I2291" i="54"/>
  <c r="I2292" i="54"/>
  <c r="I2293" i="54"/>
  <c r="I2294" i="54"/>
  <c r="I2295" i="54"/>
  <c r="I2296" i="54"/>
  <c r="I2297" i="54"/>
  <c r="I2298" i="54"/>
  <c r="I2299" i="54"/>
  <c r="I2300" i="54"/>
  <c r="I2301" i="54"/>
  <c r="I2302" i="54"/>
  <c r="I2303" i="54"/>
  <c r="I2304" i="54"/>
  <c r="I2305" i="54"/>
  <c r="I2306" i="54"/>
  <c r="I2307" i="54"/>
  <c r="I2308" i="54"/>
  <c r="I2309" i="54"/>
  <c r="I2310" i="54"/>
  <c r="I2311" i="54"/>
  <c r="I2312" i="54"/>
  <c r="I2313" i="54"/>
  <c r="I2314" i="54"/>
  <c r="I2315" i="54"/>
  <c r="I2316" i="54"/>
  <c r="I2317" i="54"/>
  <c r="I2318" i="54"/>
  <c r="I2319" i="54"/>
  <c r="I2320" i="54"/>
  <c r="I2321" i="54"/>
  <c r="I2322" i="54"/>
  <c r="I2323" i="54"/>
  <c r="I2324" i="54"/>
  <c r="I2325" i="54"/>
  <c r="I2326" i="54"/>
  <c r="I2327" i="54"/>
  <c r="I2328" i="54"/>
  <c r="I2329" i="54"/>
  <c r="I2330" i="54"/>
  <c r="I2331" i="54"/>
  <c r="I2332" i="54"/>
  <c r="I2333" i="54"/>
  <c r="I2334" i="54"/>
  <c r="I2335" i="54"/>
  <c r="I2336" i="54"/>
  <c r="I2337" i="54"/>
  <c r="I2338" i="54"/>
  <c r="I2339" i="54"/>
  <c r="I2340" i="54"/>
  <c r="I2341" i="54"/>
  <c r="I2342" i="54"/>
  <c r="I2343" i="54"/>
  <c r="I2344" i="54"/>
  <c r="I2345" i="54"/>
  <c r="I2346" i="54"/>
  <c r="I2347" i="54"/>
  <c r="I2348" i="54"/>
  <c r="I2349" i="54"/>
  <c r="I2350" i="54"/>
  <c r="I2351" i="54"/>
  <c r="I2352" i="54"/>
  <c r="I2353" i="54"/>
  <c r="I2354" i="54"/>
  <c r="I2355" i="54"/>
  <c r="I2356" i="54"/>
  <c r="I2357" i="54"/>
  <c r="I2358" i="54"/>
  <c r="I2359" i="54"/>
  <c r="I2360" i="54"/>
  <c r="I2361" i="54"/>
  <c r="I2362" i="54"/>
  <c r="I2363" i="54"/>
  <c r="I2364" i="54"/>
  <c r="I2365" i="54"/>
  <c r="I2366" i="54"/>
  <c r="I2367" i="54"/>
  <c r="I2368" i="54"/>
  <c r="I2369" i="54"/>
  <c r="I2370" i="54"/>
  <c r="I2371" i="54"/>
  <c r="I2372" i="54"/>
  <c r="I2373" i="54"/>
  <c r="I2374" i="54"/>
  <c r="I2375" i="54"/>
  <c r="I2376" i="54"/>
  <c r="I2377" i="54"/>
  <c r="I2378" i="54"/>
  <c r="I2379" i="54"/>
  <c r="I2380" i="54"/>
  <c r="I2381" i="54"/>
  <c r="I2382" i="54"/>
  <c r="I2383" i="54"/>
  <c r="I2384" i="54"/>
  <c r="I2385" i="54"/>
  <c r="I2386" i="54"/>
  <c r="I2387" i="54"/>
  <c r="I2388" i="54"/>
  <c r="I2389" i="54"/>
  <c r="I2390" i="54"/>
  <c r="I2391" i="54"/>
  <c r="I2392" i="54"/>
  <c r="I2393" i="54"/>
  <c r="I2394" i="54"/>
  <c r="I2395" i="54"/>
  <c r="I2396" i="54"/>
  <c r="I2397" i="54"/>
  <c r="I2398" i="54"/>
  <c r="I2399" i="54"/>
  <c r="I2400" i="54"/>
  <c r="I2401" i="54"/>
  <c r="I2402" i="54"/>
  <c r="I2403" i="54"/>
  <c r="I2404" i="54"/>
  <c r="I2405" i="54"/>
  <c r="I2406" i="54"/>
  <c r="I2407" i="54"/>
  <c r="I2408" i="54"/>
  <c r="I2409" i="54"/>
  <c r="I2410" i="54"/>
  <c r="I2411" i="54"/>
  <c r="I2412" i="54"/>
  <c r="I2413" i="54"/>
  <c r="I2414" i="54"/>
  <c r="I2415" i="54"/>
  <c r="I2416" i="54"/>
  <c r="I2417" i="54"/>
  <c r="I2418" i="54"/>
  <c r="I2419" i="54"/>
  <c r="I2420" i="54"/>
  <c r="I2421" i="54"/>
  <c r="I2422" i="54"/>
  <c r="I2423" i="54"/>
  <c r="I2424" i="54"/>
  <c r="I2425" i="54"/>
  <c r="I2426" i="54"/>
  <c r="I2427" i="54"/>
  <c r="I2428" i="54"/>
  <c r="I2429" i="54"/>
  <c r="I2430" i="54"/>
  <c r="I2431" i="54"/>
  <c r="I2432" i="54"/>
  <c r="I2433" i="54"/>
  <c r="I2434" i="54"/>
  <c r="I2435" i="54"/>
  <c r="I2436" i="54"/>
  <c r="I2437" i="54"/>
  <c r="I2438" i="54"/>
  <c r="I2439" i="54"/>
  <c r="I2440" i="54"/>
  <c r="I2441" i="54"/>
  <c r="I2442" i="54"/>
  <c r="I2443" i="54"/>
  <c r="I2444" i="54"/>
  <c r="I2445" i="54"/>
  <c r="I2446" i="54"/>
  <c r="I2447" i="54"/>
  <c r="I2448" i="54"/>
  <c r="I2449" i="54"/>
  <c r="I2450" i="54"/>
  <c r="I2451" i="54"/>
  <c r="I2452" i="54"/>
  <c r="I2453" i="54"/>
  <c r="I2454" i="54"/>
  <c r="I2455" i="54"/>
  <c r="I2456" i="54"/>
  <c r="I2457" i="54"/>
  <c r="I2458" i="54"/>
  <c r="I2459" i="54"/>
  <c r="I2460" i="54"/>
  <c r="I2461" i="54"/>
  <c r="I2462" i="54"/>
  <c r="I2463" i="54"/>
  <c r="I2464" i="54"/>
  <c r="I2465" i="54"/>
  <c r="I2466" i="54"/>
  <c r="I2467" i="54"/>
  <c r="I2468" i="54"/>
  <c r="I2469" i="54"/>
  <c r="I2470" i="54"/>
  <c r="I2471" i="54"/>
  <c r="I2472" i="54"/>
  <c r="I2473" i="54"/>
  <c r="I2474" i="54"/>
  <c r="I2475" i="54"/>
  <c r="I2476" i="54"/>
  <c r="I2477" i="54"/>
  <c r="I2478" i="54"/>
  <c r="I2479" i="54"/>
  <c r="I2480" i="54"/>
  <c r="I2481" i="54"/>
  <c r="I2482" i="54"/>
  <c r="I2483" i="54"/>
  <c r="I2484" i="54"/>
  <c r="I2485" i="54"/>
  <c r="I2486" i="54"/>
  <c r="I2487" i="54"/>
  <c r="I2488" i="54"/>
  <c r="I2489" i="54"/>
  <c r="I2490" i="54"/>
  <c r="I2491" i="54"/>
  <c r="I2492" i="54"/>
  <c r="I2493" i="54"/>
  <c r="I2494" i="54"/>
  <c r="I2495" i="54"/>
  <c r="I2496" i="54"/>
  <c r="I2497" i="54"/>
  <c r="I2498" i="54"/>
  <c r="I2499" i="54"/>
  <c r="I2500" i="54"/>
  <c r="I2501" i="54"/>
  <c r="I2502" i="54"/>
  <c r="I2503" i="54"/>
  <c r="I2504" i="54"/>
  <c r="I2505" i="54"/>
  <c r="I2506" i="54"/>
  <c r="I2507" i="54"/>
  <c r="I2508" i="54"/>
  <c r="I2509" i="54"/>
  <c r="I2510" i="54"/>
  <c r="I2511" i="54"/>
  <c r="I2512" i="54"/>
  <c r="I2513" i="54"/>
  <c r="I2514" i="54"/>
  <c r="I2515" i="54"/>
  <c r="I2516" i="54"/>
  <c r="I2517" i="54"/>
  <c r="I2518" i="54"/>
  <c r="I2519" i="54"/>
  <c r="I2520" i="54"/>
  <c r="I2521" i="54"/>
  <c r="I2522" i="54"/>
  <c r="I2523" i="54"/>
  <c r="I2524" i="54"/>
  <c r="I2525" i="54"/>
  <c r="I2526" i="54"/>
  <c r="I2527" i="54"/>
  <c r="I2528" i="54"/>
  <c r="I2529" i="54"/>
  <c r="I2530" i="54"/>
  <c r="I2531" i="54"/>
  <c r="I2532" i="54"/>
  <c r="I2533" i="54"/>
  <c r="I2534" i="54"/>
  <c r="I2535" i="54"/>
  <c r="I2536" i="54"/>
  <c r="I2537" i="54"/>
  <c r="I2538" i="54"/>
  <c r="I2539" i="54"/>
  <c r="I2540" i="54"/>
  <c r="I2541" i="54"/>
  <c r="I2542" i="54"/>
  <c r="I2543" i="54"/>
  <c r="I2544" i="54"/>
  <c r="I2545" i="54"/>
  <c r="I2546" i="54"/>
  <c r="I2547" i="54"/>
  <c r="I2548" i="54"/>
  <c r="I2549" i="54"/>
  <c r="I2550" i="54"/>
  <c r="I2551" i="54"/>
  <c r="I2552" i="54"/>
  <c r="I2553" i="54"/>
  <c r="I2554" i="54"/>
  <c r="I2555" i="54"/>
  <c r="I2556" i="54"/>
  <c r="I2557" i="54"/>
  <c r="I2558" i="54"/>
  <c r="I2559" i="54"/>
  <c r="I2560" i="54"/>
  <c r="I2561" i="54"/>
  <c r="I2562" i="54"/>
  <c r="I2563" i="54"/>
  <c r="I2564" i="54"/>
  <c r="I2565" i="54"/>
  <c r="I2566" i="54"/>
  <c r="I2567" i="54"/>
  <c r="I2568" i="54"/>
  <c r="I2569" i="54"/>
  <c r="I2570" i="54"/>
  <c r="I2571" i="54"/>
  <c r="I2572" i="54"/>
  <c r="I2573" i="54"/>
  <c r="I2574" i="54"/>
  <c r="I2575" i="54"/>
  <c r="I2576" i="54"/>
  <c r="I2577" i="54"/>
  <c r="I2578" i="54"/>
  <c r="I2579" i="54"/>
  <c r="I2580" i="54"/>
  <c r="I2581" i="54"/>
  <c r="I2582" i="54"/>
  <c r="I2583" i="54"/>
  <c r="I2584" i="54"/>
  <c r="I2585" i="54"/>
  <c r="I2586" i="54"/>
  <c r="I2587" i="54"/>
  <c r="I2588" i="54"/>
  <c r="I2589" i="54"/>
  <c r="I2590" i="54"/>
  <c r="I2591" i="54"/>
  <c r="I2592" i="54"/>
  <c r="I2593" i="54"/>
  <c r="I2594" i="54"/>
  <c r="I2595" i="54"/>
  <c r="I2596" i="54"/>
  <c r="I2597" i="54"/>
  <c r="I2598" i="54"/>
  <c r="I2599" i="54"/>
  <c r="I2600" i="54"/>
  <c r="I2601" i="54"/>
  <c r="I2602" i="54"/>
  <c r="I2603" i="54"/>
  <c r="I2604" i="54"/>
  <c r="I2605" i="54"/>
  <c r="I2606" i="54"/>
  <c r="I2607" i="54"/>
  <c r="I2608" i="54"/>
  <c r="I2609" i="54"/>
  <c r="I2610" i="54"/>
  <c r="I2611" i="54"/>
  <c r="I2612" i="54"/>
  <c r="I2613" i="54"/>
  <c r="I2614" i="54"/>
  <c r="I2615" i="54"/>
  <c r="I2616" i="54"/>
  <c r="I2617" i="54"/>
  <c r="I2618" i="54"/>
  <c r="I2619" i="54"/>
  <c r="I2620" i="54"/>
  <c r="I2621" i="54"/>
  <c r="I2622" i="54"/>
  <c r="I2623" i="54"/>
  <c r="I2624" i="54"/>
  <c r="I2625" i="54"/>
  <c r="I2626" i="54"/>
  <c r="I2627" i="54"/>
  <c r="I2628" i="54"/>
  <c r="I2629" i="54"/>
  <c r="I2630" i="54"/>
  <c r="I2631" i="54"/>
  <c r="I2632" i="54"/>
  <c r="I2633" i="54"/>
  <c r="I2634" i="54"/>
  <c r="I2635" i="54"/>
  <c r="I2636" i="54"/>
  <c r="I2637" i="54"/>
  <c r="I2638" i="54"/>
  <c r="I2639" i="54"/>
  <c r="I2640" i="54"/>
  <c r="I2641" i="54"/>
  <c r="I2642" i="54"/>
  <c r="I2643" i="54"/>
  <c r="I2644" i="54"/>
  <c r="I2645" i="54"/>
  <c r="I2646" i="54"/>
  <c r="I2647" i="54"/>
  <c r="I2648" i="54"/>
  <c r="I2649" i="54"/>
  <c r="I2650" i="54"/>
  <c r="I2651" i="54"/>
  <c r="I2652" i="54"/>
  <c r="I2653" i="54"/>
  <c r="I2654" i="54"/>
  <c r="I2655" i="54"/>
  <c r="I2656" i="54"/>
  <c r="I2657" i="54"/>
  <c r="I2658" i="54"/>
  <c r="I2659" i="54"/>
  <c r="I2660" i="54"/>
  <c r="I2661" i="54"/>
  <c r="I2662" i="54"/>
  <c r="I2663" i="54"/>
  <c r="I2664" i="54"/>
  <c r="I2665" i="54"/>
  <c r="I2666" i="54"/>
  <c r="I2667" i="54"/>
  <c r="I2668" i="54"/>
  <c r="I2669" i="54"/>
  <c r="I2670" i="54"/>
  <c r="I2671" i="54"/>
  <c r="I2672" i="54"/>
  <c r="I2673" i="54"/>
  <c r="I2674" i="54"/>
  <c r="I2675" i="54"/>
  <c r="I2676" i="54"/>
  <c r="I2677" i="54"/>
  <c r="I2678" i="54"/>
  <c r="I2679" i="54"/>
  <c r="I2680" i="54"/>
  <c r="I2681" i="54"/>
  <c r="I2682" i="54"/>
  <c r="I2683" i="54"/>
  <c r="I2684" i="54"/>
  <c r="I2685" i="54"/>
  <c r="I2686" i="54"/>
  <c r="I2687" i="54"/>
  <c r="I2688" i="54"/>
  <c r="I2689" i="54"/>
  <c r="I2690" i="54"/>
  <c r="I2691" i="54"/>
  <c r="I2692" i="54"/>
  <c r="I2693" i="54"/>
  <c r="I2694" i="54"/>
  <c r="I2695" i="54"/>
  <c r="I2696" i="54"/>
  <c r="I2697" i="54"/>
  <c r="I2698" i="54"/>
  <c r="I2699" i="54"/>
  <c r="I2700" i="54"/>
  <c r="I2701" i="54"/>
  <c r="I2702" i="54"/>
  <c r="I2703" i="54"/>
  <c r="I2704" i="54"/>
  <c r="I2705" i="54"/>
  <c r="I2706" i="54"/>
  <c r="I2707" i="54"/>
  <c r="I2708" i="54"/>
  <c r="I2709" i="54"/>
  <c r="I2710" i="54"/>
  <c r="I2711" i="54"/>
  <c r="I2712" i="54"/>
  <c r="I2713" i="54"/>
  <c r="I2714" i="54"/>
  <c r="I2715" i="54"/>
  <c r="I2716" i="54"/>
  <c r="I2717" i="54"/>
  <c r="I2718" i="54"/>
  <c r="I2719" i="54"/>
  <c r="I2720" i="54"/>
  <c r="I2721" i="54"/>
  <c r="I2722" i="54"/>
  <c r="I2723" i="54"/>
  <c r="I2724" i="54"/>
  <c r="I2725" i="54"/>
  <c r="I2726" i="54"/>
  <c r="I2727" i="54"/>
  <c r="I2728" i="54"/>
  <c r="I2729" i="54"/>
  <c r="I2730" i="54"/>
  <c r="I2731" i="54"/>
  <c r="I2732" i="54"/>
  <c r="I2733" i="54"/>
  <c r="I2734" i="54"/>
  <c r="I2735" i="54"/>
  <c r="I2736" i="54"/>
  <c r="I2737" i="54"/>
  <c r="I2738" i="54"/>
  <c r="I2739" i="54"/>
  <c r="I2740" i="54"/>
  <c r="I2741" i="54"/>
  <c r="I2742" i="54"/>
  <c r="I2743" i="54"/>
  <c r="I2744" i="54"/>
  <c r="I2745" i="54"/>
  <c r="I2746" i="54"/>
  <c r="I2747" i="54"/>
  <c r="I2748" i="54"/>
  <c r="I2749" i="54"/>
  <c r="I2750" i="54"/>
  <c r="I2751" i="54"/>
  <c r="I2752" i="54"/>
  <c r="I2753" i="54"/>
  <c r="I2754" i="54"/>
  <c r="I2755" i="54"/>
  <c r="I2756" i="54"/>
  <c r="I2757" i="54"/>
  <c r="I2758" i="54"/>
  <c r="I2759" i="54"/>
  <c r="I2760" i="54"/>
  <c r="I2761" i="54"/>
  <c r="I2762" i="54"/>
  <c r="I2763" i="54"/>
  <c r="I2764" i="54"/>
  <c r="I2765" i="54"/>
  <c r="I2766" i="54"/>
  <c r="I2767" i="54"/>
  <c r="I2768" i="54"/>
  <c r="I2769" i="54"/>
  <c r="I2770" i="54"/>
  <c r="I2771" i="54"/>
  <c r="I2772" i="54"/>
  <c r="I2773" i="54"/>
  <c r="I2774" i="54"/>
  <c r="I2775" i="54"/>
  <c r="I2776" i="54"/>
  <c r="I2777" i="54"/>
  <c r="I2778" i="54"/>
  <c r="I2779" i="54"/>
  <c r="I2780" i="54"/>
  <c r="I2781" i="54"/>
  <c r="I2782" i="54"/>
  <c r="I2783" i="54"/>
  <c r="I2784" i="54"/>
  <c r="I2785" i="54"/>
  <c r="I2786" i="54"/>
  <c r="I2787" i="54"/>
  <c r="I2788" i="54"/>
  <c r="I2789" i="54"/>
  <c r="I2790" i="54"/>
  <c r="I2791" i="54"/>
  <c r="I2792" i="54"/>
  <c r="I2793" i="54"/>
  <c r="I2794" i="54"/>
  <c r="I2795" i="54"/>
  <c r="I2796" i="54"/>
  <c r="I2797" i="54"/>
  <c r="I2798" i="54"/>
  <c r="I2799" i="54"/>
  <c r="I2800" i="54"/>
  <c r="I2801" i="54"/>
  <c r="I2802" i="54"/>
  <c r="I2803" i="54"/>
  <c r="I2804" i="54"/>
  <c r="I2805" i="54"/>
  <c r="I2806" i="54"/>
  <c r="I2807" i="54"/>
  <c r="I2808" i="54"/>
  <c r="I2809" i="54"/>
  <c r="I2810" i="54"/>
  <c r="I2811" i="54"/>
  <c r="I2812" i="54"/>
  <c r="I2813" i="54"/>
  <c r="I2814" i="54"/>
  <c r="I2815" i="54"/>
  <c r="I2816" i="54"/>
  <c r="I2817" i="54"/>
  <c r="I2818" i="54"/>
  <c r="I2819" i="54"/>
  <c r="I2820" i="54"/>
  <c r="I2821" i="54"/>
  <c r="I2822" i="54"/>
  <c r="I2823" i="54"/>
  <c r="I2824" i="54"/>
  <c r="I2825" i="54"/>
  <c r="I2826" i="54"/>
  <c r="I2827" i="54"/>
  <c r="I2828" i="54"/>
  <c r="I2829" i="54"/>
  <c r="I2830" i="54"/>
  <c r="I2831" i="54"/>
  <c r="I2832" i="54"/>
  <c r="I2833" i="54"/>
  <c r="I2834" i="54"/>
  <c r="I2835" i="54"/>
  <c r="I2836" i="54"/>
  <c r="I2837" i="54"/>
  <c r="I2838" i="54"/>
  <c r="I2839" i="54"/>
  <c r="I2840" i="54"/>
  <c r="I2841" i="54"/>
  <c r="I2842" i="54"/>
  <c r="I2843" i="54"/>
  <c r="I2844" i="54"/>
  <c r="I2845" i="54"/>
  <c r="I2846" i="54"/>
  <c r="I2847" i="54"/>
  <c r="I2848" i="54"/>
  <c r="I2849" i="54"/>
  <c r="I2850" i="54"/>
  <c r="I2851" i="54"/>
  <c r="I2852" i="54"/>
  <c r="I2853" i="54"/>
  <c r="I2854" i="54"/>
  <c r="I2855" i="54"/>
  <c r="I2856" i="54"/>
  <c r="I2857" i="54"/>
  <c r="I2858" i="54"/>
  <c r="I2859" i="54"/>
  <c r="I2860" i="54"/>
  <c r="I2861" i="54"/>
  <c r="I2862" i="54"/>
  <c r="I2863" i="54"/>
  <c r="I2864" i="54"/>
  <c r="I2865" i="54"/>
  <c r="I2866" i="54"/>
  <c r="I2867" i="54"/>
  <c r="I2868" i="54"/>
  <c r="I2869" i="54"/>
  <c r="I2870" i="54"/>
  <c r="I2871" i="54"/>
  <c r="I2872" i="54"/>
  <c r="I2873" i="54"/>
  <c r="I2874" i="54"/>
  <c r="I2875" i="54"/>
  <c r="I2876" i="54"/>
  <c r="I2877" i="54"/>
  <c r="I2878" i="54"/>
  <c r="I2879" i="54"/>
  <c r="I2880" i="54"/>
  <c r="I2881" i="54"/>
  <c r="I2882" i="54"/>
  <c r="I2883" i="54"/>
  <c r="I2884" i="54"/>
  <c r="I2885" i="54"/>
  <c r="I2886" i="54"/>
  <c r="I2887" i="54"/>
  <c r="I2888" i="54"/>
  <c r="I2889" i="54"/>
  <c r="I2890" i="54"/>
  <c r="I2891" i="54"/>
  <c r="I2892" i="54"/>
  <c r="I2893" i="54"/>
  <c r="I2894" i="54"/>
  <c r="I2895" i="54"/>
  <c r="I2896" i="54"/>
  <c r="I2897" i="54"/>
  <c r="I2898" i="54"/>
  <c r="I2899" i="54"/>
  <c r="I2900" i="54"/>
  <c r="I2901" i="54"/>
  <c r="I2902" i="54"/>
  <c r="I2903" i="54"/>
  <c r="I2904" i="54"/>
  <c r="I2905" i="54"/>
  <c r="I2906" i="54"/>
  <c r="I2907" i="54"/>
  <c r="I2908" i="54"/>
  <c r="I2909" i="54"/>
  <c r="I2910" i="54"/>
  <c r="I2911" i="54"/>
  <c r="I2912" i="54"/>
  <c r="I2913" i="54"/>
  <c r="I2914" i="54"/>
  <c r="I2915" i="54"/>
  <c r="I2916" i="54"/>
  <c r="I2917" i="54"/>
  <c r="I2918" i="54"/>
  <c r="I2919" i="54"/>
  <c r="I2920" i="54"/>
  <c r="I2921" i="54"/>
  <c r="I2922" i="54"/>
  <c r="I2923" i="54"/>
  <c r="I2924" i="54"/>
  <c r="I2925" i="54"/>
  <c r="I2926" i="54"/>
  <c r="I2927" i="54"/>
  <c r="I2928" i="54"/>
  <c r="I2929" i="54"/>
  <c r="I2930" i="54"/>
  <c r="I2931" i="54"/>
  <c r="I2932" i="54"/>
  <c r="I2933" i="54"/>
  <c r="I2934" i="54"/>
  <c r="I2935" i="54"/>
  <c r="I2936" i="54"/>
  <c r="I2937" i="54"/>
  <c r="I2938" i="54"/>
  <c r="I2939" i="54"/>
  <c r="I2940" i="54"/>
  <c r="I2941" i="54"/>
  <c r="I2942" i="54"/>
  <c r="I2943" i="54"/>
  <c r="I2944" i="54"/>
  <c r="I2945" i="54"/>
  <c r="I2946" i="54"/>
  <c r="I2947" i="54"/>
  <c r="I2948" i="54"/>
  <c r="I2949" i="54"/>
  <c r="I2950" i="54"/>
  <c r="I2951" i="54"/>
  <c r="I2952" i="54"/>
  <c r="I2953" i="54"/>
  <c r="I2954" i="54"/>
  <c r="I2955" i="54"/>
  <c r="I2956" i="54"/>
  <c r="I2957" i="54"/>
  <c r="I2958" i="54"/>
  <c r="I2959" i="54"/>
  <c r="I2960" i="54"/>
  <c r="I2961" i="54"/>
  <c r="I2962" i="54"/>
  <c r="I2963" i="54"/>
  <c r="I2964" i="54"/>
  <c r="I2965" i="54"/>
  <c r="I2966" i="54"/>
  <c r="I2967" i="54"/>
  <c r="I2968" i="54"/>
  <c r="I2969" i="54"/>
  <c r="I2970" i="54"/>
  <c r="I2971" i="54"/>
  <c r="I2972" i="54"/>
  <c r="I2973" i="54"/>
  <c r="I2974" i="54"/>
  <c r="I2975" i="54"/>
  <c r="I2976" i="54"/>
  <c r="I2977" i="54"/>
  <c r="I2978" i="54"/>
  <c r="I2979" i="54"/>
  <c r="I2980" i="54"/>
  <c r="I2981" i="54"/>
  <c r="I2982" i="54"/>
  <c r="I2983" i="54"/>
  <c r="I2984" i="54"/>
  <c r="I2985" i="54"/>
  <c r="I2986" i="54"/>
  <c r="I2987" i="54"/>
  <c r="I2988" i="54"/>
  <c r="I2989" i="54"/>
  <c r="I2990" i="54"/>
  <c r="I2991" i="54"/>
  <c r="I2992" i="54"/>
  <c r="I2993" i="54"/>
  <c r="I2994" i="54"/>
  <c r="I2995" i="54"/>
  <c r="I2996" i="54"/>
  <c r="I2997" i="54"/>
  <c r="I2998" i="54"/>
  <c r="I2999" i="54"/>
  <c r="I3000" i="54"/>
  <c r="B1" i="88" l="1"/>
  <c r="M5" i="9" l="1"/>
  <c r="G232" i="54" l="1"/>
  <c r="G233" i="54"/>
  <c r="G234" i="54"/>
  <c r="G235" i="54"/>
  <c r="G236" i="54"/>
  <c r="G237" i="54"/>
  <c r="G238" i="54"/>
  <c r="G239" i="54"/>
  <c r="G240" i="54"/>
  <c r="G241" i="54"/>
  <c r="G242" i="54"/>
  <c r="G243" i="54"/>
  <c r="G244" i="54"/>
  <c r="G245" i="54"/>
  <c r="G246" i="54"/>
  <c r="G247" i="54"/>
  <c r="G248" i="54"/>
  <c r="G249" i="54"/>
  <c r="G250" i="54"/>
  <c r="G251" i="54"/>
  <c r="G252" i="54"/>
  <c r="G253" i="54"/>
  <c r="G254" i="54"/>
  <c r="G255" i="54"/>
  <c r="G256" i="54"/>
  <c r="G257" i="54"/>
  <c r="G258" i="54"/>
  <c r="G259" i="54"/>
  <c r="G260" i="54"/>
  <c r="G261" i="54"/>
  <c r="G262" i="54"/>
  <c r="G263" i="54"/>
  <c r="G264" i="54"/>
  <c r="G265" i="54"/>
  <c r="G266" i="54"/>
  <c r="G267" i="54"/>
  <c r="G268" i="54"/>
  <c r="G269" i="54"/>
  <c r="G270" i="54"/>
  <c r="G271" i="54"/>
  <c r="G272" i="54"/>
  <c r="G273" i="54"/>
  <c r="G274" i="54"/>
  <c r="G275" i="54"/>
  <c r="G276" i="54"/>
  <c r="G277" i="54"/>
  <c r="G278" i="54"/>
  <c r="G279" i="54"/>
  <c r="G280" i="54"/>
  <c r="G281" i="54"/>
  <c r="G282" i="54"/>
  <c r="G283" i="54"/>
  <c r="G284" i="54"/>
  <c r="G285" i="54"/>
  <c r="G286" i="54"/>
  <c r="G287" i="54"/>
  <c r="G288" i="54"/>
  <c r="G289" i="54"/>
  <c r="G290" i="54"/>
  <c r="G291" i="54"/>
  <c r="G292" i="54"/>
  <c r="G293" i="54"/>
  <c r="G294" i="54"/>
  <c r="G295" i="54"/>
  <c r="G296" i="54"/>
  <c r="G297" i="54"/>
  <c r="G298" i="54"/>
  <c r="G299" i="54"/>
  <c r="G300" i="54"/>
  <c r="G301" i="54"/>
  <c r="G302" i="54"/>
  <c r="G303" i="54"/>
  <c r="G304" i="54"/>
  <c r="G305" i="54"/>
  <c r="G306" i="54"/>
  <c r="G307" i="54"/>
  <c r="G308" i="54"/>
  <c r="G309" i="54"/>
  <c r="G310" i="54"/>
  <c r="G311" i="54"/>
  <c r="G312" i="54"/>
  <c r="G313" i="54"/>
  <c r="G314" i="54"/>
  <c r="G315" i="54"/>
  <c r="G316" i="54"/>
  <c r="G317" i="54"/>
  <c r="G318" i="54"/>
  <c r="G319" i="54"/>
  <c r="G320" i="54"/>
  <c r="G321" i="54"/>
  <c r="G322" i="54"/>
  <c r="G323" i="54"/>
  <c r="G324" i="54"/>
  <c r="G325" i="54"/>
  <c r="G326" i="54"/>
  <c r="G327" i="54"/>
  <c r="G328" i="54"/>
  <c r="G329" i="54"/>
  <c r="G330" i="54"/>
  <c r="G331" i="54"/>
  <c r="G332" i="54"/>
  <c r="G333" i="54"/>
  <c r="G334" i="54"/>
  <c r="G335" i="54"/>
  <c r="G336" i="54"/>
  <c r="G337" i="54"/>
  <c r="G338" i="54"/>
  <c r="G339" i="54"/>
  <c r="G340" i="54"/>
  <c r="G341" i="54"/>
  <c r="G342" i="54"/>
  <c r="G343" i="54"/>
  <c r="G344" i="54"/>
  <c r="G345" i="54"/>
  <c r="G346" i="54"/>
  <c r="G347" i="54"/>
  <c r="G348" i="54"/>
  <c r="G349" i="54"/>
  <c r="G350" i="54"/>
  <c r="G351" i="54"/>
  <c r="G352" i="54"/>
  <c r="G353" i="54"/>
  <c r="G354" i="54"/>
  <c r="G355" i="54"/>
  <c r="G356" i="54"/>
  <c r="G357" i="54"/>
  <c r="G358" i="54"/>
  <c r="G359" i="54"/>
  <c r="G360" i="54"/>
  <c r="G207" i="54" l="1"/>
  <c r="G208" i="54"/>
  <c r="G209" i="54"/>
  <c r="G210" i="54"/>
  <c r="G211" i="54"/>
  <c r="G212" i="54"/>
  <c r="G213" i="54"/>
  <c r="G214" i="54"/>
  <c r="G215" i="54"/>
  <c r="G216" i="54"/>
  <c r="G217" i="54"/>
  <c r="G218" i="54"/>
  <c r="G219" i="54"/>
  <c r="G220" i="54"/>
  <c r="G221" i="54"/>
  <c r="G222" i="54"/>
  <c r="G223" i="54"/>
  <c r="G224" i="54"/>
  <c r="G225" i="54"/>
  <c r="G226" i="54"/>
  <c r="G227" i="54"/>
  <c r="G228" i="54"/>
  <c r="G229" i="54"/>
  <c r="G230" i="54"/>
  <c r="G231" i="54"/>
  <c r="G179" i="54" l="1"/>
  <c r="G180" i="54"/>
  <c r="G181" i="54"/>
  <c r="G182" i="54"/>
  <c r="G183" i="54"/>
  <c r="G184" i="54"/>
  <c r="G185" i="54"/>
  <c r="G186" i="54"/>
  <c r="G187" i="54"/>
  <c r="G188" i="54"/>
  <c r="G189" i="54"/>
  <c r="G190" i="54"/>
  <c r="G191" i="54"/>
  <c r="G192" i="54"/>
  <c r="G193" i="54"/>
  <c r="G194" i="54"/>
  <c r="G195" i="54"/>
  <c r="G196" i="54"/>
  <c r="G197" i="54"/>
  <c r="G198" i="54"/>
  <c r="G199" i="54"/>
  <c r="G200" i="54"/>
  <c r="G201" i="54"/>
  <c r="G202" i="54"/>
  <c r="G203" i="54"/>
  <c r="G204" i="54"/>
  <c r="G205" i="54"/>
  <c r="G206" i="54"/>
  <c r="X11" i="107" l="1"/>
  <c r="X3" i="107" l="1"/>
  <c r="I2" i="54" l="1"/>
  <c r="J44" i="58" l="1"/>
  <c r="A44" i="58"/>
  <c r="J44" i="57"/>
  <c r="A44" i="57"/>
  <c r="J44" i="56"/>
  <c r="A44" i="56"/>
  <c r="A44" i="6"/>
  <c r="J44" i="6"/>
  <c r="G5" i="105" l="1"/>
  <c r="AE2" i="88" l="1"/>
  <c r="AE3" i="88"/>
  <c r="AE4" i="88"/>
  <c r="AE5" i="88"/>
  <c r="AE6" i="88"/>
  <c r="AE7" i="88"/>
  <c r="AE8" i="88"/>
  <c r="AE9" i="88"/>
  <c r="AE10" i="88"/>
  <c r="AE11" i="88"/>
  <c r="AE12" i="88"/>
  <c r="AE13" i="88"/>
  <c r="AE14" i="88"/>
  <c r="AE15" i="88"/>
  <c r="AE16" i="88"/>
  <c r="AE17" i="88"/>
  <c r="AE18" i="88"/>
  <c r="AE19" i="88"/>
  <c r="AE20" i="88"/>
  <c r="AE21" i="88"/>
  <c r="AE22" i="88"/>
  <c r="AE23" i="88"/>
  <c r="AE24" i="88"/>
  <c r="AE25" i="88"/>
  <c r="AE26" i="88"/>
  <c r="AE27" i="88"/>
  <c r="AE28" i="88"/>
  <c r="AE29" i="88"/>
  <c r="AE30" i="88"/>
  <c r="X436" i="102" l="1"/>
  <c r="X435" i="102"/>
  <c r="X434" i="102"/>
  <c r="X433" i="102"/>
  <c r="X432" i="102"/>
  <c r="X431" i="102"/>
  <c r="X430" i="102"/>
  <c r="X429" i="102"/>
  <c r="X428" i="102"/>
  <c r="X427" i="102"/>
  <c r="X426" i="102"/>
  <c r="X425" i="102"/>
  <c r="X424" i="102"/>
  <c r="X423" i="102"/>
  <c r="X422" i="102"/>
  <c r="X421" i="102"/>
  <c r="X420" i="102"/>
  <c r="X419" i="102"/>
  <c r="X418" i="102"/>
  <c r="X417" i="102"/>
  <c r="X416" i="102"/>
  <c r="X415" i="102"/>
  <c r="X414" i="102"/>
  <c r="X413" i="102"/>
  <c r="X412" i="102"/>
  <c r="X411" i="102"/>
  <c r="X410" i="102"/>
  <c r="X409" i="102"/>
  <c r="X408" i="102"/>
  <c r="X407" i="102"/>
  <c r="X406" i="102"/>
  <c r="X405" i="102"/>
  <c r="X404" i="102"/>
  <c r="X403" i="102"/>
  <c r="X402" i="102"/>
  <c r="X401" i="102"/>
  <c r="X400" i="102"/>
  <c r="X399" i="102"/>
  <c r="X398" i="102"/>
  <c r="X397" i="102"/>
  <c r="X396" i="102"/>
  <c r="X395" i="102"/>
  <c r="X394" i="102"/>
  <c r="X393" i="102"/>
  <c r="X392" i="102"/>
  <c r="X391" i="102"/>
  <c r="X390" i="102"/>
  <c r="X389" i="102"/>
  <c r="X388" i="102"/>
  <c r="X387" i="102"/>
  <c r="X386" i="102"/>
  <c r="X385" i="102"/>
  <c r="X384" i="102"/>
  <c r="X383" i="102"/>
  <c r="X382" i="102"/>
  <c r="X381" i="102"/>
  <c r="X380" i="102"/>
  <c r="X379" i="102"/>
  <c r="X378" i="102"/>
  <c r="X377" i="102"/>
  <c r="X376" i="102"/>
  <c r="X375" i="102"/>
  <c r="X374" i="102"/>
  <c r="X373" i="102"/>
  <c r="X372" i="102"/>
  <c r="X371" i="102"/>
  <c r="X370" i="102"/>
  <c r="X369" i="102"/>
  <c r="X368" i="102"/>
  <c r="X367" i="102"/>
  <c r="X366" i="102"/>
  <c r="X365" i="102"/>
  <c r="X364" i="102"/>
  <c r="X363" i="102"/>
  <c r="X362" i="102"/>
  <c r="X361" i="102"/>
  <c r="X360" i="102"/>
  <c r="X359" i="102"/>
  <c r="X358" i="102"/>
  <c r="X357" i="102"/>
  <c r="X356" i="102"/>
  <c r="X355" i="102"/>
  <c r="X354" i="102"/>
  <c r="X353" i="102"/>
  <c r="X352" i="102"/>
  <c r="X351" i="102"/>
  <c r="X350" i="102"/>
  <c r="X349" i="102"/>
  <c r="X348" i="102"/>
  <c r="X347" i="102"/>
  <c r="X346" i="102"/>
  <c r="X345" i="102"/>
  <c r="X344" i="102"/>
  <c r="X343" i="102"/>
  <c r="X342" i="102"/>
  <c r="X341" i="102"/>
  <c r="X340" i="102"/>
  <c r="X339" i="102"/>
  <c r="X338" i="102"/>
  <c r="X337" i="102"/>
  <c r="X336" i="102"/>
  <c r="X335" i="102"/>
  <c r="X334" i="102"/>
  <c r="X333" i="102"/>
  <c r="X332" i="102"/>
  <c r="X331" i="102"/>
  <c r="X330" i="102"/>
  <c r="X329" i="102"/>
  <c r="X328" i="102"/>
  <c r="X327" i="102"/>
  <c r="X326" i="102"/>
  <c r="X325" i="102"/>
  <c r="X324" i="102"/>
  <c r="X323" i="102"/>
  <c r="X322" i="102"/>
  <c r="X321" i="102"/>
  <c r="X320" i="102"/>
  <c r="X319" i="102"/>
  <c r="X318" i="102"/>
  <c r="X317" i="102"/>
  <c r="X316" i="102"/>
  <c r="X315" i="102"/>
  <c r="X314" i="102"/>
  <c r="X313" i="102"/>
  <c r="X312" i="102"/>
  <c r="X311" i="102"/>
  <c r="X310" i="102"/>
  <c r="X309" i="102"/>
  <c r="X308" i="102"/>
  <c r="X307" i="102"/>
  <c r="X306" i="102"/>
  <c r="X305" i="102"/>
  <c r="X304" i="102"/>
  <c r="X303" i="102"/>
  <c r="X302" i="102"/>
  <c r="X301" i="102"/>
  <c r="X300" i="102"/>
  <c r="X299" i="102"/>
  <c r="X298" i="102"/>
  <c r="X297" i="102"/>
  <c r="X296" i="102"/>
  <c r="X295" i="102"/>
  <c r="X294" i="102"/>
  <c r="X293" i="102"/>
  <c r="X292" i="102"/>
  <c r="X291" i="102"/>
  <c r="X290" i="102"/>
  <c r="X289" i="102"/>
  <c r="X288" i="102"/>
  <c r="X287" i="102"/>
  <c r="X286" i="102"/>
  <c r="X285" i="102"/>
  <c r="X284" i="102"/>
  <c r="X283" i="102"/>
  <c r="X282" i="102"/>
  <c r="X281" i="102"/>
  <c r="X280" i="102"/>
  <c r="X279" i="102"/>
  <c r="X278" i="102"/>
  <c r="X277" i="102"/>
  <c r="X276" i="102"/>
  <c r="X275" i="102"/>
  <c r="X274" i="102"/>
  <c r="X273" i="102"/>
  <c r="X272" i="102"/>
  <c r="X271" i="102"/>
  <c r="X270" i="102"/>
  <c r="X269" i="102"/>
  <c r="X268" i="102"/>
  <c r="X267" i="102"/>
  <c r="X266" i="102"/>
  <c r="X265" i="102"/>
  <c r="X264" i="102"/>
  <c r="X263" i="102"/>
  <c r="X262" i="102"/>
  <c r="X261" i="102"/>
  <c r="X260" i="102"/>
  <c r="X259" i="102"/>
  <c r="X258" i="102"/>
  <c r="X257" i="102"/>
  <c r="X256" i="102"/>
  <c r="X255" i="102"/>
  <c r="X254" i="102"/>
  <c r="X253" i="102"/>
  <c r="X252" i="102"/>
  <c r="X251" i="102"/>
  <c r="X250" i="102"/>
  <c r="X249" i="102"/>
  <c r="X248" i="102"/>
  <c r="X247" i="102"/>
  <c r="X246" i="102"/>
  <c r="X245" i="102"/>
  <c r="X244" i="102"/>
  <c r="X243" i="102"/>
  <c r="X242" i="102"/>
  <c r="X241" i="102"/>
  <c r="X240" i="102"/>
  <c r="X239" i="102"/>
  <c r="X238" i="102"/>
  <c r="X237" i="102"/>
  <c r="X236" i="102"/>
  <c r="X235" i="102"/>
  <c r="X234" i="102"/>
  <c r="X233" i="102"/>
  <c r="X232" i="102"/>
  <c r="X231" i="102"/>
  <c r="X230" i="102"/>
  <c r="X229" i="102"/>
  <c r="X228" i="102"/>
  <c r="X227" i="102"/>
  <c r="X226" i="102"/>
  <c r="X225" i="102"/>
  <c r="X224" i="102"/>
  <c r="X223" i="102"/>
  <c r="X222" i="102"/>
  <c r="X221" i="102"/>
  <c r="X220" i="102"/>
  <c r="X219" i="102"/>
  <c r="X218" i="102"/>
  <c r="X217" i="102"/>
  <c r="X216" i="102"/>
  <c r="X215" i="102"/>
  <c r="X214" i="102"/>
  <c r="X213" i="102"/>
  <c r="X212" i="102"/>
  <c r="X211" i="102"/>
  <c r="X210" i="102"/>
  <c r="X209" i="102"/>
  <c r="X208" i="102"/>
  <c r="X207" i="102"/>
  <c r="X206" i="102"/>
  <c r="X205" i="102"/>
  <c r="X204" i="102"/>
  <c r="X203" i="102"/>
  <c r="X202" i="102"/>
  <c r="X201" i="102"/>
  <c r="X200" i="102"/>
  <c r="X199" i="102"/>
  <c r="X198" i="102"/>
  <c r="X197" i="102"/>
  <c r="X196" i="102"/>
  <c r="X195" i="102"/>
  <c r="X194" i="102"/>
  <c r="X193" i="102"/>
  <c r="X192" i="102"/>
  <c r="X191" i="102"/>
  <c r="X190" i="102"/>
  <c r="X189" i="102"/>
  <c r="X188" i="102"/>
  <c r="X187" i="102"/>
  <c r="X186" i="102"/>
  <c r="X185" i="102"/>
  <c r="X184" i="102"/>
  <c r="X183" i="102"/>
  <c r="X182" i="102"/>
  <c r="X181" i="102"/>
  <c r="X180" i="102"/>
  <c r="X179" i="102"/>
  <c r="X178" i="102"/>
  <c r="X177" i="102"/>
  <c r="X176" i="102"/>
  <c r="X175" i="102"/>
  <c r="X174" i="102"/>
  <c r="X173" i="102"/>
  <c r="X172" i="102"/>
  <c r="X171" i="102"/>
  <c r="X170" i="102"/>
  <c r="X169" i="102"/>
  <c r="X168" i="102"/>
  <c r="X167" i="102"/>
  <c r="X166" i="102"/>
  <c r="X165" i="102"/>
  <c r="X164" i="102"/>
  <c r="X163" i="102"/>
  <c r="X162" i="102"/>
  <c r="X161" i="102"/>
  <c r="X160" i="102"/>
  <c r="X159" i="102"/>
  <c r="X158" i="102"/>
  <c r="X157" i="102"/>
  <c r="X156" i="102"/>
  <c r="X155" i="102"/>
  <c r="X154" i="102"/>
  <c r="X153" i="102"/>
  <c r="X152" i="102"/>
  <c r="X151" i="102"/>
  <c r="X150" i="102"/>
  <c r="X149" i="102"/>
  <c r="X148" i="102"/>
  <c r="X147" i="102"/>
  <c r="X146" i="102"/>
  <c r="X145" i="102"/>
  <c r="X144" i="102"/>
  <c r="X143" i="102"/>
  <c r="X142" i="102"/>
  <c r="X141" i="102"/>
  <c r="X140" i="102"/>
  <c r="X139" i="102"/>
  <c r="X138" i="102"/>
  <c r="X137" i="102"/>
  <c r="X136" i="102"/>
  <c r="X135" i="102"/>
  <c r="X134" i="102"/>
  <c r="X133" i="102"/>
  <c r="X132" i="102"/>
  <c r="X131" i="102"/>
  <c r="X130" i="102"/>
  <c r="X129" i="102"/>
  <c r="X128" i="102"/>
  <c r="X127" i="102"/>
  <c r="X126" i="102"/>
  <c r="X125" i="102"/>
  <c r="X124" i="102"/>
  <c r="X123" i="102"/>
  <c r="X122" i="102"/>
  <c r="X121" i="102"/>
  <c r="X120" i="102"/>
  <c r="X119" i="102"/>
  <c r="X118" i="102"/>
  <c r="X117" i="102"/>
  <c r="X116" i="102"/>
  <c r="X115" i="102"/>
  <c r="X114" i="102"/>
  <c r="X113" i="102"/>
  <c r="X112" i="102"/>
  <c r="X111" i="102"/>
  <c r="X110" i="102"/>
  <c r="X109" i="102"/>
  <c r="X108" i="102"/>
  <c r="X107" i="102"/>
  <c r="X106" i="102"/>
  <c r="X105" i="102"/>
  <c r="X104" i="102"/>
  <c r="X103" i="102"/>
  <c r="X102" i="102"/>
  <c r="X101" i="102"/>
  <c r="X100" i="102"/>
  <c r="X99" i="102"/>
  <c r="X98" i="102"/>
  <c r="X97" i="102"/>
  <c r="X96" i="102"/>
  <c r="X95" i="102"/>
  <c r="X94" i="102"/>
  <c r="X93" i="102"/>
  <c r="X92" i="102"/>
  <c r="X91" i="102"/>
  <c r="X90" i="102"/>
  <c r="X89" i="102"/>
  <c r="X88" i="102"/>
  <c r="X87" i="102"/>
  <c r="X86" i="102"/>
  <c r="X85" i="102"/>
  <c r="X84" i="102"/>
  <c r="X83" i="102"/>
  <c r="X82" i="102"/>
  <c r="X81" i="102"/>
  <c r="X80" i="102"/>
  <c r="X79" i="102"/>
  <c r="X78" i="102"/>
  <c r="X77" i="102"/>
  <c r="X76" i="102"/>
  <c r="X75" i="102"/>
  <c r="X74" i="102"/>
  <c r="X73" i="102"/>
  <c r="X72" i="102"/>
  <c r="X71" i="102"/>
  <c r="X70" i="102"/>
  <c r="X69" i="102"/>
  <c r="X68" i="102"/>
  <c r="X67" i="102"/>
  <c r="X66" i="102"/>
  <c r="X65" i="102"/>
  <c r="X64" i="102"/>
  <c r="X63" i="102"/>
  <c r="X62" i="102"/>
  <c r="X61" i="102"/>
  <c r="X60" i="102"/>
  <c r="X59" i="102"/>
  <c r="X58" i="102"/>
  <c r="X57" i="102"/>
  <c r="X56" i="102"/>
  <c r="X55" i="102"/>
  <c r="X54" i="102"/>
  <c r="X53" i="102"/>
  <c r="X52" i="102"/>
  <c r="X51" i="102"/>
  <c r="X50" i="102"/>
  <c r="X49" i="102"/>
  <c r="X48" i="102"/>
  <c r="X47" i="102"/>
  <c r="X46" i="102"/>
  <c r="X45" i="102"/>
  <c r="X44" i="102"/>
  <c r="X43" i="102"/>
  <c r="X42" i="102"/>
  <c r="X41" i="102"/>
  <c r="X40" i="102"/>
  <c r="X39" i="102"/>
  <c r="X38" i="102"/>
  <c r="X37" i="102"/>
  <c r="X36" i="102"/>
  <c r="X35" i="102"/>
  <c r="X34" i="102"/>
  <c r="X33" i="102"/>
  <c r="X32" i="102"/>
  <c r="X31" i="102"/>
  <c r="X30" i="102"/>
  <c r="X29" i="102"/>
  <c r="X28" i="102"/>
  <c r="X27" i="102"/>
  <c r="X26" i="102"/>
  <c r="X25" i="102"/>
  <c r="X24" i="102"/>
  <c r="X23" i="102"/>
  <c r="X22" i="102"/>
  <c r="X21" i="102"/>
  <c r="X20" i="102"/>
  <c r="X19" i="102"/>
  <c r="X18" i="102"/>
  <c r="X17" i="102"/>
  <c r="X16" i="102"/>
  <c r="X15" i="102"/>
  <c r="X14" i="102"/>
  <c r="X13" i="102"/>
  <c r="X12" i="102"/>
  <c r="X11" i="102"/>
  <c r="X10" i="102"/>
  <c r="X9" i="102"/>
  <c r="X8" i="102"/>
  <c r="X7" i="102"/>
  <c r="X6" i="102"/>
  <c r="X5" i="102"/>
  <c r="X4" i="102"/>
  <c r="AH2" i="102"/>
  <c r="AA2" i="102"/>
  <c r="AG1" i="102"/>
  <c r="A4" i="100" l="1"/>
  <c r="AJ2" i="6" l="1"/>
  <c r="AJ2" i="102"/>
  <c r="AJ2" i="58"/>
  <c r="AJ2" i="59"/>
  <c r="AJ2" i="56"/>
  <c r="AJ2" i="57"/>
  <c r="AH3" i="58"/>
  <c r="AH3" i="56"/>
  <c r="AA2" i="59" l="1"/>
  <c r="AA2" i="58"/>
  <c r="AA2" i="57"/>
  <c r="AA2" i="56"/>
  <c r="X7" i="107"/>
  <c r="X8" i="107"/>
  <c r="X9" i="107"/>
  <c r="X10"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2" i="107"/>
  <c r="B25" i="6"/>
  <c r="B25" i="58"/>
  <c r="B9" i="57"/>
  <c r="B6" i="56"/>
  <c r="K3" i="57" l="1"/>
  <c r="K3" i="56"/>
  <c r="K3" i="6"/>
  <c r="K3" i="58"/>
  <c r="X3" i="102"/>
  <c r="AG3" i="102" s="1"/>
  <c r="X2" i="102"/>
  <c r="AG2" i="102" s="1"/>
  <c r="AA2" i="6"/>
  <c r="G157" i="54" l="1"/>
  <c r="G158" i="54"/>
  <c r="G159" i="54"/>
  <c r="G160" i="54"/>
  <c r="G161" i="54"/>
  <c r="G162" i="54"/>
  <c r="G163" i="54"/>
  <c r="G164" i="54"/>
  <c r="G165" i="54"/>
  <c r="G166" i="54"/>
  <c r="G167" i="54"/>
  <c r="G168" i="54"/>
  <c r="G169" i="54"/>
  <c r="G170" i="54"/>
  <c r="G171" i="54"/>
  <c r="G172" i="54"/>
  <c r="G173" i="54"/>
  <c r="G174" i="54"/>
  <c r="G175" i="54"/>
  <c r="G176" i="54"/>
  <c r="G177" i="54"/>
  <c r="G178" i="54"/>
  <c r="G94" i="54"/>
  <c r="G95" i="54"/>
  <c r="G96" i="54"/>
  <c r="G97" i="54"/>
  <c r="G98" i="54"/>
  <c r="G99" i="54"/>
  <c r="G100" i="54"/>
  <c r="G101" i="54"/>
  <c r="G102" i="54"/>
  <c r="G103" i="54"/>
  <c r="G75" i="54"/>
  <c r="G76" i="54"/>
  <c r="G77" i="54"/>
  <c r="G78" i="54"/>
  <c r="G79" i="54"/>
  <c r="G80" i="54"/>
  <c r="G81" i="54"/>
  <c r="G82" i="54"/>
  <c r="G83" i="54"/>
  <c r="G84" i="54"/>
  <c r="G85" i="54"/>
  <c r="G86" i="54"/>
  <c r="G87" i="54"/>
  <c r="G88" i="54"/>
  <c r="G89" i="54"/>
  <c r="G90" i="54"/>
  <c r="G91" i="54"/>
  <c r="G92" i="54"/>
  <c r="G93" i="54"/>
  <c r="G47" i="54"/>
  <c r="G48" i="54"/>
  <c r="G49" i="54"/>
  <c r="G50" i="54"/>
  <c r="G51" i="54"/>
  <c r="G52" i="54"/>
  <c r="G53" i="54"/>
  <c r="G54" i="54"/>
  <c r="G55" i="54"/>
  <c r="G56" i="54"/>
  <c r="G57" i="54"/>
  <c r="G58" i="54"/>
  <c r="G59" i="54"/>
  <c r="G60" i="54"/>
  <c r="G61" i="54"/>
  <c r="G62" i="54"/>
  <c r="G63" i="54"/>
  <c r="G64" i="54"/>
  <c r="G65" i="54"/>
  <c r="G66" i="54"/>
  <c r="G67" i="54"/>
  <c r="G68" i="54"/>
  <c r="G69" i="54"/>
  <c r="G70" i="54"/>
  <c r="G71" i="54"/>
  <c r="G72" i="54"/>
  <c r="G73" i="54"/>
  <c r="G74" i="54"/>
  <c r="G33" i="54"/>
  <c r="G34" i="54"/>
  <c r="G35" i="54"/>
  <c r="G36" i="54"/>
  <c r="G37" i="54"/>
  <c r="G38" i="54"/>
  <c r="G39" i="54"/>
  <c r="G40" i="54"/>
  <c r="G41" i="54"/>
  <c r="G42" i="54"/>
  <c r="G43" i="54"/>
  <c r="G44" i="54"/>
  <c r="G45" i="54"/>
  <c r="G46" i="54"/>
  <c r="R21" i="86" l="1"/>
  <c r="R20" i="86"/>
  <c r="R19" i="86"/>
  <c r="N19" i="86"/>
  <c r="R18" i="86"/>
  <c r="N18" i="86"/>
  <c r="R17" i="86"/>
  <c r="N17" i="86"/>
  <c r="R16" i="86"/>
  <c r="N16" i="86"/>
  <c r="R15" i="86"/>
  <c r="N15" i="86"/>
  <c r="R14" i="86"/>
  <c r="N14" i="86"/>
  <c r="R13" i="86"/>
  <c r="N13" i="86"/>
  <c r="R12" i="86"/>
  <c r="N12" i="86"/>
  <c r="R11" i="86"/>
  <c r="N11" i="86"/>
  <c r="R10" i="86"/>
  <c r="N10" i="86"/>
  <c r="R9" i="86"/>
  <c r="N9" i="86"/>
  <c r="R8" i="86"/>
  <c r="N8" i="86"/>
  <c r="R7" i="86"/>
  <c r="N7" i="86"/>
  <c r="R6" i="86"/>
  <c r="N6" i="86"/>
  <c r="R5" i="86"/>
  <c r="N5" i="86"/>
  <c r="R4" i="86"/>
  <c r="N4" i="86"/>
  <c r="R3" i="86"/>
  <c r="N3" i="86"/>
  <c r="R2" i="86"/>
  <c r="N2" i="86"/>
  <c r="R21" i="85"/>
  <c r="R20" i="85"/>
  <c r="R19" i="85"/>
  <c r="N19" i="85"/>
  <c r="R18" i="85"/>
  <c r="N18" i="85"/>
  <c r="R17" i="85"/>
  <c r="N17" i="85"/>
  <c r="R16" i="85"/>
  <c r="N16" i="85"/>
  <c r="R15" i="85"/>
  <c r="N15" i="85"/>
  <c r="R14" i="85"/>
  <c r="N14" i="85"/>
  <c r="R13" i="85"/>
  <c r="N13" i="85"/>
  <c r="R12" i="85"/>
  <c r="N12" i="85"/>
  <c r="R11" i="85"/>
  <c r="N11" i="85"/>
  <c r="R10" i="85"/>
  <c r="N10" i="85"/>
  <c r="R9" i="85"/>
  <c r="N9" i="85"/>
  <c r="R8" i="85"/>
  <c r="N8" i="85"/>
  <c r="R7" i="85"/>
  <c r="N7" i="85"/>
  <c r="R6" i="85"/>
  <c r="N6" i="85"/>
  <c r="R5" i="85"/>
  <c r="N5" i="85"/>
  <c r="R4" i="85"/>
  <c r="N4" i="85"/>
  <c r="R3" i="85"/>
  <c r="N3" i="85"/>
  <c r="R2" i="85"/>
  <c r="N2" i="85"/>
  <c r="R21" i="82"/>
  <c r="R20" i="82"/>
  <c r="R19" i="82"/>
  <c r="N19" i="82"/>
  <c r="R18" i="82"/>
  <c r="N18" i="82"/>
  <c r="R17" i="82"/>
  <c r="N17" i="82"/>
  <c r="R16" i="82"/>
  <c r="N16" i="82"/>
  <c r="R15" i="82"/>
  <c r="N15" i="82"/>
  <c r="R14" i="82"/>
  <c r="N14" i="82"/>
  <c r="R13" i="82"/>
  <c r="N13" i="82"/>
  <c r="R12" i="82"/>
  <c r="N12" i="82"/>
  <c r="R11" i="82"/>
  <c r="N11" i="82"/>
  <c r="R10" i="82"/>
  <c r="N10" i="82"/>
  <c r="R9" i="82"/>
  <c r="N9" i="82"/>
  <c r="R8" i="82"/>
  <c r="N8" i="82"/>
  <c r="R7" i="82"/>
  <c r="N7" i="82"/>
  <c r="R6" i="82"/>
  <c r="N6" i="82"/>
  <c r="R5" i="82"/>
  <c r="N5" i="82"/>
  <c r="R4" i="82"/>
  <c r="N4" i="82"/>
  <c r="R3" i="82"/>
  <c r="N3" i="82"/>
  <c r="R2" i="82"/>
  <c r="N2" i="82"/>
  <c r="A2578" i="51" l="1"/>
  <c r="C2578" i="51"/>
  <c r="D2578" i="51"/>
  <c r="E2578" i="51"/>
  <c r="G2578" i="51"/>
  <c r="A2579" i="51"/>
  <c r="C2579" i="51"/>
  <c r="D2579" i="51"/>
  <c r="E2579" i="51"/>
  <c r="G2579" i="51"/>
  <c r="A2580" i="51"/>
  <c r="B2580" i="51"/>
  <c r="C2580" i="51"/>
  <c r="D2580" i="51"/>
  <c r="E2580" i="51"/>
  <c r="G2580" i="51"/>
  <c r="A2581" i="51"/>
  <c r="B2581" i="51"/>
  <c r="C2581" i="51"/>
  <c r="D2581" i="51"/>
  <c r="E2581" i="51"/>
  <c r="G2581" i="51"/>
  <c r="A2582" i="51"/>
  <c r="B2582" i="51"/>
  <c r="C2582" i="51"/>
  <c r="D2582" i="51"/>
  <c r="E2582" i="51"/>
  <c r="G2582" i="51"/>
  <c r="A2583" i="51"/>
  <c r="B2583" i="51"/>
  <c r="C2583" i="51"/>
  <c r="D2583" i="51"/>
  <c r="E2583" i="51"/>
  <c r="G2583" i="51"/>
  <c r="A2584" i="51"/>
  <c r="B2584" i="51"/>
  <c r="C2584" i="51"/>
  <c r="D2584" i="51"/>
  <c r="E2584" i="51"/>
  <c r="G2584" i="51"/>
  <c r="A2585" i="51"/>
  <c r="B2585" i="51"/>
  <c r="C2585" i="51"/>
  <c r="D2585" i="51"/>
  <c r="E2585" i="51"/>
  <c r="G2585" i="51"/>
  <c r="A2586" i="51"/>
  <c r="B2586" i="51"/>
  <c r="C2586" i="51"/>
  <c r="D2586" i="51"/>
  <c r="E2586" i="51"/>
  <c r="G2586" i="51"/>
  <c r="A2587" i="51"/>
  <c r="B2587" i="51"/>
  <c r="C2587" i="51"/>
  <c r="D2587" i="51"/>
  <c r="E2587" i="51"/>
  <c r="G2587" i="51"/>
  <c r="A2588" i="51"/>
  <c r="B2588" i="51"/>
  <c r="C2588" i="51"/>
  <c r="D2588" i="51"/>
  <c r="E2588" i="51"/>
  <c r="G2588" i="51"/>
  <c r="A2589" i="51"/>
  <c r="B2589" i="51"/>
  <c r="C2589" i="51"/>
  <c r="D2589" i="51"/>
  <c r="E2589" i="51"/>
  <c r="G2589" i="51"/>
  <c r="A2590" i="51"/>
  <c r="B2590" i="51"/>
  <c r="C2590" i="51"/>
  <c r="D2590" i="51"/>
  <c r="E2590" i="51"/>
  <c r="G2590" i="51"/>
  <c r="A2591" i="51"/>
  <c r="B2591" i="51"/>
  <c r="C2591" i="51"/>
  <c r="D2591" i="51"/>
  <c r="E2591" i="51"/>
  <c r="G2591" i="51"/>
  <c r="A2592" i="51"/>
  <c r="B2592" i="51"/>
  <c r="C2592" i="51"/>
  <c r="D2592" i="51"/>
  <c r="E2592" i="51"/>
  <c r="G2592" i="51"/>
  <c r="A2593" i="51"/>
  <c r="B2593" i="51"/>
  <c r="C2593" i="51"/>
  <c r="D2593" i="51"/>
  <c r="E2593" i="51"/>
  <c r="G2593" i="51"/>
  <c r="A2594" i="51"/>
  <c r="B2594" i="51"/>
  <c r="C2594" i="51"/>
  <c r="D2594" i="51"/>
  <c r="E2594" i="51"/>
  <c r="G2594" i="51"/>
  <c r="A2595" i="51"/>
  <c r="B2595" i="51"/>
  <c r="C2595" i="51"/>
  <c r="D2595" i="51"/>
  <c r="E2595" i="51"/>
  <c r="G2595" i="51"/>
  <c r="A2596" i="51"/>
  <c r="B2596" i="51"/>
  <c r="C2596" i="51"/>
  <c r="D2596" i="51"/>
  <c r="E2596" i="51"/>
  <c r="G2596" i="51"/>
  <c r="A2597" i="51"/>
  <c r="B2597" i="51"/>
  <c r="C2597" i="51"/>
  <c r="D2597" i="51"/>
  <c r="E2597" i="51"/>
  <c r="G2597" i="51"/>
  <c r="A2598" i="51"/>
  <c r="B2598" i="51"/>
  <c r="C2598" i="51"/>
  <c r="D2598" i="51"/>
  <c r="E2598" i="51"/>
  <c r="G2598" i="51"/>
  <c r="A2599" i="51"/>
  <c r="B2599" i="51"/>
  <c r="C2599" i="51"/>
  <c r="D2599" i="51"/>
  <c r="E2599" i="51"/>
  <c r="G2599" i="51"/>
  <c r="A2600" i="51"/>
  <c r="B2600" i="51"/>
  <c r="C2600" i="51"/>
  <c r="D2600" i="51"/>
  <c r="E2600" i="51"/>
  <c r="G2600" i="51"/>
  <c r="A2601" i="51"/>
  <c r="B2601" i="51"/>
  <c r="C2601" i="51"/>
  <c r="D2601" i="51"/>
  <c r="E2601" i="51"/>
  <c r="G2601" i="51"/>
  <c r="A2602" i="51"/>
  <c r="B2602" i="51"/>
  <c r="C2602" i="51"/>
  <c r="D2602" i="51"/>
  <c r="E2602" i="51"/>
  <c r="G2602" i="51"/>
  <c r="A2603" i="51"/>
  <c r="B2603" i="51"/>
  <c r="C2603" i="51"/>
  <c r="D2603" i="51"/>
  <c r="E2603" i="51"/>
  <c r="G2603" i="51"/>
  <c r="A2604" i="51"/>
  <c r="B2604" i="51"/>
  <c r="C2604" i="51"/>
  <c r="D2604" i="51"/>
  <c r="E2604" i="51"/>
  <c r="G2604" i="51"/>
  <c r="A2605" i="51"/>
  <c r="B2605" i="51"/>
  <c r="C2605" i="51"/>
  <c r="D2605" i="51"/>
  <c r="E2605" i="51"/>
  <c r="G2605" i="51"/>
  <c r="A2606" i="51"/>
  <c r="B2606" i="51"/>
  <c r="C2606" i="51"/>
  <c r="D2606" i="51"/>
  <c r="E2606" i="51"/>
  <c r="G2606" i="51"/>
  <c r="A2607" i="51"/>
  <c r="B2607" i="51"/>
  <c r="C2607" i="51"/>
  <c r="D2607" i="51"/>
  <c r="E2607" i="51"/>
  <c r="G2607" i="51"/>
  <c r="A2608" i="51"/>
  <c r="B2608" i="51"/>
  <c r="C2608" i="51"/>
  <c r="D2608" i="51"/>
  <c r="E2608" i="51"/>
  <c r="G2608" i="51"/>
  <c r="A2609" i="51"/>
  <c r="B2609" i="51"/>
  <c r="C2609" i="51"/>
  <c r="D2609" i="51"/>
  <c r="E2609" i="51"/>
  <c r="G2609" i="51"/>
  <c r="A2610" i="51"/>
  <c r="B2610" i="51"/>
  <c r="C2610" i="51"/>
  <c r="D2610" i="51"/>
  <c r="E2610" i="51"/>
  <c r="G2610" i="51"/>
  <c r="A2611" i="51"/>
  <c r="B2611" i="51"/>
  <c r="C2611" i="51"/>
  <c r="D2611" i="51"/>
  <c r="E2611" i="51"/>
  <c r="G2611" i="51"/>
  <c r="A2612" i="51"/>
  <c r="B2612" i="51"/>
  <c r="C2612" i="51"/>
  <c r="D2612" i="51"/>
  <c r="E2612" i="51"/>
  <c r="G2612" i="51"/>
  <c r="A2613" i="51"/>
  <c r="B2613" i="51"/>
  <c r="C2613" i="51"/>
  <c r="D2613" i="51"/>
  <c r="E2613" i="51"/>
  <c r="G2613" i="51"/>
  <c r="A2614" i="51"/>
  <c r="B2614" i="51"/>
  <c r="C2614" i="51"/>
  <c r="D2614" i="51"/>
  <c r="E2614" i="51"/>
  <c r="G2614" i="51"/>
  <c r="A2615" i="51"/>
  <c r="B2615" i="51"/>
  <c r="C2615" i="51"/>
  <c r="D2615" i="51"/>
  <c r="E2615" i="51"/>
  <c r="G2615" i="51"/>
  <c r="A2616" i="51"/>
  <c r="B2616" i="51"/>
  <c r="C2616" i="51"/>
  <c r="D2616" i="51"/>
  <c r="E2616" i="51"/>
  <c r="G2616" i="51"/>
  <c r="A2617" i="51"/>
  <c r="B2617" i="51"/>
  <c r="C2617" i="51"/>
  <c r="D2617" i="51"/>
  <c r="E2617" i="51"/>
  <c r="G2617" i="51"/>
  <c r="A2618" i="51"/>
  <c r="B2618" i="51"/>
  <c r="C2618" i="51"/>
  <c r="D2618" i="51"/>
  <c r="E2618" i="51"/>
  <c r="G2618" i="51"/>
  <c r="A2619" i="51"/>
  <c r="B2619" i="51"/>
  <c r="C2619" i="51"/>
  <c r="D2619" i="51"/>
  <c r="E2619" i="51"/>
  <c r="G2619" i="51"/>
  <c r="A2620" i="51"/>
  <c r="B2620" i="51"/>
  <c r="C2620" i="51"/>
  <c r="D2620" i="51"/>
  <c r="E2620" i="51"/>
  <c r="G2620" i="51"/>
  <c r="A2621" i="51"/>
  <c r="B2621" i="51"/>
  <c r="C2621" i="51"/>
  <c r="D2621" i="51"/>
  <c r="E2621" i="51"/>
  <c r="G2621" i="51"/>
  <c r="A2622" i="51"/>
  <c r="B2622" i="51"/>
  <c r="C2622" i="51"/>
  <c r="D2622" i="51"/>
  <c r="E2622" i="51"/>
  <c r="G2622" i="51"/>
  <c r="A2623" i="51"/>
  <c r="B2623" i="51"/>
  <c r="C2623" i="51"/>
  <c r="D2623" i="51"/>
  <c r="E2623" i="51"/>
  <c r="G2623" i="51"/>
  <c r="A2624" i="51"/>
  <c r="B2624" i="51"/>
  <c r="C2624" i="51"/>
  <c r="D2624" i="51"/>
  <c r="E2624" i="51"/>
  <c r="G2624" i="51"/>
  <c r="A2625" i="51"/>
  <c r="B2625" i="51"/>
  <c r="C2625" i="51"/>
  <c r="D2625" i="51"/>
  <c r="E2625" i="51"/>
  <c r="G2625" i="51"/>
  <c r="A2626" i="51"/>
  <c r="B2626" i="51"/>
  <c r="C2626" i="51"/>
  <c r="D2626" i="51"/>
  <c r="E2626" i="51"/>
  <c r="G2626" i="51"/>
  <c r="A2627" i="51"/>
  <c r="B2627" i="51"/>
  <c r="C2627" i="51"/>
  <c r="D2627" i="51"/>
  <c r="E2627" i="51"/>
  <c r="G2627" i="51"/>
  <c r="A2628" i="51"/>
  <c r="B2628" i="51"/>
  <c r="C2628" i="51"/>
  <c r="D2628" i="51"/>
  <c r="E2628" i="51"/>
  <c r="G2628" i="51"/>
  <c r="A2629" i="51"/>
  <c r="B2629" i="51"/>
  <c r="C2629" i="51"/>
  <c r="D2629" i="51"/>
  <c r="E2629" i="51"/>
  <c r="G2629" i="51"/>
  <c r="A2630" i="51"/>
  <c r="B2630" i="51"/>
  <c r="C2630" i="51"/>
  <c r="D2630" i="51"/>
  <c r="E2630" i="51"/>
  <c r="G2630" i="51"/>
  <c r="A2631" i="51"/>
  <c r="B2631" i="51"/>
  <c r="C2631" i="51"/>
  <c r="D2631" i="51"/>
  <c r="E2631" i="51"/>
  <c r="G2631" i="51"/>
  <c r="A2632" i="51"/>
  <c r="B2632" i="51"/>
  <c r="C2632" i="51"/>
  <c r="D2632" i="51"/>
  <c r="E2632" i="51"/>
  <c r="G2632" i="51"/>
  <c r="A2633" i="51"/>
  <c r="B2633" i="51"/>
  <c r="C2633" i="51"/>
  <c r="D2633" i="51"/>
  <c r="E2633" i="51"/>
  <c r="G2633" i="51"/>
  <c r="A2634" i="51"/>
  <c r="B2634" i="51"/>
  <c r="C2634" i="51"/>
  <c r="D2634" i="51"/>
  <c r="E2634" i="51"/>
  <c r="G2634" i="51"/>
  <c r="A2635" i="51"/>
  <c r="B2635" i="51"/>
  <c r="C2635" i="51"/>
  <c r="D2635" i="51"/>
  <c r="E2635" i="51"/>
  <c r="G2635" i="51"/>
  <c r="A2636" i="51"/>
  <c r="B2636" i="51"/>
  <c r="C2636" i="51"/>
  <c r="D2636" i="51"/>
  <c r="E2636" i="51"/>
  <c r="G2636" i="51"/>
  <c r="A2637" i="51"/>
  <c r="B2637" i="51"/>
  <c r="C2637" i="51"/>
  <c r="D2637" i="51"/>
  <c r="E2637" i="51"/>
  <c r="G2637" i="51"/>
  <c r="A2638" i="51"/>
  <c r="B2638" i="51"/>
  <c r="C2638" i="51"/>
  <c r="D2638" i="51"/>
  <c r="E2638" i="51"/>
  <c r="G2638" i="51"/>
  <c r="A2639" i="51"/>
  <c r="B2639" i="51"/>
  <c r="C2639" i="51"/>
  <c r="D2639" i="51"/>
  <c r="E2639" i="51"/>
  <c r="G2639" i="51"/>
  <c r="A2640" i="51"/>
  <c r="B2640" i="51"/>
  <c r="C2640" i="51"/>
  <c r="D2640" i="51"/>
  <c r="E2640" i="51"/>
  <c r="G2640" i="51"/>
  <c r="A2641" i="51"/>
  <c r="B2641" i="51"/>
  <c r="C2641" i="51"/>
  <c r="D2641" i="51"/>
  <c r="E2641" i="51"/>
  <c r="G2641" i="51"/>
  <c r="A2642" i="51"/>
  <c r="B2642" i="51"/>
  <c r="C2642" i="51"/>
  <c r="D2642" i="51"/>
  <c r="E2642" i="51"/>
  <c r="G2642" i="51"/>
  <c r="A2643" i="51"/>
  <c r="B2643" i="51"/>
  <c r="C2643" i="51"/>
  <c r="D2643" i="51"/>
  <c r="E2643" i="51"/>
  <c r="G2643" i="51"/>
  <c r="A2644" i="51"/>
  <c r="B2644" i="51"/>
  <c r="C2644" i="51"/>
  <c r="D2644" i="51"/>
  <c r="E2644" i="51"/>
  <c r="G2644" i="51"/>
  <c r="A2645" i="51"/>
  <c r="B2645" i="51"/>
  <c r="C2645" i="51"/>
  <c r="D2645" i="51"/>
  <c r="E2645" i="51"/>
  <c r="G2645" i="51"/>
  <c r="A2646" i="51"/>
  <c r="B2646" i="51"/>
  <c r="C2646" i="51"/>
  <c r="D2646" i="51"/>
  <c r="E2646" i="51"/>
  <c r="G2646" i="51"/>
  <c r="A2647" i="51"/>
  <c r="B2647" i="51"/>
  <c r="C2647" i="51"/>
  <c r="D2647" i="51"/>
  <c r="E2647" i="51"/>
  <c r="G2647" i="51"/>
  <c r="A2648" i="51"/>
  <c r="B2648" i="51"/>
  <c r="C2648" i="51"/>
  <c r="D2648" i="51"/>
  <c r="E2648" i="51"/>
  <c r="G2648" i="51"/>
  <c r="A2649" i="51"/>
  <c r="B2649" i="51"/>
  <c r="C2649" i="51"/>
  <c r="D2649" i="51"/>
  <c r="E2649" i="51"/>
  <c r="G2649" i="51"/>
  <c r="A2650" i="51"/>
  <c r="B2650" i="51"/>
  <c r="C2650" i="51"/>
  <c r="D2650" i="51"/>
  <c r="E2650" i="51"/>
  <c r="G2650" i="51"/>
  <c r="A2651" i="51"/>
  <c r="B2651" i="51"/>
  <c r="C2651" i="51"/>
  <c r="D2651" i="51"/>
  <c r="E2651" i="51"/>
  <c r="G2651" i="51"/>
  <c r="A2652" i="51"/>
  <c r="B2652" i="51"/>
  <c r="C2652" i="51"/>
  <c r="D2652" i="51"/>
  <c r="E2652" i="51"/>
  <c r="G2652" i="51"/>
  <c r="A2653" i="51"/>
  <c r="B2653" i="51"/>
  <c r="C2653" i="51"/>
  <c r="D2653" i="51"/>
  <c r="E2653" i="51"/>
  <c r="G2653" i="51"/>
  <c r="A2654" i="51"/>
  <c r="B2654" i="51"/>
  <c r="C2654" i="51"/>
  <c r="D2654" i="51"/>
  <c r="E2654" i="51"/>
  <c r="G2654" i="51"/>
  <c r="A2655" i="51"/>
  <c r="B2655" i="51"/>
  <c r="C2655" i="51"/>
  <c r="D2655" i="51"/>
  <c r="E2655" i="51"/>
  <c r="G2655" i="51"/>
  <c r="A2656" i="51"/>
  <c r="B2656" i="51"/>
  <c r="C2656" i="51"/>
  <c r="D2656" i="51"/>
  <c r="E2656" i="51"/>
  <c r="G2656" i="51"/>
  <c r="A2657" i="51"/>
  <c r="B2657" i="51"/>
  <c r="C2657" i="51"/>
  <c r="D2657" i="51"/>
  <c r="E2657" i="51"/>
  <c r="G2657" i="51"/>
  <c r="A2658" i="51"/>
  <c r="B2658" i="51"/>
  <c r="C2658" i="51"/>
  <c r="D2658" i="51"/>
  <c r="E2658" i="51"/>
  <c r="G2658" i="51"/>
  <c r="A2659" i="51"/>
  <c r="B2659" i="51"/>
  <c r="C2659" i="51"/>
  <c r="D2659" i="51"/>
  <c r="E2659" i="51"/>
  <c r="G2659" i="51"/>
  <c r="A2660" i="51"/>
  <c r="B2660" i="51"/>
  <c r="C2660" i="51"/>
  <c r="D2660" i="51"/>
  <c r="E2660" i="51"/>
  <c r="G2660" i="51"/>
  <c r="A2661" i="51"/>
  <c r="B2661" i="51"/>
  <c r="C2661" i="51"/>
  <c r="D2661" i="51"/>
  <c r="E2661" i="51"/>
  <c r="G2661" i="51"/>
  <c r="A2662" i="51"/>
  <c r="B2662" i="51"/>
  <c r="C2662" i="51"/>
  <c r="D2662" i="51"/>
  <c r="E2662" i="51"/>
  <c r="G2662" i="51"/>
  <c r="A2663" i="51"/>
  <c r="B2663" i="51"/>
  <c r="C2663" i="51"/>
  <c r="D2663" i="51"/>
  <c r="E2663" i="51"/>
  <c r="G2663" i="51"/>
  <c r="A2664" i="51"/>
  <c r="B2664" i="51"/>
  <c r="C2664" i="51"/>
  <c r="D2664" i="51"/>
  <c r="E2664" i="51"/>
  <c r="G2664" i="51"/>
  <c r="A2665" i="51"/>
  <c r="B2665" i="51"/>
  <c r="C2665" i="51"/>
  <c r="D2665" i="51"/>
  <c r="E2665" i="51"/>
  <c r="G2665" i="51"/>
  <c r="A2666" i="51"/>
  <c r="B2666" i="51"/>
  <c r="C2666" i="51"/>
  <c r="D2666" i="51"/>
  <c r="E2666" i="51"/>
  <c r="G2666" i="51"/>
  <c r="A2667" i="51"/>
  <c r="B2667" i="51"/>
  <c r="C2667" i="51"/>
  <c r="D2667" i="51"/>
  <c r="E2667" i="51"/>
  <c r="G2667" i="51"/>
  <c r="A2668" i="51"/>
  <c r="B2668" i="51"/>
  <c r="C2668" i="51"/>
  <c r="D2668" i="51"/>
  <c r="E2668" i="51"/>
  <c r="G2668" i="51"/>
  <c r="A2669" i="51"/>
  <c r="B2669" i="51"/>
  <c r="C2669" i="51"/>
  <c r="D2669" i="51"/>
  <c r="E2669" i="51"/>
  <c r="G2669" i="51"/>
  <c r="A2670" i="51"/>
  <c r="B2670" i="51"/>
  <c r="C2670" i="51"/>
  <c r="D2670" i="51"/>
  <c r="E2670" i="51"/>
  <c r="G2670" i="51"/>
  <c r="A2671" i="51"/>
  <c r="B2671" i="51"/>
  <c r="C2671" i="51"/>
  <c r="D2671" i="51"/>
  <c r="E2671" i="51"/>
  <c r="G2671" i="51"/>
  <c r="A2672" i="51"/>
  <c r="B2672" i="51"/>
  <c r="C2672" i="51"/>
  <c r="D2672" i="51"/>
  <c r="E2672" i="51"/>
  <c r="G2672" i="51"/>
  <c r="A2673" i="51"/>
  <c r="B2673" i="51"/>
  <c r="C2673" i="51"/>
  <c r="D2673" i="51"/>
  <c r="E2673" i="51"/>
  <c r="G2673" i="51"/>
  <c r="A2674" i="51"/>
  <c r="B2674" i="51"/>
  <c r="C2674" i="51"/>
  <c r="D2674" i="51"/>
  <c r="E2674" i="51"/>
  <c r="G2674" i="51"/>
  <c r="A2675" i="51"/>
  <c r="B2675" i="51"/>
  <c r="C2675" i="51"/>
  <c r="D2675" i="51"/>
  <c r="E2675" i="51"/>
  <c r="G2675" i="51"/>
  <c r="A2676" i="51"/>
  <c r="B2676" i="51"/>
  <c r="C2676" i="51"/>
  <c r="D2676" i="51"/>
  <c r="E2676" i="51"/>
  <c r="G2676" i="51"/>
  <c r="A2677" i="51"/>
  <c r="B2677" i="51"/>
  <c r="C2677" i="51"/>
  <c r="D2677" i="51"/>
  <c r="E2677" i="51"/>
  <c r="G2677" i="51"/>
  <c r="A2678" i="51"/>
  <c r="B2678" i="51"/>
  <c r="C2678" i="51"/>
  <c r="D2678" i="51"/>
  <c r="E2678" i="51"/>
  <c r="G2678" i="51"/>
  <c r="A2679" i="51"/>
  <c r="B2679" i="51"/>
  <c r="C2679" i="51"/>
  <c r="D2679" i="51"/>
  <c r="E2679" i="51"/>
  <c r="G2679" i="51"/>
  <c r="A2680" i="51"/>
  <c r="B2680" i="51"/>
  <c r="C2680" i="51"/>
  <c r="D2680" i="51"/>
  <c r="E2680" i="51"/>
  <c r="G2680" i="51"/>
  <c r="A2681" i="51"/>
  <c r="B2681" i="51"/>
  <c r="C2681" i="51"/>
  <c r="D2681" i="51"/>
  <c r="E2681" i="51"/>
  <c r="G2681" i="51"/>
  <c r="A2682" i="51"/>
  <c r="B2682" i="51"/>
  <c r="C2682" i="51"/>
  <c r="D2682" i="51"/>
  <c r="E2682" i="51"/>
  <c r="G2682" i="51"/>
  <c r="A2683" i="51"/>
  <c r="B2683" i="51"/>
  <c r="C2683" i="51"/>
  <c r="D2683" i="51"/>
  <c r="E2683" i="51"/>
  <c r="G2683" i="51"/>
  <c r="A2684" i="51"/>
  <c r="B2684" i="51"/>
  <c r="C2684" i="51"/>
  <c r="D2684" i="51"/>
  <c r="E2684" i="51"/>
  <c r="G2684" i="51"/>
  <c r="A2685" i="51"/>
  <c r="B2685" i="51"/>
  <c r="C2685" i="51"/>
  <c r="D2685" i="51"/>
  <c r="E2685" i="51"/>
  <c r="G2685" i="51"/>
  <c r="A2686" i="51"/>
  <c r="B2686" i="51"/>
  <c r="C2686" i="51"/>
  <c r="D2686" i="51"/>
  <c r="E2686" i="51"/>
  <c r="G2686" i="51"/>
  <c r="A2687" i="51"/>
  <c r="B2687" i="51"/>
  <c r="C2687" i="51"/>
  <c r="D2687" i="51"/>
  <c r="E2687" i="51"/>
  <c r="G2687" i="51"/>
  <c r="A2688" i="51"/>
  <c r="B2688" i="51"/>
  <c r="C2688" i="51"/>
  <c r="D2688" i="51"/>
  <c r="E2688" i="51"/>
  <c r="G2688" i="51"/>
  <c r="A2689" i="51"/>
  <c r="B2689" i="51"/>
  <c r="C2689" i="51"/>
  <c r="D2689" i="51"/>
  <c r="E2689" i="51"/>
  <c r="G2689" i="51"/>
  <c r="A2690" i="51"/>
  <c r="B2690" i="51"/>
  <c r="C2690" i="51"/>
  <c r="D2690" i="51"/>
  <c r="E2690" i="51"/>
  <c r="G2690" i="51"/>
  <c r="A2691" i="51"/>
  <c r="B2691" i="51"/>
  <c r="C2691" i="51"/>
  <c r="D2691" i="51"/>
  <c r="E2691" i="51"/>
  <c r="G2691" i="51"/>
  <c r="A2692" i="51"/>
  <c r="B2692" i="51"/>
  <c r="C2692" i="51"/>
  <c r="D2692" i="51"/>
  <c r="E2692" i="51"/>
  <c r="G2692" i="51"/>
  <c r="A2693" i="51"/>
  <c r="B2693" i="51"/>
  <c r="C2693" i="51"/>
  <c r="D2693" i="51"/>
  <c r="E2693" i="51"/>
  <c r="G2693" i="51"/>
  <c r="A2694" i="51"/>
  <c r="B2694" i="51"/>
  <c r="C2694" i="51"/>
  <c r="D2694" i="51"/>
  <c r="E2694" i="51"/>
  <c r="G2694" i="51"/>
  <c r="A2695" i="51"/>
  <c r="B2695" i="51"/>
  <c r="C2695" i="51"/>
  <c r="D2695" i="51"/>
  <c r="E2695" i="51"/>
  <c r="G2695" i="51"/>
  <c r="A2696" i="51"/>
  <c r="B2696" i="51"/>
  <c r="C2696" i="51"/>
  <c r="D2696" i="51"/>
  <c r="E2696" i="51"/>
  <c r="G2696" i="51"/>
  <c r="A2697" i="51"/>
  <c r="B2697" i="51"/>
  <c r="C2697" i="51"/>
  <c r="D2697" i="51"/>
  <c r="E2697" i="51"/>
  <c r="G2697" i="51"/>
  <c r="A2698" i="51"/>
  <c r="B2698" i="51"/>
  <c r="C2698" i="51"/>
  <c r="D2698" i="51"/>
  <c r="E2698" i="51"/>
  <c r="G2698" i="51"/>
  <c r="A2699" i="51"/>
  <c r="B2699" i="51"/>
  <c r="C2699" i="51"/>
  <c r="D2699" i="51"/>
  <c r="E2699" i="51"/>
  <c r="G2699" i="51"/>
  <c r="A2700" i="51"/>
  <c r="B2700" i="51"/>
  <c r="C2700" i="51"/>
  <c r="D2700" i="51"/>
  <c r="E2700" i="51"/>
  <c r="G2700" i="51"/>
  <c r="A2701" i="51"/>
  <c r="B2701" i="51"/>
  <c r="C2701" i="51"/>
  <c r="D2701" i="51"/>
  <c r="E2701" i="51"/>
  <c r="G2701" i="51"/>
  <c r="A2702" i="51"/>
  <c r="B2702" i="51"/>
  <c r="C2702" i="51"/>
  <c r="D2702" i="51"/>
  <c r="E2702" i="51"/>
  <c r="G2702" i="51"/>
  <c r="A2703" i="51"/>
  <c r="B2703" i="51"/>
  <c r="C2703" i="51"/>
  <c r="D2703" i="51"/>
  <c r="E2703" i="51"/>
  <c r="G2703" i="51"/>
  <c r="A2704" i="51"/>
  <c r="B2704" i="51"/>
  <c r="C2704" i="51"/>
  <c r="D2704" i="51"/>
  <c r="E2704" i="51"/>
  <c r="G2704" i="51"/>
  <c r="A2705" i="51"/>
  <c r="B2705" i="51"/>
  <c r="C2705" i="51"/>
  <c r="D2705" i="51"/>
  <c r="E2705" i="51"/>
  <c r="G2705" i="51"/>
  <c r="A2706" i="51"/>
  <c r="B2706" i="51"/>
  <c r="C2706" i="51"/>
  <c r="D2706" i="51"/>
  <c r="E2706" i="51"/>
  <c r="G2706" i="51"/>
  <c r="A2707" i="51"/>
  <c r="B2707" i="51"/>
  <c r="C2707" i="51"/>
  <c r="D2707" i="51"/>
  <c r="E2707" i="51"/>
  <c r="G2707" i="51"/>
  <c r="A2708" i="51"/>
  <c r="B2708" i="51"/>
  <c r="C2708" i="51"/>
  <c r="D2708" i="51"/>
  <c r="E2708" i="51"/>
  <c r="G2708" i="51"/>
  <c r="A2709" i="51"/>
  <c r="B2709" i="51"/>
  <c r="C2709" i="51"/>
  <c r="D2709" i="51"/>
  <c r="E2709" i="51"/>
  <c r="G2709" i="51"/>
  <c r="A2710" i="51"/>
  <c r="B2710" i="51"/>
  <c r="C2710" i="51"/>
  <c r="D2710" i="51"/>
  <c r="E2710" i="51"/>
  <c r="G2710" i="51"/>
  <c r="A2711" i="51"/>
  <c r="B2711" i="51"/>
  <c r="C2711" i="51"/>
  <c r="D2711" i="51"/>
  <c r="E2711" i="51"/>
  <c r="G2711" i="51"/>
  <c r="A2712" i="51"/>
  <c r="B2712" i="51"/>
  <c r="C2712" i="51"/>
  <c r="D2712" i="51"/>
  <c r="E2712" i="51"/>
  <c r="G2712" i="51"/>
  <c r="A2713" i="51"/>
  <c r="B2713" i="51"/>
  <c r="C2713" i="51"/>
  <c r="D2713" i="51"/>
  <c r="E2713" i="51"/>
  <c r="G2713" i="51"/>
  <c r="A2714" i="51"/>
  <c r="B2714" i="51"/>
  <c r="C2714" i="51"/>
  <c r="D2714" i="51"/>
  <c r="E2714" i="51"/>
  <c r="G2714" i="51"/>
  <c r="A2715" i="51"/>
  <c r="B2715" i="51"/>
  <c r="C2715" i="51"/>
  <c r="D2715" i="51"/>
  <c r="E2715" i="51"/>
  <c r="G2715" i="51"/>
  <c r="A2716" i="51"/>
  <c r="B2716" i="51"/>
  <c r="C2716" i="51"/>
  <c r="D2716" i="51"/>
  <c r="E2716" i="51"/>
  <c r="G2716" i="51"/>
  <c r="A2717" i="51"/>
  <c r="B2717" i="51"/>
  <c r="C2717" i="51"/>
  <c r="D2717" i="51"/>
  <c r="E2717" i="51"/>
  <c r="G2717" i="51"/>
  <c r="A2718" i="51"/>
  <c r="B2718" i="51"/>
  <c r="C2718" i="51"/>
  <c r="D2718" i="51"/>
  <c r="E2718" i="51"/>
  <c r="G2718" i="51"/>
  <c r="A2719" i="51"/>
  <c r="B2719" i="51"/>
  <c r="C2719" i="51"/>
  <c r="D2719" i="51"/>
  <c r="E2719" i="51"/>
  <c r="G2719" i="51"/>
  <c r="A2720" i="51"/>
  <c r="B2720" i="51"/>
  <c r="C2720" i="51"/>
  <c r="D2720" i="51"/>
  <c r="E2720" i="51"/>
  <c r="G2720" i="51"/>
  <c r="A2721" i="51"/>
  <c r="B2721" i="51"/>
  <c r="C2721" i="51"/>
  <c r="D2721" i="51"/>
  <c r="E2721" i="51"/>
  <c r="G2721" i="51"/>
  <c r="A2722" i="51"/>
  <c r="B2722" i="51"/>
  <c r="C2722" i="51"/>
  <c r="D2722" i="51"/>
  <c r="E2722" i="51"/>
  <c r="G2722" i="51"/>
  <c r="A2723" i="51"/>
  <c r="B2723" i="51"/>
  <c r="C2723" i="51"/>
  <c r="D2723" i="51"/>
  <c r="E2723" i="51"/>
  <c r="G2723" i="51"/>
  <c r="A2724" i="51"/>
  <c r="B2724" i="51"/>
  <c r="C2724" i="51"/>
  <c r="D2724" i="51"/>
  <c r="E2724" i="51"/>
  <c r="G2724" i="51"/>
  <c r="A2725" i="51"/>
  <c r="B2725" i="51"/>
  <c r="C2725" i="51"/>
  <c r="D2725" i="51"/>
  <c r="E2725" i="51"/>
  <c r="G2725" i="51"/>
  <c r="A2726" i="51"/>
  <c r="B2726" i="51"/>
  <c r="C2726" i="51"/>
  <c r="D2726" i="51"/>
  <c r="E2726" i="51"/>
  <c r="G2726" i="51"/>
  <c r="A2727" i="51"/>
  <c r="B2727" i="51"/>
  <c r="C2727" i="51"/>
  <c r="D2727" i="51"/>
  <c r="E2727" i="51"/>
  <c r="G2727" i="51"/>
  <c r="A2728" i="51"/>
  <c r="B2728" i="51"/>
  <c r="C2728" i="51"/>
  <c r="D2728" i="51"/>
  <c r="E2728" i="51"/>
  <c r="G2728" i="51"/>
  <c r="A2729" i="51"/>
  <c r="B2729" i="51"/>
  <c r="C2729" i="51"/>
  <c r="D2729" i="51"/>
  <c r="E2729" i="51"/>
  <c r="G2729" i="51"/>
  <c r="A2730" i="51"/>
  <c r="B2730" i="51"/>
  <c r="C2730" i="51"/>
  <c r="D2730" i="51"/>
  <c r="E2730" i="51"/>
  <c r="G2730" i="51"/>
  <c r="A2731" i="51"/>
  <c r="B2731" i="51"/>
  <c r="C2731" i="51"/>
  <c r="D2731" i="51"/>
  <c r="E2731" i="51"/>
  <c r="G2731" i="51"/>
  <c r="A2732" i="51"/>
  <c r="B2732" i="51"/>
  <c r="C2732" i="51"/>
  <c r="D2732" i="51"/>
  <c r="E2732" i="51"/>
  <c r="G2732" i="51"/>
  <c r="A2733" i="51"/>
  <c r="B2733" i="51"/>
  <c r="C2733" i="51"/>
  <c r="D2733" i="51"/>
  <c r="E2733" i="51"/>
  <c r="G2733" i="51"/>
  <c r="A2734" i="51"/>
  <c r="B2734" i="51"/>
  <c r="C2734" i="51"/>
  <c r="D2734" i="51"/>
  <c r="E2734" i="51"/>
  <c r="G2734" i="51"/>
  <c r="A2735" i="51"/>
  <c r="B2735" i="51"/>
  <c r="C2735" i="51"/>
  <c r="D2735" i="51"/>
  <c r="E2735" i="51"/>
  <c r="G2735" i="51"/>
  <c r="A2736" i="51"/>
  <c r="B2736" i="51"/>
  <c r="C2736" i="51"/>
  <c r="D2736" i="51"/>
  <c r="E2736" i="51"/>
  <c r="G2736" i="51"/>
  <c r="A2737" i="51"/>
  <c r="B2737" i="51"/>
  <c r="C2737" i="51"/>
  <c r="D2737" i="51"/>
  <c r="E2737" i="51"/>
  <c r="G2737" i="51"/>
  <c r="A2738" i="51"/>
  <c r="B2738" i="51"/>
  <c r="C2738" i="51"/>
  <c r="D2738" i="51"/>
  <c r="E2738" i="51"/>
  <c r="G2738" i="51"/>
  <c r="A2739" i="51"/>
  <c r="B2739" i="51"/>
  <c r="C2739" i="51"/>
  <c r="D2739" i="51"/>
  <c r="E2739" i="51"/>
  <c r="G2739" i="51"/>
  <c r="A2740" i="51"/>
  <c r="B2740" i="51"/>
  <c r="C2740" i="51"/>
  <c r="D2740" i="51"/>
  <c r="E2740" i="51"/>
  <c r="G2740" i="51"/>
  <c r="A2741" i="51"/>
  <c r="B2741" i="51"/>
  <c r="C2741" i="51"/>
  <c r="D2741" i="51"/>
  <c r="E2741" i="51"/>
  <c r="G2741" i="51"/>
  <c r="A2742" i="51"/>
  <c r="B2742" i="51"/>
  <c r="C2742" i="51"/>
  <c r="D2742" i="51"/>
  <c r="E2742" i="51"/>
  <c r="G2742" i="51"/>
  <c r="A2743" i="51"/>
  <c r="B2743" i="51"/>
  <c r="C2743" i="51"/>
  <c r="D2743" i="51"/>
  <c r="E2743" i="51"/>
  <c r="G2743" i="51"/>
  <c r="A2744" i="51"/>
  <c r="B2744" i="51"/>
  <c r="C2744" i="51"/>
  <c r="D2744" i="51"/>
  <c r="E2744" i="51"/>
  <c r="G2744" i="51"/>
  <c r="A2745" i="51"/>
  <c r="B2745" i="51"/>
  <c r="C2745" i="51"/>
  <c r="D2745" i="51"/>
  <c r="E2745" i="51"/>
  <c r="G2745" i="51"/>
  <c r="A2746" i="51"/>
  <c r="B2746" i="51"/>
  <c r="C2746" i="51"/>
  <c r="D2746" i="51"/>
  <c r="E2746" i="51"/>
  <c r="G2746" i="51"/>
  <c r="A2747" i="51"/>
  <c r="B2747" i="51"/>
  <c r="C2747" i="51"/>
  <c r="D2747" i="51"/>
  <c r="E2747" i="51"/>
  <c r="G2747" i="51"/>
  <c r="A2748" i="51"/>
  <c r="B2748" i="51"/>
  <c r="C2748" i="51"/>
  <c r="D2748" i="51"/>
  <c r="E2748" i="51"/>
  <c r="G2748" i="51"/>
  <c r="A2749" i="51"/>
  <c r="B2749" i="51"/>
  <c r="C2749" i="51"/>
  <c r="D2749" i="51"/>
  <c r="E2749" i="51"/>
  <c r="G2749" i="51"/>
  <c r="A2750" i="51"/>
  <c r="B2750" i="51"/>
  <c r="C2750" i="51"/>
  <c r="D2750" i="51"/>
  <c r="E2750" i="51"/>
  <c r="G2750" i="51"/>
  <c r="A2751" i="51"/>
  <c r="B2751" i="51"/>
  <c r="C2751" i="51"/>
  <c r="D2751" i="51"/>
  <c r="E2751" i="51"/>
  <c r="G2751" i="51"/>
  <c r="A2752" i="51"/>
  <c r="B2752" i="51"/>
  <c r="C2752" i="51"/>
  <c r="D2752" i="51"/>
  <c r="E2752" i="51"/>
  <c r="G2752" i="51"/>
  <c r="A2753" i="51"/>
  <c r="B2753" i="51"/>
  <c r="C2753" i="51"/>
  <c r="D2753" i="51"/>
  <c r="E2753" i="51"/>
  <c r="G2753" i="51"/>
  <c r="A2754" i="51"/>
  <c r="B2754" i="51"/>
  <c r="C2754" i="51"/>
  <c r="D2754" i="51"/>
  <c r="E2754" i="51"/>
  <c r="G2754" i="51"/>
  <c r="A2755" i="51"/>
  <c r="B2755" i="51"/>
  <c r="C2755" i="51"/>
  <c r="D2755" i="51"/>
  <c r="E2755" i="51"/>
  <c r="G2755" i="51"/>
  <c r="A2756" i="51"/>
  <c r="B2756" i="51"/>
  <c r="C2756" i="51"/>
  <c r="D2756" i="51"/>
  <c r="E2756" i="51"/>
  <c r="G2756" i="51"/>
  <c r="A2757" i="51"/>
  <c r="B2757" i="51"/>
  <c r="C2757" i="51"/>
  <c r="D2757" i="51"/>
  <c r="E2757" i="51"/>
  <c r="G2757" i="51"/>
  <c r="A2758" i="51"/>
  <c r="B2758" i="51"/>
  <c r="C2758" i="51"/>
  <c r="D2758" i="51"/>
  <c r="E2758" i="51"/>
  <c r="G2758" i="51"/>
  <c r="A2759" i="51"/>
  <c r="B2759" i="51"/>
  <c r="C2759" i="51"/>
  <c r="D2759" i="51"/>
  <c r="E2759" i="51"/>
  <c r="G2759" i="51"/>
  <c r="A2760" i="51"/>
  <c r="B2760" i="51"/>
  <c r="C2760" i="51"/>
  <c r="D2760" i="51"/>
  <c r="E2760" i="51"/>
  <c r="G2760" i="51"/>
  <c r="A2761" i="51"/>
  <c r="B2761" i="51"/>
  <c r="C2761" i="51"/>
  <c r="D2761" i="51"/>
  <c r="E2761" i="51"/>
  <c r="G2761" i="51"/>
  <c r="A2762" i="51"/>
  <c r="B2762" i="51"/>
  <c r="C2762" i="51"/>
  <c r="D2762" i="51"/>
  <c r="E2762" i="51"/>
  <c r="G2762" i="51"/>
  <c r="A2763" i="51"/>
  <c r="B2763" i="51"/>
  <c r="C2763" i="51"/>
  <c r="D2763" i="51"/>
  <c r="E2763" i="51"/>
  <c r="G2763" i="51"/>
  <c r="A2764" i="51"/>
  <c r="B2764" i="51"/>
  <c r="C2764" i="51"/>
  <c r="D2764" i="51"/>
  <c r="E2764" i="51"/>
  <c r="G2764" i="51"/>
  <c r="A2765" i="51"/>
  <c r="B2765" i="51"/>
  <c r="C2765" i="51"/>
  <c r="D2765" i="51"/>
  <c r="E2765" i="51"/>
  <c r="G2765" i="51"/>
  <c r="A2766" i="51"/>
  <c r="B2766" i="51"/>
  <c r="C2766" i="51"/>
  <c r="D2766" i="51"/>
  <c r="E2766" i="51"/>
  <c r="G2766" i="51"/>
  <c r="A2767" i="51"/>
  <c r="B2767" i="51"/>
  <c r="C2767" i="51"/>
  <c r="D2767" i="51"/>
  <c r="E2767" i="51"/>
  <c r="G2767" i="51"/>
  <c r="A2768" i="51"/>
  <c r="B2768" i="51"/>
  <c r="C2768" i="51"/>
  <c r="D2768" i="51"/>
  <c r="E2768" i="51"/>
  <c r="G2768" i="51"/>
  <c r="A2769" i="51"/>
  <c r="B2769" i="51"/>
  <c r="C2769" i="51"/>
  <c r="D2769" i="51"/>
  <c r="E2769" i="51"/>
  <c r="G2769" i="51"/>
  <c r="A2770" i="51"/>
  <c r="B2770" i="51"/>
  <c r="C2770" i="51"/>
  <c r="D2770" i="51"/>
  <c r="E2770" i="51"/>
  <c r="G2770" i="51"/>
  <c r="A2771" i="51"/>
  <c r="B2771" i="51"/>
  <c r="C2771" i="51"/>
  <c r="D2771" i="51"/>
  <c r="E2771" i="51"/>
  <c r="G2771" i="51"/>
  <c r="A2772" i="51"/>
  <c r="B2772" i="51"/>
  <c r="C2772" i="51"/>
  <c r="D2772" i="51"/>
  <c r="E2772" i="51"/>
  <c r="G2772" i="51"/>
  <c r="A2773" i="51"/>
  <c r="B2773" i="51"/>
  <c r="C2773" i="51"/>
  <c r="D2773" i="51"/>
  <c r="E2773" i="51"/>
  <c r="G2773" i="51"/>
  <c r="A2774" i="51"/>
  <c r="B2774" i="51"/>
  <c r="C2774" i="51"/>
  <c r="D2774" i="51"/>
  <c r="E2774" i="51"/>
  <c r="G2774" i="51"/>
  <c r="A2775" i="51"/>
  <c r="B2775" i="51"/>
  <c r="C2775" i="51"/>
  <c r="D2775" i="51"/>
  <c r="E2775" i="51"/>
  <c r="G2775" i="51"/>
  <c r="A2776" i="51"/>
  <c r="B2776" i="51"/>
  <c r="C2776" i="51"/>
  <c r="D2776" i="51"/>
  <c r="E2776" i="51"/>
  <c r="G2776" i="51"/>
  <c r="A2777" i="51"/>
  <c r="B2777" i="51"/>
  <c r="C2777" i="51"/>
  <c r="D2777" i="51"/>
  <c r="E2777" i="51"/>
  <c r="G2777" i="51"/>
  <c r="A2778" i="51"/>
  <c r="B2778" i="51"/>
  <c r="C2778" i="51"/>
  <c r="D2778" i="51"/>
  <c r="E2778" i="51"/>
  <c r="G2778" i="51"/>
  <c r="A2779" i="51"/>
  <c r="B2779" i="51"/>
  <c r="C2779" i="51"/>
  <c r="D2779" i="51"/>
  <c r="E2779" i="51"/>
  <c r="G2779" i="51"/>
  <c r="A2780" i="51"/>
  <c r="B2780" i="51"/>
  <c r="C2780" i="51"/>
  <c r="D2780" i="51"/>
  <c r="E2780" i="51"/>
  <c r="G2780" i="51"/>
  <c r="A2781" i="51"/>
  <c r="B2781" i="51"/>
  <c r="C2781" i="51"/>
  <c r="D2781" i="51"/>
  <c r="E2781" i="51"/>
  <c r="G2781" i="51"/>
  <c r="A2782" i="51"/>
  <c r="B2782" i="51"/>
  <c r="C2782" i="51"/>
  <c r="D2782" i="51"/>
  <c r="E2782" i="51"/>
  <c r="G2782" i="51"/>
  <c r="A2783" i="51"/>
  <c r="B2783" i="51"/>
  <c r="C2783" i="51"/>
  <c r="D2783" i="51"/>
  <c r="E2783" i="51"/>
  <c r="G2783" i="51"/>
  <c r="A2784" i="51"/>
  <c r="B2784" i="51"/>
  <c r="C2784" i="51"/>
  <c r="D2784" i="51"/>
  <c r="E2784" i="51"/>
  <c r="G2784" i="51"/>
  <c r="A2785" i="51"/>
  <c r="B2785" i="51"/>
  <c r="C2785" i="51"/>
  <c r="D2785" i="51"/>
  <c r="E2785" i="51"/>
  <c r="G2785" i="51"/>
  <c r="A2786" i="51"/>
  <c r="B2786" i="51"/>
  <c r="C2786" i="51"/>
  <c r="D2786" i="51"/>
  <c r="E2786" i="51"/>
  <c r="G2786" i="51"/>
  <c r="A2787" i="51"/>
  <c r="B2787" i="51"/>
  <c r="C2787" i="51"/>
  <c r="D2787" i="51"/>
  <c r="E2787" i="51"/>
  <c r="G2787" i="51"/>
  <c r="A2788" i="51"/>
  <c r="B2788" i="51"/>
  <c r="C2788" i="51"/>
  <c r="D2788" i="51"/>
  <c r="E2788" i="51"/>
  <c r="G2788" i="51"/>
  <c r="A2789" i="51"/>
  <c r="B2789" i="51"/>
  <c r="C2789" i="51"/>
  <c r="D2789" i="51"/>
  <c r="E2789" i="51"/>
  <c r="G2789" i="51"/>
  <c r="A2790" i="51"/>
  <c r="B2790" i="51"/>
  <c r="C2790" i="51"/>
  <c r="D2790" i="51"/>
  <c r="E2790" i="51"/>
  <c r="G2790" i="51"/>
  <c r="A2791" i="51"/>
  <c r="B2791" i="51"/>
  <c r="C2791" i="51"/>
  <c r="D2791" i="51"/>
  <c r="E2791" i="51"/>
  <c r="G2791" i="51"/>
  <c r="A2792" i="51"/>
  <c r="B2792" i="51"/>
  <c r="C2792" i="51"/>
  <c r="D2792" i="51"/>
  <c r="E2792" i="51"/>
  <c r="G2792" i="51"/>
  <c r="A2793" i="51"/>
  <c r="B2793" i="51"/>
  <c r="C2793" i="51"/>
  <c r="D2793" i="51"/>
  <c r="E2793" i="51"/>
  <c r="G2793" i="51"/>
  <c r="A2794" i="51"/>
  <c r="B2794" i="51"/>
  <c r="C2794" i="51"/>
  <c r="D2794" i="51"/>
  <c r="E2794" i="51"/>
  <c r="G2794" i="51"/>
  <c r="A2795" i="51"/>
  <c r="B2795" i="51"/>
  <c r="C2795" i="51"/>
  <c r="D2795" i="51"/>
  <c r="E2795" i="51"/>
  <c r="G2795" i="51"/>
  <c r="A2796" i="51"/>
  <c r="B2796" i="51"/>
  <c r="C2796" i="51"/>
  <c r="D2796" i="51"/>
  <c r="E2796" i="51"/>
  <c r="G2796" i="51"/>
  <c r="A2797" i="51"/>
  <c r="B2797" i="51"/>
  <c r="C2797" i="51"/>
  <c r="D2797" i="51"/>
  <c r="E2797" i="51"/>
  <c r="G2797" i="51"/>
  <c r="A2798" i="51"/>
  <c r="B2798" i="51"/>
  <c r="C2798" i="51"/>
  <c r="D2798" i="51"/>
  <c r="E2798" i="51"/>
  <c r="G2798" i="51"/>
  <c r="A2799" i="51"/>
  <c r="B2799" i="51"/>
  <c r="C2799" i="51"/>
  <c r="D2799" i="51"/>
  <c r="E2799" i="51"/>
  <c r="G2799" i="51"/>
  <c r="A2800" i="51"/>
  <c r="B2800" i="51"/>
  <c r="C2800" i="51"/>
  <c r="D2800" i="51"/>
  <c r="E2800" i="51"/>
  <c r="G2800" i="51"/>
  <c r="A2801" i="51"/>
  <c r="B2801" i="51"/>
  <c r="C2801" i="51"/>
  <c r="D2801" i="51"/>
  <c r="E2801" i="51"/>
  <c r="G2801" i="51"/>
  <c r="A2802" i="51"/>
  <c r="B2802" i="51"/>
  <c r="C2802" i="51"/>
  <c r="D2802" i="51"/>
  <c r="E2802" i="51"/>
  <c r="G2802" i="51"/>
  <c r="A2803" i="51"/>
  <c r="B2803" i="51"/>
  <c r="C2803" i="51"/>
  <c r="D2803" i="51"/>
  <c r="E2803" i="51"/>
  <c r="G2803" i="51"/>
  <c r="A2804" i="51"/>
  <c r="B2804" i="51"/>
  <c r="C2804" i="51"/>
  <c r="D2804" i="51"/>
  <c r="E2804" i="51"/>
  <c r="G2804" i="51"/>
  <c r="A2805" i="51"/>
  <c r="B2805" i="51"/>
  <c r="C2805" i="51"/>
  <c r="D2805" i="51"/>
  <c r="E2805" i="51"/>
  <c r="G2805" i="51"/>
  <c r="A2806" i="51"/>
  <c r="B2806" i="51"/>
  <c r="C2806" i="51"/>
  <c r="D2806" i="51"/>
  <c r="E2806" i="51"/>
  <c r="G2806" i="51"/>
  <c r="A2807" i="51"/>
  <c r="B2807" i="51"/>
  <c r="C2807" i="51"/>
  <c r="D2807" i="51"/>
  <c r="E2807" i="51"/>
  <c r="G2807" i="51"/>
  <c r="A2808" i="51"/>
  <c r="B2808" i="51"/>
  <c r="C2808" i="51"/>
  <c r="D2808" i="51"/>
  <c r="E2808" i="51"/>
  <c r="G2808" i="51"/>
  <c r="A2809" i="51"/>
  <c r="B2809" i="51"/>
  <c r="C2809" i="51"/>
  <c r="D2809" i="51"/>
  <c r="E2809" i="51"/>
  <c r="G2809" i="51"/>
  <c r="A2810" i="51"/>
  <c r="B2810" i="51"/>
  <c r="C2810" i="51"/>
  <c r="D2810" i="51"/>
  <c r="E2810" i="51"/>
  <c r="G2810" i="51"/>
  <c r="A2811" i="51"/>
  <c r="B2811" i="51"/>
  <c r="C2811" i="51"/>
  <c r="D2811" i="51"/>
  <c r="E2811" i="51"/>
  <c r="G2811" i="51"/>
  <c r="A2812" i="51"/>
  <c r="B2812" i="51"/>
  <c r="C2812" i="51"/>
  <c r="D2812" i="51"/>
  <c r="E2812" i="51"/>
  <c r="G2812" i="51"/>
  <c r="A2813" i="51"/>
  <c r="B2813" i="51"/>
  <c r="C2813" i="51"/>
  <c r="D2813" i="51"/>
  <c r="E2813" i="51"/>
  <c r="G2813" i="51"/>
  <c r="A2814" i="51"/>
  <c r="B2814" i="51"/>
  <c r="C2814" i="51"/>
  <c r="D2814" i="51"/>
  <c r="E2814" i="51"/>
  <c r="G2814" i="51"/>
  <c r="A2815" i="51"/>
  <c r="B2815" i="51"/>
  <c r="C2815" i="51"/>
  <c r="D2815" i="51"/>
  <c r="E2815" i="51"/>
  <c r="G2815" i="51"/>
  <c r="A2816" i="51"/>
  <c r="B2816" i="51"/>
  <c r="C2816" i="51"/>
  <c r="D2816" i="51"/>
  <c r="E2816" i="51"/>
  <c r="G2816" i="51"/>
  <c r="A2817" i="51"/>
  <c r="B2817" i="51"/>
  <c r="C2817" i="51"/>
  <c r="D2817" i="51"/>
  <c r="E2817" i="51"/>
  <c r="G2817" i="51"/>
  <c r="A2818" i="51"/>
  <c r="B2818" i="51"/>
  <c r="C2818" i="51"/>
  <c r="D2818" i="51"/>
  <c r="E2818" i="51"/>
  <c r="G2818" i="51"/>
  <c r="A2819" i="51"/>
  <c r="B2819" i="51"/>
  <c r="C2819" i="51"/>
  <c r="D2819" i="51"/>
  <c r="E2819" i="51"/>
  <c r="G2819" i="51"/>
  <c r="A2820" i="51"/>
  <c r="B2820" i="51"/>
  <c r="C2820" i="51"/>
  <c r="D2820" i="51"/>
  <c r="E2820" i="51"/>
  <c r="G2820" i="51"/>
  <c r="A2821" i="51"/>
  <c r="B2821" i="51"/>
  <c r="C2821" i="51"/>
  <c r="D2821" i="51"/>
  <c r="E2821" i="51"/>
  <c r="G2821" i="51"/>
  <c r="A2822" i="51"/>
  <c r="B2822" i="51"/>
  <c r="C2822" i="51"/>
  <c r="D2822" i="51"/>
  <c r="E2822" i="51"/>
  <c r="G2822" i="51"/>
  <c r="A2823" i="51"/>
  <c r="B2823" i="51"/>
  <c r="C2823" i="51"/>
  <c r="D2823" i="51"/>
  <c r="E2823" i="51"/>
  <c r="G2823" i="51"/>
  <c r="A2824" i="51"/>
  <c r="B2824" i="51"/>
  <c r="C2824" i="51"/>
  <c r="D2824" i="51"/>
  <c r="E2824" i="51"/>
  <c r="G2824" i="51"/>
  <c r="A2825" i="51"/>
  <c r="B2825" i="51"/>
  <c r="C2825" i="51"/>
  <c r="D2825" i="51"/>
  <c r="E2825" i="51"/>
  <c r="G2825" i="51"/>
  <c r="A2826" i="51"/>
  <c r="B2826" i="51"/>
  <c r="C2826" i="51"/>
  <c r="D2826" i="51"/>
  <c r="E2826" i="51"/>
  <c r="G2826" i="51"/>
  <c r="A2827" i="51"/>
  <c r="B2827" i="51"/>
  <c r="C2827" i="51"/>
  <c r="D2827" i="51"/>
  <c r="E2827" i="51"/>
  <c r="G2827" i="51"/>
  <c r="A2828" i="51"/>
  <c r="B2828" i="51"/>
  <c r="C2828" i="51"/>
  <c r="D2828" i="51"/>
  <c r="E2828" i="51"/>
  <c r="G2828" i="51"/>
  <c r="A2829" i="51"/>
  <c r="B2829" i="51"/>
  <c r="C2829" i="51"/>
  <c r="D2829" i="51"/>
  <c r="E2829" i="51"/>
  <c r="G2829" i="51"/>
  <c r="A2830" i="51"/>
  <c r="B2830" i="51"/>
  <c r="C2830" i="51"/>
  <c r="D2830" i="51"/>
  <c r="E2830" i="51"/>
  <c r="G2830" i="51"/>
  <c r="A2831" i="51"/>
  <c r="B2831" i="51"/>
  <c r="C2831" i="51"/>
  <c r="D2831" i="51"/>
  <c r="E2831" i="51"/>
  <c r="G2831" i="51"/>
  <c r="A2832" i="51"/>
  <c r="B2832" i="51"/>
  <c r="C2832" i="51"/>
  <c r="D2832" i="51"/>
  <c r="E2832" i="51"/>
  <c r="G2832" i="51"/>
  <c r="A2833" i="51"/>
  <c r="B2833" i="51"/>
  <c r="C2833" i="51"/>
  <c r="D2833" i="51"/>
  <c r="E2833" i="51"/>
  <c r="G2833" i="51"/>
  <c r="A2834" i="51"/>
  <c r="B2834" i="51"/>
  <c r="C2834" i="51"/>
  <c r="D2834" i="51"/>
  <c r="E2834" i="51"/>
  <c r="G2834" i="51"/>
  <c r="A2835" i="51"/>
  <c r="B2835" i="51"/>
  <c r="C2835" i="51"/>
  <c r="D2835" i="51"/>
  <c r="E2835" i="51"/>
  <c r="G2835" i="51"/>
  <c r="A2836" i="51"/>
  <c r="B2836" i="51"/>
  <c r="C2836" i="51"/>
  <c r="D2836" i="51"/>
  <c r="E2836" i="51"/>
  <c r="G2836" i="51"/>
  <c r="A2837" i="51"/>
  <c r="B2837" i="51"/>
  <c r="C2837" i="51"/>
  <c r="D2837" i="51"/>
  <c r="E2837" i="51"/>
  <c r="G2837" i="51"/>
  <c r="A2838" i="51"/>
  <c r="B2838" i="51"/>
  <c r="C2838" i="51"/>
  <c r="D2838" i="51"/>
  <c r="E2838" i="51"/>
  <c r="G2838" i="51"/>
  <c r="A2839" i="51"/>
  <c r="B2839" i="51"/>
  <c r="C2839" i="51"/>
  <c r="D2839" i="51"/>
  <c r="E2839" i="51"/>
  <c r="G2839" i="51"/>
  <c r="A2840" i="51"/>
  <c r="B2840" i="51"/>
  <c r="C2840" i="51"/>
  <c r="D2840" i="51"/>
  <c r="E2840" i="51"/>
  <c r="G2840" i="51"/>
  <c r="A2841" i="51"/>
  <c r="B2841" i="51"/>
  <c r="C2841" i="51"/>
  <c r="D2841" i="51"/>
  <c r="E2841" i="51"/>
  <c r="G2841" i="51"/>
  <c r="A2842" i="51"/>
  <c r="B2842" i="51"/>
  <c r="C2842" i="51"/>
  <c r="D2842" i="51"/>
  <c r="E2842" i="51"/>
  <c r="G2842" i="51"/>
  <c r="A2843" i="51"/>
  <c r="B2843" i="51"/>
  <c r="C2843" i="51"/>
  <c r="D2843" i="51"/>
  <c r="E2843" i="51"/>
  <c r="G2843" i="51"/>
  <c r="A2844" i="51"/>
  <c r="B2844" i="51"/>
  <c r="C2844" i="51"/>
  <c r="D2844" i="51"/>
  <c r="E2844" i="51"/>
  <c r="G2844" i="51"/>
  <c r="A2845" i="51"/>
  <c r="B2845" i="51"/>
  <c r="C2845" i="51"/>
  <c r="D2845" i="51"/>
  <c r="E2845" i="51"/>
  <c r="G2845" i="51"/>
  <c r="A2846" i="51"/>
  <c r="B2846" i="51"/>
  <c r="C2846" i="51"/>
  <c r="D2846" i="51"/>
  <c r="E2846" i="51"/>
  <c r="G2846" i="51"/>
  <c r="A2847" i="51"/>
  <c r="B2847" i="51"/>
  <c r="C2847" i="51"/>
  <c r="D2847" i="51"/>
  <c r="E2847" i="51"/>
  <c r="G2847" i="51"/>
  <c r="A2848" i="51"/>
  <c r="B2848" i="51"/>
  <c r="C2848" i="51"/>
  <c r="D2848" i="51"/>
  <c r="E2848" i="51"/>
  <c r="G2848" i="51"/>
  <c r="A2849" i="51"/>
  <c r="B2849" i="51"/>
  <c r="C2849" i="51"/>
  <c r="D2849" i="51"/>
  <c r="E2849" i="51"/>
  <c r="G2849" i="51"/>
  <c r="A2850" i="51"/>
  <c r="B2850" i="51"/>
  <c r="C2850" i="51"/>
  <c r="D2850" i="51"/>
  <c r="E2850" i="51"/>
  <c r="G2850" i="51"/>
  <c r="A2851" i="51"/>
  <c r="B2851" i="51"/>
  <c r="C2851" i="51"/>
  <c r="D2851" i="51"/>
  <c r="E2851" i="51"/>
  <c r="G2851" i="51"/>
  <c r="A2852" i="51"/>
  <c r="B2852" i="51"/>
  <c r="C2852" i="51"/>
  <c r="D2852" i="51"/>
  <c r="E2852" i="51"/>
  <c r="G2852" i="51"/>
  <c r="A2853" i="51"/>
  <c r="B2853" i="51"/>
  <c r="C2853" i="51"/>
  <c r="D2853" i="51"/>
  <c r="E2853" i="51"/>
  <c r="G2853" i="51"/>
  <c r="A2854" i="51"/>
  <c r="B2854" i="51"/>
  <c r="C2854" i="51"/>
  <c r="D2854" i="51"/>
  <c r="E2854" i="51"/>
  <c r="G2854" i="51"/>
  <c r="A2855" i="51"/>
  <c r="B2855" i="51"/>
  <c r="C2855" i="51"/>
  <c r="D2855" i="51"/>
  <c r="E2855" i="51"/>
  <c r="G2855" i="51"/>
  <c r="A2856" i="51"/>
  <c r="B2856" i="51"/>
  <c r="C2856" i="51"/>
  <c r="D2856" i="51"/>
  <c r="E2856" i="51"/>
  <c r="G2856" i="51"/>
  <c r="A2857" i="51"/>
  <c r="B2857" i="51"/>
  <c r="C2857" i="51"/>
  <c r="D2857" i="51"/>
  <c r="E2857" i="51"/>
  <c r="G2857" i="51"/>
  <c r="A2858" i="51"/>
  <c r="B2858" i="51"/>
  <c r="C2858" i="51"/>
  <c r="D2858" i="51"/>
  <c r="E2858" i="51"/>
  <c r="G2858" i="51"/>
  <c r="A2859" i="51"/>
  <c r="B2859" i="51"/>
  <c r="C2859" i="51"/>
  <c r="D2859" i="51"/>
  <c r="E2859" i="51"/>
  <c r="G2859" i="51"/>
  <c r="A2860" i="51"/>
  <c r="B2860" i="51"/>
  <c r="C2860" i="51"/>
  <c r="D2860" i="51"/>
  <c r="E2860" i="51"/>
  <c r="G2860" i="51"/>
  <c r="A2861" i="51"/>
  <c r="B2861" i="51"/>
  <c r="C2861" i="51"/>
  <c r="D2861" i="51"/>
  <c r="E2861" i="51"/>
  <c r="G2861" i="51"/>
  <c r="A2862" i="51"/>
  <c r="B2862" i="51"/>
  <c r="C2862" i="51"/>
  <c r="D2862" i="51"/>
  <c r="E2862" i="51"/>
  <c r="G2862" i="51"/>
  <c r="A2863" i="51"/>
  <c r="B2863" i="51"/>
  <c r="C2863" i="51"/>
  <c r="D2863" i="51"/>
  <c r="E2863" i="51"/>
  <c r="G2863" i="51"/>
  <c r="A2864" i="51"/>
  <c r="B2864" i="51"/>
  <c r="C2864" i="51"/>
  <c r="D2864" i="51"/>
  <c r="E2864" i="51"/>
  <c r="G2864" i="51"/>
  <c r="A2865" i="51"/>
  <c r="B2865" i="51"/>
  <c r="C2865" i="51"/>
  <c r="D2865" i="51"/>
  <c r="E2865" i="51"/>
  <c r="G2865" i="51"/>
  <c r="A2866" i="51"/>
  <c r="B2866" i="51"/>
  <c r="C2866" i="51"/>
  <c r="D2866" i="51"/>
  <c r="E2866" i="51"/>
  <c r="G2866" i="51"/>
  <c r="A2867" i="51"/>
  <c r="B2867" i="51"/>
  <c r="C2867" i="51"/>
  <c r="D2867" i="51"/>
  <c r="E2867" i="51"/>
  <c r="G2867" i="51"/>
  <c r="A2868" i="51"/>
  <c r="B2868" i="51"/>
  <c r="C2868" i="51"/>
  <c r="D2868" i="51"/>
  <c r="E2868" i="51"/>
  <c r="G2868" i="51"/>
  <c r="A2869" i="51"/>
  <c r="B2869" i="51"/>
  <c r="C2869" i="51"/>
  <c r="D2869" i="51"/>
  <c r="E2869" i="51"/>
  <c r="G2869" i="51"/>
  <c r="A2870" i="51"/>
  <c r="B2870" i="51"/>
  <c r="C2870" i="51"/>
  <c r="D2870" i="51"/>
  <c r="E2870" i="51"/>
  <c r="G2870" i="51"/>
  <c r="A2871" i="51"/>
  <c r="B2871" i="51"/>
  <c r="C2871" i="51"/>
  <c r="D2871" i="51"/>
  <c r="E2871" i="51"/>
  <c r="G2871" i="51"/>
  <c r="A2872" i="51"/>
  <c r="B2872" i="51"/>
  <c r="C2872" i="51"/>
  <c r="D2872" i="51"/>
  <c r="E2872" i="51"/>
  <c r="G2872" i="51"/>
  <c r="A2873" i="51"/>
  <c r="B2873" i="51"/>
  <c r="C2873" i="51"/>
  <c r="D2873" i="51"/>
  <c r="E2873" i="51"/>
  <c r="G2873" i="51"/>
  <c r="A2874" i="51"/>
  <c r="B2874" i="51"/>
  <c r="C2874" i="51"/>
  <c r="D2874" i="51"/>
  <c r="E2874" i="51"/>
  <c r="G2874" i="51"/>
  <c r="A2875" i="51"/>
  <c r="B2875" i="51"/>
  <c r="C2875" i="51"/>
  <c r="D2875" i="51"/>
  <c r="E2875" i="51"/>
  <c r="G2875" i="51"/>
  <c r="A2876" i="51"/>
  <c r="B2876" i="51"/>
  <c r="C2876" i="51"/>
  <c r="D2876" i="51"/>
  <c r="E2876" i="51"/>
  <c r="G2876" i="51"/>
  <c r="A2877" i="51"/>
  <c r="B2877" i="51"/>
  <c r="C2877" i="51"/>
  <c r="D2877" i="51"/>
  <c r="E2877" i="51"/>
  <c r="G2877" i="51"/>
  <c r="A2878" i="51"/>
  <c r="B2878" i="51"/>
  <c r="C2878" i="51"/>
  <c r="D2878" i="51"/>
  <c r="E2878" i="51"/>
  <c r="G2878" i="51"/>
  <c r="A2879" i="51"/>
  <c r="B2879" i="51"/>
  <c r="C2879" i="51"/>
  <c r="D2879" i="51"/>
  <c r="E2879" i="51"/>
  <c r="G2879" i="51"/>
  <c r="A2880" i="51"/>
  <c r="B2880" i="51"/>
  <c r="C2880" i="51"/>
  <c r="D2880" i="51"/>
  <c r="E2880" i="51"/>
  <c r="G2880" i="51"/>
  <c r="A2881" i="51"/>
  <c r="B2881" i="51"/>
  <c r="C2881" i="51"/>
  <c r="D2881" i="51"/>
  <c r="E2881" i="51"/>
  <c r="G2881" i="51"/>
  <c r="A2882" i="51"/>
  <c r="B2882" i="51"/>
  <c r="C2882" i="51"/>
  <c r="D2882" i="51"/>
  <c r="E2882" i="51"/>
  <c r="G2882" i="51"/>
  <c r="A2883" i="51"/>
  <c r="B2883" i="51"/>
  <c r="C2883" i="51"/>
  <c r="D2883" i="51"/>
  <c r="E2883" i="51"/>
  <c r="G2883" i="51"/>
  <c r="A2884" i="51"/>
  <c r="B2884" i="51"/>
  <c r="C2884" i="51"/>
  <c r="D2884" i="51"/>
  <c r="E2884" i="51"/>
  <c r="G2884" i="51"/>
  <c r="A2885" i="51"/>
  <c r="B2885" i="51"/>
  <c r="C2885" i="51"/>
  <c r="D2885" i="51"/>
  <c r="E2885" i="51"/>
  <c r="G2885" i="51"/>
  <c r="A2886" i="51"/>
  <c r="B2886" i="51"/>
  <c r="C2886" i="51"/>
  <c r="D2886" i="51"/>
  <c r="E2886" i="51"/>
  <c r="G2886" i="51"/>
  <c r="A2887" i="51"/>
  <c r="B2887" i="51"/>
  <c r="C2887" i="51"/>
  <c r="D2887" i="51"/>
  <c r="E2887" i="51"/>
  <c r="G2887" i="51"/>
  <c r="A2888" i="51"/>
  <c r="B2888" i="51"/>
  <c r="C2888" i="51"/>
  <c r="D2888" i="51"/>
  <c r="E2888" i="51"/>
  <c r="G2888" i="51"/>
  <c r="A2889" i="51"/>
  <c r="B2889" i="51"/>
  <c r="C2889" i="51"/>
  <c r="D2889" i="51"/>
  <c r="E2889" i="51"/>
  <c r="G2889" i="51"/>
  <c r="A2890" i="51"/>
  <c r="B2890" i="51"/>
  <c r="C2890" i="51"/>
  <c r="D2890" i="51"/>
  <c r="E2890" i="51"/>
  <c r="G2890" i="51"/>
  <c r="A2891" i="51"/>
  <c r="B2891" i="51"/>
  <c r="C2891" i="51"/>
  <c r="D2891" i="51"/>
  <c r="E2891" i="51"/>
  <c r="G2891" i="51"/>
  <c r="A2892" i="51"/>
  <c r="B2892" i="51"/>
  <c r="C2892" i="51"/>
  <c r="D2892" i="51"/>
  <c r="E2892" i="51"/>
  <c r="G2892" i="51"/>
  <c r="A2893" i="51"/>
  <c r="B2893" i="51"/>
  <c r="C2893" i="51"/>
  <c r="D2893" i="51"/>
  <c r="E2893" i="51"/>
  <c r="G2893" i="51"/>
  <c r="A2894" i="51"/>
  <c r="B2894" i="51"/>
  <c r="C2894" i="51"/>
  <c r="D2894" i="51"/>
  <c r="E2894" i="51"/>
  <c r="G2894" i="51"/>
  <c r="A2895" i="51"/>
  <c r="B2895" i="51"/>
  <c r="C2895" i="51"/>
  <c r="D2895" i="51"/>
  <c r="E2895" i="51"/>
  <c r="G2895" i="51"/>
  <c r="A2896" i="51"/>
  <c r="B2896" i="51"/>
  <c r="C2896" i="51"/>
  <c r="D2896" i="51"/>
  <c r="E2896" i="51"/>
  <c r="G2896" i="51"/>
  <c r="A2897" i="51"/>
  <c r="B2897" i="51"/>
  <c r="C2897" i="51"/>
  <c r="D2897" i="51"/>
  <c r="E2897" i="51"/>
  <c r="G2897" i="51"/>
  <c r="A2898" i="51"/>
  <c r="B2898" i="51"/>
  <c r="C2898" i="51"/>
  <c r="D2898" i="51"/>
  <c r="E2898" i="51"/>
  <c r="G2898" i="51"/>
  <c r="A2899" i="51"/>
  <c r="B2899" i="51"/>
  <c r="C2899" i="51"/>
  <c r="D2899" i="51"/>
  <c r="E2899" i="51"/>
  <c r="G2899" i="51"/>
  <c r="A2900" i="51"/>
  <c r="B2900" i="51"/>
  <c r="C2900" i="51"/>
  <c r="D2900" i="51"/>
  <c r="E2900" i="51"/>
  <c r="G2900" i="51"/>
  <c r="A2901" i="51"/>
  <c r="B2901" i="51"/>
  <c r="C2901" i="51"/>
  <c r="D2901" i="51"/>
  <c r="E2901" i="51"/>
  <c r="G2901" i="51"/>
  <c r="A2902" i="51"/>
  <c r="B2902" i="51"/>
  <c r="C2902" i="51"/>
  <c r="D2902" i="51"/>
  <c r="E2902" i="51"/>
  <c r="G2902" i="51"/>
  <c r="A2903" i="51"/>
  <c r="B2903" i="51"/>
  <c r="C2903" i="51"/>
  <c r="D2903" i="51"/>
  <c r="E2903" i="51"/>
  <c r="G2903" i="51"/>
  <c r="A2904" i="51"/>
  <c r="B2904" i="51"/>
  <c r="C2904" i="51"/>
  <c r="D2904" i="51"/>
  <c r="E2904" i="51"/>
  <c r="G2904" i="51"/>
  <c r="A2905" i="51"/>
  <c r="B2905" i="51"/>
  <c r="C2905" i="51"/>
  <c r="D2905" i="51"/>
  <c r="E2905" i="51"/>
  <c r="G2905" i="51"/>
  <c r="A2906" i="51"/>
  <c r="B2906" i="51"/>
  <c r="C2906" i="51"/>
  <c r="D2906" i="51"/>
  <c r="E2906" i="51"/>
  <c r="G2906" i="51"/>
  <c r="A2907" i="51"/>
  <c r="B2907" i="51"/>
  <c r="C2907" i="51"/>
  <c r="D2907" i="51"/>
  <c r="E2907" i="51"/>
  <c r="G2907" i="51"/>
  <c r="A2908" i="51"/>
  <c r="B2908" i="51"/>
  <c r="C2908" i="51"/>
  <c r="D2908" i="51"/>
  <c r="E2908" i="51"/>
  <c r="G2908" i="51"/>
  <c r="A2909" i="51"/>
  <c r="B2909" i="51"/>
  <c r="C2909" i="51"/>
  <c r="D2909" i="51"/>
  <c r="E2909" i="51"/>
  <c r="G2909" i="51"/>
  <c r="A2910" i="51"/>
  <c r="B2910" i="51"/>
  <c r="C2910" i="51"/>
  <c r="D2910" i="51"/>
  <c r="E2910" i="51"/>
  <c r="G2910" i="51"/>
  <c r="A2911" i="51"/>
  <c r="B2911" i="51"/>
  <c r="C2911" i="51"/>
  <c r="D2911" i="51"/>
  <c r="E2911" i="51"/>
  <c r="G2911" i="51"/>
  <c r="A2912" i="51"/>
  <c r="B2912" i="51"/>
  <c r="C2912" i="51"/>
  <c r="D2912" i="51"/>
  <c r="E2912" i="51"/>
  <c r="G2912" i="51"/>
  <c r="A2913" i="51"/>
  <c r="B2913" i="51"/>
  <c r="C2913" i="51"/>
  <c r="D2913" i="51"/>
  <c r="E2913" i="51"/>
  <c r="G2913" i="51"/>
  <c r="A2914" i="51"/>
  <c r="B2914" i="51"/>
  <c r="C2914" i="51"/>
  <c r="D2914" i="51"/>
  <c r="E2914" i="51"/>
  <c r="G2914" i="51"/>
  <c r="A2915" i="51"/>
  <c r="B2915" i="51"/>
  <c r="C2915" i="51"/>
  <c r="D2915" i="51"/>
  <c r="E2915" i="51"/>
  <c r="G2915" i="51"/>
  <c r="A2916" i="51"/>
  <c r="B2916" i="51"/>
  <c r="C2916" i="51"/>
  <c r="D2916" i="51"/>
  <c r="E2916" i="51"/>
  <c r="G2916" i="51"/>
  <c r="A2917" i="51"/>
  <c r="B2917" i="51"/>
  <c r="C2917" i="51"/>
  <c r="D2917" i="51"/>
  <c r="E2917" i="51"/>
  <c r="G2917" i="51"/>
  <c r="A2918" i="51"/>
  <c r="B2918" i="51"/>
  <c r="C2918" i="51"/>
  <c r="D2918" i="51"/>
  <c r="E2918" i="51"/>
  <c r="G2918" i="51"/>
  <c r="A2919" i="51"/>
  <c r="B2919" i="51"/>
  <c r="C2919" i="51"/>
  <c r="D2919" i="51"/>
  <c r="E2919" i="51"/>
  <c r="G2919" i="51"/>
  <c r="A2920" i="51"/>
  <c r="B2920" i="51"/>
  <c r="C2920" i="51"/>
  <c r="D2920" i="51"/>
  <c r="E2920" i="51"/>
  <c r="G2920" i="51"/>
  <c r="A2921" i="51"/>
  <c r="B2921" i="51"/>
  <c r="C2921" i="51"/>
  <c r="D2921" i="51"/>
  <c r="E2921" i="51"/>
  <c r="G2921" i="51"/>
  <c r="A2922" i="51"/>
  <c r="B2922" i="51"/>
  <c r="C2922" i="51"/>
  <c r="D2922" i="51"/>
  <c r="E2922" i="51"/>
  <c r="G2922" i="51"/>
  <c r="A2923" i="51"/>
  <c r="B2923" i="51"/>
  <c r="C2923" i="51"/>
  <c r="D2923" i="51"/>
  <c r="E2923" i="51"/>
  <c r="G2923" i="51"/>
  <c r="A2924" i="51"/>
  <c r="B2924" i="51"/>
  <c r="C2924" i="51"/>
  <c r="D2924" i="51"/>
  <c r="E2924" i="51"/>
  <c r="G2924" i="51"/>
  <c r="A2925" i="51"/>
  <c r="B2925" i="51"/>
  <c r="C2925" i="51"/>
  <c r="D2925" i="51"/>
  <c r="E2925" i="51"/>
  <c r="G2925" i="51"/>
  <c r="A2926" i="51"/>
  <c r="B2926" i="51"/>
  <c r="C2926" i="51"/>
  <c r="D2926" i="51"/>
  <c r="E2926" i="51"/>
  <c r="G2926" i="51"/>
  <c r="A2927" i="51"/>
  <c r="B2927" i="51"/>
  <c r="C2927" i="51"/>
  <c r="D2927" i="51"/>
  <c r="E2927" i="51"/>
  <c r="G2927" i="51"/>
  <c r="A2928" i="51"/>
  <c r="B2928" i="51"/>
  <c r="C2928" i="51"/>
  <c r="D2928" i="51"/>
  <c r="E2928" i="51"/>
  <c r="G2928" i="51"/>
  <c r="A2929" i="51"/>
  <c r="B2929" i="51"/>
  <c r="C2929" i="51"/>
  <c r="D2929" i="51"/>
  <c r="E2929" i="51"/>
  <c r="G2929" i="51"/>
  <c r="A2930" i="51"/>
  <c r="B2930" i="51"/>
  <c r="C2930" i="51"/>
  <c r="D2930" i="51"/>
  <c r="E2930" i="51"/>
  <c r="G2930" i="51"/>
  <c r="A2931" i="51"/>
  <c r="B2931" i="51"/>
  <c r="C2931" i="51"/>
  <c r="D2931" i="51"/>
  <c r="E2931" i="51"/>
  <c r="G2931" i="51"/>
  <c r="A2932" i="51"/>
  <c r="B2932" i="51"/>
  <c r="C2932" i="51"/>
  <c r="D2932" i="51"/>
  <c r="E2932" i="51"/>
  <c r="G2932" i="51"/>
  <c r="A2933" i="51"/>
  <c r="B2933" i="51"/>
  <c r="C2933" i="51"/>
  <c r="D2933" i="51"/>
  <c r="E2933" i="51"/>
  <c r="G2933" i="51"/>
  <c r="A2934" i="51"/>
  <c r="B2934" i="51"/>
  <c r="C2934" i="51"/>
  <c r="D2934" i="51"/>
  <c r="E2934" i="51"/>
  <c r="G2934" i="51"/>
  <c r="A2935" i="51"/>
  <c r="B2935" i="51"/>
  <c r="C2935" i="51"/>
  <c r="D2935" i="51"/>
  <c r="E2935" i="51"/>
  <c r="G2935" i="51"/>
  <c r="A2936" i="51"/>
  <c r="B2936" i="51"/>
  <c r="C2936" i="51"/>
  <c r="D2936" i="51"/>
  <c r="E2936" i="51"/>
  <c r="G2936" i="51"/>
  <c r="A2937" i="51"/>
  <c r="B2937" i="51"/>
  <c r="C2937" i="51"/>
  <c r="D2937" i="51"/>
  <c r="E2937" i="51"/>
  <c r="G2937" i="51"/>
  <c r="A2938" i="51"/>
  <c r="B2938" i="51"/>
  <c r="C2938" i="51"/>
  <c r="D2938" i="51"/>
  <c r="E2938" i="51"/>
  <c r="G2938" i="51"/>
  <c r="A2939" i="51"/>
  <c r="B2939" i="51"/>
  <c r="C2939" i="51"/>
  <c r="D2939" i="51"/>
  <c r="E2939" i="51"/>
  <c r="G2939" i="51"/>
  <c r="A2940" i="51"/>
  <c r="B2940" i="51"/>
  <c r="C2940" i="51"/>
  <c r="D2940" i="51"/>
  <c r="E2940" i="51"/>
  <c r="G2940" i="51"/>
  <c r="A2941" i="51"/>
  <c r="B2941" i="51"/>
  <c r="C2941" i="51"/>
  <c r="D2941" i="51"/>
  <c r="E2941" i="51"/>
  <c r="G2941" i="51"/>
  <c r="A2942" i="51"/>
  <c r="B2942" i="51"/>
  <c r="C2942" i="51"/>
  <c r="D2942" i="51"/>
  <c r="E2942" i="51"/>
  <c r="G2942" i="51"/>
  <c r="A2943" i="51"/>
  <c r="B2943" i="51"/>
  <c r="C2943" i="51"/>
  <c r="D2943" i="51"/>
  <c r="E2943" i="51"/>
  <c r="G2943" i="51"/>
  <c r="A2944" i="51"/>
  <c r="B2944" i="51"/>
  <c r="C2944" i="51"/>
  <c r="D2944" i="51"/>
  <c r="E2944" i="51"/>
  <c r="G2944" i="51"/>
  <c r="A2945" i="51"/>
  <c r="B2945" i="51"/>
  <c r="C2945" i="51"/>
  <c r="D2945" i="51"/>
  <c r="E2945" i="51"/>
  <c r="G2945" i="51"/>
  <c r="A2946" i="51"/>
  <c r="B2946" i="51"/>
  <c r="C2946" i="51"/>
  <c r="D2946" i="51"/>
  <c r="E2946" i="51"/>
  <c r="G2946" i="51"/>
  <c r="A2947" i="51"/>
  <c r="B2947" i="51"/>
  <c r="C2947" i="51"/>
  <c r="D2947" i="51"/>
  <c r="E2947" i="51"/>
  <c r="G2947" i="51"/>
  <c r="A2948" i="51"/>
  <c r="B2948" i="51"/>
  <c r="C2948" i="51"/>
  <c r="D2948" i="51"/>
  <c r="E2948" i="51"/>
  <c r="G2948" i="51"/>
  <c r="A2949" i="51"/>
  <c r="B2949" i="51"/>
  <c r="C2949" i="51"/>
  <c r="D2949" i="51"/>
  <c r="E2949" i="51"/>
  <c r="G2949" i="51"/>
  <c r="A2950" i="51"/>
  <c r="B2950" i="51"/>
  <c r="C2950" i="51"/>
  <c r="D2950" i="51"/>
  <c r="E2950" i="51"/>
  <c r="G2950" i="51"/>
  <c r="A2951" i="51"/>
  <c r="B2951" i="51"/>
  <c r="C2951" i="51"/>
  <c r="D2951" i="51"/>
  <c r="E2951" i="51"/>
  <c r="G2951" i="51"/>
  <c r="A2952" i="51"/>
  <c r="B2952" i="51"/>
  <c r="C2952" i="51"/>
  <c r="D2952" i="51"/>
  <c r="E2952" i="51"/>
  <c r="G2952" i="51"/>
  <c r="A2953" i="51"/>
  <c r="B2953" i="51"/>
  <c r="C2953" i="51"/>
  <c r="D2953" i="51"/>
  <c r="E2953" i="51"/>
  <c r="G2953" i="51"/>
  <c r="A2954" i="51"/>
  <c r="B2954" i="51"/>
  <c r="C2954" i="51"/>
  <c r="D2954" i="51"/>
  <c r="E2954" i="51"/>
  <c r="G2954" i="51"/>
  <c r="A2955" i="51"/>
  <c r="B2955" i="51"/>
  <c r="C2955" i="51"/>
  <c r="D2955" i="51"/>
  <c r="E2955" i="51"/>
  <c r="G2955" i="51"/>
  <c r="A2956" i="51"/>
  <c r="B2956" i="51"/>
  <c r="C2956" i="51"/>
  <c r="D2956" i="51"/>
  <c r="E2956" i="51"/>
  <c r="G2956" i="51"/>
  <c r="A2957" i="51"/>
  <c r="B2957" i="51"/>
  <c r="C2957" i="51"/>
  <c r="D2957" i="51"/>
  <c r="E2957" i="51"/>
  <c r="G2957" i="51"/>
  <c r="A2958" i="51"/>
  <c r="B2958" i="51"/>
  <c r="C2958" i="51"/>
  <c r="D2958" i="51"/>
  <c r="E2958" i="51"/>
  <c r="G2958" i="51"/>
  <c r="A2959" i="51"/>
  <c r="B2959" i="51"/>
  <c r="C2959" i="51"/>
  <c r="D2959" i="51"/>
  <c r="E2959" i="51"/>
  <c r="G2959" i="51"/>
  <c r="A2960" i="51"/>
  <c r="B2960" i="51"/>
  <c r="C2960" i="51"/>
  <c r="D2960" i="51"/>
  <c r="E2960" i="51"/>
  <c r="G2960" i="51"/>
  <c r="A2961" i="51"/>
  <c r="B2961" i="51"/>
  <c r="C2961" i="51"/>
  <c r="D2961" i="51"/>
  <c r="E2961" i="51"/>
  <c r="G2961" i="51"/>
  <c r="A2962" i="51"/>
  <c r="B2962" i="51"/>
  <c r="C2962" i="51"/>
  <c r="D2962" i="51"/>
  <c r="E2962" i="51"/>
  <c r="G2962" i="51"/>
  <c r="A2963" i="51"/>
  <c r="B2963" i="51"/>
  <c r="C2963" i="51"/>
  <c r="D2963" i="51"/>
  <c r="E2963" i="51"/>
  <c r="G2963" i="51"/>
  <c r="A2964" i="51"/>
  <c r="B2964" i="51"/>
  <c r="C2964" i="51"/>
  <c r="D2964" i="51"/>
  <c r="E2964" i="51"/>
  <c r="G2964" i="51"/>
  <c r="A2965" i="51"/>
  <c r="B2965" i="51"/>
  <c r="C2965" i="51"/>
  <c r="D2965" i="51"/>
  <c r="E2965" i="51"/>
  <c r="G2965" i="51"/>
  <c r="A2966" i="51"/>
  <c r="B2966" i="51"/>
  <c r="C2966" i="51"/>
  <c r="D2966" i="51"/>
  <c r="E2966" i="51"/>
  <c r="G2966" i="51"/>
  <c r="A2967" i="51"/>
  <c r="B2967" i="51"/>
  <c r="C2967" i="51"/>
  <c r="D2967" i="51"/>
  <c r="E2967" i="51"/>
  <c r="G2967" i="51"/>
  <c r="A2968" i="51"/>
  <c r="B2968" i="51"/>
  <c r="C2968" i="51"/>
  <c r="D2968" i="51"/>
  <c r="E2968" i="51"/>
  <c r="G2968" i="51"/>
  <c r="A2969" i="51"/>
  <c r="B2969" i="51"/>
  <c r="C2969" i="51"/>
  <c r="D2969" i="51"/>
  <c r="E2969" i="51"/>
  <c r="G2969" i="51"/>
  <c r="A2970" i="51"/>
  <c r="B2970" i="51"/>
  <c r="C2970" i="51"/>
  <c r="D2970" i="51"/>
  <c r="E2970" i="51"/>
  <c r="G2970" i="51"/>
  <c r="A2971" i="51"/>
  <c r="B2971" i="51"/>
  <c r="C2971" i="51"/>
  <c r="D2971" i="51"/>
  <c r="E2971" i="51"/>
  <c r="G2971" i="51"/>
  <c r="A2972" i="51"/>
  <c r="B2972" i="51"/>
  <c r="C2972" i="51"/>
  <c r="D2972" i="51"/>
  <c r="E2972" i="51"/>
  <c r="G2972" i="51"/>
  <c r="A2973" i="51"/>
  <c r="B2973" i="51"/>
  <c r="C2973" i="51"/>
  <c r="D2973" i="51"/>
  <c r="E2973" i="51"/>
  <c r="G2973" i="51"/>
  <c r="A2974" i="51"/>
  <c r="B2974" i="51"/>
  <c r="C2974" i="51"/>
  <c r="D2974" i="51"/>
  <c r="E2974" i="51"/>
  <c r="G2974" i="51"/>
  <c r="A2975" i="51"/>
  <c r="B2975" i="51"/>
  <c r="C2975" i="51"/>
  <c r="D2975" i="51"/>
  <c r="E2975" i="51"/>
  <c r="G2975" i="51"/>
  <c r="A2976" i="51"/>
  <c r="B2976" i="51"/>
  <c r="C2976" i="51"/>
  <c r="D2976" i="51"/>
  <c r="E2976" i="51"/>
  <c r="G2976" i="51"/>
  <c r="A2977" i="51"/>
  <c r="B2977" i="51"/>
  <c r="C2977" i="51"/>
  <c r="D2977" i="51"/>
  <c r="E2977" i="51"/>
  <c r="G2977" i="51"/>
  <c r="A2978" i="51"/>
  <c r="B2978" i="51"/>
  <c r="C2978" i="51"/>
  <c r="D2978" i="51"/>
  <c r="E2978" i="51"/>
  <c r="G2978" i="51"/>
  <c r="A2979" i="51"/>
  <c r="B2979" i="51"/>
  <c r="C2979" i="51"/>
  <c r="D2979" i="51"/>
  <c r="E2979" i="51"/>
  <c r="G2979" i="51"/>
  <c r="A2980" i="51"/>
  <c r="B2980" i="51"/>
  <c r="C2980" i="51"/>
  <c r="D2980" i="51"/>
  <c r="E2980" i="51"/>
  <c r="G2980" i="51"/>
  <c r="A2981" i="51"/>
  <c r="B2981" i="51"/>
  <c r="C2981" i="51"/>
  <c r="D2981" i="51"/>
  <c r="E2981" i="51"/>
  <c r="G2981" i="51"/>
  <c r="A2982" i="51"/>
  <c r="B2982" i="51"/>
  <c r="C2982" i="51"/>
  <c r="D2982" i="51"/>
  <c r="E2982" i="51"/>
  <c r="G2982" i="51"/>
  <c r="A2983" i="51"/>
  <c r="B2983" i="51"/>
  <c r="C2983" i="51"/>
  <c r="D2983" i="51"/>
  <c r="E2983" i="51"/>
  <c r="G2983" i="51"/>
  <c r="A2984" i="51"/>
  <c r="B2984" i="51"/>
  <c r="C2984" i="51"/>
  <c r="D2984" i="51"/>
  <c r="E2984" i="51"/>
  <c r="G2984" i="51"/>
  <c r="A2985" i="51"/>
  <c r="B2985" i="51"/>
  <c r="C2985" i="51"/>
  <c r="D2985" i="51"/>
  <c r="E2985" i="51"/>
  <c r="G2985" i="51"/>
  <c r="A2986" i="51"/>
  <c r="B2986" i="51"/>
  <c r="C2986" i="51"/>
  <c r="D2986" i="51"/>
  <c r="E2986" i="51"/>
  <c r="G2986" i="51"/>
  <c r="A2987" i="51"/>
  <c r="B2987" i="51"/>
  <c r="C2987" i="51"/>
  <c r="D2987" i="51"/>
  <c r="E2987" i="51"/>
  <c r="G2987" i="51"/>
  <c r="A2988" i="51"/>
  <c r="B2988" i="51"/>
  <c r="C2988" i="51"/>
  <c r="D2988" i="51"/>
  <c r="E2988" i="51"/>
  <c r="G2988" i="51"/>
  <c r="A2989" i="51"/>
  <c r="B2989" i="51"/>
  <c r="C2989" i="51"/>
  <c r="D2989" i="51"/>
  <c r="E2989" i="51"/>
  <c r="G2989" i="51"/>
  <c r="A2990" i="51"/>
  <c r="B2990" i="51"/>
  <c r="C2990" i="51"/>
  <c r="D2990" i="51"/>
  <c r="E2990" i="51"/>
  <c r="G2990" i="51"/>
  <c r="A2991" i="51"/>
  <c r="B2991" i="51"/>
  <c r="C2991" i="51"/>
  <c r="D2991" i="51"/>
  <c r="E2991" i="51"/>
  <c r="G2991" i="51"/>
  <c r="A2992" i="51"/>
  <c r="B2992" i="51"/>
  <c r="C2992" i="51"/>
  <c r="D2992" i="51"/>
  <c r="E2992" i="51"/>
  <c r="G2992" i="51"/>
  <c r="A2993" i="51"/>
  <c r="B2993" i="51"/>
  <c r="C2993" i="51"/>
  <c r="D2993" i="51"/>
  <c r="E2993" i="51"/>
  <c r="G2993" i="51"/>
  <c r="A2994" i="51"/>
  <c r="B2994" i="51"/>
  <c r="C2994" i="51"/>
  <c r="D2994" i="51"/>
  <c r="E2994" i="51"/>
  <c r="G2994" i="51"/>
  <c r="A2995" i="51"/>
  <c r="B2995" i="51"/>
  <c r="C2995" i="51"/>
  <c r="D2995" i="51"/>
  <c r="E2995" i="51"/>
  <c r="G2995" i="51"/>
  <c r="A2996" i="51"/>
  <c r="B2996" i="51"/>
  <c r="C2996" i="51"/>
  <c r="D2996" i="51"/>
  <c r="E2996" i="51"/>
  <c r="G2996" i="51"/>
  <c r="A2997" i="51"/>
  <c r="B2997" i="51"/>
  <c r="C2997" i="51"/>
  <c r="D2997" i="51"/>
  <c r="E2997" i="51"/>
  <c r="G2997" i="51"/>
  <c r="A2998" i="51"/>
  <c r="B2998" i="51"/>
  <c r="C2998" i="51"/>
  <c r="D2998" i="51"/>
  <c r="E2998" i="51"/>
  <c r="G2998" i="51"/>
  <c r="A2999" i="51"/>
  <c r="B2999" i="51"/>
  <c r="C2999" i="51"/>
  <c r="D2999" i="51"/>
  <c r="E2999" i="51"/>
  <c r="G2999" i="51"/>
  <c r="A3000" i="51"/>
  <c r="B3000" i="51"/>
  <c r="C3000" i="51"/>
  <c r="D3000" i="51"/>
  <c r="E3000" i="51"/>
  <c r="G3000" i="51"/>
  <c r="A3" i="51"/>
  <c r="C3" i="51"/>
  <c r="D3" i="51"/>
  <c r="E3" i="51"/>
  <c r="G3" i="51"/>
  <c r="A4" i="51"/>
  <c r="C4" i="51"/>
  <c r="D4" i="51"/>
  <c r="E4" i="51"/>
  <c r="G4" i="51"/>
  <c r="A5" i="51"/>
  <c r="C5" i="51"/>
  <c r="D5" i="51"/>
  <c r="E5" i="51"/>
  <c r="G5" i="51"/>
  <c r="A6" i="51"/>
  <c r="C6" i="51"/>
  <c r="D6" i="51"/>
  <c r="E6" i="51"/>
  <c r="G6" i="51"/>
  <c r="A7" i="51"/>
  <c r="C7" i="51"/>
  <c r="D7" i="51"/>
  <c r="E7" i="51"/>
  <c r="G7" i="51"/>
  <c r="A8" i="51"/>
  <c r="C8" i="51"/>
  <c r="D8" i="51"/>
  <c r="E8" i="51"/>
  <c r="G8" i="51"/>
  <c r="A9" i="51"/>
  <c r="C9" i="51"/>
  <c r="D9" i="51"/>
  <c r="E9" i="51"/>
  <c r="G9" i="51"/>
  <c r="A10" i="51"/>
  <c r="C10" i="51"/>
  <c r="D10" i="51"/>
  <c r="E10" i="51"/>
  <c r="G10" i="51"/>
  <c r="A11" i="51"/>
  <c r="C11" i="51"/>
  <c r="D11" i="51"/>
  <c r="E11" i="51"/>
  <c r="G11" i="51"/>
  <c r="A12" i="51"/>
  <c r="C12" i="51"/>
  <c r="D12" i="51"/>
  <c r="E12" i="51"/>
  <c r="G12" i="51"/>
  <c r="A13" i="51"/>
  <c r="C13" i="51"/>
  <c r="D13" i="51"/>
  <c r="E13" i="51"/>
  <c r="G13" i="51"/>
  <c r="A14" i="51"/>
  <c r="C14" i="51"/>
  <c r="D14" i="51"/>
  <c r="E14" i="51"/>
  <c r="G14" i="51"/>
  <c r="A15" i="51"/>
  <c r="C15" i="51"/>
  <c r="D15" i="51"/>
  <c r="E15" i="51"/>
  <c r="G15" i="51"/>
  <c r="A16" i="51"/>
  <c r="C16" i="51"/>
  <c r="D16" i="51"/>
  <c r="E16" i="51"/>
  <c r="G16" i="51"/>
  <c r="A17" i="51"/>
  <c r="C17" i="51"/>
  <c r="D17" i="51"/>
  <c r="E17" i="51"/>
  <c r="G17" i="51"/>
  <c r="A18" i="51"/>
  <c r="C18" i="51"/>
  <c r="D18" i="51"/>
  <c r="E18" i="51"/>
  <c r="G18" i="51"/>
  <c r="A19" i="51"/>
  <c r="C19" i="51"/>
  <c r="D19" i="51"/>
  <c r="E19" i="51"/>
  <c r="G19" i="51"/>
  <c r="A20" i="51"/>
  <c r="C20" i="51"/>
  <c r="D20" i="51"/>
  <c r="E20" i="51"/>
  <c r="G20" i="51"/>
  <c r="A21" i="51"/>
  <c r="C21" i="51"/>
  <c r="D21" i="51"/>
  <c r="E21" i="51"/>
  <c r="G21" i="51"/>
  <c r="A22" i="51"/>
  <c r="C22" i="51"/>
  <c r="D22" i="51"/>
  <c r="E22" i="51"/>
  <c r="G22" i="51"/>
  <c r="A23" i="51"/>
  <c r="C23" i="51"/>
  <c r="D23" i="51"/>
  <c r="E23" i="51"/>
  <c r="G23" i="51"/>
  <c r="A24" i="51"/>
  <c r="C24" i="51"/>
  <c r="D24" i="51"/>
  <c r="E24" i="51"/>
  <c r="G24" i="51"/>
  <c r="A25" i="51"/>
  <c r="C25" i="51"/>
  <c r="D25" i="51"/>
  <c r="E25" i="51"/>
  <c r="G25" i="51"/>
  <c r="A26" i="51"/>
  <c r="C26" i="51"/>
  <c r="D26" i="51"/>
  <c r="E26" i="51"/>
  <c r="G26" i="51"/>
  <c r="A27" i="51"/>
  <c r="C27" i="51"/>
  <c r="D27" i="51"/>
  <c r="E27" i="51"/>
  <c r="G27" i="51"/>
  <c r="A28" i="51"/>
  <c r="C28" i="51"/>
  <c r="D28" i="51"/>
  <c r="E28" i="51"/>
  <c r="G28" i="51"/>
  <c r="A29" i="51"/>
  <c r="C29" i="51"/>
  <c r="D29" i="51"/>
  <c r="E29" i="51"/>
  <c r="G29" i="51"/>
  <c r="A30" i="51"/>
  <c r="C30" i="51"/>
  <c r="D30" i="51"/>
  <c r="E30" i="51"/>
  <c r="G30" i="51"/>
  <c r="A31" i="51"/>
  <c r="C31" i="51"/>
  <c r="D31" i="51"/>
  <c r="E31" i="51"/>
  <c r="G31" i="51"/>
  <c r="A32" i="51"/>
  <c r="C32" i="51"/>
  <c r="D32" i="51"/>
  <c r="E32" i="51"/>
  <c r="G32" i="51"/>
  <c r="A33" i="51"/>
  <c r="C33" i="51"/>
  <c r="D33" i="51"/>
  <c r="E33" i="51"/>
  <c r="G33" i="51"/>
  <c r="A34" i="51"/>
  <c r="C34" i="51"/>
  <c r="D34" i="51"/>
  <c r="E34" i="51"/>
  <c r="G34" i="51"/>
  <c r="A35" i="51"/>
  <c r="C35" i="51"/>
  <c r="D35" i="51"/>
  <c r="E35" i="51"/>
  <c r="G35" i="51"/>
  <c r="A36" i="51"/>
  <c r="C36" i="51"/>
  <c r="D36" i="51"/>
  <c r="E36" i="51"/>
  <c r="G36" i="51"/>
  <c r="A37" i="51"/>
  <c r="C37" i="51"/>
  <c r="D37" i="51"/>
  <c r="E37" i="51"/>
  <c r="G37" i="51"/>
  <c r="A38" i="51"/>
  <c r="C38" i="51"/>
  <c r="D38" i="51"/>
  <c r="E38" i="51"/>
  <c r="G38" i="51"/>
  <c r="A39" i="51"/>
  <c r="C39" i="51"/>
  <c r="D39" i="51"/>
  <c r="E39" i="51"/>
  <c r="G39" i="51"/>
  <c r="A40" i="51"/>
  <c r="C40" i="51"/>
  <c r="D40" i="51"/>
  <c r="E40" i="51"/>
  <c r="G40" i="51"/>
  <c r="A41" i="51"/>
  <c r="C41" i="51"/>
  <c r="D41" i="51"/>
  <c r="E41" i="51"/>
  <c r="G41" i="51"/>
  <c r="A42" i="51"/>
  <c r="C42" i="51"/>
  <c r="D42" i="51"/>
  <c r="E42" i="51"/>
  <c r="G42" i="51"/>
  <c r="A43" i="51"/>
  <c r="C43" i="51"/>
  <c r="D43" i="51"/>
  <c r="E43" i="51"/>
  <c r="G43" i="51"/>
  <c r="A44" i="51"/>
  <c r="C44" i="51"/>
  <c r="D44" i="51"/>
  <c r="E44" i="51"/>
  <c r="G44" i="51"/>
  <c r="A45" i="51"/>
  <c r="C45" i="51"/>
  <c r="D45" i="51"/>
  <c r="E45" i="51"/>
  <c r="G45" i="51"/>
  <c r="A46" i="51"/>
  <c r="C46" i="51"/>
  <c r="D46" i="51"/>
  <c r="E46" i="51"/>
  <c r="G46" i="51"/>
  <c r="A47" i="51"/>
  <c r="C47" i="51"/>
  <c r="D47" i="51"/>
  <c r="E47" i="51"/>
  <c r="G47" i="51"/>
  <c r="A48" i="51"/>
  <c r="C48" i="51"/>
  <c r="D48" i="51"/>
  <c r="E48" i="51"/>
  <c r="G48" i="51"/>
  <c r="A49" i="51"/>
  <c r="C49" i="51"/>
  <c r="D49" i="51"/>
  <c r="E49" i="51"/>
  <c r="G49" i="51"/>
  <c r="A50" i="51"/>
  <c r="C50" i="51"/>
  <c r="D50" i="51"/>
  <c r="E50" i="51"/>
  <c r="G50" i="51"/>
  <c r="A51" i="51"/>
  <c r="C51" i="51"/>
  <c r="D51" i="51"/>
  <c r="E51" i="51"/>
  <c r="G51" i="51"/>
  <c r="A52" i="51"/>
  <c r="C52" i="51"/>
  <c r="D52" i="51"/>
  <c r="E52" i="51"/>
  <c r="G52" i="51"/>
  <c r="A53" i="51"/>
  <c r="C53" i="51"/>
  <c r="D53" i="51"/>
  <c r="E53" i="51"/>
  <c r="G53" i="51"/>
  <c r="A54" i="51"/>
  <c r="C54" i="51"/>
  <c r="D54" i="51"/>
  <c r="E54" i="51"/>
  <c r="G54" i="51"/>
  <c r="A55" i="51"/>
  <c r="C55" i="51"/>
  <c r="D55" i="51"/>
  <c r="E55" i="51"/>
  <c r="G55" i="51"/>
  <c r="A56" i="51"/>
  <c r="C56" i="51"/>
  <c r="D56" i="51"/>
  <c r="E56" i="51"/>
  <c r="G56" i="51"/>
  <c r="A57" i="51"/>
  <c r="C57" i="51"/>
  <c r="D57" i="51"/>
  <c r="E57" i="51"/>
  <c r="G57" i="51"/>
  <c r="A58" i="51"/>
  <c r="C58" i="51"/>
  <c r="D58" i="51"/>
  <c r="E58" i="51"/>
  <c r="G58" i="51"/>
  <c r="A59" i="51"/>
  <c r="C59" i="51"/>
  <c r="D59" i="51"/>
  <c r="E59" i="51"/>
  <c r="G59" i="51"/>
  <c r="A60" i="51"/>
  <c r="C60" i="51"/>
  <c r="D60" i="51"/>
  <c r="E60" i="51"/>
  <c r="G60" i="51"/>
  <c r="A61" i="51"/>
  <c r="C61" i="51"/>
  <c r="D61" i="51"/>
  <c r="E61" i="51"/>
  <c r="G61" i="51"/>
  <c r="A62" i="51"/>
  <c r="C62" i="51"/>
  <c r="D62" i="51"/>
  <c r="E62" i="51"/>
  <c r="G62" i="51"/>
  <c r="A63" i="51"/>
  <c r="C63" i="51"/>
  <c r="D63" i="51"/>
  <c r="E63" i="51"/>
  <c r="G63" i="51"/>
  <c r="A64" i="51"/>
  <c r="C64" i="51"/>
  <c r="D64" i="51"/>
  <c r="E64" i="51"/>
  <c r="G64" i="51"/>
  <c r="A65" i="51"/>
  <c r="C65" i="51"/>
  <c r="D65" i="51"/>
  <c r="E65" i="51"/>
  <c r="G65" i="51"/>
  <c r="A66" i="51"/>
  <c r="C66" i="51"/>
  <c r="D66" i="51"/>
  <c r="E66" i="51"/>
  <c r="G66" i="51"/>
  <c r="A67" i="51"/>
  <c r="C67" i="51"/>
  <c r="D67" i="51"/>
  <c r="E67" i="51"/>
  <c r="G67" i="51"/>
  <c r="A68" i="51"/>
  <c r="C68" i="51"/>
  <c r="D68" i="51"/>
  <c r="E68" i="51"/>
  <c r="G68" i="51"/>
  <c r="A69" i="51"/>
  <c r="C69" i="51"/>
  <c r="D69" i="51"/>
  <c r="E69" i="51"/>
  <c r="G69" i="51"/>
  <c r="A70" i="51"/>
  <c r="C70" i="51"/>
  <c r="D70" i="51"/>
  <c r="E70" i="51"/>
  <c r="G70" i="51"/>
  <c r="A71" i="51"/>
  <c r="C71" i="51"/>
  <c r="D71" i="51"/>
  <c r="E71" i="51"/>
  <c r="G71" i="51"/>
  <c r="A72" i="51"/>
  <c r="C72" i="51"/>
  <c r="D72" i="51"/>
  <c r="E72" i="51"/>
  <c r="G72" i="51"/>
  <c r="A73" i="51"/>
  <c r="C73" i="51"/>
  <c r="D73" i="51"/>
  <c r="E73" i="51"/>
  <c r="G73" i="51"/>
  <c r="A74" i="51"/>
  <c r="C74" i="51"/>
  <c r="D74" i="51"/>
  <c r="E74" i="51"/>
  <c r="G74" i="51"/>
  <c r="A75" i="51"/>
  <c r="C75" i="51"/>
  <c r="D75" i="51"/>
  <c r="E75" i="51"/>
  <c r="G75" i="51"/>
  <c r="A76" i="51"/>
  <c r="C76" i="51"/>
  <c r="D76" i="51"/>
  <c r="E76" i="51"/>
  <c r="G76" i="51"/>
  <c r="A77" i="51"/>
  <c r="C77" i="51"/>
  <c r="D77" i="51"/>
  <c r="E77" i="51"/>
  <c r="G77" i="51"/>
  <c r="A78" i="51"/>
  <c r="C78" i="51"/>
  <c r="D78" i="51"/>
  <c r="E78" i="51"/>
  <c r="G78" i="51"/>
  <c r="A79" i="51"/>
  <c r="C79" i="51"/>
  <c r="D79" i="51"/>
  <c r="E79" i="51"/>
  <c r="G79" i="51"/>
  <c r="A80" i="51"/>
  <c r="C80" i="51"/>
  <c r="D80" i="51"/>
  <c r="E80" i="51"/>
  <c r="G80" i="51"/>
  <c r="A81" i="51"/>
  <c r="C81" i="51"/>
  <c r="D81" i="51"/>
  <c r="E81" i="51"/>
  <c r="G81" i="51"/>
  <c r="A82" i="51"/>
  <c r="C82" i="51"/>
  <c r="D82" i="51"/>
  <c r="E82" i="51"/>
  <c r="G82" i="51"/>
  <c r="A83" i="51"/>
  <c r="C83" i="51"/>
  <c r="D83" i="51"/>
  <c r="E83" i="51"/>
  <c r="G83" i="51"/>
  <c r="A84" i="51"/>
  <c r="C84" i="51"/>
  <c r="D84" i="51"/>
  <c r="E84" i="51"/>
  <c r="G84" i="51"/>
  <c r="A85" i="51"/>
  <c r="C85" i="51"/>
  <c r="D85" i="51"/>
  <c r="E85" i="51"/>
  <c r="G85" i="51"/>
  <c r="A86" i="51"/>
  <c r="C86" i="51"/>
  <c r="D86" i="51"/>
  <c r="E86" i="51"/>
  <c r="G86" i="51"/>
  <c r="A87" i="51"/>
  <c r="C87" i="51"/>
  <c r="D87" i="51"/>
  <c r="E87" i="51"/>
  <c r="G87" i="51"/>
  <c r="A88" i="51"/>
  <c r="C88" i="51"/>
  <c r="D88" i="51"/>
  <c r="E88" i="51"/>
  <c r="G88" i="51"/>
  <c r="A89" i="51"/>
  <c r="C89" i="51"/>
  <c r="D89" i="51"/>
  <c r="E89" i="51"/>
  <c r="G89" i="51"/>
  <c r="A90" i="51"/>
  <c r="C90" i="51"/>
  <c r="D90" i="51"/>
  <c r="E90" i="51"/>
  <c r="G90" i="51"/>
  <c r="A91" i="51"/>
  <c r="C91" i="51"/>
  <c r="D91" i="51"/>
  <c r="E91" i="51"/>
  <c r="G91" i="51"/>
  <c r="A92" i="51"/>
  <c r="C92" i="51"/>
  <c r="D92" i="51"/>
  <c r="E92" i="51"/>
  <c r="G92" i="51"/>
  <c r="A93" i="51"/>
  <c r="C93" i="51"/>
  <c r="D93" i="51"/>
  <c r="E93" i="51"/>
  <c r="G93" i="51"/>
  <c r="A94" i="51"/>
  <c r="C94" i="51"/>
  <c r="D94" i="51"/>
  <c r="E94" i="51"/>
  <c r="G94" i="51"/>
  <c r="A95" i="51"/>
  <c r="C95" i="51"/>
  <c r="D95" i="51"/>
  <c r="E95" i="51"/>
  <c r="G95" i="51"/>
  <c r="A96" i="51"/>
  <c r="C96" i="51"/>
  <c r="D96" i="51"/>
  <c r="E96" i="51"/>
  <c r="G96" i="51"/>
  <c r="A97" i="51"/>
  <c r="C97" i="51"/>
  <c r="D97" i="51"/>
  <c r="E97" i="51"/>
  <c r="G97" i="51"/>
  <c r="A98" i="51"/>
  <c r="C98" i="51"/>
  <c r="D98" i="51"/>
  <c r="E98" i="51"/>
  <c r="G98" i="51"/>
  <c r="A99" i="51"/>
  <c r="C99" i="51"/>
  <c r="D99" i="51"/>
  <c r="E99" i="51"/>
  <c r="G99" i="51"/>
  <c r="A100" i="51"/>
  <c r="C100" i="51"/>
  <c r="D100" i="51"/>
  <c r="E100" i="51"/>
  <c r="G100" i="51"/>
  <c r="A101" i="51"/>
  <c r="C101" i="51"/>
  <c r="D101" i="51"/>
  <c r="E101" i="51"/>
  <c r="G101" i="51"/>
  <c r="A102" i="51"/>
  <c r="C102" i="51"/>
  <c r="D102" i="51"/>
  <c r="E102" i="51"/>
  <c r="G102" i="51"/>
  <c r="A103" i="51"/>
  <c r="C103" i="51"/>
  <c r="D103" i="51"/>
  <c r="E103" i="51"/>
  <c r="G103" i="51"/>
  <c r="A104" i="51"/>
  <c r="C104" i="51"/>
  <c r="D104" i="51"/>
  <c r="E104" i="51"/>
  <c r="G104" i="51"/>
  <c r="A105" i="51"/>
  <c r="C105" i="51"/>
  <c r="D105" i="51"/>
  <c r="E105" i="51"/>
  <c r="G105" i="51"/>
  <c r="A106" i="51"/>
  <c r="C106" i="51"/>
  <c r="D106" i="51"/>
  <c r="E106" i="51"/>
  <c r="G106" i="51"/>
  <c r="A107" i="51"/>
  <c r="C107" i="51"/>
  <c r="D107" i="51"/>
  <c r="E107" i="51"/>
  <c r="G107" i="51"/>
  <c r="A108" i="51"/>
  <c r="C108" i="51"/>
  <c r="D108" i="51"/>
  <c r="E108" i="51"/>
  <c r="G108" i="51"/>
  <c r="A109" i="51"/>
  <c r="C109" i="51"/>
  <c r="D109" i="51"/>
  <c r="E109" i="51"/>
  <c r="G109" i="51"/>
  <c r="A110" i="51"/>
  <c r="C110" i="51"/>
  <c r="D110" i="51"/>
  <c r="E110" i="51"/>
  <c r="G110" i="51"/>
  <c r="A111" i="51"/>
  <c r="C111" i="51"/>
  <c r="D111" i="51"/>
  <c r="E111" i="51"/>
  <c r="G111" i="51"/>
  <c r="A112" i="51"/>
  <c r="C112" i="51"/>
  <c r="D112" i="51"/>
  <c r="E112" i="51"/>
  <c r="G112" i="51"/>
  <c r="A113" i="51"/>
  <c r="C113" i="51"/>
  <c r="D113" i="51"/>
  <c r="E113" i="51"/>
  <c r="G113" i="51"/>
  <c r="A114" i="51"/>
  <c r="C114" i="51"/>
  <c r="D114" i="51"/>
  <c r="E114" i="51"/>
  <c r="G114" i="51"/>
  <c r="A115" i="51"/>
  <c r="C115" i="51"/>
  <c r="D115" i="51"/>
  <c r="E115" i="51"/>
  <c r="G115" i="51"/>
  <c r="A116" i="51"/>
  <c r="C116" i="51"/>
  <c r="D116" i="51"/>
  <c r="E116" i="51"/>
  <c r="G116" i="51"/>
  <c r="A117" i="51"/>
  <c r="C117" i="51"/>
  <c r="D117" i="51"/>
  <c r="E117" i="51"/>
  <c r="G117" i="51"/>
  <c r="A118" i="51"/>
  <c r="C118" i="51"/>
  <c r="D118" i="51"/>
  <c r="E118" i="51"/>
  <c r="G118" i="51"/>
  <c r="A119" i="51"/>
  <c r="C119" i="51"/>
  <c r="D119" i="51"/>
  <c r="E119" i="51"/>
  <c r="G119" i="51"/>
  <c r="A120" i="51"/>
  <c r="C120" i="51"/>
  <c r="D120" i="51"/>
  <c r="E120" i="51"/>
  <c r="G120" i="51"/>
  <c r="A121" i="51"/>
  <c r="C121" i="51"/>
  <c r="D121" i="51"/>
  <c r="E121" i="51"/>
  <c r="G121" i="51"/>
  <c r="A122" i="51"/>
  <c r="C122" i="51"/>
  <c r="D122" i="51"/>
  <c r="E122" i="51"/>
  <c r="G122" i="51"/>
  <c r="A123" i="51"/>
  <c r="C123" i="51"/>
  <c r="D123" i="51"/>
  <c r="E123" i="51"/>
  <c r="G123" i="51"/>
  <c r="A124" i="51"/>
  <c r="C124" i="51"/>
  <c r="D124" i="51"/>
  <c r="E124" i="51"/>
  <c r="G124" i="51"/>
  <c r="A125" i="51"/>
  <c r="C125" i="51"/>
  <c r="D125" i="51"/>
  <c r="E125" i="51"/>
  <c r="G125" i="51"/>
  <c r="A126" i="51"/>
  <c r="C126" i="51"/>
  <c r="D126" i="51"/>
  <c r="E126" i="51"/>
  <c r="G126" i="51"/>
  <c r="A127" i="51"/>
  <c r="C127" i="51"/>
  <c r="D127" i="51"/>
  <c r="E127" i="51"/>
  <c r="G127" i="51"/>
  <c r="A128" i="51"/>
  <c r="C128" i="51"/>
  <c r="D128" i="51"/>
  <c r="E128" i="51"/>
  <c r="G128" i="51"/>
  <c r="A129" i="51"/>
  <c r="C129" i="51"/>
  <c r="D129" i="51"/>
  <c r="E129" i="51"/>
  <c r="G129" i="51"/>
  <c r="A130" i="51"/>
  <c r="C130" i="51"/>
  <c r="D130" i="51"/>
  <c r="E130" i="51"/>
  <c r="G130" i="51"/>
  <c r="A131" i="51"/>
  <c r="C131" i="51"/>
  <c r="D131" i="51"/>
  <c r="E131" i="51"/>
  <c r="G131" i="51"/>
  <c r="A132" i="51"/>
  <c r="C132" i="51"/>
  <c r="D132" i="51"/>
  <c r="E132" i="51"/>
  <c r="G132" i="51"/>
  <c r="A133" i="51"/>
  <c r="C133" i="51"/>
  <c r="D133" i="51"/>
  <c r="E133" i="51"/>
  <c r="G133" i="51"/>
  <c r="A134" i="51"/>
  <c r="C134" i="51"/>
  <c r="D134" i="51"/>
  <c r="E134" i="51"/>
  <c r="G134" i="51"/>
  <c r="A135" i="51"/>
  <c r="C135" i="51"/>
  <c r="D135" i="51"/>
  <c r="E135" i="51"/>
  <c r="G135" i="51"/>
  <c r="A136" i="51"/>
  <c r="C136" i="51"/>
  <c r="D136" i="51"/>
  <c r="E136" i="51"/>
  <c r="G136" i="51"/>
  <c r="A137" i="51"/>
  <c r="C137" i="51"/>
  <c r="D137" i="51"/>
  <c r="E137" i="51"/>
  <c r="G137" i="51"/>
  <c r="A138" i="51"/>
  <c r="C138" i="51"/>
  <c r="D138" i="51"/>
  <c r="E138" i="51"/>
  <c r="G138" i="51"/>
  <c r="A139" i="51"/>
  <c r="C139" i="51"/>
  <c r="D139" i="51"/>
  <c r="E139" i="51"/>
  <c r="G139" i="51"/>
  <c r="A140" i="51"/>
  <c r="C140" i="51"/>
  <c r="D140" i="51"/>
  <c r="E140" i="51"/>
  <c r="G140" i="51"/>
  <c r="A141" i="51"/>
  <c r="C141" i="51"/>
  <c r="D141" i="51"/>
  <c r="E141" i="51"/>
  <c r="G141" i="51"/>
  <c r="A142" i="51"/>
  <c r="C142" i="51"/>
  <c r="D142" i="51"/>
  <c r="E142" i="51"/>
  <c r="G142" i="51"/>
  <c r="A143" i="51"/>
  <c r="C143" i="51"/>
  <c r="D143" i="51"/>
  <c r="E143" i="51"/>
  <c r="G143" i="51"/>
  <c r="A144" i="51"/>
  <c r="C144" i="51"/>
  <c r="D144" i="51"/>
  <c r="E144" i="51"/>
  <c r="G144" i="51"/>
  <c r="A145" i="51"/>
  <c r="C145" i="51"/>
  <c r="D145" i="51"/>
  <c r="E145" i="51"/>
  <c r="G145" i="51"/>
  <c r="A146" i="51"/>
  <c r="C146" i="51"/>
  <c r="D146" i="51"/>
  <c r="E146" i="51"/>
  <c r="G146" i="51"/>
  <c r="A147" i="51"/>
  <c r="C147" i="51"/>
  <c r="D147" i="51"/>
  <c r="E147" i="51"/>
  <c r="G147" i="51"/>
  <c r="A148" i="51"/>
  <c r="C148" i="51"/>
  <c r="D148" i="51"/>
  <c r="E148" i="51"/>
  <c r="G148" i="51"/>
  <c r="A149" i="51"/>
  <c r="C149" i="51"/>
  <c r="D149" i="51"/>
  <c r="E149" i="51"/>
  <c r="G149" i="51"/>
  <c r="A150" i="51"/>
  <c r="C150" i="51"/>
  <c r="D150" i="51"/>
  <c r="E150" i="51"/>
  <c r="G150" i="51"/>
  <c r="A151" i="51"/>
  <c r="C151" i="51"/>
  <c r="D151" i="51"/>
  <c r="E151" i="51"/>
  <c r="G151" i="51"/>
  <c r="A152" i="51"/>
  <c r="C152" i="51"/>
  <c r="D152" i="51"/>
  <c r="E152" i="51"/>
  <c r="G152" i="51"/>
  <c r="A153" i="51"/>
  <c r="C153" i="51"/>
  <c r="D153" i="51"/>
  <c r="E153" i="51"/>
  <c r="G153" i="51"/>
  <c r="A154" i="51"/>
  <c r="C154" i="51"/>
  <c r="D154" i="51"/>
  <c r="E154" i="51"/>
  <c r="G154" i="51"/>
  <c r="A155" i="51"/>
  <c r="C155" i="51"/>
  <c r="D155" i="51"/>
  <c r="E155" i="51"/>
  <c r="G155" i="51"/>
  <c r="A156" i="51"/>
  <c r="C156" i="51"/>
  <c r="D156" i="51"/>
  <c r="E156" i="51"/>
  <c r="G156" i="51"/>
  <c r="A157" i="51"/>
  <c r="C157" i="51"/>
  <c r="D157" i="51"/>
  <c r="E157" i="51"/>
  <c r="G157" i="51"/>
  <c r="A158" i="51"/>
  <c r="C158" i="51"/>
  <c r="D158" i="51"/>
  <c r="E158" i="51"/>
  <c r="G158" i="51"/>
  <c r="A159" i="51"/>
  <c r="C159" i="51"/>
  <c r="D159" i="51"/>
  <c r="E159" i="51"/>
  <c r="G159" i="51"/>
  <c r="A160" i="51"/>
  <c r="C160" i="51"/>
  <c r="D160" i="51"/>
  <c r="E160" i="51"/>
  <c r="G160" i="51"/>
  <c r="A161" i="51"/>
  <c r="C161" i="51"/>
  <c r="D161" i="51"/>
  <c r="E161" i="51"/>
  <c r="G161" i="51"/>
  <c r="A162" i="51"/>
  <c r="C162" i="51"/>
  <c r="D162" i="51"/>
  <c r="E162" i="51"/>
  <c r="G162" i="51"/>
  <c r="A163" i="51"/>
  <c r="C163" i="51"/>
  <c r="D163" i="51"/>
  <c r="E163" i="51"/>
  <c r="G163" i="51"/>
  <c r="A164" i="51"/>
  <c r="C164" i="51"/>
  <c r="D164" i="51"/>
  <c r="E164" i="51"/>
  <c r="G164" i="51"/>
  <c r="A165" i="51"/>
  <c r="C165" i="51"/>
  <c r="D165" i="51"/>
  <c r="E165" i="51"/>
  <c r="G165" i="51"/>
  <c r="A166" i="51"/>
  <c r="C166" i="51"/>
  <c r="D166" i="51"/>
  <c r="E166" i="51"/>
  <c r="G166" i="51"/>
  <c r="A167" i="51"/>
  <c r="C167" i="51"/>
  <c r="D167" i="51"/>
  <c r="E167" i="51"/>
  <c r="G167" i="51"/>
  <c r="A168" i="51"/>
  <c r="C168" i="51"/>
  <c r="D168" i="51"/>
  <c r="E168" i="51"/>
  <c r="G168" i="51"/>
  <c r="A169" i="51"/>
  <c r="C169" i="51"/>
  <c r="D169" i="51"/>
  <c r="E169" i="51"/>
  <c r="G169" i="51"/>
  <c r="A170" i="51"/>
  <c r="C170" i="51"/>
  <c r="D170" i="51"/>
  <c r="E170" i="51"/>
  <c r="G170" i="51"/>
  <c r="A171" i="51"/>
  <c r="C171" i="51"/>
  <c r="D171" i="51"/>
  <c r="E171" i="51"/>
  <c r="G171" i="51"/>
  <c r="A172" i="51"/>
  <c r="C172" i="51"/>
  <c r="D172" i="51"/>
  <c r="E172" i="51"/>
  <c r="G172" i="51"/>
  <c r="A173" i="51"/>
  <c r="C173" i="51"/>
  <c r="D173" i="51"/>
  <c r="E173" i="51"/>
  <c r="G173" i="51"/>
  <c r="A174" i="51"/>
  <c r="C174" i="51"/>
  <c r="D174" i="51"/>
  <c r="E174" i="51"/>
  <c r="G174" i="51"/>
  <c r="A175" i="51"/>
  <c r="C175" i="51"/>
  <c r="D175" i="51"/>
  <c r="E175" i="51"/>
  <c r="G175" i="51"/>
  <c r="A176" i="51"/>
  <c r="C176" i="51"/>
  <c r="D176" i="51"/>
  <c r="E176" i="51"/>
  <c r="G176" i="51"/>
  <c r="A177" i="51"/>
  <c r="C177" i="51"/>
  <c r="D177" i="51"/>
  <c r="E177" i="51"/>
  <c r="G177" i="51"/>
  <c r="A178" i="51"/>
  <c r="C178" i="51"/>
  <c r="D178" i="51"/>
  <c r="E178" i="51"/>
  <c r="G178" i="51"/>
  <c r="A179" i="51"/>
  <c r="C179" i="51"/>
  <c r="D179" i="51"/>
  <c r="E179" i="51"/>
  <c r="G179" i="51"/>
  <c r="A180" i="51"/>
  <c r="C180" i="51"/>
  <c r="D180" i="51"/>
  <c r="E180" i="51"/>
  <c r="G180" i="51"/>
  <c r="A181" i="51"/>
  <c r="C181" i="51"/>
  <c r="D181" i="51"/>
  <c r="E181" i="51"/>
  <c r="G181" i="51"/>
  <c r="A182" i="51"/>
  <c r="C182" i="51"/>
  <c r="D182" i="51"/>
  <c r="E182" i="51"/>
  <c r="G182" i="51"/>
  <c r="A183" i="51"/>
  <c r="C183" i="51"/>
  <c r="D183" i="51"/>
  <c r="E183" i="51"/>
  <c r="G183" i="51"/>
  <c r="A184" i="51"/>
  <c r="C184" i="51"/>
  <c r="D184" i="51"/>
  <c r="E184" i="51"/>
  <c r="G184" i="51"/>
  <c r="A185" i="51"/>
  <c r="C185" i="51"/>
  <c r="D185" i="51"/>
  <c r="E185" i="51"/>
  <c r="G185" i="51"/>
  <c r="A186" i="51"/>
  <c r="C186" i="51"/>
  <c r="D186" i="51"/>
  <c r="E186" i="51"/>
  <c r="G186" i="51"/>
  <c r="A187" i="51"/>
  <c r="C187" i="51"/>
  <c r="D187" i="51"/>
  <c r="E187" i="51"/>
  <c r="G187" i="51"/>
  <c r="A188" i="51"/>
  <c r="C188" i="51"/>
  <c r="D188" i="51"/>
  <c r="E188" i="51"/>
  <c r="G188" i="51"/>
  <c r="A189" i="51"/>
  <c r="C189" i="51"/>
  <c r="D189" i="51"/>
  <c r="E189" i="51"/>
  <c r="G189" i="51"/>
  <c r="A190" i="51"/>
  <c r="C190" i="51"/>
  <c r="D190" i="51"/>
  <c r="E190" i="51"/>
  <c r="G190" i="51"/>
  <c r="A191" i="51"/>
  <c r="C191" i="51"/>
  <c r="D191" i="51"/>
  <c r="E191" i="51"/>
  <c r="G191" i="51"/>
  <c r="A192" i="51"/>
  <c r="C192" i="51"/>
  <c r="D192" i="51"/>
  <c r="E192" i="51"/>
  <c r="G192" i="51"/>
  <c r="A193" i="51"/>
  <c r="C193" i="51"/>
  <c r="D193" i="51"/>
  <c r="E193" i="51"/>
  <c r="G193" i="51"/>
  <c r="A194" i="51"/>
  <c r="C194" i="51"/>
  <c r="D194" i="51"/>
  <c r="E194" i="51"/>
  <c r="G194" i="51"/>
  <c r="A195" i="51"/>
  <c r="C195" i="51"/>
  <c r="D195" i="51"/>
  <c r="E195" i="51"/>
  <c r="G195" i="51"/>
  <c r="A196" i="51"/>
  <c r="C196" i="51"/>
  <c r="D196" i="51"/>
  <c r="E196" i="51"/>
  <c r="G196" i="51"/>
  <c r="A197" i="51"/>
  <c r="C197" i="51"/>
  <c r="D197" i="51"/>
  <c r="E197" i="51"/>
  <c r="G197" i="51"/>
  <c r="A198" i="51"/>
  <c r="C198" i="51"/>
  <c r="D198" i="51"/>
  <c r="E198" i="51"/>
  <c r="G198" i="51"/>
  <c r="A199" i="51"/>
  <c r="C199" i="51"/>
  <c r="D199" i="51"/>
  <c r="E199" i="51"/>
  <c r="G199" i="51"/>
  <c r="A200" i="51"/>
  <c r="C200" i="51"/>
  <c r="D200" i="51"/>
  <c r="E200" i="51"/>
  <c r="G200" i="51"/>
  <c r="A201" i="51"/>
  <c r="C201" i="51"/>
  <c r="D201" i="51"/>
  <c r="E201" i="51"/>
  <c r="G201" i="51"/>
  <c r="A202" i="51"/>
  <c r="C202" i="51"/>
  <c r="D202" i="51"/>
  <c r="E202" i="51"/>
  <c r="G202" i="51"/>
  <c r="A203" i="51"/>
  <c r="C203" i="51"/>
  <c r="D203" i="51"/>
  <c r="E203" i="51"/>
  <c r="G203" i="51"/>
  <c r="A204" i="51"/>
  <c r="C204" i="51"/>
  <c r="D204" i="51"/>
  <c r="E204" i="51"/>
  <c r="G204" i="51"/>
  <c r="A205" i="51"/>
  <c r="C205" i="51"/>
  <c r="D205" i="51"/>
  <c r="E205" i="51"/>
  <c r="G205" i="51"/>
  <c r="A206" i="51"/>
  <c r="C206" i="51"/>
  <c r="D206" i="51"/>
  <c r="E206" i="51"/>
  <c r="G206" i="51"/>
  <c r="A207" i="51"/>
  <c r="C207" i="51"/>
  <c r="D207" i="51"/>
  <c r="E207" i="51"/>
  <c r="G207" i="51"/>
  <c r="A208" i="51"/>
  <c r="C208" i="51"/>
  <c r="D208" i="51"/>
  <c r="E208" i="51"/>
  <c r="G208" i="51"/>
  <c r="A209" i="51"/>
  <c r="C209" i="51"/>
  <c r="D209" i="51"/>
  <c r="E209" i="51"/>
  <c r="G209" i="51"/>
  <c r="A210" i="51"/>
  <c r="C210" i="51"/>
  <c r="D210" i="51"/>
  <c r="E210" i="51"/>
  <c r="G210" i="51"/>
  <c r="A211" i="51"/>
  <c r="C211" i="51"/>
  <c r="D211" i="51"/>
  <c r="E211" i="51"/>
  <c r="G211" i="51"/>
  <c r="A212" i="51"/>
  <c r="C212" i="51"/>
  <c r="D212" i="51"/>
  <c r="E212" i="51"/>
  <c r="G212" i="51"/>
  <c r="A213" i="51"/>
  <c r="C213" i="51"/>
  <c r="D213" i="51"/>
  <c r="E213" i="51"/>
  <c r="G213" i="51"/>
  <c r="A214" i="51"/>
  <c r="C214" i="51"/>
  <c r="D214" i="51"/>
  <c r="E214" i="51"/>
  <c r="G214" i="51"/>
  <c r="A215" i="51"/>
  <c r="C215" i="51"/>
  <c r="D215" i="51"/>
  <c r="E215" i="51"/>
  <c r="G215" i="51"/>
  <c r="A216" i="51"/>
  <c r="C216" i="51"/>
  <c r="D216" i="51"/>
  <c r="E216" i="51"/>
  <c r="G216" i="51"/>
  <c r="A217" i="51"/>
  <c r="C217" i="51"/>
  <c r="D217" i="51"/>
  <c r="E217" i="51"/>
  <c r="G217" i="51"/>
  <c r="A218" i="51"/>
  <c r="C218" i="51"/>
  <c r="D218" i="51"/>
  <c r="E218" i="51"/>
  <c r="G218" i="51"/>
  <c r="A219" i="51"/>
  <c r="C219" i="51"/>
  <c r="D219" i="51"/>
  <c r="E219" i="51"/>
  <c r="G219" i="51"/>
  <c r="A220" i="51"/>
  <c r="C220" i="51"/>
  <c r="D220" i="51"/>
  <c r="E220" i="51"/>
  <c r="G220" i="51"/>
  <c r="A221" i="51"/>
  <c r="C221" i="51"/>
  <c r="D221" i="51"/>
  <c r="E221" i="51"/>
  <c r="G221" i="51"/>
  <c r="A222" i="51"/>
  <c r="C222" i="51"/>
  <c r="D222" i="51"/>
  <c r="E222" i="51"/>
  <c r="G222" i="51"/>
  <c r="A223" i="51"/>
  <c r="C223" i="51"/>
  <c r="D223" i="51"/>
  <c r="E223" i="51"/>
  <c r="G223" i="51"/>
  <c r="A224" i="51"/>
  <c r="C224" i="51"/>
  <c r="D224" i="51"/>
  <c r="E224" i="51"/>
  <c r="G224" i="51"/>
  <c r="A225" i="51"/>
  <c r="C225" i="51"/>
  <c r="D225" i="51"/>
  <c r="E225" i="51"/>
  <c r="G225" i="51"/>
  <c r="A226" i="51"/>
  <c r="C226" i="51"/>
  <c r="D226" i="51"/>
  <c r="E226" i="51"/>
  <c r="G226" i="51"/>
  <c r="A227" i="51"/>
  <c r="C227" i="51"/>
  <c r="D227" i="51"/>
  <c r="E227" i="51"/>
  <c r="G227" i="51"/>
  <c r="A228" i="51"/>
  <c r="C228" i="51"/>
  <c r="D228" i="51"/>
  <c r="E228" i="51"/>
  <c r="G228" i="51"/>
  <c r="A229" i="51"/>
  <c r="C229" i="51"/>
  <c r="D229" i="51"/>
  <c r="E229" i="51"/>
  <c r="G229" i="51"/>
  <c r="A230" i="51"/>
  <c r="C230" i="51"/>
  <c r="D230" i="51"/>
  <c r="E230" i="51"/>
  <c r="G230" i="51"/>
  <c r="A231" i="51"/>
  <c r="C231" i="51"/>
  <c r="D231" i="51"/>
  <c r="E231" i="51"/>
  <c r="G231" i="51"/>
  <c r="A232" i="51"/>
  <c r="C232" i="51"/>
  <c r="D232" i="51"/>
  <c r="E232" i="51"/>
  <c r="G232" i="51"/>
  <c r="A233" i="51"/>
  <c r="C233" i="51"/>
  <c r="D233" i="51"/>
  <c r="E233" i="51"/>
  <c r="G233" i="51"/>
  <c r="A234" i="51"/>
  <c r="C234" i="51"/>
  <c r="D234" i="51"/>
  <c r="E234" i="51"/>
  <c r="G234" i="51"/>
  <c r="A235" i="51"/>
  <c r="C235" i="51"/>
  <c r="D235" i="51"/>
  <c r="E235" i="51"/>
  <c r="G235" i="51"/>
  <c r="A236" i="51"/>
  <c r="C236" i="51"/>
  <c r="D236" i="51"/>
  <c r="E236" i="51"/>
  <c r="G236" i="51"/>
  <c r="A237" i="51"/>
  <c r="C237" i="51"/>
  <c r="D237" i="51"/>
  <c r="E237" i="51"/>
  <c r="G237" i="51"/>
  <c r="A238" i="51"/>
  <c r="C238" i="51"/>
  <c r="D238" i="51"/>
  <c r="E238" i="51"/>
  <c r="G238" i="51"/>
  <c r="A239" i="51"/>
  <c r="C239" i="51"/>
  <c r="D239" i="51"/>
  <c r="E239" i="51"/>
  <c r="G239" i="51"/>
  <c r="A240" i="51"/>
  <c r="C240" i="51"/>
  <c r="D240" i="51"/>
  <c r="E240" i="51"/>
  <c r="G240" i="51"/>
  <c r="A241" i="51"/>
  <c r="C241" i="51"/>
  <c r="D241" i="51"/>
  <c r="E241" i="51"/>
  <c r="G241" i="51"/>
  <c r="A242" i="51"/>
  <c r="C242" i="51"/>
  <c r="D242" i="51"/>
  <c r="E242" i="51"/>
  <c r="G242" i="51"/>
  <c r="A243" i="51"/>
  <c r="C243" i="51"/>
  <c r="D243" i="51"/>
  <c r="E243" i="51"/>
  <c r="G243" i="51"/>
  <c r="A244" i="51"/>
  <c r="C244" i="51"/>
  <c r="D244" i="51"/>
  <c r="E244" i="51"/>
  <c r="G244" i="51"/>
  <c r="A245" i="51"/>
  <c r="C245" i="51"/>
  <c r="D245" i="51"/>
  <c r="E245" i="51"/>
  <c r="G245" i="51"/>
  <c r="A246" i="51"/>
  <c r="C246" i="51"/>
  <c r="D246" i="51"/>
  <c r="E246" i="51"/>
  <c r="G246" i="51"/>
  <c r="A247" i="51"/>
  <c r="C247" i="51"/>
  <c r="D247" i="51"/>
  <c r="E247" i="51"/>
  <c r="G247" i="51"/>
  <c r="A248" i="51"/>
  <c r="C248" i="51"/>
  <c r="D248" i="51"/>
  <c r="E248" i="51"/>
  <c r="G248" i="51"/>
  <c r="A249" i="51"/>
  <c r="C249" i="51"/>
  <c r="D249" i="51"/>
  <c r="E249" i="51"/>
  <c r="G249" i="51"/>
  <c r="A250" i="51"/>
  <c r="C250" i="51"/>
  <c r="D250" i="51"/>
  <c r="E250" i="51"/>
  <c r="G250" i="51"/>
  <c r="A251" i="51"/>
  <c r="C251" i="51"/>
  <c r="D251" i="51"/>
  <c r="E251" i="51"/>
  <c r="G251" i="51"/>
  <c r="A252" i="51"/>
  <c r="C252" i="51"/>
  <c r="D252" i="51"/>
  <c r="E252" i="51"/>
  <c r="G252" i="51"/>
  <c r="A253" i="51"/>
  <c r="C253" i="51"/>
  <c r="D253" i="51"/>
  <c r="E253" i="51"/>
  <c r="G253" i="51"/>
  <c r="A254" i="51"/>
  <c r="C254" i="51"/>
  <c r="D254" i="51"/>
  <c r="E254" i="51"/>
  <c r="G254" i="51"/>
  <c r="A255" i="51"/>
  <c r="C255" i="51"/>
  <c r="D255" i="51"/>
  <c r="E255" i="51"/>
  <c r="G255" i="51"/>
  <c r="A256" i="51"/>
  <c r="C256" i="51"/>
  <c r="D256" i="51"/>
  <c r="E256" i="51"/>
  <c r="G256" i="51"/>
  <c r="A257" i="51"/>
  <c r="C257" i="51"/>
  <c r="D257" i="51"/>
  <c r="E257" i="51"/>
  <c r="G257" i="51"/>
  <c r="A258" i="51"/>
  <c r="C258" i="51"/>
  <c r="D258" i="51"/>
  <c r="E258" i="51"/>
  <c r="G258" i="51"/>
  <c r="A259" i="51"/>
  <c r="C259" i="51"/>
  <c r="D259" i="51"/>
  <c r="E259" i="51"/>
  <c r="G259" i="51"/>
  <c r="A260" i="51"/>
  <c r="C260" i="51"/>
  <c r="D260" i="51"/>
  <c r="E260" i="51"/>
  <c r="G260" i="51"/>
  <c r="A261" i="51"/>
  <c r="C261" i="51"/>
  <c r="D261" i="51"/>
  <c r="E261" i="51"/>
  <c r="G261" i="51"/>
  <c r="A262" i="51"/>
  <c r="C262" i="51"/>
  <c r="D262" i="51"/>
  <c r="E262" i="51"/>
  <c r="G262" i="51"/>
  <c r="A263" i="51"/>
  <c r="C263" i="51"/>
  <c r="D263" i="51"/>
  <c r="E263" i="51"/>
  <c r="G263" i="51"/>
  <c r="A264" i="51"/>
  <c r="C264" i="51"/>
  <c r="D264" i="51"/>
  <c r="E264" i="51"/>
  <c r="G264" i="51"/>
  <c r="A265" i="51"/>
  <c r="C265" i="51"/>
  <c r="D265" i="51"/>
  <c r="E265" i="51"/>
  <c r="G265" i="51"/>
  <c r="A266" i="51"/>
  <c r="C266" i="51"/>
  <c r="D266" i="51"/>
  <c r="E266" i="51"/>
  <c r="G266" i="51"/>
  <c r="A267" i="51"/>
  <c r="C267" i="51"/>
  <c r="D267" i="51"/>
  <c r="E267" i="51"/>
  <c r="G267" i="51"/>
  <c r="A268" i="51"/>
  <c r="C268" i="51"/>
  <c r="D268" i="51"/>
  <c r="E268" i="51"/>
  <c r="G268" i="51"/>
  <c r="A269" i="51"/>
  <c r="C269" i="51"/>
  <c r="D269" i="51"/>
  <c r="E269" i="51"/>
  <c r="G269" i="51"/>
  <c r="A270" i="51"/>
  <c r="C270" i="51"/>
  <c r="D270" i="51"/>
  <c r="E270" i="51"/>
  <c r="G270" i="51"/>
  <c r="A271" i="51"/>
  <c r="C271" i="51"/>
  <c r="D271" i="51"/>
  <c r="E271" i="51"/>
  <c r="G271" i="51"/>
  <c r="A272" i="51"/>
  <c r="C272" i="51"/>
  <c r="D272" i="51"/>
  <c r="E272" i="51"/>
  <c r="G272" i="51"/>
  <c r="A273" i="51"/>
  <c r="C273" i="51"/>
  <c r="D273" i="51"/>
  <c r="E273" i="51"/>
  <c r="G273" i="51"/>
  <c r="A274" i="51"/>
  <c r="C274" i="51"/>
  <c r="D274" i="51"/>
  <c r="E274" i="51"/>
  <c r="G274" i="51"/>
  <c r="A275" i="51"/>
  <c r="C275" i="51"/>
  <c r="D275" i="51"/>
  <c r="E275" i="51"/>
  <c r="G275" i="51"/>
  <c r="A276" i="51"/>
  <c r="C276" i="51"/>
  <c r="D276" i="51"/>
  <c r="E276" i="51"/>
  <c r="G276" i="51"/>
  <c r="A277" i="51"/>
  <c r="C277" i="51"/>
  <c r="D277" i="51"/>
  <c r="E277" i="51"/>
  <c r="G277" i="51"/>
  <c r="A278" i="51"/>
  <c r="C278" i="51"/>
  <c r="D278" i="51"/>
  <c r="E278" i="51"/>
  <c r="G278" i="51"/>
  <c r="A279" i="51"/>
  <c r="C279" i="51"/>
  <c r="D279" i="51"/>
  <c r="E279" i="51"/>
  <c r="G279" i="51"/>
  <c r="A280" i="51"/>
  <c r="C280" i="51"/>
  <c r="D280" i="51"/>
  <c r="E280" i="51"/>
  <c r="G280" i="51"/>
  <c r="A281" i="51"/>
  <c r="C281" i="51"/>
  <c r="D281" i="51"/>
  <c r="E281" i="51"/>
  <c r="G281" i="51"/>
  <c r="A282" i="51"/>
  <c r="C282" i="51"/>
  <c r="D282" i="51"/>
  <c r="E282" i="51"/>
  <c r="G282" i="51"/>
  <c r="A283" i="51"/>
  <c r="C283" i="51"/>
  <c r="D283" i="51"/>
  <c r="E283" i="51"/>
  <c r="G283" i="51"/>
  <c r="A284" i="51"/>
  <c r="C284" i="51"/>
  <c r="D284" i="51"/>
  <c r="E284" i="51"/>
  <c r="G284" i="51"/>
  <c r="A285" i="51"/>
  <c r="C285" i="51"/>
  <c r="D285" i="51"/>
  <c r="E285" i="51"/>
  <c r="G285" i="51"/>
  <c r="A286" i="51"/>
  <c r="C286" i="51"/>
  <c r="D286" i="51"/>
  <c r="E286" i="51"/>
  <c r="G286" i="51"/>
  <c r="A287" i="51"/>
  <c r="C287" i="51"/>
  <c r="D287" i="51"/>
  <c r="E287" i="51"/>
  <c r="G287" i="51"/>
  <c r="A288" i="51"/>
  <c r="C288" i="51"/>
  <c r="D288" i="51"/>
  <c r="E288" i="51"/>
  <c r="G288" i="51"/>
  <c r="A289" i="51"/>
  <c r="C289" i="51"/>
  <c r="D289" i="51"/>
  <c r="E289" i="51"/>
  <c r="G289" i="51"/>
  <c r="A290" i="51"/>
  <c r="C290" i="51"/>
  <c r="D290" i="51"/>
  <c r="E290" i="51"/>
  <c r="G290" i="51"/>
  <c r="A291" i="51"/>
  <c r="C291" i="51"/>
  <c r="D291" i="51"/>
  <c r="E291" i="51"/>
  <c r="G291" i="51"/>
  <c r="A292" i="51"/>
  <c r="C292" i="51"/>
  <c r="D292" i="51"/>
  <c r="E292" i="51"/>
  <c r="G292" i="51"/>
  <c r="A293" i="51"/>
  <c r="C293" i="51"/>
  <c r="D293" i="51"/>
  <c r="E293" i="51"/>
  <c r="G293" i="51"/>
  <c r="A294" i="51"/>
  <c r="C294" i="51"/>
  <c r="D294" i="51"/>
  <c r="E294" i="51"/>
  <c r="G294" i="51"/>
  <c r="A295" i="51"/>
  <c r="C295" i="51"/>
  <c r="D295" i="51"/>
  <c r="E295" i="51"/>
  <c r="G295" i="51"/>
  <c r="A296" i="51"/>
  <c r="C296" i="51"/>
  <c r="D296" i="51"/>
  <c r="E296" i="51"/>
  <c r="G296" i="51"/>
  <c r="A297" i="51"/>
  <c r="C297" i="51"/>
  <c r="D297" i="51"/>
  <c r="E297" i="51"/>
  <c r="G297" i="51"/>
  <c r="A298" i="51"/>
  <c r="C298" i="51"/>
  <c r="D298" i="51"/>
  <c r="E298" i="51"/>
  <c r="G298" i="51"/>
  <c r="A299" i="51"/>
  <c r="C299" i="51"/>
  <c r="D299" i="51"/>
  <c r="E299" i="51"/>
  <c r="G299" i="51"/>
  <c r="A300" i="51"/>
  <c r="C300" i="51"/>
  <c r="D300" i="51"/>
  <c r="E300" i="51"/>
  <c r="G300" i="51"/>
  <c r="A301" i="51"/>
  <c r="C301" i="51"/>
  <c r="D301" i="51"/>
  <c r="E301" i="51"/>
  <c r="G301" i="51"/>
  <c r="A302" i="51"/>
  <c r="C302" i="51"/>
  <c r="D302" i="51"/>
  <c r="E302" i="51"/>
  <c r="G302" i="51"/>
  <c r="A303" i="51"/>
  <c r="C303" i="51"/>
  <c r="D303" i="51"/>
  <c r="E303" i="51"/>
  <c r="G303" i="51"/>
  <c r="A304" i="51"/>
  <c r="C304" i="51"/>
  <c r="D304" i="51"/>
  <c r="E304" i="51"/>
  <c r="G304" i="51"/>
  <c r="A305" i="51"/>
  <c r="C305" i="51"/>
  <c r="D305" i="51"/>
  <c r="E305" i="51"/>
  <c r="G305" i="51"/>
  <c r="A306" i="51"/>
  <c r="C306" i="51"/>
  <c r="D306" i="51"/>
  <c r="E306" i="51"/>
  <c r="G306" i="51"/>
  <c r="A307" i="51"/>
  <c r="C307" i="51"/>
  <c r="D307" i="51"/>
  <c r="E307" i="51"/>
  <c r="G307" i="51"/>
  <c r="A308" i="51"/>
  <c r="C308" i="51"/>
  <c r="D308" i="51"/>
  <c r="E308" i="51"/>
  <c r="G308" i="51"/>
  <c r="A309" i="51"/>
  <c r="C309" i="51"/>
  <c r="D309" i="51"/>
  <c r="E309" i="51"/>
  <c r="G309" i="51"/>
  <c r="A310" i="51"/>
  <c r="C310" i="51"/>
  <c r="D310" i="51"/>
  <c r="E310" i="51"/>
  <c r="G310" i="51"/>
  <c r="A311" i="51"/>
  <c r="C311" i="51"/>
  <c r="D311" i="51"/>
  <c r="E311" i="51"/>
  <c r="G311" i="51"/>
  <c r="A312" i="51"/>
  <c r="C312" i="51"/>
  <c r="D312" i="51"/>
  <c r="E312" i="51"/>
  <c r="G312" i="51"/>
  <c r="A313" i="51"/>
  <c r="C313" i="51"/>
  <c r="D313" i="51"/>
  <c r="E313" i="51"/>
  <c r="G313" i="51"/>
  <c r="A314" i="51"/>
  <c r="C314" i="51"/>
  <c r="D314" i="51"/>
  <c r="E314" i="51"/>
  <c r="G314" i="51"/>
  <c r="A315" i="51"/>
  <c r="C315" i="51"/>
  <c r="D315" i="51"/>
  <c r="E315" i="51"/>
  <c r="G315" i="51"/>
  <c r="A316" i="51"/>
  <c r="C316" i="51"/>
  <c r="D316" i="51"/>
  <c r="E316" i="51"/>
  <c r="G316" i="51"/>
  <c r="A317" i="51"/>
  <c r="C317" i="51"/>
  <c r="D317" i="51"/>
  <c r="E317" i="51"/>
  <c r="G317" i="51"/>
  <c r="A318" i="51"/>
  <c r="C318" i="51"/>
  <c r="D318" i="51"/>
  <c r="E318" i="51"/>
  <c r="G318" i="51"/>
  <c r="A319" i="51"/>
  <c r="C319" i="51"/>
  <c r="D319" i="51"/>
  <c r="E319" i="51"/>
  <c r="G319" i="51"/>
  <c r="A320" i="51"/>
  <c r="C320" i="51"/>
  <c r="D320" i="51"/>
  <c r="E320" i="51"/>
  <c r="G320" i="51"/>
  <c r="A321" i="51"/>
  <c r="C321" i="51"/>
  <c r="D321" i="51"/>
  <c r="E321" i="51"/>
  <c r="G321" i="51"/>
  <c r="A322" i="51"/>
  <c r="C322" i="51"/>
  <c r="D322" i="51"/>
  <c r="E322" i="51"/>
  <c r="G322" i="51"/>
  <c r="A323" i="51"/>
  <c r="C323" i="51"/>
  <c r="D323" i="51"/>
  <c r="E323" i="51"/>
  <c r="G323" i="51"/>
  <c r="A324" i="51"/>
  <c r="C324" i="51"/>
  <c r="D324" i="51"/>
  <c r="E324" i="51"/>
  <c r="G324" i="51"/>
  <c r="A325" i="51"/>
  <c r="C325" i="51"/>
  <c r="D325" i="51"/>
  <c r="E325" i="51"/>
  <c r="G325" i="51"/>
  <c r="A326" i="51"/>
  <c r="C326" i="51"/>
  <c r="D326" i="51"/>
  <c r="E326" i="51"/>
  <c r="G326" i="51"/>
  <c r="A327" i="51"/>
  <c r="C327" i="51"/>
  <c r="D327" i="51"/>
  <c r="E327" i="51"/>
  <c r="G327" i="51"/>
  <c r="A328" i="51"/>
  <c r="C328" i="51"/>
  <c r="D328" i="51"/>
  <c r="E328" i="51"/>
  <c r="G328" i="51"/>
  <c r="A329" i="51"/>
  <c r="C329" i="51"/>
  <c r="D329" i="51"/>
  <c r="E329" i="51"/>
  <c r="G329" i="51"/>
  <c r="A330" i="51"/>
  <c r="C330" i="51"/>
  <c r="D330" i="51"/>
  <c r="E330" i="51"/>
  <c r="G330" i="51"/>
  <c r="A331" i="51"/>
  <c r="C331" i="51"/>
  <c r="D331" i="51"/>
  <c r="E331" i="51"/>
  <c r="G331" i="51"/>
  <c r="A332" i="51"/>
  <c r="C332" i="51"/>
  <c r="D332" i="51"/>
  <c r="E332" i="51"/>
  <c r="G332" i="51"/>
  <c r="A333" i="51"/>
  <c r="C333" i="51"/>
  <c r="D333" i="51"/>
  <c r="E333" i="51"/>
  <c r="G333" i="51"/>
  <c r="A334" i="51"/>
  <c r="C334" i="51"/>
  <c r="D334" i="51"/>
  <c r="E334" i="51"/>
  <c r="G334" i="51"/>
  <c r="A335" i="51"/>
  <c r="C335" i="51"/>
  <c r="D335" i="51"/>
  <c r="E335" i="51"/>
  <c r="G335" i="51"/>
  <c r="A336" i="51"/>
  <c r="C336" i="51"/>
  <c r="D336" i="51"/>
  <c r="E336" i="51"/>
  <c r="G336" i="51"/>
  <c r="A337" i="51"/>
  <c r="C337" i="51"/>
  <c r="D337" i="51"/>
  <c r="E337" i="51"/>
  <c r="G337" i="51"/>
  <c r="A338" i="51"/>
  <c r="C338" i="51"/>
  <c r="D338" i="51"/>
  <c r="E338" i="51"/>
  <c r="G338" i="51"/>
  <c r="A339" i="51"/>
  <c r="C339" i="51"/>
  <c r="D339" i="51"/>
  <c r="E339" i="51"/>
  <c r="G339" i="51"/>
  <c r="A340" i="51"/>
  <c r="C340" i="51"/>
  <c r="D340" i="51"/>
  <c r="E340" i="51"/>
  <c r="G340" i="51"/>
  <c r="A341" i="51"/>
  <c r="C341" i="51"/>
  <c r="D341" i="51"/>
  <c r="E341" i="51"/>
  <c r="G341" i="51"/>
  <c r="A342" i="51"/>
  <c r="C342" i="51"/>
  <c r="D342" i="51"/>
  <c r="E342" i="51"/>
  <c r="G342" i="51"/>
  <c r="A343" i="51"/>
  <c r="C343" i="51"/>
  <c r="D343" i="51"/>
  <c r="E343" i="51"/>
  <c r="G343" i="51"/>
  <c r="A344" i="51"/>
  <c r="C344" i="51"/>
  <c r="D344" i="51"/>
  <c r="E344" i="51"/>
  <c r="G344" i="51"/>
  <c r="A345" i="51"/>
  <c r="C345" i="51"/>
  <c r="D345" i="51"/>
  <c r="E345" i="51"/>
  <c r="G345" i="51"/>
  <c r="A346" i="51"/>
  <c r="C346" i="51"/>
  <c r="D346" i="51"/>
  <c r="E346" i="51"/>
  <c r="G346" i="51"/>
  <c r="A347" i="51"/>
  <c r="C347" i="51"/>
  <c r="D347" i="51"/>
  <c r="E347" i="51"/>
  <c r="G347" i="51"/>
  <c r="A348" i="51"/>
  <c r="C348" i="51"/>
  <c r="D348" i="51"/>
  <c r="E348" i="51"/>
  <c r="G348" i="51"/>
  <c r="A349" i="51"/>
  <c r="C349" i="51"/>
  <c r="D349" i="51"/>
  <c r="E349" i="51"/>
  <c r="G349" i="51"/>
  <c r="A350" i="51"/>
  <c r="C350" i="51"/>
  <c r="D350" i="51"/>
  <c r="E350" i="51"/>
  <c r="G350" i="51"/>
  <c r="A351" i="51"/>
  <c r="C351" i="51"/>
  <c r="D351" i="51"/>
  <c r="E351" i="51"/>
  <c r="G351" i="51"/>
  <c r="A352" i="51"/>
  <c r="C352" i="51"/>
  <c r="D352" i="51"/>
  <c r="E352" i="51"/>
  <c r="G352" i="51"/>
  <c r="A353" i="51"/>
  <c r="C353" i="51"/>
  <c r="D353" i="51"/>
  <c r="E353" i="51"/>
  <c r="G353" i="51"/>
  <c r="A354" i="51"/>
  <c r="C354" i="51"/>
  <c r="D354" i="51"/>
  <c r="E354" i="51"/>
  <c r="G354" i="51"/>
  <c r="A355" i="51"/>
  <c r="C355" i="51"/>
  <c r="D355" i="51"/>
  <c r="E355" i="51"/>
  <c r="G355" i="51"/>
  <c r="A356" i="51"/>
  <c r="C356" i="51"/>
  <c r="D356" i="51"/>
  <c r="E356" i="51"/>
  <c r="G356" i="51"/>
  <c r="A357" i="51"/>
  <c r="C357" i="51"/>
  <c r="D357" i="51"/>
  <c r="E357" i="51"/>
  <c r="G357" i="51"/>
  <c r="A358" i="51"/>
  <c r="C358" i="51"/>
  <c r="D358" i="51"/>
  <c r="E358" i="51"/>
  <c r="G358" i="51"/>
  <c r="A359" i="51"/>
  <c r="C359" i="51"/>
  <c r="D359" i="51"/>
  <c r="E359" i="51"/>
  <c r="G359" i="51"/>
  <c r="A360" i="51"/>
  <c r="C360" i="51"/>
  <c r="D360" i="51"/>
  <c r="E360" i="51"/>
  <c r="G360" i="51"/>
  <c r="A361" i="51"/>
  <c r="C361" i="51"/>
  <c r="D361" i="51"/>
  <c r="E361" i="51"/>
  <c r="G361" i="51"/>
  <c r="A362" i="51"/>
  <c r="C362" i="51"/>
  <c r="D362" i="51"/>
  <c r="E362" i="51"/>
  <c r="G362" i="51"/>
  <c r="A363" i="51"/>
  <c r="C363" i="51"/>
  <c r="D363" i="51"/>
  <c r="E363" i="51"/>
  <c r="G363" i="51"/>
  <c r="A364" i="51"/>
  <c r="C364" i="51"/>
  <c r="D364" i="51"/>
  <c r="E364" i="51"/>
  <c r="G364" i="51"/>
  <c r="A365" i="51"/>
  <c r="C365" i="51"/>
  <c r="D365" i="51"/>
  <c r="E365" i="51"/>
  <c r="G365" i="51"/>
  <c r="A366" i="51"/>
  <c r="C366" i="51"/>
  <c r="D366" i="51"/>
  <c r="E366" i="51"/>
  <c r="G366" i="51"/>
  <c r="A367" i="51"/>
  <c r="C367" i="51"/>
  <c r="D367" i="51"/>
  <c r="E367" i="51"/>
  <c r="G367" i="51"/>
  <c r="A368" i="51"/>
  <c r="C368" i="51"/>
  <c r="D368" i="51"/>
  <c r="E368" i="51"/>
  <c r="G368" i="51"/>
  <c r="A369" i="51"/>
  <c r="C369" i="51"/>
  <c r="D369" i="51"/>
  <c r="E369" i="51"/>
  <c r="G369" i="51"/>
  <c r="A370" i="51"/>
  <c r="C370" i="51"/>
  <c r="D370" i="51"/>
  <c r="E370" i="51"/>
  <c r="G370" i="51"/>
  <c r="A371" i="51"/>
  <c r="C371" i="51"/>
  <c r="D371" i="51"/>
  <c r="E371" i="51"/>
  <c r="G371" i="51"/>
  <c r="A372" i="51"/>
  <c r="C372" i="51"/>
  <c r="D372" i="51"/>
  <c r="E372" i="51"/>
  <c r="G372" i="51"/>
  <c r="A373" i="51"/>
  <c r="C373" i="51"/>
  <c r="D373" i="51"/>
  <c r="E373" i="51"/>
  <c r="G373" i="51"/>
  <c r="A374" i="51"/>
  <c r="C374" i="51"/>
  <c r="D374" i="51"/>
  <c r="E374" i="51"/>
  <c r="G374" i="51"/>
  <c r="A375" i="51"/>
  <c r="C375" i="51"/>
  <c r="D375" i="51"/>
  <c r="E375" i="51"/>
  <c r="G375" i="51"/>
  <c r="A376" i="51"/>
  <c r="C376" i="51"/>
  <c r="D376" i="51"/>
  <c r="E376" i="51"/>
  <c r="G376" i="51"/>
  <c r="A377" i="51"/>
  <c r="C377" i="51"/>
  <c r="D377" i="51"/>
  <c r="E377" i="51"/>
  <c r="G377" i="51"/>
  <c r="A378" i="51"/>
  <c r="C378" i="51"/>
  <c r="D378" i="51"/>
  <c r="E378" i="51"/>
  <c r="G378" i="51"/>
  <c r="A379" i="51"/>
  <c r="C379" i="51"/>
  <c r="D379" i="51"/>
  <c r="E379" i="51"/>
  <c r="G379" i="51"/>
  <c r="A380" i="51"/>
  <c r="C380" i="51"/>
  <c r="D380" i="51"/>
  <c r="E380" i="51"/>
  <c r="G380" i="51"/>
  <c r="A381" i="51"/>
  <c r="C381" i="51"/>
  <c r="D381" i="51"/>
  <c r="E381" i="51"/>
  <c r="G381" i="51"/>
  <c r="A382" i="51"/>
  <c r="C382" i="51"/>
  <c r="D382" i="51"/>
  <c r="E382" i="51"/>
  <c r="G382" i="51"/>
  <c r="A383" i="51"/>
  <c r="C383" i="51"/>
  <c r="D383" i="51"/>
  <c r="E383" i="51"/>
  <c r="G383" i="51"/>
  <c r="A384" i="51"/>
  <c r="C384" i="51"/>
  <c r="D384" i="51"/>
  <c r="E384" i="51"/>
  <c r="G384" i="51"/>
  <c r="A385" i="51"/>
  <c r="C385" i="51"/>
  <c r="D385" i="51"/>
  <c r="E385" i="51"/>
  <c r="G385" i="51"/>
  <c r="A386" i="51"/>
  <c r="C386" i="51"/>
  <c r="D386" i="51"/>
  <c r="E386" i="51"/>
  <c r="G386" i="51"/>
  <c r="A387" i="51"/>
  <c r="C387" i="51"/>
  <c r="D387" i="51"/>
  <c r="E387" i="51"/>
  <c r="G387" i="51"/>
  <c r="A388" i="51"/>
  <c r="C388" i="51"/>
  <c r="D388" i="51"/>
  <c r="E388" i="51"/>
  <c r="G388" i="51"/>
  <c r="A389" i="51"/>
  <c r="C389" i="51"/>
  <c r="D389" i="51"/>
  <c r="E389" i="51"/>
  <c r="G389" i="51"/>
  <c r="A390" i="51"/>
  <c r="C390" i="51"/>
  <c r="D390" i="51"/>
  <c r="E390" i="51"/>
  <c r="G390" i="51"/>
  <c r="A391" i="51"/>
  <c r="C391" i="51"/>
  <c r="D391" i="51"/>
  <c r="E391" i="51"/>
  <c r="G391" i="51"/>
  <c r="A392" i="51"/>
  <c r="C392" i="51"/>
  <c r="D392" i="51"/>
  <c r="E392" i="51"/>
  <c r="G392" i="51"/>
  <c r="A393" i="51"/>
  <c r="C393" i="51"/>
  <c r="D393" i="51"/>
  <c r="E393" i="51"/>
  <c r="G393" i="51"/>
  <c r="A394" i="51"/>
  <c r="C394" i="51"/>
  <c r="D394" i="51"/>
  <c r="E394" i="51"/>
  <c r="G394" i="51"/>
  <c r="A395" i="51"/>
  <c r="C395" i="51"/>
  <c r="D395" i="51"/>
  <c r="E395" i="51"/>
  <c r="G395" i="51"/>
  <c r="A396" i="51"/>
  <c r="C396" i="51"/>
  <c r="D396" i="51"/>
  <c r="E396" i="51"/>
  <c r="G396" i="51"/>
  <c r="A397" i="51"/>
  <c r="C397" i="51"/>
  <c r="D397" i="51"/>
  <c r="E397" i="51"/>
  <c r="G397" i="51"/>
  <c r="A398" i="51"/>
  <c r="C398" i="51"/>
  <c r="D398" i="51"/>
  <c r="E398" i="51"/>
  <c r="G398" i="51"/>
  <c r="A399" i="51"/>
  <c r="C399" i="51"/>
  <c r="D399" i="51"/>
  <c r="E399" i="51"/>
  <c r="G399" i="51"/>
  <c r="A400" i="51"/>
  <c r="C400" i="51"/>
  <c r="D400" i="51"/>
  <c r="E400" i="51"/>
  <c r="G400" i="51"/>
  <c r="A401" i="51"/>
  <c r="C401" i="51"/>
  <c r="D401" i="51"/>
  <c r="E401" i="51"/>
  <c r="G401" i="51"/>
  <c r="A402" i="51"/>
  <c r="C402" i="51"/>
  <c r="D402" i="51"/>
  <c r="E402" i="51"/>
  <c r="G402" i="51"/>
  <c r="A403" i="51"/>
  <c r="C403" i="51"/>
  <c r="D403" i="51"/>
  <c r="E403" i="51"/>
  <c r="G403" i="51"/>
  <c r="A404" i="51"/>
  <c r="C404" i="51"/>
  <c r="D404" i="51"/>
  <c r="E404" i="51"/>
  <c r="G404" i="51"/>
  <c r="A405" i="51"/>
  <c r="C405" i="51"/>
  <c r="D405" i="51"/>
  <c r="E405" i="51"/>
  <c r="G405" i="51"/>
  <c r="A406" i="51"/>
  <c r="C406" i="51"/>
  <c r="D406" i="51"/>
  <c r="E406" i="51"/>
  <c r="G406" i="51"/>
  <c r="A407" i="51"/>
  <c r="C407" i="51"/>
  <c r="D407" i="51"/>
  <c r="E407" i="51"/>
  <c r="G407" i="51"/>
  <c r="A408" i="51"/>
  <c r="C408" i="51"/>
  <c r="D408" i="51"/>
  <c r="E408" i="51"/>
  <c r="G408" i="51"/>
  <c r="A409" i="51"/>
  <c r="C409" i="51"/>
  <c r="D409" i="51"/>
  <c r="E409" i="51"/>
  <c r="G409" i="51"/>
  <c r="A410" i="51"/>
  <c r="C410" i="51"/>
  <c r="D410" i="51"/>
  <c r="E410" i="51"/>
  <c r="G410" i="51"/>
  <c r="A411" i="51"/>
  <c r="C411" i="51"/>
  <c r="D411" i="51"/>
  <c r="E411" i="51"/>
  <c r="G411" i="51"/>
  <c r="A412" i="51"/>
  <c r="C412" i="51"/>
  <c r="D412" i="51"/>
  <c r="E412" i="51"/>
  <c r="G412" i="51"/>
  <c r="A413" i="51"/>
  <c r="C413" i="51"/>
  <c r="D413" i="51"/>
  <c r="E413" i="51"/>
  <c r="G413" i="51"/>
  <c r="A414" i="51"/>
  <c r="C414" i="51"/>
  <c r="D414" i="51"/>
  <c r="E414" i="51"/>
  <c r="G414" i="51"/>
  <c r="A415" i="51"/>
  <c r="C415" i="51"/>
  <c r="D415" i="51"/>
  <c r="E415" i="51"/>
  <c r="G415" i="51"/>
  <c r="A416" i="51"/>
  <c r="C416" i="51"/>
  <c r="D416" i="51"/>
  <c r="E416" i="51"/>
  <c r="G416" i="51"/>
  <c r="A417" i="51"/>
  <c r="C417" i="51"/>
  <c r="D417" i="51"/>
  <c r="E417" i="51"/>
  <c r="G417" i="51"/>
  <c r="A418" i="51"/>
  <c r="C418" i="51"/>
  <c r="D418" i="51"/>
  <c r="E418" i="51"/>
  <c r="G418" i="51"/>
  <c r="A419" i="51"/>
  <c r="C419" i="51"/>
  <c r="D419" i="51"/>
  <c r="E419" i="51"/>
  <c r="G419" i="51"/>
  <c r="A420" i="51"/>
  <c r="C420" i="51"/>
  <c r="D420" i="51"/>
  <c r="E420" i="51"/>
  <c r="G420" i="51"/>
  <c r="A421" i="51"/>
  <c r="C421" i="51"/>
  <c r="D421" i="51"/>
  <c r="E421" i="51"/>
  <c r="G421" i="51"/>
  <c r="A422" i="51"/>
  <c r="C422" i="51"/>
  <c r="D422" i="51"/>
  <c r="E422" i="51"/>
  <c r="G422" i="51"/>
  <c r="A423" i="51"/>
  <c r="C423" i="51"/>
  <c r="D423" i="51"/>
  <c r="E423" i="51"/>
  <c r="G423" i="51"/>
  <c r="A424" i="51"/>
  <c r="C424" i="51"/>
  <c r="D424" i="51"/>
  <c r="E424" i="51"/>
  <c r="G424" i="51"/>
  <c r="A425" i="51"/>
  <c r="C425" i="51"/>
  <c r="D425" i="51"/>
  <c r="E425" i="51"/>
  <c r="G425" i="51"/>
  <c r="A426" i="51"/>
  <c r="C426" i="51"/>
  <c r="D426" i="51"/>
  <c r="E426" i="51"/>
  <c r="G426" i="51"/>
  <c r="A427" i="51"/>
  <c r="C427" i="51"/>
  <c r="D427" i="51"/>
  <c r="E427" i="51"/>
  <c r="G427" i="51"/>
  <c r="A428" i="51"/>
  <c r="C428" i="51"/>
  <c r="D428" i="51"/>
  <c r="E428" i="51"/>
  <c r="G428" i="51"/>
  <c r="A429" i="51"/>
  <c r="C429" i="51"/>
  <c r="D429" i="51"/>
  <c r="E429" i="51"/>
  <c r="G429" i="51"/>
  <c r="A430" i="51"/>
  <c r="C430" i="51"/>
  <c r="D430" i="51"/>
  <c r="E430" i="51"/>
  <c r="G430" i="51"/>
  <c r="A431" i="51"/>
  <c r="C431" i="51"/>
  <c r="D431" i="51"/>
  <c r="E431" i="51"/>
  <c r="G431" i="51"/>
  <c r="A432" i="51"/>
  <c r="C432" i="51"/>
  <c r="D432" i="51"/>
  <c r="E432" i="51"/>
  <c r="G432" i="51"/>
  <c r="A433" i="51"/>
  <c r="C433" i="51"/>
  <c r="D433" i="51"/>
  <c r="E433" i="51"/>
  <c r="G433" i="51"/>
  <c r="A434" i="51"/>
  <c r="C434" i="51"/>
  <c r="D434" i="51"/>
  <c r="E434" i="51"/>
  <c r="G434" i="51"/>
  <c r="A435" i="51"/>
  <c r="C435" i="51"/>
  <c r="D435" i="51"/>
  <c r="E435" i="51"/>
  <c r="G435" i="51"/>
  <c r="A436" i="51"/>
  <c r="C436" i="51"/>
  <c r="D436" i="51"/>
  <c r="E436" i="51"/>
  <c r="G436" i="51"/>
  <c r="A437" i="51"/>
  <c r="C437" i="51"/>
  <c r="D437" i="51"/>
  <c r="E437" i="51"/>
  <c r="G437" i="51"/>
  <c r="A438" i="51"/>
  <c r="C438" i="51"/>
  <c r="D438" i="51"/>
  <c r="E438" i="51"/>
  <c r="G438" i="51"/>
  <c r="A439" i="51"/>
  <c r="C439" i="51"/>
  <c r="D439" i="51"/>
  <c r="E439" i="51"/>
  <c r="G439" i="51"/>
  <c r="A440" i="51"/>
  <c r="C440" i="51"/>
  <c r="D440" i="51"/>
  <c r="E440" i="51"/>
  <c r="G440" i="51"/>
  <c r="A441" i="51"/>
  <c r="C441" i="51"/>
  <c r="D441" i="51"/>
  <c r="E441" i="51"/>
  <c r="G441" i="51"/>
  <c r="A442" i="51"/>
  <c r="C442" i="51"/>
  <c r="D442" i="51"/>
  <c r="E442" i="51"/>
  <c r="G442" i="51"/>
  <c r="A443" i="51"/>
  <c r="C443" i="51"/>
  <c r="D443" i="51"/>
  <c r="E443" i="51"/>
  <c r="G443" i="51"/>
  <c r="A444" i="51"/>
  <c r="C444" i="51"/>
  <c r="D444" i="51"/>
  <c r="E444" i="51"/>
  <c r="G444" i="51"/>
  <c r="A445" i="51"/>
  <c r="C445" i="51"/>
  <c r="D445" i="51"/>
  <c r="E445" i="51"/>
  <c r="G445" i="51"/>
  <c r="A446" i="51"/>
  <c r="C446" i="51"/>
  <c r="D446" i="51"/>
  <c r="E446" i="51"/>
  <c r="G446" i="51"/>
  <c r="A447" i="51"/>
  <c r="C447" i="51"/>
  <c r="D447" i="51"/>
  <c r="E447" i="51"/>
  <c r="G447" i="51"/>
  <c r="A448" i="51"/>
  <c r="C448" i="51"/>
  <c r="D448" i="51"/>
  <c r="E448" i="51"/>
  <c r="G448" i="51"/>
  <c r="A449" i="51"/>
  <c r="C449" i="51"/>
  <c r="D449" i="51"/>
  <c r="E449" i="51"/>
  <c r="G449" i="51"/>
  <c r="A450" i="51"/>
  <c r="C450" i="51"/>
  <c r="D450" i="51"/>
  <c r="E450" i="51"/>
  <c r="G450" i="51"/>
  <c r="A451" i="51"/>
  <c r="C451" i="51"/>
  <c r="D451" i="51"/>
  <c r="E451" i="51"/>
  <c r="G451" i="51"/>
  <c r="A452" i="51"/>
  <c r="C452" i="51"/>
  <c r="D452" i="51"/>
  <c r="E452" i="51"/>
  <c r="G452" i="51"/>
  <c r="A453" i="51"/>
  <c r="C453" i="51"/>
  <c r="D453" i="51"/>
  <c r="E453" i="51"/>
  <c r="G453" i="51"/>
  <c r="A454" i="51"/>
  <c r="C454" i="51"/>
  <c r="D454" i="51"/>
  <c r="E454" i="51"/>
  <c r="G454" i="51"/>
  <c r="A455" i="51"/>
  <c r="C455" i="51"/>
  <c r="D455" i="51"/>
  <c r="E455" i="51"/>
  <c r="G455" i="51"/>
  <c r="A456" i="51"/>
  <c r="C456" i="51"/>
  <c r="D456" i="51"/>
  <c r="E456" i="51"/>
  <c r="G456" i="51"/>
  <c r="A457" i="51"/>
  <c r="C457" i="51"/>
  <c r="D457" i="51"/>
  <c r="E457" i="51"/>
  <c r="G457" i="51"/>
  <c r="A458" i="51"/>
  <c r="C458" i="51"/>
  <c r="D458" i="51"/>
  <c r="E458" i="51"/>
  <c r="G458" i="51"/>
  <c r="A459" i="51"/>
  <c r="C459" i="51"/>
  <c r="D459" i="51"/>
  <c r="E459" i="51"/>
  <c r="G459" i="51"/>
  <c r="A460" i="51"/>
  <c r="C460" i="51"/>
  <c r="D460" i="51"/>
  <c r="E460" i="51"/>
  <c r="G460" i="51"/>
  <c r="A461" i="51"/>
  <c r="C461" i="51"/>
  <c r="D461" i="51"/>
  <c r="E461" i="51"/>
  <c r="G461" i="51"/>
  <c r="A462" i="51"/>
  <c r="C462" i="51"/>
  <c r="D462" i="51"/>
  <c r="E462" i="51"/>
  <c r="G462" i="51"/>
  <c r="A463" i="51"/>
  <c r="C463" i="51"/>
  <c r="D463" i="51"/>
  <c r="E463" i="51"/>
  <c r="G463" i="51"/>
  <c r="A464" i="51"/>
  <c r="C464" i="51"/>
  <c r="D464" i="51"/>
  <c r="E464" i="51"/>
  <c r="G464" i="51"/>
  <c r="A465" i="51"/>
  <c r="C465" i="51"/>
  <c r="D465" i="51"/>
  <c r="E465" i="51"/>
  <c r="G465" i="51"/>
  <c r="A466" i="51"/>
  <c r="C466" i="51"/>
  <c r="D466" i="51"/>
  <c r="E466" i="51"/>
  <c r="G466" i="51"/>
  <c r="A467" i="51"/>
  <c r="C467" i="51"/>
  <c r="D467" i="51"/>
  <c r="E467" i="51"/>
  <c r="G467" i="51"/>
  <c r="A468" i="51"/>
  <c r="C468" i="51"/>
  <c r="D468" i="51"/>
  <c r="E468" i="51"/>
  <c r="G468" i="51"/>
  <c r="A469" i="51"/>
  <c r="C469" i="51"/>
  <c r="D469" i="51"/>
  <c r="E469" i="51"/>
  <c r="G469" i="51"/>
  <c r="A470" i="51"/>
  <c r="C470" i="51"/>
  <c r="D470" i="51"/>
  <c r="E470" i="51"/>
  <c r="G470" i="51"/>
  <c r="A471" i="51"/>
  <c r="C471" i="51"/>
  <c r="D471" i="51"/>
  <c r="E471" i="51"/>
  <c r="G471" i="51"/>
  <c r="A472" i="51"/>
  <c r="C472" i="51"/>
  <c r="D472" i="51"/>
  <c r="E472" i="51"/>
  <c r="G472" i="51"/>
  <c r="A473" i="51"/>
  <c r="C473" i="51"/>
  <c r="D473" i="51"/>
  <c r="E473" i="51"/>
  <c r="G473" i="51"/>
  <c r="A474" i="51"/>
  <c r="C474" i="51"/>
  <c r="D474" i="51"/>
  <c r="E474" i="51"/>
  <c r="G474" i="51"/>
  <c r="A475" i="51"/>
  <c r="C475" i="51"/>
  <c r="D475" i="51"/>
  <c r="E475" i="51"/>
  <c r="G475" i="51"/>
  <c r="A476" i="51"/>
  <c r="C476" i="51"/>
  <c r="D476" i="51"/>
  <c r="E476" i="51"/>
  <c r="G476" i="51"/>
  <c r="A477" i="51"/>
  <c r="C477" i="51"/>
  <c r="D477" i="51"/>
  <c r="E477" i="51"/>
  <c r="G477" i="51"/>
  <c r="A478" i="51"/>
  <c r="C478" i="51"/>
  <c r="D478" i="51"/>
  <c r="E478" i="51"/>
  <c r="G478" i="51"/>
  <c r="A479" i="51"/>
  <c r="C479" i="51"/>
  <c r="D479" i="51"/>
  <c r="E479" i="51"/>
  <c r="G479" i="51"/>
  <c r="A480" i="51"/>
  <c r="C480" i="51"/>
  <c r="D480" i="51"/>
  <c r="E480" i="51"/>
  <c r="G480" i="51"/>
  <c r="A481" i="51"/>
  <c r="C481" i="51"/>
  <c r="D481" i="51"/>
  <c r="E481" i="51"/>
  <c r="G481" i="51"/>
  <c r="A482" i="51"/>
  <c r="C482" i="51"/>
  <c r="D482" i="51"/>
  <c r="E482" i="51"/>
  <c r="G482" i="51"/>
  <c r="A483" i="51"/>
  <c r="C483" i="51"/>
  <c r="D483" i="51"/>
  <c r="E483" i="51"/>
  <c r="G483" i="51"/>
  <c r="A484" i="51"/>
  <c r="C484" i="51"/>
  <c r="D484" i="51"/>
  <c r="E484" i="51"/>
  <c r="G484" i="51"/>
  <c r="A485" i="51"/>
  <c r="C485" i="51"/>
  <c r="D485" i="51"/>
  <c r="E485" i="51"/>
  <c r="G485" i="51"/>
  <c r="A486" i="51"/>
  <c r="C486" i="51"/>
  <c r="D486" i="51"/>
  <c r="E486" i="51"/>
  <c r="G486" i="51"/>
  <c r="A487" i="51"/>
  <c r="C487" i="51"/>
  <c r="D487" i="51"/>
  <c r="E487" i="51"/>
  <c r="G487" i="51"/>
  <c r="A488" i="51"/>
  <c r="C488" i="51"/>
  <c r="D488" i="51"/>
  <c r="E488" i="51"/>
  <c r="G488" i="51"/>
  <c r="A489" i="51"/>
  <c r="C489" i="51"/>
  <c r="D489" i="51"/>
  <c r="E489" i="51"/>
  <c r="G489" i="51"/>
  <c r="A490" i="51"/>
  <c r="C490" i="51"/>
  <c r="D490" i="51"/>
  <c r="E490" i="51"/>
  <c r="G490" i="51"/>
  <c r="A491" i="51"/>
  <c r="C491" i="51"/>
  <c r="D491" i="51"/>
  <c r="E491" i="51"/>
  <c r="G491" i="51"/>
  <c r="A492" i="51"/>
  <c r="C492" i="51"/>
  <c r="D492" i="51"/>
  <c r="E492" i="51"/>
  <c r="G492" i="51"/>
  <c r="A493" i="51"/>
  <c r="C493" i="51"/>
  <c r="D493" i="51"/>
  <c r="E493" i="51"/>
  <c r="G493" i="51"/>
  <c r="A494" i="51"/>
  <c r="C494" i="51"/>
  <c r="D494" i="51"/>
  <c r="E494" i="51"/>
  <c r="G494" i="51"/>
  <c r="A495" i="51"/>
  <c r="C495" i="51"/>
  <c r="D495" i="51"/>
  <c r="E495" i="51"/>
  <c r="G495" i="51"/>
  <c r="A496" i="51"/>
  <c r="C496" i="51"/>
  <c r="D496" i="51"/>
  <c r="E496" i="51"/>
  <c r="G496" i="51"/>
  <c r="A497" i="51"/>
  <c r="C497" i="51"/>
  <c r="D497" i="51"/>
  <c r="E497" i="51"/>
  <c r="G497" i="51"/>
  <c r="A498" i="51"/>
  <c r="C498" i="51"/>
  <c r="D498" i="51"/>
  <c r="E498" i="51"/>
  <c r="G498" i="51"/>
  <c r="A499" i="51"/>
  <c r="C499" i="51"/>
  <c r="D499" i="51"/>
  <c r="E499" i="51"/>
  <c r="G499" i="51"/>
  <c r="A500" i="51"/>
  <c r="C500" i="51"/>
  <c r="D500" i="51"/>
  <c r="E500" i="51"/>
  <c r="G500" i="51"/>
  <c r="A501" i="51"/>
  <c r="C501" i="51"/>
  <c r="D501" i="51"/>
  <c r="E501" i="51"/>
  <c r="G501" i="51"/>
  <c r="A502" i="51"/>
  <c r="C502" i="51"/>
  <c r="D502" i="51"/>
  <c r="E502" i="51"/>
  <c r="G502" i="51"/>
  <c r="A503" i="51"/>
  <c r="C503" i="51"/>
  <c r="D503" i="51"/>
  <c r="E503" i="51"/>
  <c r="G503" i="51"/>
  <c r="A504" i="51"/>
  <c r="C504" i="51"/>
  <c r="D504" i="51"/>
  <c r="E504" i="51"/>
  <c r="G504" i="51"/>
  <c r="A505" i="51"/>
  <c r="C505" i="51"/>
  <c r="D505" i="51"/>
  <c r="E505" i="51"/>
  <c r="G505" i="51"/>
  <c r="A506" i="51"/>
  <c r="C506" i="51"/>
  <c r="D506" i="51"/>
  <c r="E506" i="51"/>
  <c r="G506" i="51"/>
  <c r="A507" i="51"/>
  <c r="C507" i="51"/>
  <c r="D507" i="51"/>
  <c r="E507" i="51"/>
  <c r="G507" i="51"/>
  <c r="A508" i="51"/>
  <c r="C508" i="51"/>
  <c r="D508" i="51"/>
  <c r="E508" i="51"/>
  <c r="G508" i="51"/>
  <c r="A509" i="51"/>
  <c r="C509" i="51"/>
  <c r="D509" i="51"/>
  <c r="E509" i="51"/>
  <c r="G509" i="51"/>
  <c r="A510" i="51"/>
  <c r="C510" i="51"/>
  <c r="D510" i="51"/>
  <c r="E510" i="51"/>
  <c r="G510" i="51"/>
  <c r="A511" i="51"/>
  <c r="C511" i="51"/>
  <c r="D511" i="51"/>
  <c r="E511" i="51"/>
  <c r="G511" i="51"/>
  <c r="A512" i="51"/>
  <c r="C512" i="51"/>
  <c r="D512" i="51"/>
  <c r="E512" i="51"/>
  <c r="G512" i="51"/>
  <c r="A513" i="51"/>
  <c r="C513" i="51"/>
  <c r="D513" i="51"/>
  <c r="E513" i="51"/>
  <c r="G513" i="51"/>
  <c r="A514" i="51"/>
  <c r="C514" i="51"/>
  <c r="D514" i="51"/>
  <c r="E514" i="51"/>
  <c r="G514" i="51"/>
  <c r="A515" i="51"/>
  <c r="C515" i="51"/>
  <c r="D515" i="51"/>
  <c r="E515" i="51"/>
  <c r="G515" i="51"/>
  <c r="A516" i="51"/>
  <c r="C516" i="51"/>
  <c r="D516" i="51"/>
  <c r="E516" i="51"/>
  <c r="G516" i="51"/>
  <c r="A517" i="51"/>
  <c r="C517" i="51"/>
  <c r="D517" i="51"/>
  <c r="E517" i="51"/>
  <c r="G517" i="51"/>
  <c r="A518" i="51"/>
  <c r="C518" i="51"/>
  <c r="D518" i="51"/>
  <c r="E518" i="51"/>
  <c r="G518" i="51"/>
  <c r="A519" i="51"/>
  <c r="C519" i="51"/>
  <c r="D519" i="51"/>
  <c r="E519" i="51"/>
  <c r="G519" i="51"/>
  <c r="A520" i="51"/>
  <c r="C520" i="51"/>
  <c r="D520" i="51"/>
  <c r="E520" i="51"/>
  <c r="G520" i="51"/>
  <c r="A521" i="51"/>
  <c r="C521" i="51"/>
  <c r="D521" i="51"/>
  <c r="E521" i="51"/>
  <c r="G521" i="51"/>
  <c r="A522" i="51"/>
  <c r="C522" i="51"/>
  <c r="D522" i="51"/>
  <c r="E522" i="51"/>
  <c r="G522" i="51"/>
  <c r="A523" i="51"/>
  <c r="C523" i="51"/>
  <c r="D523" i="51"/>
  <c r="E523" i="51"/>
  <c r="G523" i="51"/>
  <c r="A524" i="51"/>
  <c r="C524" i="51"/>
  <c r="D524" i="51"/>
  <c r="E524" i="51"/>
  <c r="G524" i="51"/>
  <c r="A525" i="51"/>
  <c r="C525" i="51"/>
  <c r="D525" i="51"/>
  <c r="E525" i="51"/>
  <c r="G525" i="51"/>
  <c r="A526" i="51"/>
  <c r="C526" i="51"/>
  <c r="D526" i="51"/>
  <c r="E526" i="51"/>
  <c r="G526" i="51"/>
  <c r="A527" i="51"/>
  <c r="C527" i="51"/>
  <c r="D527" i="51"/>
  <c r="E527" i="51"/>
  <c r="G527" i="51"/>
  <c r="A528" i="51"/>
  <c r="C528" i="51"/>
  <c r="D528" i="51"/>
  <c r="E528" i="51"/>
  <c r="G528" i="51"/>
  <c r="A529" i="51"/>
  <c r="C529" i="51"/>
  <c r="D529" i="51"/>
  <c r="E529" i="51"/>
  <c r="G529" i="51"/>
  <c r="A530" i="51"/>
  <c r="C530" i="51"/>
  <c r="D530" i="51"/>
  <c r="E530" i="51"/>
  <c r="G530" i="51"/>
  <c r="A531" i="51"/>
  <c r="C531" i="51"/>
  <c r="D531" i="51"/>
  <c r="E531" i="51"/>
  <c r="G531" i="51"/>
  <c r="A532" i="51"/>
  <c r="C532" i="51"/>
  <c r="D532" i="51"/>
  <c r="E532" i="51"/>
  <c r="G532" i="51"/>
  <c r="A533" i="51"/>
  <c r="C533" i="51"/>
  <c r="D533" i="51"/>
  <c r="E533" i="51"/>
  <c r="G533" i="51"/>
  <c r="A534" i="51"/>
  <c r="C534" i="51"/>
  <c r="D534" i="51"/>
  <c r="E534" i="51"/>
  <c r="G534" i="51"/>
  <c r="A535" i="51"/>
  <c r="C535" i="51"/>
  <c r="D535" i="51"/>
  <c r="E535" i="51"/>
  <c r="G535" i="51"/>
  <c r="A536" i="51"/>
  <c r="C536" i="51"/>
  <c r="D536" i="51"/>
  <c r="E536" i="51"/>
  <c r="G536" i="51"/>
  <c r="A537" i="51"/>
  <c r="C537" i="51"/>
  <c r="D537" i="51"/>
  <c r="E537" i="51"/>
  <c r="G537" i="51"/>
  <c r="A538" i="51"/>
  <c r="C538" i="51"/>
  <c r="D538" i="51"/>
  <c r="E538" i="51"/>
  <c r="G538" i="51"/>
  <c r="A539" i="51"/>
  <c r="C539" i="51"/>
  <c r="D539" i="51"/>
  <c r="E539" i="51"/>
  <c r="G539" i="51"/>
  <c r="A540" i="51"/>
  <c r="C540" i="51"/>
  <c r="D540" i="51"/>
  <c r="E540" i="51"/>
  <c r="G540" i="51"/>
  <c r="A541" i="51"/>
  <c r="C541" i="51"/>
  <c r="D541" i="51"/>
  <c r="E541" i="51"/>
  <c r="G541" i="51"/>
  <c r="A542" i="51"/>
  <c r="C542" i="51"/>
  <c r="D542" i="51"/>
  <c r="E542" i="51"/>
  <c r="G542" i="51"/>
  <c r="A543" i="51"/>
  <c r="C543" i="51"/>
  <c r="D543" i="51"/>
  <c r="E543" i="51"/>
  <c r="G543" i="51"/>
  <c r="A544" i="51"/>
  <c r="C544" i="51"/>
  <c r="D544" i="51"/>
  <c r="E544" i="51"/>
  <c r="G544" i="51"/>
  <c r="A545" i="51"/>
  <c r="C545" i="51"/>
  <c r="D545" i="51"/>
  <c r="E545" i="51"/>
  <c r="G545" i="51"/>
  <c r="A546" i="51"/>
  <c r="C546" i="51"/>
  <c r="D546" i="51"/>
  <c r="E546" i="51"/>
  <c r="G546" i="51"/>
  <c r="A547" i="51"/>
  <c r="C547" i="51"/>
  <c r="D547" i="51"/>
  <c r="E547" i="51"/>
  <c r="G547" i="51"/>
  <c r="A548" i="51"/>
  <c r="C548" i="51"/>
  <c r="D548" i="51"/>
  <c r="E548" i="51"/>
  <c r="G548" i="51"/>
  <c r="A549" i="51"/>
  <c r="C549" i="51"/>
  <c r="D549" i="51"/>
  <c r="E549" i="51"/>
  <c r="G549" i="51"/>
  <c r="A550" i="51"/>
  <c r="C550" i="51"/>
  <c r="D550" i="51"/>
  <c r="E550" i="51"/>
  <c r="G550" i="51"/>
  <c r="A551" i="51"/>
  <c r="C551" i="51"/>
  <c r="D551" i="51"/>
  <c r="E551" i="51"/>
  <c r="G551" i="51"/>
  <c r="A552" i="51"/>
  <c r="C552" i="51"/>
  <c r="D552" i="51"/>
  <c r="E552" i="51"/>
  <c r="G552" i="51"/>
  <c r="A553" i="51"/>
  <c r="C553" i="51"/>
  <c r="D553" i="51"/>
  <c r="E553" i="51"/>
  <c r="G553" i="51"/>
  <c r="A554" i="51"/>
  <c r="C554" i="51"/>
  <c r="D554" i="51"/>
  <c r="E554" i="51"/>
  <c r="G554" i="51"/>
  <c r="A555" i="51"/>
  <c r="C555" i="51"/>
  <c r="D555" i="51"/>
  <c r="E555" i="51"/>
  <c r="G555" i="51"/>
  <c r="A556" i="51"/>
  <c r="C556" i="51"/>
  <c r="D556" i="51"/>
  <c r="E556" i="51"/>
  <c r="G556" i="51"/>
  <c r="A557" i="51"/>
  <c r="C557" i="51"/>
  <c r="D557" i="51"/>
  <c r="E557" i="51"/>
  <c r="G557" i="51"/>
  <c r="A558" i="51"/>
  <c r="C558" i="51"/>
  <c r="D558" i="51"/>
  <c r="E558" i="51"/>
  <c r="G558" i="51"/>
  <c r="A559" i="51"/>
  <c r="C559" i="51"/>
  <c r="D559" i="51"/>
  <c r="E559" i="51"/>
  <c r="G559" i="51"/>
  <c r="A560" i="51"/>
  <c r="C560" i="51"/>
  <c r="D560" i="51"/>
  <c r="E560" i="51"/>
  <c r="G560" i="51"/>
  <c r="A561" i="51"/>
  <c r="C561" i="51"/>
  <c r="D561" i="51"/>
  <c r="E561" i="51"/>
  <c r="G561" i="51"/>
  <c r="A562" i="51"/>
  <c r="C562" i="51"/>
  <c r="D562" i="51"/>
  <c r="E562" i="51"/>
  <c r="G562" i="51"/>
  <c r="A563" i="51"/>
  <c r="C563" i="51"/>
  <c r="D563" i="51"/>
  <c r="E563" i="51"/>
  <c r="G563" i="51"/>
  <c r="A564" i="51"/>
  <c r="C564" i="51"/>
  <c r="D564" i="51"/>
  <c r="E564" i="51"/>
  <c r="G564" i="51"/>
  <c r="A565" i="51"/>
  <c r="C565" i="51"/>
  <c r="D565" i="51"/>
  <c r="E565" i="51"/>
  <c r="G565" i="51"/>
  <c r="A566" i="51"/>
  <c r="C566" i="51"/>
  <c r="D566" i="51"/>
  <c r="E566" i="51"/>
  <c r="G566" i="51"/>
  <c r="A567" i="51"/>
  <c r="C567" i="51"/>
  <c r="D567" i="51"/>
  <c r="E567" i="51"/>
  <c r="G567" i="51"/>
  <c r="A568" i="51"/>
  <c r="C568" i="51"/>
  <c r="D568" i="51"/>
  <c r="E568" i="51"/>
  <c r="G568" i="51"/>
  <c r="A569" i="51"/>
  <c r="C569" i="51"/>
  <c r="D569" i="51"/>
  <c r="E569" i="51"/>
  <c r="G569" i="51"/>
  <c r="A570" i="51"/>
  <c r="C570" i="51"/>
  <c r="D570" i="51"/>
  <c r="E570" i="51"/>
  <c r="G570" i="51"/>
  <c r="A571" i="51"/>
  <c r="C571" i="51"/>
  <c r="D571" i="51"/>
  <c r="E571" i="51"/>
  <c r="G571" i="51"/>
  <c r="A572" i="51"/>
  <c r="C572" i="51"/>
  <c r="D572" i="51"/>
  <c r="E572" i="51"/>
  <c r="G572" i="51"/>
  <c r="A573" i="51"/>
  <c r="C573" i="51"/>
  <c r="D573" i="51"/>
  <c r="E573" i="51"/>
  <c r="G573" i="51"/>
  <c r="A574" i="51"/>
  <c r="C574" i="51"/>
  <c r="D574" i="51"/>
  <c r="E574" i="51"/>
  <c r="G574" i="51"/>
  <c r="A575" i="51"/>
  <c r="C575" i="51"/>
  <c r="D575" i="51"/>
  <c r="E575" i="51"/>
  <c r="G575" i="51"/>
  <c r="A576" i="51"/>
  <c r="C576" i="51"/>
  <c r="D576" i="51"/>
  <c r="E576" i="51"/>
  <c r="G576" i="51"/>
  <c r="A577" i="51"/>
  <c r="C577" i="51"/>
  <c r="D577" i="51"/>
  <c r="E577" i="51"/>
  <c r="G577" i="51"/>
  <c r="A578" i="51"/>
  <c r="C578" i="51"/>
  <c r="D578" i="51"/>
  <c r="E578" i="51"/>
  <c r="G578" i="51"/>
  <c r="A579" i="51"/>
  <c r="C579" i="51"/>
  <c r="D579" i="51"/>
  <c r="E579" i="51"/>
  <c r="G579" i="51"/>
  <c r="A580" i="51"/>
  <c r="C580" i="51"/>
  <c r="D580" i="51"/>
  <c r="E580" i="51"/>
  <c r="G580" i="51"/>
  <c r="A581" i="51"/>
  <c r="C581" i="51"/>
  <c r="D581" i="51"/>
  <c r="E581" i="51"/>
  <c r="G581" i="51"/>
  <c r="A582" i="51"/>
  <c r="C582" i="51"/>
  <c r="D582" i="51"/>
  <c r="E582" i="51"/>
  <c r="G582" i="51"/>
  <c r="A583" i="51"/>
  <c r="C583" i="51"/>
  <c r="D583" i="51"/>
  <c r="E583" i="51"/>
  <c r="G583" i="51"/>
  <c r="A584" i="51"/>
  <c r="C584" i="51"/>
  <c r="D584" i="51"/>
  <c r="E584" i="51"/>
  <c r="G584" i="51"/>
  <c r="A585" i="51"/>
  <c r="C585" i="51"/>
  <c r="D585" i="51"/>
  <c r="E585" i="51"/>
  <c r="G585" i="51"/>
  <c r="A586" i="51"/>
  <c r="C586" i="51"/>
  <c r="D586" i="51"/>
  <c r="E586" i="51"/>
  <c r="G586" i="51"/>
  <c r="A587" i="51"/>
  <c r="C587" i="51"/>
  <c r="D587" i="51"/>
  <c r="E587" i="51"/>
  <c r="G587" i="51"/>
  <c r="A588" i="51"/>
  <c r="C588" i="51"/>
  <c r="D588" i="51"/>
  <c r="E588" i="51"/>
  <c r="G588" i="51"/>
  <c r="A589" i="51"/>
  <c r="C589" i="51"/>
  <c r="D589" i="51"/>
  <c r="E589" i="51"/>
  <c r="G589" i="51"/>
  <c r="A590" i="51"/>
  <c r="C590" i="51"/>
  <c r="D590" i="51"/>
  <c r="E590" i="51"/>
  <c r="G590" i="51"/>
  <c r="A591" i="51"/>
  <c r="C591" i="51"/>
  <c r="D591" i="51"/>
  <c r="E591" i="51"/>
  <c r="G591" i="51"/>
  <c r="A592" i="51"/>
  <c r="C592" i="51"/>
  <c r="D592" i="51"/>
  <c r="E592" i="51"/>
  <c r="G592" i="51"/>
  <c r="A593" i="51"/>
  <c r="C593" i="51"/>
  <c r="D593" i="51"/>
  <c r="E593" i="51"/>
  <c r="G593" i="51"/>
  <c r="A594" i="51"/>
  <c r="C594" i="51"/>
  <c r="D594" i="51"/>
  <c r="E594" i="51"/>
  <c r="G594" i="51"/>
  <c r="A595" i="51"/>
  <c r="C595" i="51"/>
  <c r="D595" i="51"/>
  <c r="E595" i="51"/>
  <c r="G595" i="51"/>
  <c r="A596" i="51"/>
  <c r="C596" i="51"/>
  <c r="D596" i="51"/>
  <c r="E596" i="51"/>
  <c r="G596" i="51"/>
  <c r="A597" i="51"/>
  <c r="C597" i="51"/>
  <c r="D597" i="51"/>
  <c r="E597" i="51"/>
  <c r="G597" i="51"/>
  <c r="A598" i="51"/>
  <c r="C598" i="51"/>
  <c r="D598" i="51"/>
  <c r="E598" i="51"/>
  <c r="G598" i="51"/>
  <c r="A599" i="51"/>
  <c r="C599" i="51"/>
  <c r="D599" i="51"/>
  <c r="E599" i="51"/>
  <c r="G599" i="51"/>
  <c r="A600" i="51"/>
  <c r="C600" i="51"/>
  <c r="D600" i="51"/>
  <c r="E600" i="51"/>
  <c r="G600" i="51"/>
  <c r="A601" i="51"/>
  <c r="C601" i="51"/>
  <c r="D601" i="51"/>
  <c r="E601" i="51"/>
  <c r="G601" i="51"/>
  <c r="A602" i="51"/>
  <c r="C602" i="51"/>
  <c r="D602" i="51"/>
  <c r="E602" i="51"/>
  <c r="G602" i="51"/>
  <c r="A603" i="51"/>
  <c r="C603" i="51"/>
  <c r="D603" i="51"/>
  <c r="E603" i="51"/>
  <c r="G603" i="51"/>
  <c r="A604" i="51"/>
  <c r="C604" i="51"/>
  <c r="D604" i="51"/>
  <c r="E604" i="51"/>
  <c r="G604" i="51"/>
  <c r="A605" i="51"/>
  <c r="C605" i="51"/>
  <c r="D605" i="51"/>
  <c r="E605" i="51"/>
  <c r="G605" i="51"/>
  <c r="A606" i="51"/>
  <c r="C606" i="51"/>
  <c r="D606" i="51"/>
  <c r="E606" i="51"/>
  <c r="G606" i="51"/>
  <c r="A607" i="51"/>
  <c r="C607" i="51"/>
  <c r="D607" i="51"/>
  <c r="E607" i="51"/>
  <c r="G607" i="51"/>
  <c r="A608" i="51"/>
  <c r="C608" i="51"/>
  <c r="D608" i="51"/>
  <c r="E608" i="51"/>
  <c r="G608" i="51"/>
  <c r="A609" i="51"/>
  <c r="C609" i="51"/>
  <c r="D609" i="51"/>
  <c r="E609" i="51"/>
  <c r="G609" i="51"/>
  <c r="A610" i="51"/>
  <c r="C610" i="51"/>
  <c r="D610" i="51"/>
  <c r="E610" i="51"/>
  <c r="G610" i="51"/>
  <c r="A611" i="51"/>
  <c r="C611" i="51"/>
  <c r="D611" i="51"/>
  <c r="E611" i="51"/>
  <c r="G611" i="51"/>
  <c r="A612" i="51"/>
  <c r="C612" i="51"/>
  <c r="D612" i="51"/>
  <c r="E612" i="51"/>
  <c r="G612" i="51"/>
  <c r="A613" i="51"/>
  <c r="C613" i="51"/>
  <c r="D613" i="51"/>
  <c r="E613" i="51"/>
  <c r="G613" i="51"/>
  <c r="A614" i="51"/>
  <c r="C614" i="51"/>
  <c r="D614" i="51"/>
  <c r="E614" i="51"/>
  <c r="G614" i="51"/>
  <c r="A615" i="51"/>
  <c r="C615" i="51"/>
  <c r="D615" i="51"/>
  <c r="E615" i="51"/>
  <c r="G615" i="51"/>
  <c r="A616" i="51"/>
  <c r="C616" i="51"/>
  <c r="D616" i="51"/>
  <c r="E616" i="51"/>
  <c r="G616" i="51"/>
  <c r="A617" i="51"/>
  <c r="C617" i="51"/>
  <c r="D617" i="51"/>
  <c r="E617" i="51"/>
  <c r="G617" i="51"/>
  <c r="A618" i="51"/>
  <c r="C618" i="51"/>
  <c r="D618" i="51"/>
  <c r="E618" i="51"/>
  <c r="G618" i="51"/>
  <c r="A619" i="51"/>
  <c r="C619" i="51"/>
  <c r="D619" i="51"/>
  <c r="E619" i="51"/>
  <c r="G619" i="51"/>
  <c r="A620" i="51"/>
  <c r="C620" i="51"/>
  <c r="D620" i="51"/>
  <c r="E620" i="51"/>
  <c r="G620" i="51"/>
  <c r="A621" i="51"/>
  <c r="C621" i="51"/>
  <c r="D621" i="51"/>
  <c r="E621" i="51"/>
  <c r="G621" i="51"/>
  <c r="A622" i="51"/>
  <c r="C622" i="51"/>
  <c r="D622" i="51"/>
  <c r="E622" i="51"/>
  <c r="G622" i="51"/>
  <c r="A623" i="51"/>
  <c r="C623" i="51"/>
  <c r="D623" i="51"/>
  <c r="E623" i="51"/>
  <c r="G623" i="51"/>
  <c r="A624" i="51"/>
  <c r="C624" i="51"/>
  <c r="D624" i="51"/>
  <c r="E624" i="51"/>
  <c r="G624" i="51"/>
  <c r="A625" i="51"/>
  <c r="C625" i="51"/>
  <c r="D625" i="51"/>
  <c r="E625" i="51"/>
  <c r="G625" i="51"/>
  <c r="A626" i="51"/>
  <c r="C626" i="51"/>
  <c r="D626" i="51"/>
  <c r="E626" i="51"/>
  <c r="G626" i="51"/>
  <c r="A627" i="51"/>
  <c r="C627" i="51"/>
  <c r="D627" i="51"/>
  <c r="E627" i="51"/>
  <c r="G627" i="51"/>
  <c r="A628" i="51"/>
  <c r="C628" i="51"/>
  <c r="D628" i="51"/>
  <c r="E628" i="51"/>
  <c r="G628" i="51"/>
  <c r="A629" i="51"/>
  <c r="C629" i="51"/>
  <c r="D629" i="51"/>
  <c r="E629" i="51"/>
  <c r="G629" i="51"/>
  <c r="A630" i="51"/>
  <c r="C630" i="51"/>
  <c r="D630" i="51"/>
  <c r="E630" i="51"/>
  <c r="G630" i="51"/>
  <c r="A631" i="51"/>
  <c r="C631" i="51"/>
  <c r="D631" i="51"/>
  <c r="E631" i="51"/>
  <c r="G631" i="51"/>
  <c r="A632" i="51"/>
  <c r="C632" i="51"/>
  <c r="D632" i="51"/>
  <c r="E632" i="51"/>
  <c r="G632" i="51"/>
  <c r="A633" i="51"/>
  <c r="C633" i="51"/>
  <c r="D633" i="51"/>
  <c r="E633" i="51"/>
  <c r="G633" i="51"/>
  <c r="A634" i="51"/>
  <c r="C634" i="51"/>
  <c r="D634" i="51"/>
  <c r="E634" i="51"/>
  <c r="G634" i="51"/>
  <c r="A635" i="51"/>
  <c r="C635" i="51"/>
  <c r="D635" i="51"/>
  <c r="E635" i="51"/>
  <c r="G635" i="51"/>
  <c r="A636" i="51"/>
  <c r="C636" i="51"/>
  <c r="D636" i="51"/>
  <c r="E636" i="51"/>
  <c r="G636" i="51"/>
  <c r="A637" i="51"/>
  <c r="C637" i="51"/>
  <c r="D637" i="51"/>
  <c r="E637" i="51"/>
  <c r="G637" i="51"/>
  <c r="A638" i="51"/>
  <c r="C638" i="51"/>
  <c r="D638" i="51"/>
  <c r="E638" i="51"/>
  <c r="G638" i="51"/>
  <c r="A639" i="51"/>
  <c r="C639" i="51"/>
  <c r="D639" i="51"/>
  <c r="E639" i="51"/>
  <c r="G639" i="51"/>
  <c r="A640" i="51"/>
  <c r="C640" i="51"/>
  <c r="D640" i="51"/>
  <c r="E640" i="51"/>
  <c r="G640" i="51"/>
  <c r="A641" i="51"/>
  <c r="C641" i="51"/>
  <c r="D641" i="51"/>
  <c r="E641" i="51"/>
  <c r="G641" i="51"/>
  <c r="A642" i="51"/>
  <c r="C642" i="51"/>
  <c r="D642" i="51"/>
  <c r="E642" i="51"/>
  <c r="G642" i="51"/>
  <c r="A643" i="51"/>
  <c r="C643" i="51"/>
  <c r="D643" i="51"/>
  <c r="E643" i="51"/>
  <c r="G643" i="51"/>
  <c r="A644" i="51"/>
  <c r="C644" i="51"/>
  <c r="D644" i="51"/>
  <c r="E644" i="51"/>
  <c r="G644" i="51"/>
  <c r="A645" i="51"/>
  <c r="C645" i="51"/>
  <c r="D645" i="51"/>
  <c r="E645" i="51"/>
  <c r="G645" i="51"/>
  <c r="A646" i="51"/>
  <c r="C646" i="51"/>
  <c r="D646" i="51"/>
  <c r="E646" i="51"/>
  <c r="G646" i="51"/>
  <c r="A647" i="51"/>
  <c r="C647" i="51"/>
  <c r="D647" i="51"/>
  <c r="E647" i="51"/>
  <c r="G647" i="51"/>
  <c r="A648" i="51"/>
  <c r="C648" i="51"/>
  <c r="D648" i="51"/>
  <c r="E648" i="51"/>
  <c r="G648" i="51"/>
  <c r="A649" i="51"/>
  <c r="C649" i="51"/>
  <c r="D649" i="51"/>
  <c r="E649" i="51"/>
  <c r="G649" i="51"/>
  <c r="A650" i="51"/>
  <c r="C650" i="51"/>
  <c r="D650" i="51"/>
  <c r="E650" i="51"/>
  <c r="G650" i="51"/>
  <c r="A651" i="51"/>
  <c r="C651" i="51"/>
  <c r="D651" i="51"/>
  <c r="E651" i="51"/>
  <c r="G651" i="51"/>
  <c r="A652" i="51"/>
  <c r="C652" i="51"/>
  <c r="D652" i="51"/>
  <c r="E652" i="51"/>
  <c r="G652" i="51"/>
  <c r="A653" i="51"/>
  <c r="C653" i="51"/>
  <c r="D653" i="51"/>
  <c r="E653" i="51"/>
  <c r="G653" i="51"/>
  <c r="A654" i="51"/>
  <c r="C654" i="51"/>
  <c r="D654" i="51"/>
  <c r="E654" i="51"/>
  <c r="G654" i="51"/>
  <c r="A655" i="51"/>
  <c r="C655" i="51"/>
  <c r="D655" i="51"/>
  <c r="E655" i="51"/>
  <c r="G655" i="51"/>
  <c r="A656" i="51"/>
  <c r="C656" i="51"/>
  <c r="D656" i="51"/>
  <c r="E656" i="51"/>
  <c r="G656" i="51"/>
  <c r="A657" i="51"/>
  <c r="C657" i="51"/>
  <c r="D657" i="51"/>
  <c r="E657" i="51"/>
  <c r="G657" i="51"/>
  <c r="A658" i="51"/>
  <c r="C658" i="51"/>
  <c r="D658" i="51"/>
  <c r="E658" i="51"/>
  <c r="G658" i="51"/>
  <c r="A659" i="51"/>
  <c r="C659" i="51"/>
  <c r="D659" i="51"/>
  <c r="E659" i="51"/>
  <c r="G659" i="51"/>
  <c r="A660" i="51"/>
  <c r="C660" i="51"/>
  <c r="D660" i="51"/>
  <c r="E660" i="51"/>
  <c r="G660" i="51"/>
  <c r="A661" i="51"/>
  <c r="C661" i="51"/>
  <c r="D661" i="51"/>
  <c r="E661" i="51"/>
  <c r="G661" i="51"/>
  <c r="A662" i="51"/>
  <c r="C662" i="51"/>
  <c r="D662" i="51"/>
  <c r="E662" i="51"/>
  <c r="G662" i="51"/>
  <c r="A663" i="51"/>
  <c r="C663" i="51"/>
  <c r="D663" i="51"/>
  <c r="E663" i="51"/>
  <c r="G663" i="51"/>
  <c r="A664" i="51"/>
  <c r="C664" i="51"/>
  <c r="D664" i="51"/>
  <c r="E664" i="51"/>
  <c r="G664" i="51"/>
  <c r="A665" i="51"/>
  <c r="C665" i="51"/>
  <c r="D665" i="51"/>
  <c r="E665" i="51"/>
  <c r="G665" i="51"/>
  <c r="A666" i="51"/>
  <c r="C666" i="51"/>
  <c r="D666" i="51"/>
  <c r="E666" i="51"/>
  <c r="G666" i="51"/>
  <c r="A667" i="51"/>
  <c r="C667" i="51"/>
  <c r="D667" i="51"/>
  <c r="E667" i="51"/>
  <c r="G667" i="51"/>
  <c r="A668" i="51"/>
  <c r="C668" i="51"/>
  <c r="D668" i="51"/>
  <c r="E668" i="51"/>
  <c r="G668" i="51"/>
  <c r="A669" i="51"/>
  <c r="C669" i="51"/>
  <c r="D669" i="51"/>
  <c r="E669" i="51"/>
  <c r="G669" i="51"/>
  <c r="A670" i="51"/>
  <c r="C670" i="51"/>
  <c r="D670" i="51"/>
  <c r="E670" i="51"/>
  <c r="G670" i="51"/>
  <c r="A671" i="51"/>
  <c r="C671" i="51"/>
  <c r="D671" i="51"/>
  <c r="E671" i="51"/>
  <c r="G671" i="51"/>
  <c r="A672" i="51"/>
  <c r="C672" i="51"/>
  <c r="D672" i="51"/>
  <c r="E672" i="51"/>
  <c r="G672" i="51"/>
  <c r="A673" i="51"/>
  <c r="C673" i="51"/>
  <c r="D673" i="51"/>
  <c r="E673" i="51"/>
  <c r="G673" i="51"/>
  <c r="A674" i="51"/>
  <c r="C674" i="51"/>
  <c r="D674" i="51"/>
  <c r="E674" i="51"/>
  <c r="G674" i="51"/>
  <c r="A675" i="51"/>
  <c r="C675" i="51"/>
  <c r="D675" i="51"/>
  <c r="E675" i="51"/>
  <c r="G675" i="51"/>
  <c r="A676" i="51"/>
  <c r="C676" i="51"/>
  <c r="D676" i="51"/>
  <c r="E676" i="51"/>
  <c r="G676" i="51"/>
  <c r="A677" i="51"/>
  <c r="C677" i="51"/>
  <c r="D677" i="51"/>
  <c r="E677" i="51"/>
  <c r="G677" i="51"/>
  <c r="A678" i="51"/>
  <c r="C678" i="51"/>
  <c r="D678" i="51"/>
  <c r="E678" i="51"/>
  <c r="G678" i="51"/>
  <c r="A679" i="51"/>
  <c r="C679" i="51"/>
  <c r="D679" i="51"/>
  <c r="E679" i="51"/>
  <c r="G679" i="51"/>
  <c r="A680" i="51"/>
  <c r="C680" i="51"/>
  <c r="D680" i="51"/>
  <c r="E680" i="51"/>
  <c r="G680" i="51"/>
  <c r="A681" i="51"/>
  <c r="C681" i="51"/>
  <c r="D681" i="51"/>
  <c r="E681" i="51"/>
  <c r="G681" i="51"/>
  <c r="A682" i="51"/>
  <c r="C682" i="51"/>
  <c r="D682" i="51"/>
  <c r="E682" i="51"/>
  <c r="G682" i="51"/>
  <c r="A683" i="51"/>
  <c r="C683" i="51"/>
  <c r="D683" i="51"/>
  <c r="E683" i="51"/>
  <c r="G683" i="51"/>
  <c r="A684" i="51"/>
  <c r="C684" i="51"/>
  <c r="D684" i="51"/>
  <c r="E684" i="51"/>
  <c r="G684" i="51"/>
  <c r="A685" i="51"/>
  <c r="C685" i="51"/>
  <c r="D685" i="51"/>
  <c r="E685" i="51"/>
  <c r="G685" i="51"/>
  <c r="A686" i="51"/>
  <c r="C686" i="51"/>
  <c r="D686" i="51"/>
  <c r="E686" i="51"/>
  <c r="G686" i="51"/>
  <c r="A687" i="51"/>
  <c r="C687" i="51"/>
  <c r="D687" i="51"/>
  <c r="E687" i="51"/>
  <c r="G687" i="51"/>
  <c r="A688" i="51"/>
  <c r="C688" i="51"/>
  <c r="D688" i="51"/>
  <c r="E688" i="51"/>
  <c r="G688" i="51"/>
  <c r="A689" i="51"/>
  <c r="C689" i="51"/>
  <c r="D689" i="51"/>
  <c r="E689" i="51"/>
  <c r="G689" i="51"/>
  <c r="A690" i="51"/>
  <c r="C690" i="51"/>
  <c r="D690" i="51"/>
  <c r="E690" i="51"/>
  <c r="G690" i="51"/>
  <c r="A691" i="51"/>
  <c r="C691" i="51"/>
  <c r="D691" i="51"/>
  <c r="E691" i="51"/>
  <c r="G691" i="51"/>
  <c r="A692" i="51"/>
  <c r="C692" i="51"/>
  <c r="D692" i="51"/>
  <c r="E692" i="51"/>
  <c r="G692" i="51"/>
  <c r="A693" i="51"/>
  <c r="C693" i="51"/>
  <c r="D693" i="51"/>
  <c r="E693" i="51"/>
  <c r="G693" i="51"/>
  <c r="A694" i="51"/>
  <c r="C694" i="51"/>
  <c r="D694" i="51"/>
  <c r="E694" i="51"/>
  <c r="G694" i="51"/>
  <c r="A695" i="51"/>
  <c r="C695" i="51"/>
  <c r="D695" i="51"/>
  <c r="E695" i="51"/>
  <c r="G695" i="51"/>
  <c r="A696" i="51"/>
  <c r="C696" i="51"/>
  <c r="D696" i="51"/>
  <c r="E696" i="51"/>
  <c r="G696" i="51"/>
  <c r="A697" i="51"/>
  <c r="C697" i="51"/>
  <c r="D697" i="51"/>
  <c r="E697" i="51"/>
  <c r="G697" i="51"/>
  <c r="A698" i="51"/>
  <c r="C698" i="51"/>
  <c r="D698" i="51"/>
  <c r="E698" i="51"/>
  <c r="G698" i="51"/>
  <c r="A699" i="51"/>
  <c r="C699" i="51"/>
  <c r="D699" i="51"/>
  <c r="E699" i="51"/>
  <c r="G699" i="51"/>
  <c r="A700" i="51"/>
  <c r="C700" i="51"/>
  <c r="D700" i="51"/>
  <c r="E700" i="51"/>
  <c r="G700" i="51"/>
  <c r="A701" i="51"/>
  <c r="C701" i="51"/>
  <c r="D701" i="51"/>
  <c r="E701" i="51"/>
  <c r="G701" i="51"/>
  <c r="A702" i="51"/>
  <c r="C702" i="51"/>
  <c r="D702" i="51"/>
  <c r="E702" i="51"/>
  <c r="G702" i="51"/>
  <c r="A703" i="51"/>
  <c r="C703" i="51"/>
  <c r="D703" i="51"/>
  <c r="E703" i="51"/>
  <c r="G703" i="51"/>
  <c r="A704" i="51"/>
  <c r="C704" i="51"/>
  <c r="D704" i="51"/>
  <c r="E704" i="51"/>
  <c r="G704" i="51"/>
  <c r="A705" i="51"/>
  <c r="C705" i="51"/>
  <c r="D705" i="51"/>
  <c r="E705" i="51"/>
  <c r="G705" i="51"/>
  <c r="A706" i="51"/>
  <c r="C706" i="51"/>
  <c r="D706" i="51"/>
  <c r="E706" i="51"/>
  <c r="G706" i="51"/>
  <c r="A707" i="51"/>
  <c r="C707" i="51"/>
  <c r="D707" i="51"/>
  <c r="E707" i="51"/>
  <c r="G707" i="51"/>
  <c r="A708" i="51"/>
  <c r="C708" i="51"/>
  <c r="D708" i="51"/>
  <c r="E708" i="51"/>
  <c r="G708" i="51"/>
  <c r="A709" i="51"/>
  <c r="C709" i="51"/>
  <c r="D709" i="51"/>
  <c r="E709" i="51"/>
  <c r="G709" i="51"/>
  <c r="A710" i="51"/>
  <c r="C710" i="51"/>
  <c r="D710" i="51"/>
  <c r="E710" i="51"/>
  <c r="G710" i="51"/>
  <c r="A711" i="51"/>
  <c r="C711" i="51"/>
  <c r="D711" i="51"/>
  <c r="E711" i="51"/>
  <c r="G711" i="51"/>
  <c r="A712" i="51"/>
  <c r="C712" i="51"/>
  <c r="D712" i="51"/>
  <c r="E712" i="51"/>
  <c r="G712" i="51"/>
  <c r="A713" i="51"/>
  <c r="C713" i="51"/>
  <c r="D713" i="51"/>
  <c r="E713" i="51"/>
  <c r="G713" i="51"/>
  <c r="A714" i="51"/>
  <c r="C714" i="51"/>
  <c r="D714" i="51"/>
  <c r="E714" i="51"/>
  <c r="G714" i="51"/>
  <c r="A715" i="51"/>
  <c r="C715" i="51"/>
  <c r="D715" i="51"/>
  <c r="E715" i="51"/>
  <c r="G715" i="51"/>
  <c r="A716" i="51"/>
  <c r="C716" i="51"/>
  <c r="D716" i="51"/>
  <c r="E716" i="51"/>
  <c r="G716" i="51"/>
  <c r="A717" i="51"/>
  <c r="C717" i="51"/>
  <c r="D717" i="51"/>
  <c r="E717" i="51"/>
  <c r="G717" i="51"/>
  <c r="A718" i="51"/>
  <c r="C718" i="51"/>
  <c r="D718" i="51"/>
  <c r="E718" i="51"/>
  <c r="G718" i="51"/>
  <c r="A719" i="51"/>
  <c r="C719" i="51"/>
  <c r="D719" i="51"/>
  <c r="E719" i="51"/>
  <c r="G719" i="51"/>
  <c r="A720" i="51"/>
  <c r="C720" i="51"/>
  <c r="D720" i="51"/>
  <c r="E720" i="51"/>
  <c r="G720" i="51"/>
  <c r="A721" i="51"/>
  <c r="C721" i="51"/>
  <c r="D721" i="51"/>
  <c r="E721" i="51"/>
  <c r="G721" i="51"/>
  <c r="A722" i="51"/>
  <c r="C722" i="51"/>
  <c r="D722" i="51"/>
  <c r="E722" i="51"/>
  <c r="G722" i="51"/>
  <c r="A723" i="51"/>
  <c r="C723" i="51"/>
  <c r="D723" i="51"/>
  <c r="E723" i="51"/>
  <c r="G723" i="51"/>
  <c r="A724" i="51"/>
  <c r="C724" i="51"/>
  <c r="D724" i="51"/>
  <c r="E724" i="51"/>
  <c r="G724" i="51"/>
  <c r="A725" i="51"/>
  <c r="C725" i="51"/>
  <c r="D725" i="51"/>
  <c r="E725" i="51"/>
  <c r="G725" i="51"/>
  <c r="A726" i="51"/>
  <c r="C726" i="51"/>
  <c r="D726" i="51"/>
  <c r="E726" i="51"/>
  <c r="G726" i="51"/>
  <c r="A727" i="51"/>
  <c r="C727" i="51"/>
  <c r="D727" i="51"/>
  <c r="E727" i="51"/>
  <c r="G727" i="51"/>
  <c r="A728" i="51"/>
  <c r="C728" i="51"/>
  <c r="D728" i="51"/>
  <c r="E728" i="51"/>
  <c r="G728" i="51"/>
  <c r="A729" i="51"/>
  <c r="C729" i="51"/>
  <c r="D729" i="51"/>
  <c r="E729" i="51"/>
  <c r="G729" i="51"/>
  <c r="A730" i="51"/>
  <c r="C730" i="51"/>
  <c r="D730" i="51"/>
  <c r="E730" i="51"/>
  <c r="G730" i="51"/>
  <c r="A731" i="51"/>
  <c r="C731" i="51"/>
  <c r="D731" i="51"/>
  <c r="E731" i="51"/>
  <c r="G731" i="51"/>
  <c r="A732" i="51"/>
  <c r="C732" i="51"/>
  <c r="D732" i="51"/>
  <c r="E732" i="51"/>
  <c r="G732" i="51"/>
  <c r="A733" i="51"/>
  <c r="C733" i="51"/>
  <c r="D733" i="51"/>
  <c r="E733" i="51"/>
  <c r="G733" i="51"/>
  <c r="A734" i="51"/>
  <c r="C734" i="51"/>
  <c r="D734" i="51"/>
  <c r="E734" i="51"/>
  <c r="G734" i="51"/>
  <c r="A735" i="51"/>
  <c r="C735" i="51"/>
  <c r="D735" i="51"/>
  <c r="E735" i="51"/>
  <c r="G735" i="51"/>
  <c r="A736" i="51"/>
  <c r="C736" i="51"/>
  <c r="D736" i="51"/>
  <c r="E736" i="51"/>
  <c r="G736" i="51"/>
  <c r="A737" i="51"/>
  <c r="C737" i="51"/>
  <c r="D737" i="51"/>
  <c r="E737" i="51"/>
  <c r="G737" i="51"/>
  <c r="A738" i="51"/>
  <c r="C738" i="51"/>
  <c r="D738" i="51"/>
  <c r="E738" i="51"/>
  <c r="G738" i="51"/>
  <c r="A739" i="51"/>
  <c r="C739" i="51"/>
  <c r="D739" i="51"/>
  <c r="E739" i="51"/>
  <c r="G739" i="51"/>
  <c r="A740" i="51"/>
  <c r="C740" i="51"/>
  <c r="D740" i="51"/>
  <c r="E740" i="51"/>
  <c r="G740" i="51"/>
  <c r="A741" i="51"/>
  <c r="C741" i="51"/>
  <c r="D741" i="51"/>
  <c r="E741" i="51"/>
  <c r="G741" i="51"/>
  <c r="A742" i="51"/>
  <c r="C742" i="51"/>
  <c r="D742" i="51"/>
  <c r="E742" i="51"/>
  <c r="G742" i="51"/>
  <c r="A743" i="51"/>
  <c r="C743" i="51"/>
  <c r="D743" i="51"/>
  <c r="E743" i="51"/>
  <c r="G743" i="51"/>
  <c r="A744" i="51"/>
  <c r="C744" i="51"/>
  <c r="D744" i="51"/>
  <c r="E744" i="51"/>
  <c r="G744" i="51"/>
  <c r="A745" i="51"/>
  <c r="C745" i="51"/>
  <c r="D745" i="51"/>
  <c r="E745" i="51"/>
  <c r="G745" i="51"/>
  <c r="A746" i="51"/>
  <c r="C746" i="51"/>
  <c r="D746" i="51"/>
  <c r="E746" i="51"/>
  <c r="G746" i="51"/>
  <c r="A747" i="51"/>
  <c r="C747" i="51"/>
  <c r="D747" i="51"/>
  <c r="E747" i="51"/>
  <c r="G747" i="51"/>
  <c r="A748" i="51"/>
  <c r="C748" i="51"/>
  <c r="D748" i="51"/>
  <c r="E748" i="51"/>
  <c r="G748" i="51"/>
  <c r="A749" i="51"/>
  <c r="C749" i="51"/>
  <c r="D749" i="51"/>
  <c r="E749" i="51"/>
  <c r="G749" i="51"/>
  <c r="A750" i="51"/>
  <c r="C750" i="51"/>
  <c r="D750" i="51"/>
  <c r="E750" i="51"/>
  <c r="G750" i="51"/>
  <c r="A751" i="51"/>
  <c r="C751" i="51"/>
  <c r="D751" i="51"/>
  <c r="E751" i="51"/>
  <c r="G751" i="51"/>
  <c r="A752" i="51"/>
  <c r="C752" i="51"/>
  <c r="D752" i="51"/>
  <c r="E752" i="51"/>
  <c r="G752" i="51"/>
  <c r="A753" i="51"/>
  <c r="C753" i="51"/>
  <c r="D753" i="51"/>
  <c r="E753" i="51"/>
  <c r="G753" i="51"/>
  <c r="A754" i="51"/>
  <c r="C754" i="51"/>
  <c r="D754" i="51"/>
  <c r="E754" i="51"/>
  <c r="G754" i="51"/>
  <c r="A755" i="51"/>
  <c r="C755" i="51"/>
  <c r="D755" i="51"/>
  <c r="E755" i="51"/>
  <c r="G755" i="51"/>
  <c r="A756" i="51"/>
  <c r="C756" i="51"/>
  <c r="D756" i="51"/>
  <c r="E756" i="51"/>
  <c r="G756" i="51"/>
  <c r="A757" i="51"/>
  <c r="C757" i="51"/>
  <c r="D757" i="51"/>
  <c r="E757" i="51"/>
  <c r="G757" i="51"/>
  <c r="A758" i="51"/>
  <c r="C758" i="51"/>
  <c r="D758" i="51"/>
  <c r="E758" i="51"/>
  <c r="G758" i="51"/>
  <c r="A759" i="51"/>
  <c r="C759" i="51"/>
  <c r="D759" i="51"/>
  <c r="E759" i="51"/>
  <c r="G759" i="51"/>
  <c r="A760" i="51"/>
  <c r="C760" i="51"/>
  <c r="D760" i="51"/>
  <c r="E760" i="51"/>
  <c r="G760" i="51"/>
  <c r="A761" i="51"/>
  <c r="C761" i="51"/>
  <c r="D761" i="51"/>
  <c r="E761" i="51"/>
  <c r="G761" i="51"/>
  <c r="A762" i="51"/>
  <c r="C762" i="51"/>
  <c r="D762" i="51"/>
  <c r="E762" i="51"/>
  <c r="G762" i="51"/>
  <c r="A763" i="51"/>
  <c r="C763" i="51"/>
  <c r="D763" i="51"/>
  <c r="E763" i="51"/>
  <c r="G763" i="51"/>
  <c r="A764" i="51"/>
  <c r="C764" i="51"/>
  <c r="D764" i="51"/>
  <c r="E764" i="51"/>
  <c r="G764" i="51"/>
  <c r="A765" i="51"/>
  <c r="C765" i="51"/>
  <c r="D765" i="51"/>
  <c r="E765" i="51"/>
  <c r="G765" i="51"/>
  <c r="A766" i="51"/>
  <c r="C766" i="51"/>
  <c r="D766" i="51"/>
  <c r="E766" i="51"/>
  <c r="G766" i="51"/>
  <c r="A767" i="51"/>
  <c r="C767" i="51"/>
  <c r="D767" i="51"/>
  <c r="E767" i="51"/>
  <c r="G767" i="51"/>
  <c r="A768" i="51"/>
  <c r="C768" i="51"/>
  <c r="D768" i="51"/>
  <c r="E768" i="51"/>
  <c r="G768" i="51"/>
  <c r="A769" i="51"/>
  <c r="C769" i="51"/>
  <c r="D769" i="51"/>
  <c r="E769" i="51"/>
  <c r="G769" i="51"/>
  <c r="A770" i="51"/>
  <c r="C770" i="51"/>
  <c r="D770" i="51"/>
  <c r="E770" i="51"/>
  <c r="G770" i="51"/>
  <c r="A771" i="51"/>
  <c r="C771" i="51"/>
  <c r="D771" i="51"/>
  <c r="E771" i="51"/>
  <c r="G771" i="51"/>
  <c r="A772" i="51"/>
  <c r="C772" i="51"/>
  <c r="D772" i="51"/>
  <c r="E772" i="51"/>
  <c r="G772" i="51"/>
  <c r="A773" i="51"/>
  <c r="C773" i="51"/>
  <c r="D773" i="51"/>
  <c r="E773" i="51"/>
  <c r="G773" i="51"/>
  <c r="A774" i="51"/>
  <c r="C774" i="51"/>
  <c r="D774" i="51"/>
  <c r="E774" i="51"/>
  <c r="G774" i="51"/>
  <c r="A775" i="51"/>
  <c r="C775" i="51"/>
  <c r="D775" i="51"/>
  <c r="E775" i="51"/>
  <c r="G775" i="51"/>
  <c r="A776" i="51"/>
  <c r="C776" i="51"/>
  <c r="D776" i="51"/>
  <c r="E776" i="51"/>
  <c r="G776" i="51"/>
  <c r="A777" i="51"/>
  <c r="C777" i="51"/>
  <c r="D777" i="51"/>
  <c r="E777" i="51"/>
  <c r="G777" i="51"/>
  <c r="A778" i="51"/>
  <c r="C778" i="51"/>
  <c r="D778" i="51"/>
  <c r="E778" i="51"/>
  <c r="G778" i="51"/>
  <c r="A779" i="51"/>
  <c r="C779" i="51"/>
  <c r="D779" i="51"/>
  <c r="E779" i="51"/>
  <c r="G779" i="51"/>
  <c r="A780" i="51"/>
  <c r="C780" i="51"/>
  <c r="D780" i="51"/>
  <c r="E780" i="51"/>
  <c r="G780" i="51"/>
  <c r="A781" i="51"/>
  <c r="C781" i="51"/>
  <c r="D781" i="51"/>
  <c r="E781" i="51"/>
  <c r="G781" i="51"/>
  <c r="A782" i="51"/>
  <c r="C782" i="51"/>
  <c r="D782" i="51"/>
  <c r="E782" i="51"/>
  <c r="G782" i="51"/>
  <c r="A783" i="51"/>
  <c r="C783" i="51"/>
  <c r="D783" i="51"/>
  <c r="E783" i="51"/>
  <c r="G783" i="51"/>
  <c r="A784" i="51"/>
  <c r="C784" i="51"/>
  <c r="D784" i="51"/>
  <c r="E784" i="51"/>
  <c r="G784" i="51"/>
  <c r="A785" i="51"/>
  <c r="C785" i="51"/>
  <c r="D785" i="51"/>
  <c r="E785" i="51"/>
  <c r="G785" i="51"/>
  <c r="A786" i="51"/>
  <c r="C786" i="51"/>
  <c r="D786" i="51"/>
  <c r="E786" i="51"/>
  <c r="G786" i="51"/>
  <c r="A787" i="51"/>
  <c r="C787" i="51"/>
  <c r="D787" i="51"/>
  <c r="E787" i="51"/>
  <c r="G787" i="51"/>
  <c r="A788" i="51"/>
  <c r="C788" i="51"/>
  <c r="D788" i="51"/>
  <c r="E788" i="51"/>
  <c r="G788" i="51"/>
  <c r="A789" i="51"/>
  <c r="C789" i="51"/>
  <c r="D789" i="51"/>
  <c r="E789" i="51"/>
  <c r="G789" i="51"/>
  <c r="A790" i="51"/>
  <c r="C790" i="51"/>
  <c r="D790" i="51"/>
  <c r="E790" i="51"/>
  <c r="G790" i="51"/>
  <c r="A791" i="51"/>
  <c r="C791" i="51"/>
  <c r="D791" i="51"/>
  <c r="E791" i="51"/>
  <c r="G791" i="51"/>
  <c r="A792" i="51"/>
  <c r="C792" i="51"/>
  <c r="D792" i="51"/>
  <c r="E792" i="51"/>
  <c r="G792" i="51"/>
  <c r="A793" i="51"/>
  <c r="C793" i="51"/>
  <c r="D793" i="51"/>
  <c r="E793" i="51"/>
  <c r="G793" i="51"/>
  <c r="A794" i="51"/>
  <c r="C794" i="51"/>
  <c r="D794" i="51"/>
  <c r="E794" i="51"/>
  <c r="G794" i="51"/>
  <c r="A795" i="51"/>
  <c r="C795" i="51"/>
  <c r="D795" i="51"/>
  <c r="E795" i="51"/>
  <c r="G795" i="51"/>
  <c r="A796" i="51"/>
  <c r="C796" i="51"/>
  <c r="D796" i="51"/>
  <c r="E796" i="51"/>
  <c r="G796" i="51"/>
  <c r="A797" i="51"/>
  <c r="C797" i="51"/>
  <c r="D797" i="51"/>
  <c r="E797" i="51"/>
  <c r="G797" i="51"/>
  <c r="A798" i="51"/>
  <c r="C798" i="51"/>
  <c r="D798" i="51"/>
  <c r="E798" i="51"/>
  <c r="G798" i="51"/>
  <c r="A799" i="51"/>
  <c r="C799" i="51"/>
  <c r="D799" i="51"/>
  <c r="E799" i="51"/>
  <c r="G799" i="51"/>
  <c r="A800" i="51"/>
  <c r="C800" i="51"/>
  <c r="D800" i="51"/>
  <c r="E800" i="51"/>
  <c r="G800" i="51"/>
  <c r="A801" i="51"/>
  <c r="C801" i="51"/>
  <c r="D801" i="51"/>
  <c r="E801" i="51"/>
  <c r="G801" i="51"/>
  <c r="A802" i="51"/>
  <c r="C802" i="51"/>
  <c r="D802" i="51"/>
  <c r="E802" i="51"/>
  <c r="G802" i="51"/>
  <c r="A803" i="51"/>
  <c r="C803" i="51"/>
  <c r="D803" i="51"/>
  <c r="E803" i="51"/>
  <c r="G803" i="51"/>
  <c r="A804" i="51"/>
  <c r="C804" i="51"/>
  <c r="D804" i="51"/>
  <c r="E804" i="51"/>
  <c r="G804" i="51"/>
  <c r="A805" i="51"/>
  <c r="C805" i="51"/>
  <c r="D805" i="51"/>
  <c r="E805" i="51"/>
  <c r="G805" i="51"/>
  <c r="A806" i="51"/>
  <c r="C806" i="51"/>
  <c r="D806" i="51"/>
  <c r="E806" i="51"/>
  <c r="G806" i="51"/>
  <c r="A807" i="51"/>
  <c r="C807" i="51"/>
  <c r="D807" i="51"/>
  <c r="E807" i="51"/>
  <c r="G807" i="51"/>
  <c r="A808" i="51"/>
  <c r="C808" i="51"/>
  <c r="D808" i="51"/>
  <c r="E808" i="51"/>
  <c r="G808" i="51"/>
  <c r="A809" i="51"/>
  <c r="C809" i="51"/>
  <c r="D809" i="51"/>
  <c r="E809" i="51"/>
  <c r="G809" i="51"/>
  <c r="A810" i="51"/>
  <c r="C810" i="51"/>
  <c r="D810" i="51"/>
  <c r="E810" i="51"/>
  <c r="G810" i="51"/>
  <c r="A811" i="51"/>
  <c r="C811" i="51"/>
  <c r="D811" i="51"/>
  <c r="E811" i="51"/>
  <c r="G811" i="51"/>
  <c r="A812" i="51"/>
  <c r="C812" i="51"/>
  <c r="D812" i="51"/>
  <c r="E812" i="51"/>
  <c r="G812" i="51"/>
  <c r="A813" i="51"/>
  <c r="C813" i="51"/>
  <c r="D813" i="51"/>
  <c r="E813" i="51"/>
  <c r="G813" i="51"/>
  <c r="A814" i="51"/>
  <c r="C814" i="51"/>
  <c r="D814" i="51"/>
  <c r="E814" i="51"/>
  <c r="G814" i="51"/>
  <c r="A815" i="51"/>
  <c r="C815" i="51"/>
  <c r="D815" i="51"/>
  <c r="E815" i="51"/>
  <c r="G815" i="51"/>
  <c r="A816" i="51"/>
  <c r="C816" i="51"/>
  <c r="D816" i="51"/>
  <c r="E816" i="51"/>
  <c r="G816" i="51"/>
  <c r="A817" i="51"/>
  <c r="C817" i="51"/>
  <c r="D817" i="51"/>
  <c r="E817" i="51"/>
  <c r="G817" i="51"/>
  <c r="A818" i="51"/>
  <c r="C818" i="51"/>
  <c r="D818" i="51"/>
  <c r="E818" i="51"/>
  <c r="G818" i="51"/>
  <c r="A819" i="51"/>
  <c r="C819" i="51"/>
  <c r="D819" i="51"/>
  <c r="E819" i="51"/>
  <c r="G819" i="51"/>
  <c r="A820" i="51"/>
  <c r="C820" i="51"/>
  <c r="D820" i="51"/>
  <c r="E820" i="51"/>
  <c r="G820" i="51"/>
  <c r="A821" i="51"/>
  <c r="C821" i="51"/>
  <c r="D821" i="51"/>
  <c r="E821" i="51"/>
  <c r="G821" i="51"/>
  <c r="A822" i="51"/>
  <c r="C822" i="51"/>
  <c r="D822" i="51"/>
  <c r="E822" i="51"/>
  <c r="G822" i="51"/>
  <c r="A823" i="51"/>
  <c r="C823" i="51"/>
  <c r="D823" i="51"/>
  <c r="E823" i="51"/>
  <c r="G823" i="51"/>
  <c r="A824" i="51"/>
  <c r="C824" i="51"/>
  <c r="D824" i="51"/>
  <c r="E824" i="51"/>
  <c r="G824" i="51"/>
  <c r="A825" i="51"/>
  <c r="C825" i="51"/>
  <c r="D825" i="51"/>
  <c r="E825" i="51"/>
  <c r="G825" i="51"/>
  <c r="A826" i="51"/>
  <c r="C826" i="51"/>
  <c r="D826" i="51"/>
  <c r="E826" i="51"/>
  <c r="G826" i="51"/>
  <c r="A827" i="51"/>
  <c r="C827" i="51"/>
  <c r="D827" i="51"/>
  <c r="E827" i="51"/>
  <c r="G827" i="51"/>
  <c r="A828" i="51"/>
  <c r="C828" i="51"/>
  <c r="D828" i="51"/>
  <c r="E828" i="51"/>
  <c r="G828" i="51"/>
  <c r="A829" i="51"/>
  <c r="C829" i="51"/>
  <c r="D829" i="51"/>
  <c r="E829" i="51"/>
  <c r="G829" i="51"/>
  <c r="A830" i="51"/>
  <c r="C830" i="51"/>
  <c r="D830" i="51"/>
  <c r="E830" i="51"/>
  <c r="G830" i="51"/>
  <c r="A831" i="51"/>
  <c r="C831" i="51"/>
  <c r="D831" i="51"/>
  <c r="E831" i="51"/>
  <c r="G831" i="51"/>
  <c r="A832" i="51"/>
  <c r="C832" i="51"/>
  <c r="D832" i="51"/>
  <c r="E832" i="51"/>
  <c r="G832" i="51"/>
  <c r="A833" i="51"/>
  <c r="C833" i="51"/>
  <c r="D833" i="51"/>
  <c r="E833" i="51"/>
  <c r="G833" i="51"/>
  <c r="A834" i="51"/>
  <c r="C834" i="51"/>
  <c r="D834" i="51"/>
  <c r="E834" i="51"/>
  <c r="G834" i="51"/>
  <c r="A835" i="51"/>
  <c r="C835" i="51"/>
  <c r="D835" i="51"/>
  <c r="E835" i="51"/>
  <c r="G835" i="51"/>
  <c r="A836" i="51"/>
  <c r="C836" i="51"/>
  <c r="D836" i="51"/>
  <c r="E836" i="51"/>
  <c r="G836" i="51"/>
  <c r="A837" i="51"/>
  <c r="C837" i="51"/>
  <c r="D837" i="51"/>
  <c r="E837" i="51"/>
  <c r="G837" i="51"/>
  <c r="A838" i="51"/>
  <c r="C838" i="51"/>
  <c r="D838" i="51"/>
  <c r="E838" i="51"/>
  <c r="G838" i="51"/>
  <c r="A839" i="51"/>
  <c r="C839" i="51"/>
  <c r="D839" i="51"/>
  <c r="E839" i="51"/>
  <c r="G839" i="51"/>
  <c r="A840" i="51"/>
  <c r="C840" i="51"/>
  <c r="D840" i="51"/>
  <c r="E840" i="51"/>
  <c r="G840" i="51"/>
  <c r="A841" i="51"/>
  <c r="C841" i="51"/>
  <c r="D841" i="51"/>
  <c r="E841" i="51"/>
  <c r="G841" i="51"/>
  <c r="A842" i="51"/>
  <c r="C842" i="51"/>
  <c r="D842" i="51"/>
  <c r="E842" i="51"/>
  <c r="G842" i="51"/>
  <c r="A843" i="51"/>
  <c r="C843" i="51"/>
  <c r="D843" i="51"/>
  <c r="E843" i="51"/>
  <c r="G843" i="51"/>
  <c r="A844" i="51"/>
  <c r="C844" i="51"/>
  <c r="D844" i="51"/>
  <c r="E844" i="51"/>
  <c r="G844" i="51"/>
  <c r="A845" i="51"/>
  <c r="C845" i="51"/>
  <c r="D845" i="51"/>
  <c r="E845" i="51"/>
  <c r="G845" i="51"/>
  <c r="A846" i="51"/>
  <c r="C846" i="51"/>
  <c r="D846" i="51"/>
  <c r="E846" i="51"/>
  <c r="G846" i="51"/>
  <c r="A847" i="51"/>
  <c r="C847" i="51"/>
  <c r="D847" i="51"/>
  <c r="E847" i="51"/>
  <c r="G847" i="51"/>
  <c r="A848" i="51"/>
  <c r="C848" i="51"/>
  <c r="D848" i="51"/>
  <c r="E848" i="51"/>
  <c r="G848" i="51"/>
  <c r="A849" i="51"/>
  <c r="C849" i="51"/>
  <c r="D849" i="51"/>
  <c r="E849" i="51"/>
  <c r="G849" i="51"/>
  <c r="A850" i="51"/>
  <c r="C850" i="51"/>
  <c r="D850" i="51"/>
  <c r="E850" i="51"/>
  <c r="G850" i="51"/>
  <c r="A851" i="51"/>
  <c r="C851" i="51"/>
  <c r="D851" i="51"/>
  <c r="E851" i="51"/>
  <c r="G851" i="51"/>
  <c r="A852" i="51"/>
  <c r="C852" i="51"/>
  <c r="D852" i="51"/>
  <c r="E852" i="51"/>
  <c r="G852" i="51"/>
  <c r="A853" i="51"/>
  <c r="C853" i="51"/>
  <c r="D853" i="51"/>
  <c r="E853" i="51"/>
  <c r="G853" i="51"/>
  <c r="A854" i="51"/>
  <c r="C854" i="51"/>
  <c r="D854" i="51"/>
  <c r="E854" i="51"/>
  <c r="G854" i="51"/>
  <c r="A855" i="51"/>
  <c r="C855" i="51"/>
  <c r="D855" i="51"/>
  <c r="E855" i="51"/>
  <c r="G855" i="51"/>
  <c r="A856" i="51"/>
  <c r="C856" i="51"/>
  <c r="D856" i="51"/>
  <c r="E856" i="51"/>
  <c r="G856" i="51"/>
  <c r="A857" i="51"/>
  <c r="C857" i="51"/>
  <c r="D857" i="51"/>
  <c r="E857" i="51"/>
  <c r="G857" i="51"/>
  <c r="A858" i="51"/>
  <c r="C858" i="51"/>
  <c r="D858" i="51"/>
  <c r="E858" i="51"/>
  <c r="G858" i="51"/>
  <c r="A859" i="51"/>
  <c r="C859" i="51"/>
  <c r="D859" i="51"/>
  <c r="E859" i="51"/>
  <c r="G859" i="51"/>
  <c r="A860" i="51"/>
  <c r="C860" i="51"/>
  <c r="D860" i="51"/>
  <c r="E860" i="51"/>
  <c r="G860" i="51"/>
  <c r="A861" i="51"/>
  <c r="C861" i="51"/>
  <c r="D861" i="51"/>
  <c r="E861" i="51"/>
  <c r="G861" i="51"/>
  <c r="A862" i="51"/>
  <c r="C862" i="51"/>
  <c r="D862" i="51"/>
  <c r="E862" i="51"/>
  <c r="G862" i="51"/>
  <c r="A863" i="51"/>
  <c r="C863" i="51"/>
  <c r="D863" i="51"/>
  <c r="E863" i="51"/>
  <c r="G863" i="51"/>
  <c r="A864" i="51"/>
  <c r="C864" i="51"/>
  <c r="D864" i="51"/>
  <c r="E864" i="51"/>
  <c r="G864" i="51"/>
  <c r="A865" i="51"/>
  <c r="C865" i="51"/>
  <c r="D865" i="51"/>
  <c r="E865" i="51"/>
  <c r="G865" i="51"/>
  <c r="A866" i="51"/>
  <c r="C866" i="51"/>
  <c r="D866" i="51"/>
  <c r="E866" i="51"/>
  <c r="G866" i="51"/>
  <c r="A867" i="51"/>
  <c r="C867" i="51"/>
  <c r="D867" i="51"/>
  <c r="E867" i="51"/>
  <c r="G867" i="51"/>
  <c r="A868" i="51"/>
  <c r="C868" i="51"/>
  <c r="D868" i="51"/>
  <c r="E868" i="51"/>
  <c r="G868" i="51"/>
  <c r="A869" i="51"/>
  <c r="C869" i="51"/>
  <c r="D869" i="51"/>
  <c r="E869" i="51"/>
  <c r="G869" i="51"/>
  <c r="A870" i="51"/>
  <c r="C870" i="51"/>
  <c r="D870" i="51"/>
  <c r="E870" i="51"/>
  <c r="G870" i="51"/>
  <c r="A871" i="51"/>
  <c r="C871" i="51"/>
  <c r="D871" i="51"/>
  <c r="E871" i="51"/>
  <c r="G871" i="51"/>
  <c r="A872" i="51"/>
  <c r="C872" i="51"/>
  <c r="D872" i="51"/>
  <c r="E872" i="51"/>
  <c r="G872" i="51"/>
  <c r="A873" i="51"/>
  <c r="C873" i="51"/>
  <c r="D873" i="51"/>
  <c r="E873" i="51"/>
  <c r="G873" i="51"/>
  <c r="A874" i="51"/>
  <c r="C874" i="51"/>
  <c r="D874" i="51"/>
  <c r="E874" i="51"/>
  <c r="G874" i="51"/>
  <c r="A875" i="51"/>
  <c r="C875" i="51"/>
  <c r="D875" i="51"/>
  <c r="E875" i="51"/>
  <c r="G875" i="51"/>
  <c r="A876" i="51"/>
  <c r="C876" i="51"/>
  <c r="D876" i="51"/>
  <c r="E876" i="51"/>
  <c r="G876" i="51"/>
  <c r="A877" i="51"/>
  <c r="C877" i="51"/>
  <c r="D877" i="51"/>
  <c r="E877" i="51"/>
  <c r="G877" i="51"/>
  <c r="A878" i="51"/>
  <c r="C878" i="51"/>
  <c r="D878" i="51"/>
  <c r="E878" i="51"/>
  <c r="G878" i="51"/>
  <c r="A879" i="51"/>
  <c r="C879" i="51"/>
  <c r="D879" i="51"/>
  <c r="E879" i="51"/>
  <c r="G879" i="51"/>
  <c r="A880" i="51"/>
  <c r="C880" i="51"/>
  <c r="D880" i="51"/>
  <c r="E880" i="51"/>
  <c r="G880" i="51"/>
  <c r="A881" i="51"/>
  <c r="C881" i="51"/>
  <c r="D881" i="51"/>
  <c r="E881" i="51"/>
  <c r="G881" i="51"/>
  <c r="A882" i="51"/>
  <c r="C882" i="51"/>
  <c r="D882" i="51"/>
  <c r="E882" i="51"/>
  <c r="G882" i="51"/>
  <c r="A883" i="51"/>
  <c r="C883" i="51"/>
  <c r="D883" i="51"/>
  <c r="E883" i="51"/>
  <c r="G883" i="51"/>
  <c r="A884" i="51"/>
  <c r="C884" i="51"/>
  <c r="D884" i="51"/>
  <c r="E884" i="51"/>
  <c r="G884" i="51"/>
  <c r="A885" i="51"/>
  <c r="C885" i="51"/>
  <c r="D885" i="51"/>
  <c r="E885" i="51"/>
  <c r="G885" i="51"/>
  <c r="A886" i="51"/>
  <c r="C886" i="51"/>
  <c r="D886" i="51"/>
  <c r="E886" i="51"/>
  <c r="G886" i="51"/>
  <c r="A887" i="51"/>
  <c r="C887" i="51"/>
  <c r="D887" i="51"/>
  <c r="E887" i="51"/>
  <c r="G887" i="51"/>
  <c r="A888" i="51"/>
  <c r="C888" i="51"/>
  <c r="D888" i="51"/>
  <c r="E888" i="51"/>
  <c r="G888" i="51"/>
  <c r="A889" i="51"/>
  <c r="C889" i="51"/>
  <c r="D889" i="51"/>
  <c r="E889" i="51"/>
  <c r="G889" i="51"/>
  <c r="A890" i="51"/>
  <c r="C890" i="51"/>
  <c r="D890" i="51"/>
  <c r="E890" i="51"/>
  <c r="G890" i="51"/>
  <c r="A891" i="51"/>
  <c r="C891" i="51"/>
  <c r="D891" i="51"/>
  <c r="E891" i="51"/>
  <c r="G891" i="51"/>
  <c r="A892" i="51"/>
  <c r="C892" i="51"/>
  <c r="D892" i="51"/>
  <c r="E892" i="51"/>
  <c r="G892" i="51"/>
  <c r="A893" i="51"/>
  <c r="C893" i="51"/>
  <c r="D893" i="51"/>
  <c r="E893" i="51"/>
  <c r="G893" i="51"/>
  <c r="A894" i="51"/>
  <c r="C894" i="51"/>
  <c r="D894" i="51"/>
  <c r="E894" i="51"/>
  <c r="G894" i="51"/>
  <c r="A895" i="51"/>
  <c r="C895" i="51"/>
  <c r="D895" i="51"/>
  <c r="E895" i="51"/>
  <c r="G895" i="51"/>
  <c r="A896" i="51"/>
  <c r="C896" i="51"/>
  <c r="D896" i="51"/>
  <c r="E896" i="51"/>
  <c r="G896" i="51"/>
  <c r="A897" i="51"/>
  <c r="C897" i="51"/>
  <c r="D897" i="51"/>
  <c r="E897" i="51"/>
  <c r="G897" i="51"/>
  <c r="A898" i="51"/>
  <c r="C898" i="51"/>
  <c r="D898" i="51"/>
  <c r="E898" i="51"/>
  <c r="G898" i="51"/>
  <c r="A899" i="51"/>
  <c r="C899" i="51"/>
  <c r="D899" i="51"/>
  <c r="E899" i="51"/>
  <c r="G899" i="51"/>
  <c r="A900" i="51"/>
  <c r="C900" i="51"/>
  <c r="D900" i="51"/>
  <c r="E900" i="51"/>
  <c r="G900" i="51"/>
  <c r="A901" i="51"/>
  <c r="C901" i="51"/>
  <c r="D901" i="51"/>
  <c r="E901" i="51"/>
  <c r="G901" i="51"/>
  <c r="A902" i="51"/>
  <c r="C902" i="51"/>
  <c r="D902" i="51"/>
  <c r="E902" i="51"/>
  <c r="G902" i="51"/>
  <c r="A903" i="51"/>
  <c r="C903" i="51"/>
  <c r="D903" i="51"/>
  <c r="E903" i="51"/>
  <c r="G903" i="51"/>
  <c r="A904" i="51"/>
  <c r="C904" i="51"/>
  <c r="D904" i="51"/>
  <c r="E904" i="51"/>
  <c r="G904" i="51"/>
  <c r="A905" i="51"/>
  <c r="C905" i="51"/>
  <c r="D905" i="51"/>
  <c r="E905" i="51"/>
  <c r="G905" i="51"/>
  <c r="A906" i="51"/>
  <c r="C906" i="51"/>
  <c r="D906" i="51"/>
  <c r="E906" i="51"/>
  <c r="G906" i="51"/>
  <c r="A907" i="51"/>
  <c r="C907" i="51"/>
  <c r="D907" i="51"/>
  <c r="E907" i="51"/>
  <c r="G907" i="51"/>
  <c r="A908" i="51"/>
  <c r="C908" i="51"/>
  <c r="D908" i="51"/>
  <c r="E908" i="51"/>
  <c r="G908" i="51"/>
  <c r="A909" i="51"/>
  <c r="C909" i="51"/>
  <c r="D909" i="51"/>
  <c r="E909" i="51"/>
  <c r="G909" i="51"/>
  <c r="A910" i="51"/>
  <c r="C910" i="51"/>
  <c r="D910" i="51"/>
  <c r="E910" i="51"/>
  <c r="G910" i="51"/>
  <c r="A911" i="51"/>
  <c r="C911" i="51"/>
  <c r="D911" i="51"/>
  <c r="E911" i="51"/>
  <c r="G911" i="51"/>
  <c r="A912" i="51"/>
  <c r="C912" i="51"/>
  <c r="D912" i="51"/>
  <c r="E912" i="51"/>
  <c r="G912" i="51"/>
  <c r="A913" i="51"/>
  <c r="C913" i="51"/>
  <c r="D913" i="51"/>
  <c r="E913" i="51"/>
  <c r="G913" i="51"/>
  <c r="A914" i="51"/>
  <c r="C914" i="51"/>
  <c r="D914" i="51"/>
  <c r="E914" i="51"/>
  <c r="G914" i="51"/>
  <c r="A915" i="51"/>
  <c r="C915" i="51"/>
  <c r="D915" i="51"/>
  <c r="E915" i="51"/>
  <c r="G915" i="51"/>
  <c r="A916" i="51"/>
  <c r="C916" i="51"/>
  <c r="D916" i="51"/>
  <c r="E916" i="51"/>
  <c r="G916" i="51"/>
  <c r="A917" i="51"/>
  <c r="C917" i="51"/>
  <c r="D917" i="51"/>
  <c r="E917" i="51"/>
  <c r="G917" i="51"/>
  <c r="A918" i="51"/>
  <c r="C918" i="51"/>
  <c r="D918" i="51"/>
  <c r="E918" i="51"/>
  <c r="G918" i="51"/>
  <c r="A919" i="51"/>
  <c r="C919" i="51"/>
  <c r="D919" i="51"/>
  <c r="E919" i="51"/>
  <c r="G919" i="51"/>
  <c r="A920" i="51"/>
  <c r="C920" i="51"/>
  <c r="D920" i="51"/>
  <c r="E920" i="51"/>
  <c r="G920" i="51"/>
  <c r="A921" i="51"/>
  <c r="C921" i="51"/>
  <c r="D921" i="51"/>
  <c r="E921" i="51"/>
  <c r="G921" i="51"/>
  <c r="A922" i="51"/>
  <c r="C922" i="51"/>
  <c r="D922" i="51"/>
  <c r="E922" i="51"/>
  <c r="G922" i="51"/>
  <c r="A923" i="51"/>
  <c r="C923" i="51"/>
  <c r="D923" i="51"/>
  <c r="E923" i="51"/>
  <c r="G923" i="51"/>
  <c r="A924" i="51"/>
  <c r="C924" i="51"/>
  <c r="D924" i="51"/>
  <c r="E924" i="51"/>
  <c r="G924" i="51"/>
  <c r="A925" i="51"/>
  <c r="C925" i="51"/>
  <c r="D925" i="51"/>
  <c r="E925" i="51"/>
  <c r="G925" i="51"/>
  <c r="A926" i="51"/>
  <c r="C926" i="51"/>
  <c r="D926" i="51"/>
  <c r="E926" i="51"/>
  <c r="G926" i="51"/>
  <c r="A927" i="51"/>
  <c r="C927" i="51"/>
  <c r="D927" i="51"/>
  <c r="E927" i="51"/>
  <c r="G927" i="51"/>
  <c r="A928" i="51"/>
  <c r="C928" i="51"/>
  <c r="D928" i="51"/>
  <c r="E928" i="51"/>
  <c r="G928" i="51"/>
  <c r="A929" i="51"/>
  <c r="C929" i="51"/>
  <c r="D929" i="51"/>
  <c r="E929" i="51"/>
  <c r="G929" i="51"/>
  <c r="A930" i="51"/>
  <c r="C930" i="51"/>
  <c r="D930" i="51"/>
  <c r="E930" i="51"/>
  <c r="G930" i="51"/>
  <c r="A931" i="51"/>
  <c r="C931" i="51"/>
  <c r="D931" i="51"/>
  <c r="E931" i="51"/>
  <c r="G931" i="51"/>
  <c r="A932" i="51"/>
  <c r="C932" i="51"/>
  <c r="D932" i="51"/>
  <c r="E932" i="51"/>
  <c r="G932" i="51"/>
  <c r="A933" i="51"/>
  <c r="C933" i="51"/>
  <c r="D933" i="51"/>
  <c r="E933" i="51"/>
  <c r="G933" i="51"/>
  <c r="A934" i="51"/>
  <c r="C934" i="51"/>
  <c r="D934" i="51"/>
  <c r="E934" i="51"/>
  <c r="G934" i="51"/>
  <c r="A935" i="51"/>
  <c r="C935" i="51"/>
  <c r="D935" i="51"/>
  <c r="E935" i="51"/>
  <c r="G935" i="51"/>
  <c r="A936" i="51"/>
  <c r="C936" i="51"/>
  <c r="D936" i="51"/>
  <c r="E936" i="51"/>
  <c r="G936" i="51"/>
  <c r="A937" i="51"/>
  <c r="C937" i="51"/>
  <c r="D937" i="51"/>
  <c r="E937" i="51"/>
  <c r="G937" i="51"/>
  <c r="A938" i="51"/>
  <c r="C938" i="51"/>
  <c r="D938" i="51"/>
  <c r="E938" i="51"/>
  <c r="G938" i="51"/>
  <c r="A939" i="51"/>
  <c r="C939" i="51"/>
  <c r="D939" i="51"/>
  <c r="E939" i="51"/>
  <c r="G939" i="51"/>
  <c r="A940" i="51"/>
  <c r="C940" i="51"/>
  <c r="D940" i="51"/>
  <c r="E940" i="51"/>
  <c r="G940" i="51"/>
  <c r="A941" i="51"/>
  <c r="C941" i="51"/>
  <c r="D941" i="51"/>
  <c r="E941" i="51"/>
  <c r="G941" i="51"/>
  <c r="A942" i="51"/>
  <c r="C942" i="51"/>
  <c r="D942" i="51"/>
  <c r="E942" i="51"/>
  <c r="G942" i="51"/>
  <c r="A943" i="51"/>
  <c r="C943" i="51"/>
  <c r="D943" i="51"/>
  <c r="E943" i="51"/>
  <c r="G943" i="51"/>
  <c r="A944" i="51"/>
  <c r="C944" i="51"/>
  <c r="D944" i="51"/>
  <c r="E944" i="51"/>
  <c r="G944" i="51"/>
  <c r="A945" i="51"/>
  <c r="C945" i="51"/>
  <c r="D945" i="51"/>
  <c r="E945" i="51"/>
  <c r="G945" i="51"/>
  <c r="A946" i="51"/>
  <c r="C946" i="51"/>
  <c r="D946" i="51"/>
  <c r="E946" i="51"/>
  <c r="G946" i="51"/>
  <c r="A947" i="51"/>
  <c r="C947" i="51"/>
  <c r="D947" i="51"/>
  <c r="E947" i="51"/>
  <c r="G947" i="51"/>
  <c r="A948" i="51"/>
  <c r="C948" i="51"/>
  <c r="D948" i="51"/>
  <c r="E948" i="51"/>
  <c r="G948" i="51"/>
  <c r="A949" i="51"/>
  <c r="C949" i="51"/>
  <c r="D949" i="51"/>
  <c r="E949" i="51"/>
  <c r="G949" i="51"/>
  <c r="A950" i="51"/>
  <c r="C950" i="51"/>
  <c r="D950" i="51"/>
  <c r="E950" i="51"/>
  <c r="G950" i="51"/>
  <c r="A951" i="51"/>
  <c r="C951" i="51"/>
  <c r="D951" i="51"/>
  <c r="E951" i="51"/>
  <c r="G951" i="51"/>
  <c r="A952" i="51"/>
  <c r="C952" i="51"/>
  <c r="D952" i="51"/>
  <c r="E952" i="51"/>
  <c r="G952" i="51"/>
  <c r="A953" i="51"/>
  <c r="C953" i="51"/>
  <c r="D953" i="51"/>
  <c r="E953" i="51"/>
  <c r="G953" i="51"/>
  <c r="A954" i="51"/>
  <c r="C954" i="51"/>
  <c r="D954" i="51"/>
  <c r="E954" i="51"/>
  <c r="G954" i="51"/>
  <c r="A955" i="51"/>
  <c r="C955" i="51"/>
  <c r="D955" i="51"/>
  <c r="E955" i="51"/>
  <c r="G955" i="51"/>
  <c r="A956" i="51"/>
  <c r="C956" i="51"/>
  <c r="D956" i="51"/>
  <c r="E956" i="51"/>
  <c r="G956" i="51"/>
  <c r="A957" i="51"/>
  <c r="C957" i="51"/>
  <c r="D957" i="51"/>
  <c r="E957" i="51"/>
  <c r="G957" i="51"/>
  <c r="A958" i="51"/>
  <c r="C958" i="51"/>
  <c r="D958" i="51"/>
  <c r="E958" i="51"/>
  <c r="G958" i="51"/>
  <c r="A959" i="51"/>
  <c r="C959" i="51"/>
  <c r="D959" i="51"/>
  <c r="E959" i="51"/>
  <c r="G959" i="51"/>
  <c r="A960" i="51"/>
  <c r="C960" i="51"/>
  <c r="D960" i="51"/>
  <c r="E960" i="51"/>
  <c r="G960" i="51"/>
  <c r="A961" i="51"/>
  <c r="C961" i="51"/>
  <c r="D961" i="51"/>
  <c r="E961" i="51"/>
  <c r="G961" i="51"/>
  <c r="A962" i="51"/>
  <c r="C962" i="51"/>
  <c r="D962" i="51"/>
  <c r="E962" i="51"/>
  <c r="G962" i="51"/>
  <c r="A963" i="51"/>
  <c r="C963" i="51"/>
  <c r="D963" i="51"/>
  <c r="E963" i="51"/>
  <c r="G963" i="51"/>
  <c r="A964" i="51"/>
  <c r="C964" i="51"/>
  <c r="D964" i="51"/>
  <c r="E964" i="51"/>
  <c r="G964" i="51"/>
  <c r="A965" i="51"/>
  <c r="C965" i="51"/>
  <c r="D965" i="51"/>
  <c r="E965" i="51"/>
  <c r="G965" i="51"/>
  <c r="A966" i="51"/>
  <c r="C966" i="51"/>
  <c r="D966" i="51"/>
  <c r="E966" i="51"/>
  <c r="G966" i="51"/>
  <c r="A967" i="51"/>
  <c r="C967" i="51"/>
  <c r="D967" i="51"/>
  <c r="E967" i="51"/>
  <c r="G967" i="51"/>
  <c r="A968" i="51"/>
  <c r="C968" i="51"/>
  <c r="D968" i="51"/>
  <c r="E968" i="51"/>
  <c r="G968" i="51"/>
  <c r="A969" i="51"/>
  <c r="C969" i="51"/>
  <c r="D969" i="51"/>
  <c r="E969" i="51"/>
  <c r="G969" i="51"/>
  <c r="A970" i="51"/>
  <c r="C970" i="51"/>
  <c r="D970" i="51"/>
  <c r="E970" i="51"/>
  <c r="G970" i="51"/>
  <c r="A971" i="51"/>
  <c r="C971" i="51"/>
  <c r="D971" i="51"/>
  <c r="E971" i="51"/>
  <c r="G971" i="51"/>
  <c r="A972" i="51"/>
  <c r="C972" i="51"/>
  <c r="D972" i="51"/>
  <c r="E972" i="51"/>
  <c r="G972" i="51"/>
  <c r="A973" i="51"/>
  <c r="C973" i="51"/>
  <c r="D973" i="51"/>
  <c r="E973" i="51"/>
  <c r="G973" i="51"/>
  <c r="A974" i="51"/>
  <c r="C974" i="51"/>
  <c r="D974" i="51"/>
  <c r="E974" i="51"/>
  <c r="G974" i="51"/>
  <c r="A975" i="51"/>
  <c r="C975" i="51"/>
  <c r="D975" i="51"/>
  <c r="E975" i="51"/>
  <c r="G975" i="51"/>
  <c r="A976" i="51"/>
  <c r="C976" i="51"/>
  <c r="D976" i="51"/>
  <c r="E976" i="51"/>
  <c r="G976" i="51"/>
  <c r="A977" i="51"/>
  <c r="C977" i="51"/>
  <c r="D977" i="51"/>
  <c r="E977" i="51"/>
  <c r="G977" i="51"/>
  <c r="A978" i="51"/>
  <c r="C978" i="51"/>
  <c r="D978" i="51"/>
  <c r="E978" i="51"/>
  <c r="G978" i="51"/>
  <c r="A979" i="51"/>
  <c r="C979" i="51"/>
  <c r="D979" i="51"/>
  <c r="E979" i="51"/>
  <c r="G979" i="51"/>
  <c r="A980" i="51"/>
  <c r="C980" i="51"/>
  <c r="D980" i="51"/>
  <c r="E980" i="51"/>
  <c r="G980" i="51"/>
  <c r="A981" i="51"/>
  <c r="C981" i="51"/>
  <c r="D981" i="51"/>
  <c r="E981" i="51"/>
  <c r="G981" i="51"/>
  <c r="A982" i="51"/>
  <c r="C982" i="51"/>
  <c r="D982" i="51"/>
  <c r="E982" i="51"/>
  <c r="G982" i="51"/>
  <c r="A983" i="51"/>
  <c r="C983" i="51"/>
  <c r="D983" i="51"/>
  <c r="E983" i="51"/>
  <c r="G983" i="51"/>
  <c r="A984" i="51"/>
  <c r="C984" i="51"/>
  <c r="D984" i="51"/>
  <c r="E984" i="51"/>
  <c r="G984" i="51"/>
  <c r="A985" i="51"/>
  <c r="C985" i="51"/>
  <c r="D985" i="51"/>
  <c r="E985" i="51"/>
  <c r="G985" i="51"/>
  <c r="A986" i="51"/>
  <c r="C986" i="51"/>
  <c r="D986" i="51"/>
  <c r="E986" i="51"/>
  <c r="G986" i="51"/>
  <c r="A987" i="51"/>
  <c r="C987" i="51"/>
  <c r="D987" i="51"/>
  <c r="E987" i="51"/>
  <c r="G987" i="51"/>
  <c r="A988" i="51"/>
  <c r="C988" i="51"/>
  <c r="D988" i="51"/>
  <c r="E988" i="51"/>
  <c r="G988" i="51"/>
  <c r="A989" i="51"/>
  <c r="C989" i="51"/>
  <c r="D989" i="51"/>
  <c r="E989" i="51"/>
  <c r="G989" i="51"/>
  <c r="A990" i="51"/>
  <c r="C990" i="51"/>
  <c r="D990" i="51"/>
  <c r="E990" i="51"/>
  <c r="G990" i="51"/>
  <c r="A991" i="51"/>
  <c r="C991" i="51"/>
  <c r="D991" i="51"/>
  <c r="E991" i="51"/>
  <c r="G991" i="51"/>
  <c r="A992" i="51"/>
  <c r="C992" i="51"/>
  <c r="D992" i="51"/>
  <c r="E992" i="51"/>
  <c r="G992" i="51"/>
  <c r="A993" i="51"/>
  <c r="C993" i="51"/>
  <c r="D993" i="51"/>
  <c r="E993" i="51"/>
  <c r="G993" i="51"/>
  <c r="A994" i="51"/>
  <c r="C994" i="51"/>
  <c r="D994" i="51"/>
  <c r="E994" i="51"/>
  <c r="G994" i="51"/>
  <c r="A995" i="51"/>
  <c r="C995" i="51"/>
  <c r="D995" i="51"/>
  <c r="E995" i="51"/>
  <c r="G995" i="51"/>
  <c r="A996" i="51"/>
  <c r="C996" i="51"/>
  <c r="D996" i="51"/>
  <c r="E996" i="51"/>
  <c r="G996" i="51"/>
  <c r="A997" i="51"/>
  <c r="C997" i="51"/>
  <c r="D997" i="51"/>
  <c r="E997" i="51"/>
  <c r="G997" i="51"/>
  <c r="A998" i="51"/>
  <c r="C998" i="51"/>
  <c r="D998" i="51"/>
  <c r="E998" i="51"/>
  <c r="G998" i="51"/>
  <c r="A999" i="51"/>
  <c r="C999" i="51"/>
  <c r="D999" i="51"/>
  <c r="E999" i="51"/>
  <c r="G999" i="51"/>
  <c r="A1000" i="51"/>
  <c r="C1000" i="51"/>
  <c r="D1000" i="51"/>
  <c r="E1000" i="51"/>
  <c r="G1000" i="51"/>
  <c r="A1001" i="51"/>
  <c r="C1001" i="51"/>
  <c r="D1001" i="51"/>
  <c r="E1001" i="51"/>
  <c r="G1001" i="51"/>
  <c r="A1002" i="51"/>
  <c r="C1002" i="51"/>
  <c r="D1002" i="51"/>
  <c r="E1002" i="51"/>
  <c r="G1002" i="51"/>
  <c r="A1003" i="51"/>
  <c r="C1003" i="51"/>
  <c r="D1003" i="51"/>
  <c r="E1003" i="51"/>
  <c r="G1003" i="51"/>
  <c r="A1004" i="51"/>
  <c r="C1004" i="51"/>
  <c r="D1004" i="51"/>
  <c r="E1004" i="51"/>
  <c r="G1004" i="51"/>
  <c r="A1005" i="51"/>
  <c r="C1005" i="51"/>
  <c r="D1005" i="51"/>
  <c r="E1005" i="51"/>
  <c r="G1005" i="51"/>
  <c r="A1006" i="51"/>
  <c r="C1006" i="51"/>
  <c r="D1006" i="51"/>
  <c r="E1006" i="51"/>
  <c r="G1006" i="51"/>
  <c r="A1007" i="51"/>
  <c r="C1007" i="51"/>
  <c r="D1007" i="51"/>
  <c r="E1007" i="51"/>
  <c r="G1007" i="51"/>
  <c r="A1008" i="51"/>
  <c r="C1008" i="51"/>
  <c r="D1008" i="51"/>
  <c r="E1008" i="51"/>
  <c r="G1008" i="51"/>
  <c r="A1009" i="51"/>
  <c r="C1009" i="51"/>
  <c r="D1009" i="51"/>
  <c r="E1009" i="51"/>
  <c r="G1009" i="51"/>
  <c r="A1010" i="51"/>
  <c r="C1010" i="51"/>
  <c r="D1010" i="51"/>
  <c r="E1010" i="51"/>
  <c r="G1010" i="51"/>
  <c r="A1011" i="51"/>
  <c r="C1011" i="51"/>
  <c r="D1011" i="51"/>
  <c r="E1011" i="51"/>
  <c r="G1011" i="51"/>
  <c r="A1012" i="51"/>
  <c r="C1012" i="51"/>
  <c r="D1012" i="51"/>
  <c r="E1012" i="51"/>
  <c r="G1012" i="51"/>
  <c r="A1013" i="51"/>
  <c r="C1013" i="51"/>
  <c r="D1013" i="51"/>
  <c r="E1013" i="51"/>
  <c r="G1013" i="51"/>
  <c r="A1014" i="51"/>
  <c r="C1014" i="51"/>
  <c r="D1014" i="51"/>
  <c r="E1014" i="51"/>
  <c r="G1014" i="51"/>
  <c r="A1015" i="51"/>
  <c r="C1015" i="51"/>
  <c r="D1015" i="51"/>
  <c r="E1015" i="51"/>
  <c r="G1015" i="51"/>
  <c r="A1016" i="51"/>
  <c r="C1016" i="51"/>
  <c r="D1016" i="51"/>
  <c r="E1016" i="51"/>
  <c r="G1016" i="51"/>
  <c r="A1017" i="51"/>
  <c r="C1017" i="51"/>
  <c r="D1017" i="51"/>
  <c r="E1017" i="51"/>
  <c r="G1017" i="51"/>
  <c r="A1018" i="51"/>
  <c r="C1018" i="51"/>
  <c r="D1018" i="51"/>
  <c r="E1018" i="51"/>
  <c r="G1018" i="51"/>
  <c r="A1019" i="51"/>
  <c r="C1019" i="51"/>
  <c r="D1019" i="51"/>
  <c r="E1019" i="51"/>
  <c r="G1019" i="51"/>
  <c r="A1020" i="51"/>
  <c r="C1020" i="51"/>
  <c r="D1020" i="51"/>
  <c r="E1020" i="51"/>
  <c r="G1020" i="51"/>
  <c r="A1021" i="51"/>
  <c r="C1021" i="51"/>
  <c r="D1021" i="51"/>
  <c r="E1021" i="51"/>
  <c r="G1021" i="51"/>
  <c r="A1022" i="51"/>
  <c r="C1022" i="51"/>
  <c r="D1022" i="51"/>
  <c r="E1022" i="51"/>
  <c r="G1022" i="51"/>
  <c r="A1023" i="51"/>
  <c r="C1023" i="51"/>
  <c r="D1023" i="51"/>
  <c r="E1023" i="51"/>
  <c r="G1023" i="51"/>
  <c r="A1024" i="51"/>
  <c r="C1024" i="51"/>
  <c r="D1024" i="51"/>
  <c r="E1024" i="51"/>
  <c r="G1024" i="51"/>
  <c r="A1025" i="51"/>
  <c r="C1025" i="51"/>
  <c r="D1025" i="51"/>
  <c r="E1025" i="51"/>
  <c r="G1025" i="51"/>
  <c r="A1026" i="51"/>
  <c r="C1026" i="51"/>
  <c r="D1026" i="51"/>
  <c r="E1026" i="51"/>
  <c r="G1026" i="51"/>
  <c r="A1027" i="51"/>
  <c r="C1027" i="51"/>
  <c r="D1027" i="51"/>
  <c r="E1027" i="51"/>
  <c r="G1027" i="51"/>
  <c r="A1028" i="51"/>
  <c r="C1028" i="51"/>
  <c r="D1028" i="51"/>
  <c r="E1028" i="51"/>
  <c r="G1028" i="51"/>
  <c r="A1029" i="51"/>
  <c r="C1029" i="51"/>
  <c r="D1029" i="51"/>
  <c r="E1029" i="51"/>
  <c r="G1029" i="51"/>
  <c r="A1030" i="51"/>
  <c r="C1030" i="51"/>
  <c r="D1030" i="51"/>
  <c r="E1030" i="51"/>
  <c r="G1030" i="51"/>
  <c r="A1031" i="51"/>
  <c r="C1031" i="51"/>
  <c r="D1031" i="51"/>
  <c r="E1031" i="51"/>
  <c r="G1031" i="51"/>
  <c r="A1032" i="51"/>
  <c r="C1032" i="51"/>
  <c r="D1032" i="51"/>
  <c r="E1032" i="51"/>
  <c r="G1032" i="51"/>
  <c r="A1033" i="51"/>
  <c r="C1033" i="51"/>
  <c r="D1033" i="51"/>
  <c r="E1033" i="51"/>
  <c r="G1033" i="51"/>
  <c r="A1034" i="51"/>
  <c r="C1034" i="51"/>
  <c r="D1034" i="51"/>
  <c r="E1034" i="51"/>
  <c r="G1034" i="51"/>
  <c r="A1035" i="51"/>
  <c r="C1035" i="51"/>
  <c r="D1035" i="51"/>
  <c r="E1035" i="51"/>
  <c r="G1035" i="51"/>
  <c r="A1036" i="51"/>
  <c r="C1036" i="51"/>
  <c r="D1036" i="51"/>
  <c r="E1036" i="51"/>
  <c r="G1036" i="51"/>
  <c r="A1037" i="51"/>
  <c r="C1037" i="51"/>
  <c r="D1037" i="51"/>
  <c r="E1037" i="51"/>
  <c r="G1037" i="51"/>
  <c r="A1038" i="51"/>
  <c r="C1038" i="51"/>
  <c r="D1038" i="51"/>
  <c r="E1038" i="51"/>
  <c r="G1038" i="51"/>
  <c r="A1039" i="51"/>
  <c r="C1039" i="51"/>
  <c r="D1039" i="51"/>
  <c r="E1039" i="51"/>
  <c r="G1039" i="51"/>
  <c r="A1040" i="51"/>
  <c r="C1040" i="51"/>
  <c r="D1040" i="51"/>
  <c r="E1040" i="51"/>
  <c r="G1040" i="51"/>
  <c r="A1041" i="51"/>
  <c r="C1041" i="51"/>
  <c r="D1041" i="51"/>
  <c r="E1041" i="51"/>
  <c r="G1041" i="51"/>
  <c r="A1042" i="51"/>
  <c r="C1042" i="51"/>
  <c r="D1042" i="51"/>
  <c r="E1042" i="51"/>
  <c r="G1042" i="51"/>
  <c r="A1043" i="51"/>
  <c r="C1043" i="51"/>
  <c r="D1043" i="51"/>
  <c r="E1043" i="51"/>
  <c r="G1043" i="51"/>
  <c r="A1044" i="51"/>
  <c r="C1044" i="51"/>
  <c r="D1044" i="51"/>
  <c r="E1044" i="51"/>
  <c r="G1044" i="51"/>
  <c r="A1045" i="51"/>
  <c r="C1045" i="51"/>
  <c r="D1045" i="51"/>
  <c r="E1045" i="51"/>
  <c r="G1045" i="51"/>
  <c r="A1046" i="51"/>
  <c r="C1046" i="51"/>
  <c r="D1046" i="51"/>
  <c r="E1046" i="51"/>
  <c r="G1046" i="51"/>
  <c r="A1047" i="51"/>
  <c r="C1047" i="51"/>
  <c r="D1047" i="51"/>
  <c r="E1047" i="51"/>
  <c r="G1047" i="51"/>
  <c r="A1048" i="51"/>
  <c r="C1048" i="51"/>
  <c r="D1048" i="51"/>
  <c r="E1048" i="51"/>
  <c r="G1048" i="51"/>
  <c r="A1049" i="51"/>
  <c r="C1049" i="51"/>
  <c r="D1049" i="51"/>
  <c r="E1049" i="51"/>
  <c r="G1049" i="51"/>
  <c r="A1050" i="51"/>
  <c r="C1050" i="51"/>
  <c r="D1050" i="51"/>
  <c r="E1050" i="51"/>
  <c r="G1050" i="51"/>
  <c r="A1051" i="51"/>
  <c r="C1051" i="51"/>
  <c r="D1051" i="51"/>
  <c r="E1051" i="51"/>
  <c r="G1051" i="51"/>
  <c r="A1052" i="51"/>
  <c r="C1052" i="51"/>
  <c r="D1052" i="51"/>
  <c r="E1052" i="51"/>
  <c r="G1052" i="51"/>
  <c r="A1053" i="51"/>
  <c r="C1053" i="51"/>
  <c r="D1053" i="51"/>
  <c r="E1053" i="51"/>
  <c r="G1053" i="51"/>
  <c r="A1054" i="51"/>
  <c r="C1054" i="51"/>
  <c r="D1054" i="51"/>
  <c r="E1054" i="51"/>
  <c r="G1054" i="51"/>
  <c r="A1055" i="51"/>
  <c r="C1055" i="51"/>
  <c r="D1055" i="51"/>
  <c r="E1055" i="51"/>
  <c r="G1055" i="51"/>
  <c r="A1056" i="51"/>
  <c r="C1056" i="51"/>
  <c r="D1056" i="51"/>
  <c r="E1056" i="51"/>
  <c r="G1056" i="51"/>
  <c r="A1057" i="51"/>
  <c r="C1057" i="51"/>
  <c r="D1057" i="51"/>
  <c r="E1057" i="51"/>
  <c r="G1057" i="51"/>
  <c r="A1058" i="51"/>
  <c r="C1058" i="51"/>
  <c r="D1058" i="51"/>
  <c r="E1058" i="51"/>
  <c r="G1058" i="51"/>
  <c r="A1059" i="51"/>
  <c r="C1059" i="51"/>
  <c r="D1059" i="51"/>
  <c r="E1059" i="51"/>
  <c r="G1059" i="51"/>
  <c r="A1060" i="51"/>
  <c r="C1060" i="51"/>
  <c r="D1060" i="51"/>
  <c r="E1060" i="51"/>
  <c r="G1060" i="51"/>
  <c r="A1061" i="51"/>
  <c r="C1061" i="51"/>
  <c r="D1061" i="51"/>
  <c r="E1061" i="51"/>
  <c r="G1061" i="51"/>
  <c r="A1062" i="51"/>
  <c r="C1062" i="51"/>
  <c r="D1062" i="51"/>
  <c r="E1062" i="51"/>
  <c r="G1062" i="51"/>
  <c r="A1063" i="51"/>
  <c r="C1063" i="51"/>
  <c r="D1063" i="51"/>
  <c r="E1063" i="51"/>
  <c r="G1063" i="51"/>
  <c r="A1064" i="51"/>
  <c r="C1064" i="51"/>
  <c r="D1064" i="51"/>
  <c r="E1064" i="51"/>
  <c r="G1064" i="51"/>
  <c r="A1065" i="51"/>
  <c r="C1065" i="51"/>
  <c r="D1065" i="51"/>
  <c r="E1065" i="51"/>
  <c r="G1065" i="51"/>
  <c r="A1066" i="51"/>
  <c r="C1066" i="51"/>
  <c r="D1066" i="51"/>
  <c r="E1066" i="51"/>
  <c r="G1066" i="51"/>
  <c r="A1067" i="51"/>
  <c r="C1067" i="51"/>
  <c r="D1067" i="51"/>
  <c r="E1067" i="51"/>
  <c r="G1067" i="51"/>
  <c r="A1068" i="51"/>
  <c r="C1068" i="51"/>
  <c r="D1068" i="51"/>
  <c r="E1068" i="51"/>
  <c r="G1068" i="51"/>
  <c r="A1069" i="51"/>
  <c r="C1069" i="51"/>
  <c r="D1069" i="51"/>
  <c r="E1069" i="51"/>
  <c r="G1069" i="51"/>
  <c r="A1070" i="51"/>
  <c r="C1070" i="51"/>
  <c r="D1070" i="51"/>
  <c r="E1070" i="51"/>
  <c r="G1070" i="51"/>
  <c r="A1071" i="51"/>
  <c r="C1071" i="51"/>
  <c r="D1071" i="51"/>
  <c r="E1071" i="51"/>
  <c r="G1071" i="51"/>
  <c r="A1072" i="51"/>
  <c r="C1072" i="51"/>
  <c r="D1072" i="51"/>
  <c r="E1072" i="51"/>
  <c r="G1072" i="51"/>
  <c r="A1073" i="51"/>
  <c r="C1073" i="51"/>
  <c r="D1073" i="51"/>
  <c r="E1073" i="51"/>
  <c r="G1073" i="51"/>
  <c r="A1074" i="51"/>
  <c r="C1074" i="51"/>
  <c r="D1074" i="51"/>
  <c r="E1074" i="51"/>
  <c r="G1074" i="51"/>
  <c r="A1075" i="51"/>
  <c r="C1075" i="51"/>
  <c r="D1075" i="51"/>
  <c r="E1075" i="51"/>
  <c r="G1075" i="51"/>
  <c r="A1076" i="51"/>
  <c r="C1076" i="51"/>
  <c r="D1076" i="51"/>
  <c r="E1076" i="51"/>
  <c r="G1076" i="51"/>
  <c r="A1077" i="51"/>
  <c r="C1077" i="51"/>
  <c r="D1077" i="51"/>
  <c r="E1077" i="51"/>
  <c r="G1077" i="51"/>
  <c r="A1078" i="51"/>
  <c r="C1078" i="51"/>
  <c r="D1078" i="51"/>
  <c r="E1078" i="51"/>
  <c r="G1078" i="51"/>
  <c r="A1079" i="51"/>
  <c r="C1079" i="51"/>
  <c r="D1079" i="51"/>
  <c r="E1079" i="51"/>
  <c r="G1079" i="51"/>
  <c r="A1080" i="51"/>
  <c r="C1080" i="51"/>
  <c r="D1080" i="51"/>
  <c r="E1080" i="51"/>
  <c r="G1080" i="51"/>
  <c r="A1081" i="51"/>
  <c r="C1081" i="51"/>
  <c r="D1081" i="51"/>
  <c r="E1081" i="51"/>
  <c r="G1081" i="51"/>
  <c r="A1082" i="51"/>
  <c r="C1082" i="51"/>
  <c r="D1082" i="51"/>
  <c r="E1082" i="51"/>
  <c r="G1082" i="51"/>
  <c r="A1083" i="51"/>
  <c r="C1083" i="51"/>
  <c r="D1083" i="51"/>
  <c r="E1083" i="51"/>
  <c r="G1083" i="51"/>
  <c r="A1084" i="51"/>
  <c r="C1084" i="51"/>
  <c r="D1084" i="51"/>
  <c r="E1084" i="51"/>
  <c r="G1084" i="51"/>
  <c r="A1085" i="51"/>
  <c r="C1085" i="51"/>
  <c r="D1085" i="51"/>
  <c r="E1085" i="51"/>
  <c r="G1085" i="51"/>
  <c r="A1086" i="51"/>
  <c r="C1086" i="51"/>
  <c r="D1086" i="51"/>
  <c r="E1086" i="51"/>
  <c r="G1086" i="51"/>
  <c r="A1087" i="51"/>
  <c r="C1087" i="51"/>
  <c r="D1087" i="51"/>
  <c r="E1087" i="51"/>
  <c r="G1087" i="51"/>
  <c r="A1088" i="51"/>
  <c r="C1088" i="51"/>
  <c r="D1088" i="51"/>
  <c r="E1088" i="51"/>
  <c r="G1088" i="51"/>
  <c r="A1089" i="51"/>
  <c r="C1089" i="51"/>
  <c r="D1089" i="51"/>
  <c r="E1089" i="51"/>
  <c r="G1089" i="51"/>
  <c r="A1090" i="51"/>
  <c r="C1090" i="51"/>
  <c r="D1090" i="51"/>
  <c r="E1090" i="51"/>
  <c r="G1090" i="51"/>
  <c r="A1091" i="51"/>
  <c r="C1091" i="51"/>
  <c r="D1091" i="51"/>
  <c r="E1091" i="51"/>
  <c r="G1091" i="51"/>
  <c r="A1092" i="51"/>
  <c r="C1092" i="51"/>
  <c r="D1092" i="51"/>
  <c r="E1092" i="51"/>
  <c r="G1092" i="51"/>
  <c r="A1093" i="51"/>
  <c r="C1093" i="51"/>
  <c r="D1093" i="51"/>
  <c r="E1093" i="51"/>
  <c r="G1093" i="51"/>
  <c r="A1094" i="51"/>
  <c r="C1094" i="51"/>
  <c r="D1094" i="51"/>
  <c r="E1094" i="51"/>
  <c r="G1094" i="51"/>
  <c r="A1095" i="51"/>
  <c r="C1095" i="51"/>
  <c r="D1095" i="51"/>
  <c r="E1095" i="51"/>
  <c r="G1095" i="51"/>
  <c r="A1096" i="51"/>
  <c r="C1096" i="51"/>
  <c r="D1096" i="51"/>
  <c r="E1096" i="51"/>
  <c r="G1096" i="51"/>
  <c r="A1097" i="51"/>
  <c r="C1097" i="51"/>
  <c r="D1097" i="51"/>
  <c r="E1097" i="51"/>
  <c r="G1097" i="51"/>
  <c r="A1098" i="51"/>
  <c r="C1098" i="51"/>
  <c r="D1098" i="51"/>
  <c r="E1098" i="51"/>
  <c r="G1098" i="51"/>
  <c r="A1099" i="51"/>
  <c r="C1099" i="51"/>
  <c r="D1099" i="51"/>
  <c r="E1099" i="51"/>
  <c r="G1099" i="51"/>
  <c r="A1100" i="51"/>
  <c r="C1100" i="51"/>
  <c r="D1100" i="51"/>
  <c r="E1100" i="51"/>
  <c r="G1100" i="51"/>
  <c r="A1101" i="51"/>
  <c r="C1101" i="51"/>
  <c r="D1101" i="51"/>
  <c r="E1101" i="51"/>
  <c r="G1101" i="51"/>
  <c r="A1102" i="51"/>
  <c r="C1102" i="51"/>
  <c r="D1102" i="51"/>
  <c r="E1102" i="51"/>
  <c r="G1102" i="51"/>
  <c r="A1103" i="51"/>
  <c r="C1103" i="51"/>
  <c r="D1103" i="51"/>
  <c r="E1103" i="51"/>
  <c r="G1103" i="51"/>
  <c r="A1104" i="51"/>
  <c r="C1104" i="51"/>
  <c r="D1104" i="51"/>
  <c r="E1104" i="51"/>
  <c r="G1104" i="51"/>
  <c r="A1105" i="51"/>
  <c r="C1105" i="51"/>
  <c r="D1105" i="51"/>
  <c r="E1105" i="51"/>
  <c r="G1105" i="51"/>
  <c r="A1106" i="51"/>
  <c r="C1106" i="51"/>
  <c r="D1106" i="51"/>
  <c r="E1106" i="51"/>
  <c r="G1106" i="51"/>
  <c r="A1107" i="51"/>
  <c r="C1107" i="51"/>
  <c r="D1107" i="51"/>
  <c r="E1107" i="51"/>
  <c r="G1107" i="51"/>
  <c r="A1108" i="51"/>
  <c r="C1108" i="51"/>
  <c r="D1108" i="51"/>
  <c r="E1108" i="51"/>
  <c r="G1108" i="51"/>
  <c r="A1109" i="51"/>
  <c r="C1109" i="51"/>
  <c r="D1109" i="51"/>
  <c r="E1109" i="51"/>
  <c r="G1109" i="51"/>
  <c r="A1110" i="51"/>
  <c r="C1110" i="51"/>
  <c r="D1110" i="51"/>
  <c r="E1110" i="51"/>
  <c r="G1110" i="51"/>
  <c r="A1111" i="51"/>
  <c r="C1111" i="51"/>
  <c r="D1111" i="51"/>
  <c r="E1111" i="51"/>
  <c r="G1111" i="51"/>
  <c r="A1112" i="51"/>
  <c r="C1112" i="51"/>
  <c r="D1112" i="51"/>
  <c r="E1112" i="51"/>
  <c r="G1112" i="51"/>
  <c r="A1113" i="51"/>
  <c r="C1113" i="51"/>
  <c r="D1113" i="51"/>
  <c r="E1113" i="51"/>
  <c r="G1113" i="51"/>
  <c r="A1114" i="51"/>
  <c r="C1114" i="51"/>
  <c r="D1114" i="51"/>
  <c r="E1114" i="51"/>
  <c r="G1114" i="51"/>
  <c r="A1115" i="51"/>
  <c r="C1115" i="51"/>
  <c r="D1115" i="51"/>
  <c r="E1115" i="51"/>
  <c r="G1115" i="51"/>
  <c r="A1116" i="51"/>
  <c r="C1116" i="51"/>
  <c r="D1116" i="51"/>
  <c r="E1116" i="51"/>
  <c r="G1116" i="51"/>
  <c r="A1117" i="51"/>
  <c r="C1117" i="51"/>
  <c r="D1117" i="51"/>
  <c r="E1117" i="51"/>
  <c r="G1117" i="51"/>
  <c r="A1118" i="51"/>
  <c r="C1118" i="51"/>
  <c r="D1118" i="51"/>
  <c r="E1118" i="51"/>
  <c r="G1118" i="51"/>
  <c r="A1119" i="51"/>
  <c r="C1119" i="51"/>
  <c r="D1119" i="51"/>
  <c r="E1119" i="51"/>
  <c r="G1119" i="51"/>
  <c r="A1120" i="51"/>
  <c r="C1120" i="51"/>
  <c r="D1120" i="51"/>
  <c r="E1120" i="51"/>
  <c r="G1120" i="51"/>
  <c r="A1121" i="51"/>
  <c r="C1121" i="51"/>
  <c r="D1121" i="51"/>
  <c r="E1121" i="51"/>
  <c r="G1121" i="51"/>
  <c r="A1122" i="51"/>
  <c r="C1122" i="51"/>
  <c r="D1122" i="51"/>
  <c r="E1122" i="51"/>
  <c r="G1122" i="51"/>
  <c r="A1123" i="51"/>
  <c r="C1123" i="51"/>
  <c r="D1123" i="51"/>
  <c r="E1123" i="51"/>
  <c r="G1123" i="51"/>
  <c r="A1124" i="51"/>
  <c r="C1124" i="51"/>
  <c r="D1124" i="51"/>
  <c r="E1124" i="51"/>
  <c r="G1124" i="51"/>
  <c r="A1125" i="51"/>
  <c r="C1125" i="51"/>
  <c r="D1125" i="51"/>
  <c r="E1125" i="51"/>
  <c r="G1125" i="51"/>
  <c r="A1126" i="51"/>
  <c r="C1126" i="51"/>
  <c r="D1126" i="51"/>
  <c r="E1126" i="51"/>
  <c r="G1126" i="51"/>
  <c r="A1127" i="51"/>
  <c r="C1127" i="51"/>
  <c r="D1127" i="51"/>
  <c r="E1127" i="51"/>
  <c r="G1127" i="51"/>
  <c r="A1128" i="51"/>
  <c r="C1128" i="51"/>
  <c r="D1128" i="51"/>
  <c r="E1128" i="51"/>
  <c r="G1128" i="51"/>
  <c r="A1129" i="51"/>
  <c r="C1129" i="51"/>
  <c r="D1129" i="51"/>
  <c r="E1129" i="51"/>
  <c r="G1129" i="51"/>
  <c r="A1130" i="51"/>
  <c r="C1130" i="51"/>
  <c r="D1130" i="51"/>
  <c r="E1130" i="51"/>
  <c r="G1130" i="51"/>
  <c r="A1131" i="51"/>
  <c r="C1131" i="51"/>
  <c r="D1131" i="51"/>
  <c r="E1131" i="51"/>
  <c r="G1131" i="51"/>
  <c r="A1132" i="51"/>
  <c r="C1132" i="51"/>
  <c r="D1132" i="51"/>
  <c r="E1132" i="51"/>
  <c r="G1132" i="51"/>
  <c r="A1133" i="51"/>
  <c r="C1133" i="51"/>
  <c r="D1133" i="51"/>
  <c r="E1133" i="51"/>
  <c r="G1133" i="51"/>
  <c r="A1134" i="51"/>
  <c r="C1134" i="51"/>
  <c r="D1134" i="51"/>
  <c r="E1134" i="51"/>
  <c r="G1134" i="51"/>
  <c r="A1135" i="51"/>
  <c r="C1135" i="51"/>
  <c r="D1135" i="51"/>
  <c r="E1135" i="51"/>
  <c r="G1135" i="51"/>
  <c r="A1136" i="51"/>
  <c r="C1136" i="51"/>
  <c r="D1136" i="51"/>
  <c r="E1136" i="51"/>
  <c r="G1136" i="51"/>
  <c r="A1137" i="51"/>
  <c r="C1137" i="51"/>
  <c r="D1137" i="51"/>
  <c r="E1137" i="51"/>
  <c r="G1137" i="51"/>
  <c r="A1138" i="51"/>
  <c r="C1138" i="51"/>
  <c r="D1138" i="51"/>
  <c r="E1138" i="51"/>
  <c r="G1138" i="51"/>
  <c r="A1139" i="51"/>
  <c r="C1139" i="51"/>
  <c r="D1139" i="51"/>
  <c r="E1139" i="51"/>
  <c r="G1139" i="51"/>
  <c r="A1140" i="51"/>
  <c r="C1140" i="51"/>
  <c r="D1140" i="51"/>
  <c r="E1140" i="51"/>
  <c r="G1140" i="51"/>
  <c r="A1141" i="51"/>
  <c r="C1141" i="51"/>
  <c r="D1141" i="51"/>
  <c r="E1141" i="51"/>
  <c r="G1141" i="51"/>
  <c r="A1142" i="51"/>
  <c r="C1142" i="51"/>
  <c r="D1142" i="51"/>
  <c r="E1142" i="51"/>
  <c r="G1142" i="51"/>
  <c r="A1143" i="51"/>
  <c r="C1143" i="51"/>
  <c r="D1143" i="51"/>
  <c r="E1143" i="51"/>
  <c r="G1143" i="51"/>
  <c r="A1144" i="51"/>
  <c r="C1144" i="51"/>
  <c r="D1144" i="51"/>
  <c r="E1144" i="51"/>
  <c r="G1144" i="51"/>
  <c r="A1145" i="51"/>
  <c r="C1145" i="51"/>
  <c r="D1145" i="51"/>
  <c r="E1145" i="51"/>
  <c r="G1145" i="51"/>
  <c r="A1146" i="51"/>
  <c r="C1146" i="51"/>
  <c r="D1146" i="51"/>
  <c r="E1146" i="51"/>
  <c r="G1146" i="51"/>
  <c r="A1147" i="51"/>
  <c r="C1147" i="51"/>
  <c r="D1147" i="51"/>
  <c r="E1147" i="51"/>
  <c r="G1147" i="51"/>
  <c r="A1148" i="51"/>
  <c r="C1148" i="51"/>
  <c r="D1148" i="51"/>
  <c r="E1148" i="51"/>
  <c r="G1148" i="51"/>
  <c r="A1149" i="51"/>
  <c r="C1149" i="51"/>
  <c r="D1149" i="51"/>
  <c r="E1149" i="51"/>
  <c r="G1149" i="51"/>
  <c r="A1150" i="51"/>
  <c r="C1150" i="51"/>
  <c r="D1150" i="51"/>
  <c r="E1150" i="51"/>
  <c r="G1150" i="51"/>
  <c r="A1151" i="51"/>
  <c r="C1151" i="51"/>
  <c r="D1151" i="51"/>
  <c r="E1151" i="51"/>
  <c r="G1151" i="51"/>
  <c r="A1152" i="51"/>
  <c r="C1152" i="51"/>
  <c r="D1152" i="51"/>
  <c r="E1152" i="51"/>
  <c r="G1152" i="51"/>
  <c r="A1153" i="51"/>
  <c r="C1153" i="51"/>
  <c r="D1153" i="51"/>
  <c r="E1153" i="51"/>
  <c r="G1153" i="51"/>
  <c r="A1154" i="51"/>
  <c r="C1154" i="51"/>
  <c r="D1154" i="51"/>
  <c r="E1154" i="51"/>
  <c r="G1154" i="51"/>
  <c r="A1155" i="51"/>
  <c r="C1155" i="51"/>
  <c r="D1155" i="51"/>
  <c r="E1155" i="51"/>
  <c r="G1155" i="51"/>
  <c r="A1156" i="51"/>
  <c r="C1156" i="51"/>
  <c r="D1156" i="51"/>
  <c r="E1156" i="51"/>
  <c r="G1156" i="51"/>
  <c r="A1157" i="51"/>
  <c r="C1157" i="51"/>
  <c r="D1157" i="51"/>
  <c r="E1157" i="51"/>
  <c r="G1157" i="51"/>
  <c r="A1158" i="51"/>
  <c r="C1158" i="51"/>
  <c r="D1158" i="51"/>
  <c r="E1158" i="51"/>
  <c r="G1158" i="51"/>
  <c r="A1159" i="51"/>
  <c r="C1159" i="51"/>
  <c r="D1159" i="51"/>
  <c r="E1159" i="51"/>
  <c r="G1159" i="51"/>
  <c r="A1160" i="51"/>
  <c r="C1160" i="51"/>
  <c r="D1160" i="51"/>
  <c r="E1160" i="51"/>
  <c r="G1160" i="51"/>
  <c r="A1161" i="51"/>
  <c r="C1161" i="51"/>
  <c r="D1161" i="51"/>
  <c r="E1161" i="51"/>
  <c r="G1161" i="51"/>
  <c r="A1162" i="51"/>
  <c r="C1162" i="51"/>
  <c r="D1162" i="51"/>
  <c r="E1162" i="51"/>
  <c r="G1162" i="51"/>
  <c r="A1163" i="51"/>
  <c r="C1163" i="51"/>
  <c r="D1163" i="51"/>
  <c r="E1163" i="51"/>
  <c r="G1163" i="51"/>
  <c r="A1164" i="51"/>
  <c r="C1164" i="51"/>
  <c r="D1164" i="51"/>
  <c r="E1164" i="51"/>
  <c r="G1164" i="51"/>
  <c r="A1165" i="51"/>
  <c r="C1165" i="51"/>
  <c r="D1165" i="51"/>
  <c r="E1165" i="51"/>
  <c r="G1165" i="51"/>
  <c r="A1166" i="51"/>
  <c r="C1166" i="51"/>
  <c r="D1166" i="51"/>
  <c r="E1166" i="51"/>
  <c r="G1166" i="51"/>
  <c r="A1167" i="51"/>
  <c r="C1167" i="51"/>
  <c r="D1167" i="51"/>
  <c r="E1167" i="51"/>
  <c r="G1167" i="51"/>
  <c r="A1168" i="51"/>
  <c r="C1168" i="51"/>
  <c r="D1168" i="51"/>
  <c r="E1168" i="51"/>
  <c r="G1168" i="51"/>
  <c r="A1169" i="51"/>
  <c r="C1169" i="51"/>
  <c r="D1169" i="51"/>
  <c r="E1169" i="51"/>
  <c r="G1169" i="51"/>
  <c r="A1170" i="51"/>
  <c r="C1170" i="51"/>
  <c r="D1170" i="51"/>
  <c r="E1170" i="51"/>
  <c r="G1170" i="51"/>
  <c r="A1171" i="51"/>
  <c r="C1171" i="51"/>
  <c r="D1171" i="51"/>
  <c r="E1171" i="51"/>
  <c r="G1171" i="51"/>
  <c r="A1172" i="51"/>
  <c r="C1172" i="51"/>
  <c r="D1172" i="51"/>
  <c r="E1172" i="51"/>
  <c r="G1172" i="51"/>
  <c r="A1173" i="51"/>
  <c r="C1173" i="51"/>
  <c r="D1173" i="51"/>
  <c r="E1173" i="51"/>
  <c r="G1173" i="51"/>
  <c r="A1174" i="51"/>
  <c r="C1174" i="51"/>
  <c r="D1174" i="51"/>
  <c r="E1174" i="51"/>
  <c r="G1174" i="51"/>
  <c r="A1175" i="51"/>
  <c r="C1175" i="51"/>
  <c r="D1175" i="51"/>
  <c r="E1175" i="51"/>
  <c r="G1175" i="51"/>
  <c r="A1176" i="51"/>
  <c r="C1176" i="51"/>
  <c r="D1176" i="51"/>
  <c r="E1176" i="51"/>
  <c r="G1176" i="51"/>
  <c r="A1177" i="51"/>
  <c r="C1177" i="51"/>
  <c r="D1177" i="51"/>
  <c r="E1177" i="51"/>
  <c r="G1177" i="51"/>
  <c r="A1178" i="51"/>
  <c r="C1178" i="51"/>
  <c r="D1178" i="51"/>
  <c r="E1178" i="51"/>
  <c r="G1178" i="51"/>
  <c r="A1179" i="51"/>
  <c r="C1179" i="51"/>
  <c r="D1179" i="51"/>
  <c r="E1179" i="51"/>
  <c r="G1179" i="51"/>
  <c r="A1180" i="51"/>
  <c r="C1180" i="51"/>
  <c r="D1180" i="51"/>
  <c r="E1180" i="51"/>
  <c r="G1180" i="51"/>
  <c r="A1181" i="51"/>
  <c r="C1181" i="51"/>
  <c r="D1181" i="51"/>
  <c r="E1181" i="51"/>
  <c r="G1181" i="51"/>
  <c r="A1182" i="51"/>
  <c r="C1182" i="51"/>
  <c r="D1182" i="51"/>
  <c r="E1182" i="51"/>
  <c r="G1182" i="51"/>
  <c r="A1183" i="51"/>
  <c r="C1183" i="51"/>
  <c r="D1183" i="51"/>
  <c r="E1183" i="51"/>
  <c r="G1183" i="51"/>
  <c r="A1184" i="51"/>
  <c r="C1184" i="51"/>
  <c r="D1184" i="51"/>
  <c r="E1184" i="51"/>
  <c r="G1184" i="51"/>
  <c r="A1185" i="51"/>
  <c r="C1185" i="51"/>
  <c r="D1185" i="51"/>
  <c r="E1185" i="51"/>
  <c r="G1185" i="51"/>
  <c r="A1186" i="51"/>
  <c r="C1186" i="51"/>
  <c r="D1186" i="51"/>
  <c r="E1186" i="51"/>
  <c r="G1186" i="51"/>
  <c r="A1187" i="51"/>
  <c r="C1187" i="51"/>
  <c r="D1187" i="51"/>
  <c r="E1187" i="51"/>
  <c r="G1187" i="51"/>
  <c r="A1188" i="51"/>
  <c r="C1188" i="51"/>
  <c r="D1188" i="51"/>
  <c r="E1188" i="51"/>
  <c r="G1188" i="51"/>
  <c r="A1189" i="51"/>
  <c r="C1189" i="51"/>
  <c r="D1189" i="51"/>
  <c r="E1189" i="51"/>
  <c r="G1189" i="51"/>
  <c r="A1190" i="51"/>
  <c r="C1190" i="51"/>
  <c r="D1190" i="51"/>
  <c r="E1190" i="51"/>
  <c r="G1190" i="51"/>
  <c r="A1191" i="51"/>
  <c r="C1191" i="51"/>
  <c r="D1191" i="51"/>
  <c r="E1191" i="51"/>
  <c r="G1191" i="51"/>
  <c r="A1192" i="51"/>
  <c r="C1192" i="51"/>
  <c r="D1192" i="51"/>
  <c r="E1192" i="51"/>
  <c r="G1192" i="51"/>
  <c r="A1193" i="51"/>
  <c r="C1193" i="51"/>
  <c r="D1193" i="51"/>
  <c r="E1193" i="51"/>
  <c r="G1193" i="51"/>
  <c r="A1194" i="51"/>
  <c r="C1194" i="51"/>
  <c r="D1194" i="51"/>
  <c r="E1194" i="51"/>
  <c r="G1194" i="51"/>
  <c r="A1195" i="51"/>
  <c r="C1195" i="51"/>
  <c r="D1195" i="51"/>
  <c r="E1195" i="51"/>
  <c r="G1195" i="51"/>
  <c r="A1196" i="51"/>
  <c r="C1196" i="51"/>
  <c r="D1196" i="51"/>
  <c r="E1196" i="51"/>
  <c r="G1196" i="51"/>
  <c r="A1197" i="51"/>
  <c r="C1197" i="51"/>
  <c r="D1197" i="51"/>
  <c r="E1197" i="51"/>
  <c r="G1197" i="51"/>
  <c r="A1198" i="51"/>
  <c r="C1198" i="51"/>
  <c r="D1198" i="51"/>
  <c r="E1198" i="51"/>
  <c r="G1198" i="51"/>
  <c r="A1199" i="51"/>
  <c r="C1199" i="51"/>
  <c r="D1199" i="51"/>
  <c r="E1199" i="51"/>
  <c r="G1199" i="51"/>
  <c r="A1200" i="51"/>
  <c r="C1200" i="51"/>
  <c r="D1200" i="51"/>
  <c r="E1200" i="51"/>
  <c r="G1200" i="51"/>
  <c r="A1201" i="51"/>
  <c r="C1201" i="51"/>
  <c r="D1201" i="51"/>
  <c r="E1201" i="51"/>
  <c r="G1201" i="51"/>
  <c r="A1202" i="51"/>
  <c r="C1202" i="51"/>
  <c r="D1202" i="51"/>
  <c r="E1202" i="51"/>
  <c r="G1202" i="51"/>
  <c r="A1203" i="51"/>
  <c r="C1203" i="51"/>
  <c r="D1203" i="51"/>
  <c r="E1203" i="51"/>
  <c r="G1203" i="51"/>
  <c r="A1204" i="51"/>
  <c r="C1204" i="51"/>
  <c r="D1204" i="51"/>
  <c r="E1204" i="51"/>
  <c r="G1204" i="51"/>
  <c r="A1205" i="51"/>
  <c r="C1205" i="51"/>
  <c r="D1205" i="51"/>
  <c r="E1205" i="51"/>
  <c r="G1205" i="51"/>
  <c r="A1206" i="51"/>
  <c r="C1206" i="51"/>
  <c r="D1206" i="51"/>
  <c r="E1206" i="51"/>
  <c r="G1206" i="51"/>
  <c r="A1207" i="51"/>
  <c r="C1207" i="51"/>
  <c r="D1207" i="51"/>
  <c r="E1207" i="51"/>
  <c r="G1207" i="51"/>
  <c r="A1208" i="51"/>
  <c r="C1208" i="51"/>
  <c r="D1208" i="51"/>
  <c r="E1208" i="51"/>
  <c r="G1208" i="51"/>
  <c r="A1209" i="51"/>
  <c r="C1209" i="51"/>
  <c r="D1209" i="51"/>
  <c r="E1209" i="51"/>
  <c r="G1209" i="51"/>
  <c r="A1210" i="51"/>
  <c r="C1210" i="51"/>
  <c r="D1210" i="51"/>
  <c r="E1210" i="51"/>
  <c r="G1210" i="51"/>
  <c r="A1211" i="51"/>
  <c r="C1211" i="51"/>
  <c r="D1211" i="51"/>
  <c r="E1211" i="51"/>
  <c r="G1211" i="51"/>
  <c r="A1212" i="51"/>
  <c r="C1212" i="51"/>
  <c r="D1212" i="51"/>
  <c r="E1212" i="51"/>
  <c r="G1212" i="51"/>
  <c r="A1213" i="51"/>
  <c r="C1213" i="51"/>
  <c r="D1213" i="51"/>
  <c r="E1213" i="51"/>
  <c r="G1213" i="51"/>
  <c r="A1214" i="51"/>
  <c r="C1214" i="51"/>
  <c r="D1214" i="51"/>
  <c r="E1214" i="51"/>
  <c r="G1214" i="51"/>
  <c r="A1215" i="51"/>
  <c r="C1215" i="51"/>
  <c r="D1215" i="51"/>
  <c r="E1215" i="51"/>
  <c r="G1215" i="51"/>
  <c r="A1216" i="51"/>
  <c r="C1216" i="51"/>
  <c r="D1216" i="51"/>
  <c r="E1216" i="51"/>
  <c r="G1216" i="51"/>
  <c r="A1217" i="51"/>
  <c r="C1217" i="51"/>
  <c r="D1217" i="51"/>
  <c r="E1217" i="51"/>
  <c r="G1217" i="51"/>
  <c r="A1218" i="51"/>
  <c r="C1218" i="51"/>
  <c r="D1218" i="51"/>
  <c r="E1218" i="51"/>
  <c r="G1218" i="51"/>
  <c r="A1219" i="51"/>
  <c r="C1219" i="51"/>
  <c r="D1219" i="51"/>
  <c r="E1219" i="51"/>
  <c r="G1219" i="51"/>
  <c r="A1220" i="51"/>
  <c r="C1220" i="51"/>
  <c r="D1220" i="51"/>
  <c r="E1220" i="51"/>
  <c r="G1220" i="51"/>
  <c r="A1221" i="51"/>
  <c r="C1221" i="51"/>
  <c r="D1221" i="51"/>
  <c r="E1221" i="51"/>
  <c r="G1221" i="51"/>
  <c r="A1222" i="51"/>
  <c r="C1222" i="51"/>
  <c r="D1222" i="51"/>
  <c r="E1222" i="51"/>
  <c r="G1222" i="51"/>
  <c r="A1223" i="51"/>
  <c r="C1223" i="51"/>
  <c r="D1223" i="51"/>
  <c r="E1223" i="51"/>
  <c r="G1223" i="51"/>
  <c r="A1224" i="51"/>
  <c r="C1224" i="51"/>
  <c r="D1224" i="51"/>
  <c r="E1224" i="51"/>
  <c r="G1224" i="51"/>
  <c r="A1225" i="51"/>
  <c r="C1225" i="51"/>
  <c r="D1225" i="51"/>
  <c r="E1225" i="51"/>
  <c r="G1225" i="51"/>
  <c r="A1226" i="51"/>
  <c r="C1226" i="51"/>
  <c r="D1226" i="51"/>
  <c r="E1226" i="51"/>
  <c r="G1226" i="51"/>
  <c r="A1227" i="51"/>
  <c r="C1227" i="51"/>
  <c r="D1227" i="51"/>
  <c r="E1227" i="51"/>
  <c r="G1227" i="51"/>
  <c r="A1228" i="51"/>
  <c r="C1228" i="51"/>
  <c r="D1228" i="51"/>
  <c r="E1228" i="51"/>
  <c r="G1228" i="51"/>
  <c r="A1229" i="51"/>
  <c r="C1229" i="51"/>
  <c r="D1229" i="51"/>
  <c r="E1229" i="51"/>
  <c r="G1229" i="51"/>
  <c r="A1230" i="51"/>
  <c r="C1230" i="51"/>
  <c r="D1230" i="51"/>
  <c r="E1230" i="51"/>
  <c r="G1230" i="51"/>
  <c r="A1231" i="51"/>
  <c r="C1231" i="51"/>
  <c r="D1231" i="51"/>
  <c r="E1231" i="51"/>
  <c r="G1231" i="51"/>
  <c r="A1232" i="51"/>
  <c r="C1232" i="51"/>
  <c r="D1232" i="51"/>
  <c r="E1232" i="51"/>
  <c r="G1232" i="51"/>
  <c r="A1233" i="51"/>
  <c r="C1233" i="51"/>
  <c r="D1233" i="51"/>
  <c r="E1233" i="51"/>
  <c r="G1233" i="51"/>
  <c r="A1234" i="51"/>
  <c r="C1234" i="51"/>
  <c r="D1234" i="51"/>
  <c r="E1234" i="51"/>
  <c r="G1234" i="51"/>
  <c r="A1235" i="51"/>
  <c r="C1235" i="51"/>
  <c r="D1235" i="51"/>
  <c r="E1235" i="51"/>
  <c r="G1235" i="51"/>
  <c r="A1236" i="51"/>
  <c r="C1236" i="51"/>
  <c r="D1236" i="51"/>
  <c r="E1236" i="51"/>
  <c r="G1236" i="51"/>
  <c r="A1237" i="51"/>
  <c r="C1237" i="51"/>
  <c r="D1237" i="51"/>
  <c r="E1237" i="51"/>
  <c r="G1237" i="51"/>
  <c r="A1238" i="51"/>
  <c r="C1238" i="51"/>
  <c r="D1238" i="51"/>
  <c r="E1238" i="51"/>
  <c r="G1238" i="51"/>
  <c r="A1239" i="51"/>
  <c r="C1239" i="51"/>
  <c r="D1239" i="51"/>
  <c r="E1239" i="51"/>
  <c r="G1239" i="51"/>
  <c r="A1240" i="51"/>
  <c r="C1240" i="51"/>
  <c r="D1240" i="51"/>
  <c r="E1240" i="51"/>
  <c r="G1240" i="51"/>
  <c r="A1241" i="51"/>
  <c r="C1241" i="51"/>
  <c r="D1241" i="51"/>
  <c r="E1241" i="51"/>
  <c r="G1241" i="51"/>
  <c r="A1242" i="51"/>
  <c r="C1242" i="51"/>
  <c r="D1242" i="51"/>
  <c r="E1242" i="51"/>
  <c r="G1242" i="51"/>
  <c r="A1243" i="51"/>
  <c r="C1243" i="51"/>
  <c r="D1243" i="51"/>
  <c r="E1243" i="51"/>
  <c r="G1243" i="51"/>
  <c r="A1244" i="51"/>
  <c r="C1244" i="51"/>
  <c r="D1244" i="51"/>
  <c r="E1244" i="51"/>
  <c r="G1244" i="51"/>
  <c r="A1245" i="51"/>
  <c r="C1245" i="51"/>
  <c r="D1245" i="51"/>
  <c r="E1245" i="51"/>
  <c r="G1245" i="51"/>
  <c r="A1246" i="51"/>
  <c r="C1246" i="51"/>
  <c r="D1246" i="51"/>
  <c r="E1246" i="51"/>
  <c r="G1246" i="51"/>
  <c r="A1247" i="51"/>
  <c r="C1247" i="51"/>
  <c r="D1247" i="51"/>
  <c r="E1247" i="51"/>
  <c r="G1247" i="51"/>
  <c r="A1248" i="51"/>
  <c r="C1248" i="51"/>
  <c r="D1248" i="51"/>
  <c r="E1248" i="51"/>
  <c r="G1248" i="51"/>
  <c r="A1249" i="51"/>
  <c r="C1249" i="51"/>
  <c r="D1249" i="51"/>
  <c r="E1249" i="51"/>
  <c r="G1249" i="51"/>
  <c r="A1250" i="51"/>
  <c r="C1250" i="51"/>
  <c r="D1250" i="51"/>
  <c r="E1250" i="51"/>
  <c r="G1250" i="51"/>
  <c r="A1251" i="51"/>
  <c r="C1251" i="51"/>
  <c r="D1251" i="51"/>
  <c r="E1251" i="51"/>
  <c r="G1251" i="51"/>
  <c r="A1252" i="51"/>
  <c r="C1252" i="51"/>
  <c r="D1252" i="51"/>
  <c r="E1252" i="51"/>
  <c r="G1252" i="51"/>
  <c r="A1253" i="51"/>
  <c r="C1253" i="51"/>
  <c r="D1253" i="51"/>
  <c r="E1253" i="51"/>
  <c r="G1253" i="51"/>
  <c r="A1254" i="51"/>
  <c r="C1254" i="51"/>
  <c r="D1254" i="51"/>
  <c r="E1254" i="51"/>
  <c r="G1254" i="51"/>
  <c r="A1255" i="51"/>
  <c r="C1255" i="51"/>
  <c r="D1255" i="51"/>
  <c r="E1255" i="51"/>
  <c r="G1255" i="51"/>
  <c r="A1256" i="51"/>
  <c r="C1256" i="51"/>
  <c r="D1256" i="51"/>
  <c r="E1256" i="51"/>
  <c r="G1256" i="51"/>
  <c r="A1257" i="51"/>
  <c r="C1257" i="51"/>
  <c r="D1257" i="51"/>
  <c r="E1257" i="51"/>
  <c r="G1257" i="51"/>
  <c r="A1258" i="51"/>
  <c r="C1258" i="51"/>
  <c r="D1258" i="51"/>
  <c r="E1258" i="51"/>
  <c r="G1258" i="51"/>
  <c r="A1259" i="51"/>
  <c r="C1259" i="51"/>
  <c r="D1259" i="51"/>
  <c r="E1259" i="51"/>
  <c r="G1259" i="51"/>
  <c r="A1260" i="51"/>
  <c r="C1260" i="51"/>
  <c r="D1260" i="51"/>
  <c r="E1260" i="51"/>
  <c r="G1260" i="51"/>
  <c r="A1261" i="51"/>
  <c r="C1261" i="51"/>
  <c r="D1261" i="51"/>
  <c r="E1261" i="51"/>
  <c r="G1261" i="51"/>
  <c r="A1262" i="51"/>
  <c r="C1262" i="51"/>
  <c r="D1262" i="51"/>
  <c r="E1262" i="51"/>
  <c r="G1262" i="51"/>
  <c r="A1263" i="51"/>
  <c r="C1263" i="51"/>
  <c r="D1263" i="51"/>
  <c r="E1263" i="51"/>
  <c r="G1263" i="51"/>
  <c r="A1264" i="51"/>
  <c r="C1264" i="51"/>
  <c r="D1264" i="51"/>
  <c r="E1264" i="51"/>
  <c r="G1264" i="51"/>
  <c r="A1265" i="51"/>
  <c r="C1265" i="51"/>
  <c r="D1265" i="51"/>
  <c r="E1265" i="51"/>
  <c r="G1265" i="51"/>
  <c r="A1266" i="51"/>
  <c r="C1266" i="51"/>
  <c r="D1266" i="51"/>
  <c r="E1266" i="51"/>
  <c r="G1266" i="51"/>
  <c r="A1267" i="51"/>
  <c r="C1267" i="51"/>
  <c r="D1267" i="51"/>
  <c r="E1267" i="51"/>
  <c r="G1267" i="51"/>
  <c r="A1268" i="51"/>
  <c r="C1268" i="51"/>
  <c r="D1268" i="51"/>
  <c r="E1268" i="51"/>
  <c r="G1268" i="51"/>
  <c r="A1269" i="51"/>
  <c r="C1269" i="51"/>
  <c r="D1269" i="51"/>
  <c r="E1269" i="51"/>
  <c r="G1269" i="51"/>
  <c r="A1270" i="51"/>
  <c r="C1270" i="51"/>
  <c r="D1270" i="51"/>
  <c r="E1270" i="51"/>
  <c r="G1270" i="51"/>
  <c r="A1271" i="51"/>
  <c r="C1271" i="51"/>
  <c r="D1271" i="51"/>
  <c r="E1271" i="51"/>
  <c r="G1271" i="51"/>
  <c r="A1272" i="51"/>
  <c r="C1272" i="51"/>
  <c r="D1272" i="51"/>
  <c r="E1272" i="51"/>
  <c r="G1272" i="51"/>
  <c r="A1273" i="51"/>
  <c r="C1273" i="51"/>
  <c r="D1273" i="51"/>
  <c r="E1273" i="51"/>
  <c r="G1273" i="51"/>
  <c r="A1274" i="51"/>
  <c r="C1274" i="51"/>
  <c r="D1274" i="51"/>
  <c r="E1274" i="51"/>
  <c r="G1274" i="51"/>
  <c r="A1275" i="51"/>
  <c r="C1275" i="51"/>
  <c r="D1275" i="51"/>
  <c r="E1275" i="51"/>
  <c r="G1275" i="51"/>
  <c r="A1276" i="51"/>
  <c r="C1276" i="51"/>
  <c r="D1276" i="51"/>
  <c r="E1276" i="51"/>
  <c r="G1276" i="51"/>
  <c r="A1277" i="51"/>
  <c r="C1277" i="51"/>
  <c r="D1277" i="51"/>
  <c r="E1277" i="51"/>
  <c r="G1277" i="51"/>
  <c r="A1278" i="51"/>
  <c r="C1278" i="51"/>
  <c r="D1278" i="51"/>
  <c r="E1278" i="51"/>
  <c r="G1278" i="51"/>
  <c r="A1279" i="51"/>
  <c r="C1279" i="51"/>
  <c r="D1279" i="51"/>
  <c r="E1279" i="51"/>
  <c r="G1279" i="51"/>
  <c r="A1280" i="51"/>
  <c r="C1280" i="51"/>
  <c r="D1280" i="51"/>
  <c r="E1280" i="51"/>
  <c r="G1280" i="51"/>
  <c r="A1281" i="51"/>
  <c r="C1281" i="51"/>
  <c r="D1281" i="51"/>
  <c r="E1281" i="51"/>
  <c r="G1281" i="51"/>
  <c r="A1282" i="51"/>
  <c r="C1282" i="51"/>
  <c r="D1282" i="51"/>
  <c r="E1282" i="51"/>
  <c r="G1282" i="51"/>
  <c r="A1283" i="51"/>
  <c r="C1283" i="51"/>
  <c r="D1283" i="51"/>
  <c r="E1283" i="51"/>
  <c r="G1283" i="51"/>
  <c r="A1284" i="51"/>
  <c r="C1284" i="51"/>
  <c r="D1284" i="51"/>
  <c r="E1284" i="51"/>
  <c r="G1284" i="51"/>
  <c r="A1285" i="51"/>
  <c r="C1285" i="51"/>
  <c r="D1285" i="51"/>
  <c r="E1285" i="51"/>
  <c r="G1285" i="51"/>
  <c r="A1286" i="51"/>
  <c r="C1286" i="51"/>
  <c r="D1286" i="51"/>
  <c r="E1286" i="51"/>
  <c r="G1286" i="51"/>
  <c r="A1287" i="51"/>
  <c r="C1287" i="51"/>
  <c r="D1287" i="51"/>
  <c r="E1287" i="51"/>
  <c r="G1287" i="51"/>
  <c r="A1288" i="51"/>
  <c r="C1288" i="51"/>
  <c r="D1288" i="51"/>
  <c r="E1288" i="51"/>
  <c r="G1288" i="51"/>
  <c r="A1289" i="51"/>
  <c r="C1289" i="51"/>
  <c r="D1289" i="51"/>
  <c r="E1289" i="51"/>
  <c r="G1289" i="51"/>
  <c r="A1290" i="51"/>
  <c r="C1290" i="51"/>
  <c r="D1290" i="51"/>
  <c r="E1290" i="51"/>
  <c r="G1290" i="51"/>
  <c r="A1291" i="51"/>
  <c r="C1291" i="51"/>
  <c r="D1291" i="51"/>
  <c r="E1291" i="51"/>
  <c r="G1291" i="51"/>
  <c r="A1292" i="51"/>
  <c r="C1292" i="51"/>
  <c r="D1292" i="51"/>
  <c r="E1292" i="51"/>
  <c r="G1292" i="51"/>
  <c r="A1293" i="51"/>
  <c r="C1293" i="51"/>
  <c r="D1293" i="51"/>
  <c r="E1293" i="51"/>
  <c r="G1293" i="51"/>
  <c r="A1294" i="51"/>
  <c r="C1294" i="51"/>
  <c r="D1294" i="51"/>
  <c r="E1294" i="51"/>
  <c r="G1294" i="51"/>
  <c r="A1295" i="51"/>
  <c r="C1295" i="51"/>
  <c r="D1295" i="51"/>
  <c r="E1295" i="51"/>
  <c r="G1295" i="51"/>
  <c r="A1296" i="51"/>
  <c r="C1296" i="51"/>
  <c r="D1296" i="51"/>
  <c r="E1296" i="51"/>
  <c r="G1296" i="51"/>
  <c r="A1297" i="51"/>
  <c r="C1297" i="51"/>
  <c r="D1297" i="51"/>
  <c r="E1297" i="51"/>
  <c r="G1297" i="51"/>
  <c r="A1298" i="51"/>
  <c r="C1298" i="51"/>
  <c r="D1298" i="51"/>
  <c r="E1298" i="51"/>
  <c r="G1298" i="51"/>
  <c r="A1299" i="51"/>
  <c r="C1299" i="51"/>
  <c r="D1299" i="51"/>
  <c r="E1299" i="51"/>
  <c r="G1299" i="51"/>
  <c r="A1300" i="51"/>
  <c r="C1300" i="51"/>
  <c r="D1300" i="51"/>
  <c r="E1300" i="51"/>
  <c r="G1300" i="51"/>
  <c r="A1301" i="51"/>
  <c r="C1301" i="51"/>
  <c r="D1301" i="51"/>
  <c r="E1301" i="51"/>
  <c r="G1301" i="51"/>
  <c r="A1302" i="51"/>
  <c r="C1302" i="51"/>
  <c r="D1302" i="51"/>
  <c r="E1302" i="51"/>
  <c r="G1302" i="51"/>
  <c r="A1303" i="51"/>
  <c r="C1303" i="51"/>
  <c r="D1303" i="51"/>
  <c r="E1303" i="51"/>
  <c r="G1303" i="51"/>
  <c r="A1304" i="51"/>
  <c r="C1304" i="51"/>
  <c r="D1304" i="51"/>
  <c r="E1304" i="51"/>
  <c r="G1304" i="51"/>
  <c r="A1305" i="51"/>
  <c r="C1305" i="51"/>
  <c r="D1305" i="51"/>
  <c r="E1305" i="51"/>
  <c r="G1305" i="51"/>
  <c r="A1306" i="51"/>
  <c r="C1306" i="51"/>
  <c r="D1306" i="51"/>
  <c r="E1306" i="51"/>
  <c r="G1306" i="51"/>
  <c r="A1307" i="51"/>
  <c r="C1307" i="51"/>
  <c r="D1307" i="51"/>
  <c r="E1307" i="51"/>
  <c r="G1307" i="51"/>
  <c r="A1308" i="51"/>
  <c r="C1308" i="51"/>
  <c r="D1308" i="51"/>
  <c r="E1308" i="51"/>
  <c r="G1308" i="51"/>
  <c r="A1309" i="51"/>
  <c r="C1309" i="51"/>
  <c r="D1309" i="51"/>
  <c r="E1309" i="51"/>
  <c r="G1309" i="51"/>
  <c r="A1310" i="51"/>
  <c r="C1310" i="51"/>
  <c r="D1310" i="51"/>
  <c r="E1310" i="51"/>
  <c r="G1310" i="51"/>
  <c r="A1311" i="51"/>
  <c r="C1311" i="51"/>
  <c r="D1311" i="51"/>
  <c r="E1311" i="51"/>
  <c r="G1311" i="51"/>
  <c r="A1312" i="51"/>
  <c r="C1312" i="51"/>
  <c r="D1312" i="51"/>
  <c r="E1312" i="51"/>
  <c r="G1312" i="51"/>
  <c r="A1313" i="51"/>
  <c r="C1313" i="51"/>
  <c r="D1313" i="51"/>
  <c r="E1313" i="51"/>
  <c r="G1313" i="51"/>
  <c r="A1314" i="51"/>
  <c r="C1314" i="51"/>
  <c r="D1314" i="51"/>
  <c r="E1314" i="51"/>
  <c r="G1314" i="51"/>
  <c r="A1315" i="51"/>
  <c r="C1315" i="51"/>
  <c r="D1315" i="51"/>
  <c r="E1315" i="51"/>
  <c r="G1315" i="51"/>
  <c r="A1316" i="51"/>
  <c r="C1316" i="51"/>
  <c r="D1316" i="51"/>
  <c r="E1316" i="51"/>
  <c r="G1316" i="51"/>
  <c r="A1317" i="51"/>
  <c r="C1317" i="51"/>
  <c r="D1317" i="51"/>
  <c r="E1317" i="51"/>
  <c r="G1317" i="51"/>
  <c r="A1318" i="51"/>
  <c r="C1318" i="51"/>
  <c r="D1318" i="51"/>
  <c r="E1318" i="51"/>
  <c r="G1318" i="51"/>
  <c r="A1319" i="51"/>
  <c r="C1319" i="51"/>
  <c r="D1319" i="51"/>
  <c r="E1319" i="51"/>
  <c r="G1319" i="51"/>
  <c r="A1320" i="51"/>
  <c r="C1320" i="51"/>
  <c r="D1320" i="51"/>
  <c r="E1320" i="51"/>
  <c r="G1320" i="51"/>
  <c r="A1321" i="51"/>
  <c r="C1321" i="51"/>
  <c r="D1321" i="51"/>
  <c r="E1321" i="51"/>
  <c r="G1321" i="51"/>
  <c r="A1322" i="51"/>
  <c r="C1322" i="51"/>
  <c r="D1322" i="51"/>
  <c r="E1322" i="51"/>
  <c r="G1322" i="51"/>
  <c r="A1323" i="51"/>
  <c r="C1323" i="51"/>
  <c r="D1323" i="51"/>
  <c r="E1323" i="51"/>
  <c r="G1323" i="51"/>
  <c r="A1324" i="51"/>
  <c r="C1324" i="51"/>
  <c r="D1324" i="51"/>
  <c r="E1324" i="51"/>
  <c r="G1324" i="51"/>
  <c r="A1325" i="51"/>
  <c r="C1325" i="51"/>
  <c r="D1325" i="51"/>
  <c r="E1325" i="51"/>
  <c r="G1325" i="51"/>
  <c r="A1326" i="51"/>
  <c r="C1326" i="51"/>
  <c r="D1326" i="51"/>
  <c r="E1326" i="51"/>
  <c r="G1326" i="51"/>
  <c r="A1327" i="51"/>
  <c r="C1327" i="51"/>
  <c r="D1327" i="51"/>
  <c r="E1327" i="51"/>
  <c r="G1327" i="51"/>
  <c r="A1328" i="51"/>
  <c r="C1328" i="51"/>
  <c r="D1328" i="51"/>
  <c r="E1328" i="51"/>
  <c r="G1328" i="51"/>
  <c r="A1329" i="51"/>
  <c r="C1329" i="51"/>
  <c r="D1329" i="51"/>
  <c r="E1329" i="51"/>
  <c r="G1329" i="51"/>
  <c r="A1330" i="51"/>
  <c r="C1330" i="51"/>
  <c r="D1330" i="51"/>
  <c r="E1330" i="51"/>
  <c r="G1330" i="51"/>
  <c r="A1331" i="51"/>
  <c r="C1331" i="51"/>
  <c r="D1331" i="51"/>
  <c r="E1331" i="51"/>
  <c r="G1331" i="51"/>
  <c r="A1332" i="51"/>
  <c r="C1332" i="51"/>
  <c r="D1332" i="51"/>
  <c r="E1332" i="51"/>
  <c r="G1332" i="51"/>
  <c r="A1333" i="51"/>
  <c r="C1333" i="51"/>
  <c r="D1333" i="51"/>
  <c r="E1333" i="51"/>
  <c r="G1333" i="51"/>
  <c r="A1334" i="51"/>
  <c r="C1334" i="51"/>
  <c r="D1334" i="51"/>
  <c r="E1334" i="51"/>
  <c r="G1334" i="51"/>
  <c r="A1335" i="51"/>
  <c r="C1335" i="51"/>
  <c r="D1335" i="51"/>
  <c r="E1335" i="51"/>
  <c r="G1335" i="51"/>
  <c r="A1336" i="51"/>
  <c r="C1336" i="51"/>
  <c r="D1336" i="51"/>
  <c r="E1336" i="51"/>
  <c r="G1336" i="51"/>
  <c r="A1337" i="51"/>
  <c r="C1337" i="51"/>
  <c r="D1337" i="51"/>
  <c r="E1337" i="51"/>
  <c r="G1337" i="51"/>
  <c r="A1338" i="51"/>
  <c r="C1338" i="51"/>
  <c r="D1338" i="51"/>
  <c r="E1338" i="51"/>
  <c r="G1338" i="51"/>
  <c r="A1339" i="51"/>
  <c r="C1339" i="51"/>
  <c r="D1339" i="51"/>
  <c r="E1339" i="51"/>
  <c r="G1339" i="51"/>
  <c r="A1340" i="51"/>
  <c r="C1340" i="51"/>
  <c r="D1340" i="51"/>
  <c r="E1340" i="51"/>
  <c r="G1340" i="51"/>
  <c r="A1341" i="51"/>
  <c r="C1341" i="51"/>
  <c r="D1341" i="51"/>
  <c r="E1341" i="51"/>
  <c r="G1341" i="51"/>
  <c r="A1342" i="51"/>
  <c r="C1342" i="51"/>
  <c r="D1342" i="51"/>
  <c r="E1342" i="51"/>
  <c r="G1342" i="51"/>
  <c r="A1343" i="51"/>
  <c r="C1343" i="51"/>
  <c r="D1343" i="51"/>
  <c r="E1343" i="51"/>
  <c r="G1343" i="51"/>
  <c r="A1344" i="51"/>
  <c r="C1344" i="51"/>
  <c r="D1344" i="51"/>
  <c r="E1344" i="51"/>
  <c r="G1344" i="51"/>
  <c r="A1345" i="51"/>
  <c r="C1345" i="51"/>
  <c r="D1345" i="51"/>
  <c r="E1345" i="51"/>
  <c r="G1345" i="51"/>
  <c r="A1346" i="51"/>
  <c r="C1346" i="51"/>
  <c r="D1346" i="51"/>
  <c r="E1346" i="51"/>
  <c r="G1346" i="51"/>
  <c r="A1347" i="51"/>
  <c r="C1347" i="51"/>
  <c r="D1347" i="51"/>
  <c r="E1347" i="51"/>
  <c r="G1347" i="51"/>
  <c r="A1348" i="51"/>
  <c r="C1348" i="51"/>
  <c r="D1348" i="51"/>
  <c r="E1348" i="51"/>
  <c r="G1348" i="51"/>
  <c r="A1349" i="51"/>
  <c r="C1349" i="51"/>
  <c r="D1349" i="51"/>
  <c r="E1349" i="51"/>
  <c r="G1349" i="51"/>
  <c r="A1350" i="51"/>
  <c r="C1350" i="51"/>
  <c r="D1350" i="51"/>
  <c r="E1350" i="51"/>
  <c r="G1350" i="51"/>
  <c r="A1351" i="51"/>
  <c r="C1351" i="51"/>
  <c r="D1351" i="51"/>
  <c r="E1351" i="51"/>
  <c r="G1351" i="51"/>
  <c r="A1352" i="51"/>
  <c r="C1352" i="51"/>
  <c r="D1352" i="51"/>
  <c r="E1352" i="51"/>
  <c r="G1352" i="51"/>
  <c r="A1353" i="51"/>
  <c r="C1353" i="51"/>
  <c r="D1353" i="51"/>
  <c r="E1353" i="51"/>
  <c r="G1353" i="51"/>
  <c r="A1354" i="51"/>
  <c r="C1354" i="51"/>
  <c r="D1354" i="51"/>
  <c r="E1354" i="51"/>
  <c r="G1354" i="51"/>
  <c r="A1355" i="51"/>
  <c r="C1355" i="51"/>
  <c r="D1355" i="51"/>
  <c r="E1355" i="51"/>
  <c r="G1355" i="51"/>
  <c r="A1356" i="51"/>
  <c r="C1356" i="51"/>
  <c r="D1356" i="51"/>
  <c r="E1356" i="51"/>
  <c r="G1356" i="51"/>
  <c r="A1357" i="51"/>
  <c r="C1357" i="51"/>
  <c r="D1357" i="51"/>
  <c r="E1357" i="51"/>
  <c r="G1357" i="51"/>
  <c r="A1358" i="51"/>
  <c r="C1358" i="51"/>
  <c r="D1358" i="51"/>
  <c r="E1358" i="51"/>
  <c r="G1358" i="51"/>
  <c r="A1359" i="51"/>
  <c r="C1359" i="51"/>
  <c r="D1359" i="51"/>
  <c r="E1359" i="51"/>
  <c r="G1359" i="51"/>
  <c r="A1360" i="51"/>
  <c r="C1360" i="51"/>
  <c r="D1360" i="51"/>
  <c r="E1360" i="51"/>
  <c r="G1360" i="51"/>
  <c r="A1361" i="51"/>
  <c r="C1361" i="51"/>
  <c r="D1361" i="51"/>
  <c r="E1361" i="51"/>
  <c r="G1361" i="51"/>
  <c r="A1362" i="51"/>
  <c r="C1362" i="51"/>
  <c r="D1362" i="51"/>
  <c r="E1362" i="51"/>
  <c r="G1362" i="51"/>
  <c r="A1363" i="51"/>
  <c r="C1363" i="51"/>
  <c r="D1363" i="51"/>
  <c r="E1363" i="51"/>
  <c r="G1363" i="51"/>
  <c r="A1364" i="51"/>
  <c r="C1364" i="51"/>
  <c r="D1364" i="51"/>
  <c r="E1364" i="51"/>
  <c r="G1364" i="51"/>
  <c r="A1365" i="51"/>
  <c r="C1365" i="51"/>
  <c r="D1365" i="51"/>
  <c r="E1365" i="51"/>
  <c r="G1365" i="51"/>
  <c r="A1366" i="51"/>
  <c r="C1366" i="51"/>
  <c r="D1366" i="51"/>
  <c r="E1366" i="51"/>
  <c r="G1366" i="51"/>
  <c r="A1367" i="51"/>
  <c r="C1367" i="51"/>
  <c r="D1367" i="51"/>
  <c r="E1367" i="51"/>
  <c r="G1367" i="51"/>
  <c r="A1368" i="51"/>
  <c r="C1368" i="51"/>
  <c r="D1368" i="51"/>
  <c r="E1368" i="51"/>
  <c r="G1368" i="51"/>
  <c r="A1369" i="51"/>
  <c r="C1369" i="51"/>
  <c r="D1369" i="51"/>
  <c r="E1369" i="51"/>
  <c r="G1369" i="51"/>
  <c r="A1370" i="51"/>
  <c r="C1370" i="51"/>
  <c r="D1370" i="51"/>
  <c r="E1370" i="51"/>
  <c r="G1370" i="51"/>
  <c r="A1371" i="51"/>
  <c r="C1371" i="51"/>
  <c r="D1371" i="51"/>
  <c r="E1371" i="51"/>
  <c r="G1371" i="51"/>
  <c r="A1372" i="51"/>
  <c r="C1372" i="51"/>
  <c r="D1372" i="51"/>
  <c r="E1372" i="51"/>
  <c r="G1372" i="51"/>
  <c r="A1373" i="51"/>
  <c r="C1373" i="51"/>
  <c r="D1373" i="51"/>
  <c r="E1373" i="51"/>
  <c r="G1373" i="51"/>
  <c r="A1374" i="51"/>
  <c r="C1374" i="51"/>
  <c r="D1374" i="51"/>
  <c r="E1374" i="51"/>
  <c r="G1374" i="51"/>
  <c r="A1375" i="51"/>
  <c r="C1375" i="51"/>
  <c r="D1375" i="51"/>
  <c r="E1375" i="51"/>
  <c r="G1375" i="51"/>
  <c r="A1376" i="51"/>
  <c r="C1376" i="51"/>
  <c r="D1376" i="51"/>
  <c r="E1376" i="51"/>
  <c r="G1376" i="51"/>
  <c r="A1377" i="51"/>
  <c r="C1377" i="51"/>
  <c r="D1377" i="51"/>
  <c r="E1377" i="51"/>
  <c r="G1377" i="51"/>
  <c r="A1378" i="51"/>
  <c r="C1378" i="51"/>
  <c r="D1378" i="51"/>
  <c r="E1378" i="51"/>
  <c r="G1378" i="51"/>
  <c r="A1379" i="51"/>
  <c r="C1379" i="51"/>
  <c r="D1379" i="51"/>
  <c r="E1379" i="51"/>
  <c r="G1379" i="51"/>
  <c r="A1380" i="51"/>
  <c r="C1380" i="51"/>
  <c r="D1380" i="51"/>
  <c r="E1380" i="51"/>
  <c r="G1380" i="51"/>
  <c r="A1381" i="51"/>
  <c r="C1381" i="51"/>
  <c r="D1381" i="51"/>
  <c r="E1381" i="51"/>
  <c r="G1381" i="51"/>
  <c r="A1382" i="51"/>
  <c r="C1382" i="51"/>
  <c r="D1382" i="51"/>
  <c r="E1382" i="51"/>
  <c r="G1382" i="51"/>
  <c r="A1383" i="51"/>
  <c r="C1383" i="51"/>
  <c r="D1383" i="51"/>
  <c r="E1383" i="51"/>
  <c r="G1383" i="51"/>
  <c r="A1384" i="51"/>
  <c r="C1384" i="51"/>
  <c r="D1384" i="51"/>
  <c r="E1384" i="51"/>
  <c r="G1384" i="51"/>
  <c r="A1385" i="51"/>
  <c r="C1385" i="51"/>
  <c r="D1385" i="51"/>
  <c r="E1385" i="51"/>
  <c r="G1385" i="51"/>
  <c r="A1386" i="51"/>
  <c r="C1386" i="51"/>
  <c r="D1386" i="51"/>
  <c r="E1386" i="51"/>
  <c r="G1386" i="51"/>
  <c r="A1387" i="51"/>
  <c r="C1387" i="51"/>
  <c r="D1387" i="51"/>
  <c r="E1387" i="51"/>
  <c r="G1387" i="51"/>
  <c r="A1388" i="51"/>
  <c r="C1388" i="51"/>
  <c r="D1388" i="51"/>
  <c r="E1388" i="51"/>
  <c r="G1388" i="51"/>
  <c r="A1389" i="51"/>
  <c r="C1389" i="51"/>
  <c r="D1389" i="51"/>
  <c r="E1389" i="51"/>
  <c r="G1389" i="51"/>
  <c r="A1390" i="51"/>
  <c r="C1390" i="51"/>
  <c r="D1390" i="51"/>
  <c r="E1390" i="51"/>
  <c r="G1390" i="51"/>
  <c r="A1391" i="51"/>
  <c r="C1391" i="51"/>
  <c r="D1391" i="51"/>
  <c r="E1391" i="51"/>
  <c r="G1391" i="51"/>
  <c r="A1392" i="51"/>
  <c r="C1392" i="51"/>
  <c r="D1392" i="51"/>
  <c r="E1392" i="51"/>
  <c r="G1392" i="51"/>
  <c r="A1393" i="51"/>
  <c r="C1393" i="51"/>
  <c r="D1393" i="51"/>
  <c r="E1393" i="51"/>
  <c r="G1393" i="51"/>
  <c r="A1394" i="51"/>
  <c r="C1394" i="51"/>
  <c r="D1394" i="51"/>
  <c r="E1394" i="51"/>
  <c r="G1394" i="51"/>
  <c r="A1395" i="51"/>
  <c r="C1395" i="51"/>
  <c r="D1395" i="51"/>
  <c r="E1395" i="51"/>
  <c r="G1395" i="51"/>
  <c r="A1396" i="51"/>
  <c r="C1396" i="51"/>
  <c r="D1396" i="51"/>
  <c r="E1396" i="51"/>
  <c r="G1396" i="51"/>
  <c r="A1397" i="51"/>
  <c r="C1397" i="51"/>
  <c r="D1397" i="51"/>
  <c r="E1397" i="51"/>
  <c r="G1397" i="51"/>
  <c r="A1398" i="51"/>
  <c r="C1398" i="51"/>
  <c r="D1398" i="51"/>
  <c r="E1398" i="51"/>
  <c r="G1398" i="51"/>
  <c r="A1399" i="51"/>
  <c r="C1399" i="51"/>
  <c r="D1399" i="51"/>
  <c r="E1399" i="51"/>
  <c r="G1399" i="51"/>
  <c r="A1400" i="51"/>
  <c r="C1400" i="51"/>
  <c r="D1400" i="51"/>
  <c r="E1400" i="51"/>
  <c r="G1400" i="51"/>
  <c r="A1401" i="51"/>
  <c r="C1401" i="51"/>
  <c r="D1401" i="51"/>
  <c r="E1401" i="51"/>
  <c r="G1401" i="51"/>
  <c r="A1402" i="51"/>
  <c r="C1402" i="51"/>
  <c r="D1402" i="51"/>
  <c r="E1402" i="51"/>
  <c r="G1402" i="51"/>
  <c r="A1403" i="51"/>
  <c r="C1403" i="51"/>
  <c r="D1403" i="51"/>
  <c r="E1403" i="51"/>
  <c r="G1403" i="51"/>
  <c r="A1404" i="51"/>
  <c r="C1404" i="51"/>
  <c r="D1404" i="51"/>
  <c r="E1404" i="51"/>
  <c r="G1404" i="51"/>
  <c r="A1405" i="51"/>
  <c r="C1405" i="51"/>
  <c r="D1405" i="51"/>
  <c r="E1405" i="51"/>
  <c r="G1405" i="51"/>
  <c r="A1406" i="51"/>
  <c r="C1406" i="51"/>
  <c r="D1406" i="51"/>
  <c r="E1406" i="51"/>
  <c r="G1406" i="51"/>
  <c r="A1407" i="51"/>
  <c r="C1407" i="51"/>
  <c r="D1407" i="51"/>
  <c r="E1407" i="51"/>
  <c r="G1407" i="51"/>
  <c r="A1408" i="51"/>
  <c r="C1408" i="51"/>
  <c r="D1408" i="51"/>
  <c r="E1408" i="51"/>
  <c r="G1408" i="51"/>
  <c r="A1409" i="51"/>
  <c r="C1409" i="51"/>
  <c r="D1409" i="51"/>
  <c r="E1409" i="51"/>
  <c r="G1409" i="51"/>
  <c r="A1410" i="51"/>
  <c r="C1410" i="51"/>
  <c r="D1410" i="51"/>
  <c r="E1410" i="51"/>
  <c r="G1410" i="51"/>
  <c r="A1411" i="51"/>
  <c r="C1411" i="51"/>
  <c r="D1411" i="51"/>
  <c r="E1411" i="51"/>
  <c r="G1411" i="51"/>
  <c r="A1412" i="51"/>
  <c r="C1412" i="51"/>
  <c r="D1412" i="51"/>
  <c r="E1412" i="51"/>
  <c r="G1412" i="51"/>
  <c r="A1413" i="51"/>
  <c r="C1413" i="51"/>
  <c r="D1413" i="51"/>
  <c r="E1413" i="51"/>
  <c r="G1413" i="51"/>
  <c r="A1414" i="51"/>
  <c r="C1414" i="51"/>
  <c r="D1414" i="51"/>
  <c r="E1414" i="51"/>
  <c r="G1414" i="51"/>
  <c r="A1415" i="51"/>
  <c r="C1415" i="51"/>
  <c r="D1415" i="51"/>
  <c r="E1415" i="51"/>
  <c r="G1415" i="51"/>
  <c r="A1416" i="51"/>
  <c r="C1416" i="51"/>
  <c r="D1416" i="51"/>
  <c r="E1416" i="51"/>
  <c r="G1416" i="51"/>
  <c r="A1417" i="51"/>
  <c r="C1417" i="51"/>
  <c r="D1417" i="51"/>
  <c r="E1417" i="51"/>
  <c r="G1417" i="51"/>
  <c r="A1418" i="51"/>
  <c r="C1418" i="51"/>
  <c r="D1418" i="51"/>
  <c r="E1418" i="51"/>
  <c r="G1418" i="51"/>
  <c r="A1419" i="51"/>
  <c r="C1419" i="51"/>
  <c r="D1419" i="51"/>
  <c r="E1419" i="51"/>
  <c r="G1419" i="51"/>
  <c r="A1420" i="51"/>
  <c r="C1420" i="51"/>
  <c r="D1420" i="51"/>
  <c r="E1420" i="51"/>
  <c r="G1420" i="51"/>
  <c r="A1421" i="51"/>
  <c r="C1421" i="51"/>
  <c r="D1421" i="51"/>
  <c r="E1421" i="51"/>
  <c r="G1421" i="51"/>
  <c r="A1422" i="51"/>
  <c r="C1422" i="51"/>
  <c r="D1422" i="51"/>
  <c r="E1422" i="51"/>
  <c r="G1422" i="51"/>
  <c r="A1423" i="51"/>
  <c r="C1423" i="51"/>
  <c r="D1423" i="51"/>
  <c r="E1423" i="51"/>
  <c r="G1423" i="51"/>
  <c r="A1424" i="51"/>
  <c r="C1424" i="51"/>
  <c r="D1424" i="51"/>
  <c r="E1424" i="51"/>
  <c r="G1424" i="51"/>
  <c r="A1425" i="51"/>
  <c r="C1425" i="51"/>
  <c r="D1425" i="51"/>
  <c r="E1425" i="51"/>
  <c r="G1425" i="51"/>
  <c r="A1426" i="51"/>
  <c r="C1426" i="51"/>
  <c r="D1426" i="51"/>
  <c r="E1426" i="51"/>
  <c r="G1426" i="51"/>
  <c r="A1427" i="51"/>
  <c r="C1427" i="51"/>
  <c r="D1427" i="51"/>
  <c r="E1427" i="51"/>
  <c r="G1427" i="51"/>
  <c r="A1428" i="51"/>
  <c r="C1428" i="51"/>
  <c r="D1428" i="51"/>
  <c r="E1428" i="51"/>
  <c r="G1428" i="51"/>
  <c r="A1429" i="51"/>
  <c r="C1429" i="51"/>
  <c r="D1429" i="51"/>
  <c r="E1429" i="51"/>
  <c r="G1429" i="51"/>
  <c r="A1430" i="51"/>
  <c r="C1430" i="51"/>
  <c r="D1430" i="51"/>
  <c r="E1430" i="51"/>
  <c r="G1430" i="51"/>
  <c r="A1431" i="51"/>
  <c r="C1431" i="51"/>
  <c r="D1431" i="51"/>
  <c r="E1431" i="51"/>
  <c r="G1431" i="51"/>
  <c r="A1432" i="51"/>
  <c r="C1432" i="51"/>
  <c r="D1432" i="51"/>
  <c r="E1432" i="51"/>
  <c r="G1432" i="51"/>
  <c r="A1433" i="51"/>
  <c r="C1433" i="51"/>
  <c r="D1433" i="51"/>
  <c r="E1433" i="51"/>
  <c r="G1433" i="51"/>
  <c r="A1434" i="51"/>
  <c r="C1434" i="51"/>
  <c r="D1434" i="51"/>
  <c r="E1434" i="51"/>
  <c r="G1434" i="51"/>
  <c r="A1435" i="51"/>
  <c r="C1435" i="51"/>
  <c r="D1435" i="51"/>
  <c r="E1435" i="51"/>
  <c r="G1435" i="51"/>
  <c r="A1436" i="51"/>
  <c r="C1436" i="51"/>
  <c r="D1436" i="51"/>
  <c r="E1436" i="51"/>
  <c r="G1436" i="51"/>
  <c r="A1437" i="51"/>
  <c r="C1437" i="51"/>
  <c r="D1437" i="51"/>
  <c r="E1437" i="51"/>
  <c r="G1437" i="51"/>
  <c r="A1438" i="51"/>
  <c r="C1438" i="51"/>
  <c r="D1438" i="51"/>
  <c r="E1438" i="51"/>
  <c r="G1438" i="51"/>
  <c r="A1439" i="51"/>
  <c r="C1439" i="51"/>
  <c r="D1439" i="51"/>
  <c r="E1439" i="51"/>
  <c r="G1439" i="51"/>
  <c r="A1440" i="51"/>
  <c r="C1440" i="51"/>
  <c r="D1440" i="51"/>
  <c r="E1440" i="51"/>
  <c r="G1440" i="51"/>
  <c r="A1441" i="51"/>
  <c r="C1441" i="51"/>
  <c r="D1441" i="51"/>
  <c r="E1441" i="51"/>
  <c r="G1441" i="51"/>
  <c r="A1442" i="51"/>
  <c r="C1442" i="51"/>
  <c r="D1442" i="51"/>
  <c r="E1442" i="51"/>
  <c r="G1442" i="51"/>
  <c r="A1443" i="51"/>
  <c r="C1443" i="51"/>
  <c r="D1443" i="51"/>
  <c r="E1443" i="51"/>
  <c r="G1443" i="51"/>
  <c r="A1444" i="51"/>
  <c r="C1444" i="51"/>
  <c r="D1444" i="51"/>
  <c r="E1444" i="51"/>
  <c r="G1444" i="51"/>
  <c r="A1445" i="51"/>
  <c r="C1445" i="51"/>
  <c r="D1445" i="51"/>
  <c r="E1445" i="51"/>
  <c r="G1445" i="51"/>
  <c r="A1446" i="51"/>
  <c r="C1446" i="51"/>
  <c r="D1446" i="51"/>
  <c r="E1446" i="51"/>
  <c r="G1446" i="51"/>
  <c r="A1447" i="51"/>
  <c r="C1447" i="51"/>
  <c r="D1447" i="51"/>
  <c r="E1447" i="51"/>
  <c r="G1447" i="51"/>
  <c r="A1448" i="51"/>
  <c r="C1448" i="51"/>
  <c r="D1448" i="51"/>
  <c r="E1448" i="51"/>
  <c r="G1448" i="51"/>
  <c r="A1449" i="51"/>
  <c r="C1449" i="51"/>
  <c r="D1449" i="51"/>
  <c r="E1449" i="51"/>
  <c r="G1449" i="51"/>
  <c r="A1450" i="51"/>
  <c r="C1450" i="51"/>
  <c r="D1450" i="51"/>
  <c r="E1450" i="51"/>
  <c r="G1450" i="51"/>
  <c r="A1451" i="51"/>
  <c r="C1451" i="51"/>
  <c r="D1451" i="51"/>
  <c r="E1451" i="51"/>
  <c r="G1451" i="51"/>
  <c r="A1452" i="51"/>
  <c r="C1452" i="51"/>
  <c r="D1452" i="51"/>
  <c r="E1452" i="51"/>
  <c r="G1452" i="51"/>
  <c r="A1453" i="51"/>
  <c r="C1453" i="51"/>
  <c r="D1453" i="51"/>
  <c r="E1453" i="51"/>
  <c r="G1453" i="51"/>
  <c r="A1454" i="51"/>
  <c r="C1454" i="51"/>
  <c r="D1454" i="51"/>
  <c r="E1454" i="51"/>
  <c r="G1454" i="51"/>
  <c r="A1455" i="51"/>
  <c r="C1455" i="51"/>
  <c r="D1455" i="51"/>
  <c r="E1455" i="51"/>
  <c r="G1455" i="51"/>
  <c r="A1456" i="51"/>
  <c r="C1456" i="51"/>
  <c r="D1456" i="51"/>
  <c r="E1456" i="51"/>
  <c r="G1456" i="51"/>
  <c r="A1457" i="51"/>
  <c r="C1457" i="51"/>
  <c r="D1457" i="51"/>
  <c r="E1457" i="51"/>
  <c r="G1457" i="51"/>
  <c r="A1458" i="51"/>
  <c r="C1458" i="51"/>
  <c r="D1458" i="51"/>
  <c r="E1458" i="51"/>
  <c r="G1458" i="51"/>
  <c r="A1459" i="51"/>
  <c r="C1459" i="51"/>
  <c r="D1459" i="51"/>
  <c r="E1459" i="51"/>
  <c r="G1459" i="51"/>
  <c r="A1460" i="51"/>
  <c r="C1460" i="51"/>
  <c r="D1460" i="51"/>
  <c r="E1460" i="51"/>
  <c r="G1460" i="51"/>
  <c r="A1461" i="51"/>
  <c r="C1461" i="51"/>
  <c r="D1461" i="51"/>
  <c r="E1461" i="51"/>
  <c r="G1461" i="51"/>
  <c r="A1462" i="51"/>
  <c r="C1462" i="51"/>
  <c r="D1462" i="51"/>
  <c r="E1462" i="51"/>
  <c r="G1462" i="51"/>
  <c r="A1463" i="51"/>
  <c r="C1463" i="51"/>
  <c r="D1463" i="51"/>
  <c r="E1463" i="51"/>
  <c r="G1463" i="51"/>
  <c r="A1464" i="51"/>
  <c r="C1464" i="51"/>
  <c r="D1464" i="51"/>
  <c r="E1464" i="51"/>
  <c r="G1464" i="51"/>
  <c r="A1465" i="51"/>
  <c r="C1465" i="51"/>
  <c r="D1465" i="51"/>
  <c r="E1465" i="51"/>
  <c r="G1465" i="51"/>
  <c r="A1466" i="51"/>
  <c r="C1466" i="51"/>
  <c r="D1466" i="51"/>
  <c r="E1466" i="51"/>
  <c r="G1466" i="51"/>
  <c r="A1467" i="51"/>
  <c r="C1467" i="51"/>
  <c r="D1467" i="51"/>
  <c r="E1467" i="51"/>
  <c r="G1467" i="51"/>
  <c r="A1468" i="51"/>
  <c r="C1468" i="51"/>
  <c r="D1468" i="51"/>
  <c r="E1468" i="51"/>
  <c r="G1468" i="51"/>
  <c r="A1469" i="51"/>
  <c r="C1469" i="51"/>
  <c r="D1469" i="51"/>
  <c r="E1469" i="51"/>
  <c r="G1469" i="51"/>
  <c r="A1470" i="51"/>
  <c r="C1470" i="51"/>
  <c r="D1470" i="51"/>
  <c r="E1470" i="51"/>
  <c r="G1470" i="51"/>
  <c r="A1471" i="51"/>
  <c r="C1471" i="51"/>
  <c r="D1471" i="51"/>
  <c r="E1471" i="51"/>
  <c r="G1471" i="51"/>
  <c r="A1472" i="51"/>
  <c r="C1472" i="51"/>
  <c r="D1472" i="51"/>
  <c r="E1472" i="51"/>
  <c r="G1472" i="51"/>
  <c r="A1473" i="51"/>
  <c r="C1473" i="51"/>
  <c r="D1473" i="51"/>
  <c r="E1473" i="51"/>
  <c r="G1473" i="51"/>
  <c r="A1474" i="51"/>
  <c r="C1474" i="51"/>
  <c r="D1474" i="51"/>
  <c r="E1474" i="51"/>
  <c r="G1474" i="51"/>
  <c r="A1475" i="51"/>
  <c r="C1475" i="51"/>
  <c r="D1475" i="51"/>
  <c r="E1475" i="51"/>
  <c r="G1475" i="51"/>
  <c r="A1476" i="51"/>
  <c r="C1476" i="51"/>
  <c r="D1476" i="51"/>
  <c r="E1476" i="51"/>
  <c r="G1476" i="51"/>
  <c r="A1477" i="51"/>
  <c r="C1477" i="51"/>
  <c r="D1477" i="51"/>
  <c r="E1477" i="51"/>
  <c r="G1477" i="51"/>
  <c r="A1478" i="51"/>
  <c r="C1478" i="51"/>
  <c r="D1478" i="51"/>
  <c r="E1478" i="51"/>
  <c r="G1478" i="51"/>
  <c r="A1479" i="51"/>
  <c r="C1479" i="51"/>
  <c r="D1479" i="51"/>
  <c r="E1479" i="51"/>
  <c r="G1479" i="51"/>
  <c r="A1480" i="51"/>
  <c r="C1480" i="51"/>
  <c r="D1480" i="51"/>
  <c r="E1480" i="51"/>
  <c r="G1480" i="51"/>
  <c r="A1481" i="51"/>
  <c r="C1481" i="51"/>
  <c r="D1481" i="51"/>
  <c r="E1481" i="51"/>
  <c r="G1481" i="51"/>
  <c r="A1482" i="51"/>
  <c r="C1482" i="51"/>
  <c r="D1482" i="51"/>
  <c r="E1482" i="51"/>
  <c r="G1482" i="51"/>
  <c r="A1483" i="51"/>
  <c r="C1483" i="51"/>
  <c r="D1483" i="51"/>
  <c r="E1483" i="51"/>
  <c r="G1483" i="51"/>
  <c r="A1484" i="51"/>
  <c r="C1484" i="51"/>
  <c r="D1484" i="51"/>
  <c r="E1484" i="51"/>
  <c r="G1484" i="51"/>
  <c r="A1485" i="51"/>
  <c r="C1485" i="51"/>
  <c r="D1485" i="51"/>
  <c r="E1485" i="51"/>
  <c r="G1485" i="51"/>
  <c r="A1486" i="51"/>
  <c r="C1486" i="51"/>
  <c r="D1486" i="51"/>
  <c r="E1486" i="51"/>
  <c r="G1486" i="51"/>
  <c r="A1487" i="51"/>
  <c r="C1487" i="51"/>
  <c r="D1487" i="51"/>
  <c r="E1487" i="51"/>
  <c r="G1487" i="51"/>
  <c r="A1488" i="51"/>
  <c r="C1488" i="51"/>
  <c r="D1488" i="51"/>
  <c r="E1488" i="51"/>
  <c r="G1488" i="51"/>
  <c r="A1489" i="51"/>
  <c r="C1489" i="51"/>
  <c r="D1489" i="51"/>
  <c r="E1489" i="51"/>
  <c r="G1489" i="51"/>
  <c r="A1490" i="51"/>
  <c r="C1490" i="51"/>
  <c r="D1490" i="51"/>
  <c r="E1490" i="51"/>
  <c r="G1490" i="51"/>
  <c r="A1491" i="51"/>
  <c r="C1491" i="51"/>
  <c r="D1491" i="51"/>
  <c r="E1491" i="51"/>
  <c r="G1491" i="51"/>
  <c r="A1492" i="51"/>
  <c r="C1492" i="51"/>
  <c r="D1492" i="51"/>
  <c r="E1492" i="51"/>
  <c r="G1492" i="51"/>
  <c r="A1493" i="51"/>
  <c r="C1493" i="51"/>
  <c r="D1493" i="51"/>
  <c r="E1493" i="51"/>
  <c r="G1493" i="51"/>
  <c r="A1494" i="51"/>
  <c r="C1494" i="51"/>
  <c r="D1494" i="51"/>
  <c r="E1494" i="51"/>
  <c r="G1494" i="51"/>
  <c r="A1495" i="51"/>
  <c r="C1495" i="51"/>
  <c r="D1495" i="51"/>
  <c r="E1495" i="51"/>
  <c r="G1495" i="51"/>
  <c r="A1496" i="51"/>
  <c r="C1496" i="51"/>
  <c r="D1496" i="51"/>
  <c r="E1496" i="51"/>
  <c r="G1496" i="51"/>
  <c r="A1497" i="51"/>
  <c r="C1497" i="51"/>
  <c r="D1497" i="51"/>
  <c r="E1497" i="51"/>
  <c r="G1497" i="51"/>
  <c r="A1498" i="51"/>
  <c r="C1498" i="51"/>
  <c r="D1498" i="51"/>
  <c r="E1498" i="51"/>
  <c r="G1498" i="51"/>
  <c r="A1499" i="51"/>
  <c r="C1499" i="51"/>
  <c r="D1499" i="51"/>
  <c r="E1499" i="51"/>
  <c r="G1499" i="51"/>
  <c r="A1500" i="51"/>
  <c r="C1500" i="51"/>
  <c r="D1500" i="51"/>
  <c r="E1500" i="51"/>
  <c r="G1500" i="51"/>
  <c r="A1501" i="51"/>
  <c r="C1501" i="51"/>
  <c r="D1501" i="51"/>
  <c r="E1501" i="51"/>
  <c r="G1501" i="51"/>
  <c r="A1502" i="51"/>
  <c r="C1502" i="51"/>
  <c r="D1502" i="51"/>
  <c r="E1502" i="51"/>
  <c r="G1502" i="51"/>
  <c r="A1503" i="51"/>
  <c r="C1503" i="51"/>
  <c r="D1503" i="51"/>
  <c r="E1503" i="51"/>
  <c r="G1503" i="51"/>
  <c r="A1504" i="51"/>
  <c r="C1504" i="51"/>
  <c r="D1504" i="51"/>
  <c r="E1504" i="51"/>
  <c r="G1504" i="51"/>
  <c r="A1505" i="51"/>
  <c r="C1505" i="51"/>
  <c r="D1505" i="51"/>
  <c r="E1505" i="51"/>
  <c r="G1505" i="51"/>
  <c r="A1506" i="51"/>
  <c r="C1506" i="51"/>
  <c r="D1506" i="51"/>
  <c r="E1506" i="51"/>
  <c r="G1506" i="51"/>
  <c r="A1507" i="51"/>
  <c r="C1507" i="51"/>
  <c r="D1507" i="51"/>
  <c r="E1507" i="51"/>
  <c r="G1507" i="51"/>
  <c r="A1508" i="51"/>
  <c r="C1508" i="51"/>
  <c r="D1508" i="51"/>
  <c r="E1508" i="51"/>
  <c r="G1508" i="51"/>
  <c r="A1509" i="51"/>
  <c r="C1509" i="51"/>
  <c r="D1509" i="51"/>
  <c r="E1509" i="51"/>
  <c r="G1509" i="51"/>
  <c r="A1510" i="51"/>
  <c r="C1510" i="51"/>
  <c r="D1510" i="51"/>
  <c r="E1510" i="51"/>
  <c r="G1510" i="51"/>
  <c r="A1511" i="51"/>
  <c r="C1511" i="51"/>
  <c r="D1511" i="51"/>
  <c r="E1511" i="51"/>
  <c r="G1511" i="51"/>
  <c r="A1512" i="51"/>
  <c r="C1512" i="51"/>
  <c r="D1512" i="51"/>
  <c r="E1512" i="51"/>
  <c r="G1512" i="51"/>
  <c r="A1513" i="51"/>
  <c r="C1513" i="51"/>
  <c r="D1513" i="51"/>
  <c r="E1513" i="51"/>
  <c r="G1513" i="51"/>
  <c r="A1514" i="51"/>
  <c r="C1514" i="51"/>
  <c r="D1514" i="51"/>
  <c r="E1514" i="51"/>
  <c r="G1514" i="51"/>
  <c r="A1515" i="51"/>
  <c r="C1515" i="51"/>
  <c r="D1515" i="51"/>
  <c r="E1515" i="51"/>
  <c r="G1515" i="51"/>
  <c r="A1516" i="51"/>
  <c r="C1516" i="51"/>
  <c r="D1516" i="51"/>
  <c r="E1516" i="51"/>
  <c r="G1516" i="51"/>
  <c r="A1517" i="51"/>
  <c r="C1517" i="51"/>
  <c r="D1517" i="51"/>
  <c r="E1517" i="51"/>
  <c r="G1517" i="51"/>
  <c r="A1518" i="51"/>
  <c r="C1518" i="51"/>
  <c r="D1518" i="51"/>
  <c r="E1518" i="51"/>
  <c r="G1518" i="51"/>
  <c r="A1519" i="51"/>
  <c r="C1519" i="51"/>
  <c r="D1519" i="51"/>
  <c r="E1519" i="51"/>
  <c r="G1519" i="51"/>
  <c r="A1520" i="51"/>
  <c r="C1520" i="51"/>
  <c r="D1520" i="51"/>
  <c r="E1520" i="51"/>
  <c r="G1520" i="51"/>
  <c r="A1521" i="51"/>
  <c r="C1521" i="51"/>
  <c r="D1521" i="51"/>
  <c r="E1521" i="51"/>
  <c r="G1521" i="51"/>
  <c r="A1522" i="51"/>
  <c r="C1522" i="51"/>
  <c r="D1522" i="51"/>
  <c r="E1522" i="51"/>
  <c r="G1522" i="51"/>
  <c r="A1523" i="51"/>
  <c r="C1523" i="51"/>
  <c r="D1523" i="51"/>
  <c r="E1523" i="51"/>
  <c r="G1523" i="51"/>
  <c r="A1524" i="51"/>
  <c r="C1524" i="51"/>
  <c r="D1524" i="51"/>
  <c r="E1524" i="51"/>
  <c r="G1524" i="51"/>
  <c r="A1525" i="51"/>
  <c r="C1525" i="51"/>
  <c r="D1525" i="51"/>
  <c r="E1525" i="51"/>
  <c r="G1525" i="51"/>
  <c r="A1526" i="51"/>
  <c r="C1526" i="51"/>
  <c r="D1526" i="51"/>
  <c r="E1526" i="51"/>
  <c r="G1526" i="51"/>
  <c r="A1527" i="51"/>
  <c r="C1527" i="51"/>
  <c r="D1527" i="51"/>
  <c r="E1527" i="51"/>
  <c r="G1527" i="51"/>
  <c r="A1528" i="51"/>
  <c r="C1528" i="51"/>
  <c r="D1528" i="51"/>
  <c r="E1528" i="51"/>
  <c r="G1528" i="51"/>
  <c r="A1529" i="51"/>
  <c r="C1529" i="51"/>
  <c r="D1529" i="51"/>
  <c r="E1529" i="51"/>
  <c r="G1529" i="51"/>
  <c r="A1530" i="51"/>
  <c r="C1530" i="51"/>
  <c r="D1530" i="51"/>
  <c r="E1530" i="51"/>
  <c r="G1530" i="51"/>
  <c r="A1531" i="51"/>
  <c r="C1531" i="51"/>
  <c r="D1531" i="51"/>
  <c r="E1531" i="51"/>
  <c r="G1531" i="51"/>
  <c r="A1532" i="51"/>
  <c r="C1532" i="51"/>
  <c r="D1532" i="51"/>
  <c r="E1532" i="51"/>
  <c r="G1532" i="51"/>
  <c r="A1533" i="51"/>
  <c r="C1533" i="51"/>
  <c r="D1533" i="51"/>
  <c r="E1533" i="51"/>
  <c r="G1533" i="51"/>
  <c r="A1534" i="51"/>
  <c r="C1534" i="51"/>
  <c r="D1534" i="51"/>
  <c r="E1534" i="51"/>
  <c r="G1534" i="51"/>
  <c r="A1535" i="51"/>
  <c r="C1535" i="51"/>
  <c r="D1535" i="51"/>
  <c r="E1535" i="51"/>
  <c r="G1535" i="51"/>
  <c r="A1536" i="51"/>
  <c r="C1536" i="51"/>
  <c r="D1536" i="51"/>
  <c r="E1536" i="51"/>
  <c r="G1536" i="51"/>
  <c r="A1537" i="51"/>
  <c r="C1537" i="51"/>
  <c r="D1537" i="51"/>
  <c r="E1537" i="51"/>
  <c r="G1537" i="51"/>
  <c r="A1538" i="51"/>
  <c r="C1538" i="51"/>
  <c r="D1538" i="51"/>
  <c r="E1538" i="51"/>
  <c r="G1538" i="51"/>
  <c r="A1539" i="51"/>
  <c r="C1539" i="51"/>
  <c r="D1539" i="51"/>
  <c r="E1539" i="51"/>
  <c r="G1539" i="51"/>
  <c r="A1540" i="51"/>
  <c r="C1540" i="51"/>
  <c r="D1540" i="51"/>
  <c r="E1540" i="51"/>
  <c r="G1540" i="51"/>
  <c r="A1541" i="51"/>
  <c r="C1541" i="51"/>
  <c r="D1541" i="51"/>
  <c r="E1541" i="51"/>
  <c r="G1541" i="51"/>
  <c r="A1542" i="51"/>
  <c r="C1542" i="51"/>
  <c r="D1542" i="51"/>
  <c r="E1542" i="51"/>
  <c r="G1542" i="51"/>
  <c r="A1543" i="51"/>
  <c r="C1543" i="51"/>
  <c r="D1543" i="51"/>
  <c r="E1543" i="51"/>
  <c r="G1543" i="51"/>
  <c r="A1544" i="51"/>
  <c r="C1544" i="51"/>
  <c r="D1544" i="51"/>
  <c r="E1544" i="51"/>
  <c r="G1544" i="51"/>
  <c r="A1545" i="51"/>
  <c r="C1545" i="51"/>
  <c r="D1545" i="51"/>
  <c r="E1545" i="51"/>
  <c r="G1545" i="51"/>
  <c r="A1546" i="51"/>
  <c r="C1546" i="51"/>
  <c r="D1546" i="51"/>
  <c r="E1546" i="51"/>
  <c r="G1546" i="51"/>
  <c r="A1547" i="51"/>
  <c r="C1547" i="51"/>
  <c r="D1547" i="51"/>
  <c r="E1547" i="51"/>
  <c r="G1547" i="51"/>
  <c r="A1548" i="51"/>
  <c r="C1548" i="51"/>
  <c r="D1548" i="51"/>
  <c r="E1548" i="51"/>
  <c r="G1548" i="51"/>
  <c r="A1549" i="51"/>
  <c r="C1549" i="51"/>
  <c r="D1549" i="51"/>
  <c r="E1549" i="51"/>
  <c r="G1549" i="51"/>
  <c r="A1550" i="51"/>
  <c r="C1550" i="51"/>
  <c r="D1550" i="51"/>
  <c r="E1550" i="51"/>
  <c r="G1550" i="51"/>
  <c r="A1551" i="51"/>
  <c r="C1551" i="51"/>
  <c r="D1551" i="51"/>
  <c r="E1551" i="51"/>
  <c r="G1551" i="51"/>
  <c r="A1552" i="51"/>
  <c r="C1552" i="51"/>
  <c r="D1552" i="51"/>
  <c r="E1552" i="51"/>
  <c r="G1552" i="51"/>
  <c r="A1553" i="51"/>
  <c r="C1553" i="51"/>
  <c r="D1553" i="51"/>
  <c r="E1553" i="51"/>
  <c r="G1553" i="51"/>
  <c r="A1554" i="51"/>
  <c r="C1554" i="51"/>
  <c r="D1554" i="51"/>
  <c r="E1554" i="51"/>
  <c r="G1554" i="51"/>
  <c r="A1555" i="51"/>
  <c r="C1555" i="51"/>
  <c r="D1555" i="51"/>
  <c r="E1555" i="51"/>
  <c r="G1555" i="51"/>
  <c r="A1556" i="51"/>
  <c r="C1556" i="51"/>
  <c r="D1556" i="51"/>
  <c r="E1556" i="51"/>
  <c r="G1556" i="51"/>
  <c r="A1557" i="51"/>
  <c r="C1557" i="51"/>
  <c r="D1557" i="51"/>
  <c r="E1557" i="51"/>
  <c r="G1557" i="51"/>
  <c r="A1558" i="51"/>
  <c r="C1558" i="51"/>
  <c r="D1558" i="51"/>
  <c r="E1558" i="51"/>
  <c r="G1558" i="51"/>
  <c r="A1559" i="51"/>
  <c r="C1559" i="51"/>
  <c r="D1559" i="51"/>
  <c r="E1559" i="51"/>
  <c r="G1559" i="51"/>
  <c r="A1560" i="51"/>
  <c r="C1560" i="51"/>
  <c r="D1560" i="51"/>
  <c r="E1560" i="51"/>
  <c r="G1560" i="51"/>
  <c r="A1561" i="51"/>
  <c r="C1561" i="51"/>
  <c r="D1561" i="51"/>
  <c r="E1561" i="51"/>
  <c r="G1561" i="51"/>
  <c r="A1562" i="51"/>
  <c r="C1562" i="51"/>
  <c r="D1562" i="51"/>
  <c r="E1562" i="51"/>
  <c r="G1562" i="51"/>
  <c r="A1563" i="51"/>
  <c r="C1563" i="51"/>
  <c r="D1563" i="51"/>
  <c r="E1563" i="51"/>
  <c r="G1563" i="51"/>
  <c r="A1564" i="51"/>
  <c r="C1564" i="51"/>
  <c r="D1564" i="51"/>
  <c r="E1564" i="51"/>
  <c r="G1564" i="51"/>
  <c r="A1565" i="51"/>
  <c r="C1565" i="51"/>
  <c r="D1565" i="51"/>
  <c r="E1565" i="51"/>
  <c r="G1565" i="51"/>
  <c r="A1566" i="51"/>
  <c r="C1566" i="51"/>
  <c r="D1566" i="51"/>
  <c r="E1566" i="51"/>
  <c r="G1566" i="51"/>
  <c r="A1567" i="51"/>
  <c r="C1567" i="51"/>
  <c r="D1567" i="51"/>
  <c r="E1567" i="51"/>
  <c r="G1567" i="51"/>
  <c r="A1568" i="51"/>
  <c r="C1568" i="51"/>
  <c r="D1568" i="51"/>
  <c r="E1568" i="51"/>
  <c r="G1568" i="51"/>
  <c r="A1569" i="51"/>
  <c r="C1569" i="51"/>
  <c r="D1569" i="51"/>
  <c r="E1569" i="51"/>
  <c r="G1569" i="51"/>
  <c r="A1570" i="51"/>
  <c r="C1570" i="51"/>
  <c r="D1570" i="51"/>
  <c r="E1570" i="51"/>
  <c r="G1570" i="51"/>
  <c r="A1571" i="51"/>
  <c r="C1571" i="51"/>
  <c r="D1571" i="51"/>
  <c r="E1571" i="51"/>
  <c r="G1571" i="51"/>
  <c r="A1572" i="51"/>
  <c r="C1572" i="51"/>
  <c r="D1572" i="51"/>
  <c r="E1572" i="51"/>
  <c r="G1572" i="51"/>
  <c r="A1573" i="51"/>
  <c r="C1573" i="51"/>
  <c r="D1573" i="51"/>
  <c r="E1573" i="51"/>
  <c r="G1573" i="51"/>
  <c r="A1574" i="51"/>
  <c r="C1574" i="51"/>
  <c r="D1574" i="51"/>
  <c r="E1574" i="51"/>
  <c r="G1574" i="51"/>
  <c r="A1575" i="51"/>
  <c r="C1575" i="51"/>
  <c r="D1575" i="51"/>
  <c r="E1575" i="51"/>
  <c r="G1575" i="51"/>
  <c r="A1576" i="51"/>
  <c r="C1576" i="51"/>
  <c r="D1576" i="51"/>
  <c r="E1576" i="51"/>
  <c r="G1576" i="51"/>
  <c r="A1577" i="51"/>
  <c r="C1577" i="51"/>
  <c r="D1577" i="51"/>
  <c r="E1577" i="51"/>
  <c r="G1577" i="51"/>
  <c r="A1578" i="51"/>
  <c r="C1578" i="51"/>
  <c r="D1578" i="51"/>
  <c r="E1578" i="51"/>
  <c r="G1578" i="51"/>
  <c r="A1579" i="51"/>
  <c r="C1579" i="51"/>
  <c r="D1579" i="51"/>
  <c r="E1579" i="51"/>
  <c r="G1579" i="51"/>
  <c r="A1580" i="51"/>
  <c r="C1580" i="51"/>
  <c r="D1580" i="51"/>
  <c r="E1580" i="51"/>
  <c r="G1580" i="51"/>
  <c r="A1581" i="51"/>
  <c r="C1581" i="51"/>
  <c r="D1581" i="51"/>
  <c r="E1581" i="51"/>
  <c r="G1581" i="51"/>
  <c r="A1582" i="51"/>
  <c r="C1582" i="51"/>
  <c r="D1582" i="51"/>
  <c r="E1582" i="51"/>
  <c r="G1582" i="51"/>
  <c r="A1583" i="51"/>
  <c r="C1583" i="51"/>
  <c r="D1583" i="51"/>
  <c r="E1583" i="51"/>
  <c r="G1583" i="51"/>
  <c r="A1584" i="51"/>
  <c r="C1584" i="51"/>
  <c r="D1584" i="51"/>
  <c r="E1584" i="51"/>
  <c r="G1584" i="51"/>
  <c r="A1585" i="51"/>
  <c r="C1585" i="51"/>
  <c r="D1585" i="51"/>
  <c r="E1585" i="51"/>
  <c r="G1585" i="51"/>
  <c r="A1586" i="51"/>
  <c r="C1586" i="51"/>
  <c r="D1586" i="51"/>
  <c r="E1586" i="51"/>
  <c r="G1586" i="51"/>
  <c r="A1587" i="51"/>
  <c r="C1587" i="51"/>
  <c r="D1587" i="51"/>
  <c r="E1587" i="51"/>
  <c r="G1587" i="51"/>
  <c r="A1588" i="51"/>
  <c r="C1588" i="51"/>
  <c r="D1588" i="51"/>
  <c r="E1588" i="51"/>
  <c r="G1588" i="51"/>
  <c r="A1589" i="51"/>
  <c r="C1589" i="51"/>
  <c r="D1589" i="51"/>
  <c r="E1589" i="51"/>
  <c r="G1589" i="51"/>
  <c r="A1590" i="51"/>
  <c r="C1590" i="51"/>
  <c r="D1590" i="51"/>
  <c r="E1590" i="51"/>
  <c r="G1590" i="51"/>
  <c r="A1591" i="51"/>
  <c r="C1591" i="51"/>
  <c r="D1591" i="51"/>
  <c r="E1591" i="51"/>
  <c r="G1591" i="51"/>
  <c r="A1592" i="51"/>
  <c r="C1592" i="51"/>
  <c r="D1592" i="51"/>
  <c r="E1592" i="51"/>
  <c r="G1592" i="51"/>
  <c r="A1593" i="51"/>
  <c r="C1593" i="51"/>
  <c r="D1593" i="51"/>
  <c r="E1593" i="51"/>
  <c r="G1593" i="51"/>
  <c r="A1594" i="51"/>
  <c r="C1594" i="51"/>
  <c r="D1594" i="51"/>
  <c r="E1594" i="51"/>
  <c r="G1594" i="51"/>
  <c r="A1595" i="51"/>
  <c r="C1595" i="51"/>
  <c r="D1595" i="51"/>
  <c r="E1595" i="51"/>
  <c r="G1595" i="51"/>
  <c r="A1596" i="51"/>
  <c r="C1596" i="51"/>
  <c r="D1596" i="51"/>
  <c r="E1596" i="51"/>
  <c r="G1596" i="51"/>
  <c r="A1597" i="51"/>
  <c r="C1597" i="51"/>
  <c r="D1597" i="51"/>
  <c r="E1597" i="51"/>
  <c r="G1597" i="51"/>
  <c r="A1598" i="51"/>
  <c r="C1598" i="51"/>
  <c r="D1598" i="51"/>
  <c r="E1598" i="51"/>
  <c r="G1598" i="51"/>
  <c r="A1599" i="51"/>
  <c r="C1599" i="51"/>
  <c r="D1599" i="51"/>
  <c r="E1599" i="51"/>
  <c r="G1599" i="51"/>
  <c r="A1600" i="51"/>
  <c r="C1600" i="51"/>
  <c r="D1600" i="51"/>
  <c r="E1600" i="51"/>
  <c r="G1600" i="51"/>
  <c r="A1601" i="51"/>
  <c r="C1601" i="51"/>
  <c r="D1601" i="51"/>
  <c r="E1601" i="51"/>
  <c r="G1601" i="51"/>
  <c r="A1602" i="51"/>
  <c r="C1602" i="51"/>
  <c r="D1602" i="51"/>
  <c r="E1602" i="51"/>
  <c r="G1602" i="51"/>
  <c r="A1603" i="51"/>
  <c r="C1603" i="51"/>
  <c r="D1603" i="51"/>
  <c r="E1603" i="51"/>
  <c r="G1603" i="51"/>
  <c r="A1604" i="51"/>
  <c r="C1604" i="51"/>
  <c r="D1604" i="51"/>
  <c r="E1604" i="51"/>
  <c r="G1604" i="51"/>
  <c r="A1605" i="51"/>
  <c r="C1605" i="51"/>
  <c r="D1605" i="51"/>
  <c r="E1605" i="51"/>
  <c r="G1605" i="51"/>
  <c r="A1606" i="51"/>
  <c r="C1606" i="51"/>
  <c r="D1606" i="51"/>
  <c r="E1606" i="51"/>
  <c r="G1606" i="51"/>
  <c r="A1607" i="51"/>
  <c r="C1607" i="51"/>
  <c r="D1607" i="51"/>
  <c r="E1607" i="51"/>
  <c r="G1607" i="51"/>
  <c r="A1608" i="51"/>
  <c r="C1608" i="51"/>
  <c r="D1608" i="51"/>
  <c r="E1608" i="51"/>
  <c r="G1608" i="51"/>
  <c r="A1609" i="51"/>
  <c r="C1609" i="51"/>
  <c r="D1609" i="51"/>
  <c r="E1609" i="51"/>
  <c r="G1609" i="51"/>
  <c r="A1610" i="51"/>
  <c r="C1610" i="51"/>
  <c r="D1610" i="51"/>
  <c r="E1610" i="51"/>
  <c r="G1610" i="51"/>
  <c r="A1611" i="51"/>
  <c r="C1611" i="51"/>
  <c r="D1611" i="51"/>
  <c r="E1611" i="51"/>
  <c r="G1611" i="51"/>
  <c r="A1612" i="51"/>
  <c r="C1612" i="51"/>
  <c r="D1612" i="51"/>
  <c r="E1612" i="51"/>
  <c r="G1612" i="51"/>
  <c r="A1613" i="51"/>
  <c r="C1613" i="51"/>
  <c r="D1613" i="51"/>
  <c r="E1613" i="51"/>
  <c r="G1613" i="51"/>
  <c r="A1614" i="51"/>
  <c r="C1614" i="51"/>
  <c r="D1614" i="51"/>
  <c r="E1614" i="51"/>
  <c r="G1614" i="51"/>
  <c r="A1615" i="51"/>
  <c r="C1615" i="51"/>
  <c r="D1615" i="51"/>
  <c r="E1615" i="51"/>
  <c r="G1615" i="51"/>
  <c r="A1616" i="51"/>
  <c r="C1616" i="51"/>
  <c r="D1616" i="51"/>
  <c r="E1616" i="51"/>
  <c r="G1616" i="51"/>
  <c r="A1617" i="51"/>
  <c r="C1617" i="51"/>
  <c r="D1617" i="51"/>
  <c r="E1617" i="51"/>
  <c r="G1617" i="51"/>
  <c r="A1618" i="51"/>
  <c r="C1618" i="51"/>
  <c r="D1618" i="51"/>
  <c r="E1618" i="51"/>
  <c r="G1618" i="51"/>
  <c r="A1619" i="51"/>
  <c r="C1619" i="51"/>
  <c r="D1619" i="51"/>
  <c r="E1619" i="51"/>
  <c r="G1619" i="51"/>
  <c r="A1620" i="51"/>
  <c r="C1620" i="51"/>
  <c r="D1620" i="51"/>
  <c r="E1620" i="51"/>
  <c r="G1620" i="51"/>
  <c r="A1621" i="51"/>
  <c r="C1621" i="51"/>
  <c r="D1621" i="51"/>
  <c r="E1621" i="51"/>
  <c r="G1621" i="51"/>
  <c r="A1622" i="51"/>
  <c r="C1622" i="51"/>
  <c r="D1622" i="51"/>
  <c r="E1622" i="51"/>
  <c r="G1622" i="51"/>
  <c r="A1623" i="51"/>
  <c r="C1623" i="51"/>
  <c r="D1623" i="51"/>
  <c r="E1623" i="51"/>
  <c r="G1623" i="51"/>
  <c r="A1624" i="51"/>
  <c r="C1624" i="51"/>
  <c r="D1624" i="51"/>
  <c r="E1624" i="51"/>
  <c r="G1624" i="51"/>
  <c r="A1625" i="51"/>
  <c r="C1625" i="51"/>
  <c r="D1625" i="51"/>
  <c r="E1625" i="51"/>
  <c r="G1625" i="51"/>
  <c r="A1626" i="51"/>
  <c r="C1626" i="51"/>
  <c r="D1626" i="51"/>
  <c r="E1626" i="51"/>
  <c r="G1626" i="51"/>
  <c r="A1627" i="51"/>
  <c r="C1627" i="51"/>
  <c r="D1627" i="51"/>
  <c r="E1627" i="51"/>
  <c r="G1627" i="51"/>
  <c r="A1628" i="51"/>
  <c r="C1628" i="51"/>
  <c r="D1628" i="51"/>
  <c r="E1628" i="51"/>
  <c r="G1628" i="51"/>
  <c r="A1629" i="51"/>
  <c r="C1629" i="51"/>
  <c r="D1629" i="51"/>
  <c r="E1629" i="51"/>
  <c r="G1629" i="51"/>
  <c r="A1630" i="51"/>
  <c r="C1630" i="51"/>
  <c r="D1630" i="51"/>
  <c r="E1630" i="51"/>
  <c r="G1630" i="51"/>
  <c r="A1631" i="51"/>
  <c r="C1631" i="51"/>
  <c r="D1631" i="51"/>
  <c r="E1631" i="51"/>
  <c r="G1631" i="51"/>
  <c r="A1632" i="51"/>
  <c r="C1632" i="51"/>
  <c r="D1632" i="51"/>
  <c r="E1632" i="51"/>
  <c r="G1632" i="51"/>
  <c r="A1633" i="51"/>
  <c r="C1633" i="51"/>
  <c r="D1633" i="51"/>
  <c r="E1633" i="51"/>
  <c r="G1633" i="51"/>
  <c r="A1634" i="51"/>
  <c r="C1634" i="51"/>
  <c r="D1634" i="51"/>
  <c r="E1634" i="51"/>
  <c r="G1634" i="51"/>
  <c r="A1635" i="51"/>
  <c r="C1635" i="51"/>
  <c r="D1635" i="51"/>
  <c r="E1635" i="51"/>
  <c r="G1635" i="51"/>
  <c r="A1636" i="51"/>
  <c r="C1636" i="51"/>
  <c r="D1636" i="51"/>
  <c r="E1636" i="51"/>
  <c r="G1636" i="51"/>
  <c r="A1637" i="51"/>
  <c r="C1637" i="51"/>
  <c r="D1637" i="51"/>
  <c r="E1637" i="51"/>
  <c r="G1637" i="51"/>
  <c r="A1638" i="51"/>
  <c r="C1638" i="51"/>
  <c r="D1638" i="51"/>
  <c r="E1638" i="51"/>
  <c r="G1638" i="51"/>
  <c r="A1639" i="51"/>
  <c r="C1639" i="51"/>
  <c r="D1639" i="51"/>
  <c r="E1639" i="51"/>
  <c r="G1639" i="51"/>
  <c r="A1640" i="51"/>
  <c r="C1640" i="51"/>
  <c r="D1640" i="51"/>
  <c r="E1640" i="51"/>
  <c r="G1640" i="51"/>
  <c r="A1641" i="51"/>
  <c r="C1641" i="51"/>
  <c r="D1641" i="51"/>
  <c r="E1641" i="51"/>
  <c r="G1641" i="51"/>
  <c r="A1642" i="51"/>
  <c r="C1642" i="51"/>
  <c r="D1642" i="51"/>
  <c r="E1642" i="51"/>
  <c r="G1642" i="51"/>
  <c r="A1643" i="51"/>
  <c r="C1643" i="51"/>
  <c r="D1643" i="51"/>
  <c r="E1643" i="51"/>
  <c r="G1643" i="51"/>
  <c r="A1644" i="51"/>
  <c r="C1644" i="51"/>
  <c r="D1644" i="51"/>
  <c r="E1644" i="51"/>
  <c r="G1644" i="51"/>
  <c r="A1645" i="51"/>
  <c r="C1645" i="51"/>
  <c r="D1645" i="51"/>
  <c r="E1645" i="51"/>
  <c r="G1645" i="51"/>
  <c r="A1646" i="51"/>
  <c r="C1646" i="51"/>
  <c r="D1646" i="51"/>
  <c r="E1646" i="51"/>
  <c r="G1646" i="51"/>
  <c r="A1647" i="51"/>
  <c r="C1647" i="51"/>
  <c r="D1647" i="51"/>
  <c r="E1647" i="51"/>
  <c r="G1647" i="51"/>
  <c r="A1648" i="51"/>
  <c r="C1648" i="51"/>
  <c r="D1648" i="51"/>
  <c r="E1648" i="51"/>
  <c r="G1648" i="51"/>
  <c r="A1649" i="51"/>
  <c r="C1649" i="51"/>
  <c r="D1649" i="51"/>
  <c r="E1649" i="51"/>
  <c r="G1649" i="51"/>
  <c r="A1650" i="51"/>
  <c r="C1650" i="51"/>
  <c r="D1650" i="51"/>
  <c r="E1650" i="51"/>
  <c r="G1650" i="51"/>
  <c r="A1651" i="51"/>
  <c r="C1651" i="51"/>
  <c r="D1651" i="51"/>
  <c r="E1651" i="51"/>
  <c r="G1651" i="51"/>
  <c r="A1652" i="51"/>
  <c r="C1652" i="51"/>
  <c r="D1652" i="51"/>
  <c r="E1652" i="51"/>
  <c r="G1652" i="51"/>
  <c r="A1653" i="51"/>
  <c r="C1653" i="51"/>
  <c r="D1653" i="51"/>
  <c r="E1653" i="51"/>
  <c r="G1653" i="51"/>
  <c r="A1654" i="51"/>
  <c r="C1654" i="51"/>
  <c r="D1654" i="51"/>
  <c r="E1654" i="51"/>
  <c r="G1654" i="51"/>
  <c r="A1655" i="51"/>
  <c r="C1655" i="51"/>
  <c r="D1655" i="51"/>
  <c r="E1655" i="51"/>
  <c r="G1655" i="51"/>
  <c r="A1656" i="51"/>
  <c r="C1656" i="51"/>
  <c r="D1656" i="51"/>
  <c r="E1656" i="51"/>
  <c r="G1656" i="51"/>
  <c r="A1657" i="51"/>
  <c r="C1657" i="51"/>
  <c r="D1657" i="51"/>
  <c r="E1657" i="51"/>
  <c r="G1657" i="51"/>
  <c r="A1658" i="51"/>
  <c r="C1658" i="51"/>
  <c r="D1658" i="51"/>
  <c r="E1658" i="51"/>
  <c r="G1658" i="51"/>
  <c r="A1659" i="51"/>
  <c r="C1659" i="51"/>
  <c r="D1659" i="51"/>
  <c r="E1659" i="51"/>
  <c r="G1659" i="51"/>
  <c r="A1660" i="51"/>
  <c r="C1660" i="51"/>
  <c r="D1660" i="51"/>
  <c r="E1660" i="51"/>
  <c r="G1660" i="51"/>
  <c r="A1661" i="51"/>
  <c r="C1661" i="51"/>
  <c r="D1661" i="51"/>
  <c r="E1661" i="51"/>
  <c r="G1661" i="51"/>
  <c r="A1662" i="51"/>
  <c r="C1662" i="51"/>
  <c r="D1662" i="51"/>
  <c r="E1662" i="51"/>
  <c r="G1662" i="51"/>
  <c r="A1663" i="51"/>
  <c r="C1663" i="51"/>
  <c r="D1663" i="51"/>
  <c r="E1663" i="51"/>
  <c r="G1663" i="51"/>
  <c r="A1664" i="51"/>
  <c r="C1664" i="51"/>
  <c r="D1664" i="51"/>
  <c r="E1664" i="51"/>
  <c r="G1664" i="51"/>
  <c r="A1665" i="51"/>
  <c r="C1665" i="51"/>
  <c r="D1665" i="51"/>
  <c r="E1665" i="51"/>
  <c r="G1665" i="51"/>
  <c r="A1666" i="51"/>
  <c r="C1666" i="51"/>
  <c r="D1666" i="51"/>
  <c r="E1666" i="51"/>
  <c r="G1666" i="51"/>
  <c r="A1667" i="51"/>
  <c r="C1667" i="51"/>
  <c r="D1667" i="51"/>
  <c r="E1667" i="51"/>
  <c r="G1667" i="51"/>
  <c r="A1668" i="51"/>
  <c r="C1668" i="51"/>
  <c r="D1668" i="51"/>
  <c r="E1668" i="51"/>
  <c r="G1668" i="51"/>
  <c r="A1669" i="51"/>
  <c r="C1669" i="51"/>
  <c r="D1669" i="51"/>
  <c r="E1669" i="51"/>
  <c r="G1669" i="51"/>
  <c r="A1670" i="51"/>
  <c r="C1670" i="51"/>
  <c r="D1670" i="51"/>
  <c r="E1670" i="51"/>
  <c r="G1670" i="51"/>
  <c r="A1671" i="51"/>
  <c r="C1671" i="51"/>
  <c r="D1671" i="51"/>
  <c r="E1671" i="51"/>
  <c r="G1671" i="51"/>
  <c r="A1672" i="51"/>
  <c r="C1672" i="51"/>
  <c r="D1672" i="51"/>
  <c r="E1672" i="51"/>
  <c r="G1672" i="51"/>
  <c r="A1673" i="51"/>
  <c r="C1673" i="51"/>
  <c r="D1673" i="51"/>
  <c r="E1673" i="51"/>
  <c r="G1673" i="51"/>
  <c r="A1674" i="51"/>
  <c r="C1674" i="51"/>
  <c r="D1674" i="51"/>
  <c r="E1674" i="51"/>
  <c r="G1674" i="51"/>
  <c r="A1675" i="51"/>
  <c r="C1675" i="51"/>
  <c r="D1675" i="51"/>
  <c r="E1675" i="51"/>
  <c r="G1675" i="51"/>
  <c r="A1676" i="51"/>
  <c r="C1676" i="51"/>
  <c r="D1676" i="51"/>
  <c r="E1676" i="51"/>
  <c r="G1676" i="51"/>
  <c r="A1677" i="51"/>
  <c r="C1677" i="51"/>
  <c r="D1677" i="51"/>
  <c r="E1677" i="51"/>
  <c r="G1677" i="51"/>
  <c r="A1678" i="51"/>
  <c r="C1678" i="51"/>
  <c r="D1678" i="51"/>
  <c r="E1678" i="51"/>
  <c r="G1678" i="51"/>
  <c r="A1679" i="51"/>
  <c r="C1679" i="51"/>
  <c r="D1679" i="51"/>
  <c r="E1679" i="51"/>
  <c r="G1679" i="51"/>
  <c r="A1680" i="51"/>
  <c r="C1680" i="51"/>
  <c r="D1680" i="51"/>
  <c r="E1680" i="51"/>
  <c r="G1680" i="51"/>
  <c r="A1681" i="51"/>
  <c r="C1681" i="51"/>
  <c r="D1681" i="51"/>
  <c r="E1681" i="51"/>
  <c r="G1681" i="51"/>
  <c r="A1682" i="51"/>
  <c r="C1682" i="51"/>
  <c r="D1682" i="51"/>
  <c r="E1682" i="51"/>
  <c r="G1682" i="51"/>
  <c r="A1683" i="51"/>
  <c r="C1683" i="51"/>
  <c r="D1683" i="51"/>
  <c r="E1683" i="51"/>
  <c r="G1683" i="51"/>
  <c r="A1684" i="51"/>
  <c r="C1684" i="51"/>
  <c r="D1684" i="51"/>
  <c r="E1684" i="51"/>
  <c r="G1684" i="51"/>
  <c r="A1685" i="51"/>
  <c r="C1685" i="51"/>
  <c r="D1685" i="51"/>
  <c r="E1685" i="51"/>
  <c r="G1685" i="51"/>
  <c r="A1686" i="51"/>
  <c r="C1686" i="51"/>
  <c r="D1686" i="51"/>
  <c r="E1686" i="51"/>
  <c r="G1686" i="51"/>
  <c r="A1687" i="51"/>
  <c r="C1687" i="51"/>
  <c r="D1687" i="51"/>
  <c r="E1687" i="51"/>
  <c r="G1687" i="51"/>
  <c r="A1688" i="51"/>
  <c r="C1688" i="51"/>
  <c r="D1688" i="51"/>
  <c r="E1688" i="51"/>
  <c r="G1688" i="51"/>
  <c r="A1689" i="51"/>
  <c r="C1689" i="51"/>
  <c r="D1689" i="51"/>
  <c r="E1689" i="51"/>
  <c r="G1689" i="51"/>
  <c r="A1690" i="51"/>
  <c r="C1690" i="51"/>
  <c r="D1690" i="51"/>
  <c r="E1690" i="51"/>
  <c r="G1690" i="51"/>
  <c r="A1691" i="51"/>
  <c r="C1691" i="51"/>
  <c r="D1691" i="51"/>
  <c r="E1691" i="51"/>
  <c r="G1691" i="51"/>
  <c r="A1692" i="51"/>
  <c r="C1692" i="51"/>
  <c r="D1692" i="51"/>
  <c r="E1692" i="51"/>
  <c r="G1692" i="51"/>
  <c r="A1693" i="51"/>
  <c r="C1693" i="51"/>
  <c r="D1693" i="51"/>
  <c r="E1693" i="51"/>
  <c r="G1693" i="51"/>
  <c r="A1694" i="51"/>
  <c r="C1694" i="51"/>
  <c r="D1694" i="51"/>
  <c r="E1694" i="51"/>
  <c r="G1694" i="51"/>
  <c r="A1695" i="51"/>
  <c r="C1695" i="51"/>
  <c r="D1695" i="51"/>
  <c r="E1695" i="51"/>
  <c r="G1695" i="51"/>
  <c r="A1696" i="51"/>
  <c r="C1696" i="51"/>
  <c r="D1696" i="51"/>
  <c r="E1696" i="51"/>
  <c r="G1696" i="51"/>
  <c r="A1697" i="51"/>
  <c r="C1697" i="51"/>
  <c r="D1697" i="51"/>
  <c r="E1697" i="51"/>
  <c r="G1697" i="51"/>
  <c r="A1698" i="51"/>
  <c r="C1698" i="51"/>
  <c r="D1698" i="51"/>
  <c r="E1698" i="51"/>
  <c r="G1698" i="51"/>
  <c r="A1699" i="51"/>
  <c r="C1699" i="51"/>
  <c r="D1699" i="51"/>
  <c r="E1699" i="51"/>
  <c r="G1699" i="51"/>
  <c r="A1700" i="51"/>
  <c r="C1700" i="51"/>
  <c r="D1700" i="51"/>
  <c r="E1700" i="51"/>
  <c r="G1700" i="51"/>
  <c r="A1701" i="51"/>
  <c r="C1701" i="51"/>
  <c r="D1701" i="51"/>
  <c r="E1701" i="51"/>
  <c r="G1701" i="51"/>
  <c r="A1702" i="51"/>
  <c r="C1702" i="51"/>
  <c r="D1702" i="51"/>
  <c r="E1702" i="51"/>
  <c r="G1702" i="51"/>
  <c r="A1703" i="51"/>
  <c r="C1703" i="51"/>
  <c r="D1703" i="51"/>
  <c r="E1703" i="51"/>
  <c r="G1703" i="51"/>
  <c r="A1704" i="51"/>
  <c r="C1704" i="51"/>
  <c r="D1704" i="51"/>
  <c r="E1704" i="51"/>
  <c r="G1704" i="51"/>
  <c r="A1705" i="51"/>
  <c r="C1705" i="51"/>
  <c r="D1705" i="51"/>
  <c r="E1705" i="51"/>
  <c r="G1705" i="51"/>
  <c r="A1706" i="51"/>
  <c r="C1706" i="51"/>
  <c r="D1706" i="51"/>
  <c r="E1706" i="51"/>
  <c r="G1706" i="51"/>
  <c r="A1707" i="51"/>
  <c r="C1707" i="51"/>
  <c r="D1707" i="51"/>
  <c r="E1707" i="51"/>
  <c r="G1707" i="51"/>
  <c r="A1708" i="51"/>
  <c r="C1708" i="51"/>
  <c r="D1708" i="51"/>
  <c r="E1708" i="51"/>
  <c r="G1708" i="51"/>
  <c r="A1709" i="51"/>
  <c r="C1709" i="51"/>
  <c r="D1709" i="51"/>
  <c r="E1709" i="51"/>
  <c r="G1709" i="51"/>
  <c r="A1710" i="51"/>
  <c r="C1710" i="51"/>
  <c r="D1710" i="51"/>
  <c r="E1710" i="51"/>
  <c r="G1710" i="51"/>
  <c r="A1711" i="51"/>
  <c r="C1711" i="51"/>
  <c r="D1711" i="51"/>
  <c r="E1711" i="51"/>
  <c r="G1711" i="51"/>
  <c r="A1712" i="51"/>
  <c r="C1712" i="51"/>
  <c r="D1712" i="51"/>
  <c r="E1712" i="51"/>
  <c r="G1712" i="51"/>
  <c r="A1713" i="51"/>
  <c r="C1713" i="51"/>
  <c r="D1713" i="51"/>
  <c r="E1713" i="51"/>
  <c r="G1713" i="51"/>
  <c r="A1714" i="51"/>
  <c r="C1714" i="51"/>
  <c r="D1714" i="51"/>
  <c r="E1714" i="51"/>
  <c r="G1714" i="51"/>
  <c r="A1715" i="51"/>
  <c r="C1715" i="51"/>
  <c r="D1715" i="51"/>
  <c r="E1715" i="51"/>
  <c r="G1715" i="51"/>
  <c r="A1716" i="51"/>
  <c r="C1716" i="51"/>
  <c r="D1716" i="51"/>
  <c r="E1716" i="51"/>
  <c r="G1716" i="51"/>
  <c r="A1717" i="51"/>
  <c r="C1717" i="51"/>
  <c r="D1717" i="51"/>
  <c r="E1717" i="51"/>
  <c r="G1717" i="51"/>
  <c r="A1718" i="51"/>
  <c r="C1718" i="51"/>
  <c r="D1718" i="51"/>
  <c r="E1718" i="51"/>
  <c r="G1718" i="51"/>
  <c r="A1719" i="51"/>
  <c r="C1719" i="51"/>
  <c r="D1719" i="51"/>
  <c r="E1719" i="51"/>
  <c r="G1719" i="51"/>
  <c r="A1720" i="51"/>
  <c r="C1720" i="51"/>
  <c r="D1720" i="51"/>
  <c r="E1720" i="51"/>
  <c r="G1720" i="51"/>
  <c r="A1721" i="51"/>
  <c r="C1721" i="51"/>
  <c r="D1721" i="51"/>
  <c r="E1721" i="51"/>
  <c r="G1721" i="51"/>
  <c r="A1722" i="51"/>
  <c r="C1722" i="51"/>
  <c r="D1722" i="51"/>
  <c r="E1722" i="51"/>
  <c r="G1722" i="51"/>
  <c r="A1723" i="51"/>
  <c r="C1723" i="51"/>
  <c r="D1723" i="51"/>
  <c r="E1723" i="51"/>
  <c r="G1723" i="51"/>
  <c r="A1724" i="51"/>
  <c r="C1724" i="51"/>
  <c r="D1724" i="51"/>
  <c r="E1724" i="51"/>
  <c r="G1724" i="51"/>
  <c r="A1725" i="51"/>
  <c r="C1725" i="51"/>
  <c r="D1725" i="51"/>
  <c r="E1725" i="51"/>
  <c r="G1725" i="51"/>
  <c r="A1726" i="51"/>
  <c r="C1726" i="51"/>
  <c r="D1726" i="51"/>
  <c r="E1726" i="51"/>
  <c r="G1726" i="51"/>
  <c r="A1727" i="51"/>
  <c r="C1727" i="51"/>
  <c r="D1727" i="51"/>
  <c r="E1727" i="51"/>
  <c r="G1727" i="51"/>
  <c r="A1728" i="51"/>
  <c r="C1728" i="51"/>
  <c r="D1728" i="51"/>
  <c r="E1728" i="51"/>
  <c r="G1728" i="51"/>
  <c r="A1729" i="51"/>
  <c r="C1729" i="51"/>
  <c r="D1729" i="51"/>
  <c r="E1729" i="51"/>
  <c r="G1729" i="51"/>
  <c r="A1730" i="51"/>
  <c r="C1730" i="51"/>
  <c r="D1730" i="51"/>
  <c r="E1730" i="51"/>
  <c r="G1730" i="51"/>
  <c r="A1731" i="51"/>
  <c r="C1731" i="51"/>
  <c r="D1731" i="51"/>
  <c r="E1731" i="51"/>
  <c r="G1731" i="51"/>
  <c r="A1732" i="51"/>
  <c r="C1732" i="51"/>
  <c r="D1732" i="51"/>
  <c r="E1732" i="51"/>
  <c r="G1732" i="51"/>
  <c r="A1733" i="51"/>
  <c r="C1733" i="51"/>
  <c r="D1733" i="51"/>
  <c r="E1733" i="51"/>
  <c r="G1733" i="51"/>
  <c r="A1734" i="51"/>
  <c r="C1734" i="51"/>
  <c r="D1734" i="51"/>
  <c r="E1734" i="51"/>
  <c r="G1734" i="51"/>
  <c r="A1735" i="51"/>
  <c r="C1735" i="51"/>
  <c r="D1735" i="51"/>
  <c r="E1735" i="51"/>
  <c r="G1735" i="51"/>
  <c r="A1736" i="51"/>
  <c r="C1736" i="51"/>
  <c r="D1736" i="51"/>
  <c r="E1736" i="51"/>
  <c r="G1736" i="51"/>
  <c r="A1737" i="51"/>
  <c r="C1737" i="51"/>
  <c r="D1737" i="51"/>
  <c r="E1737" i="51"/>
  <c r="G1737" i="51"/>
  <c r="A1738" i="51"/>
  <c r="C1738" i="51"/>
  <c r="D1738" i="51"/>
  <c r="E1738" i="51"/>
  <c r="G1738" i="51"/>
  <c r="A1739" i="51"/>
  <c r="C1739" i="51"/>
  <c r="D1739" i="51"/>
  <c r="E1739" i="51"/>
  <c r="G1739" i="51"/>
  <c r="A1740" i="51"/>
  <c r="C1740" i="51"/>
  <c r="D1740" i="51"/>
  <c r="E1740" i="51"/>
  <c r="G1740" i="51"/>
  <c r="A1741" i="51"/>
  <c r="C1741" i="51"/>
  <c r="D1741" i="51"/>
  <c r="E1741" i="51"/>
  <c r="G1741" i="51"/>
  <c r="A1742" i="51"/>
  <c r="C1742" i="51"/>
  <c r="D1742" i="51"/>
  <c r="E1742" i="51"/>
  <c r="G1742" i="51"/>
  <c r="A1743" i="51"/>
  <c r="C1743" i="51"/>
  <c r="D1743" i="51"/>
  <c r="E1743" i="51"/>
  <c r="G1743" i="51"/>
  <c r="A1744" i="51"/>
  <c r="C1744" i="51"/>
  <c r="D1744" i="51"/>
  <c r="E1744" i="51"/>
  <c r="G1744" i="51"/>
  <c r="A1745" i="51"/>
  <c r="C1745" i="51"/>
  <c r="D1745" i="51"/>
  <c r="E1745" i="51"/>
  <c r="G1745" i="51"/>
  <c r="A1746" i="51"/>
  <c r="C1746" i="51"/>
  <c r="D1746" i="51"/>
  <c r="E1746" i="51"/>
  <c r="G1746" i="51"/>
  <c r="A1747" i="51"/>
  <c r="C1747" i="51"/>
  <c r="D1747" i="51"/>
  <c r="E1747" i="51"/>
  <c r="G1747" i="51"/>
  <c r="A1748" i="51"/>
  <c r="C1748" i="51"/>
  <c r="D1748" i="51"/>
  <c r="E1748" i="51"/>
  <c r="G1748" i="51"/>
  <c r="A1749" i="51"/>
  <c r="C1749" i="51"/>
  <c r="D1749" i="51"/>
  <c r="E1749" i="51"/>
  <c r="G1749" i="51"/>
  <c r="A1750" i="51"/>
  <c r="C1750" i="51"/>
  <c r="D1750" i="51"/>
  <c r="E1750" i="51"/>
  <c r="G1750" i="51"/>
  <c r="A1751" i="51"/>
  <c r="C1751" i="51"/>
  <c r="D1751" i="51"/>
  <c r="E1751" i="51"/>
  <c r="G1751" i="51"/>
  <c r="A1752" i="51"/>
  <c r="C1752" i="51"/>
  <c r="D1752" i="51"/>
  <c r="E1752" i="51"/>
  <c r="G1752" i="51"/>
  <c r="A1753" i="51"/>
  <c r="C1753" i="51"/>
  <c r="D1753" i="51"/>
  <c r="E1753" i="51"/>
  <c r="G1753" i="51"/>
  <c r="A1754" i="51"/>
  <c r="C1754" i="51"/>
  <c r="D1754" i="51"/>
  <c r="E1754" i="51"/>
  <c r="G1754" i="51"/>
  <c r="A1755" i="51"/>
  <c r="C1755" i="51"/>
  <c r="D1755" i="51"/>
  <c r="E1755" i="51"/>
  <c r="G1755" i="51"/>
  <c r="A1756" i="51"/>
  <c r="C1756" i="51"/>
  <c r="D1756" i="51"/>
  <c r="E1756" i="51"/>
  <c r="G1756" i="51"/>
  <c r="A1757" i="51"/>
  <c r="C1757" i="51"/>
  <c r="D1757" i="51"/>
  <c r="E1757" i="51"/>
  <c r="G1757" i="51"/>
  <c r="A1758" i="51"/>
  <c r="C1758" i="51"/>
  <c r="D1758" i="51"/>
  <c r="E1758" i="51"/>
  <c r="G1758" i="51"/>
  <c r="A1759" i="51"/>
  <c r="C1759" i="51"/>
  <c r="D1759" i="51"/>
  <c r="E1759" i="51"/>
  <c r="G1759" i="51"/>
  <c r="A1760" i="51"/>
  <c r="C1760" i="51"/>
  <c r="D1760" i="51"/>
  <c r="E1760" i="51"/>
  <c r="G1760" i="51"/>
  <c r="A1761" i="51"/>
  <c r="C1761" i="51"/>
  <c r="D1761" i="51"/>
  <c r="E1761" i="51"/>
  <c r="G1761" i="51"/>
  <c r="A1762" i="51"/>
  <c r="C1762" i="51"/>
  <c r="D1762" i="51"/>
  <c r="E1762" i="51"/>
  <c r="G1762" i="51"/>
  <c r="A1763" i="51"/>
  <c r="C1763" i="51"/>
  <c r="D1763" i="51"/>
  <c r="E1763" i="51"/>
  <c r="G1763" i="51"/>
  <c r="A1764" i="51"/>
  <c r="C1764" i="51"/>
  <c r="D1764" i="51"/>
  <c r="E1764" i="51"/>
  <c r="G1764" i="51"/>
  <c r="A1765" i="51"/>
  <c r="C1765" i="51"/>
  <c r="D1765" i="51"/>
  <c r="E1765" i="51"/>
  <c r="G1765" i="51"/>
  <c r="A1766" i="51"/>
  <c r="C1766" i="51"/>
  <c r="D1766" i="51"/>
  <c r="E1766" i="51"/>
  <c r="G1766" i="51"/>
  <c r="A1767" i="51"/>
  <c r="C1767" i="51"/>
  <c r="D1767" i="51"/>
  <c r="E1767" i="51"/>
  <c r="G1767" i="51"/>
  <c r="A1768" i="51"/>
  <c r="C1768" i="51"/>
  <c r="D1768" i="51"/>
  <c r="E1768" i="51"/>
  <c r="G1768" i="51"/>
  <c r="A1769" i="51"/>
  <c r="C1769" i="51"/>
  <c r="D1769" i="51"/>
  <c r="E1769" i="51"/>
  <c r="G1769" i="51"/>
  <c r="A1770" i="51"/>
  <c r="C1770" i="51"/>
  <c r="D1770" i="51"/>
  <c r="E1770" i="51"/>
  <c r="G1770" i="51"/>
  <c r="A1771" i="51"/>
  <c r="C1771" i="51"/>
  <c r="D1771" i="51"/>
  <c r="E1771" i="51"/>
  <c r="G1771" i="51"/>
  <c r="A1772" i="51"/>
  <c r="C1772" i="51"/>
  <c r="D1772" i="51"/>
  <c r="E1772" i="51"/>
  <c r="G1772" i="51"/>
  <c r="A1773" i="51"/>
  <c r="C1773" i="51"/>
  <c r="D1773" i="51"/>
  <c r="E1773" i="51"/>
  <c r="G1773" i="51"/>
  <c r="A1774" i="51"/>
  <c r="C1774" i="51"/>
  <c r="D1774" i="51"/>
  <c r="E1774" i="51"/>
  <c r="G1774" i="51"/>
  <c r="A1775" i="51"/>
  <c r="C1775" i="51"/>
  <c r="D1775" i="51"/>
  <c r="E1775" i="51"/>
  <c r="G1775" i="51"/>
  <c r="A1776" i="51"/>
  <c r="C1776" i="51"/>
  <c r="D1776" i="51"/>
  <c r="E1776" i="51"/>
  <c r="G1776" i="51"/>
  <c r="A1777" i="51"/>
  <c r="C1777" i="51"/>
  <c r="D1777" i="51"/>
  <c r="E1777" i="51"/>
  <c r="G1777" i="51"/>
  <c r="A1778" i="51"/>
  <c r="C1778" i="51"/>
  <c r="D1778" i="51"/>
  <c r="E1778" i="51"/>
  <c r="G1778" i="51"/>
  <c r="A1779" i="51"/>
  <c r="C1779" i="51"/>
  <c r="D1779" i="51"/>
  <c r="E1779" i="51"/>
  <c r="G1779" i="51"/>
  <c r="A1780" i="51"/>
  <c r="C1780" i="51"/>
  <c r="D1780" i="51"/>
  <c r="E1780" i="51"/>
  <c r="G1780" i="51"/>
  <c r="A1781" i="51"/>
  <c r="C1781" i="51"/>
  <c r="D1781" i="51"/>
  <c r="E1781" i="51"/>
  <c r="G1781" i="51"/>
  <c r="A1782" i="51"/>
  <c r="C1782" i="51"/>
  <c r="D1782" i="51"/>
  <c r="E1782" i="51"/>
  <c r="G1782" i="51"/>
  <c r="A1783" i="51"/>
  <c r="C1783" i="51"/>
  <c r="D1783" i="51"/>
  <c r="E1783" i="51"/>
  <c r="G1783" i="51"/>
  <c r="A1784" i="51"/>
  <c r="C1784" i="51"/>
  <c r="D1784" i="51"/>
  <c r="E1784" i="51"/>
  <c r="G1784" i="51"/>
  <c r="A1785" i="51"/>
  <c r="C1785" i="51"/>
  <c r="D1785" i="51"/>
  <c r="E1785" i="51"/>
  <c r="G1785" i="51"/>
  <c r="A1786" i="51"/>
  <c r="C1786" i="51"/>
  <c r="D1786" i="51"/>
  <c r="E1786" i="51"/>
  <c r="G1786" i="51"/>
  <c r="A1787" i="51"/>
  <c r="C1787" i="51"/>
  <c r="D1787" i="51"/>
  <c r="E1787" i="51"/>
  <c r="G1787" i="51"/>
  <c r="A1788" i="51"/>
  <c r="C1788" i="51"/>
  <c r="D1788" i="51"/>
  <c r="E1788" i="51"/>
  <c r="G1788" i="51"/>
  <c r="A1789" i="51"/>
  <c r="C1789" i="51"/>
  <c r="D1789" i="51"/>
  <c r="E1789" i="51"/>
  <c r="G1789" i="51"/>
  <c r="A1790" i="51"/>
  <c r="C1790" i="51"/>
  <c r="D1790" i="51"/>
  <c r="E1790" i="51"/>
  <c r="G1790" i="51"/>
  <c r="A1791" i="51"/>
  <c r="C1791" i="51"/>
  <c r="D1791" i="51"/>
  <c r="E1791" i="51"/>
  <c r="G1791" i="51"/>
  <c r="A1792" i="51"/>
  <c r="C1792" i="51"/>
  <c r="D1792" i="51"/>
  <c r="E1792" i="51"/>
  <c r="G1792" i="51"/>
  <c r="A1793" i="51"/>
  <c r="C1793" i="51"/>
  <c r="D1793" i="51"/>
  <c r="E1793" i="51"/>
  <c r="G1793" i="51"/>
  <c r="A1794" i="51"/>
  <c r="C1794" i="51"/>
  <c r="D1794" i="51"/>
  <c r="E1794" i="51"/>
  <c r="G1794" i="51"/>
  <c r="A1795" i="51"/>
  <c r="C1795" i="51"/>
  <c r="D1795" i="51"/>
  <c r="E1795" i="51"/>
  <c r="G1795" i="51"/>
  <c r="A1796" i="51"/>
  <c r="C1796" i="51"/>
  <c r="D1796" i="51"/>
  <c r="E1796" i="51"/>
  <c r="G1796" i="51"/>
  <c r="A1797" i="51"/>
  <c r="C1797" i="51"/>
  <c r="D1797" i="51"/>
  <c r="E1797" i="51"/>
  <c r="G1797" i="51"/>
  <c r="A1798" i="51"/>
  <c r="C1798" i="51"/>
  <c r="D1798" i="51"/>
  <c r="E1798" i="51"/>
  <c r="G1798" i="51"/>
  <c r="A1799" i="51"/>
  <c r="C1799" i="51"/>
  <c r="D1799" i="51"/>
  <c r="E1799" i="51"/>
  <c r="G1799" i="51"/>
  <c r="A1800" i="51"/>
  <c r="C1800" i="51"/>
  <c r="D1800" i="51"/>
  <c r="E1800" i="51"/>
  <c r="G1800" i="51"/>
  <c r="A1801" i="51"/>
  <c r="C1801" i="51"/>
  <c r="D1801" i="51"/>
  <c r="E1801" i="51"/>
  <c r="G1801" i="51"/>
  <c r="A1802" i="51"/>
  <c r="C1802" i="51"/>
  <c r="D1802" i="51"/>
  <c r="E1802" i="51"/>
  <c r="G1802" i="51"/>
  <c r="A1803" i="51"/>
  <c r="C1803" i="51"/>
  <c r="D1803" i="51"/>
  <c r="E1803" i="51"/>
  <c r="G1803" i="51"/>
  <c r="A1804" i="51"/>
  <c r="C1804" i="51"/>
  <c r="D1804" i="51"/>
  <c r="E1804" i="51"/>
  <c r="G1804" i="51"/>
  <c r="A1805" i="51"/>
  <c r="C1805" i="51"/>
  <c r="D1805" i="51"/>
  <c r="E1805" i="51"/>
  <c r="G1805" i="51"/>
  <c r="A1806" i="51"/>
  <c r="C1806" i="51"/>
  <c r="D1806" i="51"/>
  <c r="E1806" i="51"/>
  <c r="G1806" i="51"/>
  <c r="A1807" i="51"/>
  <c r="C1807" i="51"/>
  <c r="D1807" i="51"/>
  <c r="E1807" i="51"/>
  <c r="G1807" i="51"/>
  <c r="A1808" i="51"/>
  <c r="C1808" i="51"/>
  <c r="D1808" i="51"/>
  <c r="E1808" i="51"/>
  <c r="G1808" i="51"/>
  <c r="A1809" i="51"/>
  <c r="C1809" i="51"/>
  <c r="D1809" i="51"/>
  <c r="E1809" i="51"/>
  <c r="G1809" i="51"/>
  <c r="A1810" i="51"/>
  <c r="C1810" i="51"/>
  <c r="D1810" i="51"/>
  <c r="E1810" i="51"/>
  <c r="G1810" i="51"/>
  <c r="A1811" i="51"/>
  <c r="C1811" i="51"/>
  <c r="D1811" i="51"/>
  <c r="E1811" i="51"/>
  <c r="G1811" i="51"/>
  <c r="A1812" i="51"/>
  <c r="C1812" i="51"/>
  <c r="D1812" i="51"/>
  <c r="E1812" i="51"/>
  <c r="G1812" i="51"/>
  <c r="A1813" i="51"/>
  <c r="C1813" i="51"/>
  <c r="D1813" i="51"/>
  <c r="E1813" i="51"/>
  <c r="G1813" i="51"/>
  <c r="A1814" i="51"/>
  <c r="C1814" i="51"/>
  <c r="D1814" i="51"/>
  <c r="E1814" i="51"/>
  <c r="G1814" i="51"/>
  <c r="A1815" i="51"/>
  <c r="C1815" i="51"/>
  <c r="D1815" i="51"/>
  <c r="E1815" i="51"/>
  <c r="G1815" i="51"/>
  <c r="A1816" i="51"/>
  <c r="C1816" i="51"/>
  <c r="D1816" i="51"/>
  <c r="E1816" i="51"/>
  <c r="G1816" i="51"/>
  <c r="A1817" i="51"/>
  <c r="C1817" i="51"/>
  <c r="D1817" i="51"/>
  <c r="E1817" i="51"/>
  <c r="G1817" i="51"/>
  <c r="A1818" i="51"/>
  <c r="C1818" i="51"/>
  <c r="D1818" i="51"/>
  <c r="E1818" i="51"/>
  <c r="G1818" i="51"/>
  <c r="A1819" i="51"/>
  <c r="C1819" i="51"/>
  <c r="D1819" i="51"/>
  <c r="E1819" i="51"/>
  <c r="G1819" i="51"/>
  <c r="A1820" i="51"/>
  <c r="C1820" i="51"/>
  <c r="D1820" i="51"/>
  <c r="E1820" i="51"/>
  <c r="G1820" i="51"/>
  <c r="A1821" i="51"/>
  <c r="C1821" i="51"/>
  <c r="D1821" i="51"/>
  <c r="E1821" i="51"/>
  <c r="G1821" i="51"/>
  <c r="A1822" i="51"/>
  <c r="C1822" i="51"/>
  <c r="D1822" i="51"/>
  <c r="E1822" i="51"/>
  <c r="G1822" i="51"/>
  <c r="A1823" i="51"/>
  <c r="C1823" i="51"/>
  <c r="D1823" i="51"/>
  <c r="E1823" i="51"/>
  <c r="G1823" i="51"/>
  <c r="A1824" i="51"/>
  <c r="C1824" i="51"/>
  <c r="D1824" i="51"/>
  <c r="E1824" i="51"/>
  <c r="G1824" i="51"/>
  <c r="A1825" i="51"/>
  <c r="C1825" i="51"/>
  <c r="D1825" i="51"/>
  <c r="E1825" i="51"/>
  <c r="G1825" i="51"/>
  <c r="A1826" i="51"/>
  <c r="C1826" i="51"/>
  <c r="D1826" i="51"/>
  <c r="E1826" i="51"/>
  <c r="G1826" i="51"/>
  <c r="A1827" i="51"/>
  <c r="C1827" i="51"/>
  <c r="D1827" i="51"/>
  <c r="E1827" i="51"/>
  <c r="G1827" i="51"/>
  <c r="A1828" i="51"/>
  <c r="C1828" i="51"/>
  <c r="D1828" i="51"/>
  <c r="E1828" i="51"/>
  <c r="G1828" i="51"/>
  <c r="A1829" i="51"/>
  <c r="C1829" i="51"/>
  <c r="D1829" i="51"/>
  <c r="E1829" i="51"/>
  <c r="G1829" i="51"/>
  <c r="A1830" i="51"/>
  <c r="C1830" i="51"/>
  <c r="D1830" i="51"/>
  <c r="E1830" i="51"/>
  <c r="G1830" i="51"/>
  <c r="A1831" i="51"/>
  <c r="C1831" i="51"/>
  <c r="D1831" i="51"/>
  <c r="E1831" i="51"/>
  <c r="G1831" i="51"/>
  <c r="A1832" i="51"/>
  <c r="C1832" i="51"/>
  <c r="D1832" i="51"/>
  <c r="E1832" i="51"/>
  <c r="G1832" i="51"/>
  <c r="A1833" i="51"/>
  <c r="C1833" i="51"/>
  <c r="D1833" i="51"/>
  <c r="E1833" i="51"/>
  <c r="G1833" i="51"/>
  <c r="A1834" i="51"/>
  <c r="C1834" i="51"/>
  <c r="D1834" i="51"/>
  <c r="E1834" i="51"/>
  <c r="G1834" i="51"/>
  <c r="A1835" i="51"/>
  <c r="C1835" i="51"/>
  <c r="D1835" i="51"/>
  <c r="E1835" i="51"/>
  <c r="G1835" i="51"/>
  <c r="A1836" i="51"/>
  <c r="C1836" i="51"/>
  <c r="D1836" i="51"/>
  <c r="E1836" i="51"/>
  <c r="G1836" i="51"/>
  <c r="A1837" i="51"/>
  <c r="C1837" i="51"/>
  <c r="D1837" i="51"/>
  <c r="E1837" i="51"/>
  <c r="G1837" i="51"/>
  <c r="A1838" i="51"/>
  <c r="C1838" i="51"/>
  <c r="D1838" i="51"/>
  <c r="E1838" i="51"/>
  <c r="G1838" i="51"/>
  <c r="A1839" i="51"/>
  <c r="C1839" i="51"/>
  <c r="D1839" i="51"/>
  <c r="E1839" i="51"/>
  <c r="G1839" i="51"/>
  <c r="A1840" i="51"/>
  <c r="C1840" i="51"/>
  <c r="D1840" i="51"/>
  <c r="E1840" i="51"/>
  <c r="G1840" i="51"/>
  <c r="A1841" i="51"/>
  <c r="C1841" i="51"/>
  <c r="D1841" i="51"/>
  <c r="E1841" i="51"/>
  <c r="G1841" i="51"/>
  <c r="A1842" i="51"/>
  <c r="C1842" i="51"/>
  <c r="D1842" i="51"/>
  <c r="E1842" i="51"/>
  <c r="G1842" i="51"/>
  <c r="A1843" i="51"/>
  <c r="C1843" i="51"/>
  <c r="D1843" i="51"/>
  <c r="E1843" i="51"/>
  <c r="G1843" i="51"/>
  <c r="A1844" i="51"/>
  <c r="C1844" i="51"/>
  <c r="D1844" i="51"/>
  <c r="E1844" i="51"/>
  <c r="G1844" i="51"/>
  <c r="A1845" i="51"/>
  <c r="C1845" i="51"/>
  <c r="D1845" i="51"/>
  <c r="E1845" i="51"/>
  <c r="G1845" i="51"/>
  <c r="A1846" i="51"/>
  <c r="C1846" i="51"/>
  <c r="D1846" i="51"/>
  <c r="E1846" i="51"/>
  <c r="G1846" i="51"/>
  <c r="A1847" i="51"/>
  <c r="C1847" i="51"/>
  <c r="D1847" i="51"/>
  <c r="E1847" i="51"/>
  <c r="G1847" i="51"/>
  <c r="A1848" i="51"/>
  <c r="C1848" i="51"/>
  <c r="D1848" i="51"/>
  <c r="E1848" i="51"/>
  <c r="G1848" i="51"/>
  <c r="A1849" i="51"/>
  <c r="C1849" i="51"/>
  <c r="D1849" i="51"/>
  <c r="E1849" i="51"/>
  <c r="G1849" i="51"/>
  <c r="A1850" i="51"/>
  <c r="C1850" i="51"/>
  <c r="D1850" i="51"/>
  <c r="E1850" i="51"/>
  <c r="G1850" i="51"/>
  <c r="A1851" i="51"/>
  <c r="C1851" i="51"/>
  <c r="D1851" i="51"/>
  <c r="E1851" i="51"/>
  <c r="G1851" i="51"/>
  <c r="A1852" i="51"/>
  <c r="C1852" i="51"/>
  <c r="D1852" i="51"/>
  <c r="E1852" i="51"/>
  <c r="G1852" i="51"/>
  <c r="A1853" i="51"/>
  <c r="C1853" i="51"/>
  <c r="D1853" i="51"/>
  <c r="E1853" i="51"/>
  <c r="G1853" i="51"/>
  <c r="A1854" i="51"/>
  <c r="C1854" i="51"/>
  <c r="D1854" i="51"/>
  <c r="E1854" i="51"/>
  <c r="G1854" i="51"/>
  <c r="A1855" i="51"/>
  <c r="C1855" i="51"/>
  <c r="D1855" i="51"/>
  <c r="E1855" i="51"/>
  <c r="G1855" i="51"/>
  <c r="A1856" i="51"/>
  <c r="C1856" i="51"/>
  <c r="D1856" i="51"/>
  <c r="E1856" i="51"/>
  <c r="G1856" i="51"/>
  <c r="A1857" i="51"/>
  <c r="C1857" i="51"/>
  <c r="D1857" i="51"/>
  <c r="E1857" i="51"/>
  <c r="G1857" i="51"/>
  <c r="A1858" i="51"/>
  <c r="C1858" i="51"/>
  <c r="D1858" i="51"/>
  <c r="E1858" i="51"/>
  <c r="G1858" i="51"/>
  <c r="A1859" i="51"/>
  <c r="C1859" i="51"/>
  <c r="D1859" i="51"/>
  <c r="E1859" i="51"/>
  <c r="G1859" i="51"/>
  <c r="A1860" i="51"/>
  <c r="C1860" i="51"/>
  <c r="D1860" i="51"/>
  <c r="E1860" i="51"/>
  <c r="G1860" i="51"/>
  <c r="A1861" i="51"/>
  <c r="C1861" i="51"/>
  <c r="D1861" i="51"/>
  <c r="E1861" i="51"/>
  <c r="G1861" i="51"/>
  <c r="A1862" i="51"/>
  <c r="C1862" i="51"/>
  <c r="D1862" i="51"/>
  <c r="E1862" i="51"/>
  <c r="G1862" i="51"/>
  <c r="A1863" i="51"/>
  <c r="C1863" i="51"/>
  <c r="D1863" i="51"/>
  <c r="E1863" i="51"/>
  <c r="G1863" i="51"/>
  <c r="A1864" i="51"/>
  <c r="C1864" i="51"/>
  <c r="D1864" i="51"/>
  <c r="E1864" i="51"/>
  <c r="G1864" i="51"/>
  <c r="A1865" i="51"/>
  <c r="C1865" i="51"/>
  <c r="D1865" i="51"/>
  <c r="E1865" i="51"/>
  <c r="G1865" i="51"/>
  <c r="A1866" i="51"/>
  <c r="C1866" i="51"/>
  <c r="D1866" i="51"/>
  <c r="E1866" i="51"/>
  <c r="G1866" i="51"/>
  <c r="A1867" i="51"/>
  <c r="C1867" i="51"/>
  <c r="D1867" i="51"/>
  <c r="E1867" i="51"/>
  <c r="G1867" i="51"/>
  <c r="A1868" i="51"/>
  <c r="C1868" i="51"/>
  <c r="D1868" i="51"/>
  <c r="E1868" i="51"/>
  <c r="G1868" i="51"/>
  <c r="A1869" i="51"/>
  <c r="C1869" i="51"/>
  <c r="D1869" i="51"/>
  <c r="E1869" i="51"/>
  <c r="G1869" i="51"/>
  <c r="A1870" i="51"/>
  <c r="C1870" i="51"/>
  <c r="D1870" i="51"/>
  <c r="E1870" i="51"/>
  <c r="G1870" i="51"/>
  <c r="A1871" i="51"/>
  <c r="C1871" i="51"/>
  <c r="D1871" i="51"/>
  <c r="E1871" i="51"/>
  <c r="G1871" i="51"/>
  <c r="A1872" i="51"/>
  <c r="C1872" i="51"/>
  <c r="D1872" i="51"/>
  <c r="E1872" i="51"/>
  <c r="G1872" i="51"/>
  <c r="A1873" i="51"/>
  <c r="C1873" i="51"/>
  <c r="D1873" i="51"/>
  <c r="E1873" i="51"/>
  <c r="G1873" i="51"/>
  <c r="A1874" i="51"/>
  <c r="C1874" i="51"/>
  <c r="D1874" i="51"/>
  <c r="E1874" i="51"/>
  <c r="G1874" i="51"/>
  <c r="A1875" i="51"/>
  <c r="C1875" i="51"/>
  <c r="D1875" i="51"/>
  <c r="E1875" i="51"/>
  <c r="G1875" i="51"/>
  <c r="A1876" i="51"/>
  <c r="C1876" i="51"/>
  <c r="D1876" i="51"/>
  <c r="E1876" i="51"/>
  <c r="G1876" i="51"/>
  <c r="A1877" i="51"/>
  <c r="C1877" i="51"/>
  <c r="D1877" i="51"/>
  <c r="E1877" i="51"/>
  <c r="G1877" i="51"/>
  <c r="A1878" i="51"/>
  <c r="C1878" i="51"/>
  <c r="D1878" i="51"/>
  <c r="E1878" i="51"/>
  <c r="G1878" i="51"/>
  <c r="A1879" i="51"/>
  <c r="C1879" i="51"/>
  <c r="D1879" i="51"/>
  <c r="E1879" i="51"/>
  <c r="G1879" i="51"/>
  <c r="A1880" i="51"/>
  <c r="C1880" i="51"/>
  <c r="D1880" i="51"/>
  <c r="E1880" i="51"/>
  <c r="G1880" i="51"/>
  <c r="A1881" i="51"/>
  <c r="C1881" i="51"/>
  <c r="D1881" i="51"/>
  <c r="E1881" i="51"/>
  <c r="G1881" i="51"/>
  <c r="A1882" i="51"/>
  <c r="C1882" i="51"/>
  <c r="D1882" i="51"/>
  <c r="E1882" i="51"/>
  <c r="G1882" i="51"/>
  <c r="A1883" i="51"/>
  <c r="C1883" i="51"/>
  <c r="D1883" i="51"/>
  <c r="E1883" i="51"/>
  <c r="G1883" i="51"/>
  <c r="A1884" i="51"/>
  <c r="C1884" i="51"/>
  <c r="D1884" i="51"/>
  <c r="E1884" i="51"/>
  <c r="G1884" i="51"/>
  <c r="A1885" i="51"/>
  <c r="C1885" i="51"/>
  <c r="D1885" i="51"/>
  <c r="E1885" i="51"/>
  <c r="G1885" i="51"/>
  <c r="A1886" i="51"/>
  <c r="C1886" i="51"/>
  <c r="D1886" i="51"/>
  <c r="E1886" i="51"/>
  <c r="G1886" i="51"/>
  <c r="A1887" i="51"/>
  <c r="C1887" i="51"/>
  <c r="D1887" i="51"/>
  <c r="E1887" i="51"/>
  <c r="G1887" i="51"/>
  <c r="A1888" i="51"/>
  <c r="C1888" i="51"/>
  <c r="D1888" i="51"/>
  <c r="E1888" i="51"/>
  <c r="G1888" i="51"/>
  <c r="A1889" i="51"/>
  <c r="C1889" i="51"/>
  <c r="D1889" i="51"/>
  <c r="E1889" i="51"/>
  <c r="G1889" i="51"/>
  <c r="A1890" i="51"/>
  <c r="C1890" i="51"/>
  <c r="D1890" i="51"/>
  <c r="E1890" i="51"/>
  <c r="G1890" i="51"/>
  <c r="A1891" i="51"/>
  <c r="C1891" i="51"/>
  <c r="D1891" i="51"/>
  <c r="E1891" i="51"/>
  <c r="G1891" i="51"/>
  <c r="A1892" i="51"/>
  <c r="C1892" i="51"/>
  <c r="D1892" i="51"/>
  <c r="E1892" i="51"/>
  <c r="G1892" i="51"/>
  <c r="A1893" i="51"/>
  <c r="C1893" i="51"/>
  <c r="D1893" i="51"/>
  <c r="E1893" i="51"/>
  <c r="G1893" i="51"/>
  <c r="A1894" i="51"/>
  <c r="C1894" i="51"/>
  <c r="D1894" i="51"/>
  <c r="E1894" i="51"/>
  <c r="G1894" i="51"/>
  <c r="A1895" i="51"/>
  <c r="C1895" i="51"/>
  <c r="D1895" i="51"/>
  <c r="E1895" i="51"/>
  <c r="G1895" i="51"/>
  <c r="A1896" i="51"/>
  <c r="C1896" i="51"/>
  <c r="D1896" i="51"/>
  <c r="E1896" i="51"/>
  <c r="G1896" i="51"/>
  <c r="A1897" i="51"/>
  <c r="C1897" i="51"/>
  <c r="D1897" i="51"/>
  <c r="E1897" i="51"/>
  <c r="G1897" i="51"/>
  <c r="A1898" i="51"/>
  <c r="C1898" i="51"/>
  <c r="D1898" i="51"/>
  <c r="E1898" i="51"/>
  <c r="G1898" i="51"/>
  <c r="A1899" i="51"/>
  <c r="C1899" i="51"/>
  <c r="D1899" i="51"/>
  <c r="E1899" i="51"/>
  <c r="G1899" i="51"/>
  <c r="A1900" i="51"/>
  <c r="C1900" i="51"/>
  <c r="D1900" i="51"/>
  <c r="E1900" i="51"/>
  <c r="G1900" i="51"/>
  <c r="A1901" i="51"/>
  <c r="C1901" i="51"/>
  <c r="D1901" i="51"/>
  <c r="E1901" i="51"/>
  <c r="G1901" i="51"/>
  <c r="A1902" i="51"/>
  <c r="C1902" i="51"/>
  <c r="D1902" i="51"/>
  <c r="E1902" i="51"/>
  <c r="G1902" i="51"/>
  <c r="A1903" i="51"/>
  <c r="C1903" i="51"/>
  <c r="D1903" i="51"/>
  <c r="E1903" i="51"/>
  <c r="G1903" i="51"/>
  <c r="A1904" i="51"/>
  <c r="C1904" i="51"/>
  <c r="D1904" i="51"/>
  <c r="E1904" i="51"/>
  <c r="G1904" i="51"/>
  <c r="A1905" i="51"/>
  <c r="C1905" i="51"/>
  <c r="D1905" i="51"/>
  <c r="E1905" i="51"/>
  <c r="G1905" i="51"/>
  <c r="A1906" i="51"/>
  <c r="C1906" i="51"/>
  <c r="D1906" i="51"/>
  <c r="E1906" i="51"/>
  <c r="G1906" i="51"/>
  <c r="A1907" i="51"/>
  <c r="C1907" i="51"/>
  <c r="D1907" i="51"/>
  <c r="E1907" i="51"/>
  <c r="G1907" i="51"/>
  <c r="A1908" i="51"/>
  <c r="C1908" i="51"/>
  <c r="D1908" i="51"/>
  <c r="E1908" i="51"/>
  <c r="G1908" i="51"/>
  <c r="A1909" i="51"/>
  <c r="C1909" i="51"/>
  <c r="D1909" i="51"/>
  <c r="E1909" i="51"/>
  <c r="G1909" i="51"/>
  <c r="A1910" i="51"/>
  <c r="C1910" i="51"/>
  <c r="D1910" i="51"/>
  <c r="E1910" i="51"/>
  <c r="G1910" i="51"/>
  <c r="A1911" i="51"/>
  <c r="C1911" i="51"/>
  <c r="D1911" i="51"/>
  <c r="E1911" i="51"/>
  <c r="G1911" i="51"/>
  <c r="A1912" i="51"/>
  <c r="C1912" i="51"/>
  <c r="D1912" i="51"/>
  <c r="E1912" i="51"/>
  <c r="G1912" i="51"/>
  <c r="A1913" i="51"/>
  <c r="C1913" i="51"/>
  <c r="D1913" i="51"/>
  <c r="E1913" i="51"/>
  <c r="G1913" i="51"/>
  <c r="A1914" i="51"/>
  <c r="C1914" i="51"/>
  <c r="D1914" i="51"/>
  <c r="E1914" i="51"/>
  <c r="G1914" i="51"/>
  <c r="A1915" i="51"/>
  <c r="C1915" i="51"/>
  <c r="D1915" i="51"/>
  <c r="E1915" i="51"/>
  <c r="G1915" i="51"/>
  <c r="A1916" i="51"/>
  <c r="C1916" i="51"/>
  <c r="D1916" i="51"/>
  <c r="E1916" i="51"/>
  <c r="G1916" i="51"/>
  <c r="A1917" i="51"/>
  <c r="C1917" i="51"/>
  <c r="D1917" i="51"/>
  <c r="E1917" i="51"/>
  <c r="G1917" i="51"/>
  <c r="A1918" i="51"/>
  <c r="C1918" i="51"/>
  <c r="D1918" i="51"/>
  <c r="E1918" i="51"/>
  <c r="G1918" i="51"/>
  <c r="A1919" i="51"/>
  <c r="C1919" i="51"/>
  <c r="D1919" i="51"/>
  <c r="E1919" i="51"/>
  <c r="G1919" i="51"/>
  <c r="A1920" i="51"/>
  <c r="C1920" i="51"/>
  <c r="D1920" i="51"/>
  <c r="E1920" i="51"/>
  <c r="G1920" i="51"/>
  <c r="A1921" i="51"/>
  <c r="C1921" i="51"/>
  <c r="D1921" i="51"/>
  <c r="E1921" i="51"/>
  <c r="G1921" i="51"/>
  <c r="A1922" i="51"/>
  <c r="C1922" i="51"/>
  <c r="D1922" i="51"/>
  <c r="E1922" i="51"/>
  <c r="G1922" i="51"/>
  <c r="A1923" i="51"/>
  <c r="C1923" i="51"/>
  <c r="D1923" i="51"/>
  <c r="E1923" i="51"/>
  <c r="G1923" i="51"/>
  <c r="A1924" i="51"/>
  <c r="C1924" i="51"/>
  <c r="D1924" i="51"/>
  <c r="E1924" i="51"/>
  <c r="G1924" i="51"/>
  <c r="A1925" i="51"/>
  <c r="C1925" i="51"/>
  <c r="D1925" i="51"/>
  <c r="E1925" i="51"/>
  <c r="G1925" i="51"/>
  <c r="A1926" i="51"/>
  <c r="C1926" i="51"/>
  <c r="D1926" i="51"/>
  <c r="E1926" i="51"/>
  <c r="G1926" i="51"/>
  <c r="A1927" i="51"/>
  <c r="C1927" i="51"/>
  <c r="D1927" i="51"/>
  <c r="E1927" i="51"/>
  <c r="G1927" i="51"/>
  <c r="A1928" i="51"/>
  <c r="C1928" i="51"/>
  <c r="D1928" i="51"/>
  <c r="E1928" i="51"/>
  <c r="G1928" i="51"/>
  <c r="A1929" i="51"/>
  <c r="C1929" i="51"/>
  <c r="D1929" i="51"/>
  <c r="E1929" i="51"/>
  <c r="G1929" i="51"/>
  <c r="A1930" i="51"/>
  <c r="C1930" i="51"/>
  <c r="D1930" i="51"/>
  <c r="E1930" i="51"/>
  <c r="G1930" i="51"/>
  <c r="A1931" i="51"/>
  <c r="C1931" i="51"/>
  <c r="D1931" i="51"/>
  <c r="E1931" i="51"/>
  <c r="G1931" i="51"/>
  <c r="A1932" i="51"/>
  <c r="C1932" i="51"/>
  <c r="D1932" i="51"/>
  <c r="E1932" i="51"/>
  <c r="G1932" i="51"/>
  <c r="A1933" i="51"/>
  <c r="C1933" i="51"/>
  <c r="D1933" i="51"/>
  <c r="E1933" i="51"/>
  <c r="G1933" i="51"/>
  <c r="A1934" i="51"/>
  <c r="C1934" i="51"/>
  <c r="D1934" i="51"/>
  <c r="E1934" i="51"/>
  <c r="G1934" i="51"/>
  <c r="A1935" i="51"/>
  <c r="C1935" i="51"/>
  <c r="D1935" i="51"/>
  <c r="E1935" i="51"/>
  <c r="G1935" i="51"/>
  <c r="A1936" i="51"/>
  <c r="C1936" i="51"/>
  <c r="D1936" i="51"/>
  <c r="E1936" i="51"/>
  <c r="G1936" i="51"/>
  <c r="A1937" i="51"/>
  <c r="C1937" i="51"/>
  <c r="D1937" i="51"/>
  <c r="E1937" i="51"/>
  <c r="G1937" i="51"/>
  <c r="A1938" i="51"/>
  <c r="C1938" i="51"/>
  <c r="D1938" i="51"/>
  <c r="E1938" i="51"/>
  <c r="G1938" i="51"/>
  <c r="A1939" i="51"/>
  <c r="C1939" i="51"/>
  <c r="D1939" i="51"/>
  <c r="E1939" i="51"/>
  <c r="G1939" i="51"/>
  <c r="A1940" i="51"/>
  <c r="C1940" i="51"/>
  <c r="D1940" i="51"/>
  <c r="E1940" i="51"/>
  <c r="G1940" i="51"/>
  <c r="A1941" i="51"/>
  <c r="C1941" i="51"/>
  <c r="D1941" i="51"/>
  <c r="E1941" i="51"/>
  <c r="G1941" i="51"/>
  <c r="A1942" i="51"/>
  <c r="C1942" i="51"/>
  <c r="D1942" i="51"/>
  <c r="E1942" i="51"/>
  <c r="G1942" i="51"/>
  <c r="A1943" i="51"/>
  <c r="C1943" i="51"/>
  <c r="D1943" i="51"/>
  <c r="E1943" i="51"/>
  <c r="G1943" i="51"/>
  <c r="A1944" i="51"/>
  <c r="C1944" i="51"/>
  <c r="D1944" i="51"/>
  <c r="E1944" i="51"/>
  <c r="G1944" i="51"/>
  <c r="A1945" i="51"/>
  <c r="C1945" i="51"/>
  <c r="D1945" i="51"/>
  <c r="E1945" i="51"/>
  <c r="G1945" i="51"/>
  <c r="A1946" i="51"/>
  <c r="C1946" i="51"/>
  <c r="D1946" i="51"/>
  <c r="E1946" i="51"/>
  <c r="G1946" i="51"/>
  <c r="A1947" i="51"/>
  <c r="C1947" i="51"/>
  <c r="D1947" i="51"/>
  <c r="E1947" i="51"/>
  <c r="G1947" i="51"/>
  <c r="A1948" i="51"/>
  <c r="C1948" i="51"/>
  <c r="D1948" i="51"/>
  <c r="E1948" i="51"/>
  <c r="G1948" i="51"/>
  <c r="A1949" i="51"/>
  <c r="C1949" i="51"/>
  <c r="D1949" i="51"/>
  <c r="E1949" i="51"/>
  <c r="G1949" i="51"/>
  <c r="A1950" i="51"/>
  <c r="C1950" i="51"/>
  <c r="D1950" i="51"/>
  <c r="E1950" i="51"/>
  <c r="G1950" i="51"/>
  <c r="A1951" i="51"/>
  <c r="C1951" i="51"/>
  <c r="D1951" i="51"/>
  <c r="E1951" i="51"/>
  <c r="G1951" i="51"/>
  <c r="A1952" i="51"/>
  <c r="C1952" i="51"/>
  <c r="D1952" i="51"/>
  <c r="E1952" i="51"/>
  <c r="G1952" i="51"/>
  <c r="A1953" i="51"/>
  <c r="C1953" i="51"/>
  <c r="D1953" i="51"/>
  <c r="E1953" i="51"/>
  <c r="G1953" i="51"/>
  <c r="A1954" i="51"/>
  <c r="C1954" i="51"/>
  <c r="D1954" i="51"/>
  <c r="E1954" i="51"/>
  <c r="G1954" i="51"/>
  <c r="A1955" i="51"/>
  <c r="C1955" i="51"/>
  <c r="D1955" i="51"/>
  <c r="E1955" i="51"/>
  <c r="G1955" i="51"/>
  <c r="A1956" i="51"/>
  <c r="C1956" i="51"/>
  <c r="D1956" i="51"/>
  <c r="E1956" i="51"/>
  <c r="G1956" i="51"/>
  <c r="A1957" i="51"/>
  <c r="C1957" i="51"/>
  <c r="D1957" i="51"/>
  <c r="E1957" i="51"/>
  <c r="G1957" i="51"/>
  <c r="A1958" i="51"/>
  <c r="C1958" i="51"/>
  <c r="D1958" i="51"/>
  <c r="E1958" i="51"/>
  <c r="G1958" i="51"/>
  <c r="A1959" i="51"/>
  <c r="C1959" i="51"/>
  <c r="D1959" i="51"/>
  <c r="E1959" i="51"/>
  <c r="G1959" i="51"/>
  <c r="A1960" i="51"/>
  <c r="C1960" i="51"/>
  <c r="D1960" i="51"/>
  <c r="E1960" i="51"/>
  <c r="G1960" i="51"/>
  <c r="A1961" i="51"/>
  <c r="C1961" i="51"/>
  <c r="D1961" i="51"/>
  <c r="E1961" i="51"/>
  <c r="G1961" i="51"/>
  <c r="A1962" i="51"/>
  <c r="C1962" i="51"/>
  <c r="D1962" i="51"/>
  <c r="E1962" i="51"/>
  <c r="G1962" i="51"/>
  <c r="A1963" i="51"/>
  <c r="C1963" i="51"/>
  <c r="D1963" i="51"/>
  <c r="E1963" i="51"/>
  <c r="G1963" i="51"/>
  <c r="A1964" i="51"/>
  <c r="C1964" i="51"/>
  <c r="D1964" i="51"/>
  <c r="E1964" i="51"/>
  <c r="G1964" i="51"/>
  <c r="A1965" i="51"/>
  <c r="C1965" i="51"/>
  <c r="D1965" i="51"/>
  <c r="E1965" i="51"/>
  <c r="G1965" i="51"/>
  <c r="A1966" i="51"/>
  <c r="C1966" i="51"/>
  <c r="D1966" i="51"/>
  <c r="E1966" i="51"/>
  <c r="G1966" i="51"/>
  <c r="A1967" i="51"/>
  <c r="C1967" i="51"/>
  <c r="D1967" i="51"/>
  <c r="E1967" i="51"/>
  <c r="G1967" i="51"/>
  <c r="A1968" i="51"/>
  <c r="C1968" i="51"/>
  <c r="D1968" i="51"/>
  <c r="E1968" i="51"/>
  <c r="G1968" i="51"/>
  <c r="A1969" i="51"/>
  <c r="C1969" i="51"/>
  <c r="D1969" i="51"/>
  <c r="E1969" i="51"/>
  <c r="G1969" i="51"/>
  <c r="A1970" i="51"/>
  <c r="C1970" i="51"/>
  <c r="D1970" i="51"/>
  <c r="E1970" i="51"/>
  <c r="G1970" i="51"/>
  <c r="A1971" i="51"/>
  <c r="C1971" i="51"/>
  <c r="D1971" i="51"/>
  <c r="E1971" i="51"/>
  <c r="G1971" i="51"/>
  <c r="A1972" i="51"/>
  <c r="C1972" i="51"/>
  <c r="D1972" i="51"/>
  <c r="E1972" i="51"/>
  <c r="G1972" i="51"/>
  <c r="A1973" i="51"/>
  <c r="C1973" i="51"/>
  <c r="D1973" i="51"/>
  <c r="E1973" i="51"/>
  <c r="G1973" i="51"/>
  <c r="A1974" i="51"/>
  <c r="C1974" i="51"/>
  <c r="D1974" i="51"/>
  <c r="E1974" i="51"/>
  <c r="G1974" i="51"/>
  <c r="A1975" i="51"/>
  <c r="C1975" i="51"/>
  <c r="D1975" i="51"/>
  <c r="E1975" i="51"/>
  <c r="G1975" i="51"/>
  <c r="A1976" i="51"/>
  <c r="C1976" i="51"/>
  <c r="D1976" i="51"/>
  <c r="E1976" i="51"/>
  <c r="G1976" i="51"/>
  <c r="A1977" i="51"/>
  <c r="C1977" i="51"/>
  <c r="D1977" i="51"/>
  <c r="E1977" i="51"/>
  <c r="G1977" i="51"/>
  <c r="A1978" i="51"/>
  <c r="C1978" i="51"/>
  <c r="D1978" i="51"/>
  <c r="E1978" i="51"/>
  <c r="G1978" i="51"/>
  <c r="A1979" i="51"/>
  <c r="C1979" i="51"/>
  <c r="D1979" i="51"/>
  <c r="E1979" i="51"/>
  <c r="G1979" i="51"/>
  <c r="A1980" i="51"/>
  <c r="C1980" i="51"/>
  <c r="D1980" i="51"/>
  <c r="E1980" i="51"/>
  <c r="G1980" i="51"/>
  <c r="A1981" i="51"/>
  <c r="C1981" i="51"/>
  <c r="D1981" i="51"/>
  <c r="E1981" i="51"/>
  <c r="G1981" i="51"/>
  <c r="A1982" i="51"/>
  <c r="C1982" i="51"/>
  <c r="D1982" i="51"/>
  <c r="E1982" i="51"/>
  <c r="G1982" i="51"/>
  <c r="A1983" i="51"/>
  <c r="C1983" i="51"/>
  <c r="D1983" i="51"/>
  <c r="E1983" i="51"/>
  <c r="G1983" i="51"/>
  <c r="A1984" i="51"/>
  <c r="C1984" i="51"/>
  <c r="D1984" i="51"/>
  <c r="E1984" i="51"/>
  <c r="G1984" i="51"/>
  <c r="A1985" i="51"/>
  <c r="C1985" i="51"/>
  <c r="D1985" i="51"/>
  <c r="E1985" i="51"/>
  <c r="G1985" i="51"/>
  <c r="A1986" i="51"/>
  <c r="C1986" i="51"/>
  <c r="D1986" i="51"/>
  <c r="E1986" i="51"/>
  <c r="G1986" i="51"/>
  <c r="A1987" i="51"/>
  <c r="C1987" i="51"/>
  <c r="D1987" i="51"/>
  <c r="E1987" i="51"/>
  <c r="G1987" i="51"/>
  <c r="A1988" i="51"/>
  <c r="C1988" i="51"/>
  <c r="D1988" i="51"/>
  <c r="E1988" i="51"/>
  <c r="G1988" i="51"/>
  <c r="A1989" i="51"/>
  <c r="C1989" i="51"/>
  <c r="D1989" i="51"/>
  <c r="E1989" i="51"/>
  <c r="G1989" i="51"/>
  <c r="A1990" i="51"/>
  <c r="C1990" i="51"/>
  <c r="D1990" i="51"/>
  <c r="E1990" i="51"/>
  <c r="G1990" i="51"/>
  <c r="A1991" i="51"/>
  <c r="C1991" i="51"/>
  <c r="D1991" i="51"/>
  <c r="E1991" i="51"/>
  <c r="G1991" i="51"/>
  <c r="A1992" i="51"/>
  <c r="C1992" i="51"/>
  <c r="D1992" i="51"/>
  <c r="E1992" i="51"/>
  <c r="G1992" i="51"/>
  <c r="A1993" i="51"/>
  <c r="C1993" i="51"/>
  <c r="D1993" i="51"/>
  <c r="E1993" i="51"/>
  <c r="G1993" i="51"/>
  <c r="A1994" i="51"/>
  <c r="C1994" i="51"/>
  <c r="D1994" i="51"/>
  <c r="E1994" i="51"/>
  <c r="G1994" i="51"/>
  <c r="A1995" i="51"/>
  <c r="C1995" i="51"/>
  <c r="D1995" i="51"/>
  <c r="E1995" i="51"/>
  <c r="G1995" i="51"/>
  <c r="A1996" i="51"/>
  <c r="C1996" i="51"/>
  <c r="D1996" i="51"/>
  <c r="E1996" i="51"/>
  <c r="G1996" i="51"/>
  <c r="A1997" i="51"/>
  <c r="C1997" i="51"/>
  <c r="D1997" i="51"/>
  <c r="E1997" i="51"/>
  <c r="G1997" i="51"/>
  <c r="A1998" i="51"/>
  <c r="C1998" i="51"/>
  <c r="D1998" i="51"/>
  <c r="E1998" i="51"/>
  <c r="G1998" i="51"/>
  <c r="A1999" i="51"/>
  <c r="C1999" i="51"/>
  <c r="D1999" i="51"/>
  <c r="E1999" i="51"/>
  <c r="G1999" i="51"/>
  <c r="A2000" i="51"/>
  <c r="C2000" i="51"/>
  <c r="D2000" i="51"/>
  <c r="E2000" i="51"/>
  <c r="G2000" i="51"/>
  <c r="A2001" i="51"/>
  <c r="C2001" i="51"/>
  <c r="D2001" i="51"/>
  <c r="E2001" i="51"/>
  <c r="G2001" i="51"/>
  <c r="A2002" i="51"/>
  <c r="C2002" i="51"/>
  <c r="D2002" i="51"/>
  <c r="E2002" i="51"/>
  <c r="G2002" i="51"/>
  <c r="A2003" i="51"/>
  <c r="C2003" i="51"/>
  <c r="D2003" i="51"/>
  <c r="E2003" i="51"/>
  <c r="G2003" i="51"/>
  <c r="A2004" i="51"/>
  <c r="C2004" i="51"/>
  <c r="D2004" i="51"/>
  <c r="E2004" i="51"/>
  <c r="G2004" i="51"/>
  <c r="A2005" i="51"/>
  <c r="C2005" i="51"/>
  <c r="D2005" i="51"/>
  <c r="E2005" i="51"/>
  <c r="G2005" i="51"/>
  <c r="A2006" i="51"/>
  <c r="C2006" i="51"/>
  <c r="D2006" i="51"/>
  <c r="E2006" i="51"/>
  <c r="G2006" i="51"/>
  <c r="A2007" i="51"/>
  <c r="C2007" i="51"/>
  <c r="D2007" i="51"/>
  <c r="E2007" i="51"/>
  <c r="G2007" i="51"/>
  <c r="A2008" i="51"/>
  <c r="C2008" i="51"/>
  <c r="D2008" i="51"/>
  <c r="E2008" i="51"/>
  <c r="G2008" i="51"/>
  <c r="A2009" i="51"/>
  <c r="C2009" i="51"/>
  <c r="D2009" i="51"/>
  <c r="E2009" i="51"/>
  <c r="G2009" i="51"/>
  <c r="A2010" i="51"/>
  <c r="C2010" i="51"/>
  <c r="D2010" i="51"/>
  <c r="E2010" i="51"/>
  <c r="G2010" i="51"/>
  <c r="A2011" i="51"/>
  <c r="C2011" i="51"/>
  <c r="D2011" i="51"/>
  <c r="E2011" i="51"/>
  <c r="G2011" i="51"/>
  <c r="A2012" i="51"/>
  <c r="C2012" i="51"/>
  <c r="D2012" i="51"/>
  <c r="E2012" i="51"/>
  <c r="G2012" i="51"/>
  <c r="A2013" i="51"/>
  <c r="C2013" i="51"/>
  <c r="D2013" i="51"/>
  <c r="E2013" i="51"/>
  <c r="G2013" i="51"/>
  <c r="A2014" i="51"/>
  <c r="C2014" i="51"/>
  <c r="D2014" i="51"/>
  <c r="E2014" i="51"/>
  <c r="G2014" i="51"/>
  <c r="A2015" i="51"/>
  <c r="C2015" i="51"/>
  <c r="D2015" i="51"/>
  <c r="E2015" i="51"/>
  <c r="G2015" i="51"/>
  <c r="A2016" i="51"/>
  <c r="C2016" i="51"/>
  <c r="D2016" i="51"/>
  <c r="E2016" i="51"/>
  <c r="G2016" i="51"/>
  <c r="A2017" i="51"/>
  <c r="C2017" i="51"/>
  <c r="D2017" i="51"/>
  <c r="E2017" i="51"/>
  <c r="G2017" i="51"/>
  <c r="A2018" i="51"/>
  <c r="C2018" i="51"/>
  <c r="D2018" i="51"/>
  <c r="E2018" i="51"/>
  <c r="G2018" i="51"/>
  <c r="A2019" i="51"/>
  <c r="C2019" i="51"/>
  <c r="D2019" i="51"/>
  <c r="E2019" i="51"/>
  <c r="G2019" i="51"/>
  <c r="A2020" i="51"/>
  <c r="C2020" i="51"/>
  <c r="D2020" i="51"/>
  <c r="E2020" i="51"/>
  <c r="G2020" i="51"/>
  <c r="A2021" i="51"/>
  <c r="C2021" i="51"/>
  <c r="D2021" i="51"/>
  <c r="E2021" i="51"/>
  <c r="G2021" i="51"/>
  <c r="A2022" i="51"/>
  <c r="C2022" i="51"/>
  <c r="D2022" i="51"/>
  <c r="E2022" i="51"/>
  <c r="G2022" i="51"/>
  <c r="A2023" i="51"/>
  <c r="C2023" i="51"/>
  <c r="D2023" i="51"/>
  <c r="E2023" i="51"/>
  <c r="G2023" i="51"/>
  <c r="A2024" i="51"/>
  <c r="C2024" i="51"/>
  <c r="D2024" i="51"/>
  <c r="E2024" i="51"/>
  <c r="G2024" i="51"/>
  <c r="A2025" i="51"/>
  <c r="C2025" i="51"/>
  <c r="D2025" i="51"/>
  <c r="E2025" i="51"/>
  <c r="G2025" i="51"/>
  <c r="A2026" i="51"/>
  <c r="C2026" i="51"/>
  <c r="D2026" i="51"/>
  <c r="E2026" i="51"/>
  <c r="G2026" i="51"/>
  <c r="A2027" i="51"/>
  <c r="C2027" i="51"/>
  <c r="D2027" i="51"/>
  <c r="E2027" i="51"/>
  <c r="G2027" i="51"/>
  <c r="A2028" i="51"/>
  <c r="C2028" i="51"/>
  <c r="D2028" i="51"/>
  <c r="E2028" i="51"/>
  <c r="G2028" i="51"/>
  <c r="A2029" i="51"/>
  <c r="C2029" i="51"/>
  <c r="D2029" i="51"/>
  <c r="E2029" i="51"/>
  <c r="G2029" i="51"/>
  <c r="A2030" i="51"/>
  <c r="C2030" i="51"/>
  <c r="D2030" i="51"/>
  <c r="E2030" i="51"/>
  <c r="G2030" i="51"/>
  <c r="A2031" i="51"/>
  <c r="C2031" i="51"/>
  <c r="D2031" i="51"/>
  <c r="E2031" i="51"/>
  <c r="G2031" i="51"/>
  <c r="A2032" i="51"/>
  <c r="C2032" i="51"/>
  <c r="D2032" i="51"/>
  <c r="E2032" i="51"/>
  <c r="G2032" i="51"/>
  <c r="A2033" i="51"/>
  <c r="C2033" i="51"/>
  <c r="D2033" i="51"/>
  <c r="E2033" i="51"/>
  <c r="G2033" i="51"/>
  <c r="A2034" i="51"/>
  <c r="C2034" i="51"/>
  <c r="D2034" i="51"/>
  <c r="E2034" i="51"/>
  <c r="G2034" i="51"/>
  <c r="A2035" i="51"/>
  <c r="C2035" i="51"/>
  <c r="D2035" i="51"/>
  <c r="E2035" i="51"/>
  <c r="G2035" i="51"/>
  <c r="A2036" i="51"/>
  <c r="C2036" i="51"/>
  <c r="D2036" i="51"/>
  <c r="E2036" i="51"/>
  <c r="G2036" i="51"/>
  <c r="A2037" i="51"/>
  <c r="C2037" i="51"/>
  <c r="D2037" i="51"/>
  <c r="E2037" i="51"/>
  <c r="G2037" i="51"/>
  <c r="A2038" i="51"/>
  <c r="C2038" i="51"/>
  <c r="D2038" i="51"/>
  <c r="E2038" i="51"/>
  <c r="G2038" i="51"/>
  <c r="A2039" i="51"/>
  <c r="C2039" i="51"/>
  <c r="D2039" i="51"/>
  <c r="E2039" i="51"/>
  <c r="G2039" i="51"/>
  <c r="A2040" i="51"/>
  <c r="C2040" i="51"/>
  <c r="D2040" i="51"/>
  <c r="E2040" i="51"/>
  <c r="G2040" i="51"/>
  <c r="A2041" i="51"/>
  <c r="C2041" i="51"/>
  <c r="D2041" i="51"/>
  <c r="E2041" i="51"/>
  <c r="G2041" i="51"/>
  <c r="A2042" i="51"/>
  <c r="C2042" i="51"/>
  <c r="D2042" i="51"/>
  <c r="E2042" i="51"/>
  <c r="G2042" i="51"/>
  <c r="A2043" i="51"/>
  <c r="C2043" i="51"/>
  <c r="D2043" i="51"/>
  <c r="E2043" i="51"/>
  <c r="G2043" i="51"/>
  <c r="A2044" i="51"/>
  <c r="C2044" i="51"/>
  <c r="D2044" i="51"/>
  <c r="E2044" i="51"/>
  <c r="G2044" i="51"/>
  <c r="A2045" i="51"/>
  <c r="C2045" i="51"/>
  <c r="D2045" i="51"/>
  <c r="E2045" i="51"/>
  <c r="G2045" i="51"/>
  <c r="A2046" i="51"/>
  <c r="C2046" i="51"/>
  <c r="D2046" i="51"/>
  <c r="E2046" i="51"/>
  <c r="G2046" i="51"/>
  <c r="A2047" i="51"/>
  <c r="C2047" i="51"/>
  <c r="D2047" i="51"/>
  <c r="E2047" i="51"/>
  <c r="G2047" i="51"/>
  <c r="A2048" i="51"/>
  <c r="C2048" i="51"/>
  <c r="D2048" i="51"/>
  <c r="E2048" i="51"/>
  <c r="G2048" i="51"/>
  <c r="A2049" i="51"/>
  <c r="C2049" i="51"/>
  <c r="D2049" i="51"/>
  <c r="E2049" i="51"/>
  <c r="G2049" i="51"/>
  <c r="A2050" i="51"/>
  <c r="C2050" i="51"/>
  <c r="D2050" i="51"/>
  <c r="E2050" i="51"/>
  <c r="G2050" i="51"/>
  <c r="A2051" i="51"/>
  <c r="C2051" i="51"/>
  <c r="D2051" i="51"/>
  <c r="E2051" i="51"/>
  <c r="G2051" i="51"/>
  <c r="A2052" i="51"/>
  <c r="C2052" i="51"/>
  <c r="D2052" i="51"/>
  <c r="E2052" i="51"/>
  <c r="G2052" i="51"/>
  <c r="A2053" i="51"/>
  <c r="C2053" i="51"/>
  <c r="D2053" i="51"/>
  <c r="E2053" i="51"/>
  <c r="G2053" i="51"/>
  <c r="A2054" i="51"/>
  <c r="C2054" i="51"/>
  <c r="D2054" i="51"/>
  <c r="E2054" i="51"/>
  <c r="G2054" i="51"/>
  <c r="A2055" i="51"/>
  <c r="C2055" i="51"/>
  <c r="D2055" i="51"/>
  <c r="E2055" i="51"/>
  <c r="G2055" i="51"/>
  <c r="A2056" i="51"/>
  <c r="C2056" i="51"/>
  <c r="D2056" i="51"/>
  <c r="E2056" i="51"/>
  <c r="G2056" i="51"/>
  <c r="A2057" i="51"/>
  <c r="C2057" i="51"/>
  <c r="D2057" i="51"/>
  <c r="E2057" i="51"/>
  <c r="G2057" i="51"/>
  <c r="A2058" i="51"/>
  <c r="C2058" i="51"/>
  <c r="D2058" i="51"/>
  <c r="E2058" i="51"/>
  <c r="G2058" i="51"/>
  <c r="A2059" i="51"/>
  <c r="C2059" i="51"/>
  <c r="D2059" i="51"/>
  <c r="E2059" i="51"/>
  <c r="G2059" i="51"/>
  <c r="A2060" i="51"/>
  <c r="C2060" i="51"/>
  <c r="D2060" i="51"/>
  <c r="E2060" i="51"/>
  <c r="G2060" i="51"/>
  <c r="A2061" i="51"/>
  <c r="C2061" i="51"/>
  <c r="D2061" i="51"/>
  <c r="E2061" i="51"/>
  <c r="G2061" i="51"/>
  <c r="A2062" i="51"/>
  <c r="C2062" i="51"/>
  <c r="D2062" i="51"/>
  <c r="E2062" i="51"/>
  <c r="G2062" i="51"/>
  <c r="A2063" i="51"/>
  <c r="C2063" i="51"/>
  <c r="D2063" i="51"/>
  <c r="E2063" i="51"/>
  <c r="G2063" i="51"/>
  <c r="A2064" i="51"/>
  <c r="C2064" i="51"/>
  <c r="D2064" i="51"/>
  <c r="E2064" i="51"/>
  <c r="G2064" i="51"/>
  <c r="A2065" i="51"/>
  <c r="C2065" i="51"/>
  <c r="D2065" i="51"/>
  <c r="E2065" i="51"/>
  <c r="G2065" i="51"/>
  <c r="A2066" i="51"/>
  <c r="C2066" i="51"/>
  <c r="D2066" i="51"/>
  <c r="E2066" i="51"/>
  <c r="G2066" i="51"/>
  <c r="A2067" i="51"/>
  <c r="C2067" i="51"/>
  <c r="D2067" i="51"/>
  <c r="E2067" i="51"/>
  <c r="G2067" i="51"/>
  <c r="A2068" i="51"/>
  <c r="C2068" i="51"/>
  <c r="D2068" i="51"/>
  <c r="E2068" i="51"/>
  <c r="G2068" i="51"/>
  <c r="A2069" i="51"/>
  <c r="C2069" i="51"/>
  <c r="D2069" i="51"/>
  <c r="E2069" i="51"/>
  <c r="G2069" i="51"/>
  <c r="A2070" i="51"/>
  <c r="C2070" i="51"/>
  <c r="D2070" i="51"/>
  <c r="E2070" i="51"/>
  <c r="G2070" i="51"/>
  <c r="A2071" i="51"/>
  <c r="C2071" i="51"/>
  <c r="D2071" i="51"/>
  <c r="E2071" i="51"/>
  <c r="G2071" i="51"/>
  <c r="A2072" i="51"/>
  <c r="C2072" i="51"/>
  <c r="D2072" i="51"/>
  <c r="E2072" i="51"/>
  <c r="G2072" i="51"/>
  <c r="A2073" i="51"/>
  <c r="C2073" i="51"/>
  <c r="D2073" i="51"/>
  <c r="E2073" i="51"/>
  <c r="G2073" i="51"/>
  <c r="A2074" i="51"/>
  <c r="C2074" i="51"/>
  <c r="D2074" i="51"/>
  <c r="E2074" i="51"/>
  <c r="G2074" i="51"/>
  <c r="A2075" i="51"/>
  <c r="C2075" i="51"/>
  <c r="D2075" i="51"/>
  <c r="E2075" i="51"/>
  <c r="G2075" i="51"/>
  <c r="A2076" i="51"/>
  <c r="C2076" i="51"/>
  <c r="D2076" i="51"/>
  <c r="E2076" i="51"/>
  <c r="G2076" i="51"/>
  <c r="A2077" i="51"/>
  <c r="C2077" i="51"/>
  <c r="D2077" i="51"/>
  <c r="E2077" i="51"/>
  <c r="G2077" i="51"/>
  <c r="A2078" i="51"/>
  <c r="C2078" i="51"/>
  <c r="D2078" i="51"/>
  <c r="E2078" i="51"/>
  <c r="G2078" i="51"/>
  <c r="A2079" i="51"/>
  <c r="C2079" i="51"/>
  <c r="D2079" i="51"/>
  <c r="E2079" i="51"/>
  <c r="G2079" i="51"/>
  <c r="A2080" i="51"/>
  <c r="C2080" i="51"/>
  <c r="D2080" i="51"/>
  <c r="E2080" i="51"/>
  <c r="G2080" i="51"/>
  <c r="A2081" i="51"/>
  <c r="C2081" i="51"/>
  <c r="D2081" i="51"/>
  <c r="E2081" i="51"/>
  <c r="G2081" i="51"/>
  <c r="A2082" i="51"/>
  <c r="C2082" i="51"/>
  <c r="D2082" i="51"/>
  <c r="E2082" i="51"/>
  <c r="G2082" i="51"/>
  <c r="A2083" i="51"/>
  <c r="C2083" i="51"/>
  <c r="D2083" i="51"/>
  <c r="E2083" i="51"/>
  <c r="G2083" i="51"/>
  <c r="A2084" i="51"/>
  <c r="C2084" i="51"/>
  <c r="D2084" i="51"/>
  <c r="E2084" i="51"/>
  <c r="G2084" i="51"/>
  <c r="A2085" i="51"/>
  <c r="C2085" i="51"/>
  <c r="D2085" i="51"/>
  <c r="E2085" i="51"/>
  <c r="G2085" i="51"/>
  <c r="A2086" i="51"/>
  <c r="C2086" i="51"/>
  <c r="D2086" i="51"/>
  <c r="E2086" i="51"/>
  <c r="G2086" i="51"/>
  <c r="A2087" i="51"/>
  <c r="C2087" i="51"/>
  <c r="D2087" i="51"/>
  <c r="E2087" i="51"/>
  <c r="G2087" i="51"/>
  <c r="A2088" i="51"/>
  <c r="C2088" i="51"/>
  <c r="D2088" i="51"/>
  <c r="E2088" i="51"/>
  <c r="G2088" i="51"/>
  <c r="A2089" i="51"/>
  <c r="C2089" i="51"/>
  <c r="D2089" i="51"/>
  <c r="E2089" i="51"/>
  <c r="G2089" i="51"/>
  <c r="A2090" i="51"/>
  <c r="C2090" i="51"/>
  <c r="D2090" i="51"/>
  <c r="E2090" i="51"/>
  <c r="G2090" i="51"/>
  <c r="A2091" i="51"/>
  <c r="C2091" i="51"/>
  <c r="D2091" i="51"/>
  <c r="E2091" i="51"/>
  <c r="G2091" i="51"/>
  <c r="A2092" i="51"/>
  <c r="C2092" i="51"/>
  <c r="D2092" i="51"/>
  <c r="E2092" i="51"/>
  <c r="G2092" i="51"/>
  <c r="A2093" i="51"/>
  <c r="C2093" i="51"/>
  <c r="D2093" i="51"/>
  <c r="E2093" i="51"/>
  <c r="G2093" i="51"/>
  <c r="A2094" i="51"/>
  <c r="C2094" i="51"/>
  <c r="D2094" i="51"/>
  <c r="E2094" i="51"/>
  <c r="G2094" i="51"/>
  <c r="A2095" i="51"/>
  <c r="C2095" i="51"/>
  <c r="D2095" i="51"/>
  <c r="E2095" i="51"/>
  <c r="G2095" i="51"/>
  <c r="A2096" i="51"/>
  <c r="C2096" i="51"/>
  <c r="D2096" i="51"/>
  <c r="E2096" i="51"/>
  <c r="G2096" i="51"/>
  <c r="A2097" i="51"/>
  <c r="C2097" i="51"/>
  <c r="D2097" i="51"/>
  <c r="E2097" i="51"/>
  <c r="G2097" i="51"/>
  <c r="A2098" i="51"/>
  <c r="C2098" i="51"/>
  <c r="D2098" i="51"/>
  <c r="E2098" i="51"/>
  <c r="G2098" i="51"/>
  <c r="A2099" i="51"/>
  <c r="C2099" i="51"/>
  <c r="D2099" i="51"/>
  <c r="E2099" i="51"/>
  <c r="G2099" i="51"/>
  <c r="A2100" i="51"/>
  <c r="C2100" i="51"/>
  <c r="D2100" i="51"/>
  <c r="E2100" i="51"/>
  <c r="G2100" i="51"/>
  <c r="A2101" i="51"/>
  <c r="C2101" i="51"/>
  <c r="D2101" i="51"/>
  <c r="E2101" i="51"/>
  <c r="G2101" i="51"/>
  <c r="A2102" i="51"/>
  <c r="C2102" i="51"/>
  <c r="D2102" i="51"/>
  <c r="E2102" i="51"/>
  <c r="G2102" i="51"/>
  <c r="A2103" i="51"/>
  <c r="C2103" i="51"/>
  <c r="D2103" i="51"/>
  <c r="E2103" i="51"/>
  <c r="G2103" i="51"/>
  <c r="A2104" i="51"/>
  <c r="C2104" i="51"/>
  <c r="D2104" i="51"/>
  <c r="E2104" i="51"/>
  <c r="G2104" i="51"/>
  <c r="A2105" i="51"/>
  <c r="C2105" i="51"/>
  <c r="D2105" i="51"/>
  <c r="E2105" i="51"/>
  <c r="G2105" i="51"/>
  <c r="A2106" i="51"/>
  <c r="C2106" i="51"/>
  <c r="D2106" i="51"/>
  <c r="E2106" i="51"/>
  <c r="G2106" i="51"/>
  <c r="A2107" i="51"/>
  <c r="C2107" i="51"/>
  <c r="D2107" i="51"/>
  <c r="E2107" i="51"/>
  <c r="G2107" i="51"/>
  <c r="A2108" i="51"/>
  <c r="C2108" i="51"/>
  <c r="D2108" i="51"/>
  <c r="E2108" i="51"/>
  <c r="G2108" i="51"/>
  <c r="A2109" i="51"/>
  <c r="C2109" i="51"/>
  <c r="D2109" i="51"/>
  <c r="E2109" i="51"/>
  <c r="G2109" i="51"/>
  <c r="A2110" i="51"/>
  <c r="C2110" i="51"/>
  <c r="D2110" i="51"/>
  <c r="E2110" i="51"/>
  <c r="G2110" i="51"/>
  <c r="A2111" i="51"/>
  <c r="C2111" i="51"/>
  <c r="D2111" i="51"/>
  <c r="E2111" i="51"/>
  <c r="G2111" i="51"/>
  <c r="A2112" i="51"/>
  <c r="C2112" i="51"/>
  <c r="D2112" i="51"/>
  <c r="E2112" i="51"/>
  <c r="G2112" i="51"/>
  <c r="A2113" i="51"/>
  <c r="C2113" i="51"/>
  <c r="D2113" i="51"/>
  <c r="E2113" i="51"/>
  <c r="G2113" i="51"/>
  <c r="A2114" i="51"/>
  <c r="C2114" i="51"/>
  <c r="D2114" i="51"/>
  <c r="E2114" i="51"/>
  <c r="G2114" i="51"/>
  <c r="A2115" i="51"/>
  <c r="C2115" i="51"/>
  <c r="D2115" i="51"/>
  <c r="E2115" i="51"/>
  <c r="G2115" i="51"/>
  <c r="A2116" i="51"/>
  <c r="C2116" i="51"/>
  <c r="D2116" i="51"/>
  <c r="E2116" i="51"/>
  <c r="G2116" i="51"/>
  <c r="A2117" i="51"/>
  <c r="C2117" i="51"/>
  <c r="D2117" i="51"/>
  <c r="E2117" i="51"/>
  <c r="G2117" i="51"/>
  <c r="A2118" i="51"/>
  <c r="C2118" i="51"/>
  <c r="D2118" i="51"/>
  <c r="E2118" i="51"/>
  <c r="G2118" i="51"/>
  <c r="A2119" i="51"/>
  <c r="C2119" i="51"/>
  <c r="D2119" i="51"/>
  <c r="E2119" i="51"/>
  <c r="G2119" i="51"/>
  <c r="A2120" i="51"/>
  <c r="C2120" i="51"/>
  <c r="D2120" i="51"/>
  <c r="E2120" i="51"/>
  <c r="G2120" i="51"/>
  <c r="A2121" i="51"/>
  <c r="C2121" i="51"/>
  <c r="D2121" i="51"/>
  <c r="E2121" i="51"/>
  <c r="G2121" i="51"/>
  <c r="A2122" i="51"/>
  <c r="C2122" i="51"/>
  <c r="D2122" i="51"/>
  <c r="E2122" i="51"/>
  <c r="G2122" i="51"/>
  <c r="A2123" i="51"/>
  <c r="C2123" i="51"/>
  <c r="D2123" i="51"/>
  <c r="E2123" i="51"/>
  <c r="G2123" i="51"/>
  <c r="A2124" i="51"/>
  <c r="C2124" i="51"/>
  <c r="D2124" i="51"/>
  <c r="E2124" i="51"/>
  <c r="G2124" i="51"/>
  <c r="A2125" i="51"/>
  <c r="C2125" i="51"/>
  <c r="D2125" i="51"/>
  <c r="E2125" i="51"/>
  <c r="G2125" i="51"/>
  <c r="A2126" i="51"/>
  <c r="C2126" i="51"/>
  <c r="D2126" i="51"/>
  <c r="E2126" i="51"/>
  <c r="G2126" i="51"/>
  <c r="A2127" i="51"/>
  <c r="C2127" i="51"/>
  <c r="D2127" i="51"/>
  <c r="E2127" i="51"/>
  <c r="G2127" i="51"/>
  <c r="A2128" i="51"/>
  <c r="C2128" i="51"/>
  <c r="D2128" i="51"/>
  <c r="E2128" i="51"/>
  <c r="G2128" i="51"/>
  <c r="A2129" i="51"/>
  <c r="C2129" i="51"/>
  <c r="D2129" i="51"/>
  <c r="E2129" i="51"/>
  <c r="G2129" i="51"/>
  <c r="A2130" i="51"/>
  <c r="C2130" i="51"/>
  <c r="D2130" i="51"/>
  <c r="E2130" i="51"/>
  <c r="G2130" i="51"/>
  <c r="A2131" i="51"/>
  <c r="C2131" i="51"/>
  <c r="D2131" i="51"/>
  <c r="E2131" i="51"/>
  <c r="G2131" i="51"/>
  <c r="A2132" i="51"/>
  <c r="C2132" i="51"/>
  <c r="D2132" i="51"/>
  <c r="E2132" i="51"/>
  <c r="G2132" i="51"/>
  <c r="A2133" i="51"/>
  <c r="C2133" i="51"/>
  <c r="D2133" i="51"/>
  <c r="E2133" i="51"/>
  <c r="G2133" i="51"/>
  <c r="A2134" i="51"/>
  <c r="C2134" i="51"/>
  <c r="D2134" i="51"/>
  <c r="E2134" i="51"/>
  <c r="G2134" i="51"/>
  <c r="A2135" i="51"/>
  <c r="C2135" i="51"/>
  <c r="D2135" i="51"/>
  <c r="E2135" i="51"/>
  <c r="G2135" i="51"/>
  <c r="A2136" i="51"/>
  <c r="C2136" i="51"/>
  <c r="D2136" i="51"/>
  <c r="E2136" i="51"/>
  <c r="G2136" i="51"/>
  <c r="A2137" i="51"/>
  <c r="C2137" i="51"/>
  <c r="D2137" i="51"/>
  <c r="E2137" i="51"/>
  <c r="G2137" i="51"/>
  <c r="A2138" i="51"/>
  <c r="C2138" i="51"/>
  <c r="D2138" i="51"/>
  <c r="E2138" i="51"/>
  <c r="G2138" i="51"/>
  <c r="A2139" i="51"/>
  <c r="C2139" i="51"/>
  <c r="D2139" i="51"/>
  <c r="E2139" i="51"/>
  <c r="G2139" i="51"/>
  <c r="A2140" i="51"/>
  <c r="C2140" i="51"/>
  <c r="D2140" i="51"/>
  <c r="E2140" i="51"/>
  <c r="G2140" i="51"/>
  <c r="A2141" i="51"/>
  <c r="C2141" i="51"/>
  <c r="D2141" i="51"/>
  <c r="E2141" i="51"/>
  <c r="G2141" i="51"/>
  <c r="A2142" i="51"/>
  <c r="C2142" i="51"/>
  <c r="D2142" i="51"/>
  <c r="E2142" i="51"/>
  <c r="G2142" i="51"/>
  <c r="A2143" i="51"/>
  <c r="C2143" i="51"/>
  <c r="D2143" i="51"/>
  <c r="E2143" i="51"/>
  <c r="G2143" i="51"/>
  <c r="A2144" i="51"/>
  <c r="C2144" i="51"/>
  <c r="D2144" i="51"/>
  <c r="E2144" i="51"/>
  <c r="G2144" i="51"/>
  <c r="A2145" i="51"/>
  <c r="C2145" i="51"/>
  <c r="D2145" i="51"/>
  <c r="E2145" i="51"/>
  <c r="G2145" i="51"/>
  <c r="A2146" i="51"/>
  <c r="C2146" i="51"/>
  <c r="D2146" i="51"/>
  <c r="E2146" i="51"/>
  <c r="G2146" i="51"/>
  <c r="A2147" i="51"/>
  <c r="C2147" i="51"/>
  <c r="D2147" i="51"/>
  <c r="E2147" i="51"/>
  <c r="G2147" i="51"/>
  <c r="A2148" i="51"/>
  <c r="C2148" i="51"/>
  <c r="D2148" i="51"/>
  <c r="E2148" i="51"/>
  <c r="G2148" i="51"/>
  <c r="A2149" i="51"/>
  <c r="C2149" i="51"/>
  <c r="D2149" i="51"/>
  <c r="E2149" i="51"/>
  <c r="G2149" i="51"/>
  <c r="A2150" i="51"/>
  <c r="C2150" i="51"/>
  <c r="D2150" i="51"/>
  <c r="E2150" i="51"/>
  <c r="G2150" i="51"/>
  <c r="A2151" i="51"/>
  <c r="C2151" i="51"/>
  <c r="D2151" i="51"/>
  <c r="E2151" i="51"/>
  <c r="G2151" i="51"/>
  <c r="A2152" i="51"/>
  <c r="C2152" i="51"/>
  <c r="D2152" i="51"/>
  <c r="E2152" i="51"/>
  <c r="G2152" i="51"/>
  <c r="A2153" i="51"/>
  <c r="C2153" i="51"/>
  <c r="D2153" i="51"/>
  <c r="E2153" i="51"/>
  <c r="G2153" i="51"/>
  <c r="A2154" i="51"/>
  <c r="C2154" i="51"/>
  <c r="D2154" i="51"/>
  <c r="E2154" i="51"/>
  <c r="G2154" i="51"/>
  <c r="A2155" i="51"/>
  <c r="C2155" i="51"/>
  <c r="D2155" i="51"/>
  <c r="E2155" i="51"/>
  <c r="G2155" i="51"/>
  <c r="A2156" i="51"/>
  <c r="C2156" i="51"/>
  <c r="D2156" i="51"/>
  <c r="E2156" i="51"/>
  <c r="G2156" i="51"/>
  <c r="A2157" i="51"/>
  <c r="C2157" i="51"/>
  <c r="D2157" i="51"/>
  <c r="E2157" i="51"/>
  <c r="G2157" i="51"/>
  <c r="A2158" i="51"/>
  <c r="C2158" i="51"/>
  <c r="D2158" i="51"/>
  <c r="E2158" i="51"/>
  <c r="G2158" i="51"/>
  <c r="A2159" i="51"/>
  <c r="C2159" i="51"/>
  <c r="D2159" i="51"/>
  <c r="E2159" i="51"/>
  <c r="G2159" i="51"/>
  <c r="A2160" i="51"/>
  <c r="C2160" i="51"/>
  <c r="D2160" i="51"/>
  <c r="E2160" i="51"/>
  <c r="G2160" i="51"/>
  <c r="A2161" i="51"/>
  <c r="C2161" i="51"/>
  <c r="D2161" i="51"/>
  <c r="E2161" i="51"/>
  <c r="G2161" i="51"/>
  <c r="A2162" i="51"/>
  <c r="C2162" i="51"/>
  <c r="D2162" i="51"/>
  <c r="E2162" i="51"/>
  <c r="G2162" i="51"/>
  <c r="A2163" i="51"/>
  <c r="C2163" i="51"/>
  <c r="D2163" i="51"/>
  <c r="E2163" i="51"/>
  <c r="G2163" i="51"/>
  <c r="A2164" i="51"/>
  <c r="C2164" i="51"/>
  <c r="D2164" i="51"/>
  <c r="E2164" i="51"/>
  <c r="G2164" i="51"/>
  <c r="A2165" i="51"/>
  <c r="C2165" i="51"/>
  <c r="D2165" i="51"/>
  <c r="E2165" i="51"/>
  <c r="G2165" i="51"/>
  <c r="A2166" i="51"/>
  <c r="C2166" i="51"/>
  <c r="D2166" i="51"/>
  <c r="E2166" i="51"/>
  <c r="G2166" i="51"/>
  <c r="A2167" i="51"/>
  <c r="C2167" i="51"/>
  <c r="D2167" i="51"/>
  <c r="E2167" i="51"/>
  <c r="G2167" i="51"/>
  <c r="A2168" i="51"/>
  <c r="C2168" i="51"/>
  <c r="D2168" i="51"/>
  <c r="E2168" i="51"/>
  <c r="G2168" i="51"/>
  <c r="A2169" i="51"/>
  <c r="C2169" i="51"/>
  <c r="D2169" i="51"/>
  <c r="E2169" i="51"/>
  <c r="G2169" i="51"/>
  <c r="A2170" i="51"/>
  <c r="C2170" i="51"/>
  <c r="D2170" i="51"/>
  <c r="E2170" i="51"/>
  <c r="G2170" i="51"/>
  <c r="A2171" i="51"/>
  <c r="C2171" i="51"/>
  <c r="D2171" i="51"/>
  <c r="E2171" i="51"/>
  <c r="G2171" i="51"/>
  <c r="A2172" i="51"/>
  <c r="C2172" i="51"/>
  <c r="D2172" i="51"/>
  <c r="E2172" i="51"/>
  <c r="G2172" i="51"/>
  <c r="A2173" i="51"/>
  <c r="C2173" i="51"/>
  <c r="D2173" i="51"/>
  <c r="E2173" i="51"/>
  <c r="G2173" i="51"/>
  <c r="A2174" i="51"/>
  <c r="C2174" i="51"/>
  <c r="D2174" i="51"/>
  <c r="E2174" i="51"/>
  <c r="G2174" i="51"/>
  <c r="A2175" i="51"/>
  <c r="C2175" i="51"/>
  <c r="D2175" i="51"/>
  <c r="E2175" i="51"/>
  <c r="G2175" i="51"/>
  <c r="A2176" i="51"/>
  <c r="C2176" i="51"/>
  <c r="D2176" i="51"/>
  <c r="E2176" i="51"/>
  <c r="G2176" i="51"/>
  <c r="A2177" i="51"/>
  <c r="C2177" i="51"/>
  <c r="D2177" i="51"/>
  <c r="E2177" i="51"/>
  <c r="G2177" i="51"/>
  <c r="A2178" i="51"/>
  <c r="C2178" i="51"/>
  <c r="D2178" i="51"/>
  <c r="E2178" i="51"/>
  <c r="G2178" i="51"/>
  <c r="A2179" i="51"/>
  <c r="C2179" i="51"/>
  <c r="D2179" i="51"/>
  <c r="E2179" i="51"/>
  <c r="G2179" i="51"/>
  <c r="A2180" i="51"/>
  <c r="C2180" i="51"/>
  <c r="D2180" i="51"/>
  <c r="E2180" i="51"/>
  <c r="G2180" i="51"/>
  <c r="A2181" i="51"/>
  <c r="C2181" i="51"/>
  <c r="D2181" i="51"/>
  <c r="E2181" i="51"/>
  <c r="G2181" i="51"/>
  <c r="A2182" i="51"/>
  <c r="C2182" i="51"/>
  <c r="D2182" i="51"/>
  <c r="E2182" i="51"/>
  <c r="G2182" i="51"/>
  <c r="A2183" i="51"/>
  <c r="C2183" i="51"/>
  <c r="D2183" i="51"/>
  <c r="E2183" i="51"/>
  <c r="G2183" i="51"/>
  <c r="A2184" i="51"/>
  <c r="C2184" i="51"/>
  <c r="D2184" i="51"/>
  <c r="E2184" i="51"/>
  <c r="G2184" i="51"/>
  <c r="A2185" i="51"/>
  <c r="C2185" i="51"/>
  <c r="D2185" i="51"/>
  <c r="E2185" i="51"/>
  <c r="G2185" i="51"/>
  <c r="A2186" i="51"/>
  <c r="C2186" i="51"/>
  <c r="D2186" i="51"/>
  <c r="E2186" i="51"/>
  <c r="G2186" i="51"/>
  <c r="A2187" i="51"/>
  <c r="C2187" i="51"/>
  <c r="D2187" i="51"/>
  <c r="E2187" i="51"/>
  <c r="G2187" i="51"/>
  <c r="A2188" i="51"/>
  <c r="C2188" i="51"/>
  <c r="D2188" i="51"/>
  <c r="E2188" i="51"/>
  <c r="G2188" i="51"/>
  <c r="A2189" i="51"/>
  <c r="C2189" i="51"/>
  <c r="D2189" i="51"/>
  <c r="E2189" i="51"/>
  <c r="G2189" i="51"/>
  <c r="A2190" i="51"/>
  <c r="C2190" i="51"/>
  <c r="D2190" i="51"/>
  <c r="E2190" i="51"/>
  <c r="G2190" i="51"/>
  <c r="A2191" i="51"/>
  <c r="C2191" i="51"/>
  <c r="D2191" i="51"/>
  <c r="E2191" i="51"/>
  <c r="G2191" i="51"/>
  <c r="A2192" i="51"/>
  <c r="C2192" i="51"/>
  <c r="D2192" i="51"/>
  <c r="E2192" i="51"/>
  <c r="G2192" i="51"/>
  <c r="A2193" i="51"/>
  <c r="C2193" i="51"/>
  <c r="D2193" i="51"/>
  <c r="E2193" i="51"/>
  <c r="G2193" i="51"/>
  <c r="A2194" i="51"/>
  <c r="C2194" i="51"/>
  <c r="D2194" i="51"/>
  <c r="E2194" i="51"/>
  <c r="G2194" i="51"/>
  <c r="A2195" i="51"/>
  <c r="C2195" i="51"/>
  <c r="D2195" i="51"/>
  <c r="E2195" i="51"/>
  <c r="G2195" i="51"/>
  <c r="A2196" i="51"/>
  <c r="C2196" i="51"/>
  <c r="D2196" i="51"/>
  <c r="E2196" i="51"/>
  <c r="G2196" i="51"/>
  <c r="A2197" i="51"/>
  <c r="C2197" i="51"/>
  <c r="D2197" i="51"/>
  <c r="E2197" i="51"/>
  <c r="G2197" i="51"/>
  <c r="A2198" i="51"/>
  <c r="C2198" i="51"/>
  <c r="D2198" i="51"/>
  <c r="E2198" i="51"/>
  <c r="G2198" i="51"/>
  <c r="A2199" i="51"/>
  <c r="C2199" i="51"/>
  <c r="D2199" i="51"/>
  <c r="E2199" i="51"/>
  <c r="G2199" i="51"/>
  <c r="A2200" i="51"/>
  <c r="C2200" i="51"/>
  <c r="D2200" i="51"/>
  <c r="E2200" i="51"/>
  <c r="G2200" i="51"/>
  <c r="A2201" i="51"/>
  <c r="C2201" i="51"/>
  <c r="D2201" i="51"/>
  <c r="E2201" i="51"/>
  <c r="G2201" i="51"/>
  <c r="A2202" i="51"/>
  <c r="C2202" i="51"/>
  <c r="D2202" i="51"/>
  <c r="E2202" i="51"/>
  <c r="G2202" i="51"/>
  <c r="A2203" i="51"/>
  <c r="C2203" i="51"/>
  <c r="D2203" i="51"/>
  <c r="E2203" i="51"/>
  <c r="G2203" i="51"/>
  <c r="A2204" i="51"/>
  <c r="C2204" i="51"/>
  <c r="D2204" i="51"/>
  <c r="E2204" i="51"/>
  <c r="G2204" i="51"/>
  <c r="A2205" i="51"/>
  <c r="C2205" i="51"/>
  <c r="D2205" i="51"/>
  <c r="E2205" i="51"/>
  <c r="G2205" i="51"/>
  <c r="A2206" i="51"/>
  <c r="C2206" i="51"/>
  <c r="D2206" i="51"/>
  <c r="E2206" i="51"/>
  <c r="G2206" i="51"/>
  <c r="A2207" i="51"/>
  <c r="C2207" i="51"/>
  <c r="D2207" i="51"/>
  <c r="E2207" i="51"/>
  <c r="G2207" i="51"/>
  <c r="A2208" i="51"/>
  <c r="C2208" i="51"/>
  <c r="D2208" i="51"/>
  <c r="E2208" i="51"/>
  <c r="G2208" i="51"/>
  <c r="A2209" i="51"/>
  <c r="C2209" i="51"/>
  <c r="D2209" i="51"/>
  <c r="E2209" i="51"/>
  <c r="G2209" i="51"/>
  <c r="A2210" i="51"/>
  <c r="C2210" i="51"/>
  <c r="D2210" i="51"/>
  <c r="E2210" i="51"/>
  <c r="G2210" i="51"/>
  <c r="A2211" i="51"/>
  <c r="C2211" i="51"/>
  <c r="D2211" i="51"/>
  <c r="E2211" i="51"/>
  <c r="G2211" i="51"/>
  <c r="A2212" i="51"/>
  <c r="C2212" i="51"/>
  <c r="D2212" i="51"/>
  <c r="E2212" i="51"/>
  <c r="G2212" i="51"/>
  <c r="A2213" i="51"/>
  <c r="C2213" i="51"/>
  <c r="D2213" i="51"/>
  <c r="E2213" i="51"/>
  <c r="G2213" i="51"/>
  <c r="A2214" i="51"/>
  <c r="C2214" i="51"/>
  <c r="D2214" i="51"/>
  <c r="E2214" i="51"/>
  <c r="G2214" i="51"/>
  <c r="A2215" i="51"/>
  <c r="C2215" i="51"/>
  <c r="D2215" i="51"/>
  <c r="E2215" i="51"/>
  <c r="G2215" i="51"/>
  <c r="A2216" i="51"/>
  <c r="C2216" i="51"/>
  <c r="D2216" i="51"/>
  <c r="E2216" i="51"/>
  <c r="G2216" i="51"/>
  <c r="A2217" i="51"/>
  <c r="C2217" i="51"/>
  <c r="D2217" i="51"/>
  <c r="E2217" i="51"/>
  <c r="G2217" i="51"/>
  <c r="A2218" i="51"/>
  <c r="C2218" i="51"/>
  <c r="D2218" i="51"/>
  <c r="E2218" i="51"/>
  <c r="G2218" i="51"/>
  <c r="A2219" i="51"/>
  <c r="C2219" i="51"/>
  <c r="D2219" i="51"/>
  <c r="E2219" i="51"/>
  <c r="G2219" i="51"/>
  <c r="A2220" i="51"/>
  <c r="C2220" i="51"/>
  <c r="D2220" i="51"/>
  <c r="E2220" i="51"/>
  <c r="G2220" i="51"/>
  <c r="A2221" i="51"/>
  <c r="C2221" i="51"/>
  <c r="D2221" i="51"/>
  <c r="E2221" i="51"/>
  <c r="G2221" i="51"/>
  <c r="A2222" i="51"/>
  <c r="C2222" i="51"/>
  <c r="D2222" i="51"/>
  <c r="E2222" i="51"/>
  <c r="G2222" i="51"/>
  <c r="A2223" i="51"/>
  <c r="C2223" i="51"/>
  <c r="D2223" i="51"/>
  <c r="E2223" i="51"/>
  <c r="G2223" i="51"/>
  <c r="A2224" i="51"/>
  <c r="C2224" i="51"/>
  <c r="D2224" i="51"/>
  <c r="E2224" i="51"/>
  <c r="G2224" i="51"/>
  <c r="A2225" i="51"/>
  <c r="C2225" i="51"/>
  <c r="D2225" i="51"/>
  <c r="E2225" i="51"/>
  <c r="G2225" i="51"/>
  <c r="A2226" i="51"/>
  <c r="C2226" i="51"/>
  <c r="D2226" i="51"/>
  <c r="E2226" i="51"/>
  <c r="G2226" i="51"/>
  <c r="A2227" i="51"/>
  <c r="C2227" i="51"/>
  <c r="D2227" i="51"/>
  <c r="E2227" i="51"/>
  <c r="G2227" i="51"/>
  <c r="A2228" i="51"/>
  <c r="C2228" i="51"/>
  <c r="D2228" i="51"/>
  <c r="E2228" i="51"/>
  <c r="G2228" i="51"/>
  <c r="A2229" i="51"/>
  <c r="C2229" i="51"/>
  <c r="D2229" i="51"/>
  <c r="E2229" i="51"/>
  <c r="G2229" i="51"/>
  <c r="A2230" i="51"/>
  <c r="C2230" i="51"/>
  <c r="D2230" i="51"/>
  <c r="E2230" i="51"/>
  <c r="G2230" i="51"/>
  <c r="A2231" i="51"/>
  <c r="C2231" i="51"/>
  <c r="D2231" i="51"/>
  <c r="E2231" i="51"/>
  <c r="G2231" i="51"/>
  <c r="A2232" i="51"/>
  <c r="C2232" i="51"/>
  <c r="D2232" i="51"/>
  <c r="E2232" i="51"/>
  <c r="G2232" i="51"/>
  <c r="A2233" i="51"/>
  <c r="C2233" i="51"/>
  <c r="D2233" i="51"/>
  <c r="E2233" i="51"/>
  <c r="G2233" i="51"/>
  <c r="A2234" i="51"/>
  <c r="C2234" i="51"/>
  <c r="D2234" i="51"/>
  <c r="E2234" i="51"/>
  <c r="G2234" i="51"/>
  <c r="A2235" i="51"/>
  <c r="C2235" i="51"/>
  <c r="D2235" i="51"/>
  <c r="E2235" i="51"/>
  <c r="G2235" i="51"/>
  <c r="A2236" i="51"/>
  <c r="C2236" i="51"/>
  <c r="D2236" i="51"/>
  <c r="E2236" i="51"/>
  <c r="G2236" i="51"/>
  <c r="A2237" i="51"/>
  <c r="C2237" i="51"/>
  <c r="D2237" i="51"/>
  <c r="E2237" i="51"/>
  <c r="G2237" i="51"/>
  <c r="A2238" i="51"/>
  <c r="C2238" i="51"/>
  <c r="D2238" i="51"/>
  <c r="E2238" i="51"/>
  <c r="G2238" i="51"/>
  <c r="A2239" i="51"/>
  <c r="C2239" i="51"/>
  <c r="D2239" i="51"/>
  <c r="E2239" i="51"/>
  <c r="G2239" i="51"/>
  <c r="A2240" i="51"/>
  <c r="C2240" i="51"/>
  <c r="D2240" i="51"/>
  <c r="E2240" i="51"/>
  <c r="G2240" i="51"/>
  <c r="A2241" i="51"/>
  <c r="C2241" i="51"/>
  <c r="D2241" i="51"/>
  <c r="E2241" i="51"/>
  <c r="G2241" i="51"/>
  <c r="A2242" i="51"/>
  <c r="C2242" i="51"/>
  <c r="D2242" i="51"/>
  <c r="E2242" i="51"/>
  <c r="G2242" i="51"/>
  <c r="A2243" i="51"/>
  <c r="C2243" i="51"/>
  <c r="D2243" i="51"/>
  <c r="E2243" i="51"/>
  <c r="G2243" i="51"/>
  <c r="A2244" i="51"/>
  <c r="C2244" i="51"/>
  <c r="D2244" i="51"/>
  <c r="E2244" i="51"/>
  <c r="G2244" i="51"/>
  <c r="A2245" i="51"/>
  <c r="C2245" i="51"/>
  <c r="D2245" i="51"/>
  <c r="E2245" i="51"/>
  <c r="G2245" i="51"/>
  <c r="A2246" i="51"/>
  <c r="C2246" i="51"/>
  <c r="D2246" i="51"/>
  <c r="E2246" i="51"/>
  <c r="G2246" i="51"/>
  <c r="A2247" i="51"/>
  <c r="C2247" i="51"/>
  <c r="D2247" i="51"/>
  <c r="E2247" i="51"/>
  <c r="G2247" i="51"/>
  <c r="A2248" i="51"/>
  <c r="C2248" i="51"/>
  <c r="D2248" i="51"/>
  <c r="E2248" i="51"/>
  <c r="G2248" i="51"/>
  <c r="A2249" i="51"/>
  <c r="C2249" i="51"/>
  <c r="D2249" i="51"/>
  <c r="E2249" i="51"/>
  <c r="G2249" i="51"/>
  <c r="A2250" i="51"/>
  <c r="C2250" i="51"/>
  <c r="D2250" i="51"/>
  <c r="E2250" i="51"/>
  <c r="G2250" i="51"/>
  <c r="A2251" i="51"/>
  <c r="C2251" i="51"/>
  <c r="D2251" i="51"/>
  <c r="E2251" i="51"/>
  <c r="G2251" i="51"/>
  <c r="A2252" i="51"/>
  <c r="C2252" i="51"/>
  <c r="D2252" i="51"/>
  <c r="E2252" i="51"/>
  <c r="G2252" i="51"/>
  <c r="A2253" i="51"/>
  <c r="C2253" i="51"/>
  <c r="D2253" i="51"/>
  <c r="E2253" i="51"/>
  <c r="G2253" i="51"/>
  <c r="A2254" i="51"/>
  <c r="C2254" i="51"/>
  <c r="D2254" i="51"/>
  <c r="E2254" i="51"/>
  <c r="G2254" i="51"/>
  <c r="A2255" i="51"/>
  <c r="C2255" i="51"/>
  <c r="D2255" i="51"/>
  <c r="E2255" i="51"/>
  <c r="G2255" i="51"/>
  <c r="A2256" i="51"/>
  <c r="C2256" i="51"/>
  <c r="D2256" i="51"/>
  <c r="E2256" i="51"/>
  <c r="G2256" i="51"/>
  <c r="A2257" i="51"/>
  <c r="C2257" i="51"/>
  <c r="D2257" i="51"/>
  <c r="E2257" i="51"/>
  <c r="G2257" i="51"/>
  <c r="A2258" i="51"/>
  <c r="C2258" i="51"/>
  <c r="D2258" i="51"/>
  <c r="E2258" i="51"/>
  <c r="G2258" i="51"/>
  <c r="A2259" i="51"/>
  <c r="C2259" i="51"/>
  <c r="D2259" i="51"/>
  <c r="E2259" i="51"/>
  <c r="G2259" i="51"/>
  <c r="A2260" i="51"/>
  <c r="C2260" i="51"/>
  <c r="D2260" i="51"/>
  <c r="E2260" i="51"/>
  <c r="G2260" i="51"/>
  <c r="A2261" i="51"/>
  <c r="C2261" i="51"/>
  <c r="D2261" i="51"/>
  <c r="E2261" i="51"/>
  <c r="G2261" i="51"/>
  <c r="A2262" i="51"/>
  <c r="C2262" i="51"/>
  <c r="D2262" i="51"/>
  <c r="E2262" i="51"/>
  <c r="G2262" i="51"/>
  <c r="A2263" i="51"/>
  <c r="C2263" i="51"/>
  <c r="D2263" i="51"/>
  <c r="E2263" i="51"/>
  <c r="G2263" i="51"/>
  <c r="A2264" i="51"/>
  <c r="C2264" i="51"/>
  <c r="D2264" i="51"/>
  <c r="E2264" i="51"/>
  <c r="G2264" i="51"/>
  <c r="A2265" i="51"/>
  <c r="C2265" i="51"/>
  <c r="D2265" i="51"/>
  <c r="E2265" i="51"/>
  <c r="G2265" i="51"/>
  <c r="A2266" i="51"/>
  <c r="C2266" i="51"/>
  <c r="D2266" i="51"/>
  <c r="E2266" i="51"/>
  <c r="G2266" i="51"/>
  <c r="A2267" i="51"/>
  <c r="C2267" i="51"/>
  <c r="D2267" i="51"/>
  <c r="E2267" i="51"/>
  <c r="G2267" i="51"/>
  <c r="A2268" i="51"/>
  <c r="C2268" i="51"/>
  <c r="D2268" i="51"/>
  <c r="E2268" i="51"/>
  <c r="G2268" i="51"/>
  <c r="A2269" i="51"/>
  <c r="C2269" i="51"/>
  <c r="D2269" i="51"/>
  <c r="E2269" i="51"/>
  <c r="G2269" i="51"/>
  <c r="A2270" i="51"/>
  <c r="C2270" i="51"/>
  <c r="D2270" i="51"/>
  <c r="E2270" i="51"/>
  <c r="G2270" i="51"/>
  <c r="A2271" i="51"/>
  <c r="C2271" i="51"/>
  <c r="D2271" i="51"/>
  <c r="E2271" i="51"/>
  <c r="G2271" i="51"/>
  <c r="A2272" i="51"/>
  <c r="C2272" i="51"/>
  <c r="D2272" i="51"/>
  <c r="E2272" i="51"/>
  <c r="G2272" i="51"/>
  <c r="A2273" i="51"/>
  <c r="C2273" i="51"/>
  <c r="D2273" i="51"/>
  <c r="E2273" i="51"/>
  <c r="G2273" i="51"/>
  <c r="A2274" i="51"/>
  <c r="C2274" i="51"/>
  <c r="D2274" i="51"/>
  <c r="E2274" i="51"/>
  <c r="G2274" i="51"/>
  <c r="A2275" i="51"/>
  <c r="C2275" i="51"/>
  <c r="D2275" i="51"/>
  <c r="E2275" i="51"/>
  <c r="G2275" i="51"/>
  <c r="A2276" i="51"/>
  <c r="C2276" i="51"/>
  <c r="D2276" i="51"/>
  <c r="E2276" i="51"/>
  <c r="G2276" i="51"/>
  <c r="A2277" i="51"/>
  <c r="C2277" i="51"/>
  <c r="D2277" i="51"/>
  <c r="E2277" i="51"/>
  <c r="G2277" i="51"/>
  <c r="A2278" i="51"/>
  <c r="C2278" i="51"/>
  <c r="D2278" i="51"/>
  <c r="E2278" i="51"/>
  <c r="G2278" i="51"/>
  <c r="A2279" i="51"/>
  <c r="C2279" i="51"/>
  <c r="D2279" i="51"/>
  <c r="E2279" i="51"/>
  <c r="G2279" i="51"/>
  <c r="A2280" i="51"/>
  <c r="C2280" i="51"/>
  <c r="D2280" i="51"/>
  <c r="E2280" i="51"/>
  <c r="G2280" i="51"/>
  <c r="A2281" i="51"/>
  <c r="C2281" i="51"/>
  <c r="D2281" i="51"/>
  <c r="E2281" i="51"/>
  <c r="G2281" i="51"/>
  <c r="A2282" i="51"/>
  <c r="C2282" i="51"/>
  <c r="D2282" i="51"/>
  <c r="E2282" i="51"/>
  <c r="G2282" i="51"/>
  <c r="A2283" i="51"/>
  <c r="C2283" i="51"/>
  <c r="D2283" i="51"/>
  <c r="E2283" i="51"/>
  <c r="G2283" i="51"/>
  <c r="A2284" i="51"/>
  <c r="C2284" i="51"/>
  <c r="D2284" i="51"/>
  <c r="E2284" i="51"/>
  <c r="G2284" i="51"/>
  <c r="A2285" i="51"/>
  <c r="C2285" i="51"/>
  <c r="D2285" i="51"/>
  <c r="E2285" i="51"/>
  <c r="G2285" i="51"/>
  <c r="A2286" i="51"/>
  <c r="C2286" i="51"/>
  <c r="D2286" i="51"/>
  <c r="E2286" i="51"/>
  <c r="G2286" i="51"/>
  <c r="A2287" i="51"/>
  <c r="C2287" i="51"/>
  <c r="D2287" i="51"/>
  <c r="E2287" i="51"/>
  <c r="G2287" i="51"/>
  <c r="A2288" i="51"/>
  <c r="C2288" i="51"/>
  <c r="D2288" i="51"/>
  <c r="E2288" i="51"/>
  <c r="G2288" i="51"/>
  <c r="A2289" i="51"/>
  <c r="C2289" i="51"/>
  <c r="D2289" i="51"/>
  <c r="E2289" i="51"/>
  <c r="G2289" i="51"/>
  <c r="A2290" i="51"/>
  <c r="C2290" i="51"/>
  <c r="D2290" i="51"/>
  <c r="E2290" i="51"/>
  <c r="G2290" i="51"/>
  <c r="A2291" i="51"/>
  <c r="C2291" i="51"/>
  <c r="D2291" i="51"/>
  <c r="E2291" i="51"/>
  <c r="G2291" i="51"/>
  <c r="A2292" i="51"/>
  <c r="C2292" i="51"/>
  <c r="D2292" i="51"/>
  <c r="E2292" i="51"/>
  <c r="G2292" i="51"/>
  <c r="A2293" i="51"/>
  <c r="C2293" i="51"/>
  <c r="D2293" i="51"/>
  <c r="E2293" i="51"/>
  <c r="G2293" i="51"/>
  <c r="A2294" i="51"/>
  <c r="C2294" i="51"/>
  <c r="D2294" i="51"/>
  <c r="E2294" i="51"/>
  <c r="G2294" i="51"/>
  <c r="A2295" i="51"/>
  <c r="C2295" i="51"/>
  <c r="D2295" i="51"/>
  <c r="E2295" i="51"/>
  <c r="G2295" i="51"/>
  <c r="A2296" i="51"/>
  <c r="C2296" i="51"/>
  <c r="D2296" i="51"/>
  <c r="E2296" i="51"/>
  <c r="G2296" i="51"/>
  <c r="A2297" i="51"/>
  <c r="C2297" i="51"/>
  <c r="D2297" i="51"/>
  <c r="E2297" i="51"/>
  <c r="G2297" i="51"/>
  <c r="A2298" i="51"/>
  <c r="C2298" i="51"/>
  <c r="D2298" i="51"/>
  <c r="E2298" i="51"/>
  <c r="G2298" i="51"/>
  <c r="A2299" i="51"/>
  <c r="C2299" i="51"/>
  <c r="D2299" i="51"/>
  <c r="E2299" i="51"/>
  <c r="G2299" i="51"/>
  <c r="A2300" i="51"/>
  <c r="C2300" i="51"/>
  <c r="D2300" i="51"/>
  <c r="E2300" i="51"/>
  <c r="G2300" i="51"/>
  <c r="A2301" i="51"/>
  <c r="C2301" i="51"/>
  <c r="D2301" i="51"/>
  <c r="E2301" i="51"/>
  <c r="G2301" i="51"/>
  <c r="A2302" i="51"/>
  <c r="C2302" i="51"/>
  <c r="D2302" i="51"/>
  <c r="E2302" i="51"/>
  <c r="G2302" i="51"/>
  <c r="A2303" i="51"/>
  <c r="C2303" i="51"/>
  <c r="D2303" i="51"/>
  <c r="E2303" i="51"/>
  <c r="G2303" i="51"/>
  <c r="A2304" i="51"/>
  <c r="C2304" i="51"/>
  <c r="D2304" i="51"/>
  <c r="E2304" i="51"/>
  <c r="G2304" i="51"/>
  <c r="A2305" i="51"/>
  <c r="C2305" i="51"/>
  <c r="D2305" i="51"/>
  <c r="E2305" i="51"/>
  <c r="G2305" i="51"/>
  <c r="A2306" i="51"/>
  <c r="C2306" i="51"/>
  <c r="D2306" i="51"/>
  <c r="E2306" i="51"/>
  <c r="G2306" i="51"/>
  <c r="A2307" i="51"/>
  <c r="C2307" i="51"/>
  <c r="D2307" i="51"/>
  <c r="E2307" i="51"/>
  <c r="G2307" i="51"/>
  <c r="A2308" i="51"/>
  <c r="C2308" i="51"/>
  <c r="D2308" i="51"/>
  <c r="E2308" i="51"/>
  <c r="G2308" i="51"/>
  <c r="A2309" i="51"/>
  <c r="C2309" i="51"/>
  <c r="D2309" i="51"/>
  <c r="E2309" i="51"/>
  <c r="G2309" i="51"/>
  <c r="A2310" i="51"/>
  <c r="C2310" i="51"/>
  <c r="D2310" i="51"/>
  <c r="E2310" i="51"/>
  <c r="G2310" i="51"/>
  <c r="A2311" i="51"/>
  <c r="C2311" i="51"/>
  <c r="D2311" i="51"/>
  <c r="E2311" i="51"/>
  <c r="G2311" i="51"/>
  <c r="A2312" i="51"/>
  <c r="C2312" i="51"/>
  <c r="D2312" i="51"/>
  <c r="E2312" i="51"/>
  <c r="G2312" i="51"/>
  <c r="A2313" i="51"/>
  <c r="C2313" i="51"/>
  <c r="D2313" i="51"/>
  <c r="E2313" i="51"/>
  <c r="G2313" i="51"/>
  <c r="A2314" i="51"/>
  <c r="C2314" i="51"/>
  <c r="D2314" i="51"/>
  <c r="E2314" i="51"/>
  <c r="G2314" i="51"/>
  <c r="A2315" i="51"/>
  <c r="C2315" i="51"/>
  <c r="D2315" i="51"/>
  <c r="E2315" i="51"/>
  <c r="G2315" i="51"/>
  <c r="A2316" i="51"/>
  <c r="C2316" i="51"/>
  <c r="D2316" i="51"/>
  <c r="E2316" i="51"/>
  <c r="G2316" i="51"/>
  <c r="A2317" i="51"/>
  <c r="C2317" i="51"/>
  <c r="D2317" i="51"/>
  <c r="E2317" i="51"/>
  <c r="G2317" i="51"/>
  <c r="A2318" i="51"/>
  <c r="C2318" i="51"/>
  <c r="D2318" i="51"/>
  <c r="E2318" i="51"/>
  <c r="G2318" i="51"/>
  <c r="A2319" i="51"/>
  <c r="C2319" i="51"/>
  <c r="D2319" i="51"/>
  <c r="E2319" i="51"/>
  <c r="G2319" i="51"/>
  <c r="A2320" i="51"/>
  <c r="C2320" i="51"/>
  <c r="D2320" i="51"/>
  <c r="E2320" i="51"/>
  <c r="G2320" i="51"/>
  <c r="A2321" i="51"/>
  <c r="C2321" i="51"/>
  <c r="D2321" i="51"/>
  <c r="E2321" i="51"/>
  <c r="G2321" i="51"/>
  <c r="A2322" i="51"/>
  <c r="C2322" i="51"/>
  <c r="D2322" i="51"/>
  <c r="E2322" i="51"/>
  <c r="G2322" i="51"/>
  <c r="A2323" i="51"/>
  <c r="C2323" i="51"/>
  <c r="D2323" i="51"/>
  <c r="E2323" i="51"/>
  <c r="G2323" i="51"/>
  <c r="A2324" i="51"/>
  <c r="C2324" i="51"/>
  <c r="D2324" i="51"/>
  <c r="E2324" i="51"/>
  <c r="G2324" i="51"/>
  <c r="A2325" i="51"/>
  <c r="C2325" i="51"/>
  <c r="D2325" i="51"/>
  <c r="E2325" i="51"/>
  <c r="G2325" i="51"/>
  <c r="A2326" i="51"/>
  <c r="C2326" i="51"/>
  <c r="D2326" i="51"/>
  <c r="E2326" i="51"/>
  <c r="G2326" i="51"/>
  <c r="A2327" i="51"/>
  <c r="C2327" i="51"/>
  <c r="D2327" i="51"/>
  <c r="E2327" i="51"/>
  <c r="G2327" i="51"/>
  <c r="A2328" i="51"/>
  <c r="C2328" i="51"/>
  <c r="D2328" i="51"/>
  <c r="E2328" i="51"/>
  <c r="G2328" i="51"/>
  <c r="A2329" i="51"/>
  <c r="C2329" i="51"/>
  <c r="D2329" i="51"/>
  <c r="E2329" i="51"/>
  <c r="G2329" i="51"/>
  <c r="A2330" i="51"/>
  <c r="C2330" i="51"/>
  <c r="D2330" i="51"/>
  <c r="E2330" i="51"/>
  <c r="G2330" i="51"/>
  <c r="A2331" i="51"/>
  <c r="C2331" i="51"/>
  <c r="D2331" i="51"/>
  <c r="E2331" i="51"/>
  <c r="G2331" i="51"/>
  <c r="A2332" i="51"/>
  <c r="C2332" i="51"/>
  <c r="D2332" i="51"/>
  <c r="E2332" i="51"/>
  <c r="G2332" i="51"/>
  <c r="A2333" i="51"/>
  <c r="C2333" i="51"/>
  <c r="D2333" i="51"/>
  <c r="E2333" i="51"/>
  <c r="G2333" i="51"/>
  <c r="A2334" i="51"/>
  <c r="C2334" i="51"/>
  <c r="D2334" i="51"/>
  <c r="E2334" i="51"/>
  <c r="G2334" i="51"/>
  <c r="A2335" i="51"/>
  <c r="C2335" i="51"/>
  <c r="D2335" i="51"/>
  <c r="E2335" i="51"/>
  <c r="G2335" i="51"/>
  <c r="A2336" i="51"/>
  <c r="C2336" i="51"/>
  <c r="D2336" i="51"/>
  <c r="E2336" i="51"/>
  <c r="G2336" i="51"/>
  <c r="A2337" i="51"/>
  <c r="C2337" i="51"/>
  <c r="D2337" i="51"/>
  <c r="E2337" i="51"/>
  <c r="G2337" i="51"/>
  <c r="A2338" i="51"/>
  <c r="C2338" i="51"/>
  <c r="D2338" i="51"/>
  <c r="E2338" i="51"/>
  <c r="G2338" i="51"/>
  <c r="A2339" i="51"/>
  <c r="C2339" i="51"/>
  <c r="D2339" i="51"/>
  <c r="E2339" i="51"/>
  <c r="G2339" i="51"/>
  <c r="A2340" i="51"/>
  <c r="C2340" i="51"/>
  <c r="D2340" i="51"/>
  <c r="E2340" i="51"/>
  <c r="G2340" i="51"/>
  <c r="A2341" i="51"/>
  <c r="C2341" i="51"/>
  <c r="D2341" i="51"/>
  <c r="E2341" i="51"/>
  <c r="G2341" i="51"/>
  <c r="A2342" i="51"/>
  <c r="C2342" i="51"/>
  <c r="D2342" i="51"/>
  <c r="E2342" i="51"/>
  <c r="G2342" i="51"/>
  <c r="A2343" i="51"/>
  <c r="C2343" i="51"/>
  <c r="D2343" i="51"/>
  <c r="E2343" i="51"/>
  <c r="G2343" i="51"/>
  <c r="A2344" i="51"/>
  <c r="C2344" i="51"/>
  <c r="D2344" i="51"/>
  <c r="E2344" i="51"/>
  <c r="G2344" i="51"/>
  <c r="A2345" i="51"/>
  <c r="C2345" i="51"/>
  <c r="D2345" i="51"/>
  <c r="E2345" i="51"/>
  <c r="G2345" i="51"/>
  <c r="A2346" i="51"/>
  <c r="C2346" i="51"/>
  <c r="D2346" i="51"/>
  <c r="E2346" i="51"/>
  <c r="G2346" i="51"/>
  <c r="A2347" i="51"/>
  <c r="C2347" i="51"/>
  <c r="D2347" i="51"/>
  <c r="E2347" i="51"/>
  <c r="G2347" i="51"/>
  <c r="A2348" i="51"/>
  <c r="C2348" i="51"/>
  <c r="D2348" i="51"/>
  <c r="E2348" i="51"/>
  <c r="G2348" i="51"/>
  <c r="A2349" i="51"/>
  <c r="C2349" i="51"/>
  <c r="D2349" i="51"/>
  <c r="E2349" i="51"/>
  <c r="G2349" i="51"/>
  <c r="A2350" i="51"/>
  <c r="C2350" i="51"/>
  <c r="D2350" i="51"/>
  <c r="E2350" i="51"/>
  <c r="G2350" i="51"/>
  <c r="A2351" i="51"/>
  <c r="C2351" i="51"/>
  <c r="D2351" i="51"/>
  <c r="E2351" i="51"/>
  <c r="G2351" i="51"/>
  <c r="A2352" i="51"/>
  <c r="C2352" i="51"/>
  <c r="D2352" i="51"/>
  <c r="E2352" i="51"/>
  <c r="G2352" i="51"/>
  <c r="A2353" i="51"/>
  <c r="C2353" i="51"/>
  <c r="D2353" i="51"/>
  <c r="E2353" i="51"/>
  <c r="G2353" i="51"/>
  <c r="A2354" i="51"/>
  <c r="C2354" i="51"/>
  <c r="D2354" i="51"/>
  <c r="E2354" i="51"/>
  <c r="G2354" i="51"/>
  <c r="A2355" i="51"/>
  <c r="C2355" i="51"/>
  <c r="D2355" i="51"/>
  <c r="E2355" i="51"/>
  <c r="G2355" i="51"/>
  <c r="A2356" i="51"/>
  <c r="C2356" i="51"/>
  <c r="D2356" i="51"/>
  <c r="E2356" i="51"/>
  <c r="G2356" i="51"/>
  <c r="A2357" i="51"/>
  <c r="C2357" i="51"/>
  <c r="D2357" i="51"/>
  <c r="E2357" i="51"/>
  <c r="G2357" i="51"/>
  <c r="A2358" i="51"/>
  <c r="C2358" i="51"/>
  <c r="D2358" i="51"/>
  <c r="E2358" i="51"/>
  <c r="G2358" i="51"/>
  <c r="A2359" i="51"/>
  <c r="C2359" i="51"/>
  <c r="D2359" i="51"/>
  <c r="E2359" i="51"/>
  <c r="G2359" i="51"/>
  <c r="A2360" i="51"/>
  <c r="C2360" i="51"/>
  <c r="D2360" i="51"/>
  <c r="E2360" i="51"/>
  <c r="G2360" i="51"/>
  <c r="A2361" i="51"/>
  <c r="C2361" i="51"/>
  <c r="D2361" i="51"/>
  <c r="E2361" i="51"/>
  <c r="G2361" i="51"/>
  <c r="A2362" i="51"/>
  <c r="C2362" i="51"/>
  <c r="D2362" i="51"/>
  <c r="E2362" i="51"/>
  <c r="G2362" i="51"/>
  <c r="A2363" i="51"/>
  <c r="C2363" i="51"/>
  <c r="D2363" i="51"/>
  <c r="E2363" i="51"/>
  <c r="G2363" i="51"/>
  <c r="A2364" i="51"/>
  <c r="C2364" i="51"/>
  <c r="D2364" i="51"/>
  <c r="E2364" i="51"/>
  <c r="G2364" i="51"/>
  <c r="A2365" i="51"/>
  <c r="C2365" i="51"/>
  <c r="D2365" i="51"/>
  <c r="E2365" i="51"/>
  <c r="G2365" i="51"/>
  <c r="A2366" i="51"/>
  <c r="C2366" i="51"/>
  <c r="D2366" i="51"/>
  <c r="E2366" i="51"/>
  <c r="G2366" i="51"/>
  <c r="A2367" i="51"/>
  <c r="C2367" i="51"/>
  <c r="D2367" i="51"/>
  <c r="E2367" i="51"/>
  <c r="G2367" i="51"/>
  <c r="A2368" i="51"/>
  <c r="C2368" i="51"/>
  <c r="D2368" i="51"/>
  <c r="E2368" i="51"/>
  <c r="G2368" i="51"/>
  <c r="A2369" i="51"/>
  <c r="C2369" i="51"/>
  <c r="D2369" i="51"/>
  <c r="E2369" i="51"/>
  <c r="G2369" i="51"/>
  <c r="A2370" i="51"/>
  <c r="C2370" i="51"/>
  <c r="D2370" i="51"/>
  <c r="E2370" i="51"/>
  <c r="G2370" i="51"/>
  <c r="A2371" i="51"/>
  <c r="C2371" i="51"/>
  <c r="D2371" i="51"/>
  <c r="E2371" i="51"/>
  <c r="G2371" i="51"/>
  <c r="A2372" i="51"/>
  <c r="C2372" i="51"/>
  <c r="D2372" i="51"/>
  <c r="E2372" i="51"/>
  <c r="G2372" i="51"/>
  <c r="A2373" i="51"/>
  <c r="C2373" i="51"/>
  <c r="D2373" i="51"/>
  <c r="E2373" i="51"/>
  <c r="G2373" i="51"/>
  <c r="A2374" i="51"/>
  <c r="C2374" i="51"/>
  <c r="D2374" i="51"/>
  <c r="E2374" i="51"/>
  <c r="G2374" i="51"/>
  <c r="A2375" i="51"/>
  <c r="C2375" i="51"/>
  <c r="D2375" i="51"/>
  <c r="E2375" i="51"/>
  <c r="G2375" i="51"/>
  <c r="A2376" i="51"/>
  <c r="C2376" i="51"/>
  <c r="D2376" i="51"/>
  <c r="E2376" i="51"/>
  <c r="G2376" i="51"/>
  <c r="A2377" i="51"/>
  <c r="C2377" i="51"/>
  <c r="D2377" i="51"/>
  <c r="E2377" i="51"/>
  <c r="G2377" i="51"/>
  <c r="A2378" i="51"/>
  <c r="C2378" i="51"/>
  <c r="D2378" i="51"/>
  <c r="E2378" i="51"/>
  <c r="G2378" i="51"/>
  <c r="A2379" i="51"/>
  <c r="C2379" i="51"/>
  <c r="D2379" i="51"/>
  <c r="E2379" i="51"/>
  <c r="G2379" i="51"/>
  <c r="A2380" i="51"/>
  <c r="C2380" i="51"/>
  <c r="D2380" i="51"/>
  <c r="E2380" i="51"/>
  <c r="G2380" i="51"/>
  <c r="A2381" i="51"/>
  <c r="C2381" i="51"/>
  <c r="D2381" i="51"/>
  <c r="E2381" i="51"/>
  <c r="G2381" i="51"/>
  <c r="A2382" i="51"/>
  <c r="C2382" i="51"/>
  <c r="D2382" i="51"/>
  <c r="E2382" i="51"/>
  <c r="G2382" i="51"/>
  <c r="A2383" i="51"/>
  <c r="C2383" i="51"/>
  <c r="D2383" i="51"/>
  <c r="E2383" i="51"/>
  <c r="G2383" i="51"/>
  <c r="A2384" i="51"/>
  <c r="C2384" i="51"/>
  <c r="D2384" i="51"/>
  <c r="E2384" i="51"/>
  <c r="G2384" i="51"/>
  <c r="A2385" i="51"/>
  <c r="C2385" i="51"/>
  <c r="D2385" i="51"/>
  <c r="E2385" i="51"/>
  <c r="G2385" i="51"/>
  <c r="A2386" i="51"/>
  <c r="C2386" i="51"/>
  <c r="D2386" i="51"/>
  <c r="E2386" i="51"/>
  <c r="G2386" i="51"/>
  <c r="A2387" i="51"/>
  <c r="C2387" i="51"/>
  <c r="D2387" i="51"/>
  <c r="E2387" i="51"/>
  <c r="G2387" i="51"/>
  <c r="A2388" i="51"/>
  <c r="C2388" i="51"/>
  <c r="D2388" i="51"/>
  <c r="E2388" i="51"/>
  <c r="G2388" i="51"/>
  <c r="A2389" i="51"/>
  <c r="C2389" i="51"/>
  <c r="D2389" i="51"/>
  <c r="E2389" i="51"/>
  <c r="G2389" i="51"/>
  <c r="A2390" i="51"/>
  <c r="C2390" i="51"/>
  <c r="D2390" i="51"/>
  <c r="E2390" i="51"/>
  <c r="G2390" i="51"/>
  <c r="A2391" i="51"/>
  <c r="C2391" i="51"/>
  <c r="D2391" i="51"/>
  <c r="E2391" i="51"/>
  <c r="G2391" i="51"/>
  <c r="A2392" i="51"/>
  <c r="C2392" i="51"/>
  <c r="D2392" i="51"/>
  <c r="E2392" i="51"/>
  <c r="G2392" i="51"/>
  <c r="A2393" i="51"/>
  <c r="C2393" i="51"/>
  <c r="D2393" i="51"/>
  <c r="E2393" i="51"/>
  <c r="G2393" i="51"/>
  <c r="A2394" i="51"/>
  <c r="C2394" i="51"/>
  <c r="D2394" i="51"/>
  <c r="E2394" i="51"/>
  <c r="G2394" i="51"/>
  <c r="A2395" i="51"/>
  <c r="C2395" i="51"/>
  <c r="D2395" i="51"/>
  <c r="E2395" i="51"/>
  <c r="G2395" i="51"/>
  <c r="A2396" i="51"/>
  <c r="C2396" i="51"/>
  <c r="D2396" i="51"/>
  <c r="E2396" i="51"/>
  <c r="G2396" i="51"/>
  <c r="A2397" i="51"/>
  <c r="C2397" i="51"/>
  <c r="D2397" i="51"/>
  <c r="E2397" i="51"/>
  <c r="G2397" i="51"/>
  <c r="A2398" i="51"/>
  <c r="C2398" i="51"/>
  <c r="D2398" i="51"/>
  <c r="E2398" i="51"/>
  <c r="G2398" i="51"/>
  <c r="A2399" i="51"/>
  <c r="C2399" i="51"/>
  <c r="D2399" i="51"/>
  <c r="E2399" i="51"/>
  <c r="G2399" i="51"/>
  <c r="A2400" i="51"/>
  <c r="C2400" i="51"/>
  <c r="D2400" i="51"/>
  <c r="E2400" i="51"/>
  <c r="G2400" i="51"/>
  <c r="A2401" i="51"/>
  <c r="C2401" i="51"/>
  <c r="D2401" i="51"/>
  <c r="E2401" i="51"/>
  <c r="G2401" i="51"/>
  <c r="A2402" i="51"/>
  <c r="C2402" i="51"/>
  <c r="D2402" i="51"/>
  <c r="E2402" i="51"/>
  <c r="G2402" i="51"/>
  <c r="A2403" i="51"/>
  <c r="C2403" i="51"/>
  <c r="D2403" i="51"/>
  <c r="E2403" i="51"/>
  <c r="G2403" i="51"/>
  <c r="A2404" i="51"/>
  <c r="C2404" i="51"/>
  <c r="D2404" i="51"/>
  <c r="E2404" i="51"/>
  <c r="G2404" i="51"/>
  <c r="A2405" i="51"/>
  <c r="C2405" i="51"/>
  <c r="D2405" i="51"/>
  <c r="E2405" i="51"/>
  <c r="G2405" i="51"/>
  <c r="A2406" i="51"/>
  <c r="C2406" i="51"/>
  <c r="D2406" i="51"/>
  <c r="E2406" i="51"/>
  <c r="G2406" i="51"/>
  <c r="A2407" i="51"/>
  <c r="C2407" i="51"/>
  <c r="D2407" i="51"/>
  <c r="E2407" i="51"/>
  <c r="G2407" i="51"/>
  <c r="A2408" i="51"/>
  <c r="C2408" i="51"/>
  <c r="D2408" i="51"/>
  <c r="E2408" i="51"/>
  <c r="G2408" i="51"/>
  <c r="A2409" i="51"/>
  <c r="C2409" i="51"/>
  <c r="D2409" i="51"/>
  <c r="E2409" i="51"/>
  <c r="G2409" i="51"/>
  <c r="A2410" i="51"/>
  <c r="C2410" i="51"/>
  <c r="D2410" i="51"/>
  <c r="E2410" i="51"/>
  <c r="G2410" i="51"/>
  <c r="A2411" i="51"/>
  <c r="C2411" i="51"/>
  <c r="D2411" i="51"/>
  <c r="E2411" i="51"/>
  <c r="G2411" i="51"/>
  <c r="A2412" i="51"/>
  <c r="C2412" i="51"/>
  <c r="D2412" i="51"/>
  <c r="E2412" i="51"/>
  <c r="G2412" i="51"/>
  <c r="A2413" i="51"/>
  <c r="C2413" i="51"/>
  <c r="D2413" i="51"/>
  <c r="E2413" i="51"/>
  <c r="G2413" i="51"/>
  <c r="A2414" i="51"/>
  <c r="C2414" i="51"/>
  <c r="D2414" i="51"/>
  <c r="E2414" i="51"/>
  <c r="G2414" i="51"/>
  <c r="A2415" i="51"/>
  <c r="C2415" i="51"/>
  <c r="D2415" i="51"/>
  <c r="E2415" i="51"/>
  <c r="G2415" i="51"/>
  <c r="A2416" i="51"/>
  <c r="C2416" i="51"/>
  <c r="D2416" i="51"/>
  <c r="E2416" i="51"/>
  <c r="G2416" i="51"/>
  <c r="A2417" i="51"/>
  <c r="C2417" i="51"/>
  <c r="D2417" i="51"/>
  <c r="E2417" i="51"/>
  <c r="G2417" i="51"/>
  <c r="A2418" i="51"/>
  <c r="C2418" i="51"/>
  <c r="D2418" i="51"/>
  <c r="E2418" i="51"/>
  <c r="G2418" i="51"/>
  <c r="A2419" i="51"/>
  <c r="C2419" i="51"/>
  <c r="D2419" i="51"/>
  <c r="E2419" i="51"/>
  <c r="G2419" i="51"/>
  <c r="A2420" i="51"/>
  <c r="C2420" i="51"/>
  <c r="D2420" i="51"/>
  <c r="E2420" i="51"/>
  <c r="G2420" i="51"/>
  <c r="A2421" i="51"/>
  <c r="C2421" i="51"/>
  <c r="D2421" i="51"/>
  <c r="E2421" i="51"/>
  <c r="G2421" i="51"/>
  <c r="A2422" i="51"/>
  <c r="C2422" i="51"/>
  <c r="D2422" i="51"/>
  <c r="E2422" i="51"/>
  <c r="G2422" i="51"/>
  <c r="A2423" i="51"/>
  <c r="C2423" i="51"/>
  <c r="D2423" i="51"/>
  <c r="E2423" i="51"/>
  <c r="G2423" i="51"/>
  <c r="A2424" i="51"/>
  <c r="C2424" i="51"/>
  <c r="D2424" i="51"/>
  <c r="E2424" i="51"/>
  <c r="G2424" i="51"/>
  <c r="A2425" i="51"/>
  <c r="C2425" i="51"/>
  <c r="D2425" i="51"/>
  <c r="E2425" i="51"/>
  <c r="G2425" i="51"/>
  <c r="A2426" i="51"/>
  <c r="C2426" i="51"/>
  <c r="D2426" i="51"/>
  <c r="E2426" i="51"/>
  <c r="G2426" i="51"/>
  <c r="A2427" i="51"/>
  <c r="C2427" i="51"/>
  <c r="D2427" i="51"/>
  <c r="E2427" i="51"/>
  <c r="G2427" i="51"/>
  <c r="A2428" i="51"/>
  <c r="C2428" i="51"/>
  <c r="D2428" i="51"/>
  <c r="E2428" i="51"/>
  <c r="G2428" i="51"/>
  <c r="A2429" i="51"/>
  <c r="C2429" i="51"/>
  <c r="D2429" i="51"/>
  <c r="E2429" i="51"/>
  <c r="G2429" i="51"/>
  <c r="A2430" i="51"/>
  <c r="C2430" i="51"/>
  <c r="D2430" i="51"/>
  <c r="E2430" i="51"/>
  <c r="G2430" i="51"/>
  <c r="A2431" i="51"/>
  <c r="C2431" i="51"/>
  <c r="D2431" i="51"/>
  <c r="E2431" i="51"/>
  <c r="G2431" i="51"/>
  <c r="A2432" i="51"/>
  <c r="C2432" i="51"/>
  <c r="D2432" i="51"/>
  <c r="E2432" i="51"/>
  <c r="G2432" i="51"/>
  <c r="A2433" i="51"/>
  <c r="C2433" i="51"/>
  <c r="D2433" i="51"/>
  <c r="E2433" i="51"/>
  <c r="G2433" i="51"/>
  <c r="A2434" i="51"/>
  <c r="C2434" i="51"/>
  <c r="D2434" i="51"/>
  <c r="E2434" i="51"/>
  <c r="G2434" i="51"/>
  <c r="A2435" i="51"/>
  <c r="C2435" i="51"/>
  <c r="D2435" i="51"/>
  <c r="E2435" i="51"/>
  <c r="G2435" i="51"/>
  <c r="A2436" i="51"/>
  <c r="C2436" i="51"/>
  <c r="D2436" i="51"/>
  <c r="E2436" i="51"/>
  <c r="G2436" i="51"/>
  <c r="A2437" i="51"/>
  <c r="C2437" i="51"/>
  <c r="D2437" i="51"/>
  <c r="E2437" i="51"/>
  <c r="G2437" i="51"/>
  <c r="A2438" i="51"/>
  <c r="C2438" i="51"/>
  <c r="D2438" i="51"/>
  <c r="E2438" i="51"/>
  <c r="G2438" i="51"/>
  <c r="A2439" i="51"/>
  <c r="C2439" i="51"/>
  <c r="D2439" i="51"/>
  <c r="E2439" i="51"/>
  <c r="G2439" i="51"/>
  <c r="A2440" i="51"/>
  <c r="C2440" i="51"/>
  <c r="D2440" i="51"/>
  <c r="E2440" i="51"/>
  <c r="G2440" i="51"/>
  <c r="A2441" i="51"/>
  <c r="C2441" i="51"/>
  <c r="D2441" i="51"/>
  <c r="E2441" i="51"/>
  <c r="G2441" i="51"/>
  <c r="A2442" i="51"/>
  <c r="C2442" i="51"/>
  <c r="D2442" i="51"/>
  <c r="E2442" i="51"/>
  <c r="G2442" i="51"/>
  <c r="A2443" i="51"/>
  <c r="C2443" i="51"/>
  <c r="D2443" i="51"/>
  <c r="E2443" i="51"/>
  <c r="G2443" i="51"/>
  <c r="A2444" i="51"/>
  <c r="C2444" i="51"/>
  <c r="D2444" i="51"/>
  <c r="E2444" i="51"/>
  <c r="G2444" i="51"/>
  <c r="A2445" i="51"/>
  <c r="C2445" i="51"/>
  <c r="D2445" i="51"/>
  <c r="E2445" i="51"/>
  <c r="G2445" i="51"/>
  <c r="A2446" i="51"/>
  <c r="C2446" i="51"/>
  <c r="D2446" i="51"/>
  <c r="E2446" i="51"/>
  <c r="G2446" i="51"/>
  <c r="A2447" i="51"/>
  <c r="C2447" i="51"/>
  <c r="D2447" i="51"/>
  <c r="E2447" i="51"/>
  <c r="G2447" i="51"/>
  <c r="A2448" i="51"/>
  <c r="C2448" i="51"/>
  <c r="D2448" i="51"/>
  <c r="E2448" i="51"/>
  <c r="G2448" i="51"/>
  <c r="A2449" i="51"/>
  <c r="C2449" i="51"/>
  <c r="D2449" i="51"/>
  <c r="E2449" i="51"/>
  <c r="G2449" i="51"/>
  <c r="A2450" i="51"/>
  <c r="C2450" i="51"/>
  <c r="D2450" i="51"/>
  <c r="E2450" i="51"/>
  <c r="G2450" i="51"/>
  <c r="A2451" i="51"/>
  <c r="C2451" i="51"/>
  <c r="D2451" i="51"/>
  <c r="E2451" i="51"/>
  <c r="G2451" i="51"/>
  <c r="A2452" i="51"/>
  <c r="C2452" i="51"/>
  <c r="D2452" i="51"/>
  <c r="E2452" i="51"/>
  <c r="G2452" i="51"/>
  <c r="A2453" i="51"/>
  <c r="C2453" i="51"/>
  <c r="D2453" i="51"/>
  <c r="E2453" i="51"/>
  <c r="G2453" i="51"/>
  <c r="A2454" i="51"/>
  <c r="C2454" i="51"/>
  <c r="D2454" i="51"/>
  <c r="E2454" i="51"/>
  <c r="G2454" i="51"/>
  <c r="A2455" i="51"/>
  <c r="C2455" i="51"/>
  <c r="D2455" i="51"/>
  <c r="E2455" i="51"/>
  <c r="G2455" i="51"/>
  <c r="A2456" i="51"/>
  <c r="C2456" i="51"/>
  <c r="D2456" i="51"/>
  <c r="E2456" i="51"/>
  <c r="G2456" i="51"/>
  <c r="A2457" i="51"/>
  <c r="C2457" i="51"/>
  <c r="D2457" i="51"/>
  <c r="E2457" i="51"/>
  <c r="G2457" i="51"/>
  <c r="A2458" i="51"/>
  <c r="C2458" i="51"/>
  <c r="D2458" i="51"/>
  <c r="E2458" i="51"/>
  <c r="G2458" i="51"/>
  <c r="A2459" i="51"/>
  <c r="C2459" i="51"/>
  <c r="D2459" i="51"/>
  <c r="E2459" i="51"/>
  <c r="G2459" i="51"/>
  <c r="A2460" i="51"/>
  <c r="C2460" i="51"/>
  <c r="D2460" i="51"/>
  <c r="E2460" i="51"/>
  <c r="G2460" i="51"/>
  <c r="A2461" i="51"/>
  <c r="C2461" i="51"/>
  <c r="D2461" i="51"/>
  <c r="E2461" i="51"/>
  <c r="G2461" i="51"/>
  <c r="A2462" i="51"/>
  <c r="C2462" i="51"/>
  <c r="D2462" i="51"/>
  <c r="E2462" i="51"/>
  <c r="G2462" i="51"/>
  <c r="A2463" i="51"/>
  <c r="C2463" i="51"/>
  <c r="D2463" i="51"/>
  <c r="E2463" i="51"/>
  <c r="G2463" i="51"/>
  <c r="A2464" i="51"/>
  <c r="C2464" i="51"/>
  <c r="D2464" i="51"/>
  <c r="E2464" i="51"/>
  <c r="G2464" i="51"/>
  <c r="A2465" i="51"/>
  <c r="C2465" i="51"/>
  <c r="D2465" i="51"/>
  <c r="E2465" i="51"/>
  <c r="G2465" i="51"/>
  <c r="A2466" i="51"/>
  <c r="C2466" i="51"/>
  <c r="D2466" i="51"/>
  <c r="E2466" i="51"/>
  <c r="G2466" i="51"/>
  <c r="A2467" i="51"/>
  <c r="C2467" i="51"/>
  <c r="D2467" i="51"/>
  <c r="E2467" i="51"/>
  <c r="G2467" i="51"/>
  <c r="A2468" i="51"/>
  <c r="C2468" i="51"/>
  <c r="D2468" i="51"/>
  <c r="E2468" i="51"/>
  <c r="G2468" i="51"/>
  <c r="A2469" i="51"/>
  <c r="C2469" i="51"/>
  <c r="D2469" i="51"/>
  <c r="E2469" i="51"/>
  <c r="G2469" i="51"/>
  <c r="A2470" i="51"/>
  <c r="C2470" i="51"/>
  <c r="D2470" i="51"/>
  <c r="E2470" i="51"/>
  <c r="G2470" i="51"/>
  <c r="A2471" i="51"/>
  <c r="C2471" i="51"/>
  <c r="D2471" i="51"/>
  <c r="E2471" i="51"/>
  <c r="G2471" i="51"/>
  <c r="A2472" i="51"/>
  <c r="C2472" i="51"/>
  <c r="D2472" i="51"/>
  <c r="E2472" i="51"/>
  <c r="G2472" i="51"/>
  <c r="A2473" i="51"/>
  <c r="C2473" i="51"/>
  <c r="D2473" i="51"/>
  <c r="E2473" i="51"/>
  <c r="G2473" i="51"/>
  <c r="A2474" i="51"/>
  <c r="C2474" i="51"/>
  <c r="D2474" i="51"/>
  <c r="E2474" i="51"/>
  <c r="G2474" i="51"/>
  <c r="A2475" i="51"/>
  <c r="C2475" i="51"/>
  <c r="D2475" i="51"/>
  <c r="E2475" i="51"/>
  <c r="G2475" i="51"/>
  <c r="A2476" i="51"/>
  <c r="C2476" i="51"/>
  <c r="D2476" i="51"/>
  <c r="E2476" i="51"/>
  <c r="G2476" i="51"/>
  <c r="A2477" i="51"/>
  <c r="C2477" i="51"/>
  <c r="D2477" i="51"/>
  <c r="E2477" i="51"/>
  <c r="G2477" i="51"/>
  <c r="A2478" i="51"/>
  <c r="C2478" i="51"/>
  <c r="D2478" i="51"/>
  <c r="E2478" i="51"/>
  <c r="G2478" i="51"/>
  <c r="A2479" i="51"/>
  <c r="C2479" i="51"/>
  <c r="D2479" i="51"/>
  <c r="E2479" i="51"/>
  <c r="G2479" i="51"/>
  <c r="A2480" i="51"/>
  <c r="C2480" i="51"/>
  <c r="D2480" i="51"/>
  <c r="E2480" i="51"/>
  <c r="G2480" i="51"/>
  <c r="A2481" i="51"/>
  <c r="C2481" i="51"/>
  <c r="D2481" i="51"/>
  <c r="E2481" i="51"/>
  <c r="G2481" i="51"/>
  <c r="A2482" i="51"/>
  <c r="C2482" i="51"/>
  <c r="D2482" i="51"/>
  <c r="E2482" i="51"/>
  <c r="G2482" i="51"/>
  <c r="A2483" i="51"/>
  <c r="C2483" i="51"/>
  <c r="D2483" i="51"/>
  <c r="E2483" i="51"/>
  <c r="G2483" i="51"/>
  <c r="A2484" i="51"/>
  <c r="C2484" i="51"/>
  <c r="D2484" i="51"/>
  <c r="E2484" i="51"/>
  <c r="G2484" i="51"/>
  <c r="A2485" i="51"/>
  <c r="C2485" i="51"/>
  <c r="D2485" i="51"/>
  <c r="E2485" i="51"/>
  <c r="G2485" i="51"/>
  <c r="A2486" i="51"/>
  <c r="C2486" i="51"/>
  <c r="D2486" i="51"/>
  <c r="E2486" i="51"/>
  <c r="G2486" i="51"/>
  <c r="A2487" i="51"/>
  <c r="C2487" i="51"/>
  <c r="D2487" i="51"/>
  <c r="E2487" i="51"/>
  <c r="G2487" i="51"/>
  <c r="A2488" i="51"/>
  <c r="C2488" i="51"/>
  <c r="D2488" i="51"/>
  <c r="E2488" i="51"/>
  <c r="G2488" i="51"/>
  <c r="A2489" i="51"/>
  <c r="C2489" i="51"/>
  <c r="D2489" i="51"/>
  <c r="E2489" i="51"/>
  <c r="G2489" i="51"/>
  <c r="A2490" i="51"/>
  <c r="C2490" i="51"/>
  <c r="D2490" i="51"/>
  <c r="E2490" i="51"/>
  <c r="G2490" i="51"/>
  <c r="A2491" i="51"/>
  <c r="C2491" i="51"/>
  <c r="D2491" i="51"/>
  <c r="E2491" i="51"/>
  <c r="G2491" i="51"/>
  <c r="A2492" i="51"/>
  <c r="C2492" i="51"/>
  <c r="D2492" i="51"/>
  <c r="E2492" i="51"/>
  <c r="G2492" i="51"/>
  <c r="A2493" i="51"/>
  <c r="C2493" i="51"/>
  <c r="D2493" i="51"/>
  <c r="E2493" i="51"/>
  <c r="G2493" i="51"/>
  <c r="A2494" i="51"/>
  <c r="C2494" i="51"/>
  <c r="D2494" i="51"/>
  <c r="E2494" i="51"/>
  <c r="G2494" i="51"/>
  <c r="A2495" i="51"/>
  <c r="C2495" i="51"/>
  <c r="D2495" i="51"/>
  <c r="E2495" i="51"/>
  <c r="G2495" i="51"/>
  <c r="A2496" i="51"/>
  <c r="C2496" i="51"/>
  <c r="D2496" i="51"/>
  <c r="E2496" i="51"/>
  <c r="G2496" i="51"/>
  <c r="A2497" i="51"/>
  <c r="C2497" i="51"/>
  <c r="D2497" i="51"/>
  <c r="E2497" i="51"/>
  <c r="G2497" i="51"/>
  <c r="A2498" i="51"/>
  <c r="C2498" i="51"/>
  <c r="D2498" i="51"/>
  <c r="E2498" i="51"/>
  <c r="G2498" i="51"/>
  <c r="A2499" i="51"/>
  <c r="C2499" i="51"/>
  <c r="D2499" i="51"/>
  <c r="E2499" i="51"/>
  <c r="G2499" i="51"/>
  <c r="A2500" i="51"/>
  <c r="C2500" i="51"/>
  <c r="D2500" i="51"/>
  <c r="E2500" i="51"/>
  <c r="G2500" i="51"/>
  <c r="A2501" i="51"/>
  <c r="C2501" i="51"/>
  <c r="D2501" i="51"/>
  <c r="E2501" i="51"/>
  <c r="G2501" i="51"/>
  <c r="A2502" i="51"/>
  <c r="C2502" i="51"/>
  <c r="D2502" i="51"/>
  <c r="E2502" i="51"/>
  <c r="G2502" i="51"/>
  <c r="A2503" i="51"/>
  <c r="C2503" i="51"/>
  <c r="D2503" i="51"/>
  <c r="E2503" i="51"/>
  <c r="G2503" i="51"/>
  <c r="A2504" i="51"/>
  <c r="C2504" i="51"/>
  <c r="D2504" i="51"/>
  <c r="E2504" i="51"/>
  <c r="G2504" i="51"/>
  <c r="A2505" i="51"/>
  <c r="C2505" i="51"/>
  <c r="D2505" i="51"/>
  <c r="E2505" i="51"/>
  <c r="G2505" i="51"/>
  <c r="A2506" i="51"/>
  <c r="C2506" i="51"/>
  <c r="D2506" i="51"/>
  <c r="E2506" i="51"/>
  <c r="G2506" i="51"/>
  <c r="A2507" i="51"/>
  <c r="C2507" i="51"/>
  <c r="D2507" i="51"/>
  <c r="E2507" i="51"/>
  <c r="G2507" i="51"/>
  <c r="A2508" i="51"/>
  <c r="C2508" i="51"/>
  <c r="D2508" i="51"/>
  <c r="E2508" i="51"/>
  <c r="G2508" i="51"/>
  <c r="A2509" i="51"/>
  <c r="C2509" i="51"/>
  <c r="D2509" i="51"/>
  <c r="E2509" i="51"/>
  <c r="G2509" i="51"/>
  <c r="A2510" i="51"/>
  <c r="C2510" i="51"/>
  <c r="D2510" i="51"/>
  <c r="E2510" i="51"/>
  <c r="G2510" i="51"/>
  <c r="A2511" i="51"/>
  <c r="C2511" i="51"/>
  <c r="D2511" i="51"/>
  <c r="E2511" i="51"/>
  <c r="G2511" i="51"/>
  <c r="A2512" i="51"/>
  <c r="C2512" i="51"/>
  <c r="D2512" i="51"/>
  <c r="E2512" i="51"/>
  <c r="G2512" i="51"/>
  <c r="A2513" i="51"/>
  <c r="C2513" i="51"/>
  <c r="D2513" i="51"/>
  <c r="E2513" i="51"/>
  <c r="G2513" i="51"/>
  <c r="A2514" i="51"/>
  <c r="C2514" i="51"/>
  <c r="D2514" i="51"/>
  <c r="E2514" i="51"/>
  <c r="G2514" i="51"/>
  <c r="A2515" i="51"/>
  <c r="C2515" i="51"/>
  <c r="D2515" i="51"/>
  <c r="E2515" i="51"/>
  <c r="G2515" i="51"/>
  <c r="A2516" i="51"/>
  <c r="C2516" i="51"/>
  <c r="D2516" i="51"/>
  <c r="E2516" i="51"/>
  <c r="G2516" i="51"/>
  <c r="A2517" i="51"/>
  <c r="C2517" i="51"/>
  <c r="D2517" i="51"/>
  <c r="E2517" i="51"/>
  <c r="G2517" i="51"/>
  <c r="A2518" i="51"/>
  <c r="C2518" i="51"/>
  <c r="D2518" i="51"/>
  <c r="E2518" i="51"/>
  <c r="G2518" i="51"/>
  <c r="A2519" i="51"/>
  <c r="C2519" i="51"/>
  <c r="D2519" i="51"/>
  <c r="E2519" i="51"/>
  <c r="G2519" i="51"/>
  <c r="A2520" i="51"/>
  <c r="C2520" i="51"/>
  <c r="D2520" i="51"/>
  <c r="E2520" i="51"/>
  <c r="G2520" i="51"/>
  <c r="A2521" i="51"/>
  <c r="C2521" i="51"/>
  <c r="D2521" i="51"/>
  <c r="E2521" i="51"/>
  <c r="G2521" i="51"/>
  <c r="A2522" i="51"/>
  <c r="C2522" i="51"/>
  <c r="D2522" i="51"/>
  <c r="E2522" i="51"/>
  <c r="G2522" i="51"/>
  <c r="A2523" i="51"/>
  <c r="C2523" i="51"/>
  <c r="D2523" i="51"/>
  <c r="E2523" i="51"/>
  <c r="G2523" i="51"/>
  <c r="A2524" i="51"/>
  <c r="C2524" i="51"/>
  <c r="D2524" i="51"/>
  <c r="E2524" i="51"/>
  <c r="G2524" i="51"/>
  <c r="A2525" i="51"/>
  <c r="C2525" i="51"/>
  <c r="D2525" i="51"/>
  <c r="E2525" i="51"/>
  <c r="G2525" i="51"/>
  <c r="A2526" i="51"/>
  <c r="C2526" i="51"/>
  <c r="D2526" i="51"/>
  <c r="E2526" i="51"/>
  <c r="G2526" i="51"/>
  <c r="A2527" i="51"/>
  <c r="C2527" i="51"/>
  <c r="D2527" i="51"/>
  <c r="E2527" i="51"/>
  <c r="G2527" i="51"/>
  <c r="A2528" i="51"/>
  <c r="C2528" i="51"/>
  <c r="D2528" i="51"/>
  <c r="E2528" i="51"/>
  <c r="G2528" i="51"/>
  <c r="A2529" i="51"/>
  <c r="C2529" i="51"/>
  <c r="D2529" i="51"/>
  <c r="E2529" i="51"/>
  <c r="G2529" i="51"/>
  <c r="A2530" i="51"/>
  <c r="C2530" i="51"/>
  <c r="D2530" i="51"/>
  <c r="E2530" i="51"/>
  <c r="G2530" i="51"/>
  <c r="A2531" i="51"/>
  <c r="C2531" i="51"/>
  <c r="D2531" i="51"/>
  <c r="E2531" i="51"/>
  <c r="G2531" i="51"/>
  <c r="A2532" i="51"/>
  <c r="C2532" i="51"/>
  <c r="D2532" i="51"/>
  <c r="E2532" i="51"/>
  <c r="G2532" i="51"/>
  <c r="A2533" i="51"/>
  <c r="C2533" i="51"/>
  <c r="D2533" i="51"/>
  <c r="E2533" i="51"/>
  <c r="G2533" i="51"/>
  <c r="A2534" i="51"/>
  <c r="C2534" i="51"/>
  <c r="D2534" i="51"/>
  <c r="E2534" i="51"/>
  <c r="G2534" i="51"/>
  <c r="A2535" i="51"/>
  <c r="C2535" i="51"/>
  <c r="D2535" i="51"/>
  <c r="E2535" i="51"/>
  <c r="G2535" i="51"/>
  <c r="A2536" i="51"/>
  <c r="C2536" i="51"/>
  <c r="D2536" i="51"/>
  <c r="E2536" i="51"/>
  <c r="G2536" i="51"/>
  <c r="A2537" i="51"/>
  <c r="C2537" i="51"/>
  <c r="D2537" i="51"/>
  <c r="E2537" i="51"/>
  <c r="G2537" i="51"/>
  <c r="A2538" i="51"/>
  <c r="C2538" i="51"/>
  <c r="D2538" i="51"/>
  <c r="E2538" i="51"/>
  <c r="G2538" i="51"/>
  <c r="A2539" i="51"/>
  <c r="C2539" i="51"/>
  <c r="D2539" i="51"/>
  <c r="E2539" i="51"/>
  <c r="G2539" i="51"/>
  <c r="A2540" i="51"/>
  <c r="C2540" i="51"/>
  <c r="D2540" i="51"/>
  <c r="E2540" i="51"/>
  <c r="G2540" i="51"/>
  <c r="A2541" i="51"/>
  <c r="C2541" i="51"/>
  <c r="D2541" i="51"/>
  <c r="E2541" i="51"/>
  <c r="G2541" i="51"/>
  <c r="A2542" i="51"/>
  <c r="C2542" i="51"/>
  <c r="D2542" i="51"/>
  <c r="E2542" i="51"/>
  <c r="G2542" i="51"/>
  <c r="A2543" i="51"/>
  <c r="C2543" i="51"/>
  <c r="D2543" i="51"/>
  <c r="E2543" i="51"/>
  <c r="G2543" i="51"/>
  <c r="A2544" i="51"/>
  <c r="C2544" i="51"/>
  <c r="D2544" i="51"/>
  <c r="E2544" i="51"/>
  <c r="G2544" i="51"/>
  <c r="A2545" i="51"/>
  <c r="C2545" i="51"/>
  <c r="D2545" i="51"/>
  <c r="E2545" i="51"/>
  <c r="G2545" i="51"/>
  <c r="A2546" i="51"/>
  <c r="C2546" i="51"/>
  <c r="D2546" i="51"/>
  <c r="E2546" i="51"/>
  <c r="G2546" i="51"/>
  <c r="A2547" i="51"/>
  <c r="C2547" i="51"/>
  <c r="D2547" i="51"/>
  <c r="E2547" i="51"/>
  <c r="G2547" i="51"/>
  <c r="A2548" i="51"/>
  <c r="C2548" i="51"/>
  <c r="D2548" i="51"/>
  <c r="E2548" i="51"/>
  <c r="G2548" i="51"/>
  <c r="A2549" i="51"/>
  <c r="C2549" i="51"/>
  <c r="D2549" i="51"/>
  <c r="E2549" i="51"/>
  <c r="G2549" i="51"/>
  <c r="A2550" i="51"/>
  <c r="C2550" i="51"/>
  <c r="D2550" i="51"/>
  <c r="E2550" i="51"/>
  <c r="G2550" i="51"/>
  <c r="A2551" i="51"/>
  <c r="C2551" i="51"/>
  <c r="D2551" i="51"/>
  <c r="E2551" i="51"/>
  <c r="G2551" i="51"/>
  <c r="A2552" i="51"/>
  <c r="C2552" i="51"/>
  <c r="D2552" i="51"/>
  <c r="E2552" i="51"/>
  <c r="G2552" i="51"/>
  <c r="A2553" i="51"/>
  <c r="C2553" i="51"/>
  <c r="D2553" i="51"/>
  <c r="E2553" i="51"/>
  <c r="G2553" i="51"/>
  <c r="A2554" i="51"/>
  <c r="C2554" i="51"/>
  <c r="D2554" i="51"/>
  <c r="E2554" i="51"/>
  <c r="G2554" i="51"/>
  <c r="A2555" i="51"/>
  <c r="C2555" i="51"/>
  <c r="D2555" i="51"/>
  <c r="E2555" i="51"/>
  <c r="G2555" i="51"/>
  <c r="A2556" i="51"/>
  <c r="C2556" i="51"/>
  <c r="D2556" i="51"/>
  <c r="E2556" i="51"/>
  <c r="G2556" i="51"/>
  <c r="A2557" i="51"/>
  <c r="C2557" i="51"/>
  <c r="D2557" i="51"/>
  <c r="E2557" i="51"/>
  <c r="G2557" i="51"/>
  <c r="A2558" i="51"/>
  <c r="C2558" i="51"/>
  <c r="D2558" i="51"/>
  <c r="E2558" i="51"/>
  <c r="G2558" i="51"/>
  <c r="A2559" i="51"/>
  <c r="C2559" i="51"/>
  <c r="D2559" i="51"/>
  <c r="E2559" i="51"/>
  <c r="G2559" i="51"/>
  <c r="A2560" i="51"/>
  <c r="C2560" i="51"/>
  <c r="D2560" i="51"/>
  <c r="E2560" i="51"/>
  <c r="G2560" i="51"/>
  <c r="A2561" i="51"/>
  <c r="C2561" i="51"/>
  <c r="D2561" i="51"/>
  <c r="E2561" i="51"/>
  <c r="G2561" i="51"/>
  <c r="A2562" i="51"/>
  <c r="C2562" i="51"/>
  <c r="D2562" i="51"/>
  <c r="E2562" i="51"/>
  <c r="G2562" i="51"/>
  <c r="A2563" i="51"/>
  <c r="C2563" i="51"/>
  <c r="D2563" i="51"/>
  <c r="E2563" i="51"/>
  <c r="G2563" i="51"/>
  <c r="A2564" i="51"/>
  <c r="C2564" i="51"/>
  <c r="D2564" i="51"/>
  <c r="E2564" i="51"/>
  <c r="G2564" i="51"/>
  <c r="A2565" i="51"/>
  <c r="C2565" i="51"/>
  <c r="D2565" i="51"/>
  <c r="E2565" i="51"/>
  <c r="G2565" i="51"/>
  <c r="A2566" i="51"/>
  <c r="C2566" i="51"/>
  <c r="D2566" i="51"/>
  <c r="E2566" i="51"/>
  <c r="G2566" i="51"/>
  <c r="A2567" i="51"/>
  <c r="C2567" i="51"/>
  <c r="D2567" i="51"/>
  <c r="E2567" i="51"/>
  <c r="G2567" i="51"/>
  <c r="A2568" i="51"/>
  <c r="C2568" i="51"/>
  <c r="D2568" i="51"/>
  <c r="E2568" i="51"/>
  <c r="G2568" i="51"/>
  <c r="A2569" i="51"/>
  <c r="C2569" i="51"/>
  <c r="D2569" i="51"/>
  <c r="E2569" i="51"/>
  <c r="G2569" i="51"/>
  <c r="A2570" i="51"/>
  <c r="C2570" i="51"/>
  <c r="D2570" i="51"/>
  <c r="E2570" i="51"/>
  <c r="G2570" i="51"/>
  <c r="A2571" i="51"/>
  <c r="C2571" i="51"/>
  <c r="D2571" i="51"/>
  <c r="E2571" i="51"/>
  <c r="G2571" i="51"/>
  <c r="A2572" i="51"/>
  <c r="C2572" i="51"/>
  <c r="D2572" i="51"/>
  <c r="E2572" i="51"/>
  <c r="G2572" i="51"/>
  <c r="A2573" i="51"/>
  <c r="C2573" i="51"/>
  <c r="D2573" i="51"/>
  <c r="E2573" i="51"/>
  <c r="G2573" i="51"/>
  <c r="A2574" i="51"/>
  <c r="C2574" i="51"/>
  <c r="D2574" i="51"/>
  <c r="E2574" i="51"/>
  <c r="G2574" i="51"/>
  <c r="A2575" i="51"/>
  <c r="C2575" i="51"/>
  <c r="D2575" i="51"/>
  <c r="E2575" i="51"/>
  <c r="G2575" i="51"/>
  <c r="A2576" i="51"/>
  <c r="C2576" i="51"/>
  <c r="D2576" i="51"/>
  <c r="E2576" i="51"/>
  <c r="G2576" i="51"/>
  <c r="A2577" i="51"/>
  <c r="C2577" i="51"/>
  <c r="D2577" i="51"/>
  <c r="E2577" i="51"/>
  <c r="G2577" i="51"/>
  <c r="G2" i="51"/>
  <c r="E2" i="51"/>
  <c r="C2" i="51"/>
  <c r="A2" i="51"/>
  <c r="D2" i="51"/>
  <c r="AD1" i="107" l="1"/>
  <c r="AD2" i="107" s="1"/>
  <c r="AD1" i="102"/>
  <c r="AD2" i="102" s="1"/>
  <c r="I7" i="70" a="1"/>
  <c r="I7" i="70" s="1"/>
  <c r="I8" i="70" a="1"/>
  <c r="I8" i="70" s="1"/>
  <c r="I9" i="70" a="1"/>
  <c r="I9" i="70" s="1"/>
  <c r="I10" i="70" a="1"/>
  <c r="I10" i="70" s="1"/>
  <c r="I11" i="70" a="1"/>
  <c r="I11" i="70" s="1"/>
  <c r="I12" i="70" a="1"/>
  <c r="I12" i="70" s="1"/>
  <c r="I13" i="70" a="1"/>
  <c r="I13" i="70" s="1"/>
  <c r="I14" i="70" a="1"/>
  <c r="I14" i="70" s="1"/>
  <c r="I15" i="70" a="1"/>
  <c r="I15" i="70" s="1"/>
  <c r="I16" i="70" a="1"/>
  <c r="I16" i="70" s="1"/>
  <c r="I17" i="70" a="1"/>
  <c r="I17" i="70" s="1"/>
  <c r="I18" i="70" a="1"/>
  <c r="I18" i="70" s="1"/>
  <c r="I19" i="70" a="1"/>
  <c r="I19" i="70" s="1"/>
  <c r="I20" i="70" a="1"/>
  <c r="I20" i="70" s="1"/>
  <c r="I21" i="70" a="1"/>
  <c r="I21" i="70" s="1"/>
  <c r="I22" i="70" a="1"/>
  <c r="I22" i="70" s="1"/>
  <c r="I23" i="70" a="1"/>
  <c r="I23" i="70" s="1"/>
  <c r="I24" i="70" a="1"/>
  <c r="I24" i="70" s="1"/>
  <c r="I25" i="70" a="1"/>
  <c r="I25" i="70" s="1"/>
  <c r="I26" i="70" a="1"/>
  <c r="I26" i="70" s="1"/>
  <c r="I27" i="70" a="1"/>
  <c r="I27" i="70" s="1"/>
  <c r="I28" i="70" a="1"/>
  <c r="I28" i="70" s="1"/>
  <c r="I29" i="70" a="1"/>
  <c r="I29" i="70" s="1"/>
  <c r="I30" i="70" a="1"/>
  <c r="I30" i="70" s="1"/>
  <c r="I31" i="70" a="1"/>
  <c r="I31" i="70" s="1"/>
  <c r="I32" i="70" a="1"/>
  <c r="I32" i="70" s="1"/>
  <c r="I33" i="70" a="1"/>
  <c r="I33" i="70" s="1"/>
  <c r="I34" i="70" a="1"/>
  <c r="I34" i="70" s="1"/>
  <c r="I35" i="70" a="1"/>
  <c r="I35" i="70" s="1"/>
  <c r="I36" i="70" a="1"/>
  <c r="I36" i="70" s="1"/>
  <c r="I37" i="70" a="1"/>
  <c r="I37" i="70" s="1"/>
  <c r="I38" i="70" a="1"/>
  <c r="I38" i="70" s="1"/>
  <c r="I39" i="70" a="1"/>
  <c r="I39" i="70" s="1"/>
  <c r="I40" i="70" a="1"/>
  <c r="I40" i="70" s="1"/>
  <c r="I41" i="70" a="1"/>
  <c r="I41" i="70" s="1"/>
  <c r="I42" i="70" a="1"/>
  <c r="I42" i="70" s="1"/>
  <c r="I43" i="70" a="1"/>
  <c r="I43" i="70" s="1"/>
  <c r="I44" i="70" a="1"/>
  <c r="I44" i="70" s="1"/>
  <c r="I45" i="70" a="1"/>
  <c r="I45" i="70" s="1"/>
  <c r="I46" i="70" a="1"/>
  <c r="I46" i="70" s="1"/>
  <c r="I47" i="70" a="1"/>
  <c r="I47" i="70" s="1"/>
  <c r="I48" i="70" a="1"/>
  <c r="I48" i="70" s="1"/>
  <c r="I49" i="70" a="1"/>
  <c r="I49" i="70" s="1"/>
  <c r="I50" i="70" a="1"/>
  <c r="I50" i="70" s="1"/>
  <c r="I51" i="70" a="1"/>
  <c r="I51" i="70" s="1"/>
  <c r="I52" i="70" a="1"/>
  <c r="I52" i="70" s="1"/>
  <c r="I53" i="70" a="1"/>
  <c r="I53" i="70" s="1"/>
  <c r="I54" i="70" a="1"/>
  <c r="I54" i="70" s="1"/>
  <c r="I55" i="70" a="1"/>
  <c r="I55" i="70" s="1"/>
  <c r="I56" i="70" a="1"/>
  <c r="I56" i="70" s="1"/>
  <c r="I57" i="70" a="1"/>
  <c r="I57" i="70" s="1"/>
  <c r="I58" i="70" a="1"/>
  <c r="I58" i="70" s="1"/>
  <c r="I59" i="70" a="1"/>
  <c r="I59" i="70" s="1"/>
  <c r="I60" i="70" a="1"/>
  <c r="I60" i="70" s="1"/>
  <c r="I61" i="70" a="1"/>
  <c r="I61" i="70" s="1"/>
  <c r="I6" i="70" a="1"/>
  <c r="I6" i="70" s="1"/>
  <c r="H7" i="70" a="1"/>
  <c r="H7" i="70" s="1"/>
  <c r="H8" i="70" a="1"/>
  <c r="H8" i="70" s="1"/>
  <c r="H9" i="70" a="1"/>
  <c r="H9" i="70" s="1"/>
  <c r="H10" i="70" a="1"/>
  <c r="H10" i="70" s="1"/>
  <c r="H11" i="70" a="1"/>
  <c r="H11" i="70" s="1"/>
  <c r="H12" i="70" a="1"/>
  <c r="H12" i="70" s="1"/>
  <c r="H13" i="70" a="1"/>
  <c r="H13" i="70" s="1"/>
  <c r="H14" i="70" a="1"/>
  <c r="H14" i="70" s="1"/>
  <c r="H15" i="70" a="1"/>
  <c r="H15" i="70" s="1"/>
  <c r="H16" i="70" a="1"/>
  <c r="H16" i="70" s="1"/>
  <c r="H17" i="70" a="1"/>
  <c r="H17" i="70" s="1"/>
  <c r="H18" i="70" a="1"/>
  <c r="H18" i="70" s="1"/>
  <c r="H19" i="70" a="1"/>
  <c r="H19" i="70" s="1"/>
  <c r="H20" i="70" a="1"/>
  <c r="H20" i="70" s="1"/>
  <c r="H21" i="70" a="1"/>
  <c r="H21" i="70" s="1"/>
  <c r="H22" i="70" a="1"/>
  <c r="H22" i="70" s="1"/>
  <c r="H23" i="70" a="1"/>
  <c r="H23" i="70" s="1"/>
  <c r="H24" i="70" a="1"/>
  <c r="H24" i="70" s="1"/>
  <c r="H25" i="70" a="1"/>
  <c r="H25" i="70" s="1"/>
  <c r="H26" i="70" a="1"/>
  <c r="H26" i="70" s="1"/>
  <c r="H27" i="70" a="1"/>
  <c r="H27" i="70" s="1"/>
  <c r="H28" i="70" a="1"/>
  <c r="H28" i="70" s="1"/>
  <c r="H29" i="70" a="1"/>
  <c r="H29" i="70" s="1"/>
  <c r="H30" i="70" a="1"/>
  <c r="H30" i="70" s="1"/>
  <c r="H31" i="70" a="1"/>
  <c r="H31" i="70" s="1"/>
  <c r="H32" i="70" a="1"/>
  <c r="H32" i="70" s="1"/>
  <c r="H33" i="70" a="1"/>
  <c r="H33" i="70" s="1"/>
  <c r="H34" i="70" a="1"/>
  <c r="H34" i="70" s="1"/>
  <c r="H35" i="70" a="1"/>
  <c r="H35" i="70" s="1"/>
  <c r="H36" i="70" a="1"/>
  <c r="H36" i="70" s="1"/>
  <c r="H37" i="70" a="1"/>
  <c r="H37" i="70" s="1"/>
  <c r="H38" i="70" a="1"/>
  <c r="H38" i="70" s="1"/>
  <c r="H39" i="70" a="1"/>
  <c r="H39" i="70" s="1"/>
  <c r="H40" i="70" a="1"/>
  <c r="H40" i="70" s="1"/>
  <c r="H41" i="70" a="1"/>
  <c r="H41" i="70" s="1"/>
  <c r="H42" i="70" a="1"/>
  <c r="H42" i="70" s="1"/>
  <c r="H43" i="70" a="1"/>
  <c r="H43" i="70" s="1"/>
  <c r="H44" i="70" a="1"/>
  <c r="H44" i="70" s="1"/>
  <c r="H45" i="70" a="1"/>
  <c r="H45" i="70" s="1"/>
  <c r="H46" i="70" a="1"/>
  <c r="H46" i="70" s="1"/>
  <c r="H47" i="70" a="1"/>
  <c r="H47" i="70" s="1"/>
  <c r="H48" i="70" a="1"/>
  <c r="H48" i="70" s="1"/>
  <c r="H49" i="70" a="1"/>
  <c r="H49" i="70" s="1"/>
  <c r="H50" i="70" a="1"/>
  <c r="H50" i="70" s="1"/>
  <c r="H51" i="70" a="1"/>
  <c r="H51" i="70" s="1"/>
  <c r="H52" i="70" a="1"/>
  <c r="H52" i="70" s="1"/>
  <c r="H53" i="70" a="1"/>
  <c r="H53" i="70" s="1"/>
  <c r="H54" i="70" a="1"/>
  <c r="H54" i="70" s="1"/>
  <c r="H55" i="70" a="1"/>
  <c r="H55" i="70" s="1"/>
  <c r="H56" i="70" a="1"/>
  <c r="H56" i="70" s="1"/>
  <c r="H57" i="70" a="1"/>
  <c r="H57" i="70" s="1"/>
  <c r="H58" i="70" a="1"/>
  <c r="H58" i="70" s="1"/>
  <c r="H59" i="70" a="1"/>
  <c r="H59" i="70" s="1"/>
  <c r="H60" i="70" a="1"/>
  <c r="H60" i="70" s="1"/>
  <c r="H61" i="70" a="1"/>
  <c r="H61" i="70" s="1"/>
  <c r="H6" i="70" a="1"/>
  <c r="H6" i="70" s="1"/>
  <c r="G7" i="70" a="1"/>
  <c r="G7" i="70" s="1"/>
  <c r="G8" i="70" a="1"/>
  <c r="G8" i="70" s="1"/>
  <c r="G9" i="70" a="1"/>
  <c r="G9" i="70" s="1"/>
  <c r="G10" i="70" a="1"/>
  <c r="G10" i="70" s="1"/>
  <c r="G11" i="70" a="1"/>
  <c r="G11" i="70" s="1"/>
  <c r="G12" i="70" a="1"/>
  <c r="G12" i="70" s="1"/>
  <c r="G13" i="70" a="1"/>
  <c r="G13" i="70" s="1"/>
  <c r="G14" i="70" a="1"/>
  <c r="G14" i="70" s="1"/>
  <c r="G15" i="70" a="1"/>
  <c r="G15" i="70" s="1"/>
  <c r="G16" i="70" a="1"/>
  <c r="G16" i="70" s="1"/>
  <c r="G17" i="70" a="1"/>
  <c r="G17" i="70" s="1"/>
  <c r="G18" i="70" a="1"/>
  <c r="G18" i="70" s="1"/>
  <c r="G19" i="70" a="1"/>
  <c r="G19" i="70" s="1"/>
  <c r="G20" i="70" a="1"/>
  <c r="G20" i="70" s="1"/>
  <c r="G21" i="70" a="1"/>
  <c r="G21" i="70" s="1"/>
  <c r="G22" i="70" a="1"/>
  <c r="G22" i="70" s="1"/>
  <c r="G23" i="70" a="1"/>
  <c r="G23" i="70" s="1"/>
  <c r="G24" i="70" a="1"/>
  <c r="G24" i="70" s="1"/>
  <c r="G25" i="70" a="1"/>
  <c r="G25" i="70" s="1"/>
  <c r="G26" i="70" a="1"/>
  <c r="G26" i="70" s="1"/>
  <c r="G27" i="70" a="1"/>
  <c r="G27" i="70" s="1"/>
  <c r="G28" i="70" a="1"/>
  <c r="G28" i="70" s="1"/>
  <c r="G29" i="70" a="1"/>
  <c r="G29" i="70" s="1"/>
  <c r="G30" i="70" a="1"/>
  <c r="G30" i="70" s="1"/>
  <c r="G31" i="70" a="1"/>
  <c r="G31" i="70" s="1"/>
  <c r="G32" i="70" a="1"/>
  <c r="G32" i="70" s="1"/>
  <c r="G33" i="70" a="1"/>
  <c r="G33" i="70" s="1"/>
  <c r="G34" i="70" a="1"/>
  <c r="G34" i="70" s="1"/>
  <c r="G35" i="70" a="1"/>
  <c r="G35" i="70" s="1"/>
  <c r="G36" i="70" a="1"/>
  <c r="G36" i="70" s="1"/>
  <c r="G37" i="70" a="1"/>
  <c r="G37" i="70" s="1"/>
  <c r="G38" i="70" a="1"/>
  <c r="G38" i="70" s="1"/>
  <c r="G39" i="70" a="1"/>
  <c r="G39" i="70" s="1"/>
  <c r="G40" i="70" a="1"/>
  <c r="G40" i="70" s="1"/>
  <c r="G41" i="70" a="1"/>
  <c r="G41" i="70" s="1"/>
  <c r="G42" i="70" a="1"/>
  <c r="G42" i="70" s="1"/>
  <c r="G43" i="70" a="1"/>
  <c r="G43" i="70" s="1"/>
  <c r="G44" i="70" a="1"/>
  <c r="G44" i="70" s="1"/>
  <c r="G45" i="70" a="1"/>
  <c r="G45" i="70" s="1"/>
  <c r="G46" i="70" a="1"/>
  <c r="G46" i="70" s="1"/>
  <c r="G47" i="70" a="1"/>
  <c r="G47" i="70" s="1"/>
  <c r="G48" i="70" a="1"/>
  <c r="G48" i="70" s="1"/>
  <c r="G49" i="70" a="1"/>
  <c r="G49" i="70" s="1"/>
  <c r="G50" i="70" a="1"/>
  <c r="G50" i="70" s="1"/>
  <c r="G51" i="70" a="1"/>
  <c r="G51" i="70" s="1"/>
  <c r="G52" i="70" a="1"/>
  <c r="G52" i="70" s="1"/>
  <c r="G53" i="70" a="1"/>
  <c r="G53" i="70" s="1"/>
  <c r="G54" i="70" a="1"/>
  <c r="G54" i="70" s="1"/>
  <c r="G55" i="70" a="1"/>
  <c r="G55" i="70" s="1"/>
  <c r="G56" i="70" a="1"/>
  <c r="G56" i="70" s="1"/>
  <c r="G57" i="70" a="1"/>
  <c r="G57" i="70" s="1"/>
  <c r="G58" i="70" a="1"/>
  <c r="G58" i="70" s="1"/>
  <c r="G59" i="70" a="1"/>
  <c r="G59" i="70" s="1"/>
  <c r="G60" i="70" a="1"/>
  <c r="G60" i="70" s="1"/>
  <c r="G6" i="70" a="1"/>
  <c r="G6" i="70" s="1"/>
  <c r="G61" i="70" l="1" a="1"/>
  <c r="G61" i="70" s="1"/>
  <c r="O25" i="61" l="1"/>
  <c r="O26" i="61"/>
  <c r="O27" i="61"/>
  <c r="O28" i="61"/>
  <c r="O29" i="61"/>
  <c r="O30" i="61"/>
  <c r="O31" i="61"/>
  <c r="O32" i="61"/>
  <c r="L25" i="61"/>
  <c r="L26" i="61"/>
  <c r="L27" i="61"/>
  <c r="L28" i="61"/>
  <c r="L29" i="61"/>
  <c r="L30" i="61"/>
  <c r="L31" i="61"/>
  <c r="L32" i="61"/>
  <c r="I25" i="61"/>
  <c r="I26" i="61"/>
  <c r="I27" i="61"/>
  <c r="I28" i="61"/>
  <c r="I29" i="61"/>
  <c r="I30" i="61"/>
  <c r="I31" i="61"/>
  <c r="I32" i="61"/>
  <c r="O24" i="61"/>
  <c r="L24" i="61"/>
  <c r="I24" i="61"/>
  <c r="F25" i="61"/>
  <c r="G25" i="61" s="1"/>
  <c r="F26" i="61"/>
  <c r="G26" i="61" s="1"/>
  <c r="F27" i="61"/>
  <c r="G27" i="61" s="1"/>
  <c r="F28" i="61"/>
  <c r="G28" i="61" s="1"/>
  <c r="F29" i="61"/>
  <c r="G29" i="61" s="1"/>
  <c r="F30" i="61"/>
  <c r="G30" i="61" s="1"/>
  <c r="F31" i="61"/>
  <c r="G31" i="61" s="1"/>
  <c r="F32" i="61"/>
  <c r="G32" i="61" s="1"/>
  <c r="F24" i="61"/>
  <c r="G24" i="61" s="1"/>
  <c r="O33" i="61" l="1"/>
  <c r="I19" i="61" s="1"/>
  <c r="L33" i="61"/>
  <c r="I18" i="61" s="1"/>
  <c r="I33" i="61"/>
  <c r="I17" i="61" s="1"/>
  <c r="F33" i="61"/>
  <c r="I16" i="61" s="1"/>
  <c r="B6" i="6"/>
  <c r="I20" i="61" l="1"/>
  <c r="G3" i="54"/>
  <c r="B3" i="51" s="1"/>
  <c r="G4" i="54"/>
  <c r="B4" i="51" s="1"/>
  <c r="G5" i="54"/>
  <c r="B5" i="51" s="1"/>
  <c r="G6" i="54"/>
  <c r="B6" i="51" s="1"/>
  <c r="G7" i="54"/>
  <c r="B7" i="51" s="1"/>
  <c r="G8" i="54"/>
  <c r="B8" i="51" s="1"/>
  <c r="G9" i="54"/>
  <c r="B9" i="51" s="1"/>
  <c r="G10" i="54"/>
  <c r="B10" i="51" s="1"/>
  <c r="G11" i="54"/>
  <c r="B11" i="51" s="1"/>
  <c r="G12" i="54"/>
  <c r="B12" i="51" s="1"/>
  <c r="G13" i="54"/>
  <c r="B13" i="51" s="1"/>
  <c r="G14" i="54"/>
  <c r="B14" i="51" s="1"/>
  <c r="G15" i="54"/>
  <c r="B15" i="51" s="1"/>
  <c r="G16" i="54"/>
  <c r="B16" i="51" s="1"/>
  <c r="G17" i="54"/>
  <c r="B17" i="51" s="1"/>
  <c r="G18" i="54"/>
  <c r="B18" i="51" s="1"/>
  <c r="G19" i="54"/>
  <c r="B19" i="51" s="1"/>
  <c r="G20" i="54"/>
  <c r="B20" i="51" s="1"/>
  <c r="G21" i="54"/>
  <c r="B21" i="51" s="1"/>
  <c r="G22" i="54"/>
  <c r="B22" i="51" s="1"/>
  <c r="G23" i="54"/>
  <c r="B23" i="51" s="1"/>
  <c r="G24" i="54"/>
  <c r="B24" i="51" s="1"/>
  <c r="G25" i="54"/>
  <c r="B25" i="51" s="1"/>
  <c r="G26" i="54"/>
  <c r="B26" i="51" s="1"/>
  <c r="G27" i="54"/>
  <c r="B27" i="51" s="1"/>
  <c r="G28" i="54"/>
  <c r="B28" i="51" s="1"/>
  <c r="G29" i="54"/>
  <c r="B29" i="51" s="1"/>
  <c r="G30" i="54"/>
  <c r="B30" i="51" s="1"/>
  <c r="G31" i="54"/>
  <c r="B31" i="51" s="1"/>
  <c r="G32" i="54"/>
  <c r="B32" i="51" s="1"/>
  <c r="B33" i="51"/>
  <c r="B34" i="51"/>
  <c r="B35" i="51"/>
  <c r="B36" i="51"/>
  <c r="B37" i="51"/>
  <c r="B38" i="51"/>
  <c r="B39" i="51"/>
  <c r="B40" i="51"/>
  <c r="B41" i="51"/>
  <c r="B42" i="51"/>
  <c r="B43" i="51"/>
  <c r="B44" i="51"/>
  <c r="B45" i="51"/>
  <c r="B46" i="51"/>
  <c r="B47" i="51"/>
  <c r="B48"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B101" i="51"/>
  <c r="B102" i="51"/>
  <c r="B103" i="51"/>
  <c r="B104" i="51"/>
  <c r="B105" i="51"/>
  <c r="B106" i="51"/>
  <c r="B107" i="51"/>
  <c r="B108" i="51"/>
  <c r="B109" i="51"/>
  <c r="B110" i="51"/>
  <c r="B111" i="51"/>
  <c r="B112" i="51"/>
  <c r="B113" i="51"/>
  <c r="B114" i="51"/>
  <c r="B115" i="51"/>
  <c r="B116" i="51"/>
  <c r="B117" i="51"/>
  <c r="B118" i="51"/>
  <c r="B119" i="51"/>
  <c r="B120" i="51"/>
  <c r="B121" i="51"/>
  <c r="B122" i="51"/>
  <c r="B123" i="51"/>
  <c r="B124" i="51"/>
  <c r="B125" i="51"/>
  <c r="B126" i="51"/>
  <c r="B127" i="51"/>
  <c r="B128" i="51"/>
  <c r="B129" i="51"/>
  <c r="B130" i="51"/>
  <c r="B131" i="51"/>
  <c r="B132" i="51"/>
  <c r="B133" i="51"/>
  <c r="B134" i="51"/>
  <c r="B135" i="51"/>
  <c r="B136" i="51"/>
  <c r="B137" i="51"/>
  <c r="B138" i="51"/>
  <c r="B139" i="51"/>
  <c r="B140" i="51"/>
  <c r="B141" i="51"/>
  <c r="B142" i="51"/>
  <c r="B143" i="51"/>
  <c r="B144"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249" i="51"/>
  <c r="B250" i="51"/>
  <c r="B251" i="51"/>
  <c r="B252" i="51"/>
  <c r="B253" i="51"/>
  <c r="B254" i="51"/>
  <c r="B255" i="51"/>
  <c r="B256" i="51"/>
  <c r="B257" i="51"/>
  <c r="B258" i="51"/>
  <c r="B259" i="51"/>
  <c r="B260" i="51"/>
  <c r="B261" i="51"/>
  <c r="B262" i="51"/>
  <c r="B263" i="51"/>
  <c r="B264" i="51"/>
  <c r="B265" i="51"/>
  <c r="B266" i="51"/>
  <c r="B267" i="51"/>
  <c r="B268" i="51"/>
  <c r="B269" i="51"/>
  <c r="B270" i="51"/>
  <c r="B271" i="51"/>
  <c r="B272" i="51"/>
  <c r="B273" i="51"/>
  <c r="B274" i="51"/>
  <c r="B275" i="51"/>
  <c r="B276" i="51"/>
  <c r="B277" i="51"/>
  <c r="B278" i="51"/>
  <c r="B279" i="51"/>
  <c r="B280" i="51"/>
  <c r="B281" i="51"/>
  <c r="B282" i="51"/>
  <c r="B283" i="51"/>
  <c r="B284" i="51"/>
  <c r="B285" i="51"/>
  <c r="B286" i="51"/>
  <c r="B287" i="51"/>
  <c r="B288" i="51"/>
  <c r="B289" i="51"/>
  <c r="B290" i="51"/>
  <c r="B291" i="51"/>
  <c r="B292" i="51"/>
  <c r="B293" i="51"/>
  <c r="B294" i="51"/>
  <c r="B295" i="51"/>
  <c r="B296" i="51"/>
  <c r="B297" i="51"/>
  <c r="B298" i="51"/>
  <c r="B299" i="51"/>
  <c r="B300" i="51"/>
  <c r="B301" i="51"/>
  <c r="B302" i="51"/>
  <c r="B303" i="51"/>
  <c r="B304" i="51"/>
  <c r="B305" i="51"/>
  <c r="B306" i="51"/>
  <c r="B307" i="51"/>
  <c r="B308" i="51"/>
  <c r="B309" i="51"/>
  <c r="B310" i="51"/>
  <c r="B311" i="51"/>
  <c r="B312" i="51"/>
  <c r="B313" i="51"/>
  <c r="B314" i="51"/>
  <c r="B315" i="51"/>
  <c r="B316"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341" i="51"/>
  <c r="B342" i="51"/>
  <c r="B343" i="51"/>
  <c r="B344" i="51"/>
  <c r="B345" i="51"/>
  <c r="B346" i="51"/>
  <c r="B347" i="51"/>
  <c r="B348" i="51"/>
  <c r="B349" i="51"/>
  <c r="B350" i="51"/>
  <c r="B351" i="51"/>
  <c r="B352" i="51"/>
  <c r="B353" i="51"/>
  <c r="B354" i="51"/>
  <c r="B355" i="51"/>
  <c r="B356" i="51"/>
  <c r="B357" i="51"/>
  <c r="B358" i="51"/>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412" i="51"/>
  <c r="B413" i="51"/>
  <c r="B414" i="51"/>
  <c r="B415" i="51"/>
  <c r="B416" i="51"/>
  <c r="B417" i="51"/>
  <c r="B418" i="51"/>
  <c r="B419" i="51"/>
  <c r="B420" i="51"/>
  <c r="B421" i="51"/>
  <c r="B422" i="51"/>
  <c r="B423" i="51"/>
  <c r="B424" i="51"/>
  <c r="B425" i="51"/>
  <c r="B426" i="51"/>
  <c r="B427" i="51"/>
  <c r="B428" i="51"/>
  <c r="B429" i="51"/>
  <c r="B430" i="51"/>
  <c r="B431" i="51"/>
  <c r="B432" i="51"/>
  <c r="B433" i="51"/>
  <c r="B434" i="51"/>
  <c r="B435" i="51"/>
  <c r="B436" i="51"/>
  <c r="B437" i="51"/>
  <c r="B438" i="51"/>
  <c r="B439" i="51"/>
  <c r="B440" i="51"/>
  <c r="B441" i="51"/>
  <c r="B442" i="51"/>
  <c r="B443" i="51"/>
  <c r="B444" i="51"/>
  <c r="B445" i="51"/>
  <c r="B446" i="51"/>
  <c r="B447" i="51"/>
  <c r="B448" i="51"/>
  <c r="B449" i="51"/>
  <c r="B450" i="51"/>
  <c r="B451" i="51"/>
  <c r="B452" i="51"/>
  <c r="B453" i="51"/>
  <c r="B454" i="51"/>
  <c r="B455" i="51"/>
  <c r="B456" i="51"/>
  <c r="B457" i="51"/>
  <c r="B458" i="51"/>
  <c r="B459" i="51"/>
  <c r="B460" i="51"/>
  <c r="B461" i="51"/>
  <c r="B462" i="51"/>
  <c r="B463" i="51"/>
  <c r="B464" i="51"/>
  <c r="B465" i="51"/>
  <c r="B466" i="51"/>
  <c r="B467" i="51"/>
  <c r="B468" i="51"/>
  <c r="B469" i="51"/>
  <c r="B470" i="51"/>
  <c r="B471" i="51"/>
  <c r="B472" i="51"/>
  <c r="B473" i="51"/>
  <c r="B474" i="51"/>
  <c r="B475" i="51"/>
  <c r="B476" i="51"/>
  <c r="B477" i="51"/>
  <c r="B478" i="51"/>
  <c r="B479" i="51"/>
  <c r="B480" i="51"/>
  <c r="B481" i="51"/>
  <c r="B482" i="51"/>
  <c r="B483" i="51"/>
  <c r="B484" i="51"/>
  <c r="B485" i="51"/>
  <c r="B486" i="51"/>
  <c r="B487" i="51"/>
  <c r="B488" i="51"/>
  <c r="B489" i="51"/>
  <c r="B490" i="51"/>
  <c r="B491" i="51"/>
  <c r="B492" i="51"/>
  <c r="B493" i="51"/>
  <c r="B494" i="51"/>
  <c r="B495" i="51"/>
  <c r="B496" i="51"/>
  <c r="B497" i="51"/>
  <c r="B498" i="51"/>
  <c r="B499" i="51"/>
  <c r="B500" i="51"/>
  <c r="B501" i="51"/>
  <c r="B502" i="51"/>
  <c r="B503" i="51"/>
  <c r="B504" i="51"/>
  <c r="B505" i="51"/>
  <c r="B506" i="51"/>
  <c r="B507" i="51"/>
  <c r="B508" i="51"/>
  <c r="B509" i="51"/>
  <c r="B510" i="51"/>
  <c r="B511" i="51"/>
  <c r="B512" i="51"/>
  <c r="B513" i="51"/>
  <c r="B514" i="51"/>
  <c r="B515" i="51"/>
  <c r="B516" i="51"/>
  <c r="B517" i="51"/>
  <c r="B518" i="51"/>
  <c r="B519" i="51"/>
  <c r="B520" i="51"/>
  <c r="B521" i="51"/>
  <c r="B522" i="51"/>
  <c r="B523" i="51"/>
  <c r="B524" i="51"/>
  <c r="B525" i="51"/>
  <c r="B526" i="51"/>
  <c r="B527" i="51"/>
  <c r="B528" i="51"/>
  <c r="B529" i="51"/>
  <c r="B530" i="51"/>
  <c r="B531" i="51"/>
  <c r="B532" i="51"/>
  <c r="B533" i="51"/>
  <c r="B534" i="51"/>
  <c r="B535" i="51"/>
  <c r="B536" i="51"/>
  <c r="B537" i="51"/>
  <c r="B538" i="51"/>
  <c r="B539" i="51"/>
  <c r="B540" i="51"/>
  <c r="B541" i="51"/>
  <c r="B542" i="51"/>
  <c r="B543" i="51"/>
  <c r="B544" i="51"/>
  <c r="B545" i="51"/>
  <c r="B546" i="51"/>
  <c r="B547" i="51"/>
  <c r="B548" i="51"/>
  <c r="B549" i="51"/>
  <c r="B550" i="51"/>
  <c r="B551" i="51"/>
  <c r="B552" i="51"/>
  <c r="B553" i="51"/>
  <c r="B554" i="51"/>
  <c r="B555" i="51"/>
  <c r="B556" i="51"/>
  <c r="B557" i="51"/>
  <c r="B558" i="51"/>
  <c r="B559" i="51"/>
  <c r="B560" i="51"/>
  <c r="B561" i="51"/>
  <c r="B562" i="51"/>
  <c r="B563" i="51"/>
  <c r="B564" i="51"/>
  <c r="B565" i="51"/>
  <c r="B566" i="51"/>
  <c r="B567" i="51"/>
  <c r="B568" i="51"/>
  <c r="B569" i="51"/>
  <c r="B570" i="51"/>
  <c r="B571" i="51"/>
  <c r="B572" i="51"/>
  <c r="B573" i="51"/>
  <c r="B574" i="51"/>
  <c r="B575" i="51"/>
  <c r="B576" i="51"/>
  <c r="B577" i="51"/>
  <c r="B578" i="51"/>
  <c r="B579" i="51"/>
  <c r="B580" i="51"/>
  <c r="B581" i="51"/>
  <c r="B582" i="51"/>
  <c r="B583" i="51"/>
  <c r="B584" i="51"/>
  <c r="B585" i="51"/>
  <c r="B586" i="51"/>
  <c r="B587" i="51"/>
  <c r="B588" i="51"/>
  <c r="B589" i="51"/>
  <c r="B590" i="51"/>
  <c r="B591" i="51"/>
  <c r="B592" i="51"/>
  <c r="B593" i="51"/>
  <c r="B594" i="51"/>
  <c r="B595" i="51"/>
  <c r="B596" i="51"/>
  <c r="B597" i="51"/>
  <c r="B598" i="51"/>
  <c r="B599" i="51"/>
  <c r="B600" i="51"/>
  <c r="B601" i="51"/>
  <c r="B602" i="51"/>
  <c r="B603" i="51"/>
  <c r="B604" i="51"/>
  <c r="B605" i="51"/>
  <c r="B606" i="51"/>
  <c r="B607" i="51"/>
  <c r="B608" i="51"/>
  <c r="B609" i="51"/>
  <c r="B610" i="51"/>
  <c r="B611" i="51"/>
  <c r="B612" i="51"/>
  <c r="B613" i="51"/>
  <c r="B614" i="51"/>
  <c r="B615" i="51"/>
  <c r="B616" i="51"/>
  <c r="B617" i="51"/>
  <c r="B618" i="51"/>
  <c r="B619" i="51"/>
  <c r="B620" i="51"/>
  <c r="B621" i="51"/>
  <c r="B622" i="51"/>
  <c r="B623" i="51"/>
  <c r="B624" i="51"/>
  <c r="B625" i="51"/>
  <c r="B626" i="51"/>
  <c r="B627" i="51"/>
  <c r="B628" i="51"/>
  <c r="B629" i="51"/>
  <c r="B630" i="51"/>
  <c r="B631" i="51"/>
  <c r="B632" i="51"/>
  <c r="B633" i="51"/>
  <c r="B634" i="51"/>
  <c r="B635" i="51"/>
  <c r="B636" i="51"/>
  <c r="B637" i="51"/>
  <c r="B638" i="51"/>
  <c r="B639" i="51"/>
  <c r="B640" i="51"/>
  <c r="B641" i="51"/>
  <c r="B642" i="51"/>
  <c r="B643" i="51"/>
  <c r="B644" i="51"/>
  <c r="B645" i="51"/>
  <c r="B646" i="51"/>
  <c r="B647" i="51"/>
  <c r="B648" i="51"/>
  <c r="B649" i="51"/>
  <c r="B650" i="51"/>
  <c r="B651" i="51"/>
  <c r="B652" i="51"/>
  <c r="B653" i="51"/>
  <c r="B654" i="51"/>
  <c r="B655" i="51"/>
  <c r="B656" i="51"/>
  <c r="B657" i="51"/>
  <c r="B658" i="51"/>
  <c r="B659" i="51"/>
  <c r="B660" i="51"/>
  <c r="B661" i="51"/>
  <c r="B662" i="51"/>
  <c r="B663" i="51"/>
  <c r="B664" i="51"/>
  <c r="B665" i="51"/>
  <c r="B666" i="51"/>
  <c r="B667" i="51"/>
  <c r="B668" i="51"/>
  <c r="B669" i="51"/>
  <c r="B670" i="51"/>
  <c r="B671" i="51"/>
  <c r="B672" i="51"/>
  <c r="B673" i="51"/>
  <c r="B674" i="51"/>
  <c r="B675" i="51"/>
  <c r="B676" i="51"/>
  <c r="B677" i="51"/>
  <c r="B678" i="51"/>
  <c r="B679" i="51"/>
  <c r="B680" i="51"/>
  <c r="B681" i="51"/>
  <c r="B682" i="51"/>
  <c r="B683" i="51"/>
  <c r="B684" i="51"/>
  <c r="B685" i="51"/>
  <c r="B686" i="51"/>
  <c r="B687" i="51"/>
  <c r="B688" i="51"/>
  <c r="B689" i="51"/>
  <c r="B690" i="51"/>
  <c r="B691" i="51"/>
  <c r="B692" i="51"/>
  <c r="B693" i="51"/>
  <c r="B694" i="51"/>
  <c r="B695" i="51"/>
  <c r="B696" i="51"/>
  <c r="B697" i="51"/>
  <c r="B698" i="51"/>
  <c r="B699" i="51"/>
  <c r="B700" i="51"/>
  <c r="B701" i="51"/>
  <c r="B702" i="51"/>
  <c r="B703" i="51"/>
  <c r="B704" i="51"/>
  <c r="B705" i="51"/>
  <c r="B706" i="51"/>
  <c r="B707" i="51"/>
  <c r="B708" i="51"/>
  <c r="B709" i="51"/>
  <c r="B710" i="51"/>
  <c r="B711" i="51"/>
  <c r="B712" i="51"/>
  <c r="B713" i="51"/>
  <c r="B714" i="51"/>
  <c r="B715" i="51"/>
  <c r="B716" i="51"/>
  <c r="B717" i="51"/>
  <c r="B718" i="51"/>
  <c r="B719" i="51"/>
  <c r="B720" i="51"/>
  <c r="B721" i="51"/>
  <c r="B722" i="51"/>
  <c r="B723" i="51"/>
  <c r="B724" i="51"/>
  <c r="B725" i="51"/>
  <c r="B726" i="51"/>
  <c r="B727" i="51"/>
  <c r="B728" i="51"/>
  <c r="B729" i="51"/>
  <c r="B730" i="51"/>
  <c r="B731" i="51"/>
  <c r="B732" i="51"/>
  <c r="B733" i="51"/>
  <c r="B734" i="51"/>
  <c r="B735" i="51"/>
  <c r="B736" i="51"/>
  <c r="B737" i="51"/>
  <c r="B738" i="51"/>
  <c r="B739" i="51"/>
  <c r="B740" i="51"/>
  <c r="B741" i="51"/>
  <c r="B742" i="51"/>
  <c r="B743" i="51"/>
  <c r="B744" i="51"/>
  <c r="B745" i="51"/>
  <c r="B746" i="51"/>
  <c r="B747" i="51"/>
  <c r="B748" i="51"/>
  <c r="B749" i="51"/>
  <c r="B750" i="51"/>
  <c r="B751" i="51"/>
  <c r="B752" i="51"/>
  <c r="B753" i="51"/>
  <c r="B754" i="51"/>
  <c r="B755" i="51"/>
  <c r="B756" i="51"/>
  <c r="B757" i="51"/>
  <c r="B758" i="51"/>
  <c r="B759" i="51"/>
  <c r="B760" i="51"/>
  <c r="B761" i="51"/>
  <c r="B762" i="51"/>
  <c r="B763" i="51"/>
  <c r="B764" i="51"/>
  <c r="B765" i="51"/>
  <c r="B766" i="51"/>
  <c r="B767" i="51"/>
  <c r="B768" i="51"/>
  <c r="B769" i="51"/>
  <c r="B770" i="51"/>
  <c r="B771" i="51"/>
  <c r="B772" i="51"/>
  <c r="B773" i="51"/>
  <c r="B774" i="51"/>
  <c r="B775" i="51"/>
  <c r="B776" i="51"/>
  <c r="B777" i="51"/>
  <c r="B778" i="51"/>
  <c r="B779" i="51"/>
  <c r="B780" i="51"/>
  <c r="B781" i="51"/>
  <c r="B782" i="51"/>
  <c r="B783" i="51"/>
  <c r="B784" i="51"/>
  <c r="B785" i="51"/>
  <c r="B786" i="51"/>
  <c r="B787" i="51"/>
  <c r="B788" i="51"/>
  <c r="B789" i="51"/>
  <c r="B790" i="51"/>
  <c r="B791" i="51"/>
  <c r="B792" i="51"/>
  <c r="B793" i="51"/>
  <c r="B794" i="51"/>
  <c r="B795" i="51"/>
  <c r="B796" i="51"/>
  <c r="B797" i="51"/>
  <c r="B798" i="51"/>
  <c r="B799" i="51"/>
  <c r="B800" i="51"/>
  <c r="B801" i="51"/>
  <c r="B802" i="51"/>
  <c r="B803" i="51"/>
  <c r="B804" i="51"/>
  <c r="B805" i="51"/>
  <c r="B806" i="51"/>
  <c r="B807" i="51"/>
  <c r="B808" i="51"/>
  <c r="B809" i="51"/>
  <c r="B810" i="51"/>
  <c r="B811" i="51"/>
  <c r="B812" i="51"/>
  <c r="B813" i="51"/>
  <c r="B814" i="51"/>
  <c r="B815" i="51"/>
  <c r="B816" i="51"/>
  <c r="B817" i="51"/>
  <c r="B818" i="51"/>
  <c r="B819" i="51"/>
  <c r="B820" i="51"/>
  <c r="B821" i="51"/>
  <c r="B822" i="51"/>
  <c r="B823" i="51"/>
  <c r="B824" i="51"/>
  <c r="B825" i="51"/>
  <c r="B826" i="51"/>
  <c r="B827" i="51"/>
  <c r="B828" i="51"/>
  <c r="B829" i="51"/>
  <c r="B830" i="51"/>
  <c r="B831" i="51"/>
  <c r="B832" i="51"/>
  <c r="B833" i="51"/>
  <c r="B834" i="51"/>
  <c r="B835" i="51"/>
  <c r="B836" i="51"/>
  <c r="B837" i="51"/>
  <c r="B838" i="51"/>
  <c r="B839" i="51"/>
  <c r="B840" i="51"/>
  <c r="B841" i="51"/>
  <c r="B842" i="51"/>
  <c r="B843" i="51"/>
  <c r="B844" i="51"/>
  <c r="B845" i="51"/>
  <c r="B846" i="51"/>
  <c r="B847" i="51"/>
  <c r="B848" i="51"/>
  <c r="B849" i="51"/>
  <c r="B850" i="51"/>
  <c r="B851" i="51"/>
  <c r="B852" i="51"/>
  <c r="B853" i="51"/>
  <c r="B854" i="51"/>
  <c r="B855" i="51"/>
  <c r="B856" i="51"/>
  <c r="B857" i="51"/>
  <c r="B858" i="51"/>
  <c r="B859" i="51"/>
  <c r="B860" i="51"/>
  <c r="B861" i="51"/>
  <c r="B862" i="51"/>
  <c r="B863" i="51"/>
  <c r="B864" i="51"/>
  <c r="B865" i="51"/>
  <c r="B866" i="51"/>
  <c r="B867" i="51"/>
  <c r="B868" i="51"/>
  <c r="B869" i="51"/>
  <c r="B870" i="51"/>
  <c r="B871" i="51"/>
  <c r="B872" i="51"/>
  <c r="B873" i="51"/>
  <c r="B874" i="51"/>
  <c r="B875" i="51"/>
  <c r="B876" i="51"/>
  <c r="B877" i="51"/>
  <c r="B878" i="51"/>
  <c r="B879" i="51"/>
  <c r="B880" i="51"/>
  <c r="B881" i="51"/>
  <c r="B882" i="51"/>
  <c r="B883" i="51"/>
  <c r="B884" i="51"/>
  <c r="B885" i="51"/>
  <c r="B886" i="51"/>
  <c r="B887" i="51"/>
  <c r="B888" i="51"/>
  <c r="B889" i="51"/>
  <c r="B890" i="51"/>
  <c r="B891" i="51"/>
  <c r="B892" i="51"/>
  <c r="B893" i="51"/>
  <c r="B894" i="51"/>
  <c r="B895" i="51"/>
  <c r="B896" i="51"/>
  <c r="B897" i="51"/>
  <c r="B898" i="51"/>
  <c r="B899" i="51"/>
  <c r="B900" i="51"/>
  <c r="B901" i="51"/>
  <c r="B902" i="51"/>
  <c r="B903" i="51"/>
  <c r="B904" i="51"/>
  <c r="B905" i="51"/>
  <c r="B906" i="51"/>
  <c r="B907" i="51"/>
  <c r="B908" i="51"/>
  <c r="B909" i="51"/>
  <c r="B910" i="51"/>
  <c r="B911" i="51"/>
  <c r="B912" i="51"/>
  <c r="B913" i="51"/>
  <c r="B914" i="51"/>
  <c r="B915" i="51"/>
  <c r="B916" i="51"/>
  <c r="B917" i="51"/>
  <c r="B918" i="51"/>
  <c r="B919" i="51"/>
  <c r="B920" i="51"/>
  <c r="B921" i="51"/>
  <c r="B922" i="51"/>
  <c r="B923" i="51"/>
  <c r="B924" i="51"/>
  <c r="B925" i="51"/>
  <c r="B926" i="51"/>
  <c r="B927" i="51"/>
  <c r="B928" i="51"/>
  <c r="B929" i="51"/>
  <c r="B930" i="51"/>
  <c r="B931" i="51"/>
  <c r="B932" i="51"/>
  <c r="B933" i="51"/>
  <c r="B934" i="51"/>
  <c r="B935" i="51"/>
  <c r="B936" i="51"/>
  <c r="B937" i="51"/>
  <c r="B938" i="51"/>
  <c r="B939" i="51"/>
  <c r="B940" i="51"/>
  <c r="B941" i="51"/>
  <c r="B942" i="51"/>
  <c r="B943" i="51"/>
  <c r="B944" i="51"/>
  <c r="B945" i="51"/>
  <c r="B946" i="51"/>
  <c r="B947" i="51"/>
  <c r="B948" i="51"/>
  <c r="B949" i="51"/>
  <c r="B950" i="51"/>
  <c r="B951" i="51"/>
  <c r="B952" i="51"/>
  <c r="B953" i="51"/>
  <c r="B954" i="51"/>
  <c r="B955" i="51"/>
  <c r="B956" i="51"/>
  <c r="B957" i="51"/>
  <c r="B958" i="51"/>
  <c r="B959" i="51"/>
  <c r="B960" i="51"/>
  <c r="B961" i="51"/>
  <c r="B962" i="51"/>
  <c r="B963" i="51"/>
  <c r="B964" i="51"/>
  <c r="B965" i="51"/>
  <c r="B966" i="51"/>
  <c r="B967" i="51"/>
  <c r="B968" i="51"/>
  <c r="B969" i="51"/>
  <c r="B970" i="51"/>
  <c r="B971" i="51"/>
  <c r="B972" i="51"/>
  <c r="B973" i="51"/>
  <c r="B974" i="51"/>
  <c r="B975" i="51"/>
  <c r="B976" i="51"/>
  <c r="B977" i="51"/>
  <c r="B978" i="51"/>
  <c r="B979" i="51"/>
  <c r="B980" i="51"/>
  <c r="B981" i="51"/>
  <c r="B982" i="51"/>
  <c r="B983" i="51"/>
  <c r="B984" i="51"/>
  <c r="B985" i="51"/>
  <c r="B986" i="51"/>
  <c r="B987" i="51"/>
  <c r="B988" i="51"/>
  <c r="B989" i="51"/>
  <c r="B990" i="51"/>
  <c r="B991" i="51"/>
  <c r="B992" i="51"/>
  <c r="B993" i="51"/>
  <c r="B994" i="51"/>
  <c r="B995" i="51"/>
  <c r="B996" i="51"/>
  <c r="B997" i="51"/>
  <c r="B998" i="51"/>
  <c r="B999" i="51"/>
  <c r="B1000" i="51"/>
  <c r="B1001" i="51"/>
  <c r="B1002" i="51"/>
  <c r="B1003" i="51"/>
  <c r="B1004" i="51"/>
  <c r="B1005" i="51"/>
  <c r="B1006" i="51"/>
  <c r="B1007" i="51"/>
  <c r="B1008" i="51"/>
  <c r="B1009" i="51"/>
  <c r="B1010" i="51"/>
  <c r="B1011" i="51"/>
  <c r="B1012" i="51"/>
  <c r="B1013" i="51"/>
  <c r="B1014" i="51"/>
  <c r="B1015" i="51"/>
  <c r="B1016" i="51"/>
  <c r="B1017" i="51"/>
  <c r="B1018" i="51"/>
  <c r="B1019" i="51"/>
  <c r="B1020" i="51"/>
  <c r="B1021" i="51"/>
  <c r="B1022" i="51"/>
  <c r="B1023" i="51"/>
  <c r="B1024" i="51"/>
  <c r="B1025" i="51"/>
  <c r="B1026" i="51"/>
  <c r="B1027" i="51"/>
  <c r="B1028" i="51"/>
  <c r="B1029" i="51"/>
  <c r="B1030" i="51"/>
  <c r="B1031" i="51"/>
  <c r="B1032" i="51"/>
  <c r="B1033" i="51"/>
  <c r="B1034" i="51"/>
  <c r="B1035" i="51"/>
  <c r="B1036" i="51"/>
  <c r="B1037" i="51"/>
  <c r="B1038" i="51"/>
  <c r="B1039"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G2" i="54"/>
  <c r="B2" i="51" s="1"/>
  <c r="A34" i="61"/>
  <c r="C33" i="61"/>
  <c r="C32" i="61"/>
  <c r="C31" i="61"/>
  <c r="C30" i="61"/>
  <c r="C29" i="61"/>
  <c r="C28" i="61"/>
  <c r="C27" i="61"/>
  <c r="C26" i="61"/>
  <c r="C34" i="61" l="1"/>
  <c r="L3" i="54" l="1"/>
  <c r="Q6" i="54" s="1" a="1"/>
  <c r="Q6" i="54" s="1"/>
  <c r="M27" i="54" l="1" a="1"/>
  <c r="M27" i="54" s="1"/>
  <c r="N38" i="54" a="1"/>
  <c r="N38" i="54" s="1"/>
  <c r="N12" i="54" a="1"/>
  <c r="N12" i="54" s="1"/>
  <c r="P25" i="54" a="1"/>
  <c r="P25" i="54" s="1"/>
  <c r="Q34" i="54" a="1"/>
  <c r="Q34" i="54" s="1"/>
  <c r="M26" i="54" a="1"/>
  <c r="M26" i="54" s="1"/>
  <c r="N37" i="54" a="1"/>
  <c r="N37" i="54" s="1"/>
  <c r="N11" i="54" a="1"/>
  <c r="N11" i="54" s="1"/>
  <c r="P22" i="54" a="1"/>
  <c r="P22" i="54" s="1"/>
  <c r="Q31" i="54" a="1"/>
  <c r="Q31" i="54" s="1"/>
  <c r="M23" i="54" a="1"/>
  <c r="M23" i="54" s="1"/>
  <c r="N35" i="54" a="1"/>
  <c r="N35" i="54" s="1"/>
  <c r="N9" i="54" a="1"/>
  <c r="N9" i="54" s="1"/>
  <c r="P21" i="54" a="1"/>
  <c r="P21" i="54" s="1"/>
  <c r="Q30" i="54" a="1"/>
  <c r="Q30" i="54" s="1"/>
  <c r="M18" i="54" a="1"/>
  <c r="M18" i="54" s="1"/>
  <c r="N28" i="54" a="1"/>
  <c r="N28" i="54" s="1"/>
  <c r="P3" i="54" a="1"/>
  <c r="P3" i="54" s="1"/>
  <c r="P15" i="54" a="1"/>
  <c r="P15" i="54" s="1"/>
  <c r="Q22" i="54" a="1"/>
  <c r="Q22" i="54" s="1"/>
  <c r="M39" i="54" a="1"/>
  <c r="M39" i="54" s="1"/>
  <c r="M14" i="54" a="1"/>
  <c r="M14" i="54" s="1"/>
  <c r="N24" i="54" a="1"/>
  <c r="N24" i="54" s="1"/>
  <c r="P36" i="54" a="1"/>
  <c r="P36" i="54" s="1"/>
  <c r="P12" i="54" a="1"/>
  <c r="P12" i="54" s="1"/>
  <c r="Q18" i="54" a="1"/>
  <c r="Q18" i="54" s="1"/>
  <c r="M38" i="54" a="1"/>
  <c r="M38" i="54" s="1"/>
  <c r="M13" i="54" a="1"/>
  <c r="M13" i="54" s="1"/>
  <c r="N23" i="54" a="1"/>
  <c r="N23" i="54" s="1"/>
  <c r="P35" i="54" a="1"/>
  <c r="P35" i="54" s="1"/>
  <c r="P9" i="54" a="1"/>
  <c r="P9" i="54" s="1"/>
  <c r="Q15" i="54" a="1"/>
  <c r="Q15" i="54" s="1"/>
  <c r="M37" i="54" a="1"/>
  <c r="M37" i="54" s="1"/>
  <c r="M11" i="54" a="1"/>
  <c r="M11" i="54" s="1"/>
  <c r="N22" i="54" a="1"/>
  <c r="N22" i="54" s="1"/>
  <c r="P34" i="54" a="1"/>
  <c r="P34" i="54" s="1"/>
  <c r="P8" i="54" a="1"/>
  <c r="P8" i="54" s="1"/>
  <c r="Q14" i="54" a="1"/>
  <c r="Q14" i="54" s="1"/>
  <c r="M30" i="54" a="1"/>
  <c r="M30" i="54" s="1"/>
  <c r="M5" i="54" a="1"/>
  <c r="M5" i="54" s="1"/>
  <c r="N17" i="54" a="1"/>
  <c r="N17" i="54" s="1"/>
  <c r="P28" i="54" a="1"/>
  <c r="P28" i="54" s="1"/>
  <c r="Q38" i="54" a="1"/>
  <c r="Q38" i="54" s="1"/>
  <c r="Q40" i="54" a="1"/>
  <c r="Q40" i="54" s="1"/>
  <c r="P40" i="54" a="1"/>
  <c r="P40" i="54" s="1"/>
  <c r="M40" i="54" a="1"/>
  <c r="M40" i="54" s="1"/>
  <c r="N40" i="54" a="1"/>
  <c r="N40" i="54" s="1"/>
  <c r="M29" i="54" a="1"/>
  <c r="M29" i="54" s="1"/>
  <c r="M15" i="54" a="1"/>
  <c r="M15" i="54" s="1"/>
  <c r="M4" i="54" a="1"/>
  <c r="M4" i="54" s="1"/>
  <c r="N25" i="54" a="1"/>
  <c r="N25" i="54" s="1"/>
  <c r="N15" i="54" a="1"/>
  <c r="N15" i="54" s="1"/>
  <c r="P39" i="54" a="1"/>
  <c r="P39" i="54" s="1"/>
  <c r="P26" i="54" a="1"/>
  <c r="P26" i="54" s="1"/>
  <c r="P14" i="54" a="1"/>
  <c r="P14" i="54" s="1"/>
  <c r="Q35" i="54" a="1"/>
  <c r="Q35" i="54" s="1"/>
  <c r="Q19" i="54" a="1"/>
  <c r="Q19" i="54" s="1"/>
  <c r="M35" i="54" a="1"/>
  <c r="M35" i="54" s="1"/>
  <c r="M22" i="54" a="1"/>
  <c r="M22" i="54" s="1"/>
  <c r="M8" i="54" a="1"/>
  <c r="M8" i="54" s="1"/>
  <c r="N34" i="54" a="1"/>
  <c r="N34" i="54" s="1"/>
  <c r="N21" i="54" a="1"/>
  <c r="N21" i="54" s="1"/>
  <c r="N8" i="54" a="1"/>
  <c r="N8" i="54" s="1"/>
  <c r="P32" i="54" a="1"/>
  <c r="P32" i="54" s="1"/>
  <c r="P20" i="54" a="1"/>
  <c r="P20" i="54" s="1"/>
  <c r="P7" i="54" a="1"/>
  <c r="P7" i="54" s="1"/>
  <c r="Q27" i="54" a="1"/>
  <c r="Q27" i="54" s="1"/>
  <c r="Q11" i="54" a="1"/>
  <c r="Q11" i="54" s="1"/>
  <c r="M34" i="54" a="1"/>
  <c r="M34" i="54" s="1"/>
  <c r="M21" i="54" a="1"/>
  <c r="M21" i="54" s="1"/>
  <c r="M7" i="54" a="1"/>
  <c r="M7" i="54" s="1"/>
  <c r="N31" i="54" a="1"/>
  <c r="N31" i="54" s="1"/>
  <c r="N19" i="54" a="1"/>
  <c r="N19" i="54" s="1"/>
  <c r="N6" i="54" a="1"/>
  <c r="N6" i="54" s="1"/>
  <c r="P31" i="54" a="1"/>
  <c r="P31" i="54" s="1"/>
  <c r="P19" i="54" a="1"/>
  <c r="P19" i="54" s="1"/>
  <c r="P5" i="54" a="1"/>
  <c r="P5" i="54" s="1"/>
  <c r="Q26" i="54" a="1"/>
  <c r="Q26" i="54" s="1"/>
  <c r="Q10" i="54" a="1"/>
  <c r="Q10" i="54" s="1"/>
  <c r="M31" i="54" a="1"/>
  <c r="M31" i="54" s="1"/>
  <c r="M19" i="54" a="1"/>
  <c r="M19" i="54" s="1"/>
  <c r="M6" i="54" a="1"/>
  <c r="M6" i="54" s="1"/>
  <c r="N30" i="54" a="1"/>
  <c r="N30" i="54" s="1"/>
  <c r="N18" i="54" a="1"/>
  <c r="N18" i="54" s="1"/>
  <c r="N5" i="54" a="1"/>
  <c r="N5" i="54" s="1"/>
  <c r="P29" i="54" a="1"/>
  <c r="P29" i="54" s="1"/>
  <c r="P16" i="54" a="1"/>
  <c r="P16" i="54" s="1"/>
  <c r="Q39" i="54" a="1"/>
  <c r="Q39" i="54" s="1"/>
  <c r="Q23" i="54" a="1"/>
  <c r="Q23" i="54" s="1"/>
  <c r="Q7" i="54" a="1"/>
  <c r="Q7" i="54" s="1"/>
  <c r="M33" i="54" a="1"/>
  <c r="M33" i="54" s="1"/>
  <c r="M25" i="54" a="1"/>
  <c r="M25" i="54" s="1"/>
  <c r="M17" i="54" a="1"/>
  <c r="M17" i="54" s="1"/>
  <c r="M10" i="54" a="1"/>
  <c r="M10" i="54" s="1"/>
  <c r="N3" i="54" a="1"/>
  <c r="N3" i="54" s="1"/>
  <c r="N33" i="54" a="1"/>
  <c r="N33" i="54" s="1"/>
  <c r="N27" i="54" a="1"/>
  <c r="N27" i="54" s="1"/>
  <c r="N14" i="54" a="1"/>
  <c r="N14" i="54" s="1"/>
  <c r="N7" i="54" a="1"/>
  <c r="N7" i="54" s="1"/>
  <c r="P38" i="54" a="1"/>
  <c r="P38" i="54" s="1"/>
  <c r="P24" i="54" a="1"/>
  <c r="P24" i="54" s="1"/>
  <c r="P18" i="54" a="1"/>
  <c r="P18" i="54" s="1"/>
  <c r="P11" i="54" a="1"/>
  <c r="P11" i="54" s="1"/>
  <c r="P4" i="54" a="1"/>
  <c r="P4" i="54" s="1"/>
  <c r="Q33" i="54" a="1"/>
  <c r="Q33" i="54" s="1"/>
  <c r="Q25" i="54" a="1"/>
  <c r="Q25" i="54" s="1"/>
  <c r="Q17" i="54" a="1"/>
  <c r="Q17" i="54" s="1"/>
  <c r="Q9" i="54" a="1"/>
  <c r="Q9" i="54" s="1"/>
  <c r="M3" i="54" a="1"/>
  <c r="M3" i="54" s="1"/>
  <c r="M32" i="54" a="1"/>
  <c r="M32" i="54" s="1"/>
  <c r="M24" i="54" a="1"/>
  <c r="M24" i="54" s="1"/>
  <c r="M16" i="54" a="1"/>
  <c r="M16" i="54" s="1"/>
  <c r="M9" i="54" a="1"/>
  <c r="M9" i="54" s="1"/>
  <c r="N39" i="54" a="1"/>
  <c r="N39" i="54" s="1"/>
  <c r="N32" i="54" a="1"/>
  <c r="N32" i="54" s="1"/>
  <c r="N26" i="54" a="1"/>
  <c r="N26" i="54" s="1"/>
  <c r="N20" i="54" a="1"/>
  <c r="N20" i="54" s="1"/>
  <c r="N13" i="54" a="1"/>
  <c r="N13" i="54" s="1"/>
  <c r="P37" i="54" a="1"/>
  <c r="P37" i="54" s="1"/>
  <c r="P30" i="54" a="1"/>
  <c r="P30" i="54" s="1"/>
  <c r="P23" i="54" a="1"/>
  <c r="P23" i="54" s="1"/>
  <c r="P17" i="54" a="1"/>
  <c r="P17" i="54" s="1"/>
  <c r="P10" i="54" a="1"/>
  <c r="P10" i="54" s="1"/>
  <c r="Q3" i="54" a="1"/>
  <c r="Q3" i="54" s="1"/>
  <c r="Q32" i="54" a="1"/>
  <c r="Q32" i="54" s="1"/>
  <c r="Q24" i="54" a="1"/>
  <c r="Q24" i="54" s="1"/>
  <c r="Q16" i="54" a="1"/>
  <c r="Q16" i="54" s="1"/>
  <c r="Q8" i="54" a="1"/>
  <c r="Q8" i="54" s="1"/>
  <c r="Q37" i="54" a="1"/>
  <c r="Q37" i="54" s="1"/>
  <c r="Q29" i="54" a="1"/>
  <c r="Q29" i="54" s="1"/>
  <c r="Q21" i="54" a="1"/>
  <c r="Q21" i="54" s="1"/>
  <c r="Q13" i="54" a="1"/>
  <c r="Q13" i="54" s="1"/>
  <c r="Q5" i="54" a="1"/>
  <c r="Q5" i="54" s="1"/>
  <c r="M36" i="54" a="1"/>
  <c r="M36" i="54" s="1"/>
  <c r="M28" i="54" a="1"/>
  <c r="M28" i="54" s="1"/>
  <c r="M20" i="54" a="1"/>
  <c r="M20" i="54" s="1"/>
  <c r="M12" i="54" a="1"/>
  <c r="M12" i="54" s="1"/>
  <c r="N36" i="54" a="1"/>
  <c r="N36" i="54" s="1"/>
  <c r="N29" i="54" a="1"/>
  <c r="N29" i="54" s="1"/>
  <c r="N16" i="54" a="1"/>
  <c r="N16" i="54" s="1"/>
  <c r="N10" i="54" a="1"/>
  <c r="N10" i="54" s="1"/>
  <c r="N4" i="54" a="1"/>
  <c r="N4" i="54" s="1"/>
  <c r="P33" i="54" a="1"/>
  <c r="P33" i="54" s="1"/>
  <c r="P27" i="54" a="1"/>
  <c r="P27" i="54" s="1"/>
  <c r="P13" i="54" a="1"/>
  <c r="P13" i="54" s="1"/>
  <c r="P6" i="54" a="1"/>
  <c r="P6" i="54" s="1"/>
  <c r="Q36" i="54" a="1"/>
  <c r="Q36" i="54" s="1"/>
  <c r="Q28" i="54" a="1"/>
  <c r="Q28" i="54" s="1"/>
  <c r="Q20" i="54" a="1"/>
  <c r="Q20" i="54" s="1"/>
  <c r="Q12" i="54" a="1"/>
  <c r="Q12" i="54" s="1"/>
  <c r="Q4" i="54" a="1"/>
  <c r="Q4" i="54" s="1"/>
  <c r="AP3" i="54"/>
  <c r="AI3" i="54"/>
  <c r="AB3" i="54"/>
  <c r="L8" i="6" l="1"/>
  <c r="A9" i="88" s="1"/>
  <c r="AQ9" i="88" s="1"/>
  <c r="L3" i="102"/>
  <c r="L2" i="102"/>
  <c r="L28" i="6"/>
  <c r="A29" i="88" s="1"/>
  <c r="AQ29" i="88" s="1"/>
  <c r="L7" i="6"/>
  <c r="A8" i="88" s="1"/>
  <c r="AQ8" i="88" s="1"/>
  <c r="O40" i="54"/>
  <c r="L9" i="6"/>
  <c r="A10" i="88" s="1"/>
  <c r="AQ10" i="88" s="1"/>
  <c r="L25" i="6"/>
  <c r="A26" i="88" s="1"/>
  <c r="AQ26" i="88" s="1"/>
  <c r="L14" i="6"/>
  <c r="A15" i="88" s="1"/>
  <c r="AQ15" i="88" s="1"/>
  <c r="L36" i="6"/>
  <c r="A37" i="88" s="1"/>
  <c r="L6" i="6"/>
  <c r="A7" i="88" s="1"/>
  <c r="AQ7" i="88" s="1"/>
  <c r="AT9" i="54" a="1"/>
  <c r="AT9" i="54" s="1"/>
  <c r="AR5" i="54" a="1"/>
  <c r="AR5" i="54" s="1"/>
  <c r="AR12" i="54" a="1"/>
  <c r="AR12" i="54" s="1"/>
  <c r="AR18" i="54" a="1"/>
  <c r="AR18" i="54" s="1"/>
  <c r="AR24" i="54" a="1"/>
  <c r="AR24" i="54" s="1"/>
  <c r="AR37" i="54" a="1"/>
  <c r="AR37" i="54" s="1"/>
  <c r="AR6" i="54" a="1"/>
  <c r="AR6" i="54" s="1"/>
  <c r="AR19" i="54" a="1"/>
  <c r="AR19" i="54" s="1"/>
  <c r="AR25" i="54" a="1"/>
  <c r="AR25" i="54" s="1"/>
  <c r="AR31" i="54" a="1"/>
  <c r="AR31" i="54" s="1"/>
  <c r="AR38" i="54" a="1"/>
  <c r="AR38" i="54" s="1"/>
  <c r="AR8" i="54" a="1"/>
  <c r="AR8" i="54" s="1"/>
  <c r="AR21" i="54" a="1"/>
  <c r="AR21" i="54" s="1"/>
  <c r="AR28" i="54" a="1"/>
  <c r="AR28" i="54" s="1"/>
  <c r="AR34" i="54" a="1"/>
  <c r="AR34" i="54" s="1"/>
  <c r="AR3" i="54" a="1"/>
  <c r="AR3" i="54" s="1"/>
  <c r="AR9" i="54" a="1"/>
  <c r="AR9" i="54" s="1"/>
  <c r="AR15" i="54" a="1"/>
  <c r="AR15" i="54" s="1"/>
  <c r="AR22" i="54" a="1"/>
  <c r="AR22" i="54" s="1"/>
  <c r="AR35" i="54" a="1"/>
  <c r="AR35" i="54" s="1"/>
  <c r="AR7" i="54" a="1"/>
  <c r="AR7" i="54" s="1"/>
  <c r="AR33" i="54" a="1"/>
  <c r="AR33" i="54" s="1"/>
  <c r="AR11" i="54" a="1"/>
  <c r="AR11" i="54" s="1"/>
  <c r="AR23" i="54" a="1"/>
  <c r="AR23" i="54" s="1"/>
  <c r="AR10" i="54" a="1"/>
  <c r="AR10" i="54" s="1"/>
  <c r="AR36" i="54" a="1"/>
  <c r="AR36" i="54" s="1"/>
  <c r="AR13" i="54" a="1"/>
  <c r="AR13" i="54" s="1"/>
  <c r="AR26" i="54" a="1"/>
  <c r="AR26" i="54" s="1"/>
  <c r="AR39" i="54" a="1"/>
  <c r="AR39" i="54" s="1"/>
  <c r="AR14" i="54" a="1"/>
  <c r="AR14" i="54" s="1"/>
  <c r="AR27" i="54" a="1"/>
  <c r="AR27" i="54" s="1"/>
  <c r="AR40" i="54" a="1"/>
  <c r="AR40" i="54" s="1"/>
  <c r="AR20" i="54" a="1"/>
  <c r="AR20" i="54" s="1"/>
  <c r="AR32" i="54" a="1"/>
  <c r="AR32" i="54" s="1"/>
  <c r="AR4" i="54" a="1"/>
  <c r="AR4" i="54" s="1"/>
  <c r="AR16" i="54" a="1"/>
  <c r="AR16" i="54" s="1"/>
  <c r="AR29" i="54" a="1"/>
  <c r="AR29" i="54" s="1"/>
  <c r="AR17" i="54" a="1"/>
  <c r="AR17" i="54" s="1"/>
  <c r="AR30" i="54" a="1"/>
  <c r="AR30" i="54" s="1"/>
  <c r="L30" i="6"/>
  <c r="A31" i="88" s="1"/>
  <c r="AQ31" i="88" s="1"/>
  <c r="L5" i="6"/>
  <c r="A6" i="88" s="1"/>
  <c r="AQ6" i="88" s="1"/>
  <c r="L24" i="6"/>
  <c r="A25" i="88" s="1"/>
  <c r="AQ25" i="88" s="1"/>
  <c r="L37" i="6"/>
  <c r="A38" i="88" s="1"/>
  <c r="L11" i="6"/>
  <c r="A12" i="88" s="1"/>
  <c r="AQ12" i="88" s="1"/>
  <c r="L20" i="6"/>
  <c r="A21" i="88" s="1"/>
  <c r="AQ21" i="88" s="1"/>
  <c r="L31" i="6"/>
  <c r="A32" i="88" s="1"/>
  <c r="AQ32" i="88" s="1"/>
  <c r="L32" i="6"/>
  <c r="A33" i="88" s="1"/>
  <c r="AQ33" i="88" s="1"/>
  <c r="L3" i="6"/>
  <c r="A4" i="88" s="1"/>
  <c r="AQ4" i="88" s="1"/>
  <c r="L15" i="6"/>
  <c r="A16" i="88" s="1"/>
  <c r="AQ16" i="88" s="1"/>
  <c r="L16" i="6"/>
  <c r="A17" i="88" s="1"/>
  <c r="AQ17" i="88" s="1"/>
  <c r="L23" i="6"/>
  <c r="A24" i="88" s="1"/>
  <c r="AQ24" i="88" s="1"/>
  <c r="L19" i="6"/>
  <c r="A20" i="88" s="1"/>
  <c r="AQ20" i="88" s="1"/>
  <c r="O3" i="54"/>
  <c r="L2" i="6"/>
  <c r="L39" i="6"/>
  <c r="L21" i="6"/>
  <c r="A22" i="88" s="1"/>
  <c r="AQ22" i="88" s="1"/>
  <c r="L13" i="6"/>
  <c r="A14" i="88" s="1"/>
  <c r="AQ14" i="88" s="1"/>
  <c r="L17" i="6"/>
  <c r="A18" i="88" s="1"/>
  <c r="AQ18" i="88" s="1"/>
  <c r="L34" i="6"/>
  <c r="A35" i="88" s="1"/>
  <c r="AQ35" i="88" s="1"/>
  <c r="L26" i="6"/>
  <c r="A27" i="88" s="1"/>
  <c r="AQ27" i="88" s="1"/>
  <c r="L29" i="6"/>
  <c r="A30" i="88" s="1"/>
  <c r="AQ30" i="88" s="1"/>
  <c r="L35" i="6"/>
  <c r="A36" i="88" s="1"/>
  <c r="AQ36" i="88" s="1"/>
  <c r="L10" i="6"/>
  <c r="A11" i="88" s="1"/>
  <c r="AQ11" i="88" s="1"/>
  <c r="L38" i="6"/>
  <c r="L18" i="6"/>
  <c r="A19" i="88" s="1"/>
  <c r="AQ19" i="88" s="1"/>
  <c r="AN4" i="54" a="1"/>
  <c r="AN4" i="54" s="1"/>
  <c r="AK6" i="54" a="1"/>
  <c r="AK6" i="54" s="1"/>
  <c r="AK17" i="54" a="1"/>
  <c r="AK17" i="54" s="1"/>
  <c r="AK22" i="54" a="1"/>
  <c r="AK22" i="54" s="1"/>
  <c r="AK35" i="54" a="1"/>
  <c r="AK35" i="54" s="1"/>
  <c r="AK7" i="54" a="1"/>
  <c r="AK7" i="54" s="1"/>
  <c r="AK12" i="54" a="1"/>
  <c r="AK12" i="54" s="1"/>
  <c r="AK23" i="54" a="1"/>
  <c r="AK23" i="54" s="1"/>
  <c r="AK28" i="54" a="1"/>
  <c r="AK28" i="54" s="1"/>
  <c r="AK9" i="54" a="1"/>
  <c r="AK9" i="54" s="1"/>
  <c r="AK14" i="54" a="1"/>
  <c r="AK14" i="54" s="1"/>
  <c r="AK25" i="54" a="1"/>
  <c r="AK25" i="54" s="1"/>
  <c r="AK31" i="54" a="1"/>
  <c r="AK31" i="54" s="1"/>
  <c r="AK39" i="54" a="1"/>
  <c r="AK39" i="54" s="1"/>
  <c r="AK4" i="54" a="1"/>
  <c r="AK4" i="54" s="1"/>
  <c r="AK15" i="54" a="1"/>
  <c r="AK15" i="54" s="1"/>
  <c r="AK20" i="54" a="1"/>
  <c r="AK20" i="54" s="1"/>
  <c r="AK32" i="54" a="1"/>
  <c r="AK32" i="54" s="1"/>
  <c r="AK40" i="54" a="1"/>
  <c r="AK40" i="54" s="1"/>
  <c r="AK8" i="54" a="1"/>
  <c r="AK8" i="54" s="1"/>
  <c r="AK19" i="54" a="1"/>
  <c r="AK19" i="54" s="1"/>
  <c r="AK30" i="54" a="1"/>
  <c r="AK30" i="54" s="1"/>
  <c r="AK11" i="54" a="1"/>
  <c r="AK11" i="54" s="1"/>
  <c r="AK34" i="54" a="1"/>
  <c r="AK34" i="54" s="1"/>
  <c r="AK10" i="54" a="1"/>
  <c r="AK10" i="54" s="1"/>
  <c r="AK21" i="54" a="1"/>
  <c r="AK21" i="54" s="1"/>
  <c r="AK33" i="54" a="1"/>
  <c r="AK33" i="54" s="1"/>
  <c r="AK13" i="54" a="1"/>
  <c r="AK13" i="54" s="1"/>
  <c r="AK36" i="54" a="1"/>
  <c r="AK36" i="54" s="1"/>
  <c r="AK24" i="54" a="1"/>
  <c r="AK24" i="54" s="1"/>
  <c r="AK37" i="54" a="1"/>
  <c r="AK37" i="54" s="1"/>
  <c r="AK18" i="54" a="1"/>
  <c r="AK18" i="54" s="1"/>
  <c r="AK29" i="54" a="1"/>
  <c r="AK29" i="54" s="1"/>
  <c r="AK5" i="54" a="1"/>
  <c r="AK5" i="54" s="1"/>
  <c r="AK26" i="54" a="1"/>
  <c r="AK26" i="54" s="1"/>
  <c r="AK38" i="54" a="1"/>
  <c r="AK38" i="54" s="1"/>
  <c r="AK16" i="54" a="1"/>
  <c r="AK16" i="54" s="1"/>
  <c r="AK27" i="54" a="1"/>
  <c r="AK27" i="54" s="1"/>
  <c r="AK3" i="54" a="1"/>
  <c r="AK3" i="54" s="1"/>
  <c r="L27" i="6"/>
  <c r="A28" i="88" s="1"/>
  <c r="AQ28" i="88" s="1"/>
  <c r="AD10" i="54" a="1"/>
  <c r="AD10" i="54" s="1"/>
  <c r="AD15" i="54" a="1"/>
  <c r="AD15" i="54" s="1"/>
  <c r="AD26" i="54" a="1"/>
  <c r="AD26" i="54" s="1"/>
  <c r="AD31" i="54" a="1"/>
  <c r="AD31" i="54" s="1"/>
  <c r="AD7" i="54" a="1"/>
  <c r="AD7" i="54" s="1"/>
  <c r="AD18" i="54" a="1"/>
  <c r="AD18" i="54" s="1"/>
  <c r="AD23" i="54" a="1"/>
  <c r="AD23" i="54" s="1"/>
  <c r="AD34" i="54" a="1"/>
  <c r="AD34" i="54" s="1"/>
  <c r="AD39" i="54" a="1"/>
  <c r="AD39" i="54" s="1"/>
  <c r="AD8" i="54" a="1"/>
  <c r="AD8" i="54" s="1"/>
  <c r="AD13" i="54" a="1"/>
  <c r="AD13" i="54" s="1"/>
  <c r="AD24" i="54" a="1"/>
  <c r="AD24" i="54" s="1"/>
  <c r="AD29" i="54" a="1"/>
  <c r="AD29" i="54" s="1"/>
  <c r="AD40" i="54" a="1"/>
  <c r="AD40" i="54" s="1"/>
  <c r="AD5" i="54" a="1"/>
  <c r="AD5" i="54" s="1"/>
  <c r="AD14" i="54" a="1"/>
  <c r="AD14" i="54" s="1"/>
  <c r="AD22" i="54" a="1"/>
  <c r="AD22" i="54" s="1"/>
  <c r="AD16" i="54" a="1"/>
  <c r="AD16" i="54" s="1"/>
  <c r="AD6" i="54" a="1"/>
  <c r="AD6" i="54" s="1"/>
  <c r="AD32" i="54" a="1"/>
  <c r="AD32" i="54" s="1"/>
  <c r="AD3" i="54" a="1"/>
  <c r="AD3" i="54" s="1"/>
  <c r="AD25" i="54" a="1"/>
  <c r="AD25" i="54" s="1"/>
  <c r="AD33" i="54" a="1"/>
  <c r="AD33" i="54" s="1"/>
  <c r="AD9" i="54" a="1"/>
  <c r="AD9" i="54" s="1"/>
  <c r="AD17" i="54" a="1"/>
  <c r="AD17" i="54" s="1"/>
  <c r="AD35" i="54" a="1"/>
  <c r="AD35" i="54" s="1"/>
  <c r="AD4" i="54" a="1"/>
  <c r="AD4" i="54" s="1"/>
  <c r="AD12" i="54" a="1"/>
  <c r="AD12" i="54" s="1"/>
  <c r="AD21" i="54" a="1"/>
  <c r="AD21" i="54" s="1"/>
  <c r="AD30" i="54" a="1"/>
  <c r="AD30" i="54" s="1"/>
  <c r="AD38" i="54" a="1"/>
  <c r="AD38" i="54" s="1"/>
  <c r="AD19" i="54" a="1"/>
  <c r="AD19" i="54" s="1"/>
  <c r="AD27" i="54" a="1"/>
  <c r="AD27" i="54" s="1"/>
  <c r="AD36" i="54" a="1"/>
  <c r="AD36" i="54" s="1"/>
  <c r="AD11" i="54" a="1"/>
  <c r="AD11" i="54" s="1"/>
  <c r="AD20" i="54" a="1"/>
  <c r="AD20" i="54" s="1"/>
  <c r="AD28" i="54" a="1"/>
  <c r="AD28" i="54" s="1"/>
  <c r="AD37" i="54" a="1"/>
  <c r="AD37" i="54" s="1"/>
  <c r="L12" i="6"/>
  <c r="A13" i="88" s="1"/>
  <c r="AQ13" i="88" s="1"/>
  <c r="L22" i="6"/>
  <c r="A23" i="88" s="1"/>
  <c r="AQ23" i="88" s="1"/>
  <c r="L4" i="6"/>
  <c r="A5" i="88" s="1"/>
  <c r="AQ5" i="88" s="1"/>
  <c r="L33" i="6"/>
  <c r="A34" i="88" s="1"/>
  <c r="AQ34" i="88" s="1"/>
  <c r="AQ40" i="54" a="1"/>
  <c r="AQ40" i="54" s="1"/>
  <c r="AQ32" i="54" a="1"/>
  <c r="AQ32" i="54" s="1"/>
  <c r="AQ24" i="54" a="1"/>
  <c r="AQ24" i="54" s="1"/>
  <c r="AQ12" i="54" a="1"/>
  <c r="AQ12" i="54" s="1"/>
  <c r="AU34" i="54" a="1"/>
  <c r="AU34" i="54" s="1"/>
  <c r="AT29" i="54" a="1"/>
  <c r="AT29" i="54" s="1"/>
  <c r="AU18" i="54" a="1"/>
  <c r="AU18" i="54" s="1"/>
  <c r="AT13" i="54" a="1"/>
  <c r="AT13" i="54" s="1"/>
  <c r="AQ38" i="54" a="1"/>
  <c r="AQ38" i="54" s="1"/>
  <c r="AQ30" i="54" a="1"/>
  <c r="AQ30" i="54" s="1"/>
  <c r="AQ22" i="54" a="1"/>
  <c r="AQ22" i="54" s="1"/>
  <c r="AQ8" i="54" a="1"/>
  <c r="AQ8" i="54" s="1"/>
  <c r="AU38" i="54" a="1"/>
  <c r="AU38" i="54" s="1"/>
  <c r="AT33" i="54" a="1"/>
  <c r="AT33" i="54" s="1"/>
  <c r="AU22" i="54" a="1"/>
  <c r="AU22" i="54" s="1"/>
  <c r="AT17" i="54" a="1"/>
  <c r="AT17" i="54" s="1"/>
  <c r="AU6" i="54" a="1"/>
  <c r="AU6" i="54" s="1"/>
  <c r="AQ36" i="54" a="1"/>
  <c r="AQ36" i="54" s="1"/>
  <c r="AQ28" i="54" a="1"/>
  <c r="AQ28" i="54" s="1"/>
  <c r="AQ20" i="54" a="1"/>
  <c r="AQ20" i="54" s="1"/>
  <c r="AQ4" i="54" a="1"/>
  <c r="AQ4" i="54" s="1"/>
  <c r="AT37" i="54" a="1"/>
  <c r="AT37" i="54" s="1"/>
  <c r="AU26" i="54" a="1"/>
  <c r="AU26" i="54" s="1"/>
  <c r="AT21" i="54" a="1"/>
  <c r="AT21" i="54" s="1"/>
  <c r="AU10" i="54" a="1"/>
  <c r="AU10" i="54" s="1"/>
  <c r="AT5" i="54" a="1"/>
  <c r="AT5" i="54" s="1"/>
  <c r="AQ34" i="54" a="1"/>
  <c r="AQ34" i="54" s="1"/>
  <c r="AQ26" i="54" a="1"/>
  <c r="AQ26" i="54" s="1"/>
  <c r="AQ16" i="54" a="1"/>
  <c r="AQ16" i="54" s="1"/>
  <c r="AU30" i="54" a="1"/>
  <c r="AU30" i="54" s="1"/>
  <c r="AT25" i="54" a="1"/>
  <c r="AT25" i="54" s="1"/>
  <c r="AU14" i="54" a="1"/>
  <c r="AU14" i="54" s="1"/>
  <c r="AT4" i="54" a="1"/>
  <c r="AT4" i="54" s="1"/>
  <c r="AU5" i="54" a="1"/>
  <c r="AU5" i="54" s="1"/>
  <c r="AT6" i="54" a="1"/>
  <c r="AT6" i="54" s="1"/>
  <c r="AU7" i="54" a="1"/>
  <c r="AU7" i="54" s="1"/>
  <c r="AT8" i="54" a="1"/>
  <c r="AT8" i="54" s="1"/>
  <c r="AU9" i="54" a="1"/>
  <c r="AU9" i="54" s="1"/>
  <c r="AT10" i="54" a="1"/>
  <c r="AT10" i="54" s="1"/>
  <c r="AU11" i="54" a="1"/>
  <c r="AU11" i="54" s="1"/>
  <c r="AT12" i="54" a="1"/>
  <c r="AT12" i="54" s="1"/>
  <c r="AU13" i="54" a="1"/>
  <c r="AU13" i="54" s="1"/>
  <c r="AT14" i="54" a="1"/>
  <c r="AT14" i="54" s="1"/>
  <c r="AU15" i="54" a="1"/>
  <c r="AU15" i="54" s="1"/>
  <c r="AT16" i="54" a="1"/>
  <c r="AT16" i="54" s="1"/>
  <c r="AU17" i="54" a="1"/>
  <c r="AU17" i="54" s="1"/>
  <c r="AT18" i="54" a="1"/>
  <c r="AT18" i="54" s="1"/>
  <c r="AU19" i="54" a="1"/>
  <c r="AU19" i="54" s="1"/>
  <c r="AT20" i="54" a="1"/>
  <c r="AT20" i="54" s="1"/>
  <c r="AU21" i="54" a="1"/>
  <c r="AU21" i="54" s="1"/>
  <c r="AT22" i="54" a="1"/>
  <c r="AT22" i="54" s="1"/>
  <c r="AU23" i="54" a="1"/>
  <c r="AU23" i="54" s="1"/>
  <c r="AT24" i="54" a="1"/>
  <c r="AT24" i="54" s="1"/>
  <c r="AU25" i="54" a="1"/>
  <c r="AU25" i="54" s="1"/>
  <c r="AT26" i="54" a="1"/>
  <c r="AT26" i="54" s="1"/>
  <c r="AU27" i="54" a="1"/>
  <c r="AU27" i="54" s="1"/>
  <c r="AT28" i="54" a="1"/>
  <c r="AT28" i="54" s="1"/>
  <c r="AU29" i="54" a="1"/>
  <c r="AU29" i="54" s="1"/>
  <c r="AT30" i="54" a="1"/>
  <c r="AT30" i="54" s="1"/>
  <c r="AU31" i="54" a="1"/>
  <c r="AU31" i="54" s="1"/>
  <c r="AT32" i="54" a="1"/>
  <c r="AT32" i="54" s="1"/>
  <c r="AU33" i="54" a="1"/>
  <c r="AU33" i="54" s="1"/>
  <c r="AT34" i="54" a="1"/>
  <c r="AT34" i="54" s="1"/>
  <c r="AU35" i="54" a="1"/>
  <c r="AU35" i="54" s="1"/>
  <c r="AT36" i="54" a="1"/>
  <c r="AT36" i="54" s="1"/>
  <c r="AU37" i="54" a="1"/>
  <c r="AU37" i="54" s="1"/>
  <c r="AT38" i="54" a="1"/>
  <c r="AT38" i="54" s="1"/>
  <c r="AU39" i="54" a="1"/>
  <c r="AU39" i="54" s="1"/>
  <c r="AT40" i="54" a="1"/>
  <c r="AT40" i="54" s="1"/>
  <c r="AU3" i="54" a="1"/>
  <c r="AU3" i="54" s="1"/>
  <c r="AQ3" i="54" a="1"/>
  <c r="AQ3" i="54" s="1"/>
  <c r="AQ5" i="54" a="1"/>
  <c r="AQ5" i="54" s="1"/>
  <c r="AQ7" i="54" a="1"/>
  <c r="AQ7" i="54" s="1"/>
  <c r="AQ9" i="54" a="1"/>
  <c r="AQ9" i="54" s="1"/>
  <c r="AQ11" i="54" a="1"/>
  <c r="AQ11" i="54" s="1"/>
  <c r="AQ13" i="54" a="1"/>
  <c r="AQ13" i="54" s="1"/>
  <c r="AQ15" i="54" a="1"/>
  <c r="AQ15" i="54" s="1"/>
  <c r="AQ17" i="54" a="1"/>
  <c r="AQ17" i="54" s="1"/>
  <c r="AQ19" i="54" a="1"/>
  <c r="AQ19" i="54" s="1"/>
  <c r="AQ39" i="54" a="1"/>
  <c r="AQ39" i="54" s="1"/>
  <c r="AQ37" i="54" a="1"/>
  <c r="AQ37" i="54" s="1"/>
  <c r="AQ35" i="54" a="1"/>
  <c r="AQ35" i="54" s="1"/>
  <c r="AQ33" i="54" a="1"/>
  <c r="AQ33" i="54" s="1"/>
  <c r="AQ31" i="54" a="1"/>
  <c r="AQ31" i="54" s="1"/>
  <c r="AQ29" i="54" a="1"/>
  <c r="AQ29" i="54" s="1"/>
  <c r="AQ27" i="54" a="1"/>
  <c r="AQ27" i="54" s="1"/>
  <c r="AQ25" i="54" a="1"/>
  <c r="AQ25" i="54" s="1"/>
  <c r="AQ23" i="54" a="1"/>
  <c r="AQ23" i="54" s="1"/>
  <c r="AQ21" i="54" a="1"/>
  <c r="AQ21" i="54" s="1"/>
  <c r="AQ18" i="54" a="1"/>
  <c r="AQ18" i="54" s="1"/>
  <c r="AQ14" i="54" a="1"/>
  <c r="AQ14" i="54" s="1"/>
  <c r="AQ10" i="54" a="1"/>
  <c r="AQ10" i="54" s="1"/>
  <c r="AQ6" i="54" a="1"/>
  <c r="AQ6" i="54" s="1"/>
  <c r="AT3" i="54" a="1"/>
  <c r="AT3" i="54" s="1"/>
  <c r="AU40" i="54" a="1"/>
  <c r="AU40" i="54" s="1"/>
  <c r="AT39" i="54" a="1"/>
  <c r="AT39" i="54" s="1"/>
  <c r="AU36" i="54" a="1"/>
  <c r="AU36" i="54" s="1"/>
  <c r="AT35" i="54" a="1"/>
  <c r="AT35" i="54" s="1"/>
  <c r="AU32" i="54" a="1"/>
  <c r="AU32" i="54" s="1"/>
  <c r="AT31" i="54" a="1"/>
  <c r="AT31" i="54" s="1"/>
  <c r="AU28" i="54" a="1"/>
  <c r="AU28" i="54" s="1"/>
  <c r="AT27" i="54" a="1"/>
  <c r="AT27" i="54" s="1"/>
  <c r="AU24" i="54" a="1"/>
  <c r="AU24" i="54" s="1"/>
  <c r="AT23" i="54" a="1"/>
  <c r="AT23" i="54" s="1"/>
  <c r="AU20" i="54" a="1"/>
  <c r="AU20" i="54" s="1"/>
  <c r="AT19" i="54" a="1"/>
  <c r="AT19" i="54" s="1"/>
  <c r="AU16" i="54" a="1"/>
  <c r="AU16" i="54" s="1"/>
  <c r="AT15" i="54" a="1"/>
  <c r="AT15" i="54" s="1"/>
  <c r="AU12" i="54" a="1"/>
  <c r="AU12" i="54" s="1"/>
  <c r="AT11" i="54" a="1"/>
  <c r="AT11" i="54" s="1"/>
  <c r="AU8" i="54" a="1"/>
  <c r="AU8" i="54" s="1"/>
  <c r="AT7" i="54" a="1"/>
  <c r="AT7" i="54" s="1"/>
  <c r="AU4" i="54" a="1"/>
  <c r="AU4" i="54" s="1"/>
  <c r="AC35" i="54" a="1"/>
  <c r="AC35" i="54" s="1"/>
  <c r="AC23" i="54" a="1"/>
  <c r="AC23" i="54" s="1"/>
  <c r="AC15" i="54" a="1"/>
  <c r="AC15" i="54" s="1"/>
  <c r="AC34" i="54" a="1"/>
  <c r="AC34" i="54" s="1"/>
  <c r="AC26" i="54" a="1"/>
  <c r="AC26" i="54" s="1"/>
  <c r="AC18" i="54" a="1"/>
  <c r="AC18" i="54" s="1"/>
  <c r="AC6" i="54" a="1"/>
  <c r="AC6" i="54" s="1"/>
  <c r="AC37" i="54" a="1"/>
  <c r="AC37" i="54" s="1"/>
  <c r="AC33" i="54" a="1"/>
  <c r="AC33" i="54" s="1"/>
  <c r="AC29" i="54" a="1"/>
  <c r="AC29" i="54" s="1"/>
  <c r="AC25" i="54" a="1"/>
  <c r="AC25" i="54" s="1"/>
  <c r="AC21" i="54" a="1"/>
  <c r="AC21" i="54" s="1"/>
  <c r="AC17" i="54" a="1"/>
  <c r="AC17" i="54" s="1"/>
  <c r="AC9" i="54" a="1"/>
  <c r="AC9" i="54" s="1"/>
  <c r="AC5" i="54" a="1"/>
  <c r="AC5" i="54" s="1"/>
  <c r="AG40" i="54" a="1"/>
  <c r="AG40" i="54" s="1"/>
  <c r="AF39" i="54" a="1"/>
  <c r="AF39" i="54" s="1"/>
  <c r="AG36" i="54" a="1"/>
  <c r="AG36" i="54" s="1"/>
  <c r="AF35" i="54" a="1"/>
  <c r="AF35" i="54" s="1"/>
  <c r="AG32" i="54" a="1"/>
  <c r="AG32" i="54" s="1"/>
  <c r="AF31" i="54" a="1"/>
  <c r="AF31" i="54" s="1"/>
  <c r="AG28" i="54" a="1"/>
  <c r="AG28" i="54" s="1"/>
  <c r="AG24" i="54" a="1"/>
  <c r="AG24" i="54" s="1"/>
  <c r="AF23" i="54" a="1"/>
  <c r="AF23" i="54" s="1"/>
  <c r="AG20" i="54" a="1"/>
  <c r="AG20" i="54" s="1"/>
  <c r="AF19" i="54" a="1"/>
  <c r="AF19" i="54" s="1"/>
  <c r="AG16" i="54" a="1"/>
  <c r="AG16" i="54" s="1"/>
  <c r="AF15" i="54" a="1"/>
  <c r="AF15" i="54" s="1"/>
  <c r="AG12" i="54" a="1"/>
  <c r="AG12" i="54" s="1"/>
  <c r="AF11" i="54" a="1"/>
  <c r="AF11" i="54" s="1"/>
  <c r="AG8" i="54" a="1"/>
  <c r="AG8" i="54" s="1"/>
  <c r="AF7" i="54" a="1"/>
  <c r="AF7" i="54" s="1"/>
  <c r="AG4" i="54" a="1"/>
  <c r="AG4" i="54" s="1"/>
  <c r="AC40" i="54" a="1"/>
  <c r="AC40" i="54" s="1"/>
  <c r="AC36" i="54" a="1"/>
  <c r="AC36" i="54" s="1"/>
  <c r="AC32" i="54" a="1"/>
  <c r="AC32" i="54" s="1"/>
  <c r="AC28" i="54" a="1"/>
  <c r="AC28" i="54" s="1"/>
  <c r="AC24" i="54" a="1"/>
  <c r="AC24" i="54" s="1"/>
  <c r="AC20" i="54" a="1"/>
  <c r="AC20" i="54" s="1"/>
  <c r="AC16" i="54" a="1"/>
  <c r="AC16" i="54" s="1"/>
  <c r="AC12" i="54" a="1"/>
  <c r="AC12" i="54" s="1"/>
  <c r="AC8" i="54" a="1"/>
  <c r="AC8" i="54" s="1"/>
  <c r="AC4" i="54" a="1"/>
  <c r="AC4" i="54" s="1"/>
  <c r="AG3" i="54" a="1"/>
  <c r="AG3" i="54" s="1"/>
  <c r="AF40" i="54" a="1"/>
  <c r="AF40" i="54" s="1"/>
  <c r="AG37" i="54" a="1"/>
  <c r="AG37" i="54" s="1"/>
  <c r="AF36" i="54" a="1"/>
  <c r="AF36" i="54" s="1"/>
  <c r="AG33" i="54" a="1"/>
  <c r="AG33" i="54" s="1"/>
  <c r="AF32" i="54" a="1"/>
  <c r="AF32" i="54" s="1"/>
  <c r="AG29" i="54" a="1"/>
  <c r="AG29" i="54" s="1"/>
  <c r="AF28" i="54" a="1"/>
  <c r="AF28" i="54" s="1"/>
  <c r="AG25" i="54" a="1"/>
  <c r="AG25" i="54" s="1"/>
  <c r="AF24" i="54" a="1"/>
  <c r="AF24" i="54" s="1"/>
  <c r="AG21" i="54" a="1"/>
  <c r="AG21" i="54" s="1"/>
  <c r="AF20" i="54" a="1"/>
  <c r="AF20" i="54" s="1"/>
  <c r="AG17" i="54" a="1"/>
  <c r="AG17" i="54" s="1"/>
  <c r="AF16" i="54" a="1"/>
  <c r="AF16" i="54" s="1"/>
  <c r="AG13" i="54" a="1"/>
  <c r="AG13" i="54" s="1"/>
  <c r="AF12" i="54" a="1"/>
  <c r="AF12" i="54" s="1"/>
  <c r="AG9" i="54" a="1"/>
  <c r="AG9" i="54" s="1"/>
  <c r="AF8" i="54" a="1"/>
  <c r="AF8" i="54" s="1"/>
  <c r="AG5" i="54" a="1"/>
  <c r="AG5" i="54" s="1"/>
  <c r="AF4" i="54" a="1"/>
  <c r="AF4" i="54" s="1"/>
  <c r="AC27" i="54" a="1"/>
  <c r="AC27" i="54" s="1"/>
  <c r="AC7" i="54" a="1"/>
  <c r="AC7" i="54" s="1"/>
  <c r="AG38" i="54" a="1"/>
  <c r="AG38" i="54" s="1"/>
  <c r="AF37" i="54" a="1"/>
  <c r="AF37" i="54" s="1"/>
  <c r="AG34" i="54" a="1"/>
  <c r="AG34" i="54" s="1"/>
  <c r="AF33" i="54" a="1"/>
  <c r="AF33" i="54" s="1"/>
  <c r="AG30" i="54" a="1"/>
  <c r="AG30" i="54" s="1"/>
  <c r="AF29" i="54" a="1"/>
  <c r="AF29" i="54" s="1"/>
  <c r="AG26" i="54" a="1"/>
  <c r="AG26" i="54" s="1"/>
  <c r="AF25" i="54" a="1"/>
  <c r="AF25" i="54" s="1"/>
  <c r="AG22" i="54" a="1"/>
  <c r="AG22" i="54" s="1"/>
  <c r="AF21" i="54" a="1"/>
  <c r="AF21" i="54" s="1"/>
  <c r="AG18" i="54" a="1"/>
  <c r="AG18" i="54" s="1"/>
  <c r="AF17" i="54" a="1"/>
  <c r="AF17" i="54" s="1"/>
  <c r="AG14" i="54" a="1"/>
  <c r="AG14" i="54" s="1"/>
  <c r="AF13" i="54" a="1"/>
  <c r="AF13" i="54" s="1"/>
  <c r="AG10" i="54" a="1"/>
  <c r="AG10" i="54" s="1"/>
  <c r="AF9" i="54" a="1"/>
  <c r="AF9" i="54" s="1"/>
  <c r="AG6" i="54" a="1"/>
  <c r="AG6" i="54" s="1"/>
  <c r="AF5" i="54" a="1"/>
  <c r="AF5" i="54" s="1"/>
  <c r="AC10" i="54" a="1"/>
  <c r="AC10" i="54" s="1"/>
  <c r="AC3" i="54" a="1"/>
  <c r="AC3" i="54" s="1"/>
  <c r="AG39" i="54" a="1"/>
  <c r="AG39" i="54" s="1"/>
  <c r="AF38" i="54" a="1"/>
  <c r="AF38" i="54" s="1"/>
  <c r="AG35" i="54" a="1"/>
  <c r="AG35" i="54" s="1"/>
  <c r="AF34" i="54" a="1"/>
  <c r="AF34" i="54" s="1"/>
  <c r="AG31" i="54" a="1"/>
  <c r="AG31" i="54" s="1"/>
  <c r="AF30" i="54" a="1"/>
  <c r="AF30" i="54" s="1"/>
  <c r="AG27" i="54" a="1"/>
  <c r="AG27" i="54" s="1"/>
  <c r="AF26" i="54" a="1"/>
  <c r="AF26" i="54" s="1"/>
  <c r="AG23" i="54" a="1"/>
  <c r="AG23" i="54" s="1"/>
  <c r="AF22" i="54" a="1"/>
  <c r="AF22" i="54" s="1"/>
  <c r="AG19" i="54" a="1"/>
  <c r="AG19" i="54" s="1"/>
  <c r="AF18" i="54" a="1"/>
  <c r="AF18" i="54" s="1"/>
  <c r="AG15" i="54" a="1"/>
  <c r="AG15" i="54" s="1"/>
  <c r="AF14" i="54" a="1"/>
  <c r="AF14" i="54" s="1"/>
  <c r="AG11" i="54" a="1"/>
  <c r="AG11" i="54" s="1"/>
  <c r="AF10" i="54" a="1"/>
  <c r="AF10" i="54" s="1"/>
  <c r="AG7" i="54" a="1"/>
  <c r="AG7" i="54" s="1"/>
  <c r="AF6" i="54" a="1"/>
  <c r="AF6" i="54" s="1"/>
  <c r="AC39" i="54" a="1"/>
  <c r="AC39" i="54" s="1"/>
  <c r="AC31" i="54" a="1"/>
  <c r="AC31" i="54" s="1"/>
  <c r="AC19" i="54" a="1"/>
  <c r="AC19" i="54" s="1"/>
  <c r="AC11" i="54" a="1"/>
  <c r="AC11" i="54" s="1"/>
  <c r="AC38" i="54" a="1"/>
  <c r="AC38" i="54" s="1"/>
  <c r="AC30" i="54" a="1"/>
  <c r="AC30" i="54" s="1"/>
  <c r="AC22" i="54" a="1"/>
  <c r="AC22" i="54" s="1"/>
  <c r="AC14" i="54" a="1"/>
  <c r="AC14" i="54" s="1"/>
  <c r="AC13" i="54" a="1"/>
  <c r="AC13" i="54" s="1"/>
  <c r="AF3" i="54" a="1"/>
  <c r="AF3" i="54" s="1"/>
  <c r="AF27" i="54" a="1"/>
  <c r="AF27" i="54" s="1"/>
  <c r="AJ31" i="54" a="1"/>
  <c r="AJ31" i="54" s="1"/>
  <c r="AJ23" i="54" a="1"/>
  <c r="AJ23" i="54" s="1"/>
  <c r="AJ11" i="54" a="1"/>
  <c r="AJ11" i="54" s="1"/>
  <c r="AJ37" i="54" a="1"/>
  <c r="AJ37" i="54" s="1"/>
  <c r="AJ33" i="54" a="1"/>
  <c r="AJ33" i="54" s="1"/>
  <c r="AJ29" i="54" a="1"/>
  <c r="AJ29" i="54" s="1"/>
  <c r="AJ21" i="54" a="1"/>
  <c r="AJ21" i="54" s="1"/>
  <c r="AJ17" i="54" a="1"/>
  <c r="AJ17" i="54" s="1"/>
  <c r="AJ13" i="54" a="1"/>
  <c r="AJ13" i="54" s="1"/>
  <c r="AJ9" i="54" a="1"/>
  <c r="AJ9" i="54" s="1"/>
  <c r="AJ5" i="54" a="1"/>
  <c r="AJ5" i="54" s="1"/>
  <c r="AM37" i="54" a="1"/>
  <c r="AM37" i="54" s="1"/>
  <c r="AM35" i="54" a="1"/>
  <c r="AM35" i="54" s="1"/>
  <c r="AM34" i="54" a="1"/>
  <c r="AM34" i="54" s="1"/>
  <c r="AN28" i="54" a="1"/>
  <c r="AN28" i="54" s="1"/>
  <c r="AN27" i="54" a="1"/>
  <c r="AN27" i="54" s="1"/>
  <c r="AM19" i="54" a="1"/>
  <c r="AM19" i="54" s="1"/>
  <c r="AN17" i="54" a="1"/>
  <c r="AN17" i="54" s="1"/>
  <c r="AN16" i="54" a="1"/>
  <c r="AN16" i="54" s="1"/>
  <c r="AN14" i="54" a="1"/>
  <c r="AN14" i="54" s="1"/>
  <c r="AM6" i="54" a="1"/>
  <c r="AM6" i="54" s="1"/>
  <c r="AJ40" i="54" a="1"/>
  <c r="AJ40" i="54" s="1"/>
  <c r="AJ36" i="54" a="1"/>
  <c r="AJ36" i="54" s="1"/>
  <c r="AJ32" i="54" a="1"/>
  <c r="AJ32" i="54" s="1"/>
  <c r="AJ28" i="54" a="1"/>
  <c r="AJ28" i="54" s="1"/>
  <c r="AJ24" i="54" a="1"/>
  <c r="AJ24" i="54" s="1"/>
  <c r="AJ20" i="54" a="1"/>
  <c r="AJ20" i="54" s="1"/>
  <c r="AJ16" i="54" a="1"/>
  <c r="AJ16" i="54" s="1"/>
  <c r="AJ12" i="54" a="1"/>
  <c r="AJ12" i="54" s="1"/>
  <c r="AJ8" i="54" a="1"/>
  <c r="AJ8" i="54" s="1"/>
  <c r="AJ4" i="54" a="1"/>
  <c r="AJ4" i="54" s="1"/>
  <c r="AJ3" i="54" a="1"/>
  <c r="AJ3" i="54" s="1"/>
  <c r="AN38" i="54" a="1"/>
  <c r="AN38" i="54" s="1"/>
  <c r="AM33" i="54" a="1"/>
  <c r="AM33" i="54" s="1"/>
  <c r="AM31" i="54" a="1"/>
  <c r="AM31" i="54" s="1"/>
  <c r="AM30" i="54" a="1"/>
  <c r="AM30" i="54" s="1"/>
  <c r="AM28" i="54" a="1"/>
  <c r="AM28" i="54" s="1"/>
  <c r="AN25" i="54" a="1"/>
  <c r="AN25" i="54" s="1"/>
  <c r="AN24" i="54" a="1"/>
  <c r="AN24" i="54" s="1"/>
  <c r="AN23" i="54" a="1"/>
  <c r="AN23" i="54" s="1"/>
  <c r="AN22" i="54" a="1"/>
  <c r="AN22" i="54" s="1"/>
  <c r="AM16" i="54" a="1"/>
  <c r="AM16" i="54" s="1"/>
  <c r="AN13" i="54" a="1"/>
  <c r="AN13" i="54" s="1"/>
  <c r="AN12" i="54" a="1"/>
  <c r="AN12" i="54" s="1"/>
  <c r="AN11" i="54" a="1"/>
  <c r="AN11" i="54" s="1"/>
  <c r="AN10" i="54" a="1"/>
  <c r="AN10" i="54" s="1"/>
  <c r="AM4" i="54" a="1"/>
  <c r="AM4" i="54" s="1"/>
  <c r="AJ35" i="54" a="1"/>
  <c r="AJ35" i="54" s="1"/>
  <c r="AJ7" i="54" a="1"/>
  <c r="AJ7" i="54" s="1"/>
  <c r="AM3" i="54" a="1"/>
  <c r="AM3" i="54" s="1"/>
  <c r="AN40" i="54" a="1"/>
  <c r="AN40" i="54" s="1"/>
  <c r="AN39" i="54" a="1"/>
  <c r="AN39" i="54" s="1"/>
  <c r="AN37" i="54" a="1"/>
  <c r="AN37" i="54" s="1"/>
  <c r="AN36" i="54" a="1"/>
  <c r="AN36" i="54" s="1"/>
  <c r="AN35" i="54" a="1"/>
  <c r="AN35" i="54" s="1"/>
  <c r="AN34" i="54" a="1"/>
  <c r="AN34" i="54" s="1"/>
  <c r="AM29" i="54" a="1"/>
  <c r="AM29" i="54" s="1"/>
  <c r="AM27" i="54" a="1"/>
  <c r="AM27" i="54" s="1"/>
  <c r="AM26" i="54" a="1"/>
  <c r="AM26" i="54" s="1"/>
  <c r="AM24" i="54" a="1"/>
  <c r="AM24" i="54" s="1"/>
  <c r="AN21" i="54" a="1"/>
  <c r="AN21" i="54" s="1"/>
  <c r="AN20" i="54" a="1"/>
  <c r="AN20" i="54" s="1"/>
  <c r="AN19" i="54" a="1"/>
  <c r="AN19" i="54" s="1"/>
  <c r="AN18" i="54" a="1"/>
  <c r="AN18" i="54" s="1"/>
  <c r="AM17" i="54" a="1"/>
  <c r="AM17" i="54" s="1"/>
  <c r="AM15" i="54" a="1"/>
  <c r="AM15" i="54" s="1"/>
  <c r="AM14" i="54" a="1"/>
  <c r="AM14" i="54" s="1"/>
  <c r="AM12" i="54" a="1"/>
  <c r="AM12" i="54" s="1"/>
  <c r="AN9" i="54" a="1"/>
  <c r="AN9" i="54" s="1"/>
  <c r="AN8" i="54" a="1"/>
  <c r="AN8" i="54" s="1"/>
  <c r="AN7" i="54" a="1"/>
  <c r="AN7" i="54" s="1"/>
  <c r="AN6" i="54" a="1"/>
  <c r="AN6" i="54" s="1"/>
  <c r="AM5" i="54" a="1"/>
  <c r="AM5" i="54" s="1"/>
  <c r="AJ39" i="54" a="1"/>
  <c r="AJ39" i="54" s="1"/>
  <c r="AJ27" i="54" a="1"/>
  <c r="AJ27" i="54" s="1"/>
  <c r="AJ15" i="54" a="1"/>
  <c r="AJ15" i="54" s="1"/>
  <c r="AJ38" i="54" a="1"/>
  <c r="AJ38" i="54" s="1"/>
  <c r="AJ34" i="54" a="1"/>
  <c r="AJ34" i="54" s="1"/>
  <c r="AJ30" i="54" a="1"/>
  <c r="AJ30" i="54" s="1"/>
  <c r="AJ26" i="54" a="1"/>
  <c r="AJ26" i="54" s="1"/>
  <c r="AJ22" i="54" a="1"/>
  <c r="AJ22" i="54" s="1"/>
  <c r="AJ18" i="54" a="1"/>
  <c r="AJ18" i="54" s="1"/>
  <c r="AJ14" i="54" a="1"/>
  <c r="AJ14" i="54" s="1"/>
  <c r="AJ10" i="54" a="1"/>
  <c r="AJ10" i="54" s="1"/>
  <c r="AJ6" i="54" a="1"/>
  <c r="AJ6" i="54" s="1"/>
  <c r="AN3" i="54" a="1"/>
  <c r="AN3" i="54" s="1"/>
  <c r="AM40" i="54" a="1"/>
  <c r="AM40" i="54" s="1"/>
  <c r="AM39" i="54" a="1"/>
  <c r="AM39" i="54" s="1"/>
  <c r="AM38" i="54" a="1"/>
  <c r="AM38" i="54" s="1"/>
  <c r="AM36" i="54" a="1"/>
  <c r="AM36" i="54" s="1"/>
  <c r="AN33" i="54" a="1"/>
  <c r="AN33" i="54" s="1"/>
  <c r="AN32" i="54" a="1"/>
  <c r="AN32" i="54" s="1"/>
  <c r="AN31" i="54" a="1"/>
  <c r="AN31" i="54" s="1"/>
  <c r="AN30" i="54" a="1"/>
  <c r="AN30" i="54" s="1"/>
  <c r="AM25" i="54" a="1"/>
  <c r="AM25" i="54" s="1"/>
  <c r="AM23" i="54" a="1"/>
  <c r="AM23" i="54" s="1"/>
  <c r="AM22" i="54" a="1"/>
  <c r="AM22" i="54" s="1"/>
  <c r="AM20" i="54" a="1"/>
  <c r="AM20" i="54" s="1"/>
  <c r="AM13" i="54" a="1"/>
  <c r="AM13" i="54" s="1"/>
  <c r="AM11" i="54" a="1"/>
  <c r="AM11" i="54" s="1"/>
  <c r="AM10" i="54" a="1"/>
  <c r="AM10" i="54" s="1"/>
  <c r="AM8" i="54" a="1"/>
  <c r="AM8" i="54" s="1"/>
  <c r="AJ19" i="54" a="1"/>
  <c r="AJ19" i="54" s="1"/>
  <c r="AJ25" i="54" a="1"/>
  <c r="AJ25" i="54" s="1"/>
  <c r="AM32" i="54" a="1"/>
  <c r="AM32" i="54" s="1"/>
  <c r="AN29" i="54" a="1"/>
  <c r="AN29" i="54" s="1"/>
  <c r="AN26" i="54" a="1"/>
  <c r="AN26" i="54" s="1"/>
  <c r="AM21" i="54" a="1"/>
  <c r="AM21" i="54" s="1"/>
  <c r="AM18" i="54" a="1"/>
  <c r="AM18" i="54" s="1"/>
  <c r="AN15" i="54" a="1"/>
  <c r="AN15" i="54" s="1"/>
  <c r="AM9" i="54" a="1"/>
  <c r="AM9" i="54" s="1"/>
  <c r="AM7" i="54" a="1"/>
  <c r="AM7" i="54" s="1"/>
  <c r="AN5" i="54" a="1"/>
  <c r="AN5" i="54" s="1"/>
  <c r="U3" i="54"/>
  <c r="A3" i="88" l="1"/>
  <c r="AQ3" i="88" s="1"/>
  <c r="L22" i="59"/>
  <c r="L38" i="58"/>
  <c r="AL39" i="54"/>
  <c r="AJ38" i="58" s="1"/>
  <c r="L6" i="58"/>
  <c r="AL7" i="54"/>
  <c r="W10" i="54" a="1"/>
  <c r="W10" i="54" s="1"/>
  <c r="W15" i="54" a="1"/>
  <c r="W15" i="54" s="1"/>
  <c r="W26" i="54" a="1"/>
  <c r="W26" i="54" s="1"/>
  <c r="W31" i="54" a="1"/>
  <c r="W31" i="54" s="1"/>
  <c r="W7" i="54" a="1"/>
  <c r="W7" i="54" s="1"/>
  <c r="W18" i="54" a="1"/>
  <c r="W18" i="54" s="1"/>
  <c r="W23" i="54" a="1"/>
  <c r="W23" i="54" s="1"/>
  <c r="W34" i="54" a="1"/>
  <c r="W34" i="54" s="1"/>
  <c r="W39" i="54" a="1"/>
  <c r="W39" i="54" s="1"/>
  <c r="W8" i="54" a="1"/>
  <c r="W8" i="54" s="1"/>
  <c r="W13" i="54" a="1"/>
  <c r="W13" i="54" s="1"/>
  <c r="W24" i="54" a="1"/>
  <c r="W24" i="54" s="1"/>
  <c r="W29" i="54" a="1"/>
  <c r="W29" i="54" s="1"/>
  <c r="W40" i="54" a="1"/>
  <c r="W40" i="54" s="1"/>
  <c r="W19" i="54" a="1"/>
  <c r="W19" i="54" s="1"/>
  <c r="W27" i="54" a="1"/>
  <c r="W27" i="54" s="1"/>
  <c r="W36" i="54" a="1"/>
  <c r="W36" i="54" s="1"/>
  <c r="W4" i="54" a="1"/>
  <c r="W4" i="54" s="1"/>
  <c r="W12" i="54" a="1"/>
  <c r="W12" i="54" s="1"/>
  <c r="W21" i="54" a="1"/>
  <c r="W21" i="54" s="1"/>
  <c r="W30" i="54" a="1"/>
  <c r="W30" i="54" s="1"/>
  <c r="W38" i="54" a="1"/>
  <c r="W38" i="54" s="1"/>
  <c r="W11" i="54" a="1"/>
  <c r="W11" i="54" s="1"/>
  <c r="W20" i="54" a="1"/>
  <c r="W20" i="54" s="1"/>
  <c r="W28" i="54" a="1"/>
  <c r="W28" i="54" s="1"/>
  <c r="W37" i="54" a="1"/>
  <c r="W37" i="54" s="1"/>
  <c r="W5" i="54" a="1"/>
  <c r="W5" i="54" s="1"/>
  <c r="W14" i="54" a="1"/>
  <c r="W14" i="54" s="1"/>
  <c r="W22" i="54" a="1"/>
  <c r="W22" i="54" s="1"/>
  <c r="W6" i="54" a="1"/>
  <c r="W6" i="54" s="1"/>
  <c r="W32" i="54" a="1"/>
  <c r="W32" i="54" s="1"/>
  <c r="W3" i="54" a="1"/>
  <c r="W3" i="54" s="1"/>
  <c r="W9" i="54" a="1"/>
  <c r="W9" i="54" s="1"/>
  <c r="W17" i="54" a="1"/>
  <c r="W17" i="54" s="1"/>
  <c r="W35" i="54" a="1"/>
  <c r="W35" i="54" s="1"/>
  <c r="W16" i="54" a="1"/>
  <c r="W16" i="54" s="1"/>
  <c r="W25" i="54" a="1"/>
  <c r="W25" i="54" s="1"/>
  <c r="W33" i="54" a="1"/>
  <c r="W33" i="54" s="1"/>
  <c r="L24" i="58"/>
  <c r="AL25" i="54"/>
  <c r="L25" i="58"/>
  <c r="AL26" i="54"/>
  <c r="L23" i="58"/>
  <c r="AL24" i="54"/>
  <c r="L16" i="58"/>
  <c r="AL17" i="54"/>
  <c r="L18" i="57"/>
  <c r="AE19" i="54"/>
  <c r="L27" i="57"/>
  <c r="AE28" i="54"/>
  <c r="L16" i="57"/>
  <c r="AE17" i="54"/>
  <c r="L5" i="57"/>
  <c r="AE6" i="54"/>
  <c r="L20" i="59"/>
  <c r="L36" i="59"/>
  <c r="L6" i="59"/>
  <c r="L21" i="59"/>
  <c r="L18" i="58"/>
  <c r="AL19" i="54"/>
  <c r="L27" i="58"/>
  <c r="AL28" i="54"/>
  <c r="AJ27" i="58" s="1"/>
  <c r="L17" i="58"/>
  <c r="AL18" i="54"/>
  <c r="L29" i="58"/>
  <c r="AL30" i="54"/>
  <c r="AJ29" i="58" s="1"/>
  <c r="L20" i="58"/>
  <c r="AL21" i="54"/>
  <c r="L30" i="57"/>
  <c r="AE31" i="54"/>
  <c r="AJ30" i="57" s="1"/>
  <c r="L31" i="57"/>
  <c r="AE32" i="54"/>
  <c r="AJ31" i="57" s="1"/>
  <c r="L20" i="57"/>
  <c r="AE21" i="54"/>
  <c r="L17" i="57"/>
  <c r="AE18" i="54"/>
  <c r="L38" i="59"/>
  <c r="L4" i="59"/>
  <c r="L29" i="59"/>
  <c r="L33" i="58"/>
  <c r="AL34" i="54"/>
  <c r="AJ33" i="58" s="1"/>
  <c r="L2" i="58"/>
  <c r="AL3" i="54"/>
  <c r="L31" i="58"/>
  <c r="AL32" i="54"/>
  <c r="AJ31" i="58" s="1"/>
  <c r="L28" i="58"/>
  <c r="AL29" i="54"/>
  <c r="AJ28" i="58" s="1"/>
  <c r="L12" i="57"/>
  <c r="AE13" i="54"/>
  <c r="L38" i="57"/>
  <c r="AE39" i="54"/>
  <c r="AJ38" i="57" s="1"/>
  <c r="L3" i="57"/>
  <c r="AE4" i="54"/>
  <c r="L35" i="57"/>
  <c r="AE36" i="54"/>
  <c r="AJ35" i="57" s="1"/>
  <c r="L24" i="57"/>
  <c r="AE25" i="54"/>
  <c r="L25" i="57"/>
  <c r="AE26" i="54"/>
  <c r="L24" i="59"/>
  <c r="L18" i="59"/>
  <c r="L2" i="59"/>
  <c r="L15" i="59"/>
  <c r="L37" i="59"/>
  <c r="L11" i="59"/>
  <c r="L5" i="58"/>
  <c r="AL6" i="54"/>
  <c r="L37" i="58"/>
  <c r="AL38" i="54"/>
  <c r="AJ37" i="58" s="1"/>
  <c r="L3" i="58"/>
  <c r="AL4" i="54"/>
  <c r="L35" i="58"/>
  <c r="AL36" i="54"/>
  <c r="AJ35" i="58" s="1"/>
  <c r="L32" i="58"/>
  <c r="AL33" i="54"/>
  <c r="AJ32" i="58" s="1"/>
  <c r="L13" i="57"/>
  <c r="AE14" i="54"/>
  <c r="L6" i="57"/>
  <c r="AE7" i="54"/>
  <c r="L7" i="57"/>
  <c r="AE8" i="54"/>
  <c r="L39" i="57"/>
  <c r="AE40" i="54"/>
  <c r="L28" i="57"/>
  <c r="AE29" i="54"/>
  <c r="L33" i="57"/>
  <c r="AE34" i="54"/>
  <c r="AJ33" i="57" s="1"/>
  <c r="L26" i="59"/>
  <c r="L16" i="59"/>
  <c r="L25" i="59"/>
  <c r="L23" i="59"/>
  <c r="L9" i="58"/>
  <c r="AL10" i="54"/>
  <c r="L14" i="58"/>
  <c r="AL15" i="54"/>
  <c r="L7" i="58"/>
  <c r="AL8" i="54"/>
  <c r="L39" i="58"/>
  <c r="AL40" i="54"/>
  <c r="AJ39" i="58" s="1"/>
  <c r="L36" i="58"/>
  <c r="AL37" i="54"/>
  <c r="AJ36" i="58" s="1"/>
  <c r="L21" i="57"/>
  <c r="AE22" i="54"/>
  <c r="L26" i="57"/>
  <c r="AE27" i="54"/>
  <c r="L11" i="57"/>
  <c r="AE12" i="54"/>
  <c r="L32" i="57"/>
  <c r="AE33" i="54"/>
  <c r="AJ32" i="57" s="1"/>
  <c r="L14" i="57"/>
  <c r="AE15" i="54"/>
  <c r="AS6" i="54"/>
  <c r="L5" i="59"/>
  <c r="L28" i="59"/>
  <c r="L14" i="59"/>
  <c r="L33" i="59"/>
  <c r="L3" i="59"/>
  <c r="L31" i="59"/>
  <c r="L13" i="58"/>
  <c r="AL14" i="54"/>
  <c r="L26" i="58"/>
  <c r="AL27" i="54"/>
  <c r="L11" i="58"/>
  <c r="AL12" i="54"/>
  <c r="L4" i="58"/>
  <c r="AL5" i="54"/>
  <c r="L10" i="58"/>
  <c r="AL11" i="54"/>
  <c r="L29" i="57"/>
  <c r="AE30" i="54"/>
  <c r="AJ29" i="57" s="1"/>
  <c r="L2" i="57"/>
  <c r="AE3" i="54"/>
  <c r="L15" i="57"/>
  <c r="AE16" i="54"/>
  <c r="L36" i="57"/>
  <c r="AE37" i="54"/>
  <c r="AJ36" i="57" s="1"/>
  <c r="L22" i="57"/>
  <c r="AE23" i="54"/>
  <c r="L9" i="59"/>
  <c r="L30" i="59"/>
  <c r="L12" i="59"/>
  <c r="L19" i="59"/>
  <c r="L39" i="59"/>
  <c r="L15" i="58"/>
  <c r="AL16" i="54"/>
  <c r="L37" i="57"/>
  <c r="AE38" i="54"/>
  <c r="AJ37" i="57" s="1"/>
  <c r="L9" i="57"/>
  <c r="AE10" i="54"/>
  <c r="L19" i="57"/>
  <c r="AE20" i="54"/>
  <c r="L4" i="57"/>
  <c r="AE5" i="54"/>
  <c r="L34" i="57"/>
  <c r="AE35" i="54"/>
  <c r="AJ34" i="57" s="1"/>
  <c r="L13" i="59"/>
  <c r="L32" i="59"/>
  <c r="L10" i="59"/>
  <c r="L27" i="59"/>
  <c r="L8" i="58"/>
  <c r="AL9" i="54"/>
  <c r="L22" i="58"/>
  <c r="AL23" i="54"/>
  <c r="L21" i="58"/>
  <c r="AL22" i="54"/>
  <c r="L34" i="58"/>
  <c r="AL35" i="54"/>
  <c r="AJ34" i="58" s="1"/>
  <c r="L19" i="58"/>
  <c r="AL20" i="54"/>
  <c r="L12" i="58"/>
  <c r="AL13" i="54"/>
  <c r="L30" i="58"/>
  <c r="AL31" i="54"/>
  <c r="AJ30" i="58" s="1"/>
  <c r="L10" i="57"/>
  <c r="AE11" i="54"/>
  <c r="L23" i="57"/>
  <c r="AE24" i="54"/>
  <c r="L8" i="57"/>
  <c r="AE9" i="54"/>
  <c r="L17" i="59"/>
  <c r="L34" i="59"/>
  <c r="L8" i="59"/>
  <c r="L35" i="59"/>
  <c r="L7" i="59"/>
  <c r="AS11" i="54"/>
  <c r="AS23" i="54"/>
  <c r="AS9" i="54"/>
  <c r="AS14" i="54"/>
  <c r="AS25" i="54"/>
  <c r="AS7" i="54"/>
  <c r="AS18" i="54"/>
  <c r="AS27" i="54"/>
  <c r="AJ26" i="59" s="1"/>
  <c r="AS35" i="54"/>
  <c r="AJ34" i="59" s="1"/>
  <c r="AS13" i="54"/>
  <c r="AS5" i="54"/>
  <c r="AS16" i="54"/>
  <c r="AS28" i="54"/>
  <c r="AJ27" i="59" s="1"/>
  <c r="AS38" i="54"/>
  <c r="AJ37" i="59" s="1"/>
  <c r="AS12" i="54"/>
  <c r="AS37" i="54"/>
  <c r="AJ36" i="59" s="1"/>
  <c r="AS19" i="54"/>
  <c r="AS26" i="54"/>
  <c r="AJ25" i="59" s="1"/>
  <c r="AS36" i="54"/>
  <c r="AJ35" i="59" s="1"/>
  <c r="AS8" i="54"/>
  <c r="AS24" i="54"/>
  <c r="AS29" i="54"/>
  <c r="AJ28" i="59" s="1"/>
  <c r="AS10" i="54"/>
  <c r="AS39" i="54"/>
  <c r="AJ38" i="59" s="1"/>
  <c r="AS34" i="54"/>
  <c r="AJ33" i="59" s="1"/>
  <c r="AS4" i="54"/>
  <c r="AS22" i="54"/>
  <c r="AS32" i="54"/>
  <c r="AJ31" i="59" s="1"/>
  <c r="AS21" i="54"/>
  <c r="AS3" i="54"/>
  <c r="AS31" i="54"/>
  <c r="AJ30" i="59" s="1"/>
  <c r="AS17" i="54"/>
  <c r="AS33" i="54"/>
  <c r="AJ32" i="59" s="1"/>
  <c r="AS15" i="54"/>
  <c r="AS20" i="54"/>
  <c r="AS30" i="54"/>
  <c r="AJ29" i="59" s="1"/>
  <c r="AS40" i="54"/>
  <c r="AJ39" i="59" s="1"/>
  <c r="Y26" i="54" a="1"/>
  <c r="Y26" i="54" s="1"/>
  <c r="Y5" i="54" a="1"/>
  <c r="Y5" i="54" s="1"/>
  <c r="Z6" i="54" a="1"/>
  <c r="Z6" i="54" s="1"/>
  <c r="Y9" i="54" a="1"/>
  <c r="Y9" i="54" s="1"/>
  <c r="Z10" i="54" a="1"/>
  <c r="Z10" i="54" s="1"/>
  <c r="Y13" i="54" a="1"/>
  <c r="Y13" i="54" s="1"/>
  <c r="Z14" i="54" a="1"/>
  <c r="Z14" i="54" s="1"/>
  <c r="Y17" i="54" a="1"/>
  <c r="Y17" i="54" s="1"/>
  <c r="Z18" i="54" a="1"/>
  <c r="Z18" i="54" s="1"/>
  <c r="Y21" i="54" a="1"/>
  <c r="Y21" i="54" s="1"/>
  <c r="Z22" i="54" a="1"/>
  <c r="Z22" i="54" s="1"/>
  <c r="Y25" i="54" a="1"/>
  <c r="Y25" i="54" s="1"/>
  <c r="Z26" i="54" a="1"/>
  <c r="Z26" i="54" s="1"/>
  <c r="Y29" i="54" a="1"/>
  <c r="Y29" i="54" s="1"/>
  <c r="Z30" i="54" a="1"/>
  <c r="Z30" i="54" s="1"/>
  <c r="Y33" i="54" a="1"/>
  <c r="Y33" i="54" s="1"/>
  <c r="Z34" i="54" a="1"/>
  <c r="Z34" i="54" s="1"/>
  <c r="Y37" i="54" a="1"/>
  <c r="Y37" i="54" s="1"/>
  <c r="Z38" i="54" a="1"/>
  <c r="Z38" i="54" s="1"/>
  <c r="Z25" i="54" a="1"/>
  <c r="Z25" i="54" s="1"/>
  <c r="Z3" i="54" a="1"/>
  <c r="Z3" i="54" s="1"/>
  <c r="Y4" i="54" a="1"/>
  <c r="Y4" i="54" s="1"/>
  <c r="Z5" i="54" a="1"/>
  <c r="Z5" i="54" s="1"/>
  <c r="Y8" i="54" a="1"/>
  <c r="Y8" i="54" s="1"/>
  <c r="Z9" i="54" a="1"/>
  <c r="Z9" i="54" s="1"/>
  <c r="Z13" i="54" a="1"/>
  <c r="Z13" i="54" s="1"/>
  <c r="Z17" i="54" a="1"/>
  <c r="Z17" i="54" s="1"/>
  <c r="Y20" i="54" a="1"/>
  <c r="Y20" i="54" s="1"/>
  <c r="Z29" i="54" a="1"/>
  <c r="Z29" i="54" s="1"/>
  <c r="Y36" i="54" a="1"/>
  <c r="Y36" i="54" s="1"/>
  <c r="Z4" i="54" a="1"/>
  <c r="Z4" i="54" s="1"/>
  <c r="Y7" i="54" a="1"/>
  <c r="Y7" i="54" s="1"/>
  <c r="Z8" i="54" a="1"/>
  <c r="Z8" i="54" s="1"/>
  <c r="Y11" i="54" a="1"/>
  <c r="Y11" i="54" s="1"/>
  <c r="Z12" i="54" a="1"/>
  <c r="Z12" i="54" s="1"/>
  <c r="Y15" i="54" a="1"/>
  <c r="Y15" i="54" s="1"/>
  <c r="Z16" i="54" a="1"/>
  <c r="Z16" i="54" s="1"/>
  <c r="Y19" i="54" a="1"/>
  <c r="Y19" i="54" s="1"/>
  <c r="Z20" i="54" a="1"/>
  <c r="Z20" i="54" s="1"/>
  <c r="Y23" i="54" a="1"/>
  <c r="Y23" i="54" s="1"/>
  <c r="Z24" i="54" a="1"/>
  <c r="Z24" i="54" s="1"/>
  <c r="Y27" i="54" a="1"/>
  <c r="Y27" i="54" s="1"/>
  <c r="Z28" i="54" a="1"/>
  <c r="Z28" i="54" s="1"/>
  <c r="Y31" i="54" a="1"/>
  <c r="Y31" i="54" s="1"/>
  <c r="Z32" i="54" a="1"/>
  <c r="Z32" i="54" s="1"/>
  <c r="Y35" i="54" a="1"/>
  <c r="Y35" i="54" s="1"/>
  <c r="Z36" i="54" a="1"/>
  <c r="Z36" i="54" s="1"/>
  <c r="Y39" i="54" a="1"/>
  <c r="Y39" i="54" s="1"/>
  <c r="Z40" i="54" a="1"/>
  <c r="Z40" i="54" s="1"/>
  <c r="Y3" i="54" a="1"/>
  <c r="Y3" i="54" s="1"/>
  <c r="Y6" i="54" a="1"/>
  <c r="Y6" i="54" s="1"/>
  <c r="Z7" i="54" a="1"/>
  <c r="Z7" i="54" s="1"/>
  <c r="Y10" i="54" a="1"/>
  <c r="Y10" i="54" s="1"/>
  <c r="Z11" i="54" a="1"/>
  <c r="Z11" i="54" s="1"/>
  <c r="Y14" i="54" a="1"/>
  <c r="Y14" i="54" s="1"/>
  <c r="Z15" i="54" a="1"/>
  <c r="Z15" i="54" s="1"/>
  <c r="Y18" i="54" a="1"/>
  <c r="Y18" i="54" s="1"/>
  <c r="Z19" i="54" a="1"/>
  <c r="Z19" i="54" s="1"/>
  <c r="Y22" i="54" a="1"/>
  <c r="Y22" i="54" s="1"/>
  <c r="Z23" i="54" a="1"/>
  <c r="Z23" i="54" s="1"/>
  <c r="Z27" i="54" a="1"/>
  <c r="Z27" i="54" s="1"/>
  <c r="Y30" i="54" a="1"/>
  <c r="Y30" i="54" s="1"/>
  <c r="Z31" i="54" a="1"/>
  <c r="Z31" i="54" s="1"/>
  <c r="Y34" i="54" a="1"/>
  <c r="Y34" i="54" s="1"/>
  <c r="Z35" i="54" a="1"/>
  <c r="Z35" i="54" s="1"/>
  <c r="Y38" i="54" a="1"/>
  <c r="Y38" i="54" s="1"/>
  <c r="Z39" i="54" a="1"/>
  <c r="Z39" i="54" s="1"/>
  <c r="V3" i="54" a="1"/>
  <c r="V3" i="54" s="1"/>
  <c r="Y12" i="54" a="1"/>
  <c r="Y12" i="54" s="1"/>
  <c r="Y16" i="54" a="1"/>
  <c r="Y16" i="54" s="1"/>
  <c r="Z21" i="54" a="1"/>
  <c r="Z21" i="54" s="1"/>
  <c r="Y24" i="54" a="1"/>
  <c r="Y24" i="54" s="1"/>
  <c r="Y28" i="54" a="1"/>
  <c r="Y28" i="54" s="1"/>
  <c r="Y32" i="54" a="1"/>
  <c r="Y32" i="54" s="1"/>
  <c r="Z33" i="54" a="1"/>
  <c r="Z33" i="54" s="1"/>
  <c r="Z37" i="54" a="1"/>
  <c r="Z37" i="54" s="1"/>
  <c r="Y40" i="54" a="1"/>
  <c r="Y40" i="54" s="1"/>
  <c r="V39" i="54" a="1"/>
  <c r="V39" i="54" s="1"/>
  <c r="V37" i="54" a="1"/>
  <c r="V37" i="54" s="1"/>
  <c r="V35" i="54" a="1"/>
  <c r="V35" i="54" s="1"/>
  <c r="V33" i="54" a="1"/>
  <c r="V33" i="54" s="1"/>
  <c r="V31" i="54" a="1"/>
  <c r="V31" i="54" s="1"/>
  <c r="V29" i="54" a="1"/>
  <c r="V29" i="54" s="1"/>
  <c r="V27" i="54" a="1"/>
  <c r="V27" i="54" s="1"/>
  <c r="V25" i="54" a="1"/>
  <c r="V25" i="54" s="1"/>
  <c r="V23" i="54" a="1"/>
  <c r="V23" i="54" s="1"/>
  <c r="V21" i="54" a="1"/>
  <c r="V21" i="54" s="1"/>
  <c r="V19" i="54" a="1"/>
  <c r="V19" i="54" s="1"/>
  <c r="V17" i="54" a="1"/>
  <c r="V17" i="54" s="1"/>
  <c r="V15" i="54" a="1"/>
  <c r="V15" i="54" s="1"/>
  <c r="V13" i="54" a="1"/>
  <c r="V13" i="54" s="1"/>
  <c r="V11" i="54" a="1"/>
  <c r="V11" i="54" s="1"/>
  <c r="V9" i="54" a="1"/>
  <c r="V9" i="54" s="1"/>
  <c r="V7" i="54" a="1"/>
  <c r="V7" i="54" s="1"/>
  <c r="V5" i="54" a="1"/>
  <c r="V5" i="54" s="1"/>
  <c r="V38" i="54" a="1"/>
  <c r="V38" i="54" s="1"/>
  <c r="V36" i="54" a="1"/>
  <c r="V36" i="54" s="1"/>
  <c r="V34" i="54" a="1"/>
  <c r="V34" i="54" s="1"/>
  <c r="V32" i="54" a="1"/>
  <c r="V32" i="54" s="1"/>
  <c r="V30" i="54" a="1"/>
  <c r="V30" i="54" s="1"/>
  <c r="V28" i="54" a="1"/>
  <c r="V28" i="54" s="1"/>
  <c r="V26" i="54" a="1"/>
  <c r="V26" i="54" s="1"/>
  <c r="V24" i="54" a="1"/>
  <c r="V24" i="54" s="1"/>
  <c r="V22" i="54" a="1"/>
  <c r="V22" i="54" s="1"/>
  <c r="V20" i="54" a="1"/>
  <c r="V20" i="54" s="1"/>
  <c r="V18" i="54" a="1"/>
  <c r="V18" i="54" s="1"/>
  <c r="V16" i="54" a="1"/>
  <c r="V16" i="54" s="1"/>
  <c r="V14" i="54" a="1"/>
  <c r="V14" i="54" s="1"/>
  <c r="V12" i="54" a="1"/>
  <c r="V12" i="54" s="1"/>
  <c r="V10" i="54" a="1"/>
  <c r="V10" i="54" s="1"/>
  <c r="V8" i="54" a="1"/>
  <c r="V8" i="54" s="1"/>
  <c r="V6" i="54" a="1"/>
  <c r="V6" i="54" s="1"/>
  <c r="V4" i="54" a="1"/>
  <c r="V4" i="54" s="1"/>
  <c r="X505" i="59"/>
  <c r="X504" i="59"/>
  <c r="X503" i="59"/>
  <c r="X502" i="59"/>
  <c r="X501" i="59"/>
  <c r="X500" i="59"/>
  <c r="X499" i="59"/>
  <c r="X498" i="59"/>
  <c r="X497" i="59"/>
  <c r="X496" i="59"/>
  <c r="X495" i="59"/>
  <c r="X494" i="59"/>
  <c r="X493" i="59"/>
  <c r="X492" i="59"/>
  <c r="X491" i="59"/>
  <c r="X490" i="59"/>
  <c r="X489" i="59"/>
  <c r="X488" i="59"/>
  <c r="X487" i="59"/>
  <c r="X486" i="59"/>
  <c r="X485" i="59"/>
  <c r="X484" i="59"/>
  <c r="X483" i="59"/>
  <c r="X482" i="59"/>
  <c r="X481" i="59"/>
  <c r="X480" i="59"/>
  <c r="X479" i="59"/>
  <c r="X478" i="59"/>
  <c r="X477" i="59"/>
  <c r="X476" i="59"/>
  <c r="X475" i="59"/>
  <c r="X474" i="59"/>
  <c r="X473" i="59"/>
  <c r="X472" i="59"/>
  <c r="X471" i="59"/>
  <c r="X470" i="59"/>
  <c r="X469" i="59"/>
  <c r="X468" i="59"/>
  <c r="X467" i="59"/>
  <c r="X466" i="59"/>
  <c r="X465" i="59"/>
  <c r="X464" i="59"/>
  <c r="X463" i="59"/>
  <c r="X462" i="59"/>
  <c r="X461" i="59"/>
  <c r="X460" i="59"/>
  <c r="X459" i="59"/>
  <c r="X458" i="59"/>
  <c r="X457" i="59"/>
  <c r="X456" i="59"/>
  <c r="X455" i="59"/>
  <c r="X454" i="59"/>
  <c r="X453" i="59"/>
  <c r="X452" i="59"/>
  <c r="X451" i="59"/>
  <c r="X450" i="59"/>
  <c r="X449" i="59"/>
  <c r="X448" i="59"/>
  <c r="X447" i="59"/>
  <c r="X446" i="59"/>
  <c r="X445" i="59"/>
  <c r="X444" i="59"/>
  <c r="X443" i="59"/>
  <c r="X442" i="59"/>
  <c r="X441" i="59"/>
  <c r="X440" i="59"/>
  <c r="X439" i="59"/>
  <c r="X438" i="59"/>
  <c r="X437" i="59"/>
  <c r="X436" i="59"/>
  <c r="X435" i="59"/>
  <c r="X434" i="59"/>
  <c r="X433" i="59"/>
  <c r="X432" i="59"/>
  <c r="X431" i="59"/>
  <c r="X430" i="59"/>
  <c r="X429" i="59"/>
  <c r="X428" i="59"/>
  <c r="X427" i="59"/>
  <c r="X426" i="59"/>
  <c r="X425" i="59"/>
  <c r="X424" i="59"/>
  <c r="X423" i="59"/>
  <c r="X422" i="59"/>
  <c r="X421" i="59"/>
  <c r="X420" i="59"/>
  <c r="X419" i="59"/>
  <c r="X418" i="59"/>
  <c r="X417" i="59"/>
  <c r="X416" i="59"/>
  <c r="X415" i="59"/>
  <c r="X414" i="59"/>
  <c r="X413" i="59"/>
  <c r="X412" i="59"/>
  <c r="X411" i="59"/>
  <c r="X410" i="59"/>
  <c r="X409" i="59"/>
  <c r="X408" i="59"/>
  <c r="X407" i="59"/>
  <c r="X406" i="59"/>
  <c r="X405" i="59"/>
  <c r="X404" i="59"/>
  <c r="X403" i="59"/>
  <c r="X402" i="59"/>
  <c r="X401" i="59"/>
  <c r="X400" i="59"/>
  <c r="X399" i="59"/>
  <c r="X398" i="59"/>
  <c r="X397" i="59"/>
  <c r="X396" i="59"/>
  <c r="X395" i="59"/>
  <c r="X394" i="59"/>
  <c r="X393" i="59"/>
  <c r="X392" i="59"/>
  <c r="X391" i="59"/>
  <c r="X390" i="59"/>
  <c r="X389" i="59"/>
  <c r="X388" i="59"/>
  <c r="X387" i="59"/>
  <c r="X386" i="59"/>
  <c r="X385" i="59"/>
  <c r="X384" i="59"/>
  <c r="X383" i="59"/>
  <c r="X382" i="59"/>
  <c r="X381" i="59"/>
  <c r="X380" i="59"/>
  <c r="X379" i="59"/>
  <c r="X378" i="59"/>
  <c r="X377" i="59"/>
  <c r="X376" i="59"/>
  <c r="X375" i="59"/>
  <c r="X374" i="59"/>
  <c r="X373" i="59"/>
  <c r="X372" i="59"/>
  <c r="X371" i="59"/>
  <c r="X370" i="59"/>
  <c r="X369" i="59"/>
  <c r="X368" i="59"/>
  <c r="X367" i="59"/>
  <c r="X366" i="59"/>
  <c r="X365" i="59"/>
  <c r="X364" i="59"/>
  <c r="X363" i="59"/>
  <c r="X362" i="59"/>
  <c r="X361" i="59"/>
  <c r="X360" i="59"/>
  <c r="X359" i="59"/>
  <c r="X358" i="59"/>
  <c r="X357" i="59"/>
  <c r="X356" i="59"/>
  <c r="X355" i="59"/>
  <c r="X354" i="59"/>
  <c r="X353" i="59"/>
  <c r="X352" i="59"/>
  <c r="X351" i="59"/>
  <c r="X350" i="59"/>
  <c r="X349" i="59"/>
  <c r="X348" i="59"/>
  <c r="X347" i="59"/>
  <c r="X346" i="59"/>
  <c r="X345" i="59"/>
  <c r="X344" i="59"/>
  <c r="X343" i="59"/>
  <c r="X342" i="59"/>
  <c r="X341" i="59"/>
  <c r="X340" i="59"/>
  <c r="X339" i="59"/>
  <c r="X338" i="59"/>
  <c r="X337" i="59"/>
  <c r="X336" i="59"/>
  <c r="X335" i="59"/>
  <c r="X334" i="59"/>
  <c r="X333" i="59"/>
  <c r="X332" i="59"/>
  <c r="X331" i="59"/>
  <c r="X330" i="59"/>
  <c r="X329" i="59"/>
  <c r="X328" i="59"/>
  <c r="X327" i="59"/>
  <c r="X326" i="59"/>
  <c r="X325" i="59"/>
  <c r="X324" i="59"/>
  <c r="X323" i="59"/>
  <c r="X322" i="59"/>
  <c r="X321" i="59"/>
  <c r="X320" i="59"/>
  <c r="X319" i="59"/>
  <c r="X318" i="59"/>
  <c r="X317" i="59"/>
  <c r="X316" i="59"/>
  <c r="X315" i="59"/>
  <c r="X314" i="59"/>
  <c r="X313" i="59"/>
  <c r="X312" i="59"/>
  <c r="X311" i="59"/>
  <c r="X310" i="59"/>
  <c r="X309" i="59"/>
  <c r="X308" i="59"/>
  <c r="X307" i="59"/>
  <c r="X306" i="59"/>
  <c r="X305" i="59"/>
  <c r="X304" i="59"/>
  <c r="X303" i="59"/>
  <c r="X302" i="59"/>
  <c r="X301" i="59"/>
  <c r="X300" i="59"/>
  <c r="X299" i="59"/>
  <c r="X298" i="59"/>
  <c r="X297" i="59"/>
  <c r="X296" i="59"/>
  <c r="X295" i="59"/>
  <c r="X294" i="59"/>
  <c r="X293" i="59"/>
  <c r="X292" i="59"/>
  <c r="X291" i="59"/>
  <c r="X290" i="59"/>
  <c r="X289" i="59"/>
  <c r="X288" i="59"/>
  <c r="X287" i="59"/>
  <c r="X286" i="59"/>
  <c r="X285" i="59"/>
  <c r="X284" i="59"/>
  <c r="X283" i="59"/>
  <c r="X282" i="59"/>
  <c r="X281" i="59"/>
  <c r="X280" i="59"/>
  <c r="X279" i="59"/>
  <c r="X278" i="59"/>
  <c r="X277" i="59"/>
  <c r="X276" i="59"/>
  <c r="X275" i="59"/>
  <c r="X274" i="59"/>
  <c r="X273" i="59"/>
  <c r="X272" i="59"/>
  <c r="X271" i="59"/>
  <c r="X270" i="59"/>
  <c r="X269" i="59"/>
  <c r="X268" i="59"/>
  <c r="X267" i="59"/>
  <c r="X266" i="59"/>
  <c r="X265" i="59"/>
  <c r="X264" i="59"/>
  <c r="X263" i="59"/>
  <c r="X262" i="59"/>
  <c r="X261" i="59"/>
  <c r="X260" i="59"/>
  <c r="X259" i="59"/>
  <c r="X258" i="59"/>
  <c r="X257" i="59"/>
  <c r="X256" i="59"/>
  <c r="X255" i="59"/>
  <c r="X254" i="59"/>
  <c r="X253" i="59"/>
  <c r="X252" i="59"/>
  <c r="X251" i="59"/>
  <c r="X250" i="59"/>
  <c r="X249" i="59"/>
  <c r="X248" i="59"/>
  <c r="X247" i="59"/>
  <c r="X246" i="59"/>
  <c r="X245" i="59"/>
  <c r="X244" i="59"/>
  <c r="X243" i="59"/>
  <c r="X242" i="59"/>
  <c r="X241" i="59"/>
  <c r="X240" i="59"/>
  <c r="X239" i="59"/>
  <c r="X238" i="59"/>
  <c r="X237" i="59"/>
  <c r="X236" i="59"/>
  <c r="X235" i="59"/>
  <c r="X234" i="59"/>
  <c r="X233" i="59"/>
  <c r="X232" i="59"/>
  <c r="X231" i="59"/>
  <c r="X230" i="59"/>
  <c r="X229" i="59"/>
  <c r="X228" i="59"/>
  <c r="X227" i="59"/>
  <c r="X226" i="59"/>
  <c r="X225" i="59"/>
  <c r="X224" i="59"/>
  <c r="X223" i="59"/>
  <c r="X222" i="59"/>
  <c r="X221" i="59"/>
  <c r="X220" i="59"/>
  <c r="X219" i="59"/>
  <c r="X218" i="59"/>
  <c r="X217" i="59"/>
  <c r="X216" i="59"/>
  <c r="X215" i="59"/>
  <c r="X214" i="59"/>
  <c r="X213" i="59"/>
  <c r="X212" i="59"/>
  <c r="X211" i="59"/>
  <c r="X210" i="59"/>
  <c r="X209" i="59"/>
  <c r="X208" i="59"/>
  <c r="X207" i="59"/>
  <c r="X206" i="59"/>
  <c r="X205" i="59"/>
  <c r="X204" i="59"/>
  <c r="X203" i="59"/>
  <c r="X202" i="59"/>
  <c r="X201" i="59"/>
  <c r="X200" i="59"/>
  <c r="X199" i="59"/>
  <c r="X198" i="59"/>
  <c r="X197" i="59"/>
  <c r="X196" i="59"/>
  <c r="X195" i="59"/>
  <c r="X194" i="59"/>
  <c r="X193" i="59"/>
  <c r="X192" i="59"/>
  <c r="X191" i="59"/>
  <c r="X190" i="59"/>
  <c r="X189" i="59"/>
  <c r="X188" i="59"/>
  <c r="X187" i="59"/>
  <c r="X186" i="59"/>
  <c r="X185" i="59"/>
  <c r="X184" i="59"/>
  <c r="X183" i="59"/>
  <c r="X182" i="59"/>
  <c r="X181" i="59"/>
  <c r="X180" i="59"/>
  <c r="X179" i="59"/>
  <c r="X178" i="59"/>
  <c r="X177" i="59"/>
  <c r="X176" i="59"/>
  <c r="X175" i="59"/>
  <c r="X174" i="59"/>
  <c r="X173" i="59"/>
  <c r="X172" i="59"/>
  <c r="X171" i="59"/>
  <c r="X170" i="59"/>
  <c r="X169" i="59"/>
  <c r="X168" i="59"/>
  <c r="X167" i="59"/>
  <c r="X166" i="59"/>
  <c r="X165" i="59"/>
  <c r="X164" i="59"/>
  <c r="X163" i="59"/>
  <c r="X162" i="59"/>
  <c r="X161" i="59"/>
  <c r="X160" i="59"/>
  <c r="X159" i="59"/>
  <c r="X158" i="59"/>
  <c r="X157" i="59"/>
  <c r="X156" i="59"/>
  <c r="X155" i="59"/>
  <c r="X154" i="59"/>
  <c r="X153" i="59"/>
  <c r="X152" i="59"/>
  <c r="X151" i="59"/>
  <c r="X150" i="59"/>
  <c r="X149" i="59"/>
  <c r="X148" i="59"/>
  <c r="X147" i="59"/>
  <c r="X146" i="59"/>
  <c r="X145" i="59"/>
  <c r="X144" i="59"/>
  <c r="X143" i="59"/>
  <c r="X142" i="59"/>
  <c r="X141" i="59"/>
  <c r="X140" i="59"/>
  <c r="X139" i="59"/>
  <c r="X138" i="59"/>
  <c r="X137" i="59"/>
  <c r="X136" i="59"/>
  <c r="X135" i="59"/>
  <c r="X134" i="59"/>
  <c r="X133" i="59"/>
  <c r="X132" i="59"/>
  <c r="X131" i="59"/>
  <c r="X130" i="59"/>
  <c r="X129" i="59"/>
  <c r="X128" i="59"/>
  <c r="X127" i="59"/>
  <c r="X126" i="59"/>
  <c r="X125" i="59"/>
  <c r="X124" i="59"/>
  <c r="X123" i="59"/>
  <c r="X122" i="59"/>
  <c r="X121" i="59"/>
  <c r="X120" i="59"/>
  <c r="X119" i="59"/>
  <c r="X118" i="59"/>
  <c r="X117" i="59"/>
  <c r="X116" i="59"/>
  <c r="X115" i="59"/>
  <c r="X114" i="59"/>
  <c r="X113" i="59"/>
  <c r="X112" i="59"/>
  <c r="X111" i="59"/>
  <c r="X110" i="59"/>
  <c r="X109" i="59"/>
  <c r="X108" i="59"/>
  <c r="X107" i="59"/>
  <c r="X106" i="59"/>
  <c r="X105" i="59"/>
  <c r="X104" i="59"/>
  <c r="X103" i="59"/>
  <c r="X102" i="59"/>
  <c r="X101" i="59"/>
  <c r="X100" i="59"/>
  <c r="X99" i="59"/>
  <c r="X98" i="59"/>
  <c r="X97" i="59"/>
  <c r="X96" i="59"/>
  <c r="X95" i="59"/>
  <c r="X94" i="59"/>
  <c r="X93" i="59"/>
  <c r="X92" i="59"/>
  <c r="X91" i="59"/>
  <c r="X90" i="59"/>
  <c r="X89" i="59"/>
  <c r="X88" i="59"/>
  <c r="X87" i="59"/>
  <c r="X86" i="59"/>
  <c r="X85" i="59"/>
  <c r="X84" i="59"/>
  <c r="X83" i="59"/>
  <c r="X82" i="59"/>
  <c r="X81" i="59"/>
  <c r="X80" i="59"/>
  <c r="X79" i="59"/>
  <c r="X78" i="59"/>
  <c r="X77" i="59"/>
  <c r="X76" i="59"/>
  <c r="X75" i="59"/>
  <c r="X74" i="59"/>
  <c r="X73" i="59"/>
  <c r="X72" i="59"/>
  <c r="X71" i="59"/>
  <c r="X70" i="59"/>
  <c r="X69" i="59"/>
  <c r="X68" i="59"/>
  <c r="X67" i="59"/>
  <c r="X66" i="59"/>
  <c r="X65" i="59"/>
  <c r="X64" i="59"/>
  <c r="X63" i="59"/>
  <c r="X62" i="59"/>
  <c r="X61" i="59"/>
  <c r="X60" i="59"/>
  <c r="X59" i="59"/>
  <c r="X58" i="59"/>
  <c r="X57" i="59"/>
  <c r="X56" i="59"/>
  <c r="X55" i="59"/>
  <c r="X54" i="59"/>
  <c r="X53" i="59"/>
  <c r="X52" i="59"/>
  <c r="X51" i="59"/>
  <c r="X50" i="59"/>
  <c r="X49" i="59"/>
  <c r="X48" i="59"/>
  <c r="X47" i="59"/>
  <c r="X46" i="59"/>
  <c r="X45" i="59"/>
  <c r="X44" i="59"/>
  <c r="X43" i="59"/>
  <c r="X42" i="59"/>
  <c r="X41" i="59"/>
  <c r="X40" i="59"/>
  <c r="X39" i="59"/>
  <c r="X38" i="59"/>
  <c r="X37" i="59"/>
  <c r="X36" i="59"/>
  <c r="X35" i="59"/>
  <c r="X34" i="59"/>
  <c r="X33" i="59"/>
  <c r="X32" i="59"/>
  <c r="X31" i="59"/>
  <c r="X30" i="59"/>
  <c r="X29" i="59"/>
  <c r="X28" i="59"/>
  <c r="X27" i="59"/>
  <c r="X26" i="59"/>
  <c r="X25" i="59"/>
  <c r="X24" i="59"/>
  <c r="X23" i="59"/>
  <c r="X22" i="59"/>
  <c r="X21" i="59"/>
  <c r="X20" i="59"/>
  <c r="X19" i="59"/>
  <c r="X18" i="59"/>
  <c r="X17" i="59"/>
  <c r="X16" i="59"/>
  <c r="X15" i="59"/>
  <c r="X14" i="59"/>
  <c r="X13" i="59"/>
  <c r="X12" i="59"/>
  <c r="X11" i="59"/>
  <c r="X10" i="59"/>
  <c r="X9" i="59"/>
  <c r="X8" i="59"/>
  <c r="X7" i="59"/>
  <c r="X6" i="59"/>
  <c r="J6" i="59"/>
  <c r="B6" i="59"/>
  <c r="X5" i="59"/>
  <c r="X4" i="59"/>
  <c r="X3" i="59"/>
  <c r="X2" i="59"/>
  <c r="AD1" i="59"/>
  <c r="X505" i="58"/>
  <c r="X504" i="58"/>
  <c r="X503" i="58"/>
  <c r="X502" i="58"/>
  <c r="X501" i="58"/>
  <c r="X500" i="58"/>
  <c r="X499" i="58"/>
  <c r="X498" i="58"/>
  <c r="X497" i="58"/>
  <c r="X496" i="58"/>
  <c r="X495" i="58"/>
  <c r="X494" i="58"/>
  <c r="X493" i="58"/>
  <c r="X492" i="58"/>
  <c r="X491" i="58"/>
  <c r="X490" i="58"/>
  <c r="X489" i="58"/>
  <c r="X488" i="58"/>
  <c r="X487" i="58"/>
  <c r="X486" i="58"/>
  <c r="X485" i="58"/>
  <c r="X484" i="58"/>
  <c r="X483" i="58"/>
  <c r="X482" i="58"/>
  <c r="X481" i="58"/>
  <c r="X480" i="58"/>
  <c r="X479" i="58"/>
  <c r="X478" i="58"/>
  <c r="X477" i="58"/>
  <c r="X476" i="58"/>
  <c r="X475" i="58"/>
  <c r="X474" i="58"/>
  <c r="X473" i="58"/>
  <c r="X472" i="58"/>
  <c r="X471" i="58"/>
  <c r="X470" i="58"/>
  <c r="X469" i="58"/>
  <c r="X468" i="58"/>
  <c r="X467" i="58"/>
  <c r="X466" i="58"/>
  <c r="X465" i="58"/>
  <c r="X464" i="58"/>
  <c r="X463" i="58"/>
  <c r="X462" i="58"/>
  <c r="X461" i="58"/>
  <c r="X460" i="58"/>
  <c r="X459" i="58"/>
  <c r="X458" i="58"/>
  <c r="X457" i="58"/>
  <c r="X456" i="58"/>
  <c r="X455" i="58"/>
  <c r="X454" i="58"/>
  <c r="X453" i="58"/>
  <c r="X452" i="58"/>
  <c r="X451" i="58"/>
  <c r="X450" i="58"/>
  <c r="X449" i="58"/>
  <c r="X448" i="58"/>
  <c r="X447" i="58"/>
  <c r="X446" i="58"/>
  <c r="X445" i="58"/>
  <c r="X444" i="58"/>
  <c r="X443" i="58"/>
  <c r="X442" i="58"/>
  <c r="X441" i="58"/>
  <c r="X440" i="58"/>
  <c r="X439" i="58"/>
  <c r="X438" i="58"/>
  <c r="X437" i="58"/>
  <c r="X436" i="58"/>
  <c r="X435" i="58"/>
  <c r="X434" i="58"/>
  <c r="X433" i="58"/>
  <c r="X432" i="58"/>
  <c r="X431" i="58"/>
  <c r="X430" i="58"/>
  <c r="X429" i="58"/>
  <c r="X428" i="58"/>
  <c r="X427" i="58"/>
  <c r="X426" i="58"/>
  <c r="X425" i="58"/>
  <c r="X424" i="58"/>
  <c r="X423" i="58"/>
  <c r="X422" i="58"/>
  <c r="X421" i="58"/>
  <c r="X420" i="58"/>
  <c r="X419" i="58"/>
  <c r="X418" i="58"/>
  <c r="X417" i="58"/>
  <c r="X416" i="58"/>
  <c r="X415" i="58"/>
  <c r="X414" i="58"/>
  <c r="X413" i="58"/>
  <c r="X412" i="58"/>
  <c r="X411" i="58"/>
  <c r="X410" i="58"/>
  <c r="X409" i="58"/>
  <c r="X408" i="58"/>
  <c r="X407" i="58"/>
  <c r="X406" i="58"/>
  <c r="X405" i="58"/>
  <c r="X404" i="58"/>
  <c r="X403" i="58"/>
  <c r="X402" i="58"/>
  <c r="X401" i="58"/>
  <c r="X400" i="58"/>
  <c r="X399" i="58"/>
  <c r="X398" i="58"/>
  <c r="X397" i="58"/>
  <c r="X396" i="58"/>
  <c r="X395" i="58"/>
  <c r="X394" i="58"/>
  <c r="X393" i="58"/>
  <c r="X392" i="58"/>
  <c r="X391" i="58"/>
  <c r="X390" i="58"/>
  <c r="X389" i="58"/>
  <c r="X388" i="58"/>
  <c r="X387" i="58"/>
  <c r="X386" i="58"/>
  <c r="X385" i="58"/>
  <c r="X384" i="58"/>
  <c r="X383" i="58"/>
  <c r="X382" i="58"/>
  <c r="X381" i="58"/>
  <c r="X380" i="58"/>
  <c r="X379" i="58"/>
  <c r="X378" i="58"/>
  <c r="X377" i="58"/>
  <c r="X376" i="58"/>
  <c r="X375" i="58"/>
  <c r="X374" i="58"/>
  <c r="X373" i="58"/>
  <c r="X372" i="58"/>
  <c r="X371" i="58"/>
  <c r="X370" i="58"/>
  <c r="X369" i="58"/>
  <c r="X368" i="58"/>
  <c r="X367" i="58"/>
  <c r="X366" i="58"/>
  <c r="X365" i="58"/>
  <c r="X364" i="58"/>
  <c r="X363" i="58"/>
  <c r="X362" i="58"/>
  <c r="X361" i="58"/>
  <c r="X360" i="58"/>
  <c r="X359" i="58"/>
  <c r="X358" i="58"/>
  <c r="X357" i="58"/>
  <c r="X356" i="58"/>
  <c r="X355" i="58"/>
  <c r="X354" i="58"/>
  <c r="X353" i="58"/>
  <c r="X352" i="58"/>
  <c r="X351" i="58"/>
  <c r="X350" i="58"/>
  <c r="X349" i="58"/>
  <c r="X348" i="58"/>
  <c r="X347" i="58"/>
  <c r="X346" i="58"/>
  <c r="X345" i="58"/>
  <c r="X344" i="58"/>
  <c r="X343" i="58"/>
  <c r="X342" i="58"/>
  <c r="X341" i="58"/>
  <c r="X340" i="58"/>
  <c r="X339" i="58"/>
  <c r="X338" i="58"/>
  <c r="X337" i="58"/>
  <c r="X336" i="58"/>
  <c r="X335" i="58"/>
  <c r="X334" i="58"/>
  <c r="X333" i="58"/>
  <c r="X332" i="58"/>
  <c r="X331" i="58"/>
  <c r="X330" i="58"/>
  <c r="X329" i="58"/>
  <c r="X328" i="58"/>
  <c r="X327" i="58"/>
  <c r="X326" i="58"/>
  <c r="X325" i="58"/>
  <c r="X324" i="58"/>
  <c r="X323" i="58"/>
  <c r="X322" i="58"/>
  <c r="X321" i="58"/>
  <c r="X320" i="58"/>
  <c r="X319" i="58"/>
  <c r="X318" i="58"/>
  <c r="X317" i="58"/>
  <c r="X316" i="58"/>
  <c r="X315" i="58"/>
  <c r="X314" i="58"/>
  <c r="X313" i="58"/>
  <c r="X312" i="58"/>
  <c r="X311" i="58"/>
  <c r="X310" i="58"/>
  <c r="X309" i="58"/>
  <c r="X308" i="58"/>
  <c r="X307" i="58"/>
  <c r="X306" i="58"/>
  <c r="X305" i="58"/>
  <c r="X304" i="58"/>
  <c r="X303" i="58"/>
  <c r="X302" i="58"/>
  <c r="X301" i="58"/>
  <c r="X300" i="58"/>
  <c r="X299" i="58"/>
  <c r="X298" i="58"/>
  <c r="X297" i="58"/>
  <c r="X296" i="58"/>
  <c r="X295" i="58"/>
  <c r="X294" i="58"/>
  <c r="X293" i="58"/>
  <c r="X292" i="58"/>
  <c r="X291" i="58"/>
  <c r="X290" i="58"/>
  <c r="X289" i="58"/>
  <c r="X288" i="58"/>
  <c r="X287" i="58"/>
  <c r="X286" i="58"/>
  <c r="X285" i="58"/>
  <c r="X284" i="58"/>
  <c r="X283" i="58"/>
  <c r="X282" i="58"/>
  <c r="X281" i="58"/>
  <c r="X280" i="58"/>
  <c r="X279" i="58"/>
  <c r="X278" i="58"/>
  <c r="X277" i="58"/>
  <c r="X276" i="58"/>
  <c r="X275" i="58"/>
  <c r="X274" i="58"/>
  <c r="X273" i="58"/>
  <c r="X272" i="58"/>
  <c r="X271" i="58"/>
  <c r="X270" i="58"/>
  <c r="X269" i="58"/>
  <c r="X268" i="58"/>
  <c r="X267" i="58"/>
  <c r="X266" i="58"/>
  <c r="X265" i="58"/>
  <c r="X264" i="58"/>
  <c r="X263" i="58"/>
  <c r="X262" i="58"/>
  <c r="X261" i="58"/>
  <c r="X260" i="58"/>
  <c r="X259" i="58"/>
  <c r="X258" i="58"/>
  <c r="X257" i="58"/>
  <c r="X256" i="58"/>
  <c r="X255" i="58"/>
  <c r="X254" i="58"/>
  <c r="X253" i="58"/>
  <c r="X252" i="58"/>
  <c r="X251" i="58"/>
  <c r="X250" i="58"/>
  <c r="X249" i="58"/>
  <c r="X248" i="58"/>
  <c r="X247" i="58"/>
  <c r="X246" i="58"/>
  <c r="X245" i="58"/>
  <c r="X244" i="58"/>
  <c r="X243" i="58"/>
  <c r="X242" i="58"/>
  <c r="X241" i="58"/>
  <c r="X240" i="58"/>
  <c r="X239" i="58"/>
  <c r="X238" i="58"/>
  <c r="X237" i="58"/>
  <c r="X236" i="58"/>
  <c r="X235" i="58"/>
  <c r="X234" i="58"/>
  <c r="X233" i="58"/>
  <c r="X232" i="58"/>
  <c r="X231" i="58"/>
  <c r="X230" i="58"/>
  <c r="X229" i="58"/>
  <c r="X228" i="58"/>
  <c r="X227" i="58"/>
  <c r="X226" i="58"/>
  <c r="X225" i="58"/>
  <c r="X224" i="58"/>
  <c r="X223" i="58"/>
  <c r="X222" i="58"/>
  <c r="X221" i="58"/>
  <c r="X220" i="58"/>
  <c r="X219" i="58"/>
  <c r="X218" i="58"/>
  <c r="X217" i="58"/>
  <c r="X216" i="58"/>
  <c r="X215" i="58"/>
  <c r="X214" i="58"/>
  <c r="X213" i="58"/>
  <c r="X212" i="58"/>
  <c r="X211" i="58"/>
  <c r="X210" i="58"/>
  <c r="X209" i="58"/>
  <c r="X208" i="58"/>
  <c r="X207" i="58"/>
  <c r="X206" i="58"/>
  <c r="X205" i="58"/>
  <c r="X204" i="58"/>
  <c r="X203" i="58"/>
  <c r="X202" i="58"/>
  <c r="X201" i="58"/>
  <c r="X200" i="58"/>
  <c r="X199" i="58"/>
  <c r="X198" i="58"/>
  <c r="X197" i="58"/>
  <c r="X196" i="58"/>
  <c r="X195" i="58"/>
  <c r="X194" i="58"/>
  <c r="X193" i="58"/>
  <c r="X192" i="58"/>
  <c r="X191" i="58"/>
  <c r="X190" i="58"/>
  <c r="X189" i="58"/>
  <c r="X188" i="58"/>
  <c r="X187" i="58"/>
  <c r="X186" i="58"/>
  <c r="X185" i="58"/>
  <c r="X184" i="58"/>
  <c r="X183" i="58"/>
  <c r="X182" i="58"/>
  <c r="X181" i="58"/>
  <c r="X180" i="58"/>
  <c r="X179" i="58"/>
  <c r="X178" i="58"/>
  <c r="X177" i="58"/>
  <c r="X176" i="58"/>
  <c r="X175" i="58"/>
  <c r="X174" i="58"/>
  <c r="X173" i="58"/>
  <c r="X172" i="58"/>
  <c r="X171" i="58"/>
  <c r="X170" i="58"/>
  <c r="X169" i="58"/>
  <c r="X168" i="58"/>
  <c r="X167" i="58"/>
  <c r="X166" i="58"/>
  <c r="X165" i="58"/>
  <c r="X164" i="58"/>
  <c r="X163" i="58"/>
  <c r="X162" i="58"/>
  <c r="X161" i="58"/>
  <c r="X160" i="58"/>
  <c r="X159" i="58"/>
  <c r="X158" i="58"/>
  <c r="X157" i="58"/>
  <c r="X156" i="58"/>
  <c r="X155" i="58"/>
  <c r="X154" i="58"/>
  <c r="X153" i="58"/>
  <c r="X152" i="58"/>
  <c r="X151" i="58"/>
  <c r="X150" i="58"/>
  <c r="X149" i="58"/>
  <c r="X148" i="58"/>
  <c r="X147" i="58"/>
  <c r="X146" i="58"/>
  <c r="X145" i="58"/>
  <c r="X144" i="58"/>
  <c r="X143" i="58"/>
  <c r="X142" i="58"/>
  <c r="X141" i="58"/>
  <c r="X140" i="58"/>
  <c r="X139" i="58"/>
  <c r="X138" i="58"/>
  <c r="X137" i="58"/>
  <c r="X136" i="58"/>
  <c r="X135" i="58"/>
  <c r="X134" i="58"/>
  <c r="X133" i="58"/>
  <c r="X132" i="58"/>
  <c r="X131" i="58"/>
  <c r="X130" i="58"/>
  <c r="X129" i="58"/>
  <c r="X128" i="58"/>
  <c r="X127" i="58"/>
  <c r="X126" i="58"/>
  <c r="X125" i="58"/>
  <c r="X124" i="58"/>
  <c r="X123" i="58"/>
  <c r="X122" i="58"/>
  <c r="X121" i="58"/>
  <c r="X120" i="58"/>
  <c r="X119" i="58"/>
  <c r="X118" i="58"/>
  <c r="X117" i="58"/>
  <c r="X116" i="58"/>
  <c r="X115" i="58"/>
  <c r="X114" i="58"/>
  <c r="X113" i="58"/>
  <c r="X112" i="58"/>
  <c r="X111" i="58"/>
  <c r="X110" i="58"/>
  <c r="X109" i="58"/>
  <c r="X108" i="58"/>
  <c r="X107" i="58"/>
  <c r="X106" i="58"/>
  <c r="X105" i="58"/>
  <c r="X104" i="58"/>
  <c r="X103" i="58"/>
  <c r="X102" i="58"/>
  <c r="X101" i="58"/>
  <c r="X100" i="58"/>
  <c r="X99" i="58"/>
  <c r="X98" i="58"/>
  <c r="X97" i="58"/>
  <c r="X96" i="58"/>
  <c r="X95" i="58"/>
  <c r="X94" i="58"/>
  <c r="X93" i="58"/>
  <c r="X92" i="58"/>
  <c r="X91" i="58"/>
  <c r="X90" i="58"/>
  <c r="X89" i="58"/>
  <c r="X88" i="58"/>
  <c r="X87" i="58"/>
  <c r="X86" i="58"/>
  <c r="X85" i="58"/>
  <c r="X84" i="58"/>
  <c r="X83" i="58"/>
  <c r="X82" i="58"/>
  <c r="X81" i="58"/>
  <c r="X80" i="58"/>
  <c r="X79" i="58"/>
  <c r="X78" i="58"/>
  <c r="X77" i="58"/>
  <c r="X76" i="58"/>
  <c r="X75" i="58"/>
  <c r="X74" i="58"/>
  <c r="X73" i="58"/>
  <c r="X72" i="58"/>
  <c r="X71" i="58"/>
  <c r="X70" i="58"/>
  <c r="X69" i="58"/>
  <c r="X68" i="58"/>
  <c r="X67" i="58"/>
  <c r="X66" i="58"/>
  <c r="X65" i="58"/>
  <c r="X64" i="58"/>
  <c r="X63" i="58"/>
  <c r="X62" i="58"/>
  <c r="X61" i="58"/>
  <c r="X60" i="58"/>
  <c r="X59" i="58"/>
  <c r="X58" i="58"/>
  <c r="X57" i="58"/>
  <c r="X56" i="58"/>
  <c r="X55" i="58"/>
  <c r="X54" i="58"/>
  <c r="X53" i="58"/>
  <c r="X52" i="58"/>
  <c r="X51" i="58"/>
  <c r="X50" i="58"/>
  <c r="X49" i="58"/>
  <c r="X48" i="58"/>
  <c r="X47" i="58"/>
  <c r="X46" i="58"/>
  <c r="X45" i="58"/>
  <c r="X44" i="58"/>
  <c r="X43" i="58"/>
  <c r="X42" i="58"/>
  <c r="X41" i="58"/>
  <c r="X40" i="58"/>
  <c r="X39" i="58"/>
  <c r="X38" i="58"/>
  <c r="X37" i="58"/>
  <c r="X36" i="58"/>
  <c r="X35" i="58"/>
  <c r="X34" i="58"/>
  <c r="X33" i="58"/>
  <c r="X32" i="58"/>
  <c r="X31" i="58"/>
  <c r="X30" i="58"/>
  <c r="X29" i="58"/>
  <c r="X28" i="58"/>
  <c r="X27" i="58"/>
  <c r="X26" i="58"/>
  <c r="X25" i="58"/>
  <c r="X24" i="58"/>
  <c r="X23" i="58"/>
  <c r="X22" i="58"/>
  <c r="X21" i="58"/>
  <c r="X20" i="58"/>
  <c r="X19" i="58"/>
  <c r="X18" i="58"/>
  <c r="X17" i="58"/>
  <c r="X16" i="58"/>
  <c r="X15" i="58"/>
  <c r="X14" i="58"/>
  <c r="X13" i="58"/>
  <c r="X12" i="58"/>
  <c r="X11" i="58"/>
  <c r="X10" i="58"/>
  <c r="X9" i="58"/>
  <c r="X8" i="58"/>
  <c r="X7" i="58"/>
  <c r="X6" i="58"/>
  <c r="J6" i="58"/>
  <c r="B6" i="58"/>
  <c r="X5" i="58"/>
  <c r="X4" i="58"/>
  <c r="X3" i="58"/>
  <c r="X2" i="58"/>
  <c r="AD1" i="58"/>
  <c r="X505" i="57"/>
  <c r="X504" i="57"/>
  <c r="X503" i="57"/>
  <c r="X502" i="57"/>
  <c r="X501" i="57"/>
  <c r="X500" i="57"/>
  <c r="X499" i="57"/>
  <c r="X498" i="57"/>
  <c r="X497" i="57"/>
  <c r="X496" i="57"/>
  <c r="X495" i="57"/>
  <c r="X494" i="57"/>
  <c r="X493" i="57"/>
  <c r="X492" i="57"/>
  <c r="X491" i="57"/>
  <c r="X490" i="57"/>
  <c r="X489" i="57"/>
  <c r="X488" i="57"/>
  <c r="X487" i="57"/>
  <c r="X486" i="57"/>
  <c r="X485" i="57"/>
  <c r="X484" i="57"/>
  <c r="X483" i="57"/>
  <c r="X482" i="57"/>
  <c r="X481" i="57"/>
  <c r="X480" i="57"/>
  <c r="X479" i="57"/>
  <c r="X478" i="57"/>
  <c r="X477" i="57"/>
  <c r="X476" i="57"/>
  <c r="X475" i="57"/>
  <c r="X474" i="57"/>
  <c r="X473" i="57"/>
  <c r="X472" i="57"/>
  <c r="X471" i="57"/>
  <c r="X470" i="57"/>
  <c r="X469" i="57"/>
  <c r="X468" i="57"/>
  <c r="X467" i="57"/>
  <c r="X466" i="57"/>
  <c r="X465" i="57"/>
  <c r="X464" i="57"/>
  <c r="X463" i="57"/>
  <c r="X462" i="57"/>
  <c r="X461" i="57"/>
  <c r="X460" i="57"/>
  <c r="X459" i="57"/>
  <c r="X458" i="57"/>
  <c r="X457" i="57"/>
  <c r="X456" i="57"/>
  <c r="X455" i="57"/>
  <c r="X454" i="57"/>
  <c r="X453" i="57"/>
  <c r="X452" i="57"/>
  <c r="X451" i="57"/>
  <c r="X450" i="57"/>
  <c r="X449" i="57"/>
  <c r="X448" i="57"/>
  <c r="X447" i="57"/>
  <c r="X446" i="57"/>
  <c r="X445" i="57"/>
  <c r="X444" i="57"/>
  <c r="X443" i="57"/>
  <c r="X442" i="57"/>
  <c r="X441" i="57"/>
  <c r="X440" i="57"/>
  <c r="X439" i="57"/>
  <c r="X438" i="57"/>
  <c r="X437" i="57"/>
  <c r="X436" i="57"/>
  <c r="X435" i="57"/>
  <c r="X434" i="57"/>
  <c r="X433" i="57"/>
  <c r="X432" i="57"/>
  <c r="X431" i="57"/>
  <c r="X430" i="57"/>
  <c r="X429" i="57"/>
  <c r="X428" i="57"/>
  <c r="X427" i="57"/>
  <c r="X426" i="57"/>
  <c r="X425" i="57"/>
  <c r="X424" i="57"/>
  <c r="X423" i="57"/>
  <c r="X422" i="57"/>
  <c r="X421" i="57"/>
  <c r="X420" i="57"/>
  <c r="X419" i="57"/>
  <c r="X418" i="57"/>
  <c r="X417" i="57"/>
  <c r="X416" i="57"/>
  <c r="X415" i="57"/>
  <c r="X414" i="57"/>
  <c r="X413" i="57"/>
  <c r="X412" i="57"/>
  <c r="X411" i="57"/>
  <c r="X410" i="57"/>
  <c r="X409" i="57"/>
  <c r="X408" i="57"/>
  <c r="X407" i="57"/>
  <c r="X406" i="57"/>
  <c r="X405" i="57"/>
  <c r="X404" i="57"/>
  <c r="X403" i="57"/>
  <c r="X402" i="57"/>
  <c r="X401" i="57"/>
  <c r="X400" i="57"/>
  <c r="X399" i="57"/>
  <c r="X398" i="57"/>
  <c r="X397" i="57"/>
  <c r="X396" i="57"/>
  <c r="X395" i="57"/>
  <c r="X394" i="57"/>
  <c r="X393" i="57"/>
  <c r="X392" i="57"/>
  <c r="X391" i="57"/>
  <c r="X390" i="57"/>
  <c r="X389" i="57"/>
  <c r="X388" i="57"/>
  <c r="X387" i="57"/>
  <c r="X386" i="57"/>
  <c r="X385" i="57"/>
  <c r="X384" i="57"/>
  <c r="X383" i="57"/>
  <c r="X382" i="57"/>
  <c r="X381" i="57"/>
  <c r="X380" i="57"/>
  <c r="X379" i="57"/>
  <c r="X378" i="57"/>
  <c r="X377" i="57"/>
  <c r="X376" i="57"/>
  <c r="X375" i="57"/>
  <c r="X374" i="57"/>
  <c r="X373" i="57"/>
  <c r="X372" i="57"/>
  <c r="X371" i="57"/>
  <c r="X370" i="57"/>
  <c r="X369" i="57"/>
  <c r="X368" i="57"/>
  <c r="X367" i="57"/>
  <c r="X366" i="57"/>
  <c r="X365" i="57"/>
  <c r="X364" i="57"/>
  <c r="X363" i="57"/>
  <c r="X362" i="57"/>
  <c r="X361" i="57"/>
  <c r="X360" i="57"/>
  <c r="X359" i="57"/>
  <c r="X358" i="57"/>
  <c r="X357" i="57"/>
  <c r="X356" i="57"/>
  <c r="X355" i="57"/>
  <c r="X354" i="57"/>
  <c r="X353" i="57"/>
  <c r="X352" i="57"/>
  <c r="X351" i="57"/>
  <c r="X350" i="57"/>
  <c r="X349" i="57"/>
  <c r="X348" i="57"/>
  <c r="X347" i="57"/>
  <c r="X346" i="57"/>
  <c r="X345" i="57"/>
  <c r="X344" i="57"/>
  <c r="X343" i="57"/>
  <c r="X342" i="57"/>
  <c r="X341" i="57"/>
  <c r="X340" i="57"/>
  <c r="X339" i="57"/>
  <c r="X338" i="57"/>
  <c r="X337" i="57"/>
  <c r="X336" i="57"/>
  <c r="X335" i="57"/>
  <c r="X334" i="57"/>
  <c r="X333" i="57"/>
  <c r="X332" i="57"/>
  <c r="X331" i="57"/>
  <c r="X330" i="57"/>
  <c r="X329" i="57"/>
  <c r="X328" i="57"/>
  <c r="X327" i="57"/>
  <c r="X326" i="57"/>
  <c r="X325" i="57"/>
  <c r="X324" i="57"/>
  <c r="X323" i="57"/>
  <c r="X322" i="57"/>
  <c r="X321" i="57"/>
  <c r="X320" i="57"/>
  <c r="X319" i="57"/>
  <c r="X318" i="57"/>
  <c r="X317" i="57"/>
  <c r="X316" i="57"/>
  <c r="X315" i="57"/>
  <c r="X314" i="57"/>
  <c r="X313" i="57"/>
  <c r="X312" i="57"/>
  <c r="X311" i="57"/>
  <c r="X310" i="57"/>
  <c r="X309" i="57"/>
  <c r="X308" i="57"/>
  <c r="X307" i="57"/>
  <c r="X306" i="57"/>
  <c r="X305" i="57"/>
  <c r="X304" i="57"/>
  <c r="X303" i="57"/>
  <c r="X302" i="57"/>
  <c r="X301" i="57"/>
  <c r="X300" i="57"/>
  <c r="X299" i="57"/>
  <c r="X298" i="57"/>
  <c r="X297" i="57"/>
  <c r="X296" i="57"/>
  <c r="X295" i="57"/>
  <c r="X294" i="57"/>
  <c r="X293" i="57"/>
  <c r="X292" i="57"/>
  <c r="X291" i="57"/>
  <c r="X290" i="57"/>
  <c r="X289" i="57"/>
  <c r="X288" i="57"/>
  <c r="X287" i="57"/>
  <c r="X286" i="57"/>
  <c r="X285" i="57"/>
  <c r="X284" i="57"/>
  <c r="X283" i="57"/>
  <c r="X282" i="57"/>
  <c r="X281" i="57"/>
  <c r="X280" i="57"/>
  <c r="X279" i="57"/>
  <c r="X278" i="57"/>
  <c r="X277" i="57"/>
  <c r="X276" i="57"/>
  <c r="X275" i="57"/>
  <c r="X274" i="57"/>
  <c r="X273" i="57"/>
  <c r="X272" i="57"/>
  <c r="X271" i="57"/>
  <c r="X270" i="57"/>
  <c r="X269" i="57"/>
  <c r="X268" i="57"/>
  <c r="X267" i="57"/>
  <c r="X266" i="57"/>
  <c r="X265" i="57"/>
  <c r="X264" i="57"/>
  <c r="X263" i="57"/>
  <c r="X262" i="57"/>
  <c r="X261" i="57"/>
  <c r="X260" i="57"/>
  <c r="X259" i="57"/>
  <c r="X258" i="57"/>
  <c r="X257" i="57"/>
  <c r="X256" i="57"/>
  <c r="X255" i="57"/>
  <c r="X254" i="57"/>
  <c r="X253" i="57"/>
  <c r="X252" i="57"/>
  <c r="X251" i="57"/>
  <c r="X250" i="57"/>
  <c r="X249" i="57"/>
  <c r="X248" i="57"/>
  <c r="X247" i="57"/>
  <c r="X246" i="57"/>
  <c r="X245" i="57"/>
  <c r="X244" i="57"/>
  <c r="X243" i="57"/>
  <c r="X242" i="57"/>
  <c r="X241" i="57"/>
  <c r="X240" i="57"/>
  <c r="X239" i="57"/>
  <c r="X238" i="57"/>
  <c r="X237" i="57"/>
  <c r="X236" i="57"/>
  <c r="X235" i="57"/>
  <c r="X234" i="57"/>
  <c r="X233" i="57"/>
  <c r="X232" i="57"/>
  <c r="X231" i="57"/>
  <c r="X230" i="57"/>
  <c r="X229" i="57"/>
  <c r="X228" i="57"/>
  <c r="X227" i="57"/>
  <c r="X226" i="57"/>
  <c r="X225" i="57"/>
  <c r="X224" i="57"/>
  <c r="X223" i="57"/>
  <c r="X222" i="57"/>
  <c r="X221" i="57"/>
  <c r="X220" i="57"/>
  <c r="X219" i="57"/>
  <c r="X218" i="57"/>
  <c r="X217" i="57"/>
  <c r="X216" i="57"/>
  <c r="X215" i="57"/>
  <c r="X214" i="57"/>
  <c r="X213" i="57"/>
  <c r="X212" i="57"/>
  <c r="X211" i="57"/>
  <c r="X210" i="57"/>
  <c r="X209" i="57"/>
  <c r="X208" i="57"/>
  <c r="X207" i="57"/>
  <c r="X206" i="57"/>
  <c r="X205" i="57"/>
  <c r="X204" i="57"/>
  <c r="X203" i="57"/>
  <c r="X202" i="57"/>
  <c r="X201" i="57"/>
  <c r="X200" i="57"/>
  <c r="X199" i="57"/>
  <c r="X198" i="57"/>
  <c r="X197" i="57"/>
  <c r="X196" i="57"/>
  <c r="X195" i="57"/>
  <c r="X194" i="57"/>
  <c r="X193" i="57"/>
  <c r="X192" i="57"/>
  <c r="X191" i="57"/>
  <c r="X190" i="57"/>
  <c r="X189" i="57"/>
  <c r="X188" i="57"/>
  <c r="X187" i="57"/>
  <c r="X186" i="57"/>
  <c r="X185" i="57"/>
  <c r="X184" i="57"/>
  <c r="X183" i="57"/>
  <c r="X182" i="57"/>
  <c r="X181" i="57"/>
  <c r="X180" i="57"/>
  <c r="X179" i="57"/>
  <c r="X178" i="57"/>
  <c r="X177" i="57"/>
  <c r="X176" i="57"/>
  <c r="X175" i="57"/>
  <c r="X174" i="57"/>
  <c r="X173" i="57"/>
  <c r="X172" i="57"/>
  <c r="X171" i="57"/>
  <c r="X170" i="57"/>
  <c r="X169" i="57"/>
  <c r="X168" i="57"/>
  <c r="X167" i="57"/>
  <c r="X166" i="57"/>
  <c r="X165" i="57"/>
  <c r="X164" i="57"/>
  <c r="X163" i="57"/>
  <c r="X162" i="57"/>
  <c r="X161" i="57"/>
  <c r="X160" i="57"/>
  <c r="X159" i="57"/>
  <c r="X158" i="57"/>
  <c r="X157" i="57"/>
  <c r="X156" i="57"/>
  <c r="X155" i="57"/>
  <c r="X154" i="57"/>
  <c r="X153" i="57"/>
  <c r="X152" i="57"/>
  <c r="X151" i="57"/>
  <c r="X150" i="57"/>
  <c r="X149" i="57"/>
  <c r="X148" i="57"/>
  <c r="X147" i="57"/>
  <c r="X146" i="57"/>
  <c r="X145" i="57"/>
  <c r="X144" i="57"/>
  <c r="X143" i="57"/>
  <c r="X142" i="57"/>
  <c r="X141" i="57"/>
  <c r="X140" i="57"/>
  <c r="X139" i="57"/>
  <c r="X138" i="57"/>
  <c r="X137" i="57"/>
  <c r="X136" i="57"/>
  <c r="X135" i="57"/>
  <c r="X134" i="57"/>
  <c r="X133" i="57"/>
  <c r="X132" i="57"/>
  <c r="X131" i="57"/>
  <c r="X130" i="57"/>
  <c r="X129" i="57"/>
  <c r="X128" i="57"/>
  <c r="X127" i="57"/>
  <c r="X126" i="57"/>
  <c r="X125" i="57"/>
  <c r="X124" i="57"/>
  <c r="X123" i="57"/>
  <c r="X122" i="57"/>
  <c r="X121" i="57"/>
  <c r="X120" i="57"/>
  <c r="X119" i="57"/>
  <c r="X118" i="57"/>
  <c r="X117" i="57"/>
  <c r="X116" i="57"/>
  <c r="X115" i="57"/>
  <c r="X114" i="57"/>
  <c r="X113" i="57"/>
  <c r="X112" i="57"/>
  <c r="X111" i="57"/>
  <c r="X110" i="57"/>
  <c r="X109" i="57"/>
  <c r="X108" i="57"/>
  <c r="X107" i="57"/>
  <c r="X106" i="57"/>
  <c r="X105" i="57"/>
  <c r="X104" i="57"/>
  <c r="X103" i="57"/>
  <c r="X102" i="57"/>
  <c r="X101" i="57"/>
  <c r="X100" i="57"/>
  <c r="X99" i="57"/>
  <c r="X98" i="57"/>
  <c r="X97" i="57"/>
  <c r="X96" i="57"/>
  <c r="X95" i="57"/>
  <c r="X94" i="57"/>
  <c r="X93" i="57"/>
  <c r="X92" i="57"/>
  <c r="X91" i="57"/>
  <c r="X90" i="57"/>
  <c r="X89" i="57"/>
  <c r="X88" i="57"/>
  <c r="X87" i="57"/>
  <c r="X86" i="57"/>
  <c r="X85" i="57"/>
  <c r="X84" i="57"/>
  <c r="X83" i="57"/>
  <c r="X82" i="57"/>
  <c r="X81" i="57"/>
  <c r="X80" i="57"/>
  <c r="X79" i="57"/>
  <c r="X78" i="57"/>
  <c r="X77" i="57"/>
  <c r="X76" i="57"/>
  <c r="X75" i="57"/>
  <c r="X74" i="57"/>
  <c r="X73" i="57"/>
  <c r="X72" i="57"/>
  <c r="X71" i="57"/>
  <c r="X70" i="57"/>
  <c r="X69" i="57"/>
  <c r="X68" i="57"/>
  <c r="X67" i="57"/>
  <c r="X66" i="57"/>
  <c r="X65" i="57"/>
  <c r="X64" i="57"/>
  <c r="X63" i="57"/>
  <c r="X62" i="57"/>
  <c r="X61" i="57"/>
  <c r="X60" i="57"/>
  <c r="X59" i="57"/>
  <c r="X58" i="57"/>
  <c r="X57" i="57"/>
  <c r="X56" i="57"/>
  <c r="X55" i="57"/>
  <c r="X54" i="57"/>
  <c r="X53" i="57"/>
  <c r="X52" i="57"/>
  <c r="X51" i="57"/>
  <c r="X50" i="57"/>
  <c r="X49" i="57"/>
  <c r="X48" i="57"/>
  <c r="X47" i="57"/>
  <c r="X46" i="57"/>
  <c r="X45" i="57"/>
  <c r="X44" i="57"/>
  <c r="X43" i="57"/>
  <c r="X42" i="57"/>
  <c r="X41" i="57"/>
  <c r="X40" i="57"/>
  <c r="X39" i="57"/>
  <c r="X38" i="57"/>
  <c r="X37" i="57"/>
  <c r="X36" i="57"/>
  <c r="X35" i="57"/>
  <c r="X34" i="57"/>
  <c r="X33" i="57"/>
  <c r="X32" i="57"/>
  <c r="X31" i="57"/>
  <c r="X30" i="57"/>
  <c r="X29" i="57"/>
  <c r="X28" i="57"/>
  <c r="X27" i="57"/>
  <c r="X26" i="57"/>
  <c r="X25" i="57"/>
  <c r="X24" i="57"/>
  <c r="X23" i="57"/>
  <c r="X22" i="57"/>
  <c r="X21" i="57"/>
  <c r="X20" i="57"/>
  <c r="X19" i="57"/>
  <c r="X18" i="57"/>
  <c r="X17" i="57"/>
  <c r="X16" i="57"/>
  <c r="X15" i="57"/>
  <c r="X14" i="57"/>
  <c r="X13" i="57"/>
  <c r="X12" i="57"/>
  <c r="X11" i="57"/>
  <c r="X10" i="57"/>
  <c r="X9" i="57"/>
  <c r="X8" i="57"/>
  <c r="X7" i="57"/>
  <c r="X6" i="57"/>
  <c r="J6" i="57"/>
  <c r="X5" i="57"/>
  <c r="X4" i="57"/>
  <c r="X3" i="57"/>
  <c r="X2" i="57"/>
  <c r="AD1" i="57"/>
  <c r="X505" i="56"/>
  <c r="X504" i="56"/>
  <c r="X503" i="56"/>
  <c r="X502" i="56"/>
  <c r="X501" i="56"/>
  <c r="X500" i="56"/>
  <c r="X499" i="56"/>
  <c r="X498" i="56"/>
  <c r="X497" i="56"/>
  <c r="X496" i="56"/>
  <c r="X495" i="56"/>
  <c r="X494" i="56"/>
  <c r="X493" i="56"/>
  <c r="X492" i="56"/>
  <c r="X491" i="56"/>
  <c r="X490" i="56"/>
  <c r="X489" i="56"/>
  <c r="X488" i="56"/>
  <c r="X487" i="56"/>
  <c r="X486" i="56"/>
  <c r="X485" i="56"/>
  <c r="X484" i="56"/>
  <c r="X483" i="56"/>
  <c r="X482" i="56"/>
  <c r="X481" i="56"/>
  <c r="X480" i="56"/>
  <c r="X479" i="56"/>
  <c r="X478" i="56"/>
  <c r="X477" i="56"/>
  <c r="X476" i="56"/>
  <c r="X475" i="56"/>
  <c r="X474" i="56"/>
  <c r="X473" i="56"/>
  <c r="X472" i="56"/>
  <c r="X471" i="56"/>
  <c r="X470" i="56"/>
  <c r="X469" i="56"/>
  <c r="X468" i="56"/>
  <c r="X467" i="56"/>
  <c r="X466" i="56"/>
  <c r="X465" i="56"/>
  <c r="X464" i="56"/>
  <c r="X463" i="56"/>
  <c r="X462" i="56"/>
  <c r="X461" i="56"/>
  <c r="X460" i="56"/>
  <c r="X459" i="56"/>
  <c r="X458" i="56"/>
  <c r="X457" i="56"/>
  <c r="X456" i="56"/>
  <c r="X455" i="56"/>
  <c r="X454" i="56"/>
  <c r="X453" i="56"/>
  <c r="X452" i="56"/>
  <c r="X451" i="56"/>
  <c r="X450" i="56"/>
  <c r="X449" i="56"/>
  <c r="X448" i="56"/>
  <c r="X447" i="56"/>
  <c r="X446" i="56"/>
  <c r="X445" i="56"/>
  <c r="X444" i="56"/>
  <c r="X443" i="56"/>
  <c r="X442" i="56"/>
  <c r="X441" i="56"/>
  <c r="X440" i="56"/>
  <c r="X439" i="56"/>
  <c r="X438" i="56"/>
  <c r="X437" i="56"/>
  <c r="X436" i="56"/>
  <c r="X435" i="56"/>
  <c r="X434" i="56"/>
  <c r="X433" i="56"/>
  <c r="X432" i="56"/>
  <c r="X431" i="56"/>
  <c r="X430" i="56"/>
  <c r="X429" i="56"/>
  <c r="X428" i="56"/>
  <c r="X427" i="56"/>
  <c r="X426" i="56"/>
  <c r="X425" i="56"/>
  <c r="X424" i="56"/>
  <c r="X423" i="56"/>
  <c r="X422" i="56"/>
  <c r="X421" i="56"/>
  <c r="X420" i="56"/>
  <c r="X419" i="56"/>
  <c r="X418" i="56"/>
  <c r="X417" i="56"/>
  <c r="X416" i="56"/>
  <c r="X415" i="56"/>
  <c r="X414" i="56"/>
  <c r="X413" i="56"/>
  <c r="X412" i="56"/>
  <c r="X411" i="56"/>
  <c r="X410" i="56"/>
  <c r="X409" i="56"/>
  <c r="X408" i="56"/>
  <c r="X407" i="56"/>
  <c r="X406" i="56"/>
  <c r="X405" i="56"/>
  <c r="X404" i="56"/>
  <c r="X403" i="56"/>
  <c r="X402" i="56"/>
  <c r="X401" i="56"/>
  <c r="X400" i="56"/>
  <c r="X399" i="56"/>
  <c r="X398" i="56"/>
  <c r="X397" i="56"/>
  <c r="X396" i="56"/>
  <c r="X395" i="56"/>
  <c r="X394" i="56"/>
  <c r="X393" i="56"/>
  <c r="X392" i="56"/>
  <c r="X391" i="56"/>
  <c r="X390" i="56"/>
  <c r="X389" i="56"/>
  <c r="X388" i="56"/>
  <c r="X387" i="56"/>
  <c r="X386" i="56"/>
  <c r="X385" i="56"/>
  <c r="X384" i="56"/>
  <c r="X383" i="56"/>
  <c r="X382" i="56"/>
  <c r="X381" i="56"/>
  <c r="X380" i="56"/>
  <c r="X379" i="56"/>
  <c r="X378" i="56"/>
  <c r="X377" i="56"/>
  <c r="X376" i="56"/>
  <c r="X375" i="56"/>
  <c r="X374" i="56"/>
  <c r="X373" i="56"/>
  <c r="X372" i="56"/>
  <c r="X371" i="56"/>
  <c r="X370" i="56"/>
  <c r="X369" i="56"/>
  <c r="X368" i="56"/>
  <c r="X367" i="56"/>
  <c r="X366" i="56"/>
  <c r="X365" i="56"/>
  <c r="X364" i="56"/>
  <c r="X363" i="56"/>
  <c r="X362" i="56"/>
  <c r="X361" i="56"/>
  <c r="X360" i="56"/>
  <c r="X359" i="56"/>
  <c r="X358" i="56"/>
  <c r="X357" i="56"/>
  <c r="X356" i="56"/>
  <c r="X355" i="56"/>
  <c r="X354" i="56"/>
  <c r="X353" i="56"/>
  <c r="X352" i="56"/>
  <c r="X351" i="56"/>
  <c r="X350" i="56"/>
  <c r="X349" i="56"/>
  <c r="X348" i="56"/>
  <c r="X347" i="56"/>
  <c r="X346" i="56"/>
  <c r="X345" i="56"/>
  <c r="X344" i="56"/>
  <c r="X343" i="56"/>
  <c r="X342" i="56"/>
  <c r="X341" i="56"/>
  <c r="X340" i="56"/>
  <c r="X339" i="56"/>
  <c r="X338" i="56"/>
  <c r="X337" i="56"/>
  <c r="X336" i="56"/>
  <c r="X335" i="56"/>
  <c r="X334" i="56"/>
  <c r="X333" i="56"/>
  <c r="X332" i="56"/>
  <c r="X331" i="56"/>
  <c r="X330" i="56"/>
  <c r="X329" i="56"/>
  <c r="X328" i="56"/>
  <c r="X327" i="56"/>
  <c r="X326" i="56"/>
  <c r="X325" i="56"/>
  <c r="X324" i="56"/>
  <c r="X323" i="56"/>
  <c r="X322" i="56"/>
  <c r="X321" i="56"/>
  <c r="X320" i="56"/>
  <c r="X319" i="56"/>
  <c r="X318" i="56"/>
  <c r="X317" i="56"/>
  <c r="X316" i="56"/>
  <c r="X315" i="56"/>
  <c r="X314" i="56"/>
  <c r="X313" i="56"/>
  <c r="X312" i="56"/>
  <c r="X311" i="56"/>
  <c r="X310" i="56"/>
  <c r="X309" i="56"/>
  <c r="X308" i="56"/>
  <c r="X307" i="56"/>
  <c r="X306" i="56"/>
  <c r="X305" i="56"/>
  <c r="X304" i="56"/>
  <c r="X303" i="56"/>
  <c r="X302" i="56"/>
  <c r="X301" i="56"/>
  <c r="X300" i="56"/>
  <c r="X299" i="56"/>
  <c r="X298" i="56"/>
  <c r="X297" i="56"/>
  <c r="X296" i="56"/>
  <c r="X295" i="56"/>
  <c r="X294" i="56"/>
  <c r="X293" i="56"/>
  <c r="X292" i="56"/>
  <c r="X291" i="56"/>
  <c r="X290" i="56"/>
  <c r="X289" i="56"/>
  <c r="X288" i="56"/>
  <c r="X287" i="56"/>
  <c r="X286" i="56"/>
  <c r="X285" i="56"/>
  <c r="X284" i="56"/>
  <c r="X283" i="56"/>
  <c r="X282" i="56"/>
  <c r="X281" i="56"/>
  <c r="X280" i="56"/>
  <c r="X279" i="56"/>
  <c r="X278" i="56"/>
  <c r="X277" i="56"/>
  <c r="X276" i="56"/>
  <c r="X275" i="56"/>
  <c r="X274" i="56"/>
  <c r="X273" i="56"/>
  <c r="X272" i="56"/>
  <c r="X271" i="56"/>
  <c r="X270" i="56"/>
  <c r="X269" i="56"/>
  <c r="X268" i="56"/>
  <c r="X267" i="56"/>
  <c r="X266" i="56"/>
  <c r="X265" i="56"/>
  <c r="X264" i="56"/>
  <c r="X263" i="56"/>
  <c r="X262" i="56"/>
  <c r="X261" i="56"/>
  <c r="X260" i="56"/>
  <c r="X259" i="56"/>
  <c r="X258" i="56"/>
  <c r="X257" i="56"/>
  <c r="X256" i="56"/>
  <c r="X255" i="56"/>
  <c r="X254" i="56"/>
  <c r="X253" i="56"/>
  <c r="X252" i="56"/>
  <c r="X251" i="56"/>
  <c r="X250" i="56"/>
  <c r="X249" i="56"/>
  <c r="X248" i="56"/>
  <c r="X247" i="56"/>
  <c r="X246" i="56"/>
  <c r="X245" i="56"/>
  <c r="X244" i="56"/>
  <c r="X243" i="56"/>
  <c r="X242" i="56"/>
  <c r="X241" i="56"/>
  <c r="X240" i="56"/>
  <c r="X239" i="56"/>
  <c r="X238" i="56"/>
  <c r="X237" i="56"/>
  <c r="X236" i="56"/>
  <c r="X235" i="56"/>
  <c r="X234" i="56"/>
  <c r="X233" i="56"/>
  <c r="X232" i="56"/>
  <c r="X231" i="56"/>
  <c r="X230" i="56"/>
  <c r="X229" i="56"/>
  <c r="X228" i="56"/>
  <c r="X227" i="56"/>
  <c r="X226" i="56"/>
  <c r="X225" i="56"/>
  <c r="X224" i="56"/>
  <c r="X223" i="56"/>
  <c r="X222" i="56"/>
  <c r="X221" i="56"/>
  <c r="X220" i="56"/>
  <c r="X219" i="56"/>
  <c r="X218" i="56"/>
  <c r="X217" i="56"/>
  <c r="X216" i="56"/>
  <c r="X215" i="56"/>
  <c r="X214" i="56"/>
  <c r="X213" i="56"/>
  <c r="X212" i="56"/>
  <c r="X211" i="56"/>
  <c r="X210" i="56"/>
  <c r="X209" i="56"/>
  <c r="X208" i="56"/>
  <c r="X207" i="56"/>
  <c r="X206" i="56"/>
  <c r="X205" i="56"/>
  <c r="X204" i="56"/>
  <c r="X203" i="56"/>
  <c r="X202" i="56"/>
  <c r="X201" i="56"/>
  <c r="X200" i="56"/>
  <c r="X199" i="56"/>
  <c r="X198" i="56"/>
  <c r="X197" i="56"/>
  <c r="X196" i="56"/>
  <c r="X195" i="56"/>
  <c r="X194" i="56"/>
  <c r="X193" i="56"/>
  <c r="X192" i="56"/>
  <c r="X191" i="56"/>
  <c r="X190" i="56"/>
  <c r="X189" i="56"/>
  <c r="X188" i="56"/>
  <c r="X187" i="56"/>
  <c r="X186" i="56"/>
  <c r="X185" i="56"/>
  <c r="X184" i="56"/>
  <c r="X183" i="56"/>
  <c r="X182" i="56"/>
  <c r="X181" i="56"/>
  <c r="X180" i="56"/>
  <c r="X179" i="56"/>
  <c r="X178" i="56"/>
  <c r="X177" i="56"/>
  <c r="X176" i="56"/>
  <c r="X175" i="56"/>
  <c r="X174" i="56"/>
  <c r="X173" i="56"/>
  <c r="X172" i="56"/>
  <c r="X171" i="56"/>
  <c r="X170" i="56"/>
  <c r="X169" i="56"/>
  <c r="X168" i="56"/>
  <c r="X167" i="56"/>
  <c r="X166" i="56"/>
  <c r="X165" i="56"/>
  <c r="X164" i="56"/>
  <c r="X163" i="56"/>
  <c r="X162" i="56"/>
  <c r="X161" i="56"/>
  <c r="X160" i="56"/>
  <c r="X159" i="56"/>
  <c r="X158" i="56"/>
  <c r="X157" i="56"/>
  <c r="X156" i="56"/>
  <c r="X155" i="56"/>
  <c r="X154" i="56"/>
  <c r="X153" i="56"/>
  <c r="X152" i="56"/>
  <c r="X151" i="56"/>
  <c r="X150" i="56"/>
  <c r="X149" i="56"/>
  <c r="X148" i="56"/>
  <c r="X147" i="56"/>
  <c r="X146" i="56"/>
  <c r="X145" i="56"/>
  <c r="X144" i="56"/>
  <c r="X143" i="56"/>
  <c r="X142" i="56"/>
  <c r="X141" i="56"/>
  <c r="X140" i="56"/>
  <c r="X139" i="56"/>
  <c r="X138" i="56"/>
  <c r="X137" i="56"/>
  <c r="X136" i="56"/>
  <c r="X135" i="56"/>
  <c r="X134" i="56"/>
  <c r="X133" i="56"/>
  <c r="X132" i="56"/>
  <c r="X131" i="56"/>
  <c r="X130" i="56"/>
  <c r="X129" i="56"/>
  <c r="X128" i="56"/>
  <c r="X127" i="56"/>
  <c r="X126" i="56"/>
  <c r="X125" i="56"/>
  <c r="X124" i="56"/>
  <c r="X123" i="56"/>
  <c r="X122" i="56"/>
  <c r="X121" i="56"/>
  <c r="X120" i="56"/>
  <c r="X119" i="56"/>
  <c r="X118" i="56"/>
  <c r="X117" i="56"/>
  <c r="X116" i="56"/>
  <c r="X115" i="56"/>
  <c r="X114" i="56"/>
  <c r="X113" i="56"/>
  <c r="X112" i="56"/>
  <c r="X111" i="56"/>
  <c r="X110" i="56"/>
  <c r="X109" i="56"/>
  <c r="X108" i="56"/>
  <c r="X107" i="56"/>
  <c r="X106" i="56"/>
  <c r="X105" i="56"/>
  <c r="X104" i="56"/>
  <c r="X103" i="56"/>
  <c r="X102" i="56"/>
  <c r="X101" i="56"/>
  <c r="X100" i="56"/>
  <c r="X99" i="56"/>
  <c r="X98" i="56"/>
  <c r="X97" i="56"/>
  <c r="X96" i="56"/>
  <c r="X95" i="56"/>
  <c r="X94" i="56"/>
  <c r="X93" i="56"/>
  <c r="X92" i="56"/>
  <c r="X91" i="56"/>
  <c r="X90" i="56"/>
  <c r="X89" i="56"/>
  <c r="X88" i="56"/>
  <c r="X87" i="56"/>
  <c r="X86" i="56"/>
  <c r="X85" i="56"/>
  <c r="X84" i="56"/>
  <c r="X83" i="56"/>
  <c r="X82" i="56"/>
  <c r="X81" i="56"/>
  <c r="X80" i="56"/>
  <c r="X79" i="56"/>
  <c r="X78" i="56"/>
  <c r="X77" i="56"/>
  <c r="X76" i="56"/>
  <c r="X75" i="56"/>
  <c r="X74" i="56"/>
  <c r="X73" i="56"/>
  <c r="X72" i="56"/>
  <c r="X71" i="56"/>
  <c r="X70" i="56"/>
  <c r="X69" i="56"/>
  <c r="X68" i="56"/>
  <c r="X67" i="56"/>
  <c r="X66" i="56"/>
  <c r="X65" i="56"/>
  <c r="X64" i="56"/>
  <c r="X63" i="56"/>
  <c r="X62" i="56"/>
  <c r="X61" i="56"/>
  <c r="X60" i="56"/>
  <c r="X59" i="56"/>
  <c r="X58" i="56"/>
  <c r="X57" i="56"/>
  <c r="X56" i="56"/>
  <c r="X55" i="56"/>
  <c r="X54" i="56"/>
  <c r="X53" i="56"/>
  <c r="X52" i="56"/>
  <c r="X51" i="56"/>
  <c r="X50" i="56"/>
  <c r="X49" i="56"/>
  <c r="X48" i="56"/>
  <c r="X47" i="56"/>
  <c r="X46" i="56"/>
  <c r="X45" i="56"/>
  <c r="X44" i="56"/>
  <c r="X43" i="56"/>
  <c r="X42" i="56"/>
  <c r="X41" i="56"/>
  <c r="X40" i="56"/>
  <c r="X39" i="56"/>
  <c r="X38" i="56"/>
  <c r="X37" i="56"/>
  <c r="X36" i="56"/>
  <c r="X35" i="56"/>
  <c r="X34" i="56"/>
  <c r="X33" i="56"/>
  <c r="X32" i="56"/>
  <c r="X31" i="56"/>
  <c r="X30" i="56"/>
  <c r="X29" i="56"/>
  <c r="X28" i="56"/>
  <c r="X27" i="56"/>
  <c r="X26" i="56"/>
  <c r="X25" i="56"/>
  <c r="X24" i="56"/>
  <c r="X23" i="56"/>
  <c r="X22" i="56"/>
  <c r="X21" i="56"/>
  <c r="X20" i="56"/>
  <c r="X19" i="56"/>
  <c r="X18" i="56"/>
  <c r="X17" i="56"/>
  <c r="X16" i="56"/>
  <c r="X15" i="56"/>
  <c r="X14" i="56"/>
  <c r="X13" i="56"/>
  <c r="X12" i="56"/>
  <c r="X11" i="56"/>
  <c r="X10" i="56"/>
  <c r="X9" i="56"/>
  <c r="X8" i="56"/>
  <c r="X7" i="56"/>
  <c r="X6" i="56"/>
  <c r="J6" i="56"/>
  <c r="X5" i="56"/>
  <c r="X4" i="56"/>
  <c r="X3" i="56"/>
  <c r="X2" i="56"/>
  <c r="AD1" i="56"/>
  <c r="B4" i="107"/>
  <c r="A9" i="107" l="1"/>
  <c r="AQ42" i="107"/>
  <c r="AG1" i="57"/>
  <c r="AD2" i="59"/>
  <c r="AD2" i="56"/>
  <c r="AG1" i="56"/>
  <c r="AD2" i="58"/>
  <c r="AG1" i="58"/>
  <c r="L2" i="56"/>
  <c r="L32" i="56"/>
  <c r="X33" i="54"/>
  <c r="X40" i="54"/>
  <c r="X3" i="54"/>
  <c r="L5" i="56"/>
  <c r="X6" i="54"/>
  <c r="L21" i="56"/>
  <c r="X22" i="54"/>
  <c r="L37" i="56"/>
  <c r="AQ42" i="56" s="1"/>
  <c r="X38" i="54"/>
  <c r="AJ37" i="107" s="1"/>
  <c r="L18" i="56"/>
  <c r="X19" i="54"/>
  <c r="L34" i="56"/>
  <c r="X35" i="54"/>
  <c r="L3" i="56"/>
  <c r="X4" i="54"/>
  <c r="L7" i="56"/>
  <c r="X8" i="54"/>
  <c r="L23" i="56"/>
  <c r="X24" i="54"/>
  <c r="L4" i="56"/>
  <c r="X5" i="54"/>
  <c r="L20" i="56"/>
  <c r="X21" i="54"/>
  <c r="L36" i="56"/>
  <c r="X37" i="54"/>
  <c r="L25" i="56"/>
  <c r="X26" i="54"/>
  <c r="L22" i="56"/>
  <c r="X23" i="54"/>
  <c r="L38" i="56"/>
  <c r="X39" i="54"/>
  <c r="AJ38" i="107" s="1"/>
  <c r="L35" i="56"/>
  <c r="X36" i="54"/>
  <c r="L9" i="56"/>
  <c r="X10" i="54"/>
  <c r="L6" i="56"/>
  <c r="X7" i="54"/>
  <c r="L11" i="56"/>
  <c r="X12" i="54"/>
  <c r="L27" i="56"/>
  <c r="X28" i="54"/>
  <c r="L8" i="56"/>
  <c r="X9" i="54"/>
  <c r="L24" i="56"/>
  <c r="X25" i="54"/>
  <c r="L19" i="56"/>
  <c r="X20" i="54"/>
  <c r="L29" i="56"/>
  <c r="X30" i="54"/>
  <c r="L16" i="56"/>
  <c r="X17" i="54"/>
  <c r="L10" i="56"/>
  <c r="X11" i="54"/>
  <c r="L31" i="56"/>
  <c r="X32" i="54"/>
  <c r="L28" i="56"/>
  <c r="X29" i="54"/>
  <c r="L13" i="56"/>
  <c r="X14" i="54"/>
  <c r="L26" i="56"/>
  <c r="X27" i="54"/>
  <c r="L15" i="56"/>
  <c r="X16" i="54"/>
  <c r="L12" i="56"/>
  <c r="X13" i="54"/>
  <c r="L17" i="56"/>
  <c r="X18" i="54"/>
  <c r="L33" i="56"/>
  <c r="X34" i="54"/>
  <c r="L14" i="56"/>
  <c r="X15" i="54"/>
  <c r="L30" i="56"/>
  <c r="X31" i="54"/>
  <c r="AG1" i="59"/>
  <c r="AD2" i="57"/>
  <c r="AJ38" i="56" l="1"/>
  <c r="AJ37" i="56"/>
  <c r="T3" i="54"/>
  <c r="X505" i="6"/>
  <c r="X504" i="6"/>
  <c r="X503" i="6"/>
  <c r="X502" i="6"/>
  <c r="X501" i="6"/>
  <c r="X500" i="6"/>
  <c r="X499" i="6"/>
  <c r="X498" i="6"/>
  <c r="X497" i="6"/>
  <c r="X496" i="6"/>
  <c r="X495" i="6"/>
  <c r="X494" i="6"/>
  <c r="X493" i="6"/>
  <c r="X492" i="6"/>
  <c r="X491" i="6"/>
  <c r="X490" i="6"/>
  <c r="X489" i="6"/>
  <c r="X488" i="6"/>
  <c r="X487" i="6"/>
  <c r="X486" i="6"/>
  <c r="X485" i="6"/>
  <c r="X484" i="6"/>
  <c r="X483" i="6"/>
  <c r="X482" i="6"/>
  <c r="X481" i="6"/>
  <c r="X480" i="6"/>
  <c r="X479" i="6"/>
  <c r="X478" i="6"/>
  <c r="X477" i="6"/>
  <c r="X476" i="6"/>
  <c r="X475" i="6"/>
  <c r="X474" i="6"/>
  <c r="X473" i="6"/>
  <c r="X472" i="6"/>
  <c r="X471" i="6"/>
  <c r="X470" i="6"/>
  <c r="X469" i="6"/>
  <c r="X468" i="6"/>
  <c r="X467" i="6"/>
  <c r="X466" i="6"/>
  <c r="X465" i="6"/>
  <c r="X464" i="6"/>
  <c r="X463" i="6"/>
  <c r="X462" i="6"/>
  <c r="X461" i="6"/>
  <c r="X460" i="6"/>
  <c r="X459" i="6"/>
  <c r="X458" i="6"/>
  <c r="X457" i="6"/>
  <c r="X456" i="6"/>
  <c r="X455" i="6"/>
  <c r="X454" i="6"/>
  <c r="X453" i="6"/>
  <c r="X452" i="6"/>
  <c r="X451" i="6"/>
  <c r="X450" i="6"/>
  <c r="X449" i="6"/>
  <c r="X448" i="6"/>
  <c r="X447" i="6"/>
  <c r="X446" i="6"/>
  <c r="X445" i="6"/>
  <c r="X444" i="6"/>
  <c r="X443" i="6"/>
  <c r="X442" i="6"/>
  <c r="X441" i="6"/>
  <c r="X440" i="6"/>
  <c r="X439" i="6"/>
  <c r="X438" i="6"/>
  <c r="X437" i="6"/>
  <c r="X436" i="6"/>
  <c r="X435" i="6"/>
  <c r="X434" i="6"/>
  <c r="X433" i="6"/>
  <c r="X432" i="6"/>
  <c r="X431" i="6"/>
  <c r="X430" i="6"/>
  <c r="X429" i="6"/>
  <c r="X428" i="6"/>
  <c r="X427" i="6"/>
  <c r="X426" i="6"/>
  <c r="X425" i="6"/>
  <c r="X424" i="6"/>
  <c r="X423" i="6"/>
  <c r="X422" i="6"/>
  <c r="X421" i="6"/>
  <c r="X420" i="6"/>
  <c r="X419" i="6"/>
  <c r="X418" i="6"/>
  <c r="X417" i="6"/>
  <c r="X416" i="6"/>
  <c r="X415" i="6"/>
  <c r="X414" i="6"/>
  <c r="X413" i="6"/>
  <c r="X412" i="6"/>
  <c r="X411" i="6"/>
  <c r="X410" i="6"/>
  <c r="X409" i="6"/>
  <c r="X408" i="6"/>
  <c r="X407" i="6"/>
  <c r="X406" i="6"/>
  <c r="X405" i="6"/>
  <c r="X404" i="6"/>
  <c r="X403" i="6"/>
  <c r="X402" i="6"/>
  <c r="X401" i="6"/>
  <c r="X400" i="6"/>
  <c r="X399" i="6"/>
  <c r="X398" i="6"/>
  <c r="X397" i="6"/>
  <c r="X396" i="6"/>
  <c r="X395" i="6"/>
  <c r="X394" i="6"/>
  <c r="X393" i="6"/>
  <c r="X392" i="6"/>
  <c r="X391" i="6"/>
  <c r="X390" i="6"/>
  <c r="X389" i="6"/>
  <c r="X388" i="6"/>
  <c r="X387" i="6"/>
  <c r="X386" i="6"/>
  <c r="X385" i="6"/>
  <c r="X384" i="6"/>
  <c r="X383" i="6"/>
  <c r="X382" i="6"/>
  <c r="X381" i="6"/>
  <c r="X380" i="6"/>
  <c r="X379" i="6"/>
  <c r="X378" i="6"/>
  <c r="X377" i="6"/>
  <c r="X376" i="6"/>
  <c r="X375" i="6"/>
  <c r="X374" i="6"/>
  <c r="X373" i="6"/>
  <c r="X372" i="6"/>
  <c r="X371" i="6"/>
  <c r="X370" i="6"/>
  <c r="X369" i="6"/>
  <c r="X368" i="6"/>
  <c r="X367" i="6"/>
  <c r="X366" i="6"/>
  <c r="X365" i="6"/>
  <c r="X364" i="6"/>
  <c r="X363" i="6"/>
  <c r="X362" i="6"/>
  <c r="X361" i="6"/>
  <c r="X360" i="6"/>
  <c r="X359" i="6"/>
  <c r="X358" i="6"/>
  <c r="X357" i="6"/>
  <c r="X356" i="6"/>
  <c r="X355" i="6"/>
  <c r="X354" i="6"/>
  <c r="X353" i="6"/>
  <c r="X352" i="6"/>
  <c r="X351" i="6"/>
  <c r="X350" i="6"/>
  <c r="X349" i="6"/>
  <c r="X348" i="6"/>
  <c r="X347" i="6"/>
  <c r="X346" i="6"/>
  <c r="X345" i="6"/>
  <c r="X344" i="6"/>
  <c r="X343" i="6"/>
  <c r="X342" i="6"/>
  <c r="X341" i="6"/>
  <c r="X340" i="6"/>
  <c r="X339" i="6"/>
  <c r="X338" i="6"/>
  <c r="X337" i="6"/>
  <c r="X336" i="6"/>
  <c r="X335" i="6"/>
  <c r="X334" i="6"/>
  <c r="X333" i="6"/>
  <c r="X332" i="6"/>
  <c r="X331" i="6"/>
  <c r="X330" i="6"/>
  <c r="X329" i="6"/>
  <c r="X328" i="6"/>
  <c r="X327" i="6"/>
  <c r="X326" i="6"/>
  <c r="X325" i="6"/>
  <c r="X324" i="6"/>
  <c r="X323" i="6"/>
  <c r="X322" i="6"/>
  <c r="X321" i="6"/>
  <c r="X320" i="6"/>
  <c r="X319" i="6"/>
  <c r="X318" i="6"/>
  <c r="X317" i="6"/>
  <c r="X316" i="6"/>
  <c r="X315" i="6"/>
  <c r="X314" i="6"/>
  <c r="X313" i="6"/>
  <c r="X312" i="6"/>
  <c r="X311" i="6"/>
  <c r="X310" i="6"/>
  <c r="X309" i="6"/>
  <c r="X308" i="6"/>
  <c r="X307" i="6"/>
  <c r="X306" i="6"/>
  <c r="X305" i="6"/>
  <c r="X304" i="6"/>
  <c r="X303" i="6"/>
  <c r="X302" i="6"/>
  <c r="X301" i="6"/>
  <c r="X300" i="6"/>
  <c r="X299" i="6"/>
  <c r="X298" i="6"/>
  <c r="X297" i="6"/>
  <c r="X296" i="6"/>
  <c r="X295" i="6"/>
  <c r="X294" i="6"/>
  <c r="X293" i="6"/>
  <c r="X292" i="6"/>
  <c r="X291" i="6"/>
  <c r="X290" i="6"/>
  <c r="X289" i="6"/>
  <c r="X288" i="6"/>
  <c r="X287" i="6"/>
  <c r="X286" i="6"/>
  <c r="X285" i="6"/>
  <c r="X284" i="6"/>
  <c r="X283" i="6"/>
  <c r="X282" i="6"/>
  <c r="X281" i="6"/>
  <c r="X280" i="6"/>
  <c r="X279" i="6"/>
  <c r="X278" i="6"/>
  <c r="X277" i="6"/>
  <c r="X276" i="6"/>
  <c r="X275" i="6"/>
  <c r="X274" i="6"/>
  <c r="X273" i="6"/>
  <c r="X272" i="6"/>
  <c r="X271" i="6"/>
  <c r="X270" i="6"/>
  <c r="X269" i="6"/>
  <c r="X268" i="6"/>
  <c r="X267" i="6"/>
  <c r="X266" i="6"/>
  <c r="X265" i="6"/>
  <c r="X264" i="6"/>
  <c r="X263" i="6"/>
  <c r="X262" i="6"/>
  <c r="X261" i="6"/>
  <c r="X260" i="6"/>
  <c r="X259" i="6"/>
  <c r="X258" i="6"/>
  <c r="X257" i="6"/>
  <c r="X256" i="6"/>
  <c r="X255" i="6"/>
  <c r="X254" i="6"/>
  <c r="X253" i="6"/>
  <c r="X252" i="6"/>
  <c r="X251" i="6"/>
  <c r="X250" i="6"/>
  <c r="X249" i="6"/>
  <c r="X248" i="6"/>
  <c r="X247" i="6"/>
  <c r="X246" i="6"/>
  <c r="X245" i="6"/>
  <c r="X244" i="6"/>
  <c r="X243" i="6"/>
  <c r="X242" i="6"/>
  <c r="X241" i="6"/>
  <c r="X240" i="6"/>
  <c r="X239" i="6"/>
  <c r="X238" i="6"/>
  <c r="X237" i="6"/>
  <c r="X236" i="6"/>
  <c r="X235" i="6"/>
  <c r="X234" i="6"/>
  <c r="X233" i="6"/>
  <c r="X232" i="6"/>
  <c r="X231" i="6"/>
  <c r="X230" i="6"/>
  <c r="X229" i="6"/>
  <c r="X228" i="6"/>
  <c r="X227" i="6"/>
  <c r="X226" i="6"/>
  <c r="X225" i="6"/>
  <c r="X224" i="6"/>
  <c r="X223" i="6"/>
  <c r="X222" i="6"/>
  <c r="X221" i="6"/>
  <c r="X220" i="6"/>
  <c r="X219" i="6"/>
  <c r="X218" i="6"/>
  <c r="X217" i="6"/>
  <c r="X216" i="6"/>
  <c r="X215" i="6"/>
  <c r="X214" i="6"/>
  <c r="X213" i="6"/>
  <c r="X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X31" i="6"/>
  <c r="X30" i="6"/>
  <c r="X29" i="6"/>
  <c r="X28" i="6"/>
  <c r="X27" i="6"/>
  <c r="X26" i="6"/>
  <c r="X25" i="6"/>
  <c r="X24" i="6"/>
  <c r="X23" i="6"/>
  <c r="X22" i="6"/>
  <c r="X21" i="6"/>
  <c r="X20" i="6"/>
  <c r="X19" i="6"/>
  <c r="X18" i="6"/>
  <c r="X17" i="6"/>
  <c r="X16" i="6"/>
  <c r="X15" i="6"/>
  <c r="X14" i="6"/>
  <c r="X13" i="6"/>
  <c r="X12" i="6"/>
  <c r="X11" i="6"/>
  <c r="X10" i="6"/>
  <c r="X9" i="6"/>
  <c r="X8" i="6"/>
  <c r="X7" i="6"/>
  <c r="X6" i="6"/>
  <c r="J6" i="6"/>
  <c r="X5" i="6"/>
  <c r="X4" i="6"/>
  <c r="X3" i="6"/>
  <c r="AG3" i="6" s="1"/>
  <c r="X2" i="6"/>
  <c r="AD1" i="6"/>
  <c r="AD2" i="6" s="1"/>
  <c r="W55" i="49"/>
  <c r="W54" i="49"/>
  <c r="W53" i="49"/>
  <c r="W52" i="49"/>
  <c r="W51" i="49"/>
  <c r="W50" i="49"/>
  <c r="W49" i="49"/>
  <c r="W48" i="49"/>
  <c r="W47" i="49"/>
  <c r="W46" i="49"/>
  <c r="W45" i="49"/>
  <c r="W44" i="49"/>
  <c r="W43" i="49"/>
  <c r="W42" i="49"/>
  <c r="W41" i="49"/>
  <c r="W40" i="49"/>
  <c r="W39" i="49"/>
  <c r="W38" i="49"/>
  <c r="W37" i="49"/>
  <c r="W36" i="49"/>
  <c r="W35" i="49"/>
  <c r="W34" i="49"/>
  <c r="W33" i="49"/>
  <c r="W32" i="49"/>
  <c r="W31" i="49"/>
  <c r="W30" i="49"/>
  <c r="W29" i="49"/>
  <c r="W28" i="49"/>
  <c r="W27" i="49"/>
  <c r="W26" i="49"/>
  <c r="W25" i="49"/>
  <c r="W24" i="49"/>
  <c r="W23" i="49"/>
  <c r="W22" i="49"/>
  <c r="W21" i="49"/>
  <c r="W20" i="49"/>
  <c r="W19" i="49"/>
  <c r="W18" i="49"/>
  <c r="W17" i="49"/>
  <c r="W16" i="49"/>
  <c r="W15" i="49"/>
  <c r="W14" i="49"/>
  <c r="W13" i="49"/>
  <c r="W12" i="49"/>
  <c r="W11" i="49"/>
  <c r="W10" i="49"/>
  <c r="W9" i="49"/>
  <c r="W8" i="49"/>
  <c r="W7" i="49"/>
  <c r="W6" i="49"/>
  <c r="J6" i="49"/>
  <c r="B6" i="49"/>
  <c r="B4" i="49"/>
  <c r="AG2" i="6" l="1"/>
  <c r="AG1" i="6"/>
  <c r="O4" i="54"/>
  <c r="A25" i="49"/>
  <c r="B4" i="58"/>
  <c r="B4" i="57"/>
  <c r="B4" i="59"/>
  <c r="B4" i="56"/>
  <c r="A9" i="57" l="1"/>
  <c r="B42" i="59"/>
  <c r="B42" i="58"/>
  <c r="I42" i="59"/>
  <c r="I42" i="58"/>
  <c r="I42" i="57"/>
  <c r="B42" i="57"/>
  <c r="I42" i="56"/>
  <c r="B42" i="56"/>
  <c r="O5" i="54"/>
  <c r="O7" i="54"/>
  <c r="O9" i="54"/>
  <c r="O11" i="54"/>
  <c r="O13" i="54"/>
  <c r="O15" i="54"/>
  <c r="O17" i="54"/>
  <c r="O19" i="54"/>
  <c r="O21" i="54"/>
  <c r="O23" i="54"/>
  <c r="O25" i="54"/>
  <c r="O27" i="54"/>
  <c r="O29" i="54"/>
  <c r="O31" i="54"/>
  <c r="O33" i="54"/>
  <c r="O35" i="54"/>
  <c r="O37" i="54"/>
  <c r="O39" i="54"/>
  <c r="O6" i="54"/>
  <c r="O8" i="54"/>
  <c r="O10" i="54"/>
  <c r="O12" i="54"/>
  <c r="O14" i="54"/>
  <c r="O16" i="54"/>
  <c r="O18" i="54"/>
  <c r="O20" i="54"/>
  <c r="O22" i="54"/>
  <c r="O24" i="54"/>
  <c r="O26" i="54"/>
  <c r="O28" i="54"/>
  <c r="O30" i="54"/>
  <c r="O32" i="54"/>
  <c r="O34" i="54"/>
  <c r="O36" i="54"/>
  <c r="O38" i="54"/>
  <c r="A25" i="59"/>
  <c r="A6" i="56"/>
  <c r="B4" i="6"/>
  <c r="Y2" i="59" l="1"/>
  <c r="Y2" i="56"/>
  <c r="Y2" i="58"/>
  <c r="Y2" i="57"/>
  <c r="Y2" i="102"/>
  <c r="I42" i="6"/>
  <c r="B42" i="6"/>
  <c r="B25" i="59"/>
  <c r="Y2" i="6" l="1"/>
  <c r="A25" i="58"/>
  <c r="A25" i="6" l="1"/>
</calcChain>
</file>

<file path=xl/comments1.xml><?xml version="1.0" encoding="utf-8"?>
<comments xmlns="http://schemas.openxmlformats.org/spreadsheetml/2006/main">
  <authors>
    <author>Yvonne Thomas</author>
  </authors>
  <commentList>
    <comment ref="B204" authorId="0">
      <text>
        <r>
          <rPr>
            <b/>
            <sz val="9"/>
            <color indexed="81"/>
            <rFont val="Tahoma"/>
            <family val="2"/>
          </rPr>
          <t>Film withdrawn. Media instead, as discussed at initial interview</t>
        </r>
        <r>
          <rPr>
            <sz val="9"/>
            <color indexed="81"/>
            <rFont val="Tahoma"/>
            <family val="2"/>
          </rPr>
          <t xml:space="preserve">
</t>
        </r>
      </text>
    </comment>
    <comment ref="B205" authorId="0">
      <text>
        <r>
          <rPr>
            <b/>
            <sz val="9"/>
            <color indexed="81"/>
            <rFont val="Tahoma"/>
            <family val="2"/>
          </rPr>
          <t>Will drop one subject after GCSE results</t>
        </r>
        <r>
          <rPr>
            <sz val="9"/>
            <color indexed="81"/>
            <rFont val="Tahoma"/>
            <family val="2"/>
          </rPr>
          <t xml:space="preserve">
</t>
        </r>
      </text>
    </comment>
  </commentList>
</comments>
</file>

<file path=xl/sharedStrings.xml><?xml version="1.0" encoding="utf-8"?>
<sst xmlns="http://schemas.openxmlformats.org/spreadsheetml/2006/main" count="31929" uniqueCount="3270">
  <si>
    <t>Credit</t>
  </si>
  <si>
    <t>Accurate use of sociological language, concepts and theory, if relevant</t>
  </si>
  <si>
    <t>Changes in the role and status of women leading to more employment</t>
  </si>
  <si>
    <t>Growth of the middle classes means jobs for women with qualifications</t>
  </si>
  <si>
    <t>Technology - no requirement for strength</t>
  </si>
  <si>
    <t>Contraception means women work for longer</t>
  </si>
  <si>
    <t>Smaller families</t>
  </si>
  <si>
    <t>Lifetime of work rather than working till marriage</t>
  </si>
  <si>
    <t>Equal pay legislation</t>
  </si>
  <si>
    <t>Feminisation of work force</t>
  </si>
  <si>
    <t>Reserve army of labour</t>
  </si>
  <si>
    <t xml:space="preserve">Changes in the nature of work, service sector jobs </t>
  </si>
  <si>
    <t>women expected to work throughout their life not until they got married and had children</t>
  </si>
  <si>
    <t>the equal pay act/law in 1970 meant that women had to be paid the same wages as men if they did the same job</t>
  </si>
  <si>
    <t>Adam</t>
  </si>
  <si>
    <t>General comments</t>
  </si>
  <si>
    <t>Student comment</t>
  </si>
  <si>
    <t>Using sociological knowledge discuss how work has changed for women in the UK since 1945</t>
  </si>
  <si>
    <t>CAT 1</t>
  </si>
  <si>
    <t>CAT 2</t>
  </si>
  <si>
    <t>CAT 3</t>
  </si>
  <si>
    <t>NAME</t>
  </si>
  <si>
    <t>Additional comment</t>
  </si>
  <si>
    <t>Extra name</t>
  </si>
  <si>
    <t>Target</t>
  </si>
  <si>
    <t>Grade</t>
  </si>
  <si>
    <t>Areas that students need to work on</t>
  </si>
  <si>
    <t>Further explanation</t>
  </si>
  <si>
    <t>Question/task</t>
  </si>
  <si>
    <t>ERITH SCHOOL</t>
  </si>
  <si>
    <t>A bright future for every student</t>
  </si>
  <si>
    <t>Shani</t>
  </si>
  <si>
    <t>Holly</t>
  </si>
  <si>
    <t>Charlie</t>
  </si>
  <si>
    <t>Daniel</t>
  </si>
  <si>
    <t>Deniro</t>
  </si>
  <si>
    <t>Jack</t>
  </si>
  <si>
    <t>Jordan</t>
  </si>
  <si>
    <t>Sam</t>
  </si>
  <si>
    <t>KS5</t>
  </si>
  <si>
    <t>In general most people had a good grasp of all of the key terms and concepts required for this section.  You must all remember that there are degrees of mensrea. Some people referred to relevant cases to support their answers but this was not done consistently.  Question 2 was answered well.  The weakest responses were given to question 5.  Very few people made the distinction between the factual and legal definition of causation or the thin skull rule.  There also seemed to be a serious issue with time management.  Distribute your time equally to each question.  Roughly speaking there are 90 marks available in 90 minutes.  You should therefore spend approximately seven minutes on a seven mark question.</t>
  </si>
  <si>
    <t>Name</t>
  </si>
  <si>
    <t>Class</t>
  </si>
  <si>
    <t>target</t>
  </si>
  <si>
    <t>grade</t>
  </si>
  <si>
    <t>Question/Task</t>
  </si>
  <si>
    <t>C1</t>
  </si>
  <si>
    <t>C2</t>
  </si>
  <si>
    <t>C3</t>
  </si>
  <si>
    <t>C4</t>
  </si>
  <si>
    <t>Year</t>
  </si>
  <si>
    <t>2B</t>
  </si>
  <si>
    <t>3B</t>
  </si>
  <si>
    <t>4B</t>
  </si>
  <si>
    <t>5B</t>
  </si>
  <si>
    <t>6B</t>
  </si>
  <si>
    <t>7B</t>
  </si>
  <si>
    <t>comments for</t>
  </si>
  <si>
    <t>a1</t>
  </si>
  <si>
    <t>a2</t>
  </si>
  <si>
    <t>a3</t>
  </si>
  <si>
    <t>b1</t>
  </si>
  <si>
    <t>b2</t>
  </si>
  <si>
    <t>b3</t>
  </si>
  <si>
    <t>c1</t>
  </si>
  <si>
    <t>c2</t>
  </si>
  <si>
    <t>c3</t>
  </si>
  <si>
    <t>d1</t>
  </si>
  <si>
    <t>d2</t>
  </si>
  <si>
    <t>d3</t>
  </si>
  <si>
    <t>e1</t>
  </si>
  <si>
    <t>e2</t>
  </si>
  <si>
    <t>e3</t>
  </si>
  <si>
    <t>f1</t>
  </si>
  <si>
    <t>f2</t>
  </si>
  <si>
    <t>f3</t>
  </si>
  <si>
    <t>g1</t>
  </si>
  <si>
    <t>g2</t>
  </si>
  <si>
    <t>g3</t>
  </si>
  <si>
    <t>u</t>
  </si>
  <si>
    <t>7A</t>
  </si>
  <si>
    <t>7C</t>
  </si>
  <si>
    <t>6A</t>
  </si>
  <si>
    <t>6C</t>
  </si>
  <si>
    <t>5A</t>
  </si>
  <si>
    <t>5C</t>
  </si>
  <si>
    <t>4A</t>
  </si>
  <si>
    <t>4C</t>
  </si>
  <si>
    <t>3A</t>
  </si>
  <si>
    <t>3C</t>
  </si>
  <si>
    <t>2A</t>
  </si>
  <si>
    <t>2C</t>
  </si>
  <si>
    <t>a+</t>
  </si>
  <si>
    <t>a</t>
  </si>
  <si>
    <t>a-</t>
  </si>
  <si>
    <t>b+</t>
  </si>
  <si>
    <t>b</t>
  </si>
  <si>
    <t>b-</t>
  </si>
  <si>
    <t>c+</t>
  </si>
  <si>
    <t>c</t>
  </si>
  <si>
    <t>c-</t>
  </si>
  <si>
    <t>d+</t>
  </si>
  <si>
    <t>d</t>
  </si>
  <si>
    <t>d-</t>
  </si>
  <si>
    <t>e+</t>
  </si>
  <si>
    <t>e</t>
  </si>
  <si>
    <t>e-</t>
  </si>
  <si>
    <t>f+</t>
  </si>
  <si>
    <t>f</t>
  </si>
  <si>
    <t>f-</t>
  </si>
  <si>
    <t>g+</t>
  </si>
  <si>
    <t>g</t>
  </si>
  <si>
    <t>g-</t>
  </si>
  <si>
    <t>Samuel</t>
  </si>
  <si>
    <t>4c</t>
  </si>
  <si>
    <t>Joshua</t>
  </si>
  <si>
    <t/>
  </si>
  <si>
    <t>Katie</t>
  </si>
  <si>
    <t>Benjamin</t>
  </si>
  <si>
    <t>Nathan</t>
  </si>
  <si>
    <t>Harry</t>
  </si>
  <si>
    <t>James</t>
  </si>
  <si>
    <t>Josie</t>
  </si>
  <si>
    <t>Joseph</t>
  </si>
  <si>
    <t>Maria</t>
  </si>
  <si>
    <t>Jay</t>
  </si>
  <si>
    <t xml:space="preserve">9a/Re1 </t>
  </si>
  <si>
    <t>Oluwafisayo</t>
  </si>
  <si>
    <t>Kejsi</t>
  </si>
  <si>
    <t>Sara</t>
  </si>
  <si>
    <t>Melanie</t>
  </si>
  <si>
    <t>Denise</t>
  </si>
  <si>
    <t>D1</t>
  </si>
  <si>
    <t>B1</t>
  </si>
  <si>
    <t>B3</t>
  </si>
  <si>
    <t>A2</t>
  </si>
  <si>
    <t>B2</t>
  </si>
  <si>
    <t>D2</t>
  </si>
  <si>
    <t>A1</t>
  </si>
  <si>
    <t>D3</t>
  </si>
  <si>
    <t>E2</t>
  </si>
  <si>
    <t>Roy</t>
  </si>
  <si>
    <t>Steven</t>
  </si>
  <si>
    <t>Aisha</t>
  </si>
  <si>
    <t xml:space="preserve">11B/So1 </t>
  </si>
  <si>
    <t xml:space="preserve">9a/Ct4 </t>
  </si>
  <si>
    <t>Name2</t>
  </si>
  <si>
    <t>C5</t>
  </si>
  <si>
    <t>C6</t>
  </si>
  <si>
    <t>Report2</t>
  </si>
  <si>
    <t>Report3</t>
  </si>
  <si>
    <t>Report4</t>
  </si>
  <si>
    <t>Report5</t>
  </si>
  <si>
    <t>Improvement</t>
  </si>
  <si>
    <t>Surname</t>
  </si>
  <si>
    <t>SMITH</t>
  </si>
  <si>
    <t>HAYES</t>
  </si>
  <si>
    <t>MARSH</t>
  </si>
  <si>
    <t>Report1</t>
  </si>
  <si>
    <t>Using capital letters</t>
  </si>
  <si>
    <t>englang</t>
  </si>
  <si>
    <t>englit</t>
  </si>
  <si>
    <t>maths</t>
  </si>
  <si>
    <t>spanish</t>
  </si>
  <si>
    <t>biology</t>
  </si>
  <si>
    <t>religiousstudies</t>
  </si>
  <si>
    <t>sociology</t>
  </si>
  <si>
    <t>science</t>
  </si>
  <si>
    <t>french</t>
  </si>
  <si>
    <t>art</t>
  </si>
  <si>
    <t>a*</t>
  </si>
  <si>
    <t>AN Student</t>
  </si>
  <si>
    <t>H/W</t>
  </si>
  <si>
    <t>Report</t>
  </si>
  <si>
    <t>This piece of writing is a real improvement on previous efforts.  There are still areas that need improvement.</t>
  </si>
  <si>
    <t>Other peoples' opinions</t>
  </si>
  <si>
    <r>
      <t xml:space="preserve">Some social groups do not achieve as highly as others.  For example, if you come from a poor or </t>
    </r>
    <r>
      <rPr>
        <b/>
        <sz val="16"/>
        <color rgb="FF00B050"/>
        <rFont val="Calibri"/>
        <family val="2"/>
      </rPr>
      <t>working class</t>
    </r>
    <r>
      <rPr>
        <sz val="16"/>
        <color theme="1"/>
        <rFont val="Calibri"/>
        <family val="2"/>
      </rPr>
      <t xml:space="preserve"> family and you are a white male you are less likely to do well at school and perhaps go to university.  There are several reasons for this. Two common reasons are </t>
    </r>
    <r>
      <rPr>
        <b/>
        <sz val="16"/>
        <color rgb="FF00B050"/>
        <rFont val="Calibri"/>
        <family val="2"/>
      </rPr>
      <t>cultural deprivation</t>
    </r>
    <r>
      <rPr>
        <sz val="16"/>
        <color theme="1"/>
        <rFont val="Calibri"/>
        <family val="2"/>
      </rPr>
      <t xml:space="preserve"> and </t>
    </r>
    <r>
      <rPr>
        <b/>
        <sz val="16"/>
        <color rgb="FF00B050"/>
        <rFont val="Calibri"/>
        <family val="2"/>
      </rPr>
      <t>material deprivation</t>
    </r>
    <r>
      <rPr>
        <sz val="16"/>
        <color theme="1"/>
        <rFont val="Calibri"/>
        <family val="2"/>
      </rPr>
      <t xml:space="preserve">.  </t>
    </r>
    <r>
      <rPr>
        <b/>
        <sz val="16"/>
        <color rgb="FF00B0F0"/>
        <rFont val="Calibri"/>
        <family val="2"/>
      </rPr>
      <t>Cultural deprivation means that your parents do not teach you the skills and values that you need to do well at school.</t>
    </r>
    <r>
      <rPr>
        <sz val="16"/>
        <color theme="1"/>
        <rFont val="Calibri"/>
        <family val="2"/>
      </rPr>
      <t xml:space="preserve">  </t>
    </r>
    <r>
      <rPr>
        <b/>
        <sz val="16"/>
        <color rgb="FF00B050"/>
        <rFont val="Calibri"/>
        <family val="2"/>
      </rPr>
      <t>For example respecting your teachers or completing homework.</t>
    </r>
  </si>
  <si>
    <t>Good C' ish response</t>
  </si>
  <si>
    <r>
      <t xml:space="preserve">Some social groups do not achieve as highly as others.  For example, if you come from a poor or </t>
    </r>
    <r>
      <rPr>
        <b/>
        <sz val="15.5"/>
        <color rgb="FF00B050"/>
        <rFont val="Calibri"/>
        <family val="2"/>
        <scheme val="minor"/>
      </rPr>
      <t>working class</t>
    </r>
    <r>
      <rPr>
        <sz val="15.5"/>
        <color theme="1"/>
        <rFont val="Calibri"/>
        <family val="2"/>
        <scheme val="minor"/>
      </rPr>
      <t xml:space="preserve"> family and you are a white male you are less likely to do well at school and perhaps go to university.  There are several reasons for this. Two common reasons are </t>
    </r>
    <r>
      <rPr>
        <b/>
        <sz val="15.5"/>
        <color rgb="FF00B050"/>
        <rFont val="Calibri"/>
        <family val="2"/>
        <scheme val="minor"/>
      </rPr>
      <t>cultural deprivation</t>
    </r>
    <r>
      <rPr>
        <sz val="15.5"/>
        <color theme="1"/>
        <rFont val="Calibri"/>
        <family val="2"/>
        <scheme val="minor"/>
      </rPr>
      <t xml:space="preserve"> and </t>
    </r>
    <r>
      <rPr>
        <b/>
        <sz val="15.5"/>
        <color rgb="FF00B050"/>
        <rFont val="Calibri"/>
        <family val="2"/>
        <scheme val="minor"/>
      </rPr>
      <t>material deprivation</t>
    </r>
    <r>
      <rPr>
        <sz val="15.5"/>
        <color theme="1"/>
        <rFont val="Calibri"/>
        <family val="2"/>
        <scheme val="minor"/>
      </rPr>
      <t xml:space="preserve">.  </t>
    </r>
    <r>
      <rPr>
        <b/>
        <sz val="15.5"/>
        <color rgb="FF00B0F0"/>
        <rFont val="Calibri"/>
        <family val="2"/>
        <scheme val="minor"/>
      </rPr>
      <t xml:space="preserve">Cultural deprivation means that your parents do not teach you the skills and values that you need to do well at school. </t>
    </r>
    <r>
      <rPr>
        <sz val="15.5"/>
        <color theme="1"/>
        <rFont val="Calibri"/>
        <family val="2"/>
        <scheme val="minor"/>
      </rPr>
      <t xml:space="preserve"> </t>
    </r>
    <r>
      <rPr>
        <b/>
        <sz val="15.5"/>
        <color rgb="FF00B050"/>
        <rFont val="Calibri"/>
        <family val="2"/>
        <scheme val="minor"/>
      </rPr>
      <t>For example respecting your teachers or completing homework.</t>
    </r>
    <r>
      <rPr>
        <sz val="15.5"/>
        <color theme="1"/>
        <rFont val="Calibri"/>
        <family val="2"/>
        <scheme val="minor"/>
      </rPr>
      <t xml:space="preserve"> </t>
    </r>
    <r>
      <rPr>
        <b/>
        <sz val="15.5"/>
        <color rgb="FFFF0000"/>
        <rFont val="Calibri"/>
        <family val="2"/>
        <scheme val="minor"/>
      </rPr>
      <t xml:space="preserve"> Others argue that</t>
    </r>
    <r>
      <rPr>
        <sz val="15.5"/>
        <color theme="1"/>
        <rFont val="Calibri"/>
        <family val="2"/>
        <scheme val="minor"/>
      </rPr>
      <t xml:space="preserve"> everything that you need to well in education is provided by your school.  All children comprehensive schools have the same lessons, no matter what there background is.  </t>
    </r>
    <r>
      <rPr>
        <b/>
        <sz val="15.5"/>
        <color rgb="FF00B050"/>
        <rFont val="Calibri"/>
        <family val="2"/>
        <scheme val="minor"/>
      </rPr>
      <t>Functionalists</t>
    </r>
    <r>
      <rPr>
        <sz val="15.5"/>
        <color theme="1"/>
        <rFont val="Calibri"/>
        <family val="2"/>
        <scheme val="minor"/>
      </rPr>
      <t xml:space="preserve"> believe this very strongly.</t>
    </r>
  </si>
  <si>
    <t>A much better B/A response</t>
  </si>
  <si>
    <r>
      <t xml:space="preserve">Some social groups do not achieve as highly as others.  For example, if you come from a poor or </t>
    </r>
    <r>
      <rPr>
        <b/>
        <sz val="15"/>
        <color rgb="FF00B050"/>
        <rFont val="Calibri"/>
        <family val="2"/>
        <scheme val="minor"/>
      </rPr>
      <t>working class</t>
    </r>
    <r>
      <rPr>
        <sz val="15"/>
        <color theme="1"/>
        <rFont val="Calibri"/>
        <family val="2"/>
        <scheme val="minor"/>
      </rPr>
      <t xml:space="preserve"> family and you are a white male, statistically, you are less likely to do well at school or go to university.  There are several reasons for this. Two common reasons are </t>
    </r>
    <r>
      <rPr>
        <b/>
        <sz val="15"/>
        <color rgb="FF00B050"/>
        <rFont val="Calibri"/>
        <family val="2"/>
        <scheme val="minor"/>
      </rPr>
      <t>cultural deprivation</t>
    </r>
    <r>
      <rPr>
        <sz val="15"/>
        <color theme="1"/>
        <rFont val="Calibri"/>
        <family val="2"/>
        <scheme val="minor"/>
      </rPr>
      <t xml:space="preserve"> and </t>
    </r>
    <r>
      <rPr>
        <b/>
        <sz val="15"/>
        <color rgb="FF00B050"/>
        <rFont val="Calibri"/>
        <family val="2"/>
        <scheme val="minor"/>
      </rPr>
      <t>material deprivation</t>
    </r>
    <r>
      <rPr>
        <sz val="15"/>
        <color theme="1"/>
        <rFont val="Calibri"/>
        <family val="2"/>
        <scheme val="minor"/>
      </rPr>
      <t xml:space="preserve">.  </t>
    </r>
    <r>
      <rPr>
        <b/>
        <sz val="15"/>
        <color rgb="FF00B0F0"/>
        <rFont val="Calibri"/>
        <family val="2"/>
        <scheme val="minor"/>
      </rPr>
      <t xml:space="preserve">Cultural deprivation means that your parents do not teach you the skills and values that you need to do well at school. </t>
    </r>
    <r>
      <rPr>
        <sz val="15"/>
        <color theme="1"/>
        <rFont val="Calibri"/>
        <family val="2"/>
        <scheme val="minor"/>
      </rPr>
      <t xml:space="preserve"> </t>
    </r>
    <r>
      <rPr>
        <b/>
        <sz val="15"/>
        <color rgb="FF00B050"/>
        <rFont val="Calibri"/>
        <family val="2"/>
        <scheme val="minor"/>
      </rPr>
      <t>For example respecting your teachers or completing homework.</t>
    </r>
    <r>
      <rPr>
        <sz val="15"/>
        <color theme="1"/>
        <rFont val="Calibri"/>
        <family val="2"/>
        <scheme val="minor"/>
      </rPr>
      <t xml:space="preserve"> </t>
    </r>
    <r>
      <rPr>
        <b/>
        <sz val="15"/>
        <color rgb="FFFF0000"/>
        <rFont val="Calibri"/>
        <family val="2"/>
        <scheme val="minor"/>
      </rPr>
      <t xml:space="preserve"> Others argue that</t>
    </r>
    <r>
      <rPr>
        <sz val="15"/>
        <color theme="1"/>
        <rFont val="Calibri"/>
        <family val="2"/>
        <scheme val="minor"/>
      </rPr>
      <t xml:space="preserve"> everything that you need to well in education is provided by your school.  All children in comprehensive schools have the same lessons, no matter what their background is.  </t>
    </r>
    <r>
      <rPr>
        <b/>
        <sz val="15"/>
        <color rgb="FF00B050"/>
        <rFont val="Calibri"/>
        <family val="2"/>
        <scheme val="minor"/>
      </rPr>
      <t>Functionalists</t>
    </r>
    <r>
      <rPr>
        <sz val="15"/>
        <color theme="1"/>
        <rFont val="Calibri"/>
        <family val="2"/>
        <scheme val="minor"/>
      </rPr>
      <t xml:space="preserve"> believe this very strongly.</t>
    </r>
  </si>
  <si>
    <t>Sociological language/keywords</t>
  </si>
  <si>
    <t>Explain why people work (10 marks)</t>
  </si>
  <si>
    <t>There are a number of reasons why people choose to work.  People work because they need the income to support their families.  Some people work because they get a lot of satisfaction.  Some people work because others might admire them. (a weak answer)</t>
  </si>
  <si>
    <t>This is a weak answer</t>
  </si>
  <si>
    <r>
      <t xml:space="preserve"> This is a much stronger answer because keywords/sociological</t>
    </r>
    <r>
      <rPr>
        <b/>
        <sz val="14"/>
        <rFont val="Calibri"/>
        <family val="2"/>
        <scheme val="minor"/>
      </rPr>
      <t xml:space="preserve"> sociological language/keywords</t>
    </r>
    <r>
      <rPr>
        <sz val="14"/>
        <color theme="1"/>
        <rFont val="Calibri"/>
        <family val="2"/>
        <scheme val="minor"/>
      </rPr>
      <t xml:space="preserve"> are used and </t>
    </r>
    <r>
      <rPr>
        <b/>
        <sz val="16"/>
        <color theme="9" tint="-0.249977111117893"/>
        <rFont val="Calibri"/>
        <family val="2"/>
        <scheme val="minor"/>
      </rPr>
      <t>the points made</t>
    </r>
    <r>
      <rPr>
        <sz val="14"/>
        <color theme="1"/>
        <rFont val="Calibri"/>
        <family val="2"/>
        <scheme val="minor"/>
      </rPr>
      <t xml:space="preserve"> are supported with </t>
    </r>
    <r>
      <rPr>
        <b/>
        <sz val="16"/>
        <color theme="4" tint="-0.249977111117893"/>
        <rFont val="Calibri"/>
        <family val="2"/>
        <scheme val="minor"/>
      </rPr>
      <t>explanations</t>
    </r>
  </si>
  <si>
    <r>
      <t xml:space="preserve">There are a number of reasons why people choose to work.  First of all they might </t>
    </r>
    <r>
      <rPr>
        <sz val="18"/>
        <rFont val="Calibri"/>
        <family val="2"/>
        <scheme val="minor"/>
      </rPr>
      <t>get</t>
    </r>
    <r>
      <rPr>
        <b/>
        <sz val="20"/>
        <color theme="6" tint="-0.499984740745262"/>
        <rFont val="Calibri"/>
        <family val="2"/>
        <scheme val="minor"/>
      </rPr>
      <t xml:space="preserve"> </t>
    </r>
    <r>
      <rPr>
        <b/>
        <sz val="20"/>
        <rFont val="Calibri"/>
        <family val="2"/>
        <scheme val="minor"/>
      </rPr>
      <t>extrinsic satisfaction</t>
    </r>
    <r>
      <rPr>
        <sz val="18"/>
        <color theme="1"/>
        <rFont val="Calibri"/>
        <family val="2"/>
        <scheme val="minor"/>
      </rPr>
      <t xml:space="preserve"> </t>
    </r>
    <r>
      <rPr>
        <b/>
        <sz val="20"/>
        <color rgb="FF0070C0"/>
        <rFont val="Calibri"/>
        <family val="2"/>
        <scheme val="minor"/>
      </rPr>
      <t>because they earn money to support her family</t>
    </r>
    <r>
      <rPr>
        <sz val="18"/>
        <color theme="1"/>
        <rFont val="Calibri"/>
        <family val="2"/>
        <scheme val="minor"/>
      </rPr>
      <t xml:space="preserve">; </t>
    </r>
    <r>
      <rPr>
        <b/>
        <sz val="20"/>
        <color rgb="FF0070C0"/>
        <rFont val="Calibri"/>
        <family val="2"/>
        <scheme val="minor"/>
      </rPr>
      <t>they can save for their pension or have a company car</t>
    </r>
    <r>
      <rPr>
        <sz val="18"/>
        <color theme="1"/>
        <rFont val="Calibri"/>
        <family val="2"/>
        <scheme val="minor"/>
      </rPr>
      <t xml:space="preserve">.  Other people get </t>
    </r>
    <r>
      <rPr>
        <b/>
        <sz val="20"/>
        <color theme="1"/>
        <rFont val="Calibri"/>
        <family val="2"/>
        <scheme val="minor"/>
      </rPr>
      <t>intrinsic satisfaction</t>
    </r>
    <r>
      <rPr>
        <sz val="18"/>
        <color theme="1"/>
        <rFont val="Calibri"/>
        <family val="2"/>
        <scheme val="minor"/>
      </rPr>
      <t xml:space="preserve"> from their work.  </t>
    </r>
    <r>
      <rPr>
        <b/>
        <sz val="20"/>
        <color theme="9" tint="-0.249977111117893"/>
        <rFont val="Calibri"/>
        <family val="2"/>
        <scheme val="minor"/>
      </rPr>
      <t>That means they go to work not for money but for the pleasure that it gives them</t>
    </r>
    <r>
      <rPr>
        <sz val="18"/>
        <color theme="1"/>
        <rFont val="Calibri"/>
        <family val="2"/>
        <scheme val="minor"/>
      </rPr>
      <t xml:space="preserve">.  </t>
    </r>
    <r>
      <rPr>
        <b/>
        <sz val="20"/>
        <color rgb="FF0070C0"/>
        <rFont val="Calibri"/>
        <family val="2"/>
        <scheme val="minor"/>
      </rPr>
      <t>For example a teacher might enjoy seeing their students meet their targets</t>
    </r>
    <r>
      <rPr>
        <sz val="18"/>
        <color theme="1"/>
        <rFont val="Calibri"/>
        <family val="2"/>
        <scheme val="minor"/>
      </rPr>
      <t xml:space="preserve"> or </t>
    </r>
    <r>
      <rPr>
        <b/>
        <sz val="20"/>
        <color rgb="FF0070C0"/>
        <rFont val="Calibri"/>
        <family val="2"/>
        <scheme val="minor"/>
      </rPr>
      <t>they are respected by their society like a doctor.</t>
    </r>
  </si>
  <si>
    <r>
      <t>It is important to use</t>
    </r>
    <r>
      <rPr>
        <sz val="18"/>
        <color theme="6" tint="-0.499984740745262"/>
        <rFont val="Calibri"/>
        <family val="2"/>
      </rPr>
      <t xml:space="preserve"> </t>
    </r>
    <r>
      <rPr>
        <b/>
        <u/>
        <sz val="18"/>
        <color theme="6" tint="-0.499984740745262"/>
        <rFont val="Calibri"/>
        <family val="2"/>
      </rPr>
      <t>sociological language/keywords</t>
    </r>
    <r>
      <rPr>
        <sz val="18"/>
        <color theme="6" tint="-0.499984740745262"/>
        <rFont val="Calibri"/>
        <family val="2"/>
      </rPr>
      <t xml:space="preserve"> </t>
    </r>
    <r>
      <rPr>
        <sz val="18"/>
        <color theme="1"/>
        <rFont val="Calibri"/>
        <family val="2"/>
      </rPr>
      <t xml:space="preserve">in your 10 mark questions.  </t>
    </r>
  </si>
  <si>
    <t>A stronger answer</t>
  </si>
  <si>
    <t>Using commas properly</t>
  </si>
  <si>
    <r>
      <t xml:space="preserve">The two main reasons why you might use a </t>
    </r>
    <r>
      <rPr>
        <b/>
        <u/>
        <sz val="14"/>
        <color theme="1"/>
        <rFont val="Calibri"/>
        <family val="2"/>
        <scheme val="minor"/>
      </rPr>
      <t>comma</t>
    </r>
    <r>
      <rPr>
        <sz val="14"/>
        <color theme="1"/>
        <rFont val="Calibri"/>
        <family val="2"/>
        <scheme val="minor"/>
      </rPr>
      <t xml:space="preserve"> in a sentence are:
- separating </t>
    </r>
    <r>
      <rPr>
        <b/>
        <sz val="14"/>
        <color theme="1"/>
        <rFont val="Calibri"/>
        <family val="2"/>
        <scheme val="minor"/>
      </rPr>
      <t>items in a list</t>
    </r>
    <r>
      <rPr>
        <sz val="14"/>
        <color theme="1"/>
        <rFont val="Calibri"/>
        <family val="2"/>
        <scheme val="minor"/>
      </rPr>
      <t xml:space="preserve">
and
- separating </t>
    </r>
    <r>
      <rPr>
        <b/>
        <sz val="14"/>
        <color theme="1"/>
        <rFont val="Calibri"/>
        <family val="2"/>
        <scheme val="minor"/>
      </rPr>
      <t>sections/clauses</t>
    </r>
    <r>
      <rPr>
        <sz val="14"/>
        <color theme="1"/>
        <rFont val="Calibri"/>
        <family val="2"/>
        <scheme val="minor"/>
      </rPr>
      <t xml:space="preserve"> in a sentence</t>
    </r>
  </si>
  <si>
    <t>Items in a list</t>
  </si>
  <si>
    <r>
      <t>My teacher told me that I had to use: full-stops</t>
    </r>
    <r>
      <rPr>
        <b/>
        <sz val="16"/>
        <color rgb="FFFF0000"/>
        <rFont val="Calibri"/>
        <family val="2"/>
        <scheme val="minor"/>
      </rPr>
      <t>,</t>
    </r>
    <r>
      <rPr>
        <sz val="11"/>
        <color theme="1"/>
        <rFont val="Calibri"/>
        <family val="2"/>
        <scheme val="minor"/>
      </rPr>
      <t xml:space="preserve"> capital letters</t>
    </r>
    <r>
      <rPr>
        <b/>
        <sz val="16"/>
        <color rgb="FFFF0000"/>
        <rFont val="Calibri"/>
        <family val="2"/>
        <scheme val="minor"/>
      </rPr>
      <t>,</t>
    </r>
    <r>
      <rPr>
        <sz val="11"/>
        <color theme="1"/>
        <rFont val="Calibri"/>
        <family val="2"/>
        <scheme val="minor"/>
      </rPr>
      <t xml:space="preserve"> apostrophes and question marks properly in my written work.
</t>
    </r>
    <r>
      <rPr>
        <b/>
        <sz val="11"/>
        <color theme="1"/>
        <rFont val="Calibri"/>
        <family val="2"/>
        <scheme val="minor"/>
      </rPr>
      <t>----------------------------------------------</t>
    </r>
    <r>
      <rPr>
        <sz val="11"/>
        <color theme="1"/>
        <rFont val="Calibri"/>
        <family val="2"/>
        <scheme val="minor"/>
      </rPr>
      <t xml:space="preserve">
If I get a grade B in: English</t>
    </r>
    <r>
      <rPr>
        <b/>
        <sz val="16"/>
        <color rgb="FFFF0000"/>
        <rFont val="Calibri"/>
        <family val="2"/>
        <scheme val="minor"/>
      </rPr>
      <t>,</t>
    </r>
    <r>
      <rPr>
        <sz val="11"/>
        <color theme="1"/>
        <rFont val="Calibri"/>
        <family val="2"/>
        <scheme val="minor"/>
      </rPr>
      <t xml:space="preserve"> Maths</t>
    </r>
    <r>
      <rPr>
        <sz val="16"/>
        <color theme="1"/>
        <rFont val="Calibri"/>
        <family val="2"/>
        <scheme val="minor"/>
      </rPr>
      <t>,</t>
    </r>
    <r>
      <rPr>
        <sz val="11"/>
        <color theme="1"/>
        <rFont val="Calibri"/>
        <family val="2"/>
        <scheme val="minor"/>
      </rPr>
      <t xml:space="preserve"> Science</t>
    </r>
    <r>
      <rPr>
        <b/>
        <sz val="16"/>
        <color rgb="FFFF0000"/>
        <rFont val="Calibri"/>
        <family val="2"/>
        <scheme val="minor"/>
      </rPr>
      <t>,</t>
    </r>
    <r>
      <rPr>
        <sz val="11"/>
        <color theme="1"/>
        <rFont val="Calibri"/>
        <family val="2"/>
        <scheme val="minor"/>
      </rPr>
      <t xml:space="preserve"> Geography and Sociology</t>
    </r>
    <r>
      <rPr>
        <b/>
        <sz val="16"/>
        <color rgb="FFFF0000"/>
        <rFont val="Calibri"/>
        <family val="2"/>
        <scheme val="minor"/>
      </rPr>
      <t>,</t>
    </r>
    <r>
      <rPr>
        <sz val="11"/>
        <color theme="1"/>
        <rFont val="Calibri"/>
        <family val="2"/>
        <scheme val="minor"/>
      </rPr>
      <t xml:space="preserve"> I will be very happy.</t>
    </r>
  </si>
  <si>
    <r>
      <rPr>
        <sz val="20"/>
        <color theme="1"/>
        <rFont val="Calibri"/>
        <family val="2"/>
        <scheme val="minor"/>
      </rPr>
      <t xml:space="preserve">separating </t>
    </r>
    <r>
      <rPr>
        <b/>
        <sz val="20"/>
        <color theme="1"/>
        <rFont val="Calibri"/>
        <family val="2"/>
        <scheme val="minor"/>
      </rPr>
      <t>sections/clauses</t>
    </r>
    <r>
      <rPr>
        <sz val="20"/>
        <color theme="1"/>
        <rFont val="Calibri"/>
        <family val="2"/>
        <scheme val="minor"/>
      </rPr>
      <t xml:space="preserve"> in a sentence</t>
    </r>
  </si>
  <si>
    <r>
      <t xml:space="preserve">If you have a simple sentence, you do not need to use a comma.  For example:
</t>
    </r>
    <r>
      <rPr>
        <b/>
        <sz val="14"/>
        <color rgb="FF0070C0"/>
        <rFont val="Calibri"/>
        <family val="2"/>
        <scheme val="minor"/>
      </rPr>
      <t>I ate my breakfast.</t>
    </r>
    <r>
      <rPr>
        <sz val="14"/>
        <color theme="1"/>
        <rFont val="Calibri"/>
        <family val="2"/>
        <scheme val="minor"/>
      </rPr>
      <t xml:space="preserve">
Or
</t>
    </r>
    <r>
      <rPr>
        <b/>
        <sz val="14"/>
        <color rgb="FF0070C0"/>
        <rFont val="Calibri"/>
        <family val="2"/>
        <scheme val="minor"/>
      </rPr>
      <t>I play tennis.</t>
    </r>
    <r>
      <rPr>
        <sz val="14"/>
        <color theme="1"/>
        <rFont val="Calibri"/>
        <family val="2"/>
        <scheme val="minor"/>
      </rPr>
      <t xml:space="preserve">
If you want to add extra sections/clauses to your sentence to provide the reader with more information, you need to use commas.  For example:
</t>
    </r>
    <r>
      <rPr>
        <b/>
        <sz val="14"/>
        <color theme="6" tint="-0.249977111117893"/>
        <rFont val="Calibri"/>
        <family val="2"/>
        <scheme val="minor"/>
      </rPr>
      <t>Yesterday</t>
    </r>
    <r>
      <rPr>
        <b/>
        <sz val="18"/>
        <color rgb="FFFF0000"/>
        <rFont val="Calibri"/>
        <family val="2"/>
        <scheme val="minor"/>
      </rPr>
      <t>,</t>
    </r>
    <r>
      <rPr>
        <sz val="14"/>
        <color theme="1"/>
        <rFont val="Calibri"/>
        <family val="2"/>
        <scheme val="minor"/>
      </rPr>
      <t xml:space="preserve"> </t>
    </r>
    <r>
      <rPr>
        <b/>
        <sz val="14"/>
        <color theme="6" tint="-0.249977111117893"/>
        <rFont val="Calibri"/>
        <family val="2"/>
        <scheme val="minor"/>
      </rPr>
      <t>before I went to school</t>
    </r>
    <r>
      <rPr>
        <b/>
        <sz val="18"/>
        <color rgb="FFFF0000"/>
        <rFont val="Calibri"/>
        <family val="2"/>
        <scheme val="minor"/>
      </rPr>
      <t>,</t>
    </r>
    <r>
      <rPr>
        <sz val="14"/>
        <color theme="1"/>
        <rFont val="Calibri"/>
        <family val="2"/>
        <scheme val="minor"/>
      </rPr>
      <t xml:space="preserve"> </t>
    </r>
    <r>
      <rPr>
        <b/>
        <sz val="14"/>
        <color rgb="FF0070C0"/>
        <rFont val="Calibri"/>
        <family val="2"/>
        <scheme val="minor"/>
      </rPr>
      <t>I ate my breakfast</t>
    </r>
    <r>
      <rPr>
        <b/>
        <sz val="18"/>
        <color rgb="FFFF0000"/>
        <rFont val="Calibri"/>
        <family val="2"/>
        <scheme val="minor"/>
      </rPr>
      <t>,</t>
    </r>
    <r>
      <rPr>
        <sz val="14"/>
        <color theme="1"/>
        <rFont val="Calibri"/>
        <family val="2"/>
        <scheme val="minor"/>
      </rPr>
      <t xml:space="preserve"> </t>
    </r>
    <r>
      <rPr>
        <b/>
        <sz val="14"/>
        <color theme="6" tint="-0.249977111117893"/>
        <rFont val="Calibri"/>
        <family val="2"/>
        <scheme val="minor"/>
      </rPr>
      <t>to give me energy for the day.</t>
    </r>
    <r>
      <rPr>
        <sz val="14"/>
        <color theme="1"/>
        <rFont val="Calibri"/>
        <family val="2"/>
        <scheme val="minor"/>
      </rPr>
      <t xml:space="preserve">
or
</t>
    </r>
    <r>
      <rPr>
        <b/>
        <sz val="14"/>
        <color theme="6" tint="-0.249977111117893"/>
        <rFont val="Calibri"/>
        <family val="2"/>
        <scheme val="minor"/>
      </rPr>
      <t>Every Sunday</t>
    </r>
    <r>
      <rPr>
        <b/>
        <sz val="18"/>
        <color rgb="FFFF0000"/>
        <rFont val="Calibri"/>
        <family val="2"/>
        <scheme val="minor"/>
      </rPr>
      <t>,</t>
    </r>
    <r>
      <rPr>
        <sz val="14"/>
        <color theme="1"/>
        <rFont val="Calibri"/>
        <family val="2"/>
        <scheme val="minor"/>
      </rPr>
      <t xml:space="preserve"> </t>
    </r>
    <r>
      <rPr>
        <b/>
        <sz val="14"/>
        <color rgb="FF0070C0"/>
        <rFont val="Calibri"/>
        <family val="2"/>
        <scheme val="minor"/>
      </rPr>
      <t>I play tennis</t>
    </r>
    <r>
      <rPr>
        <sz val="14"/>
        <color theme="1"/>
        <rFont val="Calibri"/>
        <family val="2"/>
        <scheme val="minor"/>
      </rPr>
      <t>,</t>
    </r>
    <r>
      <rPr>
        <b/>
        <sz val="14"/>
        <color theme="6" tint="-0.249977111117893"/>
        <rFont val="Calibri"/>
        <family val="2"/>
        <scheme val="minor"/>
      </rPr>
      <t xml:space="preserve"> to keep fit</t>
    </r>
    <r>
      <rPr>
        <sz val="14"/>
        <color theme="1"/>
        <rFont val="Calibri"/>
        <family val="2"/>
        <scheme val="minor"/>
      </rPr>
      <t xml:space="preserve">.
</t>
    </r>
  </si>
  <si>
    <t>Main section/clause</t>
  </si>
  <si>
    <t>position</t>
  </si>
  <si>
    <t>possession</t>
  </si>
  <si>
    <t>contraction</t>
  </si>
  <si>
    <t>There</t>
  </si>
  <si>
    <t>Their</t>
  </si>
  <si>
    <t>They're</t>
  </si>
  <si>
    <t>Possession</t>
  </si>
  <si>
    <t>Position</t>
  </si>
  <si>
    <r>
      <t xml:space="preserve">The ball is over </t>
    </r>
    <r>
      <rPr>
        <b/>
        <u/>
        <sz val="16"/>
        <color theme="1"/>
        <rFont val="Calibri"/>
        <family val="2"/>
        <scheme val="minor"/>
      </rPr>
      <t>there</t>
    </r>
    <r>
      <rPr>
        <sz val="16"/>
        <color theme="1"/>
        <rFont val="Calibri"/>
        <family val="2"/>
        <scheme val="minor"/>
      </rPr>
      <t xml:space="preserve"> at the end of the field</t>
    </r>
  </si>
  <si>
    <r>
      <t xml:space="preserve">It is </t>
    </r>
    <r>
      <rPr>
        <b/>
        <u/>
        <sz val="16"/>
        <color theme="1"/>
        <rFont val="Calibri"/>
        <family val="2"/>
        <scheme val="minor"/>
      </rPr>
      <t>their</t>
    </r>
    <r>
      <rPr>
        <sz val="16"/>
        <color theme="1"/>
        <rFont val="Calibri"/>
        <family val="2"/>
        <scheme val="minor"/>
      </rPr>
      <t xml:space="preserve"> ball so we are not allowed to use it.</t>
    </r>
  </si>
  <si>
    <r>
      <t>If they are (</t>
    </r>
    <r>
      <rPr>
        <b/>
        <sz val="16"/>
        <color theme="1"/>
        <rFont val="Calibri"/>
        <family val="2"/>
        <scheme val="minor"/>
      </rPr>
      <t>they're</t>
    </r>
    <r>
      <rPr>
        <sz val="16"/>
        <color theme="1"/>
        <rFont val="Calibri"/>
        <family val="2"/>
        <scheme val="minor"/>
      </rPr>
      <t>) friendly they will lend us their ball.</t>
    </r>
  </si>
  <si>
    <t>Contraction</t>
  </si>
  <si>
    <t>All together</t>
  </si>
  <si>
    <r>
      <rPr>
        <sz val="18"/>
        <color theme="1"/>
        <rFont val="Calibri"/>
        <family val="2"/>
        <scheme val="minor"/>
      </rPr>
      <t xml:space="preserve">In the field </t>
    </r>
    <r>
      <rPr>
        <b/>
        <u/>
        <sz val="18"/>
        <color theme="1"/>
        <rFont val="Calibri"/>
        <family val="2"/>
        <scheme val="minor"/>
      </rPr>
      <t>there</t>
    </r>
    <r>
      <rPr>
        <sz val="18"/>
        <color theme="1"/>
        <rFont val="Calibri"/>
        <family val="2"/>
        <scheme val="minor"/>
      </rPr>
      <t xml:space="preserve"> are some cow.  </t>
    </r>
    <r>
      <rPr>
        <b/>
        <u/>
        <sz val="18"/>
        <color theme="1"/>
        <rFont val="Calibri"/>
        <family val="2"/>
        <scheme val="minor"/>
      </rPr>
      <t>Their</t>
    </r>
    <r>
      <rPr>
        <sz val="18"/>
        <color theme="1"/>
        <rFont val="Calibri"/>
        <family val="2"/>
        <scheme val="minor"/>
      </rPr>
      <t xml:space="preserve"> owner claims that </t>
    </r>
    <r>
      <rPr>
        <b/>
        <u/>
        <sz val="18"/>
        <color theme="1"/>
        <rFont val="Calibri"/>
        <family val="2"/>
        <scheme val="minor"/>
      </rPr>
      <t>they are</t>
    </r>
    <r>
      <rPr>
        <sz val="18"/>
        <color theme="1"/>
        <rFont val="Calibri"/>
        <family val="2"/>
        <scheme val="minor"/>
      </rPr>
      <t xml:space="preserve"> happy but I do not think that is true.</t>
    </r>
  </si>
  <si>
    <t>Tip</t>
  </si>
  <si>
    <t>Don't contract words; it is unnecessary.</t>
  </si>
  <si>
    <t>They are</t>
  </si>
  <si>
    <t>Good</t>
  </si>
  <si>
    <t>Unnecessary</t>
  </si>
  <si>
    <t>Extra information/subordinate clause</t>
  </si>
  <si>
    <t>AN Student2</t>
  </si>
  <si>
    <t>AN Student3</t>
  </si>
  <si>
    <t>AN Student4</t>
  </si>
  <si>
    <t>Rhetorical devices</t>
  </si>
  <si>
    <t>A rhetorical device is use to help to strengthen your arguments.  An important one to use in your extended writing is statistics.  For example:</t>
  </si>
  <si>
    <r>
      <t xml:space="preserve">There is a huge difference between the educational achievement of different ethnic and cultural groups.  The Chinese students usually perform better than all other groups, no matter what their social background is.  They are closely followed by Indian students.  The group that traditionally performs very poorly is the black caribbean community.  
Within all communities, girls out perform boys.  There are a number of explanations for these differences.  These include: </t>
    </r>
    <r>
      <rPr>
        <b/>
        <sz val="13.5"/>
        <color rgb="FF00B050"/>
        <rFont val="Calibri"/>
        <family val="2"/>
        <scheme val="minor"/>
      </rPr>
      <t>material deprivation</t>
    </r>
    <r>
      <rPr>
        <sz val="13.5"/>
        <color theme="1"/>
        <rFont val="Calibri"/>
        <family val="2"/>
        <scheme val="minor"/>
      </rPr>
      <t xml:space="preserve">, </t>
    </r>
    <r>
      <rPr>
        <b/>
        <sz val="13.5"/>
        <color rgb="FF00B050"/>
        <rFont val="Calibri"/>
        <family val="2"/>
        <scheme val="minor"/>
      </rPr>
      <t>cultural deprivation</t>
    </r>
    <r>
      <rPr>
        <sz val="13.5"/>
        <color theme="1"/>
        <rFont val="Calibri"/>
        <family val="2"/>
        <scheme val="minor"/>
      </rPr>
      <t xml:space="preserve">, </t>
    </r>
    <r>
      <rPr>
        <b/>
        <sz val="13.5"/>
        <color rgb="FF00B050"/>
        <rFont val="Calibri"/>
        <family val="2"/>
        <scheme val="minor"/>
      </rPr>
      <t>labelling</t>
    </r>
    <r>
      <rPr>
        <sz val="13.5"/>
        <color theme="1"/>
        <rFont val="Calibri"/>
        <family val="2"/>
        <scheme val="minor"/>
      </rPr>
      <t xml:space="preserve"> and </t>
    </r>
    <r>
      <rPr>
        <b/>
        <sz val="13.5"/>
        <color rgb="FF00B050"/>
        <rFont val="Calibri"/>
        <family val="2"/>
        <scheme val="minor"/>
      </rPr>
      <t>stereotyping</t>
    </r>
    <r>
      <rPr>
        <b/>
        <sz val="13.5"/>
        <rFont val="Calibri"/>
        <family val="2"/>
        <scheme val="minor"/>
      </rPr>
      <t>.</t>
    </r>
  </si>
  <si>
    <r>
      <t xml:space="preserve">The second answer is much better because the points made have been supported with </t>
    </r>
    <r>
      <rPr>
        <b/>
        <sz val="14"/>
        <color rgb="FF0070C0"/>
        <rFont val="Calibri"/>
        <family val="2"/>
        <scheme val="minor"/>
      </rPr>
      <t>statistical evidence.</t>
    </r>
    <r>
      <rPr>
        <sz val="14"/>
        <color theme="1"/>
        <rFont val="Calibri"/>
        <family val="2"/>
        <scheme val="minor"/>
      </rPr>
      <t xml:space="preserve">  The answer would have been even better if the </t>
    </r>
    <r>
      <rPr>
        <b/>
        <sz val="14"/>
        <color rgb="FF00B050"/>
        <rFont val="Calibri"/>
        <family val="2"/>
        <scheme val="minor"/>
      </rPr>
      <t>keywords</t>
    </r>
    <r>
      <rPr>
        <sz val="14"/>
        <color theme="1"/>
        <rFont val="Calibri"/>
        <family val="2"/>
        <scheme val="minor"/>
      </rPr>
      <t xml:space="preserve"> were explained.</t>
    </r>
  </si>
  <si>
    <r>
      <t xml:space="preserve">There is a huge difference between the educational achievement of different ethnic and cultural groups.  The Chinese students usually perform better than all other groups, no matter what their social background is.  They are closely followed by Indian students.  For example </t>
    </r>
    <r>
      <rPr>
        <b/>
        <sz val="14"/>
        <color rgb="FF0070C0"/>
        <rFont val="Calibri"/>
        <family val="2"/>
        <scheme val="minor"/>
      </rPr>
      <t xml:space="preserve">74% of all of Chinese students gained 5 A*-C including English and Maths compared 36% of black caribbean students.   </t>
    </r>
    <r>
      <rPr>
        <sz val="14"/>
        <color theme="1"/>
        <rFont val="Calibri"/>
        <family val="2"/>
        <scheme val="minor"/>
      </rPr>
      <t xml:space="preserve">The group that traditionally performs very poorly is the black caribbean community.  
Within all communities, girls out perform boys; </t>
    </r>
    <r>
      <rPr>
        <b/>
        <sz val="14"/>
        <color rgb="FF0070C0"/>
        <rFont val="Calibri"/>
        <family val="2"/>
        <scheme val="minor"/>
      </rPr>
      <t>78% of Chinese girls received 5 A*-C compared with 69% of boys</t>
    </r>
    <r>
      <rPr>
        <sz val="14"/>
        <color theme="1"/>
        <rFont val="Calibri"/>
        <family val="2"/>
        <scheme val="minor"/>
      </rPr>
      <t xml:space="preserve">.  There are a number of explanations for these differences.  These include: </t>
    </r>
    <r>
      <rPr>
        <b/>
        <sz val="14"/>
        <color rgb="FF00B050"/>
        <rFont val="Calibri"/>
        <family val="2"/>
        <scheme val="minor"/>
      </rPr>
      <t>material deprivation</t>
    </r>
    <r>
      <rPr>
        <sz val="14"/>
        <color theme="1"/>
        <rFont val="Calibri"/>
        <family val="2"/>
        <scheme val="minor"/>
      </rPr>
      <t xml:space="preserve">, </t>
    </r>
    <r>
      <rPr>
        <b/>
        <sz val="14"/>
        <color rgb="FF00B050"/>
        <rFont val="Calibri"/>
        <family val="2"/>
        <scheme val="minor"/>
      </rPr>
      <t>cultural deprivation</t>
    </r>
    <r>
      <rPr>
        <sz val="14"/>
        <color theme="1"/>
        <rFont val="Calibri"/>
        <family val="2"/>
        <scheme val="minor"/>
      </rPr>
      <t xml:space="preserve">, </t>
    </r>
    <r>
      <rPr>
        <b/>
        <sz val="14"/>
        <color rgb="FF00B050"/>
        <rFont val="Calibri"/>
        <family val="2"/>
        <scheme val="minor"/>
      </rPr>
      <t xml:space="preserve">labelling </t>
    </r>
    <r>
      <rPr>
        <sz val="14"/>
        <color theme="1"/>
        <rFont val="Calibri"/>
        <family val="2"/>
        <scheme val="minor"/>
      </rPr>
      <t xml:space="preserve">and </t>
    </r>
    <r>
      <rPr>
        <b/>
        <sz val="14"/>
        <color rgb="FF00B050"/>
        <rFont val="Calibri"/>
        <family val="2"/>
        <scheme val="minor"/>
      </rPr>
      <t>stereotyping</t>
    </r>
    <r>
      <rPr>
        <sz val="14"/>
        <color theme="1"/>
        <rFont val="Calibri"/>
        <family val="2"/>
        <scheme val="minor"/>
      </rPr>
      <t>.</t>
    </r>
  </si>
  <si>
    <t>Material deprivation is when people do not have enough money and poor children donnot do well in school because there is not enough money in the family.  They lack things they need to do well.</t>
  </si>
  <si>
    <r>
      <rPr>
        <b/>
        <sz val="20"/>
        <color theme="1"/>
        <rFont val="Calibri"/>
        <family val="2"/>
        <scheme val="minor"/>
      </rPr>
      <t xml:space="preserve">    When should I use a capital letter?</t>
    </r>
    <r>
      <rPr>
        <sz val="11"/>
        <color theme="1"/>
        <rFont val="Calibri"/>
        <family val="2"/>
        <scheme val="minor"/>
      </rPr>
      <t xml:space="preserve">
</t>
    </r>
    <r>
      <rPr>
        <sz val="14"/>
        <rFont val="Calibri"/>
        <family val="2"/>
        <scheme val="minor"/>
      </rPr>
      <t xml:space="preserve">
</t>
    </r>
    <r>
      <rPr>
        <b/>
        <sz val="14"/>
        <rFont val="Calibri"/>
        <family val="2"/>
        <scheme val="minor"/>
      </rPr>
      <t>Rule 1</t>
    </r>
    <r>
      <rPr>
        <sz val="14"/>
        <rFont val="Calibri"/>
        <family val="2"/>
        <scheme val="minor"/>
      </rPr>
      <t xml:space="preserve">: All sentences begin with a capital letter, even sentences that only consist of one word.
</t>
    </r>
    <r>
      <rPr>
        <b/>
        <sz val="14"/>
        <rFont val="Calibri"/>
        <family val="2"/>
        <scheme val="minor"/>
      </rPr>
      <t>Rule 2</t>
    </r>
    <r>
      <rPr>
        <sz val="14"/>
        <rFont val="Calibri"/>
        <family val="2"/>
        <scheme val="minor"/>
      </rPr>
      <t xml:space="preserve">: The name of a specific person or thing, begins with a capital letter.
</t>
    </r>
    <r>
      <rPr>
        <b/>
        <sz val="14"/>
        <rFont val="Calibri"/>
        <family val="2"/>
        <scheme val="minor"/>
      </rPr>
      <t>Rule 3</t>
    </r>
    <r>
      <rPr>
        <sz val="14"/>
        <rFont val="Calibri"/>
        <family val="2"/>
        <scheme val="minor"/>
      </rPr>
      <t xml:space="preserve">: Titles of books, songs, stories, works of art, magazine articles, tests must begin with a capital letter.  </t>
    </r>
    <r>
      <rPr>
        <sz val="14"/>
        <color theme="1"/>
        <rFont val="Calibri"/>
        <family val="2"/>
        <scheme val="minor"/>
      </rPr>
      <t xml:space="preserve">
</t>
    </r>
    <r>
      <rPr>
        <b/>
        <sz val="14"/>
        <color theme="1"/>
        <rFont val="Calibri"/>
        <family val="2"/>
        <scheme val="minor"/>
      </rPr>
      <t>Rule 4</t>
    </r>
    <r>
      <rPr>
        <sz val="14"/>
        <color theme="1"/>
        <rFont val="Calibri"/>
        <family val="2"/>
        <scheme val="minor"/>
      </rPr>
      <t xml:space="preserve">: The letter "I", when written on its own should be a capital letter.
</t>
    </r>
    <r>
      <rPr>
        <b/>
        <sz val="14"/>
        <color theme="1"/>
        <rFont val="Calibri"/>
        <family val="2"/>
        <scheme val="minor"/>
      </rPr>
      <t>Rule 5</t>
    </r>
    <r>
      <rPr>
        <sz val="14"/>
        <color theme="1"/>
        <rFont val="Calibri"/>
        <family val="2"/>
        <scheme val="minor"/>
      </rPr>
      <t>: Titles of people, for example,  Queen Elizabeth of England.</t>
    </r>
    <r>
      <rPr>
        <sz val="11"/>
        <color theme="1"/>
        <rFont val="Calibri"/>
        <family val="2"/>
        <scheme val="minor"/>
      </rPr>
      <t xml:space="preserve">
</t>
    </r>
  </si>
  <si>
    <t>Write two of your won sentences, making sure the capital letters are used correctly.  One of the sentences should include information about a hobby of yours and one should be about your favourite book.</t>
  </si>
  <si>
    <r>
      <t xml:space="preserve">Read these sentences and highlight where the capital letters should be
</t>
    </r>
    <r>
      <rPr>
        <b/>
        <sz val="14"/>
        <color theme="1"/>
        <rFont val="Calibri"/>
        <family val="2"/>
        <scheme val="minor"/>
      </rPr>
      <t xml:space="preserve">
</t>
    </r>
    <r>
      <rPr>
        <b/>
        <sz val="16"/>
        <color theme="1"/>
        <rFont val="Calibri"/>
        <family val="2"/>
        <scheme val="minor"/>
      </rPr>
      <t xml:space="preserve">
</t>
    </r>
  </si>
  <si>
    <t xml:space="preserve">1. eighty years in germany joseph and his sister martha lived in a small cottage by the hundred acre wood.
2. the golden globe studio in hollywood is where the oscars are held every year in february.
3. it was a hot summer's morning in the month of july when my father announced that he was taking a short holiday in france.
4. mr smith's birthday is in april
</t>
  </si>
  <si>
    <t>Comment ID</t>
  </si>
  <si>
    <t>Source sheet</t>
  </si>
  <si>
    <t>Backup date</t>
  </si>
  <si>
    <t>Count of Comment ID</t>
  </si>
  <si>
    <t xml:space="preserve"> </t>
  </si>
  <si>
    <t>Student Name</t>
  </si>
  <si>
    <t>1st highest number</t>
  </si>
  <si>
    <t>2nd highest number</t>
  </si>
  <si>
    <t>3rd highest number</t>
  </si>
  <si>
    <t>Amy BENTLEY</t>
  </si>
  <si>
    <t>System drive serial number</t>
  </si>
  <si>
    <t>Allowed computer 1</t>
  </si>
  <si>
    <t>Allowed computer 2</t>
  </si>
  <si>
    <t>Allowed computer 3</t>
  </si>
  <si>
    <t>Printed</t>
  </si>
  <si>
    <t>POTTER</t>
  </si>
  <si>
    <t>Claire</t>
  </si>
  <si>
    <t>Joann</t>
  </si>
  <si>
    <t>Jeff</t>
  </si>
  <si>
    <t>Tracey</t>
  </si>
  <si>
    <t>Valerie</t>
  </si>
  <si>
    <t>Colleen</t>
  </si>
  <si>
    <t>Alvin</t>
  </si>
  <si>
    <t>Lynda</t>
  </si>
  <si>
    <t>English</t>
  </si>
  <si>
    <t>Areas that the students need to work on</t>
  </si>
  <si>
    <t>Further Explanation</t>
  </si>
  <si>
    <t>Answering the prompt</t>
  </si>
  <si>
    <t xml:space="preserve">Your writing does not address the topic of the assignment correctly.  Review the assignment directions.  </t>
  </si>
  <si>
    <t>Conclusion</t>
  </si>
  <si>
    <t>Your conclusion is not strong.  Restate your thesis and summarize your supports.</t>
  </si>
  <si>
    <t>Grammar</t>
  </si>
  <si>
    <t xml:space="preserve">There are many errors in subject/verb agreement.  </t>
  </si>
  <si>
    <t>Introduction</t>
  </si>
  <si>
    <t>The introductory paragraph does not tell the reader the subject of the paper.</t>
  </si>
  <si>
    <t>Organization</t>
  </si>
  <si>
    <t>Your paragraphs are not organized in a logical way that supports your arguments.</t>
  </si>
  <si>
    <t>Paragraph Clarity</t>
  </si>
  <si>
    <t>This paragraph should be more concise.</t>
  </si>
  <si>
    <t>Paragraph Content</t>
  </si>
  <si>
    <t>This paragraph repeats information from an earlier paragraph.</t>
  </si>
  <si>
    <t>Paragraph Strength</t>
  </si>
  <si>
    <t>There is not enough evidence to support your topic sentence.</t>
  </si>
  <si>
    <t>Quotations</t>
  </si>
  <si>
    <t>Your quotations are not correctly formatted.</t>
  </si>
  <si>
    <t>Sentence Structure</t>
  </si>
  <si>
    <t>This sentence doesn’t make sense.  Rephrase it.</t>
  </si>
  <si>
    <t>Sentence Structure2</t>
  </si>
  <si>
    <t>The topic of this sentence is too broad.  Narrow the topic down and rewrite into several sentences with more detail in each.</t>
  </si>
  <si>
    <t>Sentence Structure3</t>
  </si>
  <si>
    <t>Your writing includes many fragments, run-ons, and comma splices. Review how to recognize and correct these errors and make the appropriate changes in your writing.</t>
  </si>
  <si>
    <t>Supporting Ideas</t>
  </si>
  <si>
    <t>This seems like an important point.  Expand on it.</t>
  </si>
  <si>
    <t>Supporting Ideas2</t>
  </si>
  <si>
    <t>This concept is not explained clearly.  Provide enough detail for your readers to understand your ideas.</t>
  </si>
  <si>
    <t>Thesis Clarity</t>
  </si>
  <si>
    <t>Your thesis statement is not strong enough.  Rewrite this sentence.</t>
  </si>
  <si>
    <t>Topic Support</t>
  </si>
  <si>
    <t>Explain how this information is important to your topic.  Make a stronger connection.</t>
  </si>
  <si>
    <t>Transitions</t>
  </si>
  <si>
    <t>You need to add transitions to the writing to help guide the reader through your arguments.</t>
  </si>
  <si>
    <t>Vocabulary</t>
  </si>
  <si>
    <t>You need to use more academic vocabulary in your writing.</t>
  </si>
  <si>
    <t>Voice</t>
  </si>
  <si>
    <t>The paper switches from active to passive voice and back again.</t>
  </si>
  <si>
    <t>Writing Style</t>
  </si>
  <si>
    <t>Your writing is too personal.  Keep the writing factual and don’t include your opinions.</t>
  </si>
  <si>
    <t>Maths</t>
  </si>
  <si>
    <t>Although you understand some of the basic math needed in this section, there are still areas that need improvement.</t>
  </si>
  <si>
    <t>Calculation Errors 1</t>
  </si>
  <si>
    <t>Slow down and check your work.</t>
  </si>
  <si>
    <t>Calculation Errors 2</t>
  </si>
  <si>
    <t>Your problem is not organized properly, which is causing you to make mistakes in your calculations.</t>
  </si>
  <si>
    <t>Calculation Errors 3</t>
  </si>
  <si>
    <t>Your calculations are not correct.</t>
  </si>
  <si>
    <t>Formulas</t>
  </si>
  <si>
    <t>This is not the correct formula for this problem.</t>
  </si>
  <si>
    <t>Problem Set Up 2</t>
  </si>
  <si>
    <t>This is not the best visual to use to communicate the data in this problem.</t>
  </si>
  <si>
    <t>Problem Set Up 3</t>
  </si>
  <si>
    <t>Although you set the problem up correctly, you did not find the correct solution.</t>
  </si>
  <si>
    <t>Problem Steps 1</t>
  </si>
  <si>
    <t>Show your work.</t>
  </si>
  <si>
    <t>Solutions 1</t>
  </si>
  <si>
    <t>Round answers to the nearest whole number.</t>
  </si>
  <si>
    <t>Solutions 2</t>
  </si>
  <si>
    <t>Simplify this expression.</t>
  </si>
  <si>
    <t>Solutions 3</t>
  </si>
  <si>
    <t>Convert these solutions into decimals.</t>
  </si>
  <si>
    <t>Religious Studies</t>
  </si>
  <si>
    <t>To help you understand the role of religion in your life, you need to further examine:</t>
  </si>
  <si>
    <t>Comparisons 1</t>
  </si>
  <si>
    <t>These two characters are not good choices for comparisons.  Choose two people who are more different in their essential beliefs.</t>
  </si>
  <si>
    <t>Comparisons 2</t>
  </si>
  <si>
    <t>Include more specific details when comparing the two religions in order to better support your point.</t>
  </si>
  <si>
    <t>Strength of Argument 1</t>
  </si>
  <si>
    <t>Include more examples from the Bible to support your ideas.</t>
  </si>
  <si>
    <t>Strength of Argument 2</t>
  </si>
  <si>
    <t xml:space="preserve">You do not explain how this idea is a part of your life.  Make a personal connection.  </t>
  </si>
  <si>
    <t>Supporting Ideas 1</t>
  </si>
  <si>
    <t>Include at least three ideas to support your statements.</t>
  </si>
  <si>
    <t>Supporting Ideas 2</t>
  </si>
  <si>
    <t>You need to include at least one quotation from the Bible to support your ideas.</t>
  </si>
  <si>
    <t>Supporting Ideas 3</t>
  </si>
  <si>
    <t>Your explanation of the events is not supported by evidence from the Bible or other religious documents.</t>
  </si>
  <si>
    <t>Your thesis does not clearly state the main idea of your paper.  How does this idea connect to your own life?  Be more specific.</t>
  </si>
  <si>
    <t>Vocabulary 1</t>
  </si>
  <si>
    <t>Use appropriate vocabulary from this course in your supporting arguments.</t>
  </si>
  <si>
    <t>Vocabulary 2</t>
  </si>
  <si>
    <t>This is not the correct definition for this term.</t>
  </si>
  <si>
    <t>Music</t>
  </si>
  <si>
    <t>Your appreciation of music is noted.  There are still areas that need improvement.</t>
  </si>
  <si>
    <t>Articulation</t>
  </si>
  <si>
    <t>Practice solfege daily.</t>
  </si>
  <si>
    <t>Make a connection between the tone and the aesthetics.</t>
  </si>
  <si>
    <t>You did not define the key signature for this piece.</t>
  </si>
  <si>
    <t>Comparisons 3</t>
  </si>
  <si>
    <t>Make more clear markings for your ledger lines.</t>
  </si>
  <si>
    <t>Comparisons 4</t>
  </si>
  <si>
    <t>How could you better match the melody to the rhythm in this piece?</t>
  </si>
  <si>
    <t>Musical Key 1</t>
  </si>
  <si>
    <t>This is not the correct key for this piece.</t>
  </si>
  <si>
    <t>Musical Key 2</t>
  </si>
  <si>
    <t>Incorrect placement of notes for this key.</t>
  </si>
  <si>
    <t>Phrasing</t>
  </si>
  <si>
    <t>The phrases are not notated correctly.</t>
  </si>
  <si>
    <t>Use appropriate musical vocabulary.</t>
  </si>
  <si>
    <t>This is not the correct definition for the term.</t>
  </si>
  <si>
    <t>Information Communication Technology (ICT)</t>
  </si>
  <si>
    <t>While you understand some of the basics of ICT, there are still areas that need improvement.</t>
  </si>
  <si>
    <t>Design 1</t>
  </si>
  <si>
    <t>Include more than two tools in your product.</t>
  </si>
  <si>
    <t>Design 2</t>
  </si>
  <si>
    <t>Consider your audience.  This product is not appropriate for the intended audience.</t>
  </si>
  <si>
    <t>Design 3</t>
  </si>
  <si>
    <t>Include assistance for disabled people in your webpage.</t>
  </si>
  <si>
    <t>Design 4</t>
  </si>
  <si>
    <t>This information did not translate well into this new format.  Try a different one.</t>
  </si>
  <si>
    <t>Investigate 1</t>
  </si>
  <si>
    <t>Use more appropriate sites as resources.</t>
  </si>
  <si>
    <t>Investigate 2</t>
  </si>
  <si>
    <t>Use more advanced search tools.</t>
  </si>
  <si>
    <t>Skills 1</t>
  </si>
  <si>
    <t>Apply security protocols to this work.</t>
  </si>
  <si>
    <t>Skills 2</t>
  </si>
  <si>
    <t>Daily keyboard practice will help increase your speed in your work.</t>
  </si>
  <si>
    <t>Skills 3</t>
  </si>
  <si>
    <t>Translate this information into a spreadsheet.</t>
  </si>
  <si>
    <t>Skills 4</t>
  </si>
  <si>
    <t>Find a new tool to use for your information.</t>
  </si>
  <si>
    <t>History</t>
  </si>
  <si>
    <t>Your understanding of historical events has developed.  There are still areas that need improvement.</t>
  </si>
  <si>
    <t>Arguments 1</t>
  </si>
  <si>
    <t>Support your argument with specific events from history.</t>
  </si>
  <si>
    <t>Arguments 2</t>
  </si>
  <si>
    <t>Challenge your argument with another viewpoint of this event in history.</t>
  </si>
  <si>
    <t>Cause and Effect</t>
  </si>
  <si>
    <t>You explain the causes of the event but not the effect it had on the people.</t>
  </si>
  <si>
    <t>Connections 1</t>
  </si>
  <si>
    <t xml:space="preserve">Expand your arguments to include the continuing impact of these events on the world today. </t>
  </si>
  <si>
    <t>Connections 2</t>
  </si>
  <si>
    <t>Explain how this event has changed the way you live.</t>
  </si>
  <si>
    <t>Critical Thinking</t>
  </si>
  <si>
    <t>Explain how this event came about and not just what happened.</t>
  </si>
  <si>
    <t>Evidence 1</t>
  </si>
  <si>
    <t>You lack evidence to support your claims.</t>
  </si>
  <si>
    <t>Evidence 2</t>
  </si>
  <si>
    <t>Choose evidence from different historical events to support your claims.</t>
  </si>
  <si>
    <t>Evidence 3</t>
  </si>
  <si>
    <t>Include period-specific quotations to support your ideas.</t>
  </si>
  <si>
    <t>Your knowledge of the time period is good; how can you reorganize your thoughts into a logical sequence?</t>
  </si>
  <si>
    <t>Perspectives 1</t>
  </si>
  <si>
    <t>You need to look at different perspectives in history when you formulate your responses.</t>
  </si>
  <si>
    <t>Perspectives 2</t>
  </si>
  <si>
    <t>Explain how changing perspectives of history change society’s views on events.</t>
  </si>
  <si>
    <t>Perspectives 3</t>
  </si>
  <si>
    <t>Write this from the point of view of an actual person living at that time.</t>
  </si>
  <si>
    <t>Processes 1</t>
  </si>
  <si>
    <t>You are missing steps in the development of this idea.</t>
  </si>
  <si>
    <t>Processes 2</t>
  </si>
  <si>
    <t>Add information about the previous system to show how it impacts the current system.</t>
  </si>
  <si>
    <t>Relationships 1</t>
  </si>
  <si>
    <t>You explain the similarities between these events, but you leave out the differences.</t>
  </si>
  <si>
    <t>Relationships 2</t>
  </si>
  <si>
    <t>There is a relationship between the people, but there is also a relationship between the places.  Explain what it is.</t>
  </si>
  <si>
    <t>Sequence</t>
  </si>
  <si>
    <t>Your time line does not use the correct sequence of events.</t>
  </si>
  <si>
    <t>Society</t>
  </si>
  <si>
    <t>What other groups of people helped to bring about this change?</t>
  </si>
  <si>
    <t>Use correct historical terms.</t>
  </si>
  <si>
    <t>Geography</t>
  </si>
  <si>
    <t>Your understanding of geography has developed.  There are still areas that need improvement.</t>
  </si>
  <si>
    <t>Economics</t>
  </si>
  <si>
    <t>Include several additional sources of income for people living in this environment.</t>
  </si>
  <si>
    <t>Map Skills 1</t>
  </si>
  <si>
    <t>This project is not oriented correctly.</t>
  </si>
  <si>
    <t>Map Skills 2</t>
  </si>
  <si>
    <t>Include the latitude and longitude of the places listed on the map.</t>
  </si>
  <si>
    <t>Map Skills 3</t>
  </si>
  <si>
    <t>Create a more detailed map key.</t>
  </si>
  <si>
    <t>Map Skills 4</t>
  </si>
  <si>
    <t>You have incorrectly spelled the names of several of the countries.</t>
  </si>
  <si>
    <t>Map Skills 5</t>
  </si>
  <si>
    <t>This map is not drawn to scale.</t>
  </si>
  <si>
    <t>Map Skills 6</t>
  </si>
  <si>
    <t>Create symbols for the landforms on your map.</t>
  </si>
  <si>
    <t>Map Skills 7</t>
  </si>
  <si>
    <t>What other type of map might have been a better representation for this information?</t>
  </si>
  <si>
    <t>People</t>
  </si>
  <si>
    <t>Identify the geographic features that might explain why people no longer live in this area.</t>
  </si>
  <si>
    <t>Use correct geographic terminology in your work.</t>
  </si>
  <si>
    <t>Modern Foreign Languages MFL</t>
  </si>
  <si>
    <t>Your communication skills have improved; however, there are still areas you need to develop.</t>
  </si>
  <si>
    <t>Accuracy</t>
  </si>
  <si>
    <t>Formulate your sentences/responses before you say them in order to create more accurate responses to the prompts.</t>
  </si>
  <si>
    <t>Communication</t>
  </si>
  <si>
    <t>Make at least one comment and ask at least one question in class every day.</t>
  </si>
  <si>
    <t>Fluency 1</t>
  </si>
  <si>
    <t>Listening exercises will help increase your fluency.</t>
  </si>
  <si>
    <t>Fluency 2</t>
  </si>
  <si>
    <t>Daily oral practice will increase your fluency.</t>
  </si>
  <si>
    <t>Grammar 1</t>
  </si>
  <si>
    <t>Check your verb tenses.  Make sure to stay in one tense.</t>
  </si>
  <si>
    <t>Grammar 2</t>
  </si>
  <si>
    <t>You are not using the correct feminine/masculine forms of the articles.</t>
  </si>
  <si>
    <t>Pronunciation</t>
  </si>
  <si>
    <t>Focus on the correct vowel sounds in the words.</t>
  </si>
  <si>
    <t>Speaking 1</t>
  </si>
  <si>
    <t>Memorizing the basic vocabulary for this unit will help you to speak more clearly and quickly.</t>
  </si>
  <si>
    <t>Speaking 2</t>
  </si>
  <si>
    <t>Slow down to better enunciate your words.</t>
  </si>
  <si>
    <t>Writing</t>
  </si>
  <si>
    <t>Include more descriptive details in your writing.</t>
  </si>
  <si>
    <t>Art</t>
  </si>
  <si>
    <t>Your skills in art have improved.  Here are some areas you can still work on.</t>
  </si>
  <si>
    <t>Analysis</t>
  </si>
  <si>
    <t>Include information about the texture of the piece in your analysis.</t>
  </si>
  <si>
    <t>Color</t>
  </si>
  <si>
    <t>This is an interesting color combination.  Can you explain why you chose it?</t>
  </si>
  <si>
    <t>Explain how your color choices enhance the mood of your piece.</t>
  </si>
  <si>
    <t>Interpretation</t>
  </si>
  <si>
    <t>I do not see a connection to the original piece.  Explain the connection to me.</t>
  </si>
  <si>
    <t>Line</t>
  </si>
  <si>
    <t>Imitate the lines of the original in your next piece.</t>
  </si>
  <si>
    <t>Materials</t>
  </si>
  <si>
    <t>Your choice of materials is limited.  What else could you have used?</t>
  </si>
  <si>
    <t>Experiment with other materials in your next piece.</t>
  </si>
  <si>
    <t>Pattern</t>
  </si>
  <si>
    <t>You have used this pattern in several of your pieces.  Choose something different next time.</t>
  </si>
  <si>
    <t>Space</t>
  </si>
  <si>
    <t>There is a lot of blank space in this piece.  Is this intentional?</t>
  </si>
  <si>
    <t>Texture</t>
  </si>
  <si>
    <t>A mix of textures can add interest to a piece.  Try that next time.</t>
  </si>
  <si>
    <t>11C/So1</t>
  </si>
  <si>
    <t>Rhiann</t>
  </si>
  <si>
    <t>Alfie</t>
  </si>
  <si>
    <t>Callum</t>
  </si>
  <si>
    <t>Bethany</t>
  </si>
  <si>
    <t>Millie</t>
  </si>
  <si>
    <t>Sophie</t>
  </si>
  <si>
    <t>Jenna</t>
  </si>
  <si>
    <t>Madison</t>
  </si>
  <si>
    <t>Paddy</t>
  </si>
  <si>
    <t>Brigita</t>
  </si>
  <si>
    <t>Victory</t>
  </si>
  <si>
    <t>Ellena</t>
  </si>
  <si>
    <t>Haydn</t>
  </si>
  <si>
    <t>Jordon</t>
  </si>
  <si>
    <t>Phoebe</t>
  </si>
  <si>
    <t>Ellie</t>
  </si>
  <si>
    <t>Charlie-Ann</t>
  </si>
  <si>
    <t>Aselah</t>
  </si>
  <si>
    <t>Shane</t>
  </si>
  <si>
    <t>Sophina</t>
  </si>
  <si>
    <t>BARNES</t>
  </si>
  <si>
    <t>A3</t>
  </si>
  <si>
    <t>E3</t>
  </si>
  <si>
    <t>Callum BARNES</t>
  </si>
  <si>
    <t>Oliver CAKEBREAD</t>
  </si>
  <si>
    <t>Oliver GRIFFIN</t>
  </si>
  <si>
    <t>Callum HODGSON</t>
  </si>
  <si>
    <t>Callum ROBERTSON</t>
  </si>
  <si>
    <t>Target grade</t>
  </si>
  <si>
    <t>BRASNELL Leia</t>
  </si>
  <si>
    <t>13</t>
  </si>
  <si>
    <t xml:space="preserve">C6E/So1 </t>
  </si>
  <si>
    <t>B</t>
  </si>
  <si>
    <t>BRASNELL</t>
  </si>
  <si>
    <t>Leia</t>
  </si>
  <si>
    <t>BRENDER Amy</t>
  </si>
  <si>
    <t>C</t>
  </si>
  <si>
    <t>D</t>
  </si>
  <si>
    <t>BRENDER</t>
  </si>
  <si>
    <t>Amy</t>
  </si>
  <si>
    <t>BRINKLEY Harry</t>
  </si>
  <si>
    <t>BRINKLEY</t>
  </si>
  <si>
    <t>COYNE Thomas</t>
  </si>
  <si>
    <t>COYNE</t>
  </si>
  <si>
    <t>Thomas</t>
  </si>
  <si>
    <t>EGAN Charlotte</t>
  </si>
  <si>
    <t>EGAN</t>
  </si>
  <si>
    <t>Charlotte</t>
  </si>
  <si>
    <t>HOSMER Charlie</t>
  </si>
  <si>
    <t>A</t>
  </si>
  <si>
    <t>HOSMER</t>
  </si>
  <si>
    <t>LAMBERT Sophie</t>
  </si>
  <si>
    <t>E</t>
  </si>
  <si>
    <t>LAMBERT</t>
  </si>
  <si>
    <t>READ Adam</t>
  </si>
  <si>
    <t>READ</t>
  </si>
  <si>
    <t>ROBERTS Ben</t>
  </si>
  <si>
    <t>ROBERTS</t>
  </si>
  <si>
    <t>Ben</t>
  </si>
  <si>
    <t>SMITH Shani</t>
  </si>
  <si>
    <t>STENING Sam</t>
  </si>
  <si>
    <t>STENING</t>
  </si>
  <si>
    <t>SWEENEY Rebecca</t>
  </si>
  <si>
    <t>SWEENEY</t>
  </si>
  <si>
    <t>Rebecca</t>
  </si>
  <si>
    <t>TORODE-SIMS Kirsty</t>
  </si>
  <si>
    <t>TORODE-SIMS</t>
  </si>
  <si>
    <t>Kirsty</t>
  </si>
  <si>
    <t>WALLIS Dj</t>
  </si>
  <si>
    <t>WALLIS</t>
  </si>
  <si>
    <t>Dj</t>
  </si>
  <si>
    <t>Your knowledge of the work of leading authorities on this subject, "Cohen", "Young" is good but not wide ranging enough.  NB also Lemert, Downes and Rock.</t>
  </si>
  <si>
    <t>The link between the press and moral panics was well made.</t>
  </si>
  <si>
    <t>You could have made more use of relevant key terms e.g "moral entrepreneurs" p.83 of textbook</t>
  </si>
  <si>
    <t>Don't forget to explain in detail the role of media in deviancy amplification.</t>
  </si>
  <si>
    <t>Your knowledge of the work of leading authorities on this subject,"Cohen" is good but not wide ranging enough.  NB also Lemert, Cicourel, Downes and Rock.</t>
  </si>
  <si>
    <t>Your reference to contemporary moral panics is excellent, eg. The London riots.  However you need to say specifically how the media amplified these issues.</t>
  </si>
  <si>
    <t>What is a folk devil? Explain with specific examples.</t>
  </si>
  <si>
    <t>You need to use the work of sociologists as the basis of your analysis.  You have not mentioned the work of the likes of Young, Cohen or Cicourel.</t>
  </si>
  <si>
    <t>The link between the press and moral panics was not effectively made.  You could have mentioned the role of deviancy amplication and the creation of folk devils.</t>
  </si>
  <si>
    <t>Your knowledge of the work of leading authorities on this subject, "Cohen", is good but not wide ranging enough.  NB also Lemert, Downes and Rock.</t>
  </si>
  <si>
    <t xml:space="preserve">You could have mention some contemporary examples of press and moral panics eg. The London riots or the obsession with paedophiles. </t>
  </si>
  <si>
    <t xml:space="preserve">Focussing your examintion of this issue on the theoris of funcionalists and marxists was a good approach. </t>
  </si>
  <si>
    <t>Excellent examination of the work of Cicourel on this issue. Don't forget about the other leading authorities eg. Cohen, Young, Downes and Rock.</t>
  </si>
  <si>
    <t>Towards the end of your answer you moved away from the central focus of the question ie the media and moral panics, even though your understanding of the work of Lemert was good.</t>
  </si>
  <si>
    <t>How does the media make a "large fuss"?  What is the process?  NB deviancy amplication, the creation of folk devils etc.</t>
  </si>
  <si>
    <t>You need to give relevant examples of contemporary moral panics eg the London riots, the obsession with paedophiles.</t>
  </si>
  <si>
    <t>Do not simply mention the view of Marxists without mentioning the work of a specific sociologist.</t>
  </si>
  <si>
    <t>You need to focus clearly on some of the ways that the media amplify deviance, create folk devils and consequently create a moral panic.</t>
  </si>
  <si>
    <t>Explain how the media was "twisting" the story.  What was the process?</t>
  </si>
  <si>
    <t>Your example of the "moral panic" created by the murder of the stalked young women was good.  Be more specific about the law that came out of it and the impact of the media campaign that led to it.</t>
  </si>
  <si>
    <t>Use specific, relevant sociological terms.  "Media hype" is not one of them.</t>
  </si>
  <si>
    <t>Don't rely too much on the information in the item.  This is only a starting point.</t>
  </si>
  <si>
    <t>You make points without supporting them with relevant examples.  Eg "This moral panic may have affected a change in laws." Eg?</t>
  </si>
  <si>
    <t>raw mark</t>
  </si>
  <si>
    <t>percent</t>
  </si>
  <si>
    <t>mark</t>
  </si>
  <si>
    <t>BADHAN Arpit</t>
  </si>
  <si>
    <t>U</t>
  </si>
  <si>
    <t>BADHAN</t>
  </si>
  <si>
    <t>Arpit</t>
  </si>
  <si>
    <t>BAKALOVA Katrin</t>
  </si>
  <si>
    <t>G1</t>
  </si>
  <si>
    <t>BAKALOVA</t>
  </si>
  <si>
    <t>Katrin</t>
  </si>
  <si>
    <t>BARKER William</t>
  </si>
  <si>
    <t>F3</t>
  </si>
  <si>
    <t>BARKER</t>
  </si>
  <si>
    <t>William</t>
  </si>
  <si>
    <t>BARTLETT Georgia</t>
  </si>
  <si>
    <t>F2</t>
  </si>
  <si>
    <t>BARTLETT</t>
  </si>
  <si>
    <t>Georgia</t>
  </si>
  <si>
    <t>CELLA Libby</t>
  </si>
  <si>
    <t>F1</t>
  </si>
  <si>
    <t>CELLA</t>
  </si>
  <si>
    <t>Libby</t>
  </si>
  <si>
    <t>CRABTREE Macy</t>
  </si>
  <si>
    <t>CRABTREE</t>
  </si>
  <si>
    <t>Macy</t>
  </si>
  <si>
    <t>DEAN Ella</t>
  </si>
  <si>
    <t>DEAN</t>
  </si>
  <si>
    <t>Ella</t>
  </si>
  <si>
    <t>FLOOD Daisy-Leigh</t>
  </si>
  <si>
    <t>FLOOD</t>
  </si>
  <si>
    <t>Daisy-Leigh</t>
  </si>
  <si>
    <t>GLAYSHER Ellie</t>
  </si>
  <si>
    <t>GLAYSHER</t>
  </si>
  <si>
    <t>HARVEY Scott</t>
  </si>
  <si>
    <t>HARVEY</t>
  </si>
  <si>
    <t>Scott</t>
  </si>
  <si>
    <t>IRESON Alicia</t>
  </si>
  <si>
    <t>E1</t>
  </si>
  <si>
    <t>IRESON</t>
  </si>
  <si>
    <t>Alicia</t>
  </si>
  <si>
    <t>KEEBLE Charley</t>
  </si>
  <si>
    <t>KEEBLE</t>
  </si>
  <si>
    <t>Charley</t>
  </si>
  <si>
    <t>KHATUN Naeema</t>
  </si>
  <si>
    <t>KHATUN</t>
  </si>
  <si>
    <t>Naeema</t>
  </si>
  <si>
    <t>KING Skye</t>
  </si>
  <si>
    <t>KING</t>
  </si>
  <si>
    <t>Skye</t>
  </si>
  <si>
    <t>LOVERIDGE Joseph</t>
  </si>
  <si>
    <t>LOVERIDGE</t>
  </si>
  <si>
    <t>MORRIS Madeleine</t>
  </si>
  <si>
    <t>MORRIS</t>
  </si>
  <si>
    <t>Madeleine</t>
  </si>
  <si>
    <t>O'BRIEN Sara</t>
  </si>
  <si>
    <t>O'BRIEN</t>
  </si>
  <si>
    <t>PALMER Celine</t>
  </si>
  <si>
    <t>PALMER</t>
  </si>
  <si>
    <t>Celine</t>
  </si>
  <si>
    <t>SALTER Maizie</t>
  </si>
  <si>
    <t>SALTER</t>
  </si>
  <si>
    <t>Maizie</t>
  </si>
  <si>
    <t>SANDHU Kimran</t>
  </si>
  <si>
    <t>SANDHU</t>
  </si>
  <si>
    <t>Kimran</t>
  </si>
  <si>
    <t>SHAKPOKE Ronny</t>
  </si>
  <si>
    <t>SHAKPOKE</t>
  </si>
  <si>
    <t>Ronny</t>
  </si>
  <si>
    <t>SHOKO Vanessa</t>
  </si>
  <si>
    <t>SHOKO</t>
  </si>
  <si>
    <t>Vanessa</t>
  </si>
  <si>
    <t>THACKRAY Grace</t>
  </si>
  <si>
    <t>THACKRAY</t>
  </si>
  <si>
    <t>Grace</t>
  </si>
  <si>
    <t>THURSTON Isobel</t>
  </si>
  <si>
    <t>THURSTON</t>
  </si>
  <si>
    <t>Isobel</t>
  </si>
  <si>
    <t>TREZIES Kiera</t>
  </si>
  <si>
    <t>TREZIES</t>
  </si>
  <si>
    <t>Kiera</t>
  </si>
  <si>
    <t>VARNEY Lauren</t>
  </si>
  <si>
    <t>VARNEY</t>
  </si>
  <si>
    <t>Lauren</t>
  </si>
  <si>
    <t>WAKE Alfie</t>
  </si>
  <si>
    <t>WAKE</t>
  </si>
  <si>
    <t>WITHAM Ryan</t>
  </si>
  <si>
    <t>WITHAM</t>
  </si>
  <si>
    <t>Ryan</t>
  </si>
  <si>
    <t>When you make a point, examples must always follow it</t>
  </si>
  <si>
    <t>If you revise thoroughly there is every reason to believe that you will meet your target grade</t>
  </si>
  <si>
    <t>BALDWIN Ruby</t>
  </si>
  <si>
    <t>12</t>
  </si>
  <si>
    <t>BALDWIN</t>
  </si>
  <si>
    <t>Ruby</t>
  </si>
  <si>
    <t>BAUMHAUER Chloe</t>
  </si>
  <si>
    <t>BAUMHAUER</t>
  </si>
  <si>
    <t>Chloe</t>
  </si>
  <si>
    <t>BENBOW James</t>
  </si>
  <si>
    <t>BENBOW</t>
  </si>
  <si>
    <t>BYRNE James</t>
  </si>
  <si>
    <t>BYRNE</t>
  </si>
  <si>
    <t>CAMPBELL Louise</t>
  </si>
  <si>
    <t>CAMPBELL</t>
  </si>
  <si>
    <t>Louise</t>
  </si>
  <si>
    <t>CLEMENTS Chloe</t>
  </si>
  <si>
    <t>CLEMENTS</t>
  </si>
  <si>
    <t>FLANAGAN Shannon</t>
  </si>
  <si>
    <t>FLANAGAN</t>
  </si>
  <si>
    <t>Shannon</t>
  </si>
  <si>
    <t>HANCOCK Max</t>
  </si>
  <si>
    <t>HANCOCK</t>
  </si>
  <si>
    <t>Max</t>
  </si>
  <si>
    <t>HAYES Emily</t>
  </si>
  <si>
    <t>Emily</t>
  </si>
  <si>
    <t>HITIMANA Benjamin</t>
  </si>
  <si>
    <t>HITIMANA</t>
  </si>
  <si>
    <t>ISMAIL Jordan</t>
  </si>
  <si>
    <t>ISMAIL</t>
  </si>
  <si>
    <t>MEVLANA Dilara</t>
  </si>
  <si>
    <t>MEVLANA</t>
  </si>
  <si>
    <t>Dilara</t>
  </si>
  <si>
    <t>MIAH Tareq</t>
  </si>
  <si>
    <t>MIAH</t>
  </si>
  <si>
    <t>Tareq</t>
  </si>
  <si>
    <t>OLADEJO Opemipo</t>
  </si>
  <si>
    <t>OLADEJO</t>
  </si>
  <si>
    <t>Opemipo</t>
  </si>
  <si>
    <t>READ Sam</t>
  </si>
  <si>
    <t>ROLANDSEN Ocean</t>
  </si>
  <si>
    <t>ROLANDSEN</t>
  </si>
  <si>
    <t>Ocean</t>
  </si>
  <si>
    <t>SANGHA Naveena</t>
  </si>
  <si>
    <t>SANGHA</t>
  </si>
  <si>
    <t>Naveena</t>
  </si>
  <si>
    <t>TURNER Liberty</t>
  </si>
  <si>
    <t>TURNER</t>
  </si>
  <si>
    <t>Liberty</t>
  </si>
  <si>
    <t>Good basic knowledge of the legal aid agency but your examination of it is not in depth.</t>
  </si>
  <si>
    <t>You could have mentioned that it is the excutive arm of the ministry of justice and what this means</t>
  </si>
  <si>
    <t>You should also have mentioned the different levels of help and representation that is available.</t>
  </si>
  <si>
    <t>Your answer focussed almost exclusively on means testing and how this works.</t>
  </si>
  <si>
    <t>There are problems with the agency including: capping of funding; decreasing numbers of solicitors.</t>
  </si>
  <si>
    <t>You could also have mentioned the financial level of eligibility excludes people on modest means.</t>
  </si>
  <si>
    <t>An understanding of the policy context and emerging legislation was also worth discussing.</t>
  </si>
  <si>
    <t>Your answer needs to be far more wide ranging for example you have mentioned anything relating to the problems with the agency or discussions on reform.</t>
  </si>
  <si>
    <t>The Citizen’s Advice Bureau and the significance of Government funded advice should have been discussed.</t>
  </si>
  <si>
    <t>What impact do law centres have?</t>
  </si>
  <si>
    <t>You could have mentioned schemes run by lawyers, for example, cheap free interviews and related schemes.</t>
  </si>
  <si>
    <t>NB Debt advice schemes; free accident legal advice services and the rise of the pro bono movement.</t>
  </si>
  <si>
    <t>You need to support your conclusions with appropriate analysis and analogies.</t>
  </si>
  <si>
    <t>Your analysis of means testing should have been more thorough.</t>
  </si>
  <si>
    <t>Your answer could have been more wide ranging for example you have mentioned anything relating to the problems with the agency of discussions on reform.</t>
  </si>
  <si>
    <t>Exam technique is important; you need to give each question an appropriate amount of time.</t>
  </si>
  <si>
    <t>SULLIVAN Jack</t>
  </si>
  <si>
    <t>SULLIVAN</t>
  </si>
  <si>
    <t>Jordan Taylor</t>
  </si>
  <si>
    <t>Taylor</t>
  </si>
  <si>
    <t>GREY Holly</t>
  </si>
  <si>
    <t>GREY</t>
  </si>
  <si>
    <t>SANGAR Deniro</t>
  </si>
  <si>
    <t>SANGAR</t>
  </si>
  <si>
    <t>DAVIES Adam</t>
  </si>
  <si>
    <t>DAVIES</t>
  </si>
  <si>
    <t>DIXON Mollie</t>
  </si>
  <si>
    <t>DIXON</t>
  </si>
  <si>
    <t>Mollie</t>
  </si>
  <si>
    <t>DAVIDSON Paige</t>
  </si>
  <si>
    <t>DAVIDSON</t>
  </si>
  <si>
    <t>Paige</t>
  </si>
  <si>
    <t>When you start an answer about criminal liablity get straight to the point eg. What crime might have been committed, section, act reason, relevant case law.  However,</t>
  </si>
  <si>
    <t>Consider all elements of mens rea eg objective/subjective recklessness, obliques intent etc.  Show off what you know</t>
  </si>
  <si>
    <t>If you acquire knowledge i.e learn everything you will be able to apply it with these context questions.  There are no trick questions in AS/A2 law.</t>
  </si>
  <si>
    <t>Refer to sample A grade answers.</t>
  </si>
  <si>
    <t>What criminal act has been commited? Why? Case law?</t>
  </si>
  <si>
    <t>Refer to relevant key words NB causation</t>
  </si>
  <si>
    <t>Try to explain what happened in the case law that you mention.</t>
  </si>
  <si>
    <t>Could be charged with … under section … of … act</t>
  </si>
  <si>
    <t>PrOof read your work carefully; its probably worth 2 or 3 extra marks.</t>
  </si>
  <si>
    <t>Always mention the relevant section of the crime that you are referring to</t>
  </si>
  <si>
    <t>Make that you understand the distinction between the AR/MR of a section 20 and a section 18 offence.  What was the the defendant's intention in relation to the harm that was caused.</t>
  </si>
  <si>
    <t>BARNES Charlotte</t>
  </si>
  <si>
    <t>BISHOP Codie</t>
  </si>
  <si>
    <t>BISHOP</t>
  </si>
  <si>
    <t>Codie</t>
  </si>
  <si>
    <t>CATON Alfie</t>
  </si>
  <si>
    <t>CATON</t>
  </si>
  <si>
    <t>CHEVIS Paige</t>
  </si>
  <si>
    <t>CHEVIS</t>
  </si>
  <si>
    <t>CRESDEE Isabel</t>
  </si>
  <si>
    <t>CRESDEE</t>
  </si>
  <si>
    <t>Isabel</t>
  </si>
  <si>
    <t>CROUCHER Teddie</t>
  </si>
  <si>
    <t>CROUCHER</t>
  </si>
  <si>
    <t>Teddie</t>
  </si>
  <si>
    <t>DEVONPORT Cameron</t>
  </si>
  <si>
    <t>DEVONPORT</t>
  </si>
  <si>
    <t>Cameron</t>
  </si>
  <si>
    <t>GASKIN Isabel</t>
  </si>
  <si>
    <t>GASKIN</t>
  </si>
  <si>
    <t>GOLDING Hollie</t>
  </si>
  <si>
    <t>GOLDING</t>
  </si>
  <si>
    <t>Hollie</t>
  </si>
  <si>
    <t>GRANT Jimmy</t>
  </si>
  <si>
    <t>GRANT</t>
  </si>
  <si>
    <t>Jimmy</t>
  </si>
  <si>
    <t>GROVES Joseph</t>
  </si>
  <si>
    <t>GROVES</t>
  </si>
  <si>
    <t>HAMMERTON James</t>
  </si>
  <si>
    <t>HAMMERTON</t>
  </si>
  <si>
    <t>HANNON Max</t>
  </si>
  <si>
    <t>HANNON</t>
  </si>
  <si>
    <t>HAYES Dominic</t>
  </si>
  <si>
    <t>Dominic</t>
  </si>
  <si>
    <t>HEBBLEWHITE George</t>
  </si>
  <si>
    <t>HEBBLEWHITE</t>
  </si>
  <si>
    <t>George</t>
  </si>
  <si>
    <t>HICKEY Brooke</t>
  </si>
  <si>
    <t>HICKEY</t>
  </si>
  <si>
    <t>Brooke</t>
  </si>
  <si>
    <t>IRONMONGER Jake</t>
  </si>
  <si>
    <t>IRONMONGER</t>
  </si>
  <si>
    <t>Jake</t>
  </si>
  <si>
    <t>JANDU Kirandip</t>
  </si>
  <si>
    <t>JANDU</t>
  </si>
  <si>
    <t>Kirandip</t>
  </si>
  <si>
    <t>JAWAD Rayan</t>
  </si>
  <si>
    <t>JAWAD</t>
  </si>
  <si>
    <t>Rayan</t>
  </si>
  <si>
    <t>JOHNSTONE Ellie-May</t>
  </si>
  <si>
    <t>JOHNSTONE</t>
  </si>
  <si>
    <t>Ellie-May</t>
  </si>
  <si>
    <t>KENSINGTON Amy</t>
  </si>
  <si>
    <t>KENSINGTON</t>
  </si>
  <si>
    <t>LEE-MAYHEW Sky</t>
  </si>
  <si>
    <t>LEE-MAYHEW</t>
  </si>
  <si>
    <t>Sky</t>
  </si>
  <si>
    <t>LESNYAK Roman</t>
  </si>
  <si>
    <t>LESNYAK</t>
  </si>
  <si>
    <t>Roman</t>
  </si>
  <si>
    <t>LOTAY Sonia</t>
  </si>
  <si>
    <t>LOTAY</t>
  </si>
  <si>
    <t>Sonia</t>
  </si>
  <si>
    <t>MARLEY Thomas</t>
  </si>
  <si>
    <t>MARLEY</t>
  </si>
  <si>
    <t>NEBEL Owin</t>
  </si>
  <si>
    <t>NEBEL</t>
  </si>
  <si>
    <t>Owin</t>
  </si>
  <si>
    <t>SANGHA Milan</t>
  </si>
  <si>
    <t>Milan</t>
  </si>
  <si>
    <t>SULEMAN Rihan</t>
  </si>
  <si>
    <t>SULEMAN</t>
  </si>
  <si>
    <t>Rihan</t>
  </si>
  <si>
    <t>TUFFIELD Emelia</t>
  </si>
  <si>
    <t>TUFFIELD</t>
  </si>
  <si>
    <t>Emelia</t>
  </si>
  <si>
    <t>WAGHORN Alexander</t>
  </si>
  <si>
    <t>WAGHORN</t>
  </si>
  <si>
    <t>Alexander</t>
  </si>
  <si>
    <t>You need to learn the meaning of all relevant keywords eg. "faith", "miracle"</t>
  </si>
  <si>
    <t>Read the question carefully; this is a classic mistake that lots of people make.</t>
  </si>
  <si>
    <t>You need to make detailed notes during lessons.</t>
  </si>
  <si>
    <t>Explain what you bthink a miracle is and give examples of things that are considered miraculous.</t>
  </si>
  <si>
    <t>Mention "causation" and "design" as reasons why people believe in God.</t>
  </si>
  <si>
    <t>Answer all questions and manage your time effectively</t>
  </si>
  <si>
    <t>AMOS George</t>
  </si>
  <si>
    <t>AMOS</t>
  </si>
  <si>
    <t>ANDERSON Joseph</t>
  </si>
  <si>
    <t>ANDERSON</t>
  </si>
  <si>
    <t>BLAND Jack</t>
  </si>
  <si>
    <t>BLAND</t>
  </si>
  <si>
    <t>BRIDGETT Jack</t>
  </si>
  <si>
    <t>BRIDGETT</t>
  </si>
  <si>
    <t>CHABEDA Eddy</t>
  </si>
  <si>
    <t>CHABEDA</t>
  </si>
  <si>
    <t>Eddy</t>
  </si>
  <si>
    <t>COPLEY Mason</t>
  </si>
  <si>
    <t>COPLEY</t>
  </si>
  <si>
    <t>Mason</t>
  </si>
  <si>
    <t>CORNELL Jessica</t>
  </si>
  <si>
    <t>CORNELL</t>
  </si>
  <si>
    <t>Jessica</t>
  </si>
  <si>
    <t>ENGLAND-FOGARTY Heidi</t>
  </si>
  <si>
    <t>ENGLAND-FOGARTY</t>
  </si>
  <si>
    <t>Heidi</t>
  </si>
  <si>
    <t>FISHWICK Callum</t>
  </si>
  <si>
    <t>FISHWICK</t>
  </si>
  <si>
    <t>HANLEY Elle</t>
  </si>
  <si>
    <t>HANLEY</t>
  </si>
  <si>
    <t>Elle</t>
  </si>
  <si>
    <t>HIGHMAN Luke</t>
  </si>
  <si>
    <t>HIGHMAN</t>
  </si>
  <si>
    <t>Luke</t>
  </si>
  <si>
    <t>JOHNSON Bailey</t>
  </si>
  <si>
    <t>JOHNSON</t>
  </si>
  <si>
    <t>Bailey</t>
  </si>
  <si>
    <t>LOVELOCK Ellie</t>
  </si>
  <si>
    <t>LOVELOCK</t>
  </si>
  <si>
    <t>MARSH Samuel</t>
  </si>
  <si>
    <t>OCHWAT Drew</t>
  </si>
  <si>
    <t>OCHWAT</t>
  </si>
  <si>
    <t>Drew</t>
  </si>
  <si>
    <t>PARFITT Daniella</t>
  </si>
  <si>
    <t>PARFITT</t>
  </si>
  <si>
    <t>Daniella</t>
  </si>
  <si>
    <t>PURSSEY Ella</t>
  </si>
  <si>
    <t>PURSSEY</t>
  </si>
  <si>
    <t>PYKA Tyreke</t>
  </si>
  <si>
    <t>PYKA</t>
  </si>
  <si>
    <t>Tyreke</t>
  </si>
  <si>
    <t>ROBINSON Luke</t>
  </si>
  <si>
    <t>ROBINSON</t>
  </si>
  <si>
    <t>THAVARASA Sathishwaran</t>
  </si>
  <si>
    <t>THAVARASA</t>
  </si>
  <si>
    <t>Sathishwaran</t>
  </si>
  <si>
    <t>WILKINSON Jack</t>
  </si>
  <si>
    <t>WILKINSON</t>
  </si>
  <si>
    <t>WILSON Billy</t>
  </si>
  <si>
    <t>WILSON</t>
  </si>
  <si>
    <t>Billy</t>
  </si>
  <si>
    <t>Mehmet Hasan</t>
  </si>
  <si>
    <t>Mehmet</t>
  </si>
  <si>
    <t>Hasan</t>
  </si>
  <si>
    <t>ALLIU Ayishat</t>
  </si>
  <si>
    <t>ALLIU</t>
  </si>
  <si>
    <t>Ayishat</t>
  </si>
  <si>
    <t>BISHOP Bethany</t>
  </si>
  <si>
    <t>BROWN Meagan</t>
  </si>
  <si>
    <t>BROWN</t>
  </si>
  <si>
    <t>Meagan</t>
  </si>
  <si>
    <t>CHALK Michael</t>
  </si>
  <si>
    <t>CHALK</t>
  </si>
  <si>
    <t>Michael</t>
  </si>
  <si>
    <t>COLE Shannon</t>
  </si>
  <si>
    <t>COLE</t>
  </si>
  <si>
    <t>DALY Kevin</t>
  </si>
  <si>
    <t>DALY</t>
  </si>
  <si>
    <t>Kevin</t>
  </si>
  <si>
    <t>DARBYSHIRE Faye</t>
  </si>
  <si>
    <t>DARBYSHIRE</t>
  </si>
  <si>
    <t>Faye</t>
  </si>
  <si>
    <t>HOULIHAN Connor</t>
  </si>
  <si>
    <t>HOULIHAN</t>
  </si>
  <si>
    <t>Connor</t>
  </si>
  <si>
    <t>INCE Ezgi</t>
  </si>
  <si>
    <t>INCE</t>
  </si>
  <si>
    <t>Ezgi</t>
  </si>
  <si>
    <t>KHATUN Hanifah</t>
  </si>
  <si>
    <t>Hanifah</t>
  </si>
  <si>
    <t>LAI Nathan</t>
  </si>
  <si>
    <t>LAI</t>
  </si>
  <si>
    <t>MAYNARD Edward</t>
  </si>
  <si>
    <t>MAYNARD</t>
  </si>
  <si>
    <t>Edward</t>
  </si>
  <si>
    <t>MIDFORD Jonny</t>
  </si>
  <si>
    <t>MIDFORD</t>
  </si>
  <si>
    <t>Jonny</t>
  </si>
  <si>
    <t>MIHA Julieta</t>
  </si>
  <si>
    <t>MIHA</t>
  </si>
  <si>
    <t>Julieta</t>
  </si>
  <si>
    <t>ROBERTS Morgan</t>
  </si>
  <si>
    <t>Morgan</t>
  </si>
  <si>
    <t>SAEED Imaan</t>
  </si>
  <si>
    <t>SAEED</t>
  </si>
  <si>
    <t>Imaan</t>
  </si>
  <si>
    <t>SAPKOTA Kushal</t>
  </si>
  <si>
    <t>SAPKOTA</t>
  </si>
  <si>
    <t>Kushal</t>
  </si>
  <si>
    <t>SHAW Abby-Gail</t>
  </si>
  <si>
    <t>SHAW</t>
  </si>
  <si>
    <t>Abby-Gail</t>
  </si>
  <si>
    <t>STROUD Charlie</t>
  </si>
  <si>
    <t>STROUD</t>
  </si>
  <si>
    <t>SULH Kristina</t>
  </si>
  <si>
    <t>SULH</t>
  </si>
  <si>
    <t>Kristina</t>
  </si>
  <si>
    <t>WILLIAMS Amber</t>
  </si>
  <si>
    <t>WILLIAMS</t>
  </si>
  <si>
    <t>Amber</t>
  </si>
  <si>
    <t>WILLIAMS Lewis</t>
  </si>
  <si>
    <t>Lewis</t>
  </si>
  <si>
    <t>C6E/So1</t>
  </si>
  <si>
    <t>10 Soc</t>
  </si>
  <si>
    <t>12 Law</t>
  </si>
  <si>
    <t>13 Law</t>
  </si>
  <si>
    <t>9B/EP2</t>
  </si>
  <si>
    <t>9D/EP2</t>
  </si>
  <si>
    <t>9C/EP3</t>
  </si>
  <si>
    <t>When you make a point, examples must always follow it.</t>
  </si>
  <si>
    <t>Read the question carefully.  This is a classic error that will cost you valuable marks</t>
  </si>
  <si>
    <t>You need to make detailed notes during lessons; your exercise book is one the best sources for revision.</t>
  </si>
  <si>
    <t>If you revise thoroughly there is every reason to believe that you will meet your target grade.</t>
  </si>
  <si>
    <t>You need to understand the meaning of all relevant keywords so that you can define them with an appropriate example.</t>
  </si>
  <si>
    <t>Subject</t>
  </si>
  <si>
    <t>General</t>
  </si>
  <si>
    <t>Area for improvement</t>
  </si>
  <si>
    <t>Copy out corrected spellings three times and learn them for your next spelling test.</t>
  </si>
  <si>
    <t xml:space="preserve">  </t>
  </si>
  <si>
    <t>Chloe BAUMHAUER</t>
  </si>
  <si>
    <t>James BENBOW</t>
  </si>
  <si>
    <t>Chloe CLEMENTS</t>
  </si>
  <si>
    <t>This file will expire on:</t>
  </si>
  <si>
    <t>Specific  questions</t>
  </si>
  <si>
    <t>Writing standard</t>
  </si>
  <si>
    <t>Your extended writing is, generally, of a very high standard.  You give lots of relevant examples, use statistics well and give the opinion of others.  Consider the following to improve your writing:</t>
  </si>
  <si>
    <t>Generally, your extended writing is of a good standard but there are areas that need to be improved.</t>
  </si>
  <si>
    <t>Your extended writing is, generally, of a high standard.  You give lots of relevant examples, use statistics well and give the opinion of others.  Consider the following to improve your writing:</t>
  </si>
  <si>
    <t>In general, your writing is of a reasonably good standard.  However taking account of the following comments will considerably improve it:</t>
  </si>
  <si>
    <t>media and crime</t>
  </si>
  <si>
    <t>EP and Sociology general</t>
  </si>
  <si>
    <t>Access to Justice (Law)</t>
  </si>
  <si>
    <t>Criminal Liability (Law)</t>
  </si>
  <si>
    <t>Proof read your work carefully; its probably worth 2 or 3 extra marks.</t>
  </si>
  <si>
    <t>Belief in God</t>
  </si>
  <si>
    <t>Literacy</t>
  </si>
  <si>
    <t>punctuation colons</t>
  </si>
  <si>
    <t>punctuation commas</t>
  </si>
  <si>
    <t>long sentences</t>
  </si>
  <si>
    <t>paragraph</t>
  </si>
  <si>
    <t>Paragraphs 2</t>
  </si>
  <si>
    <t>Ampersands</t>
  </si>
  <si>
    <t>Apostrophes</t>
  </si>
  <si>
    <t>Capital letters</t>
  </si>
  <si>
    <t>rhetorical devices</t>
  </si>
  <si>
    <t>Spellings</t>
  </si>
  <si>
    <t>Sheet3</t>
  </si>
  <si>
    <t>Report (2)</t>
  </si>
  <si>
    <t xml:space="preserve"> specific comments</t>
  </si>
  <si>
    <t>TRIAL</t>
  </si>
  <si>
    <t>general comment and task</t>
  </si>
  <si>
    <t>Final reports</t>
  </si>
  <si>
    <t>Sheet1</t>
  </si>
  <si>
    <t>Sheet1 (2)</t>
  </si>
  <si>
    <t>Sheet4</t>
  </si>
  <si>
    <t>SPtemplate2</t>
  </si>
  <si>
    <t>Report blank template</t>
  </si>
  <si>
    <t>Backup</t>
  </si>
  <si>
    <t>Entercomments</t>
  </si>
  <si>
    <t>Year 13 Sociology AUT1</t>
  </si>
  <si>
    <t>Year 10 Sociology AUT 1</t>
  </si>
  <si>
    <t>Year 12 law AUT 1</t>
  </si>
  <si>
    <t>Year 13 law AUT 1</t>
  </si>
  <si>
    <t>Year 9B-EP2 AUT 1</t>
  </si>
  <si>
    <t>Year 9D-EP2 AUT 1</t>
  </si>
  <si>
    <t>Year 9C-EP3 AUT 1</t>
  </si>
  <si>
    <t>OPO</t>
  </si>
  <si>
    <t>sociological language</t>
  </si>
  <si>
    <t>Sheet1 (3)</t>
  </si>
  <si>
    <t>Sheet2</t>
  </si>
  <si>
    <t>Hajj</t>
  </si>
  <si>
    <t>IDs</t>
  </si>
  <si>
    <t>RS</t>
  </si>
  <si>
    <t>ICT</t>
  </si>
  <si>
    <t>Hist</t>
  </si>
  <si>
    <t>MFL</t>
  </si>
  <si>
    <t>SubjComments</t>
  </si>
  <si>
    <t>tasks</t>
  </si>
  <si>
    <t>English comments</t>
  </si>
  <si>
    <t>Maths comments</t>
  </si>
  <si>
    <t>RS comments</t>
  </si>
  <si>
    <t>Music comments</t>
  </si>
  <si>
    <t>ICT comments</t>
  </si>
  <si>
    <t xml:space="preserve">History comments </t>
  </si>
  <si>
    <t>Geography comments</t>
  </si>
  <si>
    <t>MFL comments</t>
  </si>
  <si>
    <t>Art comments</t>
  </si>
  <si>
    <t>file name comment</t>
  </si>
  <si>
    <t>Sociology comments</t>
  </si>
  <si>
    <t>Enable macro video</t>
  </si>
  <si>
    <t>Raymond</t>
  </si>
  <si>
    <t>Roger</t>
  </si>
  <si>
    <t>Jenny</t>
  </si>
  <si>
    <t>AQA a Level law</t>
  </si>
  <si>
    <t>sampling and research methods</t>
  </si>
  <si>
    <t>general</t>
  </si>
  <si>
    <t>time management</t>
  </si>
  <si>
    <t>school changes</t>
  </si>
  <si>
    <t>key words</t>
  </si>
  <si>
    <t>formal education</t>
  </si>
  <si>
    <t>informal education</t>
  </si>
  <si>
    <t>reading the question</t>
  </si>
  <si>
    <t>managing time</t>
  </si>
  <si>
    <t>family types</t>
  </si>
  <si>
    <t>benefits of research methods</t>
  </si>
  <si>
    <t>Section B</t>
  </si>
  <si>
    <t>describe questions</t>
  </si>
  <si>
    <t>Oliver</t>
  </si>
  <si>
    <t>Reagan</t>
  </si>
  <si>
    <t>Aut2 RE Feedback</t>
  </si>
  <si>
    <t>examples</t>
  </si>
  <si>
    <t>You must always give detailed examples to support your answer.  Simply making a point is not good enough.</t>
  </si>
  <si>
    <t>keywords</t>
  </si>
  <si>
    <t>You must attempt to answer all questions, otherwise you will lose valuable marks.</t>
  </si>
  <si>
    <t>marks</t>
  </si>
  <si>
    <t>If a question carries a maximum mark of 8, you should expect to give at least four examples.</t>
  </si>
  <si>
    <t>proper nouns</t>
  </si>
  <si>
    <t>assessment tracker</t>
  </si>
  <si>
    <t>Spelling</t>
  </si>
  <si>
    <t>Copy out corrected spellings three times and learn them before your next lesson.  You might have an unannounced spelling test at any time in the future.</t>
  </si>
  <si>
    <t>Particular answer ques' D</t>
  </si>
  <si>
    <t>Your answer to question D was particularly good; it used appropriate keywords and some excellent examples.  If all questions were answered in this way your final mark would have been much higher</t>
  </si>
  <si>
    <t>Overall achievement</t>
  </si>
  <si>
    <t>This assessment was excellent; you managed your time well and used excellent keywords and examples where appropriate.</t>
  </si>
  <si>
    <t>Overall achievement2</t>
  </si>
  <si>
    <t>This a much improved effort compared to your last assessment;  you still need to improve your use of knowledge and application of keywords in your answers.</t>
  </si>
  <si>
    <t>prepositions</t>
  </si>
  <si>
    <t>Do not start sentences with"but" or "and"</t>
  </si>
  <si>
    <t>proper sentences</t>
  </si>
  <si>
    <t>Some of your answers give an adequate response but you have not used appropriate keywords e.g omnipotent, omnibenevolent, freewill, baptism, church…</t>
  </si>
  <si>
    <t>Overall achievement3</t>
  </si>
  <si>
    <t>Answer questions in such a way that the reader understands the question.  In other words do not start an answer with "Yes" or a pronoun e.g It's when…</t>
  </si>
  <si>
    <t>reading question</t>
  </si>
  <si>
    <t>You need to give both sides of an argument equally, in order to make your answer balanced.</t>
  </si>
  <si>
    <t>Objectivity</t>
  </si>
  <si>
    <t>Proofreading</t>
  </si>
  <si>
    <t>If you leave five minutes at the end of an assessment to re read your work you will probably avoid many grammatical and spelling errors.</t>
  </si>
  <si>
    <t>Please keep your assessment tracker, in the front of your book, up to date.</t>
  </si>
  <si>
    <t>sentence structure</t>
  </si>
  <si>
    <t>You need to read each question carefully.  You got a question wrong, not because you didn't understand it but because you did not read it carefully enough.</t>
  </si>
  <si>
    <t>This is an improved effort compared to your last assessment;  you still need to improve your use of knowledge and application of keywords in your answers.</t>
  </si>
  <si>
    <t>Paragraphs</t>
  </si>
  <si>
    <t>Remember, paragraphs are made up of a series of sentences on a particular topic.  Most of your answers are one long sentence.</t>
  </si>
  <si>
    <t>Asbsence</t>
  </si>
  <si>
    <t>You were absent when the assessment took place so I had to give you a holistic grade based on your overall performance in lessons.  Your verbal contributions were excellent an you understanding of new ideas that you were introduced to was impressive.</t>
  </si>
  <si>
    <t>You must use a capital letter for the name of people and places;  use a capital letter for God.</t>
  </si>
  <si>
    <t>Jack BLAND</t>
  </si>
  <si>
    <t>Luke HIGHMAN</t>
  </si>
  <si>
    <t>Luke ROBINSON</t>
  </si>
  <si>
    <t>Jack WILKINSON</t>
  </si>
  <si>
    <t>Your sentences need to be shorter.  They should not start with "so"</t>
  </si>
  <si>
    <t>Isabel CRESDEE</t>
  </si>
  <si>
    <t>Isabel GASKIN</t>
  </si>
  <si>
    <t>Yr 10 Spr 1 Ass' 10 mark question family</t>
  </si>
  <si>
    <t>Sociological language</t>
  </si>
  <si>
    <t>Have you used keywords relevant to the question? E.g. extended family, functionalist, nuclear family, family structure…</t>
  </si>
  <si>
    <t>Concepts and theories</t>
  </si>
  <si>
    <t>Clear understanding</t>
  </si>
  <si>
    <t>Evidence and contemporary examples</t>
  </si>
  <si>
    <t>Impact on children</t>
  </si>
  <si>
    <t>Did you make any mention about the role or the impact on children in any of your family structures/types?</t>
  </si>
  <si>
    <t>Historical perspective</t>
  </si>
  <si>
    <t>Did you make a brief mention of how time has and different values might have affected family structures?</t>
  </si>
  <si>
    <t>SPaG spelling, punctuation and grammar</t>
  </si>
  <si>
    <t>You must leave enough time to proof read your work because there is a mark for spelling, punctuation and grammar.</t>
  </si>
  <si>
    <t>Examples</t>
  </si>
  <si>
    <t>Each "describe" question should contain at least three examples: firstly…secondly… and finally.</t>
  </si>
  <si>
    <t>Ronnie</t>
  </si>
  <si>
    <t>Riley</t>
  </si>
  <si>
    <t>Megan</t>
  </si>
  <si>
    <t>7C/EP3</t>
  </si>
  <si>
    <t>Year 7 Aut assessment religious founders</t>
  </si>
  <si>
    <t>SPaG 1</t>
  </si>
  <si>
    <t>SPaG 2</t>
  </si>
  <si>
    <t>SPaG 3</t>
  </si>
  <si>
    <t>SPaG 4</t>
  </si>
  <si>
    <t>SPaG 5</t>
  </si>
  <si>
    <t>SPaG 6</t>
  </si>
  <si>
    <t>SPaG 7</t>
  </si>
  <si>
    <t>SPaG 8</t>
  </si>
  <si>
    <t>SPaG 9</t>
  </si>
  <si>
    <t>AT1-1</t>
  </si>
  <si>
    <t>AT1-2</t>
  </si>
  <si>
    <t>AT1-3</t>
  </si>
  <si>
    <t>AT1-4</t>
  </si>
  <si>
    <t>AT1-5</t>
  </si>
  <si>
    <t>AT1-6</t>
  </si>
  <si>
    <t>AT1-7</t>
  </si>
  <si>
    <t>AT1-8</t>
  </si>
  <si>
    <t>AT1-9</t>
  </si>
  <si>
    <t>AT2-1</t>
  </si>
  <si>
    <t>AT2-2</t>
  </si>
  <si>
    <t>AT2-3</t>
  </si>
  <si>
    <t>AT2-4</t>
  </si>
  <si>
    <t>AT2-5</t>
  </si>
  <si>
    <t>AT2-6</t>
  </si>
  <si>
    <t>AT2-7</t>
  </si>
  <si>
    <t>AT2-8</t>
  </si>
  <si>
    <t>Can you tell some simple religious stories? Do you know about religious life and practices and some religious symbols and words?</t>
  </si>
  <si>
    <t>Can you identify some religious teachings and practices and suggest meanings in religious symbols, language and stories?</t>
  </si>
  <si>
    <t>Can you describe key features in religious teachings and practices using keywords?Can you give a well-argued view on values, commitment, identity, experience, meaning of life and current moral issues?</t>
  </si>
  <si>
    <t>Can you talk about things that happen to me? Can you also talk about what I like/dislike in a story and what is important to me and why?</t>
  </si>
  <si>
    <t>Can you talk about what is important to others and to those who have a religious belief with respect for their feelings?</t>
  </si>
  <si>
    <t>Can you come to an independent, well-informed, reasoned judgement on religious, non-religious and philosophical views?</t>
  </si>
  <si>
    <t>Can you write in simple sentences, starting with a capital letter and ending with a full stop?</t>
  </si>
  <si>
    <t>Can you spell names and places with a capital letter, writing in full sentences?</t>
  </si>
  <si>
    <t>Can you organise your sentences into paragraphs and my writing is mainly readable?</t>
  </si>
  <si>
    <t>Can you use punctuation correctly, such as commas and semi-colons, and my handwriting is legible?</t>
  </si>
  <si>
    <t>Can you use  capital letters at the start of paragraphs and for people, religions and places?</t>
  </si>
  <si>
    <t>Can you spell  keywords and homophones correctly?</t>
  </si>
  <si>
    <t>Can you spell a range of specialist religious terms accurately?</t>
  </si>
  <si>
    <t>Can you describe key features in religious teachings and practices using keywords?</t>
  </si>
  <si>
    <t>Can you make clear links between religions describing the importance of religious teachings, beliefs and practices?</t>
  </si>
  <si>
    <t>Can you explain aspects of religions that are important to believers and begin to point out similarities within and across religions?</t>
  </si>
  <si>
    <t>Can you give, explain and compare different teachings and practices using keywords to explain how religions are similar and different?</t>
  </si>
  <si>
    <t>Can you evaluate religious beliefs and teachings explaining where they have come from and explain why they have different meanings?</t>
  </si>
  <si>
    <t>Can you critically evaluate the information that I have learnt and the relevance this has on individuals and communities?</t>
  </si>
  <si>
    <t>Can you make links to the things that influence or are important to me?</t>
  </si>
  <si>
    <t>Can you apply information, asking questions, suggesting answers and referring to religions?</t>
  </si>
  <si>
    <t>Can you express my views and understanding with reference to what I have learnt in RE?</t>
  </si>
  <si>
    <t>Can you explain and compare my own views, with those held by religious believers and make thoughtful decisions about right and wrong?</t>
  </si>
  <si>
    <t>Can you evaluate how helpful religious teachings and practices are in developing an understanding of life and the world we live in?</t>
  </si>
  <si>
    <t>Can you empathise with how different people make sense of life, the world we live in, their beliefs and right and wrong in relation to different religions?</t>
  </si>
  <si>
    <t>Can you use connectives in my work, such as furthermore and however, spelling words correctly and using punctuation effectively?</t>
  </si>
  <si>
    <t>Standard 1</t>
  </si>
  <si>
    <t>Standard 2</t>
  </si>
  <si>
    <t>Standard 3</t>
  </si>
  <si>
    <t>Your general effort and the stardard of your work has improved this term but you need to concentrate more on your academic areas of improvements.</t>
  </si>
  <si>
    <t>You have worked much harder in this term and shown me what you are really capable of in terms of your  knowledge and understanding.</t>
  </si>
  <si>
    <t>You are really beginning to show your comprehension and writing strengths.  You need to use more keywords in your writing to improve to the next step/level.</t>
  </si>
  <si>
    <t>Examples 2</t>
  </si>
  <si>
    <t>With 10 mark questions you must give three examples: firstly, secondly, finally…</t>
  </si>
  <si>
    <t>standard 1</t>
  </si>
  <si>
    <t>Your examine technique was good because you did not waste any time answering the question;  you used key words from the question in the first sentence of your answer.</t>
  </si>
  <si>
    <t>Excellent exam technique.  You answered the question directly using words from the question in the first paragraph of your answer.  You gave three excellent detailed. examples</t>
  </si>
  <si>
    <t>Theories and sociologists</t>
  </si>
  <si>
    <t>You could have mentioned which theory approved or disapproved of each family type.</t>
  </si>
  <si>
    <t>Make sure that your paragraphs are made up of a series of sentences.</t>
  </si>
  <si>
    <t>Standard 4</t>
  </si>
  <si>
    <t>If you described three family structures in the way that you described one, you would have received an A.</t>
  </si>
  <si>
    <t>etc.</t>
  </si>
  <si>
    <t>Answer the question</t>
  </si>
  <si>
    <t>You must directly  answer the question.  "describe" family structures.  You have talked about how roles have changed.</t>
  </si>
  <si>
    <t>Family type</t>
  </si>
  <si>
    <t>Answer the question 2</t>
  </si>
  <si>
    <t>You must directly  answer the question.  "describe" family structures.  Use a simple structure:  firstly, secondly, finally.</t>
  </si>
  <si>
    <t>Missed assessment</t>
  </si>
  <si>
    <t>Shannon Flanaghan's essay: jury effectiveness</t>
  </si>
  <si>
    <t>Did you give detailed examples to support your answer?  Simply making a point is not good enough. E.g. Most people don't believe in near death experiences because?</t>
  </si>
  <si>
    <t>Did you give a response that used appropriate keywords e.g purgatory, heaven, hell, reincarnation, buddhists christians?</t>
  </si>
  <si>
    <t>Did you attempt to answer all questions, otherwise you will lose valuable marks. A single appropriate word can score one mark; this might be the difference between a D or a C</t>
  </si>
  <si>
    <t>Did you use a capital letter for the name of people and places;  use a capital letter for God, Islam, Christianity, Jerusalem?</t>
  </si>
  <si>
    <t>Did you make sure that your paragraphs were made up of a series of sentences on a particular topic?</t>
  </si>
  <si>
    <t>Did you answer questions in such a way that the reader understood the question.  In other words do not start an answer with "Yes" or a pronoun e.g It's when…</t>
  </si>
  <si>
    <t>Did you need to read each question carefully.  You got a question wrong, not because you didn't understand it but because you did not read it carefully enough.</t>
  </si>
  <si>
    <t>Did you need to give both sides of an argument equally, in order to make your answer balanced.</t>
  </si>
  <si>
    <t>Your sentences need to be shorter.  They should not start with "so" or "because".</t>
  </si>
  <si>
    <t>This assessment was good; you managed your time well and used excellent keywords and examples where appropriate.</t>
  </si>
  <si>
    <t>This assessment was good; you managed your time well and used good examples where appropriate.</t>
  </si>
  <si>
    <t>year 13 SCLY4 2013  question3</t>
  </si>
  <si>
    <t>Year 9 Spr 1 assessment matters of life and death</t>
  </si>
  <si>
    <t>Criminal procedure Year 12 Law Spr 1 2015/16</t>
  </si>
  <si>
    <t>Prio to CPS</t>
  </si>
  <si>
    <t>You could have mentioned what happened prior to the creation of the CPS ;  what made the system unfair previously?</t>
  </si>
  <si>
    <t>Criticisms</t>
  </si>
  <si>
    <t>You should have mentioned some of the criticisms and limitations of the CPS</t>
  </si>
  <si>
    <t>Crim def service</t>
  </si>
  <si>
    <t>The criminal defence service is there to provide advice for those facinf a criminal trialcharge or trial; it will provide legal representation and advice.  How does it do this?  Explain the mechanisms available to it.</t>
  </si>
  <si>
    <t>Dates</t>
  </si>
  <si>
    <t>When was the CPS established?</t>
  </si>
  <si>
    <t>legal terms</t>
  </si>
  <si>
    <t>Use legal key terms e.g. "standard of proof", "burden of proof", "public interest test" etc.</t>
  </si>
  <si>
    <t>roles of CPS</t>
  </si>
  <si>
    <t>The CPS makes a decision about whether or not a case should proceed to trial; what charge should be put against the defendant; the quality of the evidence etc.</t>
  </si>
  <si>
    <t>DPP</t>
  </si>
  <si>
    <t>Who is the Director of Public Prosecutions?</t>
  </si>
  <si>
    <t>citation</t>
  </si>
  <si>
    <t>You must cite/quote relevant cases in an essay of this kind.  You will lose valuable marks if you do not.</t>
  </si>
  <si>
    <t>The criminal defence service is there to provide advice for those facing a criminal trial, charge or trial; it will provide legal representation and advice.  How does it do this?  Explain the mechanisms available to it.</t>
  </si>
  <si>
    <t>evidential test</t>
  </si>
  <si>
    <t>What are the components of the evidential test, public interest and threshold test?  It is not enough to name these tests.</t>
  </si>
  <si>
    <t>Sofia</t>
  </si>
  <si>
    <t>Danielle</t>
  </si>
  <si>
    <t>Jade</t>
  </si>
  <si>
    <t>Lucas</t>
  </si>
  <si>
    <t>Caitlin</t>
  </si>
  <si>
    <t>Law AL1</t>
  </si>
  <si>
    <t>LA1 Explain the sources of funding available to access justice</t>
  </si>
  <si>
    <t>means test</t>
  </si>
  <si>
    <t>Who works in a CAB? How are they funded? What is the availability of this service? Who monitors the quality of the service?</t>
  </si>
  <si>
    <t>Alternative sources</t>
  </si>
  <si>
    <t>funding legal aid</t>
  </si>
  <si>
    <t>Duty solicitors</t>
  </si>
  <si>
    <t>No win no fee</t>
  </si>
  <si>
    <t>access to justice</t>
  </si>
  <si>
    <t>The main source of funding is the Community legal service</t>
  </si>
  <si>
    <t>Understanding the question</t>
  </si>
  <si>
    <t>content</t>
  </si>
  <si>
    <t>You could have mentioned the limited availability of contracts for law firms.  Is there a good reason for limiting the amount of contracts?</t>
  </si>
  <si>
    <t>content2</t>
  </si>
  <si>
    <t>What happens if you fall between the two thresholds in the means test?</t>
  </si>
  <si>
    <t>means test2</t>
  </si>
  <si>
    <t>What limitations are place on law firms and funding by the tight budgetary constraints?</t>
  </si>
  <si>
    <t>budget limitations</t>
  </si>
  <si>
    <t>Who provides legal aid? Is it provided for all types of case: criminal and civil?</t>
  </si>
  <si>
    <t>content3</t>
  </si>
  <si>
    <t>content 4</t>
  </si>
  <si>
    <t>content 5</t>
  </si>
  <si>
    <t>What are the sources of funding? Citizens advice bureaux, Conditional fee, pro bono…</t>
  </si>
  <si>
    <t>Duty solicitors appear at court and are regulated by whom?  Are they a reliable source of advice.  Are there any drawbacks to this service?</t>
  </si>
  <si>
    <t>You have only really mentioned two sources of funding.  You have explained them very well but you should have mentioned at least three.</t>
  </si>
  <si>
    <t>The points that you made in task B were excellent and well explained;  you just need to make more points e.g. advice deserts, third sector…</t>
  </si>
  <si>
    <t xml:space="preserve">Are there any limitations to crowd funding;  how immediate is it. I have just been arrested; I need a lawyer now.  Crowd funding??? </t>
  </si>
  <si>
    <t>A level Sociology: the functions of education</t>
  </si>
  <si>
    <t>Matthew</t>
  </si>
  <si>
    <t>Shelley</t>
  </si>
  <si>
    <t>Harrison</t>
  </si>
  <si>
    <t>Eleanor</t>
  </si>
  <si>
    <t>Jordan-Lei</t>
  </si>
  <si>
    <t>Cody</t>
  </si>
  <si>
    <t>Alexandra</t>
  </si>
  <si>
    <t>Lucy</t>
  </si>
  <si>
    <t>Patryk</t>
  </si>
  <si>
    <t>A level Sociology</t>
  </si>
  <si>
    <t>Afeez</t>
  </si>
  <si>
    <t>Jayden</t>
  </si>
  <si>
    <t>Rachel</t>
  </si>
  <si>
    <t>Ian</t>
  </si>
  <si>
    <t>Ellis</t>
  </si>
  <si>
    <t>Izabella</t>
  </si>
  <si>
    <t>Jamie</t>
  </si>
  <si>
    <t>Jo-Jo</t>
  </si>
  <si>
    <t>Makhosi</t>
  </si>
  <si>
    <t>David</t>
  </si>
  <si>
    <t>Marshall</t>
  </si>
  <si>
    <t>Drey</t>
  </si>
  <si>
    <t>Jasmin</t>
  </si>
  <si>
    <t>Evie</t>
  </si>
  <si>
    <t>Christian</t>
  </si>
  <si>
    <t>Isabella</t>
  </si>
  <si>
    <t>Dante</t>
  </si>
  <si>
    <t>Paul</t>
  </si>
  <si>
    <t>Wendy</t>
  </si>
  <si>
    <t>Aaron</t>
  </si>
  <si>
    <t>Kacey</t>
  </si>
  <si>
    <t>Nicole</t>
  </si>
  <si>
    <t>Beren</t>
  </si>
  <si>
    <t>Poppy</t>
  </si>
  <si>
    <t>Ethan</t>
  </si>
  <si>
    <t>Debbie</t>
  </si>
  <si>
    <t>Megan-Rose</t>
  </si>
  <si>
    <t>Benny</t>
  </si>
  <si>
    <t>Penny</t>
  </si>
  <si>
    <t>Naim</t>
  </si>
  <si>
    <t>Kelsey</t>
  </si>
  <si>
    <t>Tiani</t>
  </si>
  <si>
    <t>Tia</t>
  </si>
  <si>
    <t>Deniz</t>
  </si>
  <si>
    <t>Fortma</t>
  </si>
  <si>
    <t>Mercy</t>
  </si>
  <si>
    <t>Dean</t>
  </si>
  <si>
    <t>10D/S01</t>
  </si>
  <si>
    <t>Zoe</t>
  </si>
  <si>
    <t>Levi</t>
  </si>
  <si>
    <t>Elleanor</t>
  </si>
  <si>
    <t>Jami</t>
  </si>
  <si>
    <t>Martyn</t>
  </si>
  <si>
    <t>Merdie</t>
  </si>
  <si>
    <t>YUNDA</t>
  </si>
  <si>
    <t>Gurbaksh</t>
  </si>
  <si>
    <t>Angelina</t>
  </si>
  <si>
    <t>Esther</t>
  </si>
  <si>
    <t>Molly</t>
  </si>
  <si>
    <t>11A/ep5</t>
  </si>
  <si>
    <t>Courtney</t>
  </si>
  <si>
    <t>Lacey</t>
  </si>
  <si>
    <t>Casey</t>
  </si>
  <si>
    <t>Pashie</t>
  </si>
  <si>
    <t>Toby</t>
  </si>
  <si>
    <t>Charlie-Rene</t>
  </si>
  <si>
    <t>Christopher</t>
  </si>
  <si>
    <t>Kira</t>
  </si>
  <si>
    <t>Jakob</t>
  </si>
  <si>
    <t>11BC/ep6</t>
  </si>
  <si>
    <t>11B/S01</t>
  </si>
  <si>
    <t>Sociologist</t>
  </si>
  <si>
    <t>If you mention a theorist, e.g. postmodernist, say which one you are referring to.  The reader is not psychic.</t>
  </si>
  <si>
    <t>Discuss the relevant concepts.  E.g. cultural deprivation, internal and external factors, sub-cultures etc.</t>
  </si>
  <si>
    <t>be specific</t>
  </si>
  <si>
    <t>Too general</t>
  </si>
  <si>
    <t>The points you make are far too general.  What studies are you referring to?  Which feminists/functionalists/marxists have said these things?</t>
  </si>
  <si>
    <t>Proofread your work.  A spell checker does not recognise words that are written in the wrong context.</t>
  </si>
  <si>
    <t>proofread your work</t>
  </si>
  <si>
    <t>keyterms</t>
  </si>
  <si>
    <t>There are three different types of feminists: radical, liberal and Marxists.  Make a distinction between all of themand name them.  Don't simply say feminists.</t>
  </si>
  <si>
    <t>Types of feminists</t>
  </si>
  <si>
    <t>Impressive first effort</t>
  </si>
  <si>
    <t>This is an impressive first effort Morgan.  If you could reproduce this under exam conditions you would receive a "B"</t>
  </si>
  <si>
    <t>Confusing</t>
  </si>
  <si>
    <t>Try to make simple points and then develop them.  Lis the specific roles of education according to specific theories and sociologists</t>
  </si>
  <si>
    <t>Explain</t>
  </si>
  <si>
    <t>Explain why you have made certain points e.g. "marketisation creates inequalities", How?  Why do the middle class benefit from marketisation</t>
  </si>
  <si>
    <t>Who are these nmystery funcionalists?  How do they support the points that they make?  Which studies are you referring to? When were they written?</t>
  </si>
  <si>
    <t>Too general 2</t>
  </si>
  <si>
    <t>Who are these nmystery Marxists?  How do they support the points that they make?  Which studies are you referring to? When were they written?</t>
  </si>
  <si>
    <t>Too general 3</t>
  </si>
  <si>
    <t>Who are these mystery Post modernists? Name them.  How do they support the points that they make?  Which studies are you referring to? When were they written?</t>
  </si>
  <si>
    <t>Too general 4</t>
  </si>
  <si>
    <t>Use key words and sociological terms to describe theories.  E.g "the correspondence principle", "role-allocation", meta-narratives."</t>
  </si>
  <si>
    <t>Tell me what sociologist think, not what you think.  Tell me who said what and when they said it.</t>
  </si>
  <si>
    <t>Too general 5</t>
  </si>
  <si>
    <t>impressive first effort2</t>
  </si>
  <si>
    <t>This is an impressive first effort Eleanor.  If you could reproduce this under exam conditions you would receive a strong "B"</t>
  </si>
  <si>
    <t>feminist view</t>
  </si>
  <si>
    <t>Don't forget to reflect on the feminist viewpoint; remember that there are three types of feminists: radical, liberal and Marxist.</t>
  </si>
  <si>
    <t>impressive first effort3</t>
  </si>
  <si>
    <t>This is an impressive first effort Shelley.  If you could reproduce this under exam conditions you would receive a strong "B"</t>
  </si>
  <si>
    <t>introduction</t>
  </si>
  <si>
    <t>Start your introduction with a more general point e.g. The function of the education systemprovokes many discussions amongst Sociologists whether they be Marxist, Functionalist…</t>
  </si>
  <si>
    <t>This is an impressive first effort Rhian  If you could reproduce this under exam conditions you would receive a high"B"</t>
  </si>
  <si>
    <t>Impressive first start 3</t>
  </si>
  <si>
    <t>Too general 6</t>
  </si>
  <si>
    <t>Try not to be too general.  Start a comment with Marxists such as…in stead of just "Marxists believe…"</t>
  </si>
  <si>
    <t>Try not to be too general.  Start a comment with functionalists such as…in stead of just "Functionalists would agree…"</t>
  </si>
  <si>
    <t>Too general 7</t>
  </si>
  <si>
    <t>Excellent conclusion because it summed up all of the ideas in the essay well (succinctly).</t>
  </si>
  <si>
    <t>It is always useful to say something about the study that a particular sociologist undertook; the period in time; the sample used; how relevant might it be today?</t>
  </si>
  <si>
    <t>research sampling</t>
  </si>
  <si>
    <t>promising start</t>
  </si>
  <si>
    <t>This is a really promising start.</t>
  </si>
  <si>
    <t>Try not to be too general.  Start a comment with feminists such as…in stead of just "Feminists would argue…"</t>
  </si>
  <si>
    <t>Too general 8</t>
  </si>
  <si>
    <t>Remember that there are three types of feminists: radical, liberal and Marxist.</t>
  </si>
  <si>
    <t>feminists2</t>
  </si>
  <si>
    <t>personal opinion</t>
  </si>
  <si>
    <t>Try not to give too many personal opinion; your job in any good essay is too rehearse the arguments and then draw a conclusion</t>
  </si>
  <si>
    <t>introduction2</t>
  </si>
  <si>
    <t>Make your initial points very simple.  Don't try to be too clever with words e.g. The New Right and Functionalists share many views when it comes to the functions of education…</t>
  </si>
  <si>
    <t>introduction3</t>
  </si>
  <si>
    <t>Don't allow your introduction to limit your response to the question e.g Many factors influenced the … is much better than "Due tho the rise of Feminism…"</t>
  </si>
  <si>
    <t>Stick to the question</t>
  </si>
  <si>
    <t>The question is about the functions of education not educational attainment.  Much of the essay is well written but does not address the question.</t>
  </si>
  <si>
    <t>Explain why religious groups might be opposed to bullying (8 marks)</t>
  </si>
  <si>
    <t>Sources</t>
  </si>
  <si>
    <t>It is sometimes useful mention the source of a religions belief.  For example: Jewish people believe… because it says in the torah.</t>
  </si>
  <si>
    <t>General comment 1</t>
  </si>
  <si>
    <t>You have used given 3 good reasons and examples;  your use of keywords is excellent.</t>
  </si>
  <si>
    <t>general comment 2</t>
  </si>
  <si>
    <t>It is useful to actually say: "for example"  It makes it clear to the examiner that you have given a reason and then an example</t>
  </si>
  <si>
    <t>General comment 3</t>
  </si>
  <si>
    <t>An excellent answer in which you have given three excellent reasons;  three excellent examples and referred to the source of Christian belief.</t>
  </si>
  <si>
    <t>Punctuation 1</t>
  </si>
  <si>
    <t>Punctuation 2</t>
  </si>
  <si>
    <t>Use must use apostrophes properly i.e. to represent possession "Jane's bag" or to where a letter is missed out "they are/they're very happy"</t>
  </si>
  <si>
    <t>General comment 4</t>
  </si>
  <si>
    <t>General comment 5</t>
  </si>
  <si>
    <t>It would have been useful if you gave a simply definition of bullying.</t>
  </si>
  <si>
    <t>You should proofread your work carefully it is often a good way to pick up an extra point or two;  you will spot clumsy phrases and sloppy errors.</t>
  </si>
  <si>
    <t>general comment 7</t>
  </si>
  <si>
    <t>This is a good answer but it could be improved.</t>
  </si>
  <si>
    <t>general comment 8</t>
  </si>
  <si>
    <t>This is a model answer which might have been improved if you had used a modern example of bullying .</t>
  </si>
  <si>
    <t>General comment 8</t>
  </si>
  <si>
    <t>You need to give specific examples of bullying e.g. "cyber-bullying is common is some circles…"</t>
  </si>
  <si>
    <t>Your sentences are too long.  A long sentence is not a substitute for a paragraph.</t>
  </si>
  <si>
    <t>General comment 11</t>
  </si>
  <si>
    <t>This is potentially a good answer but there are lots of areas for improvement.</t>
  </si>
  <si>
    <t>Structure 1</t>
  </si>
  <si>
    <t>Pay attention to your punctuation.  You must use a comma to separate clauses in a sentence.  For example: "However, some people might argue…"</t>
  </si>
  <si>
    <t>General comment 12</t>
  </si>
  <si>
    <t>Basics</t>
  </si>
  <si>
    <t>Don't forget the basics.  A sentence begins and ends with a full stop.</t>
  </si>
  <si>
    <t>two religious views</t>
  </si>
  <si>
    <t>You must give the opinion of at least two religions.</t>
  </si>
  <si>
    <t>This is a reasonable start to a potentially good answer.  Don't forget the basics a sentence begins with a capital letter and ends with a full stop.</t>
  </si>
  <si>
    <t>General comment 13</t>
  </si>
  <si>
    <t>Proofread</t>
  </si>
  <si>
    <t>This was a model answer in all respects.  I especially liked your use of modern references.</t>
  </si>
  <si>
    <t>You must give three reasons and then give an example to go with it: "One reason that Christians believe bullying is wron is because… For example…"</t>
  </si>
  <si>
    <t>Lucy SEVENOAKS</t>
  </si>
  <si>
    <t>GCSE Sociology: Why does society need social controls?</t>
  </si>
  <si>
    <t>Keywords</t>
  </si>
  <si>
    <t>GCSE Sociology: Explain why some people earn more than others. 10 marks</t>
  </si>
  <si>
    <t>This is a comprehensive response to the question.</t>
  </si>
  <si>
    <t>Individual sociologists</t>
  </si>
  <si>
    <t>getting facts straight</t>
  </si>
  <si>
    <t>You must get your facts straight.  The "Equal pay act" is an excellent keyword; it meant that women, by law, should be paid the same as men for doing the same job.</t>
  </si>
  <si>
    <t>General comment 2</t>
  </si>
  <si>
    <t>You have made three good points with examples.   You need to improve the use of your keywords; you know lots of them but you have misused several.  Also, if you  get your facts wrong, your arguments (evaluation) will be weak.</t>
  </si>
  <si>
    <t>proofread</t>
  </si>
  <si>
    <t>general comment 3</t>
  </si>
  <si>
    <t>You must proofread your work.  This is important because you can easily pick up a couple of extra points for spelling, punctuation and grammar.</t>
  </si>
  <si>
    <t>Theorists</t>
  </si>
  <si>
    <t>Organisation</t>
  </si>
  <si>
    <t>It is not clear how many examples you have given because your ideas are not organised in to clear paragraphs.</t>
  </si>
  <si>
    <t>Laws</t>
  </si>
  <si>
    <t>You could have mention laws that are designed to ensure equality.  For example the "equal pay act".</t>
  </si>
  <si>
    <t>Theorists 2</t>
  </si>
  <si>
    <t>statistics</t>
  </si>
  <si>
    <t>You only have a limited amount of time in an exam.  Get straight to the point.  Your opening paragraph is irrelevant.</t>
  </si>
  <si>
    <t>Give three clear, relevant, examples.</t>
  </si>
  <si>
    <t>achievement</t>
  </si>
  <si>
    <t>William, you are underachieving at the moment.  Your work does not reflect your ability.  This is simply down to effort.</t>
  </si>
  <si>
    <t>You must give three reasons in a ten mark answer followed by relevant examples.</t>
  </si>
  <si>
    <t>You must give three reasons in a ten mark answer followed by relevant examples. You have only given one reason.</t>
  </si>
  <si>
    <t>example 2</t>
  </si>
  <si>
    <t>examples 3</t>
  </si>
  <si>
    <t>Try to keep your arguments simple.  Reasons might be: class, gender, education, hierarchy.  Then consider the view of theorists such as feminists and functionalists.</t>
  </si>
  <si>
    <t>Absence</t>
  </si>
  <si>
    <t>examples 4</t>
  </si>
  <si>
    <t>Lauren, you must read the question carefully.  Why do some people earn more than others?</t>
  </si>
  <si>
    <t>referring to specific sociologists often makes the difference between a "A" grade answer and  "A*" response.  E.g. Functionalists like Durkheim suggest…</t>
  </si>
  <si>
    <t>This is an effective response because you had made four pertinent points with good examples to support them.</t>
  </si>
  <si>
    <t>If you mention the view of one theorist e.g. functionalist consider mentioning an opposing opinion e.g. that of Marxists.</t>
  </si>
  <si>
    <t>Mention the view of at least on theory e.g. the view of functionalists</t>
  </si>
  <si>
    <t>Using statistics is a great way to reinforce your argument.  E.g. for every pound that a man earns a woman earns…</t>
  </si>
  <si>
    <t>You were absent for the Autumn 1 assessment.  Everyone completed a ten mark question.  You need to seen me so that I can give you an alternative question. Until then you will get an holistic grade based on your oral contributions and written work in lessons.</t>
  </si>
  <si>
    <t>achievement 2</t>
  </si>
  <si>
    <t>achievement 3</t>
  </si>
  <si>
    <t>Ryan, you are underachieving at the moment.  Your work does not reflect your ability.  This is simply down to effort.</t>
  </si>
  <si>
    <t>Scott, you are underachieving at the moment.  Your work does not reflect your ability. This is simply down to effort.</t>
  </si>
  <si>
    <t>Aut2 The last supper/resurrection</t>
  </si>
  <si>
    <t>Religious reference</t>
  </si>
  <si>
    <t>The new EP/RE exam requires you to specifically mention the source of your information.  For example, in future you will have to refer to the section in the bible where this story is described.  In Matthew 3:10 (chapter 3, verse 10)</t>
  </si>
  <si>
    <t>general comment1</t>
  </si>
  <si>
    <t>SPG</t>
  </si>
  <si>
    <t>Your general spelling is good but you occasionally fail to use commas and apostrophes accurately.</t>
  </si>
  <si>
    <t>SPG2</t>
  </si>
  <si>
    <t>There, their, they're</t>
  </si>
  <si>
    <t>You need to leave five minutes at the end of every assessment to proofread your work because there are a couple of spelling errors that you have probably spotted.</t>
  </si>
  <si>
    <t>There=position: the bag over there;  Their= possession: their house; They are/they're contraction.</t>
  </si>
  <si>
    <t>This is a very competent response because you have shown good understanding of the events depicted in the picture, used appropriate keywords and explained the importance of the events to Christians.</t>
  </si>
  <si>
    <t>There is a lot of promise in this answer; you have shown good understanding of the events of the last supper.</t>
  </si>
  <si>
    <t>More detail</t>
  </si>
  <si>
    <t>More detail2</t>
  </si>
  <si>
    <t>Lack of detail</t>
  </si>
  <si>
    <t>basics</t>
  </si>
  <si>
    <t>Don't forget the basic: full stops and capital letters.</t>
  </si>
  <si>
    <t>You must use paragraphs to separate your ideas, in any extended piece of writing.</t>
  </si>
  <si>
    <t>Starting sentences</t>
  </si>
  <si>
    <t>Don't start sentences with "but"</t>
  </si>
  <si>
    <t>absence</t>
  </si>
  <si>
    <t>You were absent on the day of the assessment so the grade that you receive will be a reflection of your efforts and contributions during lessons.</t>
  </si>
  <si>
    <t>You could have mentioned the role of other disciples in the picture e.g. Peter.</t>
  </si>
  <si>
    <t>You could have mentioned the role of other disciples in the picture e.g. Judas</t>
  </si>
  <si>
    <t>Don't forget to use appropriate keywords e.g. resurrection, ascension…</t>
  </si>
  <si>
    <t>There is a lack of significant detail in this response e.g. why was Jesus crucified; after how many days did he rise?</t>
  </si>
  <si>
    <t>Megan DREDGE</t>
  </si>
  <si>
    <t>Megan PARKER</t>
  </si>
  <si>
    <t>Paragraphs2</t>
  </si>
  <si>
    <t>Paragraphs are a series of sentences on a specific topic;  they are not long sentences.</t>
  </si>
  <si>
    <t>Significance to Christians</t>
  </si>
  <si>
    <t>You need to explain the significance to Christians.</t>
  </si>
  <si>
    <t>Yr 12 Law mock exam criminal scenarios 2012/13/14 WJEC</t>
  </si>
  <si>
    <t>Harry and Evan</t>
  </si>
  <si>
    <t>You need to be aware of self defence and defence of another at common law; NB also the prevention of crime: Criminal Law Act 1967, s.3. Harry may have to rely on the common law defence, since Evan is insane and not criminally liable for his actions – according to Cousins, there is no difference in the requirements of the defences.</t>
  </si>
  <si>
    <t>It is important to remember that self defence is a complete defence.</t>
  </si>
  <si>
    <t>NB. The force used must be reasonable in the circumstances – an objective test to be decided by the jury.</t>
  </si>
  <si>
    <t>In assessing whether the force was reasonable, the jury “ should not use jewellers’ scales” (Read v Wastie). In Palmer, it was said that if D had only done what he honestly and instinctively thought was necessary this would be the most potent evidence that the force was reasonable.</t>
  </si>
  <si>
    <t>You must mention that force cannot be reasonable if it is not necessary: Palmer, Clegg. It could be argued that once Harry had seized the gun it was not necessary to use fatal force against Evan.</t>
  </si>
  <si>
    <t>NB. Loss of control: sections 54 and 55 of the Coroners and Justice Act 2009 – reduces murder to manslaughter.</t>
  </si>
  <si>
    <t>Don't forget to mention the qualifying trigger – fear of serious violence from V towards D or another (s.55(3)); things said or done which constituted circumstances of an extremely grave character and caused D to have a justifiable sense of being seriously wronged.</t>
  </si>
  <si>
    <t>A person of D’s sex and age and in the circumstances of D: s.54(1)(c).</t>
  </si>
  <si>
    <t>Amy, Ted, Phillip and Louise</t>
  </si>
  <si>
    <t>Always mention the specific elements of murder and manslaughter: actus reus and mens rea.</t>
  </si>
  <si>
    <t>Principles of causation regularly are featured in these scenarios: factual causation, legal causation, novus actus interveniens; cases such as White, Dalloway, Pagett.</t>
  </si>
  <si>
    <t>It is essential that you consider the chain of causation: whether broken by the actions of the victim (Blaue, Wall, Roberts).</t>
  </si>
  <si>
    <t>Consider the chain of causation: whether broken by medical negligence: Smith, Jordan, Cheshire.</t>
  </si>
  <si>
    <t>demonstrate that you are familiar with all of the elements of voluntary manslaughter: possible defence of loss of control: Coroners and Justice Act 2009, ss.54-55.</t>
  </si>
  <si>
    <t>Have regard to the actus rea and mens rea of involuntary manslaughter: unlawful act manslaughter (Church, Lamb, Franklin); gross negligence manslaughter (Adamoko).</t>
  </si>
  <si>
    <t>Tyrone, Percy, Natasha and Austin</t>
  </si>
  <si>
    <t>Two offences that must be considered are Assault and battery at common law: summary offences – Criminal Justice Act 1988, s.39.</t>
  </si>
  <si>
    <t>Be specific about which area and section of the law has been breached e.g. Offences Against the Person Act 1861: sections 47, 20 and 18.</t>
  </si>
  <si>
    <t>mention elements of aggravated assaults under s.47, s.20 and s.18 of the OAP Act 1861.</t>
  </si>
  <si>
    <t>NB. Section 47: actual bodily harm – actus reus is an assault which causes actual bodily harm, any injury calculated to interfere with the health or comfort of the victim (Miller) – under the CPS Charging Standards it includes temporary loss of consciousness, minor cuts and grazes and scalds, broken bone without complications. Mens rea is intention to commit assault</t>
  </si>
  <si>
    <t>NB. Section 20: actus reus is unlawful wounding or unlawful infliction of grievous bodily harm. GBH means serious harm: Smith. A wound must break the inner and outer skin: C v Eisenhower. Mens rea – intention or recklessness – D must foresee a degree of harm, but not necessarily the degree of harm which occurred: Mowatt, Savage and Parmenter.</t>
  </si>
  <si>
    <t>be careful not to confuse Section 18 and section 20.  Section 18: actus reus is wounding or causing grievous bodily harm. Mens rea required intention to wound or cause GBH, or to resist or prevent a lawful arrest.</t>
  </si>
  <si>
    <t>Remember that self-defence can include defence of another.</t>
  </si>
  <si>
    <t>self-defence</t>
  </si>
  <si>
    <t>self-defence2</t>
  </si>
  <si>
    <t>force objective test</t>
  </si>
  <si>
    <t>force2</t>
  </si>
  <si>
    <t>reasonable force</t>
  </si>
  <si>
    <t>loss of control</t>
  </si>
  <si>
    <t>qualifying trigger</t>
  </si>
  <si>
    <t>sex and age</t>
  </si>
  <si>
    <t>causation1</t>
  </si>
  <si>
    <t>causation2</t>
  </si>
  <si>
    <t>causation3</t>
  </si>
  <si>
    <t>voluntary man'</t>
  </si>
  <si>
    <t>invol man'</t>
  </si>
  <si>
    <t xml:space="preserve">assault and batt </t>
  </si>
  <si>
    <t>section of law</t>
  </si>
  <si>
    <t>section of law2</t>
  </si>
  <si>
    <t>mention specific elements of assault and battery: actus reus and mens rea.</t>
  </si>
  <si>
    <t>There are two important cases involving issues of intoxication: Majewski; distinction between crimes of basic and specific intention; Kingston.</t>
  </si>
  <si>
    <t>Divorce changes</t>
  </si>
  <si>
    <t>Change in perf'</t>
  </si>
  <si>
    <t>This is a much improved effort which shows that you have taken on board corrected a lot of the errors that you made in the previous mock exam.</t>
  </si>
  <si>
    <t>families of choice</t>
  </si>
  <si>
    <t>Change in perf' 2</t>
  </si>
  <si>
    <t>Section A</t>
  </si>
  <si>
    <t>You are one of several people who have difficulty with section B, the essay questions.  We will be focussing on this section for the majority of the forthcoming term.</t>
  </si>
  <si>
    <t>You could also have mentioned the specific role of feminism in raising the expectations and life chances of women.</t>
  </si>
  <si>
    <t>Feminism</t>
  </si>
  <si>
    <t>NB specifically: norms, values, secularisation, individualist society…</t>
  </si>
  <si>
    <t>Socialisation, norms and values had a huge impact on the attitudes within families</t>
  </si>
  <si>
    <t>Section B huge improvement</t>
  </si>
  <si>
    <t>Attitudes to divorce</t>
  </si>
  <si>
    <t>Have you referred to any concepts? E.g. This family structure is seen by functionalists as the most stable for raising children;  Feminists see the nuclear family as a negative place for women</t>
  </si>
  <si>
    <t>Have you explained how your family type is structured? E.g. Extended families usually have several generations involved in the running of the household</t>
  </si>
  <si>
    <t>After you have describe each family, did you give a contemporary example.  E.g. typical example of the nuclear family might be the Beckhams because…</t>
  </si>
  <si>
    <t>You have shown good exam techniques because you have directly answered the question i.e. you have "described" which is what the question asked you to do.</t>
  </si>
  <si>
    <t xml:space="preserve">Use paragraphs to organise your ideas.  Each family type described should have been a new paragraph.  </t>
  </si>
  <si>
    <t>Please don't say et cetera (etc.).  Just explain yourself.</t>
  </si>
  <si>
    <t>Explain the make up of the family type;  What does a "same sex" family look like?</t>
  </si>
  <si>
    <t xml:space="preserve">You missed the assessment so you have received an holistic grade based on your effort and general contribution in class.  </t>
  </si>
  <si>
    <t>Do not forget to mention changes in the law e.g. the 1969 Divorce Act.  What happened to the historical rate of divorce after that.  What did it say about state of marriages prior to that period?</t>
  </si>
  <si>
    <t>Remember that you can have a family of choice i.e.  You might consider your closest friends that you live with to be your family.  There no longer is a fixed notion of the family.</t>
  </si>
  <si>
    <t xml:space="preserve">Your performance in section A shows that you have learned from your mistakes previously.  </t>
  </si>
  <si>
    <t>Changing attitudes</t>
  </si>
  <si>
    <t>socialisation/values</t>
  </si>
  <si>
    <t>Your section B response is a massive improvement on previous efforts.  Remember, you will not get the same questions again, so do not become complacent.</t>
  </si>
  <si>
    <t>Attitudes to divorce: laws have changed, secularisation, expectations, norms and values… These are some of the specific reasons why attitudes to divorce have changed.</t>
  </si>
  <si>
    <t>Understanding ques'</t>
  </si>
  <si>
    <t>Secularisation</t>
  </si>
  <si>
    <t>Don't forget to mention the huge impact of secularisation on norms, values and laws.</t>
  </si>
  <si>
    <t>High standard</t>
  </si>
  <si>
    <t>You have set a very high standard; always remember that the questions will be completely different in the final exam; you cannot become complacent.</t>
  </si>
  <si>
    <t>Structure1</t>
  </si>
  <si>
    <t>Structure2</t>
  </si>
  <si>
    <t>Section B difficulty</t>
  </si>
  <si>
    <t>Attitudes to divorce: laws have changed, laws (1969 divorce act), secularisation, expectations, norms and values… These are some of the specific reasons why attitudes to divorce have changed.</t>
  </si>
  <si>
    <t>Section C</t>
  </si>
  <si>
    <t>20 mark question</t>
  </si>
  <si>
    <t>The 20 mark question is a weak area for you.  The whole class will work on this area in the next academic term.</t>
  </si>
  <si>
    <t>Old family type: nuclear.  New family types: same-sex, reconstituted, beanpole, extended, lone parent…</t>
  </si>
  <si>
    <t>Explain why means you must give reasons why something has happened; you have simply explained the changes in family roles and not said why those roles have changed.</t>
  </si>
  <si>
    <t>Your section C response showed no use of sociological terms i.e. keywords to support your ideas.</t>
  </si>
  <si>
    <t>You answered the describe and explain questions really well.</t>
  </si>
  <si>
    <t>Education1</t>
  </si>
  <si>
    <t>Changes in schools: school types, academy, grammar, league tables, national curriculum, Ofsted…</t>
  </si>
  <si>
    <t>formal and informal</t>
  </si>
  <si>
    <t>Cultural deprivation</t>
  </si>
  <si>
    <t>Think of cultural deprivation as the things that money cannot buy that might affect your education or progress e.g. parental help with homework, knowledge of the appeals process in a school; material deprivation refers to the things that money can buy that might affect your education e.g. a personal tutor for maths.</t>
  </si>
  <si>
    <t>There is very little, if any choice with formal education e.g. national curriculum; informal education is not fixed e.g. time keeping, assemblies and social cohesion</t>
  </si>
  <si>
    <t>Year 12 A leve Sociology mock Education/meritocracy</t>
  </si>
  <si>
    <t>You must explain what a meritocracy is and its links with social mobility</t>
  </si>
  <si>
    <t>definition meritocracy</t>
  </si>
  <si>
    <t>attainment patterns</t>
  </si>
  <si>
    <t>Theoretical position</t>
  </si>
  <si>
    <t>Don't gorget to reflect on the theoretical postitions e.g feminist, interactionists, new right…</t>
  </si>
  <si>
    <t>issues affecting attainmtn</t>
  </si>
  <si>
    <t>it is essential to evaluate the impact of the issues that affect attainment for different groups e.g cultural/material deprivation, internal and external factors</t>
  </si>
  <si>
    <t>Sociologists and studies</t>
  </si>
  <si>
    <t>mention the work of sociologists, their views and opposing views</t>
  </si>
  <si>
    <t>Sub-Cultures</t>
  </si>
  <si>
    <t>labelling</t>
  </si>
  <si>
    <t>resistance</t>
  </si>
  <si>
    <t>issues re status</t>
  </si>
  <si>
    <t>You have nor reflected on status within peer groups and self-esteem</t>
  </si>
  <si>
    <t>recent debate</t>
  </si>
  <si>
    <t>It is important to reflect on any recent studies on this issues</t>
  </si>
  <si>
    <t>Comment</t>
  </si>
  <si>
    <t>You have made some excellent points but not enough of them.</t>
  </si>
  <si>
    <t>Comment 2</t>
  </si>
  <si>
    <t xml:space="preserve">You have an excellent succinct writing style and exam technique.  </t>
  </si>
  <si>
    <t>clear reference should be made to the impact of labelling and self-fulfilling prophecies; what is the link between these things and "anti school subcultures"</t>
  </si>
  <si>
    <t>Comment 3</t>
  </si>
  <si>
    <t>The points that you make for question three are more relevant to question four. This section is really well written and would have scored well if written in the right context.  See me please.</t>
  </si>
  <si>
    <t>Comment 4</t>
  </si>
  <si>
    <t>Your understandin go subcultures is poor.  You have attended the same lessons as everyone else.  If there is something that you do not understand, you chould come to see me after school.  This is not good enough; you are capable of much better.</t>
  </si>
  <si>
    <t>Comment 5</t>
  </si>
  <si>
    <t>You have shown an excellent understanding  of some of the key issues related to "anti-school subcultures."</t>
  </si>
  <si>
    <t>Meritocratic</t>
  </si>
  <si>
    <t>The education is said to be meritocratic because everything thing that an individual student needs to succeed isprovided by schools and good teaching.  Everyone studies the same syllabi and takes the same exams.  If this is the case, why is their such a huge gap between the attainment of different groups?</t>
  </si>
  <si>
    <t>Comment 6</t>
  </si>
  <si>
    <t>Your definition of meritocracy is poor but the rest of your answer shows a good understanding of severla of the key issues relating to this sociological issue.</t>
  </si>
  <si>
    <t>It is important to show your understanding of attainment patterns for different groups e.g. gender class and ethnicity.  Who does best?; who is least successful?</t>
  </si>
  <si>
    <t>How do different groups respond to labelling: conformity, retreating, rebellion…</t>
  </si>
  <si>
    <t>Comment 7</t>
  </si>
  <si>
    <t>Don't forget to reflect on the theoretical postitions e.g feminist, interactionists, new right…</t>
  </si>
  <si>
    <t>13B/La1</t>
  </si>
  <si>
    <t>case law</t>
  </si>
  <si>
    <t>Unless you make specific references to case law you will be marked down heavily</t>
  </si>
  <si>
    <t>Year 11 GCSE Mock essay answers family Summer 2015</t>
  </si>
  <si>
    <t>Folder path</t>
  </si>
  <si>
    <t>Date</t>
  </si>
  <si>
    <t>Student</t>
  </si>
  <si>
    <t>Task Name</t>
  </si>
  <si>
    <t>Classes</t>
  </si>
  <si>
    <t>Year 10 Spring 1 assessment explain why roles of men and women have changed</t>
  </si>
  <si>
    <t>Explain/because</t>
  </si>
  <si>
    <t>Norms and values</t>
  </si>
  <si>
    <t>reasons</t>
  </si>
  <si>
    <t>In a 10 mark question, you are expected to give at least three sociological reasons.  Your person opinion on what is right and wrong is not relevant.</t>
  </si>
  <si>
    <t>cultural variation</t>
  </si>
  <si>
    <t>Are there any cultural variation in the roles of men and women.  For example, have the roles of men and women in different cultures changed?</t>
  </si>
  <si>
    <t>You must explain what your keywords mean.  Don't assume that the readers understand them.</t>
  </si>
  <si>
    <t>But</t>
  </si>
  <si>
    <t>Please do not start your sentences with "but"</t>
  </si>
  <si>
    <t>Explain/because2</t>
  </si>
  <si>
    <t>previous comments</t>
  </si>
  <si>
    <t>So/but/</t>
  </si>
  <si>
    <t>Please do not start sentences with "so"</t>
  </si>
  <si>
    <t>response</t>
  </si>
  <si>
    <t>answer the question</t>
  </si>
  <si>
    <t>This answer is an improvement on your previous one because you have considered comments made earlier.</t>
  </si>
  <si>
    <t>Contraception</t>
  </si>
  <si>
    <t>You were absent for this assessment so I have given you a grade based on you understanding shown in class and your general contribution.</t>
  </si>
  <si>
    <t>Make sure that your paragraphs are made up of a series of sentences. You have simply written long sentences.</t>
  </si>
  <si>
    <t>When you explain something the examiner expects you to say "because" at various points.  E.g. in the 1950s women did not have many choices, because…</t>
  </si>
  <si>
    <t>You should mention norms and values in virtually every extended answer.  E.g. As a result of changes in norms and values…</t>
  </si>
  <si>
    <t xml:space="preserve">When you explain something the examiner expects you to make a point and then follow it with words or phrases such as: "because" or "as a result of" </t>
  </si>
  <si>
    <t>You really must look at previous comments aimed at improving your work.</t>
  </si>
  <si>
    <t>You must answer the question.  The question wants you to explain how behaviour has changed within the family; it is not about different family types.  Read the question carefully.</t>
  </si>
  <si>
    <t>Did feminists have any part to play in the changes of roles within the family?  You must not forget to mention their contribution.</t>
  </si>
  <si>
    <t>Did contraception enable women to have more choices and perhaps delay starting a family?</t>
  </si>
  <si>
    <t>Year 11 Spring 1 assessment matters of life and death</t>
  </si>
  <si>
    <t>rehearsing the arguments</t>
  </si>
  <si>
    <t>You must rehearse the arguments/be objective i.e give both sides to the argument.  Remember you are trying to scores marks in an exam.</t>
  </si>
  <si>
    <t>scientific reason</t>
  </si>
  <si>
    <t>types of euthanasia</t>
  </si>
  <si>
    <t>SPaG</t>
  </si>
  <si>
    <t>question 3D</t>
  </si>
  <si>
    <t>Question 3D required more examples.</t>
  </si>
  <si>
    <t>exam technique</t>
  </si>
  <si>
    <t>You must answer all of the question in the exam.  Missing out questions that worth large amounts of marks will cost you at least one or two grades.</t>
  </si>
  <si>
    <t>Question 1B Explain the scientific arguments and then the religious arguments. Your personal opinion is useful but won't score as many marks.</t>
  </si>
  <si>
    <t>Question 1C How many types of euthanasia have you explained and commented on?</t>
  </si>
  <si>
    <t>Save at least 5 minutes at the end of an exam to proofread your work.  It could mean scoring a few extra marks.</t>
  </si>
  <si>
    <t>more examples</t>
  </si>
  <si>
    <t>Question 1B required more examples and details.  You should have given the opinion from the point of view of scientists as well as people who are religious.</t>
  </si>
  <si>
    <t>Special comment</t>
  </si>
  <si>
    <t>Ellie, I am not sure what is going on.  This effort is no reflection on your ability and desire to do well.  Come and see me and I will give you the mark scheme for this assessment.  You will then be expected to complete the assessment again.</t>
  </si>
  <si>
    <t>Special comment2</t>
  </si>
  <si>
    <t>abortion</t>
  </si>
  <si>
    <t>When talking about abortion, do not use the word "killing" say termination.</t>
  </si>
  <si>
    <t>You were absent on the day of the exam.  I can only give you a grade that reflects the level of understanding shown by you during lessons and your general contributions.</t>
  </si>
  <si>
    <t>Georgia, you did not complete the assessment because of an injury to your right hand.  As such I can only give you a grade that reflects your efforts and contribution during lessons</t>
  </si>
  <si>
    <t>A level Sociology self-completion questionnaires and literacy</t>
  </si>
  <si>
    <t>Lower tier response</t>
  </si>
  <si>
    <t>Middle tier</t>
  </si>
  <si>
    <t>explicit links</t>
  </si>
  <si>
    <t>methods in context</t>
  </si>
  <si>
    <t>You must link the method with the topic being researched.  A general list of strengths and weaknesses lies in the lower band;  linking the method with education lies in the middle band; linking the method with literacy (a very sensitive issue) lies in the upper band.</t>
  </si>
  <si>
    <t>Most of your answer lies in the middle band because you have a firm grasp of some of the general strengths and weakness involved with using self-completion questionnaires.  However there is seldom, if ever explicit links to the method and literacy.</t>
  </si>
  <si>
    <t>seamless linking</t>
  </si>
  <si>
    <t xml:space="preserve">If you are going to mention other methods you must do this seamlessly.  For example you discuss a strength of self-completion questionnaires  and in the same paragraph say that … another method be better suited because. </t>
  </si>
  <si>
    <t>Do you think that you should receive many marks for simply repeating what is written in the item.  Much of your response does this</t>
  </si>
  <si>
    <t>Middle tier2</t>
  </si>
  <si>
    <t>Much of your answer lies in the middle band because you have a firm grasp of some of the general strengths and weakness involved with using self-completion questionnaires.  However there is seldom, if ever explicit links to the method and literacy.</t>
  </si>
  <si>
    <t>Do you think the fact that self-completion questionnaires can be completed quickly might be an advantage given what we know about the socio-economic background of students with poor literacy; do you think that there might be a high level of misunderstanding from people with poor literacy?  Might this be a significant issue?;  might individuals lie rather than exposing their literacy weaknesses?;  Is there likely to be a low response rate given the sensitivity of the topic?: If these are real issues the purpose of the questionnaire might be defeated.</t>
  </si>
  <si>
    <t>Other methods</t>
  </si>
  <si>
    <t>Are there any other methods that might have been more suitable?  A brief mention of them might have been useful.</t>
  </si>
  <si>
    <t>Lower tier 2</t>
  </si>
  <si>
    <t>Do you think that just listing strengths and weakness will gain you many marks?  The question is very specific.  You must link the method with pupil literacy.</t>
  </si>
  <si>
    <t xml:space="preserve">Self-completion questionnaires present unique problems when investigating pupils literacy.  First of all there is the question of sensitivity.  Most students or parents with children who have literacy problems might have difficulty completing the questionnaire. Many adults might feel embarrassed about discussing this topic so in many ways the self-completion questionnaire might be more effective than an unstructured interview… </t>
  </si>
  <si>
    <t>structuring your answer</t>
  </si>
  <si>
    <t>methods in context 2</t>
  </si>
  <si>
    <t>Don't you think it would have been useful to link the research method with either education or better still "pupils' literacy?"</t>
  </si>
  <si>
    <t>Do you think you made enough valid points?</t>
  </si>
  <si>
    <t>detail</t>
  </si>
  <si>
    <t>reliable/valid</t>
  </si>
  <si>
    <t>Do you know the difference between reliable and valid?</t>
  </si>
  <si>
    <t>balance</t>
  </si>
  <si>
    <t>specific comment</t>
  </si>
  <si>
    <t>Could you have mentioned more strengths and thus struck more of a balance?  For example, you could have mentioned more strengths:anonymity, size and balance of sample, cost, time?</t>
  </si>
  <si>
    <t>Harry, you got straight to the point of the question and linked the method, self-completion questionnaire, with the context, pupils' literacy, straightaway.  Nice.</t>
  </si>
  <si>
    <t>Try to strike a balance between strengths and limitations.  I am nitpicking really; this is a well written that engages with the crux of the question immediately.</t>
  </si>
  <si>
    <t>Excellent.  Your references to other sociological studies was appropriate and impressive.  Make sure you try to strike a balance between strengths and weaknesses.</t>
  </si>
  <si>
    <t>Excellent response</t>
  </si>
  <si>
    <t>Callum Hemple</t>
  </si>
  <si>
    <t>Callum Hodgson</t>
  </si>
  <si>
    <t>A2 LA3 Law Critically examine the distinction between insanity and automatism as a defence to a criminal charge.</t>
  </si>
  <si>
    <t>Understanding</t>
  </si>
  <si>
    <t>Your understanding is generally very high.  You have including most of the essential elements relating to the question.</t>
  </si>
  <si>
    <t>Evaluation</t>
  </si>
  <si>
    <t>Evaluation carries the majority of the marks.  Have you thoroughly considered: how the M'Naughten rules might be outdated; how these rules might differ from current medical opinion?</t>
  </si>
  <si>
    <t>communication</t>
  </si>
  <si>
    <t>You communicated your ideas very well.  Your writing is succint and to the point.  Can you reproduce this style in an exam situation.  From now on complete these task under timed pressure i.e in a fixed amount of time.</t>
  </si>
  <si>
    <t>AS law Explain the impact on trial by jury by CJA act 2003</t>
  </si>
  <si>
    <t>Have you immediately started to answer the question?  Your time in the exam is limited; you will receive no marks for irrelevant content no matter how accurate it might be.</t>
  </si>
  <si>
    <t>Your section paragraph makes accurate points that are too geneal.  You have not explained the specific sections of the law that allow for the changes mentioned.</t>
  </si>
  <si>
    <t>Your section paragraph makes accurate points that are too geneal.  You have not explained the specific sections of the law that allow for the changes mentioned.  E.G section 44 of the act specifically outlines the circumstances under which a judge can order a jury only trial... In section 43.</t>
  </si>
  <si>
    <t>D/jeopardy</t>
  </si>
  <si>
    <t xml:space="preserve">Have you given an example of a case that occurred as a direct result of the double jeopardy rule? N.B the Stephen Lawrence case.  </t>
  </si>
  <si>
    <t>S.44 illustrated</t>
  </si>
  <si>
    <t>You should have given an example of a case that was heard by a judge only and the reasons.  N.B. KS v R 2010</t>
  </si>
  <si>
    <t>Have you cited any specific case that reflected the changes brought in by the criminal justice act 2003?</t>
  </si>
  <si>
    <t>Have you given a detailed list of people who became eligible for jury service as a result of the CJA 2003?</t>
  </si>
  <si>
    <t>list of people excused</t>
  </si>
  <si>
    <t>Discuss</t>
  </si>
  <si>
    <t>Be very careful when giving your opinion; the question asks for an explanation not a discussion.</t>
  </si>
  <si>
    <t>exam context</t>
  </si>
  <si>
    <t>If this response were written under exam conditions it would have received a "B2"</t>
  </si>
  <si>
    <t>AS law discuss the alternatives to jury trial</t>
  </si>
  <si>
    <t>relevance</t>
  </si>
  <si>
    <t>How relevant is your first paragraph to the question? The key phrase in the question is "trial by jury"</t>
  </si>
  <si>
    <t>non fatal scenario WJEC 2014 LA3</t>
  </si>
  <si>
    <t xml:space="preserve">You need to be aware of self defence and defence of another at common law; NB also the prevention of crime: Criminal Law Act 1967, s.3. </t>
  </si>
  <si>
    <t>Have you consistently linked the potential offence with the approriate mens rea?</t>
  </si>
  <si>
    <t>Mens rea</t>
  </si>
  <si>
    <t>Have you consistenly made reference to case law relative to the criminal liablity of the the people mentioned in the scenario?</t>
  </si>
  <si>
    <t>liability of Tyrone</t>
  </si>
  <si>
    <t>What offence might Tyrone be liable for?  Always start with this.  This gets to the heart of the question.</t>
  </si>
  <si>
    <t>possible good answer</t>
  </si>
  <si>
    <t xml:space="preserve">There are elements of a potentially good answer.  However there is not enough evaluation of the important issues that this scenario throws up. </t>
  </si>
  <si>
    <t>Liabiliy</t>
  </si>
  <si>
    <t>Why no specific mention of the difference between section 18 and section 20.</t>
  </si>
  <si>
    <t>Section 18 v 20</t>
  </si>
  <si>
    <t>You have limited time in the exam; write clearly and get to the point quickly.  You must explain what the individuals in the scenario might be liable for.  E.g "potentially, an occence of ABH might have occurred because.. He has the required mens rea because although there was no specific intention his actions were so reckless…as in the case of ... v R.</t>
  </si>
  <si>
    <t>AS law 2013 representativenes of judiciary question 4</t>
  </si>
  <si>
    <t>Statistic</t>
  </si>
  <si>
    <t>Your comments re the compostion of the judiciary are valid but should be suppport by refeerence to statistics.  E.G What percentage of the senior judiciary are women? What percentage of the judiciary attended Oxbridge?    At present your response is too generalised.</t>
  </si>
  <si>
    <t>expand</t>
  </si>
  <si>
    <t>"before the new system was put in place"  WHAT NEW SYSTEM ARE YOU REFEERRING TO?  Again your comments are too generalised and will score few marks, in terms of understanding.</t>
  </si>
  <si>
    <t>The question is about representativeness not necessarily the process through which you become a judge.  H ave you spent too long talking about the process of becoming a Judge?</t>
  </si>
  <si>
    <t>Does your answer tell me: the make up of the general population?  The proportion of ethnic minorities in the judiciary.  Isn't this partly what the question is asking?</t>
  </si>
  <si>
    <t>Learn your dates</t>
  </si>
  <si>
    <t>Have you been specific with your dates?  When was the constitutional reform act?</t>
  </si>
  <si>
    <t>Then and now</t>
  </si>
  <si>
    <t>Answer the question2</t>
  </si>
  <si>
    <t>Detail</t>
  </si>
  <si>
    <t>What you have written is very appropriate; does it contain enough question specific content and detail?</t>
  </si>
  <si>
    <t>Could have mentioned</t>
  </si>
  <si>
    <t>Have you mentioned the Lord Chancellor's diversity strategy 2006; the government's consultation paper 2007; the make up of the Judicial Appointments Commission; Tribunals, Courts and Enforcements Act 2007</t>
  </si>
  <si>
    <t>Clarity  of response</t>
  </si>
  <si>
    <t>Reread you second paragraph and ask yourself: Does this make sense?</t>
  </si>
  <si>
    <t>Is empathy and important factor for a judge?  Isn't the law objective?  Aren't judges limied by ssentencing guidelines?</t>
  </si>
  <si>
    <t>Empathy</t>
  </si>
  <si>
    <t>How representative was the judicidary "then?" How representative is the judiciary now?"  After reading your essay will someone knnow the answers to thesse questions?</t>
  </si>
  <si>
    <t>A2 law scenario question 2012 paper 3 question 4</t>
  </si>
  <si>
    <t>Unless you make specific references to case law you will be marked down heavily.  Case law/citation supports your arguments.  There is little reference to case law in your response.</t>
  </si>
  <si>
    <t>generalised response</t>
  </si>
  <si>
    <t>Your response is far too generalised</t>
  </si>
  <si>
    <t>Sex and age</t>
  </si>
  <si>
    <t xml:space="preserve">Is the sex and age of the defendant of any significance;  if so why?  </t>
  </si>
  <si>
    <t>Have you understood the question? The question is about liability in law.  In other words is Harry responsible for any criminal offence.  In order to do this you must, at the very least, have an understanding of the Harry's actions in relation to  actus reas and mens rea of any criminal offence. THERE IS NOTHING IN YOUR ANSWER THAT MENTIONS ACTUS REA OR MENS REA.  YOU HAVE NOT MENTIONED ANY RELEVANT CASES TO SUPPORT YOUR VIEWS.  WHERE HAVE YOU DEMONSTRATED YOU KNOWLEDGE OF THE LAW AND APPLIED?  THIS IS NOT GOOD ENOUGH.</t>
  </si>
  <si>
    <t>AS law 2012 WJEC paper 3 question 4B test used by CPS for prosecuting</t>
  </si>
  <si>
    <t>full code</t>
  </si>
  <si>
    <t>public interest test</t>
  </si>
  <si>
    <t>admissibility of evidence</t>
  </si>
  <si>
    <t>strength of evidence</t>
  </si>
  <si>
    <t>Understood question</t>
  </si>
  <si>
    <t>Have you understood the question?  Did you prepare yourself for this assessment?</t>
  </si>
  <si>
    <t>Have you named the "evidential test" specifically.  Have you explained what it is with examples?  E.G The CPS must ensure that the evidence they might use is admissible that is… Further the evidence should be strong…</t>
  </si>
  <si>
    <t>Can hearsay evidence be used?  What other type of evidence is not admissible i.e. cannot be used?</t>
  </si>
  <si>
    <t>specific to question</t>
  </si>
  <si>
    <t>generalisation</t>
  </si>
  <si>
    <t>The CPS must apply a test:  The full code test which consists of the evidential test and then the public interest test. You must demonstrate your knowledge of this.  Failure to do so will result in a "U" grade.</t>
  </si>
  <si>
    <t>You should also explain that, even if the  evidence is strong enough to support a prosecution; the prosecution should be in the public's interest.  For example would it be in the public's interest to prosecute two fifteen year old who have sex with each other...</t>
  </si>
  <si>
    <t>Have you mentioned the burden and standard of proof needed for a successful prosecution and, as a consequence the strength of the evidence needed.</t>
  </si>
  <si>
    <t>The question asks you to consider prosecution in relation to Harry.  Even if Harry has committed certain offences would it be in the public's interest to prosecute him?</t>
  </si>
  <si>
    <t>You have mentioned all of the considerations of the CPS but you have not explained how each test works with any detail.</t>
  </si>
  <si>
    <t>Your comments re the composition of the judiciary are valid but should be support by reference to statistics.  E.G What percentage of the senior judiciary are women? What percentage of the judiciary attended Oxbridge?    At present your response is too generalised.</t>
  </si>
  <si>
    <t>The question is about representativeness not necessarily the process through which you become a judge.  Have you spent too long talking about the process of becoming a Judge?</t>
  </si>
  <si>
    <t>How representative was the judiciary "then?" How representative is the judiciary now?"  After reading your essay will someone know the answers to these questions?</t>
  </si>
  <si>
    <t>Is empathy and important factor for a judge?  Isn't the law objective?  Aren't judges limited by sentencing guidelines?</t>
  </si>
  <si>
    <t>A2 Law scenario 2016 Questions 1A and 1B</t>
  </si>
  <si>
    <t>diminished responsibility</t>
  </si>
  <si>
    <t>Have you outlined all of the elements of diminished responsibility and then assessed whether Jeremy might be able to use this defence?</t>
  </si>
  <si>
    <t>technical terms</t>
  </si>
  <si>
    <t>Joint exercise</t>
  </si>
  <si>
    <t>This essay was a group construction, please bear this in mind when you reflect on the grade awarded</t>
  </si>
  <si>
    <t>Have you consistently used specific technical terms e.g.: chain of causation, involuntary/voluntary manslaughter?  This is very important and can be the difference between two grades.</t>
  </si>
  <si>
    <t>read the question</t>
  </si>
  <si>
    <t>Have you read the question carefully?  It is specifically about liability for the death of Jeremy.  NB your second paragraph.</t>
  </si>
  <si>
    <t>terminology</t>
  </si>
  <si>
    <t>Is there an offence in English law of second degree murder?  Is there a more appropriate term that you could have used?</t>
  </si>
  <si>
    <t>Have you explained the actus and mens rea for involuntary manslaughter and then related it to the events in the scenario?  It is essential that you first do this and then support your assertions with appropriate case law.</t>
  </si>
  <si>
    <t>Understanding the law</t>
  </si>
  <si>
    <t>Have you considered a possible defence of diminished responsibility?  What about a defence of loss of control; jealous rage?</t>
  </si>
  <si>
    <t>Year 11 EP matters of family life Spr 2</t>
  </si>
  <si>
    <t>Exam technique</t>
  </si>
  <si>
    <t>Key terms</t>
  </si>
  <si>
    <t>Try to use key words in your answer.  For example attitudes towards divorce have changed because of changes to norms and values.  Decularisation is also an improtant factor.  Less people live their lives according to religious teaching.</t>
  </si>
  <si>
    <t>Excellent technique</t>
  </si>
  <si>
    <t>Why have you not attempted to answer all of the questions?  One mark out of four is better than no marks whatsoever.  Remember, an exam is a points scoring exercise.</t>
  </si>
  <si>
    <t>general comment</t>
  </si>
  <si>
    <t>Did you revise for this assessment?  Your answers suggest no.  If you don't have the basic knowledge of religious beliefs as well as the keywords, you will not be able to develop an effective argument.</t>
  </si>
  <si>
    <t>This is an improvement on previous efforts. You have answered all of the questions and shown good exam technique. You are still some way off reaching your full potential</t>
  </si>
  <si>
    <t>Your exam technique is excellent because you have answered all of the questions and spent an appropriate amount of time on each question.</t>
  </si>
  <si>
    <t>C style questions</t>
  </si>
  <si>
    <t>C style questions are worth 8 marks.  You should, therefore, ensure that you answer this question fully.  8 marks is 33% of the marks available.  Aim to make at least 3 points and uses appropriate key words.</t>
  </si>
  <si>
    <t>Did you read question 5C carefully?  The questio is about contraception and not abortion.  When this happens, no matter how accurate your answer is, you will score no marks.  Be careful, in future.</t>
  </si>
  <si>
    <t>Your knowledge and understanding are both excellent but it will count for very little if you do not answer all of the questions fully. You missed out on, potentially, 12 marks because of your failure to answer all questions fully.  Time's running out.  ANSWER ALL QUESTIONS.</t>
  </si>
  <si>
    <t>AS Sociology: Two weaknesses of a sampling process</t>
  </si>
  <si>
    <t>This essay was a group construction, please bear this in mind when you reflect on the grade awarded.</t>
  </si>
  <si>
    <t>specific sampling method</t>
  </si>
  <si>
    <t>Micro and Macro</t>
  </si>
  <si>
    <t>quantitative and qual'</t>
  </si>
  <si>
    <t>Have you mentioned what type of approach might benefit from this sampling method and why.  E.g. quantitative, qualitative, micro, macro?</t>
  </si>
  <si>
    <t>Have you mentioned the way in which this sampling method favours either a quantitative or a qualitative approach; a micro or a macro approach.    E.G can the results of this research be used to create statistics and generalisations, as you would with a macro approach?</t>
  </si>
  <si>
    <t>Field's research</t>
  </si>
  <si>
    <t>Why have you not mentioned Field's research into the study of children's experience of sex education?</t>
  </si>
  <si>
    <t>Ethical issues and sam'</t>
  </si>
  <si>
    <t>You should have made a direct link between the sampling method and ethical issues e.g. validity.</t>
  </si>
  <si>
    <t>Age and background</t>
  </si>
  <si>
    <t>key terms</t>
  </si>
  <si>
    <t>Mention key terms specifically.  For example, you have mentioned validity and representativeness, which is good.  However the sentence would have been more effective if you wrote: one of the "ethical issues that this form of sampling presents is…</t>
  </si>
  <si>
    <t>Key terms2</t>
  </si>
  <si>
    <t>Is equality an ethical issue?  You have mentioned "ethical issues" as a problem thrown up by this sampling method but you must know what those ethical issues are e.g. lack of bias, informed consent, anonymity, right of withdrawal, no harm…</t>
  </si>
  <si>
    <t>Did you mention the specific sampling method: was it a quota sample, a systematic sample etc.? It would have been useful to do this because it would have given you an opportunity to suggest an alternative method</t>
  </si>
  <si>
    <t>Have you commented on the fact that social and cultural background  have not been considered?  This could have a material impact on the findings of the research.</t>
  </si>
  <si>
    <t>Key terms3</t>
  </si>
  <si>
    <t>Have you used the appropriate terminology.  E.g."this does not cover a wide range" should read: "this makes the research unrepresentative."  "Representative" being the appropriate sociological term.</t>
  </si>
  <si>
    <t>methods and sampling</t>
  </si>
  <si>
    <t>Have you started to confuse research methods with sampling methods?  The task relates to the effectiveness of the sampling methods not the effectiveness of structured/unstructured interviews.  NB your final paragraph.</t>
  </si>
  <si>
    <t>Community legal service</t>
  </si>
  <si>
    <t>Many people do not understand the process involved with getting legal advice; they do not understand their options; they also feel intimidated by the process; the process is also very expensive to access</t>
  </si>
  <si>
    <t>crime and civil</t>
  </si>
  <si>
    <t>Means test</t>
  </si>
  <si>
    <t>There are different budgets for civil and criminal matters.  Criminal matters take priority.  Financial resources are available for divorce but only in cases where there is evidence of domestic violence.  What other matters are excluded?</t>
  </si>
  <si>
    <t>Contracts</t>
  </si>
  <si>
    <t>Has the amount of contracts available to individual firms been altered by government funding calculations?</t>
  </si>
  <si>
    <t>Access to Justice act</t>
  </si>
  <si>
    <t>Have you specifically mentioned the access to justice act?</t>
  </si>
  <si>
    <t>What is the Community Legal service?  How is it funded?  What is its scope?</t>
  </si>
  <si>
    <t>CDS and PDS</t>
  </si>
  <si>
    <t>No win no fee is useful for what type of case?  What are the problems with this service? Percentage charge?</t>
  </si>
  <si>
    <t>Legal services commission</t>
  </si>
  <si>
    <t>What is the role of the Legal Services Commission?  How is it funded?  What are its limitations?</t>
  </si>
  <si>
    <t xml:space="preserve">Specifically mention the means test and the merits test; then explain what they are.  What happens if you fall between the two thresholds? Are these tests different in Crown and Magistrates courts?  Are there upper and lower limits? Can all defendants claim legal aid? </t>
  </si>
  <si>
    <t>Interest of justice</t>
  </si>
  <si>
    <t>What are the roles of the duty solicitor? Adviser? Representation?  Is their role now limited?  NB no longer available at a police station for non imprisonable offences; arrests on a warrant; drink drive.</t>
  </si>
  <si>
    <t>What are the roles of the criminal defence service and the public defender's service</t>
  </si>
  <si>
    <t xml:space="preserve">Have you explained the criteria for the interest of justice test?  E.G. real risk of imprisonment; </t>
  </si>
  <si>
    <t>What are the problems with means testing? E.g. someone with multiple convictions might qualify for funding over a first time offender because there is a real possibility of the multiple offender going to prison. (interest of justice).</t>
  </si>
  <si>
    <t>Problems with means</t>
  </si>
  <si>
    <t>Problems2</t>
  </si>
  <si>
    <t>Task A is asking you to list the sources of funding available; it is not asking how easy it is for people to make the most of them or whether one method is good or not.  That is task B.</t>
  </si>
  <si>
    <t xml:space="preserve">How rigid is the means test?  Have you explained the difference between income and disposable income?  Does funding sometimes depend on a public interest test? </t>
  </si>
  <si>
    <t>Legal Aid Agency</t>
  </si>
  <si>
    <t xml:space="preserve">What does this agency do? </t>
  </si>
  <si>
    <t>Advice deserts: Availability of solicitors in various areas.  Solicitors are becoming increasingly unwilling to take contracts (even if available) for criminal work because of the low fees therefore less are available.</t>
  </si>
  <si>
    <t>The question is asking how far peoples' legal needs are met in this country.  For example legal aid is available but is it available everywhere?  Legal aid is only available through a firm that has a contract.  What happens if you live in an area where there are few firms with a contract: an advice desert?</t>
  </si>
  <si>
    <t>Non gov' third sector</t>
  </si>
  <si>
    <t>Are there any non government funding schemes e.g. trade unions, charities, pro bono? How are they funded? The third sector</t>
  </si>
  <si>
    <t>Efficiencies</t>
  </si>
  <si>
    <t>Has the government's drive to reduce costs affected the extent to which legal needs are met?  NB the reduction in cases eligible for legal aid.</t>
  </si>
  <si>
    <t>Give examples to support your ideas: many rules are confusing to some people…E.G</t>
  </si>
  <si>
    <t>LASPO</t>
  </si>
  <si>
    <t>Source and unmet needs</t>
  </si>
  <si>
    <t>Source of funding questions say: In theory what support is out there?  Unmet needs question ask: Can everyone have access to the law in all areas of need.  So, there are libel laws in the UK.  There are not funded by legal aid, but they exist anyway.  Who has access to them?  Usually the wealthy.</t>
  </si>
  <si>
    <t>Expand on points</t>
  </si>
  <si>
    <t>You need to expand on many of the points that you make.  Also, what about LASPO and its impact on funding? What were the main changes suggested in LASPO?  NB Tesco law.  Was LASPO fully implemented?</t>
  </si>
  <si>
    <t>LASPO.  Have you defined the term?  What were the main changes suggested in LASPO?  NB Tesco law.  Was LASPO fully implemented?</t>
  </si>
  <si>
    <t>What about LASPO and its impact on funding? What were the main changes suggested in LASPO?  NB Tesco law.  Was LASPO fully implemented?</t>
  </si>
  <si>
    <t>LASPO 2</t>
  </si>
  <si>
    <t>Deep marking</t>
  </si>
  <si>
    <t>Year 11 GCSE Mock essay answers family Summer 2015 Deep marking</t>
  </si>
  <si>
    <t>applied examples</t>
  </si>
  <si>
    <t>Death of family</t>
  </si>
  <si>
    <t>Families of choice</t>
  </si>
  <si>
    <t>Family ideology</t>
  </si>
  <si>
    <t>Feminism 1</t>
  </si>
  <si>
    <t>Feminism and Func'</t>
  </si>
  <si>
    <t>legal changes</t>
  </si>
  <si>
    <t>New Right</t>
  </si>
  <si>
    <t>norms and values</t>
  </si>
  <si>
    <t>role models</t>
  </si>
  <si>
    <t>roles of men</t>
  </si>
  <si>
    <t>Specific dates</t>
  </si>
  <si>
    <t>Sin' parent and poverty</t>
  </si>
  <si>
    <t>Social problems</t>
  </si>
  <si>
    <t>women at work</t>
  </si>
  <si>
    <t>Have you provided any analogies/comparisons?  You might say: it is not always the case that students that come from single parent families do less well at school compared to others.  For example</t>
  </si>
  <si>
    <t>Who might argue that the family is dead?  Who might argue that the family is not dead; it has just taken many new forms "FUNCTIONALIST", "FEMINIST", " THE NEW RIGHT" "MARXISTS, Anthony Giddens?</t>
  </si>
  <si>
    <t>It is very useful to mention individual sociologist.  For example, you might say: Sociologists, such as "ANTHONY GIDDENS, claim that there is no longer a single family type because people create their own families of choice.  Some people say that their friends are of a family to them than their mother and father because ...</t>
  </si>
  <si>
    <t>When writing about changes to family structure always mention that ideas about the family, "FAMILY IDEOLOGY" has changed and is different according to various cultures.  This comment is relevant to most questions.</t>
  </si>
  <si>
    <t>Mention that "FEMINISTS" would argue that accepting change means that people, especially women, have more options in life.  This means that they will not have to rely on males to make progress in their lives.</t>
  </si>
  <si>
    <t>Remember, "FUNCTIONALISTS" prefer structures that are most efficient.  E.G. A "FUNCTIONALIST" might argue that the most efficient family form is the nuclear family because …</t>
  </si>
  <si>
    <t>Did you make any mention the role or the impact on children in any of your family structures/types?</t>
  </si>
  <si>
    <t>Have you used sociological language? If so, have you used it accurately.  This is an essential requirement in 10 and 20 mark questions.</t>
  </si>
  <si>
    <t>Did the 1969 divorce act or the 1975 equal pay act have an impact on changes to the family?</t>
  </si>
  <si>
    <t>When writing about theories make comments like this:  the "NEW RIGHT" are very "CONSERVATIVE"; they don't always approve of change.  As a result…</t>
  </si>
  <si>
    <t>Always specifically mention "NORMS" and "VALUES".  Changes to these things have made a huge impact on all areas of family life.  As a result of things such as "SECULARISATION" and the  "MEDIA" society's "NORMS" and "VALUES" have changed so that there is no "STIGMA" attached to being a "SINGLE PARENT" or a "DIVORCED" woman...</t>
  </si>
  <si>
    <t xml:space="preserve">You only lost a few marks because of some poor phrases and inaccuracy with dates. </t>
  </si>
  <si>
    <t>Is it important for males/females to have a role model?  Who might make this argument: "FUNCTIONALIST", "FEMINIST", " THE NEW RIGHT" "MARXISTS?</t>
  </si>
  <si>
    <t>There is a "CRISIS OF MASCULINITY" for men.  As a result there is no fixed role for them in society.  This has altered their role in the family.  It is not unusual for a man to be a "HOUSE HUSBAND."</t>
  </si>
  <si>
    <t>Excellent all round.  Make a point of being specific with dates e.g. the Divorce Act 1969.</t>
  </si>
  <si>
    <t>Is there a link between single parent families and links to poverty, deviance, crime and achievement at school?  Who as a result might object to this family type?</t>
  </si>
  <si>
    <t>Have you discussed the "NEW RIGHT" view that increasing problems in society have been created as a result of family change.  It argues that children in same sex families might lack role models…</t>
  </si>
  <si>
    <t>It is always a good idea to mention how women's' greater role in the workplace has altered their choice of family type.  For example, many women choose to not to have a large family or any children at all.  Some choose to have children without getting married or with a man in their life.</t>
  </si>
  <si>
    <t>Evaulate constituational reform act upon independence of judiciary</t>
  </si>
  <si>
    <t>natural justice</t>
  </si>
  <si>
    <t>Independence</t>
  </si>
  <si>
    <t>separation of the powers</t>
  </si>
  <si>
    <t>JAC</t>
  </si>
  <si>
    <t>roles</t>
  </si>
  <si>
    <t>Pay</t>
  </si>
  <si>
    <t>Impact of JAC</t>
  </si>
  <si>
    <t>Details</t>
  </si>
  <si>
    <t>Have you discussed the concept of natural justice i.e. if you are a judge you should not have any direct or indirect interest in the case that you are hearing.  Have there been any examples where this has not been the case?</t>
  </si>
  <si>
    <t>The question of the independence of the jury was raised in the case of Chilean dictator General Pinochet and Locabail (2000).  You should familiarise yourself with this case.</t>
  </si>
  <si>
    <t>Have you explained the concept of the separation of the powers (legislature, executive and judiciary) and how it relates to the independence of the judiciary?</t>
  </si>
  <si>
    <t>What is the role of the judicial appointments commission?</t>
  </si>
  <si>
    <t>What is the difference between the roles of the Lord Chancellor and the Lord Chief Justice?</t>
  </si>
  <si>
    <t>Who decides the salary of judges?</t>
  </si>
  <si>
    <t>How has the creation of the Judicial Appointments Commission made the process of appointing a judge fairer?</t>
  </si>
  <si>
    <t>Your essay is far too general;  there is little detail much more evaluation/criticism.  For example you write: what other mechnisms were introduced, apart from  the removal of secret soundings, to make the system of appointing judges fairer?</t>
  </si>
  <si>
    <t>Year 13 Law Evaluation of the defence of intoxication</t>
  </si>
  <si>
    <t>defence</t>
  </si>
  <si>
    <t>defence 3</t>
  </si>
  <si>
    <t>defence2</t>
  </si>
  <si>
    <t>intent</t>
  </si>
  <si>
    <t>intent 2</t>
  </si>
  <si>
    <t>vol and invol</t>
  </si>
  <si>
    <t>vol and invol2</t>
  </si>
  <si>
    <t>vol and invol3</t>
  </si>
  <si>
    <t>vol and invol4</t>
  </si>
  <si>
    <t>vol and invol5</t>
  </si>
  <si>
    <t>vol and invol6</t>
  </si>
  <si>
    <t>philosphy</t>
  </si>
  <si>
    <t>Complete</t>
  </si>
  <si>
    <t>Clarity</t>
  </si>
  <si>
    <t>Have you pointed out that intoxication is not a complete defence in itself because it can only be used to support a claim that the defendant lacked the necessary mens rea?</t>
  </si>
  <si>
    <t>What is the Dutch courage concept?  Have you explained it in your answer? A-G (Attorney General) for Northern Ireland v Gallagher</t>
  </si>
  <si>
    <t>Voluntary intoxication is (normally) a complete defence against specific intent crimes because there will not be the required mens rea.  How can you intend to do something when you are drunk.  There are exceptions NB DPP v Beard</t>
  </si>
  <si>
    <t>The distinction between basic intent and specific intent is very important.  You must explain the difference very clearly.</t>
  </si>
  <si>
    <t>Have you given an example of a specific intent crime is murder; an example of a basic intent crime is involuntary manslaughter i.e. "I did not mean to do it but I accept the crime was because of my unlawful action"</t>
  </si>
  <si>
    <t xml:space="preserve">You must make a clear distinction between voluntary and involuntary intoxication. </t>
  </si>
  <si>
    <t>When is intoxication involuntary?  NB medical advice, non-dangerous drug causing unpredictability/aggression.  For example the case of Hardie</t>
  </si>
  <si>
    <t>When is intoxication voluntary? Is there an example in your essay?  Does intoxication just apply to alcohol.</t>
  </si>
  <si>
    <t>Voluntary intoxication is not a defence against basic intent crime NB the case of Majewski</t>
  </si>
  <si>
    <t>Both involuntary and voluntary intoxication can provide a defence to specific and basic intent crimes; involuntary intoxication is not regarded as reckless.  Someone who has their drink spiked might become disinhibited and commit an offence. Therefore, the mens rea will not be satisfied.</t>
  </si>
  <si>
    <t>Have you pointed out the exceptions to defences involving involuntary intoxication?  For example, if you always intended to commit a particular offence but just happened to do it when you were intoxicated (voluntary or involuntary) you could still be convicted of that offence.  NB Kingston.</t>
  </si>
  <si>
    <t>Does the law have to ensure that people cannot simply use intoxication as a licence to impose their will on other people and consequently break the law?</t>
  </si>
  <si>
    <t>This is a complete essay that covers all of the essential points as well as the criticisms of the law.  Our conclusion was particularly effective because you summed up your position based on all of the arguments that you presented.</t>
  </si>
  <si>
    <t>You must try to write simply and clearly; your content is excellent.  Compare the  following with what you have written:</t>
  </si>
  <si>
    <t>timed conditions</t>
  </si>
  <si>
    <t>Remember this essay was not completed under strict timed conditions.</t>
  </si>
  <si>
    <t>Year 13 paper LA3 Explain the extent of unmet needs</t>
  </si>
  <si>
    <t>Are there any non government funding schemes e.g. trade unions, charities, pro bono? How are they funded?</t>
  </si>
  <si>
    <t>Non gove'</t>
  </si>
  <si>
    <t>Year 11 EP Marriage and Family assessment Spring 2</t>
  </si>
  <si>
    <t>Try to use key words in your answer.  For example attitudes towards divorce have changed because of changes to norms and values.  Secularisation is also an important factor.  Less people live their lives according to religious teaching.</t>
  </si>
  <si>
    <t>Do not start sentences with "but" or "and"</t>
  </si>
  <si>
    <t>Did you read question 5C carefully?  The question is about contraception and not abortion.  When this happens, no matter how accurate your answer is, you will score no marks.  Be careful, in future.</t>
  </si>
  <si>
    <t>Priority</t>
  </si>
  <si>
    <t>REVISION</t>
  </si>
  <si>
    <t>ques' C com' cohesion</t>
  </si>
  <si>
    <t>Individual comment Ellie</t>
  </si>
  <si>
    <t>getting there personal</t>
  </si>
  <si>
    <t>Individual comment Jami</t>
  </si>
  <si>
    <t>Individual comment Harry</t>
  </si>
  <si>
    <t>Individual comment gur'</t>
  </si>
  <si>
    <t>You need to give both sides of an argument equally, in order to make your answer balanced. This is especilly relevant in D style questions.</t>
  </si>
  <si>
    <t>You seemed to spend the least amount of time on the question that was worth the most marks.  This was poor exam technique.  Don't make this mistake again.</t>
  </si>
  <si>
    <t>In your last assessment you put in a lot of revision and it showed in you final grade.  This time?  Question C let you down.  Community cohesion: churches accept everyone; ten commandments; good samaritan; teachings of Jesus i.e everyone is equal before him; faith based community events.</t>
  </si>
  <si>
    <t>Question C let you down.  Community cohesion: churches accept everyone; ten commandments; good samaritan; teachings of Jesus i.e everyone is equal before him; faith based community events.</t>
  </si>
  <si>
    <t xml:space="preserve">Ellie, you are in the same class as many students with your ability.  Your attendance is excellent and you have the same resources.  There is no reason for this level of poor performance.  You are simply not putting in the required revision.  There is still time to turn this around.  Answer all question leaving out whole questions is extremely poor exam technique.  </t>
  </si>
  <si>
    <t>You're getting there Georgia.  Hard work pays. Just imagine how it will feel in August, on results day, when you can look me in the eye and say "I told you…"</t>
  </si>
  <si>
    <t xml:space="preserve">Jaaaami!!!  You are driving me bonkers.  Please put your intelligence to good use.  Make an effort with revision.  </t>
  </si>
  <si>
    <t>Really Harry?  Really?  If you do not revise, you will not meet your target grade.</t>
  </si>
  <si>
    <t xml:space="preserve">Gurbaksh, you are not doing enough revision.  </t>
  </si>
  <si>
    <t>Year 12 AS mock exam Sociology2017 research methods</t>
  </si>
  <si>
    <t>penetrating a social group</t>
  </si>
  <si>
    <t>Target population</t>
  </si>
  <si>
    <t>Ethical issues</t>
  </si>
  <si>
    <t>Willingness of population to participate</t>
  </si>
  <si>
    <t>representativeness</t>
  </si>
  <si>
    <t>Explain two reasons why the researcher used qualitative methods for this topic</t>
  </si>
  <si>
    <t>rapport</t>
  </si>
  <si>
    <t>validity</t>
  </si>
  <si>
    <t>empathy</t>
  </si>
  <si>
    <t>Studies</t>
  </si>
  <si>
    <t>using sociological studies discuss the strengths and weaknesses of using quantitative methods</t>
  </si>
  <si>
    <t>Indicative content</t>
  </si>
  <si>
    <t>definition</t>
  </si>
  <si>
    <t>Strengths</t>
  </si>
  <si>
    <t>Weaknesses</t>
  </si>
  <si>
    <t>Year 12 AS mock exams 2017 Education</t>
  </si>
  <si>
    <t>accuracy</t>
  </si>
  <si>
    <t>different groups</t>
  </si>
  <si>
    <t>range</t>
  </si>
  <si>
    <t>trend</t>
  </si>
  <si>
    <t>material deprivation, cultural deprivation and cultural capital</t>
  </si>
  <si>
    <t>racism</t>
  </si>
  <si>
    <t>Social class</t>
  </si>
  <si>
    <t>Social policy and legislation</t>
  </si>
  <si>
    <t>Definition</t>
  </si>
  <si>
    <t>labelling and self fulfilling prophecy</t>
  </si>
  <si>
    <t>objectivity</t>
  </si>
  <si>
    <t>social characteristics</t>
  </si>
  <si>
    <t>Stereotyping</t>
  </si>
  <si>
    <t>Attainment patterns</t>
  </si>
  <si>
    <t>Class gender and race</t>
  </si>
  <si>
    <t>move away from coursework</t>
  </si>
  <si>
    <t>recent social policy</t>
  </si>
  <si>
    <t>Statistics</t>
  </si>
  <si>
    <t>Bourdieu</t>
  </si>
  <si>
    <t>Clear definition</t>
  </si>
  <si>
    <t>educational outcomes</t>
  </si>
  <si>
    <t>recent research</t>
  </si>
  <si>
    <t>assessment patterns and attainment</t>
  </si>
  <si>
    <t>Cultural capital</t>
  </si>
  <si>
    <t>expectation (genderquake)</t>
  </si>
  <si>
    <t>Hidden curriculum</t>
  </si>
  <si>
    <t>Sexism</t>
  </si>
  <si>
    <t>alternative arguments</t>
  </si>
  <si>
    <t>Q 1a explain the meaning of the term access</t>
  </si>
  <si>
    <t>Q1A Before a researcher can conduct their research they must be aware of  their target population and the  most effective way to connect with/access it.</t>
  </si>
  <si>
    <t>Q1A The willingness of population will have a considerable impact on the ability of the researcher to conduct effective research.  NB sensitive subjects such as domestic abuse.</t>
  </si>
  <si>
    <t>Q1A The issue of access is vital because the sample must be representative in order for it to be valid.  Have you explained why?</t>
  </si>
  <si>
    <t xml:space="preserve">Q1A </t>
  </si>
  <si>
    <t>Q1B Qualitative methods allow a relationship or RAPPORT to develop between researcher and sample, interviewer and interviewee.  Remember, interviews can be led by the interviewer or the interviewee.</t>
  </si>
  <si>
    <t>Q1B Have you mentioned the impact on validity that particular qualitative methods might have?</t>
  </si>
  <si>
    <t>Q1B Does your response explain how the building of a relationship between interviewer and interviewee can improve empathy NB VERSTEHEN?</t>
  </si>
  <si>
    <t>Q1B Have you mentioned any studies that use qualitative methods?  If not, why?</t>
  </si>
  <si>
    <t xml:space="preserve">Q1B </t>
  </si>
  <si>
    <t>Q1D Have you defined quantitative methods with examples e.g. questionnaires, structured interviews, secondary data, police statistics, the census?</t>
  </si>
  <si>
    <t>Q1D Have you mentioned any studies that use quantitative methods?</t>
  </si>
  <si>
    <t>Q1A Have you explained the complexities of connecting with a particular group and its links with individual sampling methods?  For example how might a researcher obtain a representative sample of students who might have been the victim of domestic abuse?</t>
  </si>
  <si>
    <t>Interpretative/positivist</t>
  </si>
  <si>
    <t>Q1B How many of the following have you mentioned: It is rich in detail, it allows you to get an in depth view of each individual in the grandparent/ grandchild relationship?  This is important because there might be cultural and social class variations in relationships between grandparents and grandchildren which you might not be able to explore with a questionnaire.</t>
  </si>
  <si>
    <t>Simplest terms</t>
  </si>
  <si>
    <t>Q1A Access is the ability to connect with individuals with whom you would like to conduct research.  This is complicated by several factors…</t>
  </si>
  <si>
    <t>Q1B Does this method appeal to positivists or interpretivists.  Have you mentioned these specific terms?  What type of data does qualitative research produce, micro or macro?</t>
  </si>
  <si>
    <t>4. (a) (i) Summarise the content of the table showing GCSE attainment (ethnic groups)</t>
  </si>
  <si>
    <t>4. (a) (ii) Explain two sociological reasons for the relationship between ethnicity and educational attainment</t>
  </si>
  <si>
    <t>4. (b) (i) Explain the meaning of self fulfilling prophecy in education</t>
  </si>
  <si>
    <t>4. (b) (ii) Evaluate the view that education is meritocratic in the UK</t>
  </si>
  <si>
    <t>4. (c)  (i) Explain the meaning of cultural capital in education</t>
  </si>
  <si>
    <t>4. (c)  (ii) Assess the relationship between gender and attainment in education</t>
  </si>
  <si>
    <t>4. (a) (i) If your comments are based on inaccurate reading of the data they will be worthless.  Are your figures correct?</t>
  </si>
  <si>
    <t>4. (a) (i) Have you specifically commented on the data in relation to each ethnic group and speculated as to why there might be differences?  For example, why might it be that Indian children consistently outperform other groups?  What might be the barriers for other groups?</t>
  </si>
  <si>
    <t>4. (a) (i) Have you highlighted the range of points/grades scores distributed to different groups and offered sociological explanations.</t>
  </si>
  <si>
    <t>4. (a) (i) You should not only refer to the difference in achievements between various groups you should also comment on the trends in the data over a period of time? For example, is the attainment of various groups going up, down or static?</t>
  </si>
  <si>
    <t>4. (a) (ii) A 10 mark answer of this type requires you to give two distinct reasons with examples and expansion.</t>
  </si>
  <si>
    <t>4. (a) (ii) How might the labelling and self-fulfilling prophecy theories explain the attainment of different ethnic groups?  Are these theories valid?  If not, why not? What is the view of post modernists?</t>
  </si>
  <si>
    <t>4. (a) (ii) Material deprivation, cultural deprivation and cultural capital are major sociological concepts that seek to explain educational attainment.  Have you mentioned ALL of them in your answer?  Can you name any sociologists and their work who take issue with these concepts?</t>
  </si>
  <si>
    <t>4. (a) (ii) What impact might racism have on attainment?  Who suggests this? What studies suggest this?  Who might argue otherwise, n.b. functionalists and their notion of meritocracy?  The New Right?</t>
  </si>
  <si>
    <t>4. (a) (ii) How significant is the combination of social class and ethnicity?  Which theory makes this link strongest?  Who might disagree.</t>
  </si>
  <si>
    <t>4. (a) (ii) Has there been any changes to social policy or legislations to help to address any gaps in educational attainment for different ethnic groups?  If so how successful have they been?</t>
  </si>
  <si>
    <t>4. (a) (ii) Have you mentioned any specific studies about the relationship of ethnicity and educational achievement?  NB Sewell, Gilbourne, Mac an Ghail, Modood, The Swann Report…</t>
  </si>
  <si>
    <t>4. (b) (i) Have you defined the term mentioned in the question with examples?</t>
  </si>
  <si>
    <t>4. (b) (i) Have you made the link between labelling and self fulfilling prophecy with examples to  Rosenthal and Jacobson?</t>
  </si>
  <si>
    <t>4. (b) (i) Who might take issue with the link between educational attainment and ethnicity?  There are several very successful BAME (Black, Asian and minority Ethnic) individuals in the professions.</t>
  </si>
  <si>
    <t>4. (b) (i) In a question of this nature there must be some analysis of stereotyping.  N.B the work of Keddie</t>
  </si>
  <si>
    <t>4. (b) (i) It is important to make reference to sociologists who have written about labelling e.g. Becker and Hargreaves</t>
  </si>
  <si>
    <t>4. (b) (ii) Have you used attainment patterns to undermine the notion of a meritocracy?  Why, in a meritocratic process, do particular groups significantly underperform compared to other groups? Men/women, White and BAME (Black, Asian and Minority Ethnic).</t>
  </si>
  <si>
    <t>4. (b) (ii) An exploration of the impact of class, gender and race is vital in any question about educational attainment.  Have you done this?</t>
  </si>
  <si>
    <t>4. (b) (ii) Have you defined meritocracy with examples linked to functionalism?  Which theorists reject it as a concept?</t>
  </si>
  <si>
    <t>4. (b) (ii) Does the move away from coursework to a linear system ensure a more meritocratic process? If so, why?</t>
  </si>
  <si>
    <t>4. (b) (ii) It is essential that your response is balanced.  For every mention of a functionalist perspective there should be a mention of a Marxist or feminist perspective.  Is this present in your answer?</t>
  </si>
  <si>
    <t>4. (b) (ii) Has there been any recent debate about this issue?  The textbook is not enough, if you hope to achieve the highest grades.  NB post modernists suggest that there can never be one single explanation of difference in outcomes between different groups?</t>
  </si>
  <si>
    <t>4. (b) (ii) What does the recent debates in government say about notions of meritocracy?  For example the focus on the creation of new grammar schools; the ideas of Michael Gove and the current education secretary?</t>
  </si>
  <si>
    <t>4. (b) (ii) You must try to use statistics to support your view.  E.g. positivist only base their view on raw statistics.  These statistics cannot reflect underlying reasons for educational attainment, e.g. cultural capital, material deprivation, racism and sexism…</t>
  </si>
  <si>
    <t>4. (b) (ii) Have you mentioned the work of individual sociologist who support the idea of a meritocracy?  For example the studies of Parsons, Davis and Moore?</t>
  </si>
  <si>
    <t>4. (c) (i) Have you explained the link between middle class values and language with that of schools thus giving the children of middle class parents and advantage?  N.B "habitus"</t>
  </si>
  <si>
    <t>4. (c) (i) Is there any statistical evidence to  support the link between educational attainment and cultural capital?</t>
  </si>
  <si>
    <t>4. (c) (i) Has there been any recent research to support the idea of advantage due to cultural capital?  NB Alice Sullivan  Does coming from a middles class background give a student any particular advantage?</t>
  </si>
  <si>
    <t xml:space="preserve">4. (c) (ii) You must provide statistical evidence to support your ideas.    Conclusions without evidence are worthless.  </t>
  </si>
  <si>
    <t>4. (c) (ii) A 10 mark answer of this type requires you to give two distinct reasons.</t>
  </si>
  <si>
    <t>4. (c) (ii) Who suggests that cultural capital has a greater impact on gender attainment than gender on its own (per se)?  NB Marxist theories.</t>
  </si>
  <si>
    <t>4. (c) (ii) What is the impact of the hidden curriculum on gender attainment?  Have you mentioned the work of Wilkinson and/or Connell?</t>
  </si>
  <si>
    <t>4. (c) (ii) How might the labelling and self-fulfilling prophecy theories explain the attainment of girls and boys?  Are these theories valid?  If not, why not?</t>
  </si>
  <si>
    <t>4. (c) (ii) Material deprivation, cultural deprivation and cultural capital are major sociological concepts that seek to explain educational attainment.  Have you mentioned ALL of them in your answer?</t>
  </si>
  <si>
    <t>4. (c) (ii) Does anyone suggest that material deprivation has a greater impact than gender on its own?  NB Marxists.</t>
  </si>
  <si>
    <t>4. (c) (ii) What impact might sexism have on attainment?  Who suggests this? What studies suggest this?  Who might argue otherwise, functionalists and their notion of meritocracy?  The New Right?</t>
  </si>
  <si>
    <t>4. (c) (ii) How significant is the combination of social class and gender?  Which theory makes this link strongest?  Who might disagree.</t>
  </si>
  <si>
    <t>4. (c) (ii) Has there been any changes to social policy or legislations to help to address any gaps in educational attainment of different groups?  If so how successful have they been?</t>
  </si>
  <si>
    <t>4. (c) (ii) Have you mentioned any specific studies about the relationship of gender and educational achievement?  NB Wilkinson, Connell, Mirza Connolly and/or Sewell.</t>
  </si>
  <si>
    <t>4. (c) (ii) Has there been too great an emphasis on gender and attainment?  Have sociologists lost sight of the social class as a driver in attainment?</t>
  </si>
  <si>
    <t>Q1D Your response should be objective/balancing both sides of the argument.  HOW MANY of the following WEAKNESSES have you mentioned: there can often be a poor response rate with this method; the response lack depth because the questions are often closed; Hawthorne effect: the interviewer will often have an effect on the interviewee (interviewee will try to say the right thing rather than the honest response)?</t>
  </si>
  <si>
    <t>Micro/macro</t>
  </si>
  <si>
    <t>final exam</t>
  </si>
  <si>
    <t>expansion</t>
  </si>
  <si>
    <t>misread the question</t>
  </si>
  <si>
    <t>Q1D You make several good points but never expand on them</t>
  </si>
  <si>
    <t>SAMPLING TECHNIQUES</t>
  </si>
  <si>
    <t xml:space="preserve">analysis </t>
  </si>
  <si>
    <t>Q1D How many of the following strengths have you mentioned? The results are quantifiable and allows for easy statistical analysis; it is easy to make generalisations for a larger population; it is an approach favoured by positivists who often say you can't argue with the statistics; quantitative methods are often quick and inexpensive.</t>
  </si>
  <si>
    <t>Q1D Have you mentioned the link between positivism and the macro approach to research and interpretivism and the micro approach?</t>
  </si>
  <si>
    <t>Q1D You have completely misread the question and consequently all of points that you make are wrong.  You have mixed up quantitative with qualitative.  All of the qualities that you have applied to quantitative methods are wrong.  This is a basic error which has cost you many marks.</t>
  </si>
  <si>
    <t>Q1D quantitative research can prove to be very reliable if the sampling method used is effective.  For example if a thousand students are chosen at random that won't in itself mean that the outcomes will be representative and reliable because the researcher might end up with 1000 boys in a mixed school.</t>
  </si>
  <si>
    <t>theories and positivism and interpretivism</t>
  </si>
  <si>
    <t>Q1D Remember, the questions in the final exam will be different; there is no room for complacency.</t>
  </si>
  <si>
    <t xml:space="preserve">Q1D You analysis only really scratches the surface; you start to make good points but fail to explore them in any great detail. </t>
  </si>
  <si>
    <t>Q1D Exams are a points scoring exercise; you must manage your time carefully your are better off spending 20 minutes on an answer worth 25 marks than one worth 5 marks.</t>
  </si>
  <si>
    <t>FACTUAL ERRORS</t>
  </si>
  <si>
    <t>Q1D There are many factual errors in this answer Bethany; they undermine the essay as a whole.  You rarely use sociological terms.</t>
  </si>
  <si>
    <t>Q1D How many of the following have you mentioned AND EXPANDED ON: reliability, validity, representativeness, ethics?  Have you accurately defined the sociological terms that you have mentioned?</t>
  </si>
  <si>
    <t>Q1D The focus of your response should be on quantitative data as a research method not primary and secondary sources of data.</t>
  </si>
  <si>
    <t>primary and secondary data</t>
  </si>
  <si>
    <t>Q1D Have you made the link between different theories and positivism and interpretivism.  For example, are Marxists more likely to favour positivist or interpretivist approaches to research?</t>
  </si>
  <si>
    <t>Did you really understand the task?  It required you to define quantitative research methods and then explain why some sociologists preferred it to qualitative methods.</t>
  </si>
  <si>
    <t>4. (c) (ii) Should we take a post modernist view of gender and attainment and suggest that all women are individuals and will each have their own unique set of expectations uninfluenced by usual factors e.g. cultural deprivation, social class, material deprivation and the hidden curriculum?</t>
  </si>
  <si>
    <t>figures</t>
  </si>
  <si>
    <t>missed the point</t>
  </si>
  <si>
    <t>4. (a) (ii) You have totally missed the point of this question.</t>
  </si>
  <si>
    <t>4. (b) (ii) This answer is far too general.  You should base your answer on sociological concepts and explain how they apply to individual groups.</t>
  </si>
  <si>
    <t>understanding the question</t>
  </si>
  <si>
    <t>details</t>
  </si>
  <si>
    <t xml:space="preserve">You have not followed the instructions given.  The instructions are either/or not pick and mix. </t>
  </si>
  <si>
    <t>4. (b) (i) What is the link between someone's social characteristics and the idea of the ideal pupil?  If I have the same language register and mannerisms as most of my teachers will they have a higher opinion of my academic potential? Will that, in turn, have a more positive impact on my outcomes?</t>
  </si>
  <si>
    <t>4. (c) (i) Has your definition included an explanation of the skills passed on by middle class parents to their children?  For example, the ability to navigate the world of education; understanding what is required to get into a good school; being able to understand the appeals process; employing a tutor to gudie a student through the an entrance test; possessing the same "habitus" as that of most schools; good diction (standard speech patterns)</t>
  </si>
  <si>
    <t>same questions</t>
  </si>
  <si>
    <t>The questions might well be different in the final exam.</t>
  </si>
  <si>
    <r>
      <t xml:space="preserve">When you click one of the reports buttons a file will be generated.  It will contain indivdual reports for each student in your class.  The generated file will be placed in the same location as the Marking project. 
The file name will, by default, contain:
</t>
    </r>
    <r>
      <rPr>
        <b/>
        <sz val="16"/>
        <color theme="1"/>
        <rFont val="Calibri"/>
        <family val="2"/>
        <scheme val="minor"/>
      </rPr>
      <t>- the class name
- the date
- the task 
and
- the text that you type in cell A1 (highlighted in yellow on this sheet</t>
    </r>
  </si>
  <si>
    <t>4. (a) (i) Have you referred to any specific figures in your response?  Simply saying that Indians do better than white people tells me very little.  What is the trend?</t>
  </si>
  <si>
    <t>4. (a) (i) The task was to summarise the contents of the table.  You have not done this</t>
  </si>
  <si>
    <t>report 1</t>
  </si>
  <si>
    <t>report 2</t>
  </si>
  <si>
    <t>report 3</t>
  </si>
  <si>
    <t>report 4</t>
  </si>
  <si>
    <t>Choose report style</t>
  </si>
  <si>
    <t>s report history</t>
  </si>
  <si>
    <t>test</t>
  </si>
  <si>
    <t>H/W task</t>
  </si>
  <si>
    <t>rewrite this piece of work by referring to the comments in your feedback.  Any new setence of paragraph must be written in a different colour.</t>
  </si>
  <si>
    <t>Comments for</t>
  </si>
  <si>
    <t>General comment (reports 1 and 4 only)</t>
  </si>
  <si>
    <t>Enter homework task in blue cell (report 3 only)</t>
  </si>
  <si>
    <t>Feedback comments for task:</t>
  </si>
  <si>
    <t>Glen</t>
  </si>
  <si>
    <t>Beth</t>
  </si>
  <si>
    <t>Roberta</t>
  </si>
  <si>
    <t>Judith</t>
  </si>
  <si>
    <t>Audrey</t>
  </si>
  <si>
    <t>Clifford</t>
  </si>
  <si>
    <t>Donna</t>
  </si>
  <si>
    <t>Allan</t>
  </si>
  <si>
    <t>Gladys</t>
  </si>
  <si>
    <t>Julia</t>
  </si>
  <si>
    <t>11B/So2</t>
  </si>
  <si>
    <t>Dwight</t>
  </si>
  <si>
    <t>Jerome</t>
  </si>
  <si>
    <t>Harvey</t>
  </si>
  <si>
    <t>Frederick</t>
  </si>
  <si>
    <t>Steve</t>
  </si>
  <si>
    <t>Kelly</t>
  </si>
  <si>
    <t>Brandon</t>
  </si>
  <si>
    <t>Martin</t>
  </si>
  <si>
    <t>Janet</t>
  </si>
  <si>
    <t>TheMarkingProject.com</t>
  </si>
  <si>
    <t>All of the programs provided require macros to be enabled. The link above will take you to a very short video that will demonstrate how to do this.</t>
  </si>
  <si>
    <t>https://www.youtube.com/watch?v=9Jg0xs5scsI</t>
  </si>
  <si>
    <t>yr 13 assessment January 2013</t>
  </si>
  <si>
    <t>Yr 9 assessment January 2018</t>
  </si>
  <si>
    <t>8H-RE</t>
  </si>
  <si>
    <t xml:space="preserve">Nashly </t>
  </si>
  <si>
    <t>Zachary</t>
  </si>
  <si>
    <t>Nashly</t>
  </si>
  <si>
    <t>Alex</t>
  </si>
  <si>
    <t>3+</t>
  </si>
  <si>
    <t>2+</t>
  </si>
  <si>
    <t>Mary</t>
  </si>
  <si>
    <t>1+</t>
  </si>
  <si>
    <t>Sarah</t>
  </si>
  <si>
    <t xml:space="preserve"> - Your answer to question D was particularly good; it used appropriate keywords and some excellent examples.  If all questions were answered in this way your final mark would have been much higher
 - This assessment was excellent; you managed your time well and used excellent keywords and examples where appropriate.
 - Some of your answers give an adequate response but you have not used appropriate keywords e.g omnipotent, omnibenevolent, freewill, baptism, church…
 - You must attempt to answer all questions, otherwise you will lose valuable marks.
 - If a question carries a maximum mark of 8, you should expect to give at least four examples.
 - You must use a capital letter for the name of people and places;  use a capital letter for God.</t>
  </si>
  <si>
    <t>Genearal Comment</t>
  </si>
  <si>
    <t>Personal Comment</t>
  </si>
  <si>
    <t xml:space="preserve">Zachary </t>
  </si>
  <si>
    <t xml:space="preserve"> - Copy out corrected spellings three times and learn them before your next lesson.  You might have an unannounced spelling test at any time in the future.
 - Some of your answers give an adequate response but you have not used appropriate keywords e.g omnipotent, omnibenevolent, freewill, baptism, church…
 - You must attempt to answer all questions, otherwise you will lose valuable marks.
 - If a question carries a maximum mark of 8, you should expect to give at least four examples.
 - You must use a capital letter for the name of people and places;  use a capital letter for God.
 - Please keep your assessment tracker, in the front of your book, up to date.</t>
  </si>
  <si>
    <t>C:\Users\home\Documents\Test</t>
  </si>
  <si>
    <t xml:space="preserve"> - NB. Loss of control: sections 54 and 55 of the Coroners and Justice Act 2009 – reduces murder to manslaughter.
 - You need to be aware of self defence and defence of another at common law; NB also the prevention of crime: Criminal Law Act 1967, s.3. Harry may have to rely on the common law defence, since Evan is insane and not criminally liable for his actions – according to Cousins, there is no difference in the requirements of the defences.
 - It is important to remember that self defence is a complete defence.
 - NB. The force used must be reasonable in the circumstances – an objective test to be decided by the jury.
 - In assessing whether the force was reasonable, the jury “ should not use jewellers’ scales” (Read v Wastie). In Palmer, it was said that if D had only done what he honestly and instinctively thought was necessary this would be the most potent evidence that the force was reasonable.
 - You must mention that force cannot be reasonable if it is not necessary: Palmer, Clegg. It could be argued that once Harry had seized the gun it was not necessary to use fatal force against Evan.</t>
  </si>
  <si>
    <t xml:space="preserve"> - Don't forget to mention the qualifying trigger – fear of serious violence from V towards D or another (s.55(3)); things said or done which constituted circumstances of an extremely grave character and caused D to have a justifiable sense of being seriously wronged.
 - A person of D’s sex and age and in the circumstances of D: s.54(1)(c).
 - You need to be aware of self defence and defence of another at common law; NB also the prevention of crime: Criminal Law Act 1967, s.3. Harry may have to rely on the common law defence, since Evan is insane and not criminally liable for his actions – according to Cousins, there is no difference in the requirements of the defences.
 - It is important to remember that self defence is a complete defence.
 - NB. The force used must be reasonable in the circumstances – an objective test to be decided by the jury.
 - In assessing whether the force was reasonable, the jury “ should not use jewellers’ scales” (Read v Wastie). In Palmer, it was said that if D had only done what he honestly and instinctively thought was necessary this would be the most potent evidence that the force was reasonable.</t>
  </si>
  <si>
    <t xml:space="preserve"> - Your explanation of the events is not supported by evidence from the Bible or other religious documents.
 - Include more specific details when comparing the two religions in order to better support your point.
 - Include more examples from the Bible to support your ideas.
 - You do not explain how this idea is a part of your life.  Make a personal connection.  
 - Include at least three ideas to support your statements.
 - You need to include at least one quotation from the Bible to support your ideas.</t>
  </si>
  <si>
    <t xml:space="preserve"> - Your thesis does not clearly state the main idea of your paper.  How does this idea connect to your own life?  Be more specific.
 - Use appropriate vocabulary from this course in your supporting arguments.
 - Include more specific details when comparing the two religions in order to better support your point.
 - Include more examples from the Bible to support your ideas.
 - You do not explain how this idea is a part of your life.  Make a personal connection.  
 - Include at least three ideas to support your statements.</t>
  </si>
  <si>
    <t>07_02_2018</t>
  </si>
  <si>
    <t xml:space="preserve"> - This paragraph repeats information from an earlier paragraph.
 - Your conclusion is not strong.  Restate your thesis and summarize your supports.
 - There are many errors in subject/verb agreement.  
 - The introductory paragraph does not tell the reader the subject of the paper.
 - Your paragraphs are not organized in a logical way that supports your arguments.
 - This paragraph should be more concise.</t>
  </si>
  <si>
    <t xml:space="preserve"> - There is not enough evidence to support your topic sentence.
 - Your quotations are not correctly formatted.
 - Your conclusion is not strong.  Restate your thesis and summarize your supports.
 - There are many errors in subject/verb agreement.  
 - The introductory paragraph does not tell the reader the subject of the paper.
 - Your paragraphs are not organized in a logical way that supports your arguments.</t>
  </si>
  <si>
    <t>Test</t>
  </si>
  <si>
    <t>Zakariye</t>
  </si>
  <si>
    <t>8I-RE</t>
  </si>
  <si>
    <t>Johnny</t>
  </si>
  <si>
    <t>Collins</t>
  </si>
  <si>
    <t>Tommy</t>
  </si>
  <si>
    <t>Robert</t>
  </si>
  <si>
    <t>4+</t>
  </si>
  <si>
    <t>Emmanuel</t>
  </si>
  <si>
    <t>Arthur</t>
  </si>
  <si>
    <t>Aderinsola</t>
  </si>
  <si>
    <t>12-51 Soc</t>
  </si>
  <si>
    <t>Elizabeth</t>
  </si>
  <si>
    <t>Hakeem</t>
  </si>
  <si>
    <t>Dilan</t>
  </si>
  <si>
    <t>Jessi</t>
  </si>
  <si>
    <t>Tiyana</t>
  </si>
  <si>
    <t>Kate</t>
  </si>
  <si>
    <t>Gloria</t>
  </si>
  <si>
    <t>Tahmid</t>
  </si>
  <si>
    <t>Bilal</t>
  </si>
  <si>
    <t>Billie</t>
  </si>
  <si>
    <t>Kleona</t>
  </si>
  <si>
    <t>Suvbe</t>
  </si>
  <si>
    <t>Eniola</t>
  </si>
  <si>
    <t>BACONS COLLEGE</t>
  </si>
  <si>
    <t>Gloria in Excelsis Deo</t>
  </si>
  <si>
    <t>rewrite this piece of work by referring to the comments in your feedback.  Any new sentence of paragraph must be written in a different colour.</t>
  </si>
  <si>
    <t>Year 12 soc' factors affecting achievement</t>
  </si>
  <si>
    <t>Who suggests that cultural capital has a greater impact on gender attainment than gender on its own (per se)?  NB Marxist theories.</t>
  </si>
  <si>
    <t xml:space="preserve"> Have you defined the term mentioned in the question with examples?</t>
  </si>
  <si>
    <t xml:space="preserve"> Have you defined meritocracy with examples linked to functionalism?  Which theorists reject it as a concept?</t>
  </si>
  <si>
    <t xml:space="preserve"> Have you specifically commented on the data in relation to each ethnic group and speculated as to why there might be differences?  For example, why might it be that Indian children consistently outperform other groups?  What might be the barriers for other groups?</t>
  </si>
  <si>
    <t xml:space="preserve"> Is there any statistical evidence to  support the link between educational attainment and cultural capital?</t>
  </si>
  <si>
    <t>Should we take a post modernist view of gender and attainment and suggest that all women are individuals and will each have their own unique set of expectations uninfluenced by usual factors e.g. cultural deprivation, social class, material deprivation and the hidden curriculum?</t>
  </si>
  <si>
    <t xml:space="preserve"> Have you referred to any specific figures in your response?  Simply saying that Indians do better than white people tells me very little.  What is the trend?</t>
  </si>
  <si>
    <t>Have you commented on the importance of "habitus"</t>
  </si>
  <si>
    <t>What is the impact of the hidden curriculum on gender attainment?  Have you mentioned the work of Wilkinson and/or Connell?</t>
  </si>
  <si>
    <t>Have you consistently used and explained the meaning of relevant key terms? E.g habitus and its impact on teachers' perception of ability.</t>
  </si>
  <si>
    <t xml:space="preserve"> How might the labelling and self-fulfilling prophecy theories explain the attainment of different ethnic groups?  Are these theories valid?  If not, why not? What is the view of post modernists?</t>
  </si>
  <si>
    <t>How might the labelling and self-fulfilling prophecy theories explain the attainment of girls and boys?  Are these theories valid?  If not, why not?</t>
  </si>
  <si>
    <t xml:space="preserve"> Have you made the link between labelling and self fulfilling prophecy with examples to  Rosenthal and Jacobson?</t>
  </si>
  <si>
    <t xml:space="preserve"> Material deprivation, cultural deprivation and cultural capital are major sociological concepts that seek to explain educational attainment.  Have you mentioned ALL of them in your answer?  Can you name any sociologists and their work who take issue with these concepts?</t>
  </si>
  <si>
    <t>Material deprivation, cultural deprivation and cultural capital are major sociological concepts that seek to explain educational attainment.  Have you mentioned ALL of them in your answer?</t>
  </si>
  <si>
    <t>Does anyone suggest that material deprivation has a greater impact than gender on its own?  NB Marxists.</t>
  </si>
  <si>
    <t xml:space="preserve"> You have totally missed the point of this question.</t>
  </si>
  <si>
    <t xml:space="preserve"> Does the move away from coursework to a linear system ensure a more meritocratic process? If so, why?</t>
  </si>
  <si>
    <t xml:space="preserve"> Who might take issue with the link between educational attainment and ethnicity?  There are several very successful BAME (Black, Asian and minority Ethnic) individuals in the professions.</t>
  </si>
  <si>
    <t xml:space="preserve"> It is essential that your response is balanced.  For every mention of a functionalist perspective there should be a mention of a Marxist or feminist perspective.  Is this present in your answer?</t>
  </si>
  <si>
    <t xml:space="preserve"> What impact might racism have on attainment?  Who suggests this? What studies suggest this?  Who might argue otherwise, n.b. functionalists and their notion of meritocracy?  The New Right?</t>
  </si>
  <si>
    <t xml:space="preserve"> Have you highlighted the range of points/grades scores distributed to different groups and offered sociological explanations.</t>
  </si>
  <si>
    <t>Have you mentioned more than two concepts: labelling and streaming?</t>
  </si>
  <si>
    <t xml:space="preserve"> Has there been any recent debate about this issue?  The textbook is not enough, if you hope to achieve the highest grades.  NB post modernists suggest that there can never be one single explanation of difference in outcomes between different groups?</t>
  </si>
  <si>
    <t xml:space="preserve"> Has there been any recent research to support the idea of advantage due to cultural capital?  NB Alice Sullivan  Does coming from a middles class background give a student any particular advantage?</t>
  </si>
  <si>
    <t xml:space="preserve"> What does the recent debates in government say about notions of meritocracy?  For example the focus on the creation of new grammar schools; the ideas of Michael Gove and the current education secretary?</t>
  </si>
  <si>
    <t>What impact might sexism have on attainment?  Who suggests this? What studies suggest this?  Who might argue otherwise, functionalists and their notion of meritocracy?  The New Right?</t>
  </si>
  <si>
    <t xml:space="preserve"> What is the link between someone's social characteristics and the idea of the ideal pupil?  If I have the same language code, habitus and mannerisms as most of my teachers will they have a higher opinion of my academic potential? Will that, in turn, have a more positive impact on my outcomes?</t>
  </si>
  <si>
    <t xml:space="preserve"> How significant is the combination of social class and ethnicity?  Which theory makes this link strongest?  Who might disagree.</t>
  </si>
  <si>
    <t>How significant is the combination of social class and gender?  Which theory makes this link strongest?  Who might disagree.</t>
  </si>
  <si>
    <t xml:space="preserve"> Has there been any changes to social policy or legislations to help to address any gaps in educational attainment for different ethnic groups?  If so how successful have they been?</t>
  </si>
  <si>
    <t>Has there been any changes to social policy or legislations to help to address any gaps in educational attainment of different groups?  If so how successful have they been?</t>
  </si>
  <si>
    <t xml:space="preserve"> You must try to use statistics to support your view.  E.g. positivist only base their view on raw statistics.  These statistics cannot reflect underlying reasons for educational attainment, e.g. cultural capital, material deprivation, racism and sexism…</t>
  </si>
  <si>
    <t xml:space="preserve"> In a question of this nature there must be some analysis of stereotyping.  N.B the work of Keddie</t>
  </si>
  <si>
    <t xml:space="preserve"> Have you mentioned any specific studies about the relationship of ethnicity and educational achievement?  NB Sewell, Gilbourne, Mac an Ghail, Modood, The Swann Report…</t>
  </si>
  <si>
    <t>Have you mentioned any specific studies about the relationship of gender and educational achievement?  NB Wilkinson, Connell, Mirza Connolly and/or Sewell.</t>
  </si>
  <si>
    <t xml:space="preserve"> It is important to make reference to sociologists who have written about labelling e.g. Becker and Hargreaves</t>
  </si>
  <si>
    <t xml:space="preserve"> Have you mentioned the work of individual sociologist who support the idea of a meritocracy?  For example the studies of Parsons, Davis and Moore?</t>
  </si>
  <si>
    <t xml:space="preserve"> This answer is far too general.  You should base your answer on sociological concepts and explain how they apply to individual groups.</t>
  </si>
  <si>
    <t xml:space="preserve"> You should not only refer to the difference in achievements between various groups you should also comment on the trends in the data over a period of time? For example, is the attainment of various groups going up, down or static?</t>
  </si>
  <si>
    <t xml:space="preserve"> The task was to summarise the contents of the table.  You have not done this</t>
  </si>
  <si>
    <t xml:space="preserve"> If your comments are based on inaccurate reading of the data they will be worthless.  Are your figures correct?</t>
  </si>
  <si>
    <t>Has there been too great an emphasis on gender and attainment?  Have sociologists lost sight of the social class as a driver in attainment?</t>
  </si>
  <si>
    <t xml:space="preserve">You must provide statistical evidence to support your ideas.    Conclusions without evidence are worthless.  </t>
  </si>
  <si>
    <t xml:space="preserve"> Have you used attainment patterns to undermine the notion of a meritocracy?  Why, in a meritocratic process, do particular groups significantly underperform compared to other groups? Men/women, White and BAME (Black, Asian and Minority Ethnic).</t>
  </si>
  <si>
    <t xml:space="preserve"> Have you explained the link between middle class values and language with that of schools thus giving the children of middle class parents and advantage?  N.B "habitus"</t>
  </si>
  <si>
    <t xml:space="preserve"> An exploration of the impact of class, gender and race is vital in any question about educational attainment.  Have you done this?</t>
  </si>
  <si>
    <t xml:space="preserve"> Has your definition included an explanation of the skills passed on by middle class parents to their children?  For example, the ability to navigate the world of education; understanding what is required to get into a good school; being able to understand the appeals process; employing a tutor to guide a student through the an entrance test; possessing the same "habitus" as that of most schools; good diction (standard speech patterns)</t>
  </si>
  <si>
    <t>Have you specifically named concepts e.g.: labelling, self-fulfilling prophecy, class, racism, streaming, external/internal factors…?</t>
  </si>
  <si>
    <t xml:space="preserve"> A 10 mark answer of this type requires you to give two distinct reasons with examples and expansion.</t>
  </si>
  <si>
    <t>A 10 mark answer of this type requires you to give two distinct reasons.</t>
  </si>
  <si>
    <t>Alternative Arguments</t>
  </si>
  <si>
    <t>Assessment Patterns And Attainment</t>
  </si>
  <si>
    <t>Attainment Patterns</t>
  </si>
  <si>
    <t>Class Gender And Race</t>
  </si>
  <si>
    <t>Clear Definition</t>
  </si>
  <si>
    <t>Concepts</t>
  </si>
  <si>
    <t>Content 1</t>
  </si>
  <si>
    <t>Content 2</t>
  </si>
  <si>
    <t>Cultural Capital</t>
  </si>
  <si>
    <t>Different Groups</t>
  </si>
  <si>
    <t>Educational Outcomes</t>
  </si>
  <si>
    <t>Expectation (Genderquake)</t>
  </si>
  <si>
    <t>Figures</t>
  </si>
  <si>
    <t>Habitus</t>
  </si>
  <si>
    <t>Hidden Curriculum</t>
  </si>
  <si>
    <t>Key Terms</t>
  </si>
  <si>
    <t>Labelling 1</t>
  </si>
  <si>
    <t>Labelling 2</t>
  </si>
  <si>
    <t>Labelling And Self Fulfilling Prophecy</t>
  </si>
  <si>
    <t>Material Deprivation, Cultural Deprivation And Cultural Capital 1</t>
  </si>
  <si>
    <t>Material Deprivation, Cultural Deprivation And Cultural Capital 2</t>
  </si>
  <si>
    <t>Material Deprivation, Cultural Deprivation And Cultural Capital 3</t>
  </si>
  <si>
    <t>Missed The Point</t>
  </si>
  <si>
    <t>Move Away From Coursework</t>
  </si>
  <si>
    <t>Objectivity 1</t>
  </si>
  <si>
    <t>Objectivity 2</t>
  </si>
  <si>
    <t>Racism</t>
  </si>
  <si>
    <t>Range</t>
  </si>
  <si>
    <t>Reasons/Explanations</t>
  </si>
  <si>
    <t>Recent Debate</t>
  </si>
  <si>
    <t>Recent Research</t>
  </si>
  <si>
    <t>Recent Social Policy</t>
  </si>
  <si>
    <t>Same Questions</t>
  </si>
  <si>
    <t>Social Characteristics</t>
  </si>
  <si>
    <t>Social Class 1</t>
  </si>
  <si>
    <t>Social Class 2</t>
  </si>
  <si>
    <t>Social Policy And Legislation 1</t>
  </si>
  <si>
    <t>Social Policy And Legislation 2</t>
  </si>
  <si>
    <t>Studies 1</t>
  </si>
  <si>
    <t>Studies 2</t>
  </si>
  <si>
    <t>Theorists 1</t>
  </si>
  <si>
    <t>Too General</t>
  </si>
  <si>
    <t>Trend</t>
  </si>
  <si>
    <t>Understanding The Question</t>
  </si>
  <si>
    <t>Item</t>
  </si>
  <si>
    <t>Have you at any stage said: "this links to item A or B because?</t>
  </si>
  <si>
    <t>Year 13 Soc ' assessment of the strain theory</t>
  </si>
  <si>
    <t>Could you have mentioned any contemporary examples to support the views of these sociologists e.g. the London riots in 2011?  Was there any connection between the behaviour of individuals who took part and the theories of Merton et al?</t>
  </si>
  <si>
    <t>Have you explained what the four ways of dealing with strain are, with examples?</t>
  </si>
  <si>
    <t>The working class don't all deviate.  Who made this point?  How far does this weaken Merton's theory.  EVALUATE.</t>
  </si>
  <si>
    <t>Might this be a good way to introduce the ideas of another sociologist?  Cohen develops Merton's position further when he argues that…</t>
  </si>
  <si>
    <t>You have mentioned all of the key players in this discussion; have you done more than just list their views? Have you explained how one view develops or undermines another; why one piece of research is stronger than another?</t>
  </si>
  <si>
    <t>Have you mentioned any of the four specific ways that Merton suggests people react to the strain theory?</t>
  </si>
  <si>
    <t>You must avoid generalisations;  your first paragraph has many at least two conclusions without any facts to support them.  Avoid doing this.</t>
  </si>
  <si>
    <t>Do not use ampersands (&amp;).  Write and or in some cases use a semi-colon (;)</t>
  </si>
  <si>
    <t>Have you been judgemental when examining a particular sociologist's point of view.  E.g. what… fails to point out is… This weakens their argument because…</t>
  </si>
  <si>
    <t xml:space="preserve">retreatism is one of the four mechanisms that individuals use to overcome </t>
  </si>
  <si>
    <t>"That Marxists argue" Which ones?  Be specific.  The reader does not know which sociologist you are talking about.  However, Marxists, such as… point out that… This challenges Merton's view because…</t>
  </si>
  <si>
    <t xml:space="preserve">Is it the case that disadvantaged groups ae denied opportunity? Is it the case that there will always be members of a community that cannot achieve the American dream? Is this a flaw in Merton's argument?  </t>
  </si>
  <si>
    <t>"Marxists argue" Which ones?  Be specific.  The reader does not know which sociologist you are talking about.  However, Marxists, such as… point out that… This challenges Merton's view because…</t>
  </si>
  <si>
    <t>You have mentioned the views of various sociologists; have you commented further by saying something like: However, Sociologist Y highlights a weakness in this argument when He/She argues…</t>
  </si>
  <si>
    <t>Have you explained to the reader who "they" are?</t>
  </si>
  <si>
    <t>Does Merton's theory account for crimes such as vandalism and assault?  Who points this out?  Does this failing weaken Merton's argument?</t>
  </si>
  <si>
    <t>Instead of writing: Moreover, recent strain theories…" might it be better to be more specific.  E.g. Moreover, recent strain theories SUCH AS…</t>
  </si>
  <si>
    <t>Contemporary Reference</t>
  </si>
  <si>
    <t>Dealing With Strain</t>
  </si>
  <si>
    <t>Evaluate</t>
  </si>
  <si>
    <t>Evaluating 2</t>
  </si>
  <si>
    <t>Evaluation 3</t>
  </si>
  <si>
    <t>General Point</t>
  </si>
  <si>
    <t>Generalisations</t>
  </si>
  <si>
    <t>Judgmental</t>
  </si>
  <si>
    <t>Retreatism</t>
  </si>
  <si>
    <t>Specific</t>
  </si>
  <si>
    <t>Specific Groups</t>
  </si>
  <si>
    <t>Specific2</t>
  </si>
  <si>
    <t>Strengths And W</t>
  </si>
  <si>
    <t>They???</t>
  </si>
  <si>
    <t>Whose Theories</t>
  </si>
  <si>
    <t>Yr8 suffering and attachment feedback</t>
  </si>
  <si>
    <t>WWW: you gave one very detailed example in your paragraph.</t>
  </si>
  <si>
    <t>WWW: you gave more than one very detailed example in your paragraph/s.</t>
  </si>
  <si>
    <t>WWW: this is a good effort on your part because you have attempted written two good paragraphs: one argument for and another against the statement.</t>
  </si>
  <si>
    <t>WWW: this is a good effort on your part because you have attempted to write two good paragraphs: one argument for and another against the statement.</t>
  </si>
  <si>
    <t>WWW: you gave one example for each point that you made.</t>
  </si>
  <si>
    <t>WWW: you gave a detailed response i.e. you gave at least two examples to support your ideas.</t>
  </si>
  <si>
    <t>WWW: you have used appropriate keywords in your answer e.g. "Buddhism", "Siddhartha", "attachment"</t>
  </si>
  <si>
    <t>WWW: you were objective; you gave another person's point of view.  This helps to make your answer appear balanced.</t>
  </si>
  <si>
    <t>WWW: you organised you response into paragraphs for each section of your response.  This is important for all subjects not just RE.</t>
  </si>
  <si>
    <t>WWW: you organised you response into paragraphs for each section of your response.  not just RE.</t>
  </si>
  <si>
    <t>WWW: your use of PEEL was excellent, in all paragraphs.</t>
  </si>
  <si>
    <t>WWW: the presentation of your work was excellent because it was set out in paragraphs; your writing was neat; your title was underlined and your piece of work dated.</t>
  </si>
  <si>
    <t>WWW: you referred to the belief of a faith: Buddhism.  This is excellent.</t>
  </si>
  <si>
    <t>WWW: you punctuated you work very well and your spelling was of a high standard.</t>
  </si>
  <si>
    <t>WWW: you wrote one paragraph on the topic of the importance of attachment in some peoples' lives.</t>
  </si>
  <si>
    <t>Effort: 1 out of 5 because you simply copied the definitions from a website or textbook</t>
  </si>
  <si>
    <t>Effort: 2 out of 5 because you only copied the definitions from a website or textbook but your work was well presented</t>
  </si>
  <si>
    <t>Effort: 3 out of 5 because you wrote the definitions in your own words</t>
  </si>
  <si>
    <t>Effort: 4 out of 5 because you wrote the definitions in your own words and your work was well presented.</t>
  </si>
  <si>
    <t>Effort: 5 out of five because you wrote extended definitions of the four truths in your own words and gave your personal opinion at the end</t>
  </si>
  <si>
    <t>EBI: you do not start sentences with "but", "and", "so" or "because."</t>
  </si>
  <si>
    <t>EBI: did not use ampersands (&amp;); write "and" instead</t>
  </si>
  <si>
    <t>It was important to explain what you used to think and how your feelings might have changed, with EXAMPLES.  Have you done this?</t>
  </si>
  <si>
    <t>When you wrote your new opinion, did you refer to extracts from the video that you viewed or examples that came out of our discussions?</t>
  </si>
  <si>
    <t>Did you explain, in detail, why you held your original opinion?  Give examples to support your ideas and comments.</t>
  </si>
  <si>
    <t>EBI: you used commas properly.  E.g. However other people think… SHOULD have a comma after "however"  However, other people think… Commas are also used in simple lists e.g. I enjoy many subjects: RE, Sociology, English, Maths and Science.</t>
  </si>
  <si>
    <t>EBI: you wrote a conclusion that explained what you believe, with reasons.</t>
  </si>
  <si>
    <t>EBI: you did not contract words.  For example, write "you are" instead of you're.  Apart for anything else you stand less chance of failing to use the apostrophe correctly.</t>
  </si>
  <si>
    <t>EBI: you had given at least two examples for each point of view; your answer would be much more detailed as a result.</t>
  </si>
  <si>
    <t>EBI: you had given detailed examples to support your answer.  Simply making a point is not good enough.</t>
  </si>
  <si>
    <t>Have you justified the points that you made in your second paragraph? What is your reason for saying this?</t>
  </si>
  <si>
    <t xml:space="preserve">EBI: you had used appropriate keyword such as "Buddhism", "attachment", "suffering", Siddhartha"… </t>
  </si>
  <si>
    <t>EBI: you did not use a felt tip pen; it would make your work far more legible i.e. easier to read.</t>
  </si>
  <si>
    <t>EBI: your sentences were shorter.  Some your paragraphs were simple one or two very long sentences.  It can be difficult for the reader to follow your ideas when you organise your work like this.</t>
  </si>
  <si>
    <t>EBI: you had given the point of view of someone else; it is important for your answer to be balanced and not one-sided.  E.g. other people might say…</t>
  </si>
  <si>
    <t>EBI: you had organised your work into paragraphs.  It makes it easier for the reader to understand your ideas and thought process.</t>
  </si>
  <si>
    <t>EBI: you remembered that paragraphs are made up of a group of sentences on one topic; they are not one long sentence.</t>
  </si>
  <si>
    <t>EBI: your paragraphs contained specific examples to support the points that you made.</t>
  </si>
  <si>
    <t>EBI: you gave your personal opinion in your conclusion.</t>
  </si>
  <si>
    <t>EBI: you included examples from your own experience e.g. bullying at school or other incidents at school</t>
  </si>
  <si>
    <t>EBI: the presentation of your work were a little neater; it would really be the icing on the cake.</t>
  </si>
  <si>
    <t>EBI: you spent three or four minutes rereading your work because you would probably spot and correct many errors.</t>
  </si>
  <si>
    <t>Have you used full stops and capital letters; Have you written in proper paragraphs?</t>
  </si>
  <si>
    <t>EBI: you had mentioned the religion that created the idea of attachment.</t>
  </si>
  <si>
    <t>EBI: you copy out corrected spellings three times and learn them before your next lesson.  You might have an unannounced spelling test at any time in the future.</t>
  </si>
  <si>
    <t>EBI: you keep your assessment tracker up to date in the front of your exercise book.</t>
  </si>
  <si>
    <t>www: detailed example</t>
  </si>
  <si>
    <t>www: detailed example2</t>
  </si>
  <si>
    <t>www: effort 1</t>
  </si>
  <si>
    <t>www: effort 2</t>
  </si>
  <si>
    <t>www: example</t>
  </si>
  <si>
    <t>www: examples</t>
  </si>
  <si>
    <t>www: keywords</t>
  </si>
  <si>
    <t>www: objectivity</t>
  </si>
  <si>
    <t>www: paragraphs</t>
  </si>
  <si>
    <t>www: paragraphs 1</t>
  </si>
  <si>
    <t>www: PEEL</t>
  </si>
  <si>
    <t>www: presentation</t>
  </si>
  <si>
    <t>www: religious reference</t>
  </si>
  <si>
    <t>www: SPaG</t>
  </si>
  <si>
    <t>www: topic paragraph</t>
  </si>
  <si>
    <t>Effort 1</t>
  </si>
  <si>
    <t>Effort 2</t>
  </si>
  <si>
    <t>Effort 3</t>
  </si>
  <si>
    <t>Effort 4</t>
  </si>
  <si>
    <t>Effort 5</t>
  </si>
  <si>
    <t>ebi: "but" or "and"</t>
  </si>
  <si>
    <t>ebi: ampersand</t>
  </si>
  <si>
    <t>ebi: before and after</t>
  </si>
  <si>
    <t>ebi: before and after2</t>
  </si>
  <si>
    <t>ebi: before and after3</t>
  </si>
  <si>
    <t>ebi: commas</t>
  </si>
  <si>
    <t>ebi: conclusion</t>
  </si>
  <si>
    <t>ebi: contraction</t>
  </si>
  <si>
    <t>ebi: examples</t>
  </si>
  <si>
    <t>ebi: Justification</t>
  </si>
  <si>
    <t>ebi: keywords</t>
  </si>
  <si>
    <t>ebi: legible</t>
  </si>
  <si>
    <t>ebi: long sentences</t>
  </si>
  <si>
    <t>ebi: objectivity</t>
  </si>
  <si>
    <t>ebi: paragraphs</t>
  </si>
  <si>
    <t>ebi: paragraphs with detail</t>
  </si>
  <si>
    <t>ebi: personal conclusion</t>
  </si>
  <si>
    <t>ebi: personal experience</t>
  </si>
  <si>
    <t>ebi: presentation</t>
  </si>
  <si>
    <t>ebi: proofread</t>
  </si>
  <si>
    <t>ebi: Punctuation</t>
  </si>
  <si>
    <t>ebi: religious reference</t>
  </si>
  <si>
    <t>ebi: sentence length</t>
  </si>
  <si>
    <t>ebi: spelling</t>
  </si>
  <si>
    <t>ebi: tracker up to date</t>
  </si>
  <si>
    <t>Yr 9 Buddhism feedback</t>
  </si>
  <si>
    <t>www: keywords2</t>
  </si>
  <si>
    <t>WWW: you have used appropriate keywords in your answer e.g. "Dukka", "Middle way", "precept", "ascetic"</t>
  </si>
  <si>
    <t>WWW: you punctuated your work very well and your spelling was of a high standard.</t>
  </si>
  <si>
    <t>ebi: before and after4</t>
  </si>
  <si>
    <t>EBI: you justified the points that you made in each of your paragraphs? How can you justify your points, otherwise?</t>
  </si>
  <si>
    <t>ebi: keywords2</t>
  </si>
  <si>
    <t>ebi: paragraphs2</t>
  </si>
  <si>
    <t>EBI: you used full stops and capital letters; Have you written in proper paragraphs?</t>
  </si>
  <si>
    <t>ebi: middle way</t>
  </si>
  <si>
    <t>ebi: 8 fold path</t>
  </si>
  <si>
    <t>EBI: you understood what the 8 fold path is.  A clue is, each of them starts with the word "right"</t>
  </si>
  <si>
    <t>www: keywords4</t>
  </si>
  <si>
    <t>You showed an excellent understanding of keywords.</t>
  </si>
  <si>
    <t>ebi: revision</t>
  </si>
  <si>
    <t>EBI: you revised thoroughly for this assessment.  I am sure that you would have performed much better.  You have ability; use it.</t>
  </si>
  <si>
    <t>www: original ideas</t>
  </si>
  <si>
    <t>WWW: some of your arguments well very original and thought-provoking.</t>
  </si>
  <si>
    <t>ebi: precepts</t>
  </si>
  <si>
    <t>EBI: you understood what a precept is.</t>
  </si>
  <si>
    <t>ebi: attendance</t>
  </si>
  <si>
    <t>EBI: your attendance was better; if it were, I am sure that you would have performed much better.</t>
  </si>
  <si>
    <t>EBI: you  used appropriate keywords in your extended writing e.g. "Dukka", "Middle way", "precept", "ascetic"</t>
  </si>
  <si>
    <t>WWW: you wrote one good paragraph in your extended answer.  However, you need to write at least two if your answer is to be objective; each paragraph should give an opposing point of view.</t>
  </si>
  <si>
    <t>ebi: middle way2</t>
  </si>
  <si>
    <t>EBI: you explained why other people might not follow the middle way.  You have simple described what it is, rather than say whether or not it is a good or bad thing.</t>
  </si>
  <si>
    <t>ebi: other religions</t>
  </si>
  <si>
    <t>www: keywords5</t>
  </si>
  <si>
    <t>ebi: shallow response</t>
  </si>
  <si>
    <t>WWW: you attempted to write three short sentences to make your points, in your extended writing.</t>
  </si>
  <si>
    <t>EBI: you wrote at least three paragraphs for your extended writing task: paragraph one giving one point of view; paragraph two giving an alternative point (so that you are objective) and finally your own point of view.</t>
  </si>
  <si>
    <t>EBI: you gave your personal opinion in your conclusion; it must take into consideration the opinions that you have previously written about.</t>
  </si>
  <si>
    <t>EBI: you understood what the middle way is.  It is somewhere between two extreme forms of lifestyle or behaviour.</t>
  </si>
  <si>
    <t>www: one paragraph</t>
  </si>
  <si>
    <t>EBI: you used commas to separate clauses in sentences e.g. "Firstly if you are rich" SHOULD BE: "Firstly, if you are rich"</t>
  </si>
  <si>
    <t>EBI: you made a reference to Buddhists' attitudes to suffering and that of other religions.</t>
  </si>
  <si>
    <t>WWW: you showed a good understanding of many of the keywords.</t>
  </si>
  <si>
    <t>EBI: you wrote more than one sentence for your extended answers;  the previous tasks and questions in the assessment often give you clues as to what you might write in the extended writing response.</t>
  </si>
  <si>
    <t>www: paragraphs 5</t>
  </si>
  <si>
    <t>Yr 9 The Forgiveness Project</t>
  </si>
  <si>
    <t>ebi: other religions2</t>
  </si>
  <si>
    <t>EBI: You had related forgiveness to the principles of other religions.  For example, is forgiveness a principle of Christianity or Islam?</t>
  </si>
  <si>
    <t>ebi:closure</t>
  </si>
  <si>
    <t>EBI: you explained the importance of "closure" in the restorative justice process.  The idea that it is all over and one can move on to more positive things in life.</t>
  </si>
  <si>
    <t>ebi: previous answers</t>
  </si>
  <si>
    <t>EBI: if you used the answers to the previous set of questions/tasks to help to construct your extended answer.</t>
  </si>
  <si>
    <t>www: conclusion</t>
  </si>
  <si>
    <t>WWW: you wrote a personal conclusion.  However, it did not consider both points of view.</t>
  </si>
  <si>
    <t>WWW: you related forgiveness to the principles associted with other religions.</t>
  </si>
  <si>
    <t>www: other religions2</t>
  </si>
  <si>
    <t>www: paragraphs6</t>
  </si>
  <si>
    <t>WWW: you retold the story of Siddhartha and his spiritaul journey; you also retold the story using paragraphs.</t>
  </si>
  <si>
    <t>self completion questionnaires sub culture achievement</t>
  </si>
  <si>
    <t>You made many valid points.  However, the context was not schools, teachers  and students it was specifically anti school subcultures.  What would be the incentive for a member of such a culture to complete this questionnaire?  How could the researcher ensure that his/her sample reached this group?  This group would probably be quite small, how would the researcher ensure that the outcomes were representative of such groups.  Would these groups always be available should another researcher wish to carry out the same research?  This is important in terms of reliability?  These are areas that you could have considered.</t>
  </si>
  <si>
    <t xml:space="preserve">The second half of your response did not focus specifically on the sub-cultures and minority groups the points that you made "generally" valid but not specific to the context.  For example questionnaires might be reliable in this context if another researcher could use the same sample of students and ask them the same questions.   Also when you talked about the sample, you should have mentioned not just the size  but the complexity.  For example, would a large random sample give the researcher valid outcomes? </t>
  </si>
  <si>
    <t xml:space="preserve">Tahmid, the reliability of questionnaires can only be guaranteed if another researcher can use the same sample in similar conditions.  How like might this be with a small groups that sub-cultures would represent? You are making very general points about the strength and weaknesses of questionnaires without referring specifically to the context i.e. sub-cultures. </t>
  </si>
  <si>
    <t xml:space="preserve">Your first point would have been much more valid if you had talked about the cost implications in relation to schools.  Some of your answer fails to focus specifically on the context: sub cultures in schools.  How many times have you mentioned that group in your answer. </t>
  </si>
  <si>
    <t xml:space="preserve">Amber, the question is about sub-cultures in schools, not "schools.  "Questionnaires are cheap to produce."  Why is this important, given the context?  Is there a link between self-completion questionnaire, sub-cultures and lower ability students and the answers that might be received.  Might there be any difficulty understanding the questions?  </t>
  </si>
  <si>
    <t>Have you mentioned any ethical issues?  Have you commented on the importance of samples and the reliability of the outcomes?  How many times did you actually write "sub-cultures?"</t>
  </si>
  <si>
    <t xml:space="preserve">Reliability often occurs when you use the same sample in the same circumstances.  The research is not about "people" it is about "sub-cultures."  Always refer back to the context.  </t>
  </si>
  <si>
    <t>There are some excellent points, which others missed, but your response is far too general.  Every paragraph should refer back to the context: "sub-cultures"</t>
  </si>
  <si>
    <t>Why might privacy be particularly important to "sub-cultures"?    In order for the findings to be reliable, would another researcher need to have the same sample?  Why might a large, carefully chosen, sample be important when studying subcultures.</t>
  </si>
  <si>
    <t xml:space="preserve">Derin </t>
  </si>
  <si>
    <t>Why is the cost of the research particularly relevant to schools and in particular subcultures?  Have you explained this?</t>
  </si>
  <si>
    <t xml:space="preserve">The question is about sub-cultures not students.  Why might it be particularly important for "sub-cultures" to have anonymity?  You mentioned that questionnaires might be difficult to fill in; why might this be especially the case for pupil subcultures?  Do they traditionally come from a particular group?  </t>
  </si>
  <si>
    <t xml:space="preserve">Patryk, don't forget the context: "sub-cultures".    Why would a large sample be particularly useful when a researcher is trying get the opinion of a minority group such as sub-cultures? </t>
  </si>
  <si>
    <t>Every point that you make must in some way relate specifically to the context, in this case pupil "sub-cultures"  Have you mentioned any relevant theoretical perspective?  Have you mentioned any previous studies that have used questionnaires in this context?</t>
  </si>
  <si>
    <t xml:space="preserve">Why might anonymity be particularly important to a minority group such as "sub-cultures"?  Why might complex questions be relevant to the study of "sub-cultures"?  Do they traditionally underachieve at school?  Might they have literacy issues? Might they be low attainers?  </t>
  </si>
  <si>
    <t xml:space="preserve">Is reliability dependent on answers being given by the same students in similar conditions at another time?  </t>
  </si>
  <si>
    <t>Would confidentiality be particularly important to when researching sub cultures?  Why haven't you mentioned this?   You have made general points about the strength of self completion questionnaire but have continually failed to discuss the context of the research: sub cultures. For example your point about representativeness is valid but you should have related it to the fact that subcultures are a minority group and that in itself will always present a difficulty in terms of validity and representativeness.</t>
  </si>
  <si>
    <t xml:space="preserve">You must relate your comments to the specific context.  For example there are few ethical issues.  This is especially important when dealing with students and minority groups such as sub-cultures.   In terms of reliability, why can't the same results be obtained again?  Will the sample change? </t>
  </si>
  <si>
    <t>How many times have you written "pupil sub-cultures" in your answer.  This will give you an indication of how well you have related the method with the context.</t>
  </si>
  <si>
    <t>The question is not about "students", it is about "pupil sub-cultures."  You have made too many very general points about the strengths and weakness of using self-completion questionnaires.  How many times, in your response, have you specifically written" sub-cultures?  The question asks:  why might questionnaires be useful when studying pupil sub-cultures?</t>
  </si>
  <si>
    <t xml:space="preserve">Have you referred to sub-cultures or students in your answer?  Why might confidentiality be especially important to sub-cultures?  Remember, for reliability to be high, another researcher needs to have the same students and the same conditions.  </t>
  </si>
  <si>
    <t>You have only really made two points.  Have you said anything about the reliability of this method; the validity of this method or given an example where this method has been used in similar circumstances e.g. the Paul Willis study?</t>
  </si>
  <si>
    <t>Who would be most interested in using this research method and why? Positivists, those who like data that they can add up (quantify) or interpretivists, those who like to speak with or observe their subjects and perhaps gain a deeper understanding of an individual?</t>
  </si>
  <si>
    <t>Have you mentioned the size and complexity of the sample when researching minority groups such as pupil sub-cultures?</t>
  </si>
  <si>
    <t xml:space="preserve">Emmanuel,  how is your first paragraph linked to self-completion questionnaires and pupil sub-cultures? </t>
  </si>
  <si>
    <t>You make a good point about "elaborate speech code" but why might it be so significant when looking at sub-cultures?  Is this group likely to comprise of low or high attainers?</t>
  </si>
  <si>
    <t>Have you mentioned any particular theoretical perspective that might favour self-completion questionnaires?</t>
  </si>
  <si>
    <t xml:space="preserve">Why, as your answer suggests, might some students lie?  Think about the context: pupil sub-cultures.  </t>
  </si>
  <si>
    <t>Would another researcher need the same conditions and sample to ensure that their outcomes were reliable?</t>
  </si>
  <si>
    <t xml:space="preserve">Why is the issue of time particularly important when conducting research into school sub-cultures? </t>
  </si>
  <si>
    <t xml:space="preserve">Why is especially important to write simple clear questions when your subject matter is pupil sub-cultures?  Are they traditionally low attainers?  If so, what might this mean in terms of their literacy?  </t>
  </si>
  <si>
    <t xml:space="preserve">What are the factors that affect reliability?  Think about the need for another researcher to ask the same questions to the same groups in similar conditions.  </t>
  </si>
  <si>
    <t>Why have you not mentioned which theoretical perspective, positivist or interpretivist, would use prefer to use self-completion questionnaires?</t>
  </si>
  <si>
    <t xml:space="preserve">Is there some about the secretive world of sub-cultures that makes anonymity and confidentiality particularly significant?  Also, why is cost important in the context of students and sub-cultures?  </t>
  </si>
  <si>
    <t>Which particular theoretical perspective would use self-completion questionnaires and why: positivists or interpretivists?</t>
  </si>
  <si>
    <t xml:space="preserve">The common mistake made by virtually everyone was to discuss the method, “self completion questionnaires” with schools and pupils per se.  The context was “anti-school subcultures.”  There was another major clue about the focus/context of the research: “anti school subcultures, where pupils in bottom sets may lack self-esteem… and are often dominated from certain minority groups.
Some element of these contexts should have been mentioned in the opening of every paragraph.  For example, self completion questionnaires are especially useful because they can be distributed quickly, easily and in large numbers.  The researcher can virtually guarantee that the questionnaire will each members of anti school subcultures without having to identify them in advance.  The questionnaires can be distributed during form time to everyone.
Further, questionnaires are particularly useful in that they allow anti school subcultures, who traditionally are quite secretive, to express their views frankly, without fear of identification.  Guaranteeing confidentiality serves two purposes here, ethics and validity.  Ethically the student is assured that they will come to no harm through identification and validity because they are more likely to give an honest opinion.
</t>
  </si>
  <si>
    <t>MIC achievement gender and statistics</t>
  </si>
  <si>
    <t>Mahjabien</t>
  </si>
  <si>
    <t>Why are official statistics particularly useful for research into gender and achievement?  You have only explained the general advantages in your first paragraph.</t>
  </si>
  <si>
    <t>How valid might the outcomes be without some level of triangulation?  Does using official statistics avoid the need for a "gatekeeper?"</t>
  </si>
  <si>
    <t>Have linked the word "representativeness" with the large amount of data available?</t>
  </si>
  <si>
    <t>Have you listed some of the ethical issues that have been avoided by using this method?</t>
  </si>
  <si>
    <t>Have you considered when these "official" statistics were collected; the political agenda of those who commissioned it; the nature of the questions asked as a result?</t>
  </si>
  <si>
    <t>Did Su Sharpe use official statistics?  When was her research?</t>
  </si>
  <si>
    <t>Have you referred to some of the ethical issues that might have been avoided by using official statistics?</t>
  </si>
  <si>
    <t xml:space="preserve">What sort of sample would official statistics produce? What would the impact be on the representativeness of the final piece of research?  </t>
  </si>
  <si>
    <t>Remember these statistics must be collected by every school and therefore they will be hugely representative.  Have you mentioned this? What sort of sample is available to the researcher?</t>
  </si>
  <si>
    <t>Emmanuael</t>
  </si>
  <si>
    <t>Have you mentioned the subject and the context somewhere in each paragraph?</t>
  </si>
  <si>
    <t>You must write more than the general strengths and weaknesses of official statistics.  What are the ethical issues that might arise or be avoided by using this method.  Does the fact that every school must collect this data increase its representativeness and validity?</t>
  </si>
  <si>
    <t>What sort of information might official statistics not be able to collect?  Why might this be significant in the context of gender and achievement?</t>
  </si>
  <si>
    <t>What sort of theorist would this method appeal to and why?</t>
  </si>
  <si>
    <t>When a researcher uses official statistics do they need a gatekeeper to help them gain access to students?</t>
  </si>
  <si>
    <t>Which theoretical perspective would official statistics appeal to and why? Positivists or interpretivists?</t>
  </si>
  <si>
    <t>All of your points in your first paragraph are valid; have you linked them to the subject matter?</t>
  </si>
  <si>
    <t>This is a much improved response Bilal.  You have clearly taken on board the comments that I made earlier.</t>
  </si>
  <si>
    <t>Have you proofread your work?  Your first paragraph makes little sense.  Remember, the examiner will see a candidate number and text.  If they don't understand what has been written they cannot give you any marks.</t>
  </si>
  <si>
    <t>In your penultimate paragraph (second to last) have you repeated yourself?</t>
  </si>
  <si>
    <t>Have you mentioned "official statistics" specifically, in your third paragraph?  If not, why not?</t>
  </si>
  <si>
    <t>What are the ethical issues that you refer to in your third paragraph: harm, confidentiality, right of withdrawal?</t>
  </si>
  <si>
    <t>Derin</t>
  </si>
  <si>
    <t xml:space="preserve">In what way does your fourth paragraph address the question of the use of statistics and the study of gender achievement?  This paragraph is too focussed on "general" issues. </t>
  </si>
  <si>
    <t>Have you mentioned any other studies that have been based on official statistics, for example the census?</t>
  </si>
  <si>
    <t xml:space="preserve">Have you mentioned the importance of ethical issues?  Does using official statistics reduce the possibility of ethical issues arising?  </t>
  </si>
  <si>
    <t>What sort of sample would official statistics produce?  What would the impact be on representativeness.</t>
  </si>
  <si>
    <t>Is there a link between your mention of the gender pay gap and a study looking at the achievement of different genders at school using official statistics?</t>
  </si>
  <si>
    <t>If the government collect statistics, does it mean that they are accurate?  Does it mean that the  same questions are asked of all schools?  What does this mean in terms of validity?</t>
  </si>
  <si>
    <t>Have you considered the ethical issued that might be avoided by using official statistics?</t>
  </si>
  <si>
    <t>Have you proofread your work?  Does the first section of paragraph 1 make sense when you reread it?  Remember, the examiner will not be able to ask you: What does this mean?</t>
  </si>
  <si>
    <t>In what way is your second paragraph related to the method of "official statistics" and their use in examining gender achievement?</t>
  </si>
  <si>
    <t>Have you mentioned the fact that all schools would have to collect this data?  What are the implications in terms of representativeness?  What type and quality of sample would official statistics provide?</t>
  </si>
  <si>
    <t>Does paragraph six refer in any way to the political agenda of the government?</t>
  </si>
  <si>
    <t xml:space="preserve">The points that you have made are valid.  However, you have not covered enough areas.  For example, are there any ethical issues created by the use of official statistics?  </t>
  </si>
  <si>
    <t>The points that you make in the first paragraph are excellent and relevant; how do they relate to gender, achievement and "official statistics?"</t>
  </si>
  <si>
    <t>Yr 13 MIC official statistics gender and achievement</t>
  </si>
  <si>
    <t>You have made several pertinent point about the usefulness of "official statistics"; how many of them have b een linked DIRECTLY with the context of the question: gender achievement.  For example, the reason why an individual performs better in one subject than another might be unique to them.  It is very difficult for official statistics to pick this up.</t>
  </si>
  <si>
    <t>Surely, official statistics would be able to pick up patterns of behaviour according to class; there are clear indiv#cators that are used to determine such differences e.g. FSM.</t>
  </si>
  <si>
    <t>This sounds like I am nitpicking but you must organise your work into paragraphs; it really does help the reader to collate and understand your ideas.  Ensure that you mention the context in each paragraph.</t>
  </si>
  <si>
    <t>Do you think that an examiner needs to know what you are going to do in an essay? "an this essay will look into this"</t>
  </si>
  <si>
    <t>If official statistics save time and money, why might they be useful in research into gender and achievement?  One suggestion might be that it would allow the researcher to spend time on other aspects of their research. Perhaps these savings might allow the researcher to adopt a triangulatetd response.</t>
  </si>
  <si>
    <t>Have you used language from the question in your answer?  For example, have you said that, one of the "LIMITATIONS" of this method is…</t>
  </si>
  <si>
    <t>You wrote: "ethical issues are very few"  Why is this important, given the context?  This is very important given the subject matter e.g. students, safeguarding, child protection, schools.</t>
  </si>
  <si>
    <t>Have you mentioned any sources of official statistics e.g the census?  Have you commented on validity and reliability, in terms of how often these statistics are collected?</t>
  </si>
  <si>
    <t>personal</t>
  </si>
  <si>
    <t>This is a specific comment for you</t>
  </si>
  <si>
    <t>Yens class</t>
  </si>
  <si>
    <t>Crystal</t>
  </si>
  <si>
    <t>Jason</t>
  </si>
  <si>
    <t>Jennifer</t>
  </si>
  <si>
    <t>Betty</t>
  </si>
  <si>
    <t>Leo</t>
  </si>
  <si>
    <t>Eva</t>
  </si>
  <si>
    <t>Allison</t>
  </si>
  <si>
    <t>Lawrence</t>
  </si>
  <si>
    <t>Nguyen</t>
  </si>
  <si>
    <t>Palmer</t>
  </si>
  <si>
    <t>Davies</t>
  </si>
  <si>
    <t>Kane</t>
  </si>
  <si>
    <t>Baker</t>
  </si>
  <si>
    <t>Green</t>
  </si>
  <si>
    <t>Gordon</t>
  </si>
  <si>
    <t>Jenkins</t>
  </si>
  <si>
    <t>Jones</t>
  </si>
  <si>
    <t>Nixon</t>
  </si>
  <si>
    <t>Reed</t>
  </si>
  <si>
    <t>Burgess</t>
  </si>
  <si>
    <t>Smith</t>
  </si>
  <si>
    <t>Hicks</t>
  </si>
  <si>
    <t>Hobbs</t>
  </si>
  <si>
    <t>Harris</t>
  </si>
  <si>
    <t>Chu</t>
  </si>
  <si>
    <t>Craig</t>
  </si>
  <si>
    <t>Hull</t>
  </si>
  <si>
    <t>Mitchell</t>
  </si>
  <si>
    <t>Atkins</t>
  </si>
  <si>
    <t>Farrell</t>
  </si>
  <si>
    <t>Clements</t>
  </si>
  <si>
    <t>Stephenson</t>
  </si>
  <si>
    <t>Welch</t>
  </si>
  <si>
    <t>Bradley</t>
  </si>
  <si>
    <t>Lam</t>
  </si>
  <si>
    <t>Parsons</t>
  </si>
  <si>
    <t>Wang</t>
  </si>
  <si>
    <t>Manning</t>
  </si>
  <si>
    <t>Bolton</t>
  </si>
  <si>
    <t>Davis</t>
  </si>
  <si>
    <t>Wong</t>
  </si>
  <si>
    <t>1-</t>
  </si>
  <si>
    <t>0+</t>
  </si>
  <si>
    <t>Diaz</t>
  </si>
  <si>
    <t>Nina</t>
  </si>
  <si>
    <t>Deborah</t>
  </si>
  <si>
    <t>Spencer</t>
  </si>
  <si>
    <t>Ricky</t>
  </si>
  <si>
    <t>Theodore</t>
  </si>
  <si>
    <t>Victor</t>
  </si>
  <si>
    <t>Joel</t>
  </si>
  <si>
    <t>Henry</t>
  </si>
  <si>
    <t>Vivian</t>
  </si>
  <si>
    <t>Helen</t>
  </si>
  <si>
    <t>Andrew</t>
  </si>
  <si>
    <t>Jonathan</t>
  </si>
  <si>
    <t>Kimberly</t>
  </si>
  <si>
    <t>Chung</t>
  </si>
  <si>
    <t>Gretchen</t>
  </si>
  <si>
    <t>Hill</t>
  </si>
  <si>
    <t>Karen</t>
  </si>
  <si>
    <t>Puckett</t>
  </si>
  <si>
    <t>Patrick</t>
  </si>
  <si>
    <t>Song</t>
  </si>
  <si>
    <t>Elsie</t>
  </si>
  <si>
    <t>Hamilton</t>
  </si>
  <si>
    <t>Hazel</t>
  </si>
  <si>
    <t>Bender</t>
  </si>
  <si>
    <t>Dolores</t>
  </si>
  <si>
    <t>Mclaughlin</t>
  </si>
  <si>
    <t>Francis</t>
  </si>
  <si>
    <t>Mcnamara</t>
  </si>
  <si>
    <t>Woodard</t>
  </si>
  <si>
    <t>Desai</t>
  </si>
  <si>
    <t>Wallace</t>
  </si>
  <si>
    <t>Jean</t>
  </si>
  <si>
    <t>Griffin</t>
  </si>
  <si>
    <t>Kristine</t>
  </si>
  <si>
    <t>Dougherty</t>
  </si>
  <si>
    <t>Powers</t>
  </si>
  <si>
    <t>May</t>
  </si>
  <si>
    <t>Eric</t>
  </si>
  <si>
    <t>Steele</t>
  </si>
  <si>
    <t>Wesley</t>
  </si>
  <si>
    <t>Teague</t>
  </si>
  <si>
    <t>Franklin</t>
  </si>
  <si>
    <t>Vick</t>
  </si>
  <si>
    <t>Gallagher</t>
  </si>
  <si>
    <t>Marian</t>
  </si>
  <si>
    <t>Solomon</t>
  </si>
  <si>
    <t>Monroe</t>
  </si>
  <si>
    <t>Stephanie</t>
  </si>
  <si>
    <t>Hawkins</t>
  </si>
  <si>
    <t>Goldstein</t>
  </si>
  <si>
    <t>Tim</t>
  </si>
  <si>
    <t>Watts</t>
  </si>
  <si>
    <t>Johnston</t>
  </si>
  <si>
    <t>Priscilla</t>
  </si>
  <si>
    <t>Wilkerson</t>
  </si>
  <si>
    <t>Barton</t>
  </si>
  <si>
    <t>Walton</t>
  </si>
  <si>
    <t>Erica</t>
  </si>
  <si>
    <t>Hall</t>
  </si>
  <si>
    <t>Douglas</t>
  </si>
  <si>
    <t>Ross</t>
  </si>
  <si>
    <t>Donald</t>
  </si>
  <si>
    <t>Katherine</t>
  </si>
  <si>
    <t>Woods</t>
  </si>
  <si>
    <t>Patricia</t>
  </si>
  <si>
    <t>Mangum</t>
  </si>
  <si>
    <t>Christina</t>
  </si>
  <si>
    <t>Bowden</t>
  </si>
  <si>
    <t>Darlene</t>
  </si>
  <si>
    <t>Underwood</t>
  </si>
  <si>
    <t>Shirley</t>
  </si>
  <si>
    <t>Merritt</t>
  </si>
  <si>
    <t>Cross</t>
  </si>
  <si>
    <t>Cooper</t>
  </si>
  <si>
    <t>Holmes</t>
  </si>
  <si>
    <t>Glenda</t>
  </si>
  <si>
    <t>Rich</t>
  </si>
  <si>
    <t>Melinda</t>
  </si>
  <si>
    <t>Proctor</t>
  </si>
  <si>
    <t>Calvin</t>
  </si>
  <si>
    <t>Vickie</t>
  </si>
  <si>
    <t>Watkins</t>
  </si>
  <si>
    <t>Luis</t>
  </si>
  <si>
    <t>Hinton</t>
  </si>
  <si>
    <t>Marsh</t>
  </si>
  <si>
    <t>Hewitt</t>
  </si>
  <si>
    <t>Marianne</t>
  </si>
  <si>
    <t>Branch</t>
  </si>
  <si>
    <t>Caroline</t>
  </si>
  <si>
    <t>O'Brien</t>
  </si>
  <si>
    <t>Arlene</t>
  </si>
  <si>
    <t>Case</t>
  </si>
  <si>
    <t>Christensen</t>
  </si>
  <si>
    <t>Gary</t>
  </si>
  <si>
    <t>Parks</t>
  </si>
  <si>
    <t>Samantha</t>
  </si>
  <si>
    <t>Hardin</t>
  </si>
  <si>
    <t>Davidson</t>
  </si>
  <si>
    <t>Mike</t>
  </si>
  <si>
    <t>Whitehead</t>
  </si>
  <si>
    <t>Lynne</t>
  </si>
  <si>
    <t>Rose</t>
  </si>
  <si>
    <t>Sparks</t>
  </si>
  <si>
    <t>Diana</t>
  </si>
  <si>
    <t>Moore</t>
  </si>
  <si>
    <t>Ethel</t>
  </si>
  <si>
    <t>Rodgers</t>
  </si>
  <si>
    <t>Graves</t>
  </si>
  <si>
    <t>Alison</t>
  </si>
  <si>
    <t>Scarborough</t>
  </si>
  <si>
    <t>Bowman</t>
  </si>
  <si>
    <t>Brett</t>
  </si>
  <si>
    <t>Lamb</t>
  </si>
  <si>
    <t>Stout</t>
  </si>
  <si>
    <t>Cowan</t>
  </si>
  <si>
    <t>Geoffrey</t>
  </si>
  <si>
    <t>Clapp</t>
  </si>
  <si>
    <t>Abrams</t>
  </si>
  <si>
    <t>Tilley</t>
  </si>
  <si>
    <t>Morse</t>
  </si>
  <si>
    <t>Vincent</t>
  </si>
  <si>
    <t>Sumner</t>
  </si>
  <si>
    <t>Danny</t>
  </si>
  <si>
    <t>Charlene</t>
  </si>
  <si>
    <t>Heath</t>
  </si>
  <si>
    <t>Alice</t>
  </si>
  <si>
    <t>Blanchard</t>
  </si>
  <si>
    <t>Joan</t>
  </si>
  <si>
    <t>Mcallister</t>
  </si>
  <si>
    <t>Mckenzie</t>
  </si>
  <si>
    <t>Byrne</t>
  </si>
  <si>
    <t>Leslie</t>
  </si>
  <si>
    <t>Perkins</t>
  </si>
  <si>
    <t>Martha</t>
  </si>
  <si>
    <t>Robertson</t>
  </si>
  <si>
    <t>Rowe</t>
  </si>
  <si>
    <t>Zhang</t>
  </si>
  <si>
    <t>Hodge</t>
  </si>
  <si>
    <t>Li</t>
  </si>
  <si>
    <t>Joanne</t>
  </si>
  <si>
    <t>Bowling</t>
  </si>
  <si>
    <t>Justice</t>
  </si>
  <si>
    <t>Willis</t>
  </si>
  <si>
    <t>Hester</t>
  </si>
  <si>
    <t>Floyd</t>
  </si>
  <si>
    <t>Fischer</t>
  </si>
  <si>
    <t>Dianne</t>
  </si>
  <si>
    <t>Norman</t>
  </si>
  <si>
    <t>Byrd</t>
  </si>
  <si>
    <t>Kaplan</t>
  </si>
  <si>
    <t>Sandra</t>
  </si>
  <si>
    <t>Heller</t>
  </si>
  <si>
    <t>Jennings</t>
  </si>
  <si>
    <t>Hanna</t>
  </si>
  <si>
    <t>Kathy</t>
  </si>
  <si>
    <t>Holloway</t>
  </si>
  <si>
    <t>Troy</t>
  </si>
  <si>
    <t>O'Donnell</t>
  </si>
  <si>
    <t>Goldman</t>
  </si>
  <si>
    <t>Mckenna</t>
  </si>
  <si>
    <t>Watson</t>
  </si>
  <si>
    <t>Abbott</t>
  </si>
  <si>
    <t>Singer</t>
  </si>
  <si>
    <t>Bruce</t>
  </si>
  <si>
    <t>Kathleen</t>
  </si>
  <si>
    <t>Lynn</t>
  </si>
  <si>
    <t>Reid</t>
  </si>
  <si>
    <t>Pauline</t>
  </si>
  <si>
    <t>Chandler</t>
  </si>
  <si>
    <t>Stephen</t>
  </si>
  <si>
    <t>Finch</t>
  </si>
  <si>
    <t>Adkins</t>
  </si>
  <si>
    <t>Whitaker</t>
  </si>
  <si>
    <t>Kristin</t>
  </si>
  <si>
    <t>Conner</t>
  </si>
  <si>
    <t>Waters</t>
  </si>
  <si>
    <t>Mark</t>
  </si>
  <si>
    <t>Becker</t>
  </si>
  <si>
    <t>Love</t>
  </si>
  <si>
    <t>Fox</t>
  </si>
  <si>
    <t>Hatcher</t>
  </si>
  <si>
    <t>Wu</t>
  </si>
  <si>
    <t>Lloyd</t>
  </si>
  <si>
    <t>Joyce</t>
  </si>
  <si>
    <t>Chappell</t>
  </si>
  <si>
    <t>Macdonald</t>
  </si>
  <si>
    <t>Pickett</t>
  </si>
  <si>
    <t>Judy</t>
  </si>
  <si>
    <t>Timothy</t>
  </si>
  <si>
    <t>Mcneill</t>
  </si>
  <si>
    <t>Ted</t>
  </si>
  <si>
    <t>Weinstein</t>
  </si>
  <si>
    <t>Middleton</t>
  </si>
  <si>
    <t>Lester</t>
  </si>
  <si>
    <t>Carlton</t>
  </si>
  <si>
    <t>Schultz</t>
  </si>
  <si>
    <t>Carolyn</t>
  </si>
  <si>
    <t>Nichols</t>
  </si>
  <si>
    <t>Stevenson</t>
  </si>
  <si>
    <t>Sheryl</t>
  </si>
  <si>
    <t>Dunn</t>
  </si>
  <si>
    <t>West</t>
  </si>
  <si>
    <t>Linda</t>
  </si>
  <si>
    <t>Barr</t>
  </si>
  <si>
    <t>Boswell</t>
  </si>
  <si>
    <t>Don</t>
  </si>
  <si>
    <t>Pittman</t>
  </si>
  <si>
    <t>Gregory</t>
  </si>
  <si>
    <t>Weiner</t>
  </si>
  <si>
    <t>Randy</t>
  </si>
  <si>
    <t>Petersen</t>
  </si>
  <si>
    <t>Geraldine</t>
  </si>
  <si>
    <t>Edna</t>
  </si>
  <si>
    <t>Coleman</t>
  </si>
  <si>
    <t>Burch</t>
  </si>
  <si>
    <t>Marguerite</t>
  </si>
  <si>
    <t>Marvin</t>
  </si>
  <si>
    <t>Parrott</t>
  </si>
  <si>
    <t>Gray</t>
  </si>
  <si>
    <t>Karl</t>
  </si>
  <si>
    <t>Mclean</t>
  </si>
  <si>
    <t>Laura</t>
  </si>
  <si>
    <t>Eason</t>
  </si>
  <si>
    <t>Weeks</t>
  </si>
  <si>
    <t>Siegel</t>
  </si>
  <si>
    <t>Bill</t>
  </si>
  <si>
    <t>Hoyle</t>
  </si>
  <si>
    <t>Garrett</t>
  </si>
  <si>
    <t>Shaffer</t>
  </si>
  <si>
    <t>Choi</t>
  </si>
  <si>
    <t>Shelton</t>
  </si>
  <si>
    <t>Jeremy</t>
  </si>
  <si>
    <t>House</t>
  </si>
  <si>
    <t>Christy</t>
  </si>
  <si>
    <t>Lyons</t>
  </si>
  <si>
    <t>Moser</t>
  </si>
  <si>
    <t>Dickinson</t>
  </si>
  <si>
    <t>Susan</t>
  </si>
  <si>
    <t>Nancy</t>
  </si>
  <si>
    <t>Monica</t>
  </si>
  <si>
    <t>Dodson</t>
  </si>
  <si>
    <t>Justin</t>
  </si>
  <si>
    <t>Margaret</t>
  </si>
  <si>
    <t>Philip</t>
  </si>
  <si>
    <t>Liu</t>
  </si>
  <si>
    <t>Miriam</t>
  </si>
  <si>
    <t>Blackburn</t>
  </si>
  <si>
    <t>Mckay</t>
  </si>
  <si>
    <t>Joanna</t>
  </si>
  <si>
    <t>Janice</t>
  </si>
  <si>
    <t>Brian</t>
  </si>
  <si>
    <t>Braswell</t>
  </si>
  <si>
    <t>Juan</t>
  </si>
  <si>
    <t>Barrett</t>
  </si>
  <si>
    <t>Nance</t>
  </si>
  <si>
    <t>Washington</t>
  </si>
  <si>
    <t>Larry</t>
  </si>
  <si>
    <t>Rogers</t>
  </si>
  <si>
    <t>Angela</t>
  </si>
  <si>
    <t>Mcmahon</t>
  </si>
  <si>
    <t>Miles</t>
  </si>
  <si>
    <t>Kramer</t>
  </si>
  <si>
    <t>Lillian</t>
  </si>
  <si>
    <t>Ashley</t>
  </si>
  <si>
    <t>Hendrix</t>
  </si>
  <si>
    <t>Gina</t>
  </si>
  <si>
    <t>Saunders</t>
  </si>
  <si>
    <t>Lehman</t>
  </si>
  <si>
    <t>Catherine</t>
  </si>
  <si>
    <t>Sherrill</t>
  </si>
  <si>
    <t>Cash</t>
  </si>
  <si>
    <t>Jacob</t>
  </si>
  <si>
    <t>Sullivan</t>
  </si>
  <si>
    <t>Mack</t>
  </si>
  <si>
    <t>Rice</t>
  </si>
  <si>
    <t>Cherry</t>
  </si>
  <si>
    <t>Lucille</t>
  </si>
  <si>
    <t>Richmond</t>
  </si>
  <si>
    <t>Virginia</t>
  </si>
  <si>
    <t>York</t>
  </si>
  <si>
    <t>Wiley</t>
  </si>
  <si>
    <t>Tiffany</t>
  </si>
  <si>
    <t>Nash</t>
  </si>
  <si>
    <t>Starr</t>
  </si>
  <si>
    <t>Julie</t>
  </si>
  <si>
    <t>Holland</t>
  </si>
  <si>
    <t>Hawley</t>
  </si>
  <si>
    <t>Skinner</t>
  </si>
  <si>
    <t>Winters</t>
  </si>
  <si>
    <t>Dolan</t>
  </si>
  <si>
    <t>Turner</t>
  </si>
  <si>
    <t>Beatty</t>
  </si>
  <si>
    <t>Brent</t>
  </si>
  <si>
    <t>Sharon</t>
  </si>
  <si>
    <t>Mayer</t>
  </si>
  <si>
    <t>Cochran</t>
  </si>
  <si>
    <t>Jensen</t>
  </si>
  <si>
    <t>Rita</t>
  </si>
  <si>
    <t>Yates</t>
  </si>
  <si>
    <t>Annie</t>
  </si>
  <si>
    <t>Haynes</t>
  </si>
  <si>
    <t>Ruth</t>
  </si>
  <si>
    <t>Harmon</t>
  </si>
  <si>
    <t>Jane</t>
  </si>
  <si>
    <t>Barefoot</t>
  </si>
  <si>
    <t>Gross</t>
  </si>
  <si>
    <t>Kenneth</t>
  </si>
  <si>
    <t>Jim</t>
  </si>
  <si>
    <t>Singleton</t>
  </si>
  <si>
    <t>Ballard</t>
  </si>
  <si>
    <t>Spivey</t>
  </si>
  <si>
    <t>Mccall</t>
  </si>
  <si>
    <t>Pollard</t>
  </si>
  <si>
    <t>Garcia</t>
  </si>
  <si>
    <t>Crane</t>
  </si>
  <si>
    <t>Carey</t>
  </si>
  <si>
    <t>Harold</t>
  </si>
  <si>
    <t>Vicki</t>
  </si>
  <si>
    <t>Mills</t>
  </si>
  <si>
    <t>Mcdonald</t>
  </si>
  <si>
    <t>Lanier</t>
  </si>
  <si>
    <t>Evelyn</t>
  </si>
  <si>
    <t>Banks</t>
  </si>
  <si>
    <t>Dorothy</t>
  </si>
  <si>
    <t>Theresa</t>
  </si>
  <si>
    <t>Oakley</t>
  </si>
  <si>
    <t>Barry</t>
  </si>
  <si>
    <t>Maynard</t>
  </si>
  <si>
    <t>Livingston</t>
  </si>
  <si>
    <t>Thompson</t>
  </si>
  <si>
    <t>Ellen</t>
  </si>
  <si>
    <t>Creech</t>
  </si>
  <si>
    <t>Dillon</t>
  </si>
  <si>
    <t>Foster</t>
  </si>
  <si>
    <t>Eddie</t>
  </si>
  <si>
    <t>Barbour</t>
  </si>
  <si>
    <t>Arnold</t>
  </si>
  <si>
    <t>Burke</t>
  </si>
  <si>
    <t>Ritchie</t>
  </si>
  <si>
    <t>Ronald</t>
  </si>
  <si>
    <t>Odom</t>
  </si>
  <si>
    <t>Peter</t>
  </si>
  <si>
    <t>Rosenberg</t>
  </si>
  <si>
    <t>Tracy</t>
  </si>
  <si>
    <t>Cates</t>
  </si>
  <si>
    <t>Emma</t>
  </si>
  <si>
    <t>Olson</t>
  </si>
  <si>
    <t>Cox</t>
  </si>
  <si>
    <t>Carlos</t>
  </si>
  <si>
    <t>Erickson</t>
  </si>
  <si>
    <t>Briggs</t>
  </si>
  <si>
    <t>Klein</t>
  </si>
  <si>
    <t>Eileen</t>
  </si>
  <si>
    <t>Goldberg</t>
  </si>
  <si>
    <t>Randall</t>
  </si>
  <si>
    <t>Hinson</t>
  </si>
  <si>
    <t>Weiss</t>
  </si>
  <si>
    <t>Elaine</t>
  </si>
  <si>
    <t>Pritchard</t>
  </si>
  <si>
    <t>Rhonda</t>
  </si>
  <si>
    <t>Lassiter</t>
  </si>
  <si>
    <t>Clarence</t>
  </si>
  <si>
    <t>Massey</t>
  </si>
  <si>
    <t>Stark</t>
  </si>
  <si>
    <t>Dunlap</t>
  </si>
  <si>
    <t>Humphrey</t>
  </si>
  <si>
    <t>Horowitz</t>
  </si>
  <si>
    <t>Hoover</t>
  </si>
  <si>
    <t>Kang</t>
  </si>
  <si>
    <t>Melton</t>
  </si>
  <si>
    <t>Regina</t>
  </si>
  <si>
    <t>Ellington</t>
  </si>
  <si>
    <t>Albright</t>
  </si>
  <si>
    <t>Jerry</t>
  </si>
  <si>
    <t>Alston</t>
  </si>
  <si>
    <t>Burnette</t>
  </si>
  <si>
    <t>Alan</t>
  </si>
  <si>
    <t>O'Neal</t>
  </si>
  <si>
    <t>Morris</t>
  </si>
  <si>
    <t>Veronica</t>
  </si>
  <si>
    <t>Callahan</t>
  </si>
  <si>
    <t>Conway</t>
  </si>
  <si>
    <t>Glover</t>
  </si>
  <si>
    <t>Savage</t>
  </si>
  <si>
    <t>Brenda</t>
  </si>
  <si>
    <t>Nelson</t>
  </si>
  <si>
    <t>Pierce</t>
  </si>
  <si>
    <t>Woodward</t>
  </si>
  <si>
    <t>Hannah</t>
  </si>
  <si>
    <t>Langston</t>
  </si>
  <si>
    <t>Eaton</t>
  </si>
  <si>
    <t>Elisabeth</t>
  </si>
  <si>
    <t>Lowe</t>
  </si>
  <si>
    <t>Stanton</t>
  </si>
  <si>
    <t>Fuller</t>
  </si>
  <si>
    <t>Simmons</t>
  </si>
  <si>
    <t>Knight</t>
  </si>
  <si>
    <t>Schroeder</t>
  </si>
  <si>
    <t>French</t>
  </si>
  <si>
    <t>Hughes</t>
  </si>
  <si>
    <t>Bernard</t>
  </si>
  <si>
    <t>Pate</t>
  </si>
  <si>
    <t>Burnett</t>
  </si>
  <si>
    <t>Cheryl</t>
  </si>
  <si>
    <t>Horn</t>
  </si>
  <si>
    <t>Forrest</t>
  </si>
  <si>
    <t>Levin</t>
  </si>
  <si>
    <t>Durham</t>
  </si>
  <si>
    <t>Guthrie</t>
  </si>
  <si>
    <t>Hensley</t>
  </si>
  <si>
    <t>Derek</t>
  </si>
  <si>
    <t>Freedman</t>
  </si>
  <si>
    <t>Marlene</t>
  </si>
  <si>
    <t>Wiggins</t>
  </si>
  <si>
    <t>Clara</t>
  </si>
  <si>
    <t>Best</t>
  </si>
  <si>
    <t>Kara</t>
  </si>
  <si>
    <t>Crawford</t>
  </si>
  <si>
    <t>Drake</t>
  </si>
  <si>
    <t>Edwin</t>
  </si>
  <si>
    <t>Curtis</t>
  </si>
  <si>
    <t>Walter</t>
  </si>
  <si>
    <t>Hood</t>
  </si>
  <si>
    <t>Cecil</t>
  </si>
  <si>
    <t>Jiang</t>
  </si>
  <si>
    <t>Melissa</t>
  </si>
  <si>
    <t>Johnson</t>
  </si>
  <si>
    <t>Mcintyre</t>
  </si>
  <si>
    <t>Kelley</t>
  </si>
  <si>
    <t>Barbara</t>
  </si>
  <si>
    <t>Wall</t>
  </si>
  <si>
    <t>Dan</t>
  </si>
  <si>
    <t>Quinn</t>
  </si>
  <si>
    <t>Hilda</t>
  </si>
  <si>
    <t>Dickerson</t>
  </si>
  <si>
    <t>Waller</t>
  </si>
  <si>
    <t>Lorraine</t>
  </si>
  <si>
    <t>Carter</t>
  </si>
  <si>
    <t>Chris</t>
  </si>
  <si>
    <t>Robinson</t>
  </si>
  <si>
    <t>Katz</t>
  </si>
  <si>
    <t>Richard</t>
  </si>
  <si>
    <t>Brantley</t>
  </si>
  <si>
    <t>Brock</t>
  </si>
  <si>
    <t>Mcmillan</t>
  </si>
  <si>
    <t>Hu</t>
  </si>
  <si>
    <t>Rick</t>
  </si>
  <si>
    <t>Wanda</t>
  </si>
  <si>
    <t>Robin</t>
  </si>
  <si>
    <t>Sims</t>
  </si>
  <si>
    <t>Henderson</t>
  </si>
  <si>
    <t>Rao</t>
  </si>
  <si>
    <t>Sherry</t>
  </si>
  <si>
    <t>Bray</t>
  </si>
  <si>
    <t>Ford</t>
  </si>
  <si>
    <t>Maureen</t>
  </si>
  <si>
    <t>Kemp</t>
  </si>
  <si>
    <t>Anne</t>
  </si>
  <si>
    <t>Little</t>
  </si>
  <si>
    <t>Gill</t>
  </si>
  <si>
    <t>Keller</t>
  </si>
  <si>
    <t>Rosenthal</t>
  </si>
  <si>
    <t>Mcconnell</t>
  </si>
  <si>
    <t>Sawyer</t>
  </si>
  <si>
    <t>Coates</t>
  </si>
  <si>
    <t>Glenn</t>
  </si>
  <si>
    <t>Ralph</t>
  </si>
  <si>
    <t>Lindsay</t>
  </si>
  <si>
    <t>Gonzalez</t>
  </si>
  <si>
    <t>Duke</t>
  </si>
  <si>
    <t>Nicholas</t>
  </si>
  <si>
    <t>Baldwin</t>
  </si>
  <si>
    <t>Fletcher</t>
  </si>
  <si>
    <t>Boyd</t>
  </si>
  <si>
    <t>Hirsch</t>
  </si>
  <si>
    <t>Currie</t>
  </si>
  <si>
    <t>Honeycutt</t>
  </si>
  <si>
    <t>Swanson</t>
  </si>
  <si>
    <t>Gibson</t>
  </si>
  <si>
    <t>Wrenn</t>
  </si>
  <si>
    <t>Willie</t>
  </si>
  <si>
    <t>Hamrick</t>
  </si>
  <si>
    <t>Koch</t>
  </si>
  <si>
    <t>Harrell</t>
  </si>
  <si>
    <t>Jose</t>
  </si>
  <si>
    <t>Mcguire</t>
  </si>
  <si>
    <t>Baxter</t>
  </si>
  <si>
    <t>Summers</t>
  </si>
  <si>
    <t>Cathy</t>
  </si>
  <si>
    <t>Newton</t>
  </si>
  <si>
    <t>Joy</t>
  </si>
  <si>
    <t>Silverman</t>
  </si>
  <si>
    <t>Gay</t>
  </si>
  <si>
    <t>Chase</t>
  </si>
  <si>
    <t>Kern</t>
  </si>
  <si>
    <t>Yang</t>
  </si>
  <si>
    <t>Link</t>
  </si>
  <si>
    <t>Horne</t>
  </si>
  <si>
    <t>Carol</t>
  </si>
  <si>
    <t>Burton</t>
  </si>
  <si>
    <t>Berry</t>
  </si>
  <si>
    <t>Freeman</t>
  </si>
  <si>
    <t>Hardison</t>
  </si>
  <si>
    <t>Wolf</t>
  </si>
  <si>
    <t>Caldwell</t>
  </si>
  <si>
    <t>Mann</t>
  </si>
  <si>
    <t>Mcleod</t>
  </si>
  <si>
    <t>Park</t>
  </si>
  <si>
    <t>Chang</t>
  </si>
  <si>
    <t>Becky</t>
  </si>
  <si>
    <t>Phillips</t>
  </si>
  <si>
    <t>Suzanne</t>
  </si>
  <si>
    <t>Gould</t>
  </si>
  <si>
    <t>Bob</t>
  </si>
  <si>
    <t>Kristen</t>
  </si>
  <si>
    <t>Fisher</t>
  </si>
  <si>
    <t>Jeanette</t>
  </si>
  <si>
    <t>Mcpherson</t>
  </si>
  <si>
    <t>Schwartz</t>
  </si>
  <si>
    <t>Jon</t>
  </si>
  <si>
    <t>Holden</t>
  </si>
  <si>
    <t>Houston</t>
  </si>
  <si>
    <t>Adcock</t>
  </si>
  <si>
    <t>Stephens</t>
  </si>
  <si>
    <t>Gilbert</t>
  </si>
  <si>
    <t>Berger</t>
  </si>
  <si>
    <t>Aldridge</t>
  </si>
  <si>
    <t>Ferrell</t>
  </si>
  <si>
    <t>Anita</t>
  </si>
  <si>
    <t>Hedrick</t>
  </si>
  <si>
    <t>Grossman</t>
  </si>
  <si>
    <t>Stanley</t>
  </si>
  <si>
    <t>Field</t>
  </si>
  <si>
    <t>Farmer</t>
  </si>
  <si>
    <t>Herbert</t>
  </si>
  <si>
    <t>Jernigan</t>
  </si>
  <si>
    <t>Bowers</t>
  </si>
  <si>
    <t>Crabtree</t>
  </si>
  <si>
    <t>Jeanne</t>
  </si>
  <si>
    <t>Archer</t>
  </si>
  <si>
    <t>Strickland</t>
  </si>
  <si>
    <t>Berg</t>
  </si>
  <si>
    <t>Maurice</t>
  </si>
  <si>
    <t>Gibbons</t>
  </si>
  <si>
    <t>Tom</t>
  </si>
  <si>
    <t>Anderson</t>
  </si>
  <si>
    <t>Pearson</t>
  </si>
  <si>
    <t>Annette</t>
  </si>
  <si>
    <t>Sharp</t>
  </si>
  <si>
    <t>Cynthia</t>
  </si>
  <si>
    <t>Marilyn</t>
  </si>
  <si>
    <t>Lowry</t>
  </si>
  <si>
    <t>7A-IT</t>
  </si>
  <si>
    <t>7C-IT</t>
  </si>
  <si>
    <t>7H-IT</t>
  </si>
  <si>
    <t>7I-IT</t>
  </si>
  <si>
    <t>7L-IT</t>
  </si>
  <si>
    <t>7N-IT</t>
  </si>
  <si>
    <t>7O-IT</t>
  </si>
  <si>
    <t>7S-IT</t>
  </si>
  <si>
    <t>8A-IT</t>
  </si>
  <si>
    <t>8C-IT</t>
  </si>
  <si>
    <t>8H-IT</t>
  </si>
  <si>
    <t>8I-IT</t>
  </si>
  <si>
    <t>8L-IT</t>
  </si>
  <si>
    <t>8N-IT</t>
  </si>
  <si>
    <t>8O-IT</t>
  </si>
  <si>
    <t>8S-IT</t>
  </si>
  <si>
    <t>9A-IT</t>
  </si>
  <si>
    <t>9C-IT</t>
  </si>
  <si>
    <t>9H-IT</t>
  </si>
  <si>
    <t>9I-IT</t>
  </si>
  <si>
    <t>9L-IT</t>
  </si>
  <si>
    <t>9N-IT</t>
  </si>
  <si>
    <t>9O-IT</t>
  </si>
  <si>
    <t>9S-IT</t>
  </si>
  <si>
    <t>10-11-CP</t>
  </si>
  <si>
    <t>ANY SCHOOL</t>
  </si>
  <si>
    <t xml:space="preserve">                 Any Motto</t>
  </si>
  <si>
    <t>5+</t>
  </si>
  <si>
    <t xml:space="preserve">Gretchen </t>
  </si>
  <si>
    <t>9-</t>
  </si>
  <si>
    <t>8+</t>
  </si>
  <si>
    <t>8-</t>
  </si>
  <si>
    <t>7+</t>
  </si>
  <si>
    <t>7-</t>
  </si>
  <si>
    <t>6+</t>
  </si>
  <si>
    <t>6-</t>
  </si>
  <si>
    <t>5-</t>
  </si>
  <si>
    <t>4-</t>
  </si>
  <si>
    <t>3-</t>
  </si>
  <si>
    <t>2-</t>
  </si>
  <si>
    <t>Report9</t>
  </si>
  <si>
    <t>file name</t>
  </si>
  <si>
    <t>Class Reports</t>
  </si>
  <si>
    <t>Print feedback</t>
  </si>
  <si>
    <t>Sheet5</t>
  </si>
  <si>
    <t xml:space="preserve">comments for Gretchen </t>
  </si>
  <si>
    <t>Fred</t>
  </si>
  <si>
    <t>Malcolm</t>
  </si>
  <si>
    <t>Matteos</t>
  </si>
  <si>
    <t>Kyle</t>
  </si>
  <si>
    <t>Amelia</t>
  </si>
  <si>
    <t>Nissan</t>
  </si>
  <si>
    <t>Ambrosia</t>
  </si>
  <si>
    <t xml:space="preserve"> - Why are official statistics particularly useful for research into gender and achievement?  You have only explained the general advantages in your first paragraph.
 - Have you mentioned the importance of ethical issues?  Does using official statistics reduce the possibility of ethical issues arising?  
 - What sort of sample would official statistics produce?  What would the impact be on representativeness.
 - How valid might the outcomes be without some level of triangulation?  Does using official statistics avoid the need for a "gatekeeper?"
 - Have linked the word "representativeness" with the large amount of data available?
 - </t>
  </si>
  <si>
    <t xml:space="preserve">Glenda </t>
  </si>
  <si>
    <t xml:space="preserve">comments for Glenda </t>
  </si>
  <si>
    <t xml:space="preserve"> - Have you mentioned the importance of ethical issues?  Does using official statistics reduce the possibility of ethical issues arising?  
 - What sort of sample would official statistics produce?  What would the impact be on representativeness.
 - How valid might the outcomes be without some level of triangulation?  Does using official statistics avoid the need for a "gatekeeper?"
 - Have linked the word "representativeness" with the large amount of data available?
 - Have you listed some of the ethical issues that have been avoided by using this method?
 - </t>
  </si>
  <si>
    <t xml:space="preserve">Jessica </t>
  </si>
  <si>
    <t xml:space="preserve">comments for Jessica </t>
  </si>
  <si>
    <t xml:space="preserve"> - What sort of sample would official statistics produce?  What would the impact be on representativeness.
 - How valid might the outcomes be without some level of triangulation?  Does using official statistics avoid the need for a "gatekeeper?"
 - Have linked the word "representativeness" with the large amount of data available?
 - Have you listed some of the ethical issues that have been avoided by using this method?
 - Have you considered when these "official" statistics were collected; the political agenda of those who commissioned it; the nature of the questions asked as a result?
 - </t>
  </si>
  <si>
    <t xml:space="preserve">Melinda </t>
  </si>
  <si>
    <t xml:space="preserve">comments for Melinda </t>
  </si>
  <si>
    <t xml:space="preserve"> - Have linked the word "representativeness" with the large amount of data available?
 - Have you listed some of the ethical issues that have been avoided by using this method?
 - Have you considered when these "official" statistics were collected; the political agenda of those who commissioned it; the nature of the questions asked as a result?
 - Did Su Sharpe use official statistics?  When was her research?
 - Have you referred to some of the ethical issues that might have been avoided by using official statistics?
 -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</si>
</sst>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 _ ;\ ;"/>
    <numFmt numFmtId="166" formatCode="General;;"/>
    <numFmt numFmtId="167" formatCode=";;;@"/>
    <numFmt numFmtId="168" formatCode="mm/dd/yy"/>
  </numFmts>
  <fonts count="104" x14ac:knownFonts="1">
    <font>
      <sz val="11"/>
      <color theme="1"/>
      <name val="Calibri"/>
      <family val="2"/>
      <scheme val="minor"/>
    </font>
    <font>
      <sz val="12"/>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sz val="24"/>
      <color theme="1"/>
      <name val="Calibri"/>
      <family val="2"/>
      <scheme val="minor"/>
    </font>
    <font>
      <sz val="26"/>
      <color theme="1"/>
      <name val="Calibri"/>
      <family val="2"/>
      <scheme val="minor"/>
    </font>
    <font>
      <b/>
      <sz val="26"/>
      <color theme="1"/>
      <name val="Calibri"/>
      <family val="2"/>
      <scheme val="minor"/>
    </font>
    <font>
      <b/>
      <sz val="20"/>
      <color theme="1"/>
      <name val="Calibri"/>
      <family val="2"/>
      <scheme val="minor"/>
    </font>
    <font>
      <b/>
      <sz val="14"/>
      <color theme="1"/>
      <name val="Calibri"/>
      <family val="2"/>
      <scheme val="minor"/>
    </font>
    <font>
      <b/>
      <sz val="16"/>
      <color theme="1"/>
      <name val="Calibri"/>
      <family val="2"/>
      <scheme val="minor"/>
    </font>
    <font>
      <b/>
      <sz val="24"/>
      <color theme="1"/>
      <name val="Calibri"/>
      <family val="2"/>
      <scheme val="minor"/>
    </font>
    <font>
      <b/>
      <sz val="18"/>
      <name val="Calibri"/>
      <family val="2"/>
      <scheme val="minor"/>
    </font>
    <font>
      <b/>
      <sz val="48"/>
      <color theme="0"/>
      <name val="Calibri"/>
      <family val="2"/>
      <scheme val="minor"/>
    </font>
    <font>
      <b/>
      <sz val="36"/>
      <color theme="0"/>
      <name val="Calibri"/>
      <family val="2"/>
      <scheme val="minor"/>
    </font>
    <font>
      <b/>
      <i/>
      <sz val="12"/>
      <color theme="0"/>
      <name val="Calibri"/>
      <family val="2"/>
      <scheme val="minor"/>
    </font>
    <font>
      <sz val="14"/>
      <color theme="1"/>
      <name val="Calibri"/>
      <family val="2"/>
      <scheme val="minor"/>
    </font>
    <font>
      <b/>
      <sz val="11"/>
      <color theme="1"/>
      <name val="Calibri"/>
      <family val="2"/>
      <scheme val="minor"/>
    </font>
    <font>
      <b/>
      <sz val="20"/>
      <name val="Calibri"/>
      <family val="2"/>
      <scheme val="minor"/>
    </font>
    <font>
      <b/>
      <sz val="22"/>
      <color theme="1"/>
      <name val="Calibri"/>
      <family val="2"/>
      <scheme val="minor"/>
    </font>
    <font>
      <b/>
      <sz val="12"/>
      <color theme="1"/>
      <name val="Calibri"/>
      <family val="2"/>
      <scheme val="minor"/>
    </font>
    <font>
      <b/>
      <sz val="18"/>
      <color theme="1"/>
      <name val="Calibri"/>
      <family val="2"/>
      <scheme val="minor"/>
    </font>
    <font>
      <sz val="12"/>
      <name val="Arial"/>
      <family val="2"/>
    </font>
    <font>
      <i/>
      <sz val="22"/>
      <color theme="1"/>
      <name val="Calibri"/>
      <family val="2"/>
      <scheme val="minor"/>
    </font>
    <font>
      <b/>
      <sz val="11"/>
      <color theme="1"/>
      <name val="Calibri"/>
      <family val="2"/>
      <charset val="204"/>
      <scheme val="minor"/>
    </font>
    <font>
      <sz val="72"/>
      <color theme="1"/>
      <name val="Comic Sans MS"/>
      <family val="4"/>
    </font>
    <font>
      <sz val="16"/>
      <color theme="1"/>
      <name val="Calibri"/>
      <family val="2"/>
    </font>
    <font>
      <b/>
      <sz val="16"/>
      <color rgb="FF00B050"/>
      <name val="Calibri"/>
      <family val="2"/>
    </font>
    <font>
      <b/>
      <sz val="16"/>
      <color rgb="FF00B0F0"/>
      <name val="Calibri"/>
      <family val="2"/>
    </font>
    <font>
      <sz val="15.5"/>
      <color theme="1"/>
      <name val="Calibri"/>
      <family val="2"/>
      <scheme val="minor"/>
    </font>
    <font>
      <b/>
      <sz val="15.5"/>
      <color rgb="FF00B050"/>
      <name val="Calibri"/>
      <family val="2"/>
      <scheme val="minor"/>
    </font>
    <font>
      <b/>
      <sz val="15.5"/>
      <color rgb="FF00B0F0"/>
      <name val="Calibri"/>
      <family val="2"/>
      <scheme val="minor"/>
    </font>
    <font>
      <b/>
      <sz val="15.5"/>
      <color rgb="FFFF0000"/>
      <name val="Calibri"/>
      <family val="2"/>
      <scheme val="minor"/>
    </font>
    <font>
      <sz val="15"/>
      <color theme="1"/>
      <name val="Calibri"/>
      <family val="2"/>
      <scheme val="minor"/>
    </font>
    <font>
      <b/>
      <sz val="15"/>
      <color rgb="FF00B050"/>
      <name val="Calibri"/>
      <family val="2"/>
      <scheme val="minor"/>
    </font>
    <font>
      <b/>
      <sz val="15"/>
      <color rgb="FF00B0F0"/>
      <name val="Calibri"/>
      <family val="2"/>
      <scheme val="minor"/>
    </font>
    <font>
      <b/>
      <sz val="15"/>
      <color rgb="FFFF0000"/>
      <name val="Calibri"/>
      <family val="2"/>
      <scheme val="minor"/>
    </font>
    <font>
      <b/>
      <sz val="18"/>
      <color theme="1"/>
      <name val="Calibri"/>
      <family val="2"/>
    </font>
    <font>
      <sz val="18"/>
      <color theme="1"/>
      <name val="Calibri"/>
      <family val="2"/>
    </font>
    <font>
      <b/>
      <sz val="22"/>
      <color theme="1"/>
      <name val="Calibri"/>
      <family val="2"/>
    </font>
    <font>
      <b/>
      <sz val="20"/>
      <color theme="6" tint="-0.499984740745262"/>
      <name val="Calibri"/>
      <family val="2"/>
      <scheme val="minor"/>
    </font>
    <font>
      <sz val="18"/>
      <name val="Calibri"/>
      <family val="2"/>
      <scheme val="minor"/>
    </font>
    <font>
      <b/>
      <sz val="20"/>
      <color rgb="FF0070C0"/>
      <name val="Calibri"/>
      <family val="2"/>
      <scheme val="minor"/>
    </font>
    <font>
      <b/>
      <sz val="20"/>
      <color theme="9" tint="-0.249977111117893"/>
      <name val="Calibri"/>
      <family val="2"/>
      <scheme val="minor"/>
    </font>
    <font>
      <b/>
      <sz val="14"/>
      <name val="Calibri"/>
      <family val="2"/>
      <scheme val="minor"/>
    </font>
    <font>
      <b/>
      <sz val="16"/>
      <color theme="9" tint="-0.249977111117893"/>
      <name val="Calibri"/>
      <family val="2"/>
      <scheme val="minor"/>
    </font>
    <font>
      <b/>
      <sz val="16"/>
      <color theme="4" tint="-0.249977111117893"/>
      <name val="Calibri"/>
      <family val="2"/>
      <scheme val="minor"/>
    </font>
    <font>
      <sz val="18"/>
      <color theme="6" tint="-0.499984740745262"/>
      <name val="Calibri"/>
      <family val="2"/>
    </font>
    <font>
      <b/>
      <u/>
      <sz val="18"/>
      <color theme="6" tint="-0.499984740745262"/>
      <name val="Calibri"/>
      <family val="2"/>
    </font>
    <font>
      <b/>
      <u/>
      <sz val="14"/>
      <color theme="1"/>
      <name val="Calibri"/>
      <family val="2"/>
      <scheme val="minor"/>
    </font>
    <font>
      <sz val="22"/>
      <color theme="1"/>
      <name val="Calibri"/>
      <family val="2"/>
      <scheme val="minor"/>
    </font>
    <font>
      <b/>
      <sz val="16"/>
      <color rgb="FFFF0000"/>
      <name val="Calibri"/>
      <family val="2"/>
      <scheme val="minor"/>
    </font>
    <font>
      <b/>
      <sz val="14"/>
      <color rgb="FF0070C0"/>
      <name val="Calibri"/>
      <family val="2"/>
      <scheme val="minor"/>
    </font>
    <font>
      <b/>
      <sz val="18"/>
      <color rgb="FFFF0000"/>
      <name val="Calibri"/>
      <family val="2"/>
      <scheme val="minor"/>
    </font>
    <font>
      <b/>
      <sz val="14"/>
      <color theme="6" tint="-0.249977111117893"/>
      <name val="Calibri"/>
      <family val="2"/>
      <scheme val="minor"/>
    </font>
    <font>
      <b/>
      <sz val="16"/>
      <color theme="6" tint="-0.249977111117893"/>
      <name val="Calibri"/>
      <family val="2"/>
      <scheme val="minor"/>
    </font>
    <font>
      <b/>
      <sz val="16"/>
      <color rgb="FF0070C0"/>
      <name val="Calibri"/>
      <family val="2"/>
      <scheme val="minor"/>
    </font>
    <font>
      <b/>
      <u/>
      <sz val="16"/>
      <color theme="1"/>
      <name val="Calibri"/>
      <family val="2"/>
      <scheme val="minor"/>
    </font>
    <font>
      <b/>
      <u/>
      <sz val="18"/>
      <color theme="1"/>
      <name val="Calibri"/>
      <family val="2"/>
      <scheme val="minor"/>
    </font>
    <font>
      <b/>
      <sz val="28"/>
      <color theme="1"/>
      <name val="Calibri"/>
      <family val="2"/>
      <scheme val="minor"/>
    </font>
    <font>
      <sz val="11"/>
      <color theme="1"/>
      <name val="Wingdings 3"/>
      <family val="1"/>
      <charset val="2"/>
    </font>
    <font>
      <sz val="11"/>
      <color theme="1"/>
      <name val="Wingdings"/>
      <charset val="2"/>
    </font>
    <font>
      <b/>
      <sz val="12"/>
      <name val="Calibri"/>
      <family val="2"/>
      <scheme val="minor"/>
    </font>
    <font>
      <sz val="13.5"/>
      <color theme="1"/>
      <name val="Calibri"/>
      <family val="2"/>
      <scheme val="minor"/>
    </font>
    <font>
      <b/>
      <sz val="13.5"/>
      <color rgb="FF00B050"/>
      <name val="Calibri"/>
      <family val="2"/>
      <scheme val="minor"/>
    </font>
    <font>
      <b/>
      <sz val="13.5"/>
      <name val="Calibri"/>
      <family val="2"/>
      <scheme val="minor"/>
    </font>
    <font>
      <b/>
      <sz val="14"/>
      <color rgb="FF00B050"/>
      <name val="Calibri"/>
      <family val="2"/>
      <scheme val="minor"/>
    </font>
    <font>
      <sz val="14"/>
      <name val="Calibri"/>
      <family val="2"/>
      <scheme val="minor"/>
    </font>
    <font>
      <sz val="11"/>
      <color theme="0"/>
      <name val="Calibri"/>
      <family val="2"/>
      <scheme val="minor"/>
    </font>
    <font>
      <sz val="11"/>
      <color theme="1"/>
      <name val="Calibri"/>
      <family val="2"/>
      <scheme val="minor"/>
    </font>
    <font>
      <i/>
      <sz val="11"/>
      <color rgb="FF7F7F7F"/>
      <name val="Calibri"/>
      <family val="2"/>
      <scheme val="minor"/>
    </font>
    <font>
      <b/>
      <sz val="16"/>
      <color theme="0"/>
      <name val="Calibri"/>
      <family val="2"/>
      <scheme val="minor"/>
    </font>
    <font>
      <sz val="10"/>
      <name val="Arial"/>
      <family val="2"/>
    </font>
    <font>
      <sz val="11"/>
      <color rgb="FFFF0000"/>
      <name val="Calibri"/>
      <family val="2"/>
      <scheme val="minor"/>
    </font>
    <font>
      <b/>
      <sz val="28"/>
      <color theme="3" tint="0.39997558519241921"/>
      <name val="Calibri"/>
      <family val="2"/>
      <scheme val="minor"/>
    </font>
    <font>
      <sz val="11"/>
      <color rgb="FF006100"/>
      <name val="Calibri"/>
      <family val="2"/>
      <scheme val="minor"/>
    </font>
    <font>
      <b/>
      <i/>
      <sz val="12"/>
      <color theme="3" tint="0.39997558519241921"/>
      <name val="Calibri"/>
      <family val="2"/>
      <scheme val="minor"/>
    </font>
    <font>
      <sz val="36"/>
      <color theme="1"/>
      <name val="Calibri"/>
      <family val="2"/>
      <scheme val="minor"/>
    </font>
    <font>
      <u/>
      <sz val="11"/>
      <color theme="10"/>
      <name val="Calibri"/>
      <family val="2"/>
      <scheme val="minor"/>
    </font>
    <font>
      <u/>
      <sz val="22"/>
      <color theme="10"/>
      <name val="Calibri"/>
      <family val="2"/>
      <scheme val="minor"/>
    </font>
    <font>
      <sz val="9"/>
      <color indexed="81"/>
      <name val="Tahoma"/>
      <family val="2"/>
    </font>
    <font>
      <b/>
      <sz val="14"/>
      <color theme="1"/>
      <name val="Calibri"/>
      <family val="2"/>
      <charset val="204"/>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b/>
      <sz val="9"/>
      <color indexed="81"/>
      <name val="Tahoma"/>
      <family val="2"/>
    </font>
    <font>
      <sz val="11"/>
      <name val="Calibri"/>
      <family val="2"/>
      <scheme val="minor"/>
    </font>
    <font>
      <sz val="11"/>
      <color theme="1"/>
      <name val="Calibri"/>
      <family val="2"/>
      <charset val="204"/>
      <scheme val="minor"/>
    </font>
    <font>
      <sz val="8"/>
      <color theme="1"/>
      <name val="Calibri"/>
      <family val="2"/>
      <scheme val="minor"/>
    </font>
    <font>
      <sz val="10"/>
      <color theme="1"/>
      <name val="Calibri"/>
      <family val="2"/>
      <scheme val="minor"/>
    </font>
    <font>
      <sz val="13"/>
      <color theme="1"/>
      <name val="Calibri"/>
      <family val="2"/>
      <scheme val="minor"/>
    </font>
    <font>
      <b/>
      <sz val="28"/>
      <color theme="4" tint="0.59999389629810485"/>
      <name val="Calibri"/>
      <family val="2"/>
      <scheme val="minor"/>
    </font>
    <font>
      <b/>
      <sz val="12"/>
      <color theme="3" tint="0.39997558519241921"/>
      <name val="Calibri"/>
      <family val="2"/>
      <scheme val="minor"/>
    </font>
    <font>
      <u/>
      <sz val="26"/>
      <color theme="10"/>
      <name val="Calibri"/>
      <family val="2"/>
      <scheme val="minor"/>
    </font>
    <font>
      <sz val="17"/>
      <color theme="1"/>
      <name val="Calibri"/>
      <family val="2"/>
      <scheme val="minor"/>
    </font>
    <font>
      <sz val="11"/>
      <color rgb="FF000000"/>
      <name val="Calibri"/>
      <family val="2"/>
    </font>
  </fonts>
  <fills count="62">
    <fill>
      <patternFill patternType="none"/>
    </fill>
    <fill>
      <patternFill patternType="gray125"/>
    </fill>
    <fill>
      <patternFill patternType="solid">
        <fgColor theme="2" tint="-9.9978637043366805E-2"/>
        <bgColor indexed="64"/>
      </patternFill>
    </fill>
    <fill>
      <patternFill patternType="solid">
        <fgColor theme="1"/>
        <bgColor indexed="64"/>
      </patternFill>
    </fill>
    <fill>
      <patternFill patternType="solid">
        <fgColor rgb="FFF14133"/>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59996337778862885"/>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39994506668294322"/>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theme="6" tint="0.79998168889431442"/>
        <bgColor indexed="64"/>
      </patternFill>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C0C0C0"/>
        <bgColor indexed="64"/>
      </patternFill>
    </fill>
    <fill>
      <patternFill patternType="solid">
        <fgColor rgb="FFFFFFCC"/>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9" tint="0.59999389629810485"/>
        <bgColor indexed="64"/>
      </patternFill>
    </fill>
    <fill>
      <patternFill patternType="solid">
        <fgColor theme="9"/>
        <bgColor indexed="64"/>
      </patternFill>
    </fill>
    <fill>
      <patternFill patternType="solid">
        <fgColor theme="8" tint="0.59999389629810485"/>
        <bgColor indexed="64"/>
      </patternFill>
    </fill>
    <fill>
      <patternFill patternType="solid">
        <fgColor rgb="FFDBD797"/>
        <bgColor indexed="64"/>
      </patternFill>
    </fill>
  </fills>
  <borders count="72">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medium">
        <color auto="1"/>
      </right>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bottom/>
      <diagonal/>
    </border>
    <border>
      <left/>
      <right style="thin">
        <color theme="0"/>
      </right>
      <top/>
      <bottom/>
      <diagonal/>
    </border>
    <border>
      <left style="thin">
        <color theme="0"/>
      </left>
      <right style="thin">
        <color theme="0"/>
      </right>
      <top/>
      <bottom/>
      <diagonal/>
    </border>
    <border>
      <left style="thin">
        <color theme="0"/>
      </left>
      <right style="medium">
        <color theme="0"/>
      </right>
      <top/>
      <bottom/>
      <diagonal/>
    </border>
    <border>
      <left style="thin">
        <color rgb="FFB2B2B2"/>
      </left>
      <right style="thin">
        <color rgb="FFB2B2B2"/>
      </right>
      <top style="thin">
        <color rgb="FFB2B2B2"/>
      </top>
      <bottom style="thin">
        <color rgb="FFB2B2B2"/>
      </bottom>
      <diagonal/>
    </border>
    <border>
      <left style="thick">
        <color auto="1"/>
      </left>
      <right style="thick">
        <color auto="1"/>
      </right>
      <top style="thick">
        <color auto="1"/>
      </top>
      <bottom style="thick">
        <color auto="1"/>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right style="medium">
        <color theme="4" tint="-0.24994659260841701"/>
      </right>
      <top/>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left style="medium">
        <color theme="4" tint="-0.24994659260841701"/>
      </left>
      <right style="medium">
        <color theme="4" tint="-0.24994659260841701"/>
      </right>
      <top/>
      <bottom style="medium">
        <color theme="4" tint="-0.2499465926084170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theme="4" tint="-0.24994659260841701"/>
      </left>
      <right/>
      <top style="medium">
        <color theme="4" tint="-0.24994659260841701"/>
      </top>
      <bottom/>
      <diagonal/>
    </border>
    <border>
      <left style="medium">
        <color theme="4" tint="-0.24994659260841701"/>
      </left>
      <right/>
      <top/>
      <bottom/>
      <diagonal/>
    </border>
    <border>
      <left style="medium">
        <color theme="4" tint="-0.24994659260841701"/>
      </left>
      <right/>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thin">
        <color auto="1"/>
      </left>
      <right/>
      <top/>
      <bottom/>
      <diagonal/>
    </border>
    <border>
      <left/>
      <right style="thin">
        <color auto="1"/>
      </right>
      <top/>
      <bottom/>
      <diagonal/>
    </border>
    <border>
      <left style="thick">
        <color theme="0" tint="-0.24994659260841701"/>
      </left>
      <right style="thick">
        <color theme="0" tint="-0.24994659260841701"/>
      </right>
      <top style="thick">
        <color theme="0" tint="-0.24994659260841701"/>
      </top>
      <bottom style="thick">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medium">
        <color auto="1"/>
      </top>
      <bottom style="double">
        <color auto="1"/>
      </bottom>
      <diagonal/>
    </border>
    <border>
      <left style="medium">
        <color rgb="FF0070C0"/>
      </left>
      <right style="medium">
        <color theme="4" tint="-0.24994659260841701"/>
      </right>
      <top style="medium">
        <color theme="4" tint="-0.24994659260841701"/>
      </top>
      <bottom/>
      <diagonal/>
    </border>
    <border>
      <left style="medium">
        <color rgb="FF0070C0"/>
      </left>
      <right style="medium">
        <color theme="4" tint="-0.24994659260841701"/>
      </right>
      <top/>
      <bottom/>
      <diagonal/>
    </border>
    <border>
      <left style="medium">
        <color rgb="FF0070C0"/>
      </left>
      <right style="medium">
        <color theme="4" tint="-0.24994659260841701"/>
      </right>
      <top/>
      <bottom style="medium">
        <color theme="4" tint="-0.24994659260841701"/>
      </bottom>
      <diagonal/>
    </border>
  </borders>
  <cellStyleXfs count="48">
    <xf numFmtId="0" fontId="0" fillId="0" borderId="0"/>
    <xf numFmtId="0" fontId="69" fillId="17" borderId="35" applyNumberFormat="0" applyFont="0" applyAlignment="0" applyProtection="0"/>
    <xf numFmtId="0" fontId="70" fillId="0" borderId="0" applyNumberFormat="0" applyFill="0" applyBorder="0" applyAlignment="0" applyProtection="0"/>
    <xf numFmtId="9" fontId="69" fillId="0" borderId="0" applyFont="0" applyFill="0" applyBorder="0" applyAlignment="0" applyProtection="0"/>
    <xf numFmtId="0" fontId="72" fillId="0" borderId="0"/>
    <xf numFmtId="0" fontId="72" fillId="0" borderId="0"/>
    <xf numFmtId="0" fontId="72" fillId="0" borderId="0"/>
    <xf numFmtId="164" fontId="69" fillId="0" borderId="0" applyFont="0" applyFill="0" applyBorder="0" applyAlignment="0" applyProtection="0"/>
    <xf numFmtId="0" fontId="75" fillId="24" borderId="0" applyNumberFormat="0" applyBorder="0" applyAlignment="0" applyProtection="0"/>
    <xf numFmtId="0" fontId="78" fillId="0" borderId="0" applyNumberFormat="0" applyFill="0" applyBorder="0" applyAlignment="0" applyProtection="0"/>
    <xf numFmtId="0" fontId="82" fillId="0" borderId="0" applyNumberFormat="0" applyFill="0" applyBorder="0" applyAlignment="0" applyProtection="0"/>
    <xf numFmtId="0" fontId="83" fillId="0" borderId="60" applyNumberFormat="0" applyFill="0" applyAlignment="0" applyProtection="0"/>
    <xf numFmtId="0" fontId="84" fillId="0" borderId="61" applyNumberFormat="0" applyFill="0" applyAlignment="0" applyProtection="0"/>
    <xf numFmtId="0" fontId="85" fillId="0" borderId="62" applyNumberFormat="0" applyFill="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8" fillId="27" borderId="63" applyNumberFormat="0" applyAlignment="0" applyProtection="0"/>
    <xf numFmtId="0" fontId="89" fillId="28" borderId="64" applyNumberFormat="0" applyAlignment="0" applyProtection="0"/>
    <xf numFmtId="0" fontId="90" fillId="28" borderId="63" applyNumberFormat="0" applyAlignment="0" applyProtection="0"/>
    <xf numFmtId="0" fontId="91" fillId="0" borderId="65" applyNumberFormat="0" applyFill="0" applyAlignment="0" applyProtection="0"/>
    <xf numFmtId="0" fontId="92" fillId="29" borderId="66" applyNumberFormat="0" applyAlignment="0" applyProtection="0"/>
    <xf numFmtId="0" fontId="73" fillId="0" borderId="0" applyNumberFormat="0" applyFill="0" applyBorder="0" applyAlignment="0" applyProtection="0"/>
    <xf numFmtId="0" fontId="17" fillId="0" borderId="67" applyNumberFormat="0" applyFill="0" applyAlignment="0" applyProtection="0"/>
    <xf numFmtId="0" fontId="68" fillId="30"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9" fillId="43" borderId="0" applyNumberFormat="0" applyBorder="0" applyAlignment="0" applyProtection="0"/>
    <xf numFmtId="0" fontId="69"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8" fillId="53" borderId="0" applyNumberFormat="0" applyBorder="0" applyAlignment="0" applyProtection="0"/>
  </cellStyleXfs>
  <cellXfs count="803">
    <xf numFmtId="0" fontId="0" fillId="0" borderId="0" xfId="0"/>
    <xf numFmtId="0" fontId="5" fillId="0" borderId="0" xfId="0" applyFont="1" applyProtection="1"/>
    <xf numFmtId="0" fontId="0" fillId="0" borderId="0" xfId="0" applyProtection="1"/>
    <xf numFmtId="0" fontId="0" fillId="0" borderId="0" xfId="0" applyAlignment="1" applyProtection="1"/>
    <xf numFmtId="0" fontId="0" fillId="0" borderId="0" xfId="0" quotePrefix="1" applyAlignment="1" applyProtection="1"/>
    <xf numFmtId="0" fontId="10" fillId="2" borderId="1"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0" fillId="0" borderId="0" xfId="0" applyBorder="1" applyProtection="1"/>
    <xf numFmtId="0" fontId="2" fillId="0" borderId="0" xfId="0" applyFont="1" applyProtection="1"/>
    <xf numFmtId="0" fontId="8" fillId="2" borderId="10" xfId="0" applyFont="1" applyFill="1" applyBorder="1" applyAlignment="1" applyProtection="1">
      <alignment wrapText="1"/>
    </xf>
    <xf numFmtId="0" fontId="0" fillId="5" borderId="0" xfId="0" applyFill="1" applyProtection="1"/>
    <xf numFmtId="0" fontId="8" fillId="5" borderId="0" xfId="0" applyFont="1" applyFill="1" applyAlignment="1" applyProtection="1">
      <alignment textRotation="90" wrapText="1"/>
    </xf>
    <xf numFmtId="0" fontId="0" fillId="0" borderId="0" xfId="0" applyProtection="1"/>
    <xf numFmtId="0" fontId="0" fillId="0" borderId="0" xfId="0" applyAlignment="1" applyProtection="1"/>
    <xf numFmtId="0" fontId="0" fillId="0" borderId="0" xfId="0" applyFill="1" applyBorder="1" applyProtection="1"/>
    <xf numFmtId="0" fontId="0" fillId="0" borderId="0" xfId="0" applyFill="1" applyBorder="1" applyAlignment="1" applyProtection="1"/>
    <xf numFmtId="0" fontId="0" fillId="0" borderId="0" xfId="0" applyAlignment="1">
      <alignment horizontal="left"/>
    </xf>
    <xf numFmtId="0" fontId="0" fillId="0" borderId="0" xfId="0" applyProtection="1"/>
    <xf numFmtId="0" fontId="0" fillId="0" borderId="0" xfId="0" applyAlignment="1" applyProtection="1"/>
    <xf numFmtId="0" fontId="1" fillId="0" borderId="0" xfId="0" applyFont="1" applyProtection="1"/>
    <xf numFmtId="0" fontId="0" fillId="6" borderId="0" xfId="0" applyFill="1" applyProtection="1"/>
    <xf numFmtId="0" fontId="0" fillId="0" borderId="0" xfId="0" applyProtection="1"/>
    <xf numFmtId="0" fontId="0" fillId="0" borderId="0" xfId="0" applyAlignment="1" applyProtection="1">
      <alignment horizontal="left"/>
    </xf>
    <xf numFmtId="0" fontId="0" fillId="8" borderId="1" xfId="0" applyFill="1" applyBorder="1" applyProtection="1"/>
    <xf numFmtId="0" fontId="20" fillId="8" borderId="1" xfId="0" applyFont="1" applyFill="1" applyBorder="1" applyProtection="1"/>
    <xf numFmtId="0" fontId="0" fillId="0" borderId="0" xfId="0" applyProtection="1"/>
    <xf numFmtId="0" fontId="0" fillId="0" borderId="0" xfId="0" applyAlignment="1" applyProtection="1"/>
    <xf numFmtId="0" fontId="0" fillId="0" borderId="3" xfId="0" applyBorder="1" applyAlignment="1" applyProtection="1"/>
    <xf numFmtId="0" fontId="10" fillId="2" borderId="11" xfId="0" applyFont="1" applyFill="1" applyBorder="1" applyAlignment="1" applyProtection="1">
      <alignment vertical="center" wrapText="1"/>
    </xf>
    <xf numFmtId="0" fontId="10" fillId="2" borderId="12" xfId="0" applyFont="1" applyFill="1" applyBorder="1" applyAlignment="1" applyProtection="1">
      <alignment vertical="center" wrapText="1"/>
    </xf>
    <xf numFmtId="0" fontId="0" fillId="0" borderId="0" xfId="0" applyProtection="1"/>
    <xf numFmtId="0" fontId="0" fillId="0" borderId="0" xfId="0" applyAlignment="1" applyProtection="1"/>
    <xf numFmtId="0" fontId="9" fillId="2" borderId="12" xfId="0" applyFont="1" applyFill="1" applyBorder="1" applyAlignment="1" applyProtection="1">
      <alignment vertical="center" wrapText="1"/>
    </xf>
    <xf numFmtId="0" fontId="8" fillId="2" borderId="1" xfId="0" applyFont="1" applyFill="1" applyBorder="1" applyAlignment="1" applyProtection="1">
      <alignment horizontal="left" vertical="center"/>
    </xf>
    <xf numFmtId="0" fontId="0" fillId="0" borderId="0" xfId="0" applyProtection="1"/>
    <xf numFmtId="0" fontId="0" fillId="0" borderId="0" xfId="0" applyAlignment="1" applyProtection="1"/>
    <xf numFmtId="0" fontId="9" fillId="0" borderId="0" xfId="0" applyFont="1" applyAlignment="1" applyProtection="1">
      <alignment horizontal="left" vertical="center"/>
      <protection locked="0"/>
    </xf>
    <xf numFmtId="0" fontId="8" fillId="2" borderId="10" xfId="0" applyFont="1" applyFill="1" applyBorder="1" applyAlignment="1" applyProtection="1">
      <alignment horizontal="center" vertical="center" wrapText="1"/>
    </xf>
    <xf numFmtId="0" fontId="0" fillId="0" borderId="0" xfId="0" applyAlignment="1" applyProtection="1"/>
    <xf numFmtId="0" fontId="0" fillId="0" borderId="0" xfId="0" applyAlignment="1">
      <alignment vertical="center"/>
    </xf>
    <xf numFmtId="0" fontId="0" fillId="0" borderId="0" xfId="0" applyProtection="1"/>
    <xf numFmtId="0" fontId="0" fillId="2" borderId="0" xfId="0" applyFill="1"/>
    <xf numFmtId="2" fontId="0" fillId="0" borderId="0" xfId="0" applyNumberFormat="1"/>
    <xf numFmtId="0" fontId="17" fillId="7" borderId="1" xfId="0" applyFont="1" applyFill="1" applyBorder="1" applyAlignment="1" applyProtection="1">
      <alignment horizontal="center" vertical="center"/>
      <protection locked="0"/>
    </xf>
    <xf numFmtId="0" fontId="24" fillId="0" borderId="0" xfId="0" applyFont="1"/>
    <xf numFmtId="0" fontId="0" fillId="5" borderId="16" xfId="0" applyFill="1" applyBorder="1"/>
    <xf numFmtId="0" fontId="0" fillId="5" borderId="17" xfId="0" applyFill="1" applyBorder="1"/>
    <xf numFmtId="0" fontId="0" fillId="5" borderId="0" xfId="0" applyFill="1" applyBorder="1"/>
    <xf numFmtId="0" fontId="0" fillId="5" borderId="19" xfId="0" applyFill="1" applyBorder="1"/>
    <xf numFmtId="0" fontId="0" fillId="5" borderId="18" xfId="0" applyFill="1" applyBorder="1"/>
    <xf numFmtId="0" fontId="0" fillId="5" borderId="20" xfId="0" applyFill="1" applyBorder="1"/>
    <xf numFmtId="0" fontId="0" fillId="5" borderId="21" xfId="0" applyFill="1" applyBorder="1"/>
    <xf numFmtId="0" fontId="0" fillId="5" borderId="22" xfId="0" applyFill="1" applyBorder="1"/>
    <xf numFmtId="0" fontId="0" fillId="10" borderId="1" xfId="0" applyFill="1" applyBorder="1" applyProtection="1"/>
    <xf numFmtId="0" fontId="20" fillId="10" borderId="1" xfId="0" applyFont="1" applyFill="1" applyBorder="1" applyProtection="1"/>
    <xf numFmtId="0" fontId="26" fillId="5" borderId="0" xfId="0" applyFont="1" applyFill="1" applyBorder="1" applyAlignment="1">
      <alignment vertical="top" wrapText="1"/>
    </xf>
    <xf numFmtId="0" fontId="2" fillId="5" borderId="0" xfId="0" applyFont="1" applyFill="1" applyBorder="1" applyAlignment="1">
      <alignment vertical="top" wrapText="1"/>
    </xf>
    <xf numFmtId="0" fontId="26" fillId="5" borderId="18" xfId="0" applyFont="1" applyFill="1" applyBorder="1" applyAlignment="1">
      <alignment vertical="top" wrapText="1"/>
    </xf>
    <xf numFmtId="0" fontId="26" fillId="5" borderId="19" xfId="0" applyFont="1" applyFill="1" applyBorder="1" applyAlignment="1">
      <alignment vertical="top" wrapText="1"/>
    </xf>
    <xf numFmtId="0" fontId="0" fillId="5" borderId="0" xfId="0" applyFill="1" applyBorder="1" applyAlignment="1">
      <alignment wrapText="1"/>
    </xf>
    <xf numFmtId="0" fontId="5" fillId="5" borderId="0" xfId="0" applyFont="1" applyFill="1" applyBorder="1" applyAlignment="1">
      <alignment vertical="center" wrapText="1"/>
    </xf>
    <xf numFmtId="0" fontId="0" fillId="5" borderId="0" xfId="0" applyFill="1" applyBorder="1" applyAlignment="1"/>
    <xf numFmtId="0" fontId="0" fillId="5" borderId="0" xfId="0" applyFill="1" applyBorder="1" applyAlignment="1">
      <alignment vertical="top" wrapText="1"/>
    </xf>
    <xf numFmtId="0" fontId="21" fillId="5" borderId="0" xfId="0" applyFont="1" applyFill="1" applyBorder="1" applyAlignment="1">
      <alignment vertical="top"/>
    </xf>
    <xf numFmtId="0" fontId="21" fillId="5" borderId="0" xfId="0" applyFont="1" applyFill="1" applyBorder="1" applyAlignment="1">
      <alignment vertical="center" wrapText="1"/>
    </xf>
    <xf numFmtId="0" fontId="11" fillId="5" borderId="0" xfId="0" applyFont="1" applyFill="1" applyBorder="1" applyAlignment="1">
      <alignment vertical="center" wrapText="1"/>
    </xf>
    <xf numFmtId="0" fontId="0" fillId="0" borderId="0" xfId="0" applyBorder="1"/>
    <xf numFmtId="0" fontId="62" fillId="13" borderId="0" xfId="0" applyFont="1" applyFill="1" applyBorder="1" applyAlignment="1">
      <alignment horizontal="center"/>
    </xf>
    <xf numFmtId="0" fontId="4" fillId="5" borderId="15" xfId="0" applyFont="1" applyFill="1" applyBorder="1" applyAlignment="1">
      <alignment vertical="center" wrapText="1"/>
    </xf>
    <xf numFmtId="0" fontId="0" fillId="5" borderId="0" xfId="0" applyFill="1"/>
    <xf numFmtId="0" fontId="4" fillId="5" borderId="18" xfId="0" applyFont="1" applyFill="1" applyBorder="1" applyAlignment="1">
      <alignment vertical="center" wrapText="1"/>
    </xf>
    <xf numFmtId="0" fontId="25" fillId="5" borderId="0" xfId="0" applyFont="1" applyFill="1" applyBorder="1" applyAlignment="1">
      <alignment vertical="center" wrapText="1"/>
    </xf>
    <xf numFmtId="0" fontId="24" fillId="5" borderId="0" xfId="0" applyFont="1" applyFill="1"/>
    <xf numFmtId="0" fontId="10" fillId="5" borderId="0" xfId="0" applyFont="1" applyFill="1" applyBorder="1" applyAlignment="1">
      <alignment vertical="top" wrapText="1"/>
    </xf>
    <xf numFmtId="0" fontId="10" fillId="5" borderId="16" xfId="0" applyFont="1" applyFill="1" applyBorder="1" applyAlignment="1">
      <alignment vertical="top" wrapText="1"/>
    </xf>
    <xf numFmtId="0" fontId="0" fillId="0" borderId="0" xfId="0" applyAlignment="1" applyProtection="1"/>
    <xf numFmtId="14" fontId="0" fillId="0" borderId="0" xfId="0" applyNumberFormat="1"/>
    <xf numFmtId="0" fontId="24" fillId="0" borderId="0" xfId="0" applyFont="1" applyAlignment="1" applyProtection="1"/>
    <xf numFmtId="0" fontId="0" fillId="0" borderId="0" xfId="0" pivotButton="1"/>
    <xf numFmtId="0" fontId="0" fillId="0" borderId="0" xfId="0" applyNumberFormat="1"/>
    <xf numFmtId="165" fontId="0" fillId="0" borderId="0" xfId="0" applyNumberFormat="1"/>
    <xf numFmtId="0" fontId="68" fillId="3" borderId="32" xfId="0" applyFont="1" applyFill="1" applyBorder="1"/>
    <xf numFmtId="0" fontId="68" fillId="3" borderId="33" xfId="0" applyFont="1" applyFill="1" applyBorder="1"/>
    <xf numFmtId="0" fontId="68" fillId="3" borderId="32" xfId="0" applyFont="1" applyFill="1" applyBorder="1" applyAlignment="1">
      <alignment horizontal="center" vertical="center" wrapText="1"/>
    </xf>
    <xf numFmtId="0" fontId="68" fillId="3" borderId="33" xfId="0" applyFont="1" applyFill="1" applyBorder="1" applyAlignment="1">
      <alignment horizontal="center" vertical="center" wrapText="1"/>
    </xf>
    <xf numFmtId="0" fontId="68" fillId="3" borderId="34" xfId="0" applyFont="1" applyFill="1" applyBorder="1"/>
    <xf numFmtId="0" fontId="68" fillId="3" borderId="34" xfId="0" applyFont="1" applyFill="1" applyBorder="1" applyAlignment="1">
      <alignment horizontal="center" vertical="center" wrapText="1"/>
    </xf>
    <xf numFmtId="0" fontId="0" fillId="5" borderId="0" xfId="0" applyFill="1" applyBorder="1" applyProtection="1"/>
    <xf numFmtId="0" fontId="10" fillId="5" borderId="0" xfId="0" applyFont="1" applyFill="1" applyBorder="1" applyAlignment="1" applyProtection="1">
      <alignment horizontal="right" vertical="center" wrapText="1"/>
    </xf>
    <xf numFmtId="0" fontId="17" fillId="19" borderId="1" xfId="0" applyFont="1" applyFill="1" applyBorder="1" applyAlignment="1" applyProtection="1">
      <alignment horizontal="center" vertical="center" wrapText="1"/>
      <protection locked="0"/>
    </xf>
    <xf numFmtId="0" fontId="10" fillId="19" borderId="1" xfId="0" applyFont="1" applyFill="1" applyBorder="1" applyAlignment="1" applyProtection="1">
      <alignment horizontal="center" vertical="center" wrapText="1"/>
      <protection locked="0"/>
    </xf>
    <xf numFmtId="0" fontId="68" fillId="5" borderId="0" xfId="0" applyFont="1" applyFill="1" applyBorder="1" applyProtection="1"/>
    <xf numFmtId="0" fontId="71" fillId="5" borderId="0" xfId="0" applyFont="1" applyFill="1" applyBorder="1" applyAlignment="1" applyProtection="1">
      <alignment horizontal="right" vertical="center" wrapText="1"/>
    </xf>
    <xf numFmtId="0" fontId="4" fillId="5" borderId="0" xfId="0" applyFont="1" applyFill="1"/>
    <xf numFmtId="0" fontId="0" fillId="5" borderId="0" xfId="0" applyFill="1" applyProtection="1">
      <protection locked="0"/>
    </xf>
    <xf numFmtId="0" fontId="22" fillId="9" borderId="26" xfId="0" applyFont="1" applyFill="1" applyBorder="1" applyProtection="1">
      <protection locked="0"/>
    </xf>
    <xf numFmtId="0" fontId="0" fillId="9" borderId="0" xfId="0" applyFill="1" applyProtection="1">
      <protection locked="0"/>
    </xf>
    <xf numFmtId="0" fontId="9" fillId="0" borderId="0" xfId="0" applyFont="1"/>
    <xf numFmtId="0" fontId="20" fillId="0" borderId="0" xfId="0" applyFont="1" applyAlignment="1">
      <alignment vertical="center"/>
    </xf>
    <xf numFmtId="0" fontId="17" fillId="0" borderId="0" xfId="0" applyFont="1" applyAlignment="1">
      <alignment vertical="center"/>
    </xf>
    <xf numFmtId="0" fontId="0" fillId="0" borderId="0" xfId="0" applyAlignment="1">
      <alignment horizontal="left" vertical="center"/>
    </xf>
    <xf numFmtId="0" fontId="17" fillId="0" borderId="0" xfId="0" applyFont="1"/>
    <xf numFmtId="0" fontId="9" fillId="0" borderId="0" xfId="0" applyFont="1" applyAlignment="1">
      <alignment vertical="center"/>
    </xf>
    <xf numFmtId="0" fontId="68" fillId="0" borderId="0" xfId="0" applyFont="1" applyAlignment="1" applyProtection="1"/>
    <xf numFmtId="0" fontId="68" fillId="0" borderId="0" xfId="0" applyFont="1" applyAlignment="1" applyProtection="1">
      <alignment horizontal="left"/>
    </xf>
    <xf numFmtId="0" fontId="68" fillId="5" borderId="0" xfId="0" applyFont="1" applyFill="1" applyAlignment="1" applyProtection="1"/>
    <xf numFmtId="0" fontId="0" fillId="0" borderId="0" xfId="0" applyProtection="1">
      <protection locked="0"/>
    </xf>
    <xf numFmtId="0" fontId="22" fillId="21" borderId="26" xfId="0" applyFont="1" applyFill="1" applyBorder="1" applyProtection="1">
      <protection locked="0"/>
    </xf>
    <xf numFmtId="0" fontId="17" fillId="0" borderId="0" xfId="0" applyFont="1" applyAlignment="1">
      <alignment horizontal="center"/>
    </xf>
    <xf numFmtId="0" fontId="9" fillId="3" borderId="0" xfId="0" applyFont="1" applyFill="1"/>
    <xf numFmtId="0" fontId="22" fillId="21" borderId="26" xfId="5" applyFont="1" applyFill="1" applyBorder="1" applyProtection="1">
      <protection locked="0"/>
    </xf>
    <xf numFmtId="0" fontId="16" fillId="0" borderId="0" xfId="0" applyFont="1"/>
    <xf numFmtId="9" fontId="16" fillId="0" borderId="0" xfId="3" applyFont="1"/>
    <xf numFmtId="0" fontId="0" fillId="3" borderId="0" xfId="0" applyFill="1"/>
    <xf numFmtId="0" fontId="3" fillId="11" borderId="1" xfId="0" applyFont="1" applyFill="1" applyBorder="1" applyAlignment="1">
      <alignment horizontal="left" vertical="top" wrapText="1"/>
    </xf>
    <xf numFmtId="0" fontId="3" fillId="0" borderId="0" xfId="0" applyFont="1" applyAlignment="1">
      <alignment horizontal="left" vertical="top" wrapText="1"/>
    </xf>
    <xf numFmtId="0" fontId="72" fillId="22" borderId="26" xfId="5" applyFill="1" applyBorder="1" applyAlignment="1" applyProtection="1">
      <alignment vertical="top" wrapText="1"/>
      <protection locked="0"/>
    </xf>
    <xf numFmtId="0" fontId="22" fillId="21" borderId="26" xfId="6" applyFont="1" applyFill="1" applyBorder="1" applyProtection="1">
      <protection locked="0"/>
    </xf>
    <xf numFmtId="0" fontId="0" fillId="0" borderId="0" xfId="0" applyFill="1" applyBorder="1" applyAlignment="1">
      <alignment horizontal="left"/>
    </xf>
    <xf numFmtId="0" fontId="71" fillId="2" borderId="1" xfId="0" applyFont="1" applyFill="1" applyBorder="1" applyAlignment="1" applyProtection="1">
      <alignment horizontal="center" vertical="center"/>
    </xf>
    <xf numFmtId="14" fontId="68" fillId="0" borderId="0" xfId="0" applyNumberFormat="1" applyFont="1" applyAlignment="1" applyProtection="1"/>
    <xf numFmtId="0" fontId="73" fillId="5" borderId="0" xfId="0" applyFont="1" applyFill="1" applyAlignment="1" applyProtection="1"/>
    <xf numFmtId="14" fontId="73" fillId="5" borderId="0" xfId="0" applyNumberFormat="1" applyFont="1" applyFill="1" applyAlignment="1" applyProtection="1"/>
    <xf numFmtId="14" fontId="0" fillId="0" borderId="0" xfId="0" applyNumberFormat="1" applyAlignment="1" applyProtection="1"/>
    <xf numFmtId="0" fontId="68" fillId="0" borderId="0" xfId="0" applyFont="1"/>
    <xf numFmtId="0" fontId="9" fillId="6" borderId="36" xfId="0" applyFont="1" applyFill="1" applyBorder="1" applyAlignment="1" applyProtection="1">
      <alignment horizontal="left" vertical="center" wrapText="1"/>
      <protection locked="0"/>
    </xf>
    <xf numFmtId="0" fontId="0" fillId="0" borderId="0" xfId="0" applyProtection="1"/>
    <xf numFmtId="0" fontId="0" fillId="0" borderId="0" xfId="0" applyAlignment="1" applyProtection="1"/>
    <xf numFmtId="0" fontId="0" fillId="0" borderId="0" xfId="0"/>
    <xf numFmtId="0" fontId="0" fillId="0" borderId="58" xfId="0" applyBorder="1"/>
    <xf numFmtId="0" fontId="20" fillId="0" borderId="57" xfId="0" applyFont="1" applyBorder="1" applyAlignment="1">
      <alignment vertical="center"/>
    </xf>
    <xf numFmtId="0" fontId="0" fillId="0" borderId="57" xfId="0" applyBorder="1"/>
    <xf numFmtId="0" fontId="17" fillId="0" borderId="57" xfId="0" applyFont="1" applyBorder="1" applyAlignment="1">
      <alignment vertical="center"/>
    </xf>
    <xf numFmtId="0" fontId="17" fillId="0" borderId="58" xfId="0" applyFont="1" applyBorder="1" applyAlignment="1">
      <alignment vertical="center"/>
    </xf>
    <xf numFmtId="0" fontId="0" fillId="0" borderId="57" xfId="0" applyBorder="1" applyAlignment="1">
      <alignment horizontal="left" vertical="center"/>
    </xf>
    <xf numFmtId="0" fontId="0" fillId="0" borderId="58" xfId="0" applyBorder="1" applyAlignment="1">
      <alignment horizontal="left" vertical="center"/>
    </xf>
    <xf numFmtId="0" fontId="0" fillId="0" borderId="0" xfId="0"/>
    <xf numFmtId="0" fontId="22" fillId="9" borderId="27" xfId="0" applyFont="1" applyFill="1" applyBorder="1" applyAlignment="1" applyProtection="1">
      <alignment vertical="center"/>
      <protection locked="0"/>
    </xf>
    <xf numFmtId="0" fontId="22" fillId="9" borderId="26" xfId="0" applyFont="1" applyFill="1" applyBorder="1" applyAlignment="1" applyProtection="1">
      <alignment vertical="center"/>
      <protection locked="0"/>
    </xf>
    <xf numFmtId="0" fontId="4" fillId="19" borderId="1" xfId="0" applyFont="1" applyFill="1" applyBorder="1" applyAlignment="1">
      <alignment vertical="center"/>
    </xf>
    <xf numFmtId="0" fontId="20" fillId="5" borderId="0" xfId="0" applyFont="1" applyFill="1" applyAlignment="1" applyProtection="1">
      <alignment vertical="center"/>
    </xf>
    <xf numFmtId="0" fontId="0" fillId="0" borderId="0" xfId="0"/>
    <xf numFmtId="0" fontId="81" fillId="0" borderId="57" xfId="0" applyFont="1" applyBorder="1"/>
    <xf numFmtId="0" fontId="81" fillId="0" borderId="0" xfId="0" applyFont="1"/>
    <xf numFmtId="0" fontId="81" fillId="0" borderId="58" xfId="0" applyFont="1" applyBorder="1"/>
    <xf numFmtId="0" fontId="0" fillId="0" borderId="0" xfId="0"/>
    <xf numFmtId="0" fontId="0" fillId="0" borderId="0" xfId="0"/>
    <xf numFmtId="0" fontId="0" fillId="0" borderId="0" xfId="0"/>
    <xf numFmtId="0" fontId="0" fillId="0" borderId="0" xfId="0"/>
    <xf numFmtId="0" fontId="94" fillId="5" borderId="0" xfId="0" applyFont="1" applyFill="1" applyBorder="1" applyProtection="1"/>
    <xf numFmtId="0" fontId="0" fillId="0" borderId="0" xfId="0" applyAlignment="1">
      <alignment horizontal="right"/>
    </xf>
    <xf numFmtId="0" fontId="87" fillId="26" borderId="0" xfId="16"/>
    <xf numFmtId="0" fontId="0" fillId="0" borderId="0" xfId="0" applyAlignment="1">
      <alignment wrapText="1"/>
    </xf>
    <xf numFmtId="0" fontId="0" fillId="0" borderId="0" xfId="0" applyProtection="1"/>
    <xf numFmtId="0" fontId="0" fillId="0" borderId="0" xfId="0" applyAlignment="1" applyProtection="1"/>
    <xf numFmtId="0" fontId="0" fillId="0" borderId="0" xfId="0"/>
    <xf numFmtId="168" fontId="0" fillId="0" borderId="0" xfId="0" applyNumberFormat="1"/>
    <xf numFmtId="0" fontId="95" fillId="0" borderId="0" xfId="0" applyFont="1"/>
    <xf numFmtId="0" fontId="24" fillId="0" borderId="68" xfId="0" applyFont="1" applyBorder="1"/>
    <xf numFmtId="168" fontId="24" fillId="0" borderId="68" xfId="0" applyNumberFormat="1" applyFont="1" applyBorder="1"/>
    <xf numFmtId="0" fontId="17" fillId="7" borderId="1" xfId="0" applyFont="1" applyFill="1" applyBorder="1" applyAlignment="1" applyProtection="1">
      <alignment horizontal="center" vertical="center" wrapText="1"/>
      <protection locked="0"/>
    </xf>
    <xf numFmtId="0" fontId="90" fillId="28" borderId="63" xfId="19" applyProtection="1">
      <protection locked="0"/>
    </xf>
    <xf numFmtId="0" fontId="0" fillId="0" borderId="0" xfId="0"/>
    <xf numFmtId="0" fontId="0" fillId="0" borderId="0" xfId="0"/>
    <xf numFmtId="0" fontId="0" fillId="0" borderId="0" xfId="0"/>
    <xf numFmtId="0" fontId="0" fillId="0" borderId="0" xfId="0"/>
    <xf numFmtId="0" fontId="0" fillId="0" borderId="0" xfId="0"/>
    <xf numFmtId="14" fontId="94" fillId="0" borderId="0" xfId="0" applyNumberFormat="1" applyFont="1" applyAlignment="1" applyProtection="1"/>
    <xf numFmtId="14" fontId="0" fillId="0" borderId="0" xfId="0" applyNumberFormat="1" applyAlignment="1" applyProtection="1">
      <alignment horizontal="left"/>
    </xf>
    <xf numFmtId="0" fontId="0" fillId="0" borderId="0" xfId="0"/>
    <xf numFmtId="0" fontId="0" fillId="0" borderId="0" xfId="0"/>
    <xf numFmtId="0" fontId="0" fillId="0" borderId="0" xfId="0"/>
    <xf numFmtId="0" fontId="0" fillId="0" borderId="0" xfId="0"/>
    <xf numFmtId="0" fontId="16" fillId="0" borderId="0" xfId="0" applyFont="1" applyAlignment="1">
      <alignment vertical="center"/>
    </xf>
    <xf numFmtId="0" fontId="0" fillId="0" borderId="0" xfId="0" applyProtection="1"/>
    <xf numFmtId="0" fontId="0" fillId="0" borderId="0" xfId="0" applyAlignment="1" applyProtection="1"/>
    <xf numFmtId="0" fontId="0" fillId="0" borderId="0" xfId="0"/>
    <xf numFmtId="0" fontId="90" fillId="28" borderId="63" xfId="19" applyAlignment="1">
      <alignment vertical="center"/>
    </xf>
    <xf numFmtId="0" fontId="90" fillId="28" borderId="63" xfId="19" applyAlignment="1" applyProtection="1"/>
    <xf numFmtId="0" fontId="4" fillId="0" borderId="1" xfId="0" applyFont="1" applyFill="1" applyBorder="1" applyAlignment="1">
      <alignment horizontal="center" vertical="center"/>
    </xf>
    <xf numFmtId="0" fontId="0" fillId="0" borderId="0" xfId="0" applyFill="1"/>
    <xf numFmtId="167" fontId="0" fillId="0" borderId="0" xfId="0" applyNumberFormat="1" applyFill="1"/>
    <xf numFmtId="0" fontId="0" fillId="0" borderId="1" xfId="0" applyFill="1" applyBorder="1" applyAlignment="1">
      <alignment horizontal="center" vertical="center"/>
    </xf>
    <xf numFmtId="166" fontId="75" fillId="0" borderId="0" xfId="8" applyNumberFormat="1" applyFill="1"/>
    <xf numFmtId="0" fontId="0" fillId="0" borderId="14" xfId="0" applyFill="1" applyBorder="1"/>
    <xf numFmtId="0" fontId="0" fillId="0" borderId="1" xfId="0" applyFill="1" applyBorder="1" applyAlignment="1">
      <alignment vertical="center"/>
    </xf>
    <xf numFmtId="0" fontId="0" fillId="0" borderId="1" xfId="0" applyFill="1" applyBorder="1"/>
    <xf numFmtId="0" fontId="0" fillId="0" borderId="0" xfId="0" applyFill="1" applyAlignment="1">
      <alignment vertical="center"/>
    </xf>
    <xf numFmtId="0" fontId="17" fillId="0" borderId="1" xfId="0" applyFont="1" applyFill="1" applyBorder="1" applyAlignment="1">
      <alignment textRotation="90"/>
    </xf>
    <xf numFmtId="0" fontId="0" fillId="0" borderId="0" xfId="0"/>
    <xf numFmtId="0" fontId="11" fillId="19" borderId="15" xfId="0" applyFont="1" applyFill="1" applyBorder="1" applyAlignment="1" applyProtection="1">
      <alignment vertical="center" wrapText="1"/>
    </xf>
    <xf numFmtId="0" fontId="11" fillId="19" borderId="16" xfId="0" applyFont="1" applyFill="1" applyBorder="1" applyAlignment="1" applyProtection="1">
      <alignment vertical="center" wrapText="1"/>
    </xf>
    <xf numFmtId="0" fontId="11" fillId="19" borderId="17" xfId="0" applyFont="1" applyFill="1" applyBorder="1" applyAlignment="1" applyProtection="1">
      <alignment vertical="center" wrapText="1"/>
    </xf>
    <xf numFmtId="0" fontId="11" fillId="19" borderId="20" xfId="0" applyFont="1" applyFill="1" applyBorder="1" applyAlignment="1" applyProtection="1">
      <alignment vertical="center" wrapText="1"/>
    </xf>
    <xf numFmtId="0" fontId="11" fillId="19" borderId="21" xfId="0" applyFont="1" applyFill="1" applyBorder="1" applyAlignment="1" applyProtection="1">
      <alignment vertical="center" wrapText="1"/>
    </xf>
    <xf numFmtId="0" fontId="11" fillId="19" borderId="22" xfId="0" applyFont="1" applyFill="1" applyBorder="1" applyAlignment="1" applyProtection="1">
      <alignment vertical="center" wrapText="1"/>
    </xf>
    <xf numFmtId="0" fontId="0" fillId="55" borderId="1" xfId="0" applyFill="1" applyBorder="1" applyAlignment="1">
      <alignment vertical="center"/>
    </xf>
    <xf numFmtId="0" fontId="0" fillId="10" borderId="14" xfId="0" applyFill="1" applyBorder="1"/>
    <xf numFmtId="0" fontId="0" fillId="10" borderId="1" xfId="0" applyFill="1" applyBorder="1"/>
    <xf numFmtId="0" fontId="10" fillId="5" borderId="1" xfId="0" applyFont="1" applyFill="1" applyBorder="1" applyAlignment="1">
      <alignment horizontal="center" vertical="center"/>
    </xf>
    <xf numFmtId="0" fontId="10" fillId="57" borderId="1" xfId="0" applyFont="1" applyFill="1" applyBorder="1" applyAlignment="1">
      <alignment horizontal="center" vertical="center"/>
    </xf>
    <xf numFmtId="0" fontId="0" fillId="58" borderId="7" xfId="0" applyFill="1" applyBorder="1"/>
    <xf numFmtId="0" fontId="0" fillId="58" borderId="10" xfId="0" applyFill="1" applyBorder="1"/>
    <xf numFmtId="0" fontId="0" fillId="59" borderId="14" xfId="0" applyFill="1" applyBorder="1"/>
    <xf numFmtId="0" fontId="0" fillId="59" borderId="0" xfId="0" applyFill="1"/>
    <xf numFmtId="0" fontId="0" fillId="59" borderId="1" xfId="0" applyFill="1" applyBorder="1"/>
    <xf numFmtId="0" fontId="0" fillId="59" borderId="1" xfId="0" quotePrefix="1" applyFill="1" applyBorder="1"/>
    <xf numFmtId="0" fontId="14" fillId="5" borderId="45" xfId="0" applyFont="1" applyFill="1" applyBorder="1" applyAlignment="1" applyProtection="1">
      <alignment vertical="center" wrapText="1"/>
      <protection locked="0"/>
    </xf>
    <xf numFmtId="0" fontId="0" fillId="0" borderId="0" xfId="0"/>
    <xf numFmtId="0" fontId="5" fillId="5" borderId="0" xfId="0" applyFont="1" applyFill="1" applyAlignment="1">
      <alignment vertical="center"/>
    </xf>
    <xf numFmtId="0" fontId="79" fillId="5" borderId="0" xfId="9" applyFont="1" applyFill="1" applyAlignment="1">
      <alignment vertical="center"/>
    </xf>
    <xf numFmtId="0" fontId="79" fillId="5" borderId="0" xfId="9" applyFont="1" applyFill="1" applyAlignment="1">
      <alignment vertical="center" wrapText="1"/>
    </xf>
    <xf numFmtId="0" fontId="0" fillId="5" borderId="59" xfId="0" applyFill="1" applyBorder="1"/>
    <xf numFmtId="0" fontId="68" fillId="5" borderId="0" xfId="0" applyFont="1" applyFill="1"/>
    <xf numFmtId="0" fontId="73" fillId="5" borderId="0" xfId="0" applyFont="1" applyFill="1"/>
    <xf numFmtId="0" fontId="73" fillId="0" borderId="0" xfId="0" applyFont="1" applyFill="1"/>
    <xf numFmtId="0" fontId="0" fillId="0" borderId="0" xfId="0"/>
    <xf numFmtId="0" fontId="0" fillId="0" borderId="0" xfId="0"/>
    <xf numFmtId="0" fontId="0" fillId="0" borderId="0" xfId="0" applyAlignment="1">
      <alignment horizontal="left"/>
    </xf>
    <xf numFmtId="0" fontId="97" fillId="55" borderId="1" xfId="0" applyFont="1" applyFill="1" applyBorder="1" applyAlignment="1">
      <alignment vertical="center"/>
    </xf>
    <xf numFmtId="0" fontId="68" fillId="0" borderId="0" xfId="0" applyFont="1" applyFill="1"/>
    <xf numFmtId="0" fontId="0" fillId="5" borderId="46" xfId="0" applyFill="1" applyBorder="1" applyProtection="1"/>
    <xf numFmtId="0" fontId="0" fillId="5" borderId="48" xfId="0" applyFill="1" applyBorder="1" applyProtection="1"/>
    <xf numFmtId="0" fontId="8" fillId="5" borderId="48" xfId="0" applyFont="1" applyFill="1" applyBorder="1" applyAlignment="1" applyProtection="1">
      <alignment textRotation="90" wrapText="1"/>
    </xf>
    <xf numFmtId="0" fontId="0" fillId="5" borderId="52" xfId="0" applyFill="1" applyBorder="1" applyProtection="1"/>
    <xf numFmtId="0" fontId="0" fillId="5" borderId="41" xfId="0" applyFill="1" applyBorder="1" applyProtection="1"/>
    <xf numFmtId="0" fontId="0" fillId="5" borderId="42" xfId="0" applyFill="1" applyBorder="1" applyProtection="1"/>
    <xf numFmtId="0" fontId="0" fillId="5" borderId="54" xfId="0" applyFill="1" applyBorder="1" applyProtection="1"/>
    <xf numFmtId="0" fontId="0" fillId="5" borderId="44" xfId="0" applyFill="1" applyBorder="1" applyProtection="1"/>
    <xf numFmtId="0" fontId="0" fillId="5" borderId="45" xfId="0" applyFill="1" applyBorder="1" applyProtection="1"/>
    <xf numFmtId="0" fontId="0" fillId="5" borderId="49" xfId="0" applyFill="1" applyBorder="1" applyProtection="1"/>
    <xf numFmtId="0" fontId="0" fillId="5" borderId="50" xfId="0" applyFill="1" applyBorder="1" applyProtection="1"/>
    <xf numFmtId="0" fontId="0" fillId="5" borderId="43" xfId="0" applyFill="1" applyBorder="1" applyProtection="1"/>
    <xf numFmtId="0" fontId="0" fillId="5" borderId="43" xfId="0" applyFill="1" applyBorder="1" applyAlignment="1" applyProtection="1">
      <alignment vertical="center"/>
    </xf>
    <xf numFmtId="17" fontId="0" fillId="58" borderId="10" xfId="0" applyNumberFormat="1" applyFill="1" applyBorder="1"/>
    <xf numFmtId="0" fontId="4" fillId="19" borderId="1" xfId="0" applyFont="1" applyFill="1" applyBorder="1" applyAlignment="1">
      <alignment horizontal="left" vertical="center"/>
    </xf>
    <xf numFmtId="0" fontId="22" fillId="9" borderId="27" xfId="0" applyFont="1" applyFill="1" applyBorder="1" applyAlignment="1" applyProtection="1">
      <alignment horizontal="left"/>
      <protection locked="0"/>
    </xf>
    <xf numFmtId="0" fontId="22" fillId="9" borderId="27" xfId="0" applyFont="1" applyFill="1" applyBorder="1" applyAlignment="1" applyProtection="1">
      <alignment horizontal="left" vertical="center"/>
      <protection locked="0"/>
    </xf>
    <xf numFmtId="0" fontId="72" fillId="22" borderId="26" xfId="0" applyFont="1" applyFill="1" applyBorder="1" applyAlignment="1" applyProtection="1">
      <alignment horizontal="left" vertical="center" wrapText="1"/>
      <protection locked="0"/>
    </xf>
    <xf numFmtId="0" fontId="0" fillId="9" borderId="0" xfId="0" applyFill="1" applyAlignment="1" applyProtection="1">
      <alignment horizontal="left"/>
      <protection locked="0"/>
    </xf>
    <xf numFmtId="0" fontId="0" fillId="20" borderId="0" xfId="0" applyFill="1" applyAlignment="1" applyProtection="1">
      <alignment horizontal="left"/>
      <protection locked="0"/>
    </xf>
    <xf numFmtId="0" fontId="0" fillId="5" borderId="0" xfId="0" applyFill="1" applyAlignment="1" applyProtection="1">
      <alignment horizontal="left"/>
      <protection locked="0"/>
    </xf>
    <xf numFmtId="0" fontId="22" fillId="21" borderId="26" xfId="0" applyFont="1" applyFill="1" applyBorder="1" applyAlignment="1" applyProtection="1">
      <alignment horizontal="left"/>
      <protection locked="0"/>
    </xf>
    <xf numFmtId="0" fontId="22" fillId="21" borderId="26" xfId="0" applyFont="1" applyFill="1" applyBorder="1" applyAlignment="1" applyProtection="1">
      <alignment horizontal="left" vertical="center"/>
      <protection locked="0"/>
    </xf>
    <xf numFmtId="0" fontId="0" fillId="0" borderId="0" xfId="0" applyProtection="1"/>
    <xf numFmtId="0" fontId="0" fillId="10" borderId="26" xfId="0" applyFill="1" applyBorder="1" applyAlignment="1" applyProtection="1">
      <alignment horizontal="left"/>
      <protection locked="0"/>
    </xf>
    <xf numFmtId="0" fontId="68" fillId="0" borderId="0" xfId="0" applyFont="1" applyFill="1" applyAlignment="1">
      <alignment horizontal="center" textRotation="90"/>
    </xf>
    <xf numFmtId="0" fontId="68" fillId="5" borderId="0" xfId="0" applyFont="1" applyFill="1" applyAlignment="1">
      <alignment horizontal="center" textRotation="90"/>
    </xf>
    <xf numFmtId="0" fontId="68" fillId="5" borderId="0" xfId="0" applyFont="1" applyFill="1" applyAlignment="1">
      <alignment textRotation="90"/>
    </xf>
    <xf numFmtId="0" fontId="68" fillId="0" borderId="0" xfId="0" applyFont="1" applyFill="1" applyAlignment="1">
      <alignment horizontal="center"/>
    </xf>
    <xf numFmtId="0" fontId="68" fillId="5" borderId="0" xfId="0" applyFont="1" applyFill="1" applyAlignment="1">
      <alignment horizontal="center"/>
    </xf>
    <xf numFmtId="0" fontId="9" fillId="0" borderId="1" xfId="0" applyFont="1" applyFill="1" applyBorder="1" applyAlignment="1">
      <alignment horizontal="center" vertical="center" wrapText="1"/>
    </xf>
    <xf numFmtId="0" fontId="0" fillId="0" borderId="0" xfId="0" applyProtection="1"/>
    <xf numFmtId="0" fontId="16" fillId="5" borderId="15" xfId="0" applyFont="1" applyFill="1" applyBorder="1" applyAlignment="1" applyProtection="1">
      <alignment horizontal="center" vertical="top" wrapText="1"/>
    </xf>
    <xf numFmtId="0" fontId="16" fillId="5" borderId="16" xfId="0" applyFont="1" applyFill="1" applyBorder="1" applyAlignment="1" applyProtection="1">
      <alignment horizontal="center" vertical="top" wrapText="1"/>
    </xf>
    <xf numFmtId="0" fontId="16" fillId="5" borderId="17" xfId="0" applyFont="1" applyFill="1" applyBorder="1" applyAlignment="1" applyProtection="1">
      <alignment horizontal="center" vertical="top" wrapText="1"/>
    </xf>
    <xf numFmtId="0" fontId="16" fillId="5" borderId="18" xfId="0" applyFont="1" applyFill="1" applyBorder="1" applyAlignment="1" applyProtection="1">
      <alignment horizontal="center" vertical="top" wrapText="1"/>
    </xf>
    <xf numFmtId="0" fontId="16" fillId="5" borderId="0" xfId="0" applyFont="1" applyFill="1" applyBorder="1" applyAlignment="1" applyProtection="1">
      <alignment horizontal="center" vertical="top" wrapText="1"/>
    </xf>
    <xf numFmtId="0" fontId="16" fillId="5" borderId="19" xfId="0" applyFont="1" applyFill="1" applyBorder="1" applyAlignment="1" applyProtection="1">
      <alignment horizontal="center" vertical="top" wrapText="1"/>
    </xf>
    <xf numFmtId="0" fontId="16" fillId="5" borderId="20" xfId="0" applyFont="1" applyFill="1" applyBorder="1" applyAlignment="1" applyProtection="1">
      <alignment horizontal="center" vertical="top" wrapText="1"/>
    </xf>
    <xf numFmtId="0" fontId="16" fillId="5" borderId="21" xfId="0" applyFont="1" applyFill="1" applyBorder="1" applyAlignment="1" applyProtection="1">
      <alignment horizontal="center" vertical="top" wrapText="1"/>
    </xf>
    <xf numFmtId="0" fontId="16" fillId="5" borderId="22" xfId="0" applyFont="1" applyFill="1" applyBorder="1" applyAlignment="1" applyProtection="1">
      <alignment horizontal="center" vertical="top" wrapText="1"/>
    </xf>
    <xf numFmtId="0" fontId="0" fillId="5" borderId="2" xfId="0" applyFill="1" applyBorder="1" applyAlignment="1" applyProtection="1">
      <alignment horizontal="center" wrapText="1"/>
    </xf>
    <xf numFmtId="0" fontId="0" fillId="5" borderId="3" xfId="0" applyFill="1" applyBorder="1" applyAlignment="1" applyProtection="1">
      <alignment horizontal="center" wrapText="1"/>
    </xf>
    <xf numFmtId="0" fontId="0" fillId="5" borderId="4" xfId="0" applyFill="1" applyBorder="1" applyAlignment="1" applyProtection="1">
      <alignment horizontal="center" wrapText="1"/>
    </xf>
    <xf numFmtId="0" fontId="0" fillId="5" borderId="5" xfId="0" applyFill="1" applyBorder="1" applyAlignment="1" applyProtection="1">
      <alignment horizontal="center" wrapText="1"/>
    </xf>
    <xf numFmtId="0" fontId="0" fillId="5" borderId="0" xfId="0" applyFill="1" applyBorder="1" applyAlignment="1" applyProtection="1">
      <alignment horizontal="center" wrapText="1"/>
    </xf>
    <xf numFmtId="0" fontId="0" fillId="5" borderId="6" xfId="0" applyFill="1" applyBorder="1" applyAlignment="1" applyProtection="1">
      <alignment horizontal="center" wrapText="1"/>
    </xf>
    <xf numFmtId="0" fontId="0" fillId="5" borderId="7" xfId="0" applyFill="1" applyBorder="1" applyAlignment="1" applyProtection="1">
      <alignment horizontal="center" wrapText="1"/>
    </xf>
    <xf numFmtId="0" fontId="0" fillId="5" borderId="8" xfId="0" applyFill="1" applyBorder="1" applyAlignment="1" applyProtection="1">
      <alignment horizontal="center" wrapText="1"/>
    </xf>
    <xf numFmtId="0" fontId="0" fillId="5" borderId="9" xfId="0" applyFill="1" applyBorder="1" applyAlignment="1" applyProtection="1">
      <alignment horizontal="center" wrapText="1"/>
    </xf>
    <xf numFmtId="0" fontId="9" fillId="5" borderId="0" xfId="0" applyFont="1" applyFill="1" applyAlignment="1" applyProtection="1">
      <alignment horizontal="center" vertical="center" wrapText="1"/>
    </xf>
    <xf numFmtId="0" fontId="3" fillId="5" borderId="23" xfId="0" applyFont="1" applyFill="1" applyBorder="1" applyAlignment="1" applyProtection="1">
      <alignment horizontal="center" wrapText="1"/>
    </xf>
    <xf numFmtId="0" fontId="3" fillId="5" borderId="14" xfId="0" applyFont="1" applyFill="1" applyBorder="1" applyAlignment="1" applyProtection="1">
      <alignment horizontal="center" wrapText="1"/>
    </xf>
    <xf numFmtId="0" fontId="4" fillId="5" borderId="0" xfId="0" applyFont="1" applyFill="1" applyAlignment="1" applyProtection="1">
      <alignment horizontal="center" vertical="center" wrapText="1"/>
    </xf>
    <xf numFmtId="0" fontId="4" fillId="5" borderId="8" xfId="0" applyFont="1" applyFill="1" applyBorder="1" applyAlignment="1" applyProtection="1">
      <alignment horizontal="center" vertical="center" wrapText="1"/>
    </xf>
    <xf numFmtId="0" fontId="0" fillId="5" borderId="23" xfId="0" applyFill="1" applyBorder="1" applyAlignment="1" applyProtection="1">
      <alignment horizontal="center"/>
    </xf>
    <xf numFmtId="0" fontId="0" fillId="5" borderId="14" xfId="0" applyFill="1" applyBorder="1" applyAlignment="1" applyProtection="1">
      <alignment horizontal="center"/>
    </xf>
    <xf numFmtId="0" fontId="9" fillId="5" borderId="13" xfId="0" applyFont="1" applyFill="1" applyBorder="1" applyAlignment="1" applyProtection="1">
      <alignment horizontal="center" vertical="center" wrapText="1"/>
    </xf>
    <xf numFmtId="0" fontId="9" fillId="5" borderId="14" xfId="0" applyFont="1" applyFill="1" applyBorder="1" applyAlignment="1" applyProtection="1">
      <alignment horizontal="center" vertical="center" wrapText="1"/>
    </xf>
    <xf numFmtId="0" fontId="12" fillId="5" borderId="0" xfId="0" applyFont="1" applyFill="1" applyAlignment="1" applyProtection="1">
      <alignment horizontal="center" textRotation="90"/>
    </xf>
    <xf numFmtId="0" fontId="0" fillId="0" borderId="0" xfId="0" applyAlignment="1" applyProtection="1"/>
    <xf numFmtId="0" fontId="0" fillId="0" borderId="0" xfId="0" applyFill="1" applyBorder="1" applyAlignment="1" applyProtection="1"/>
    <xf numFmtId="0" fontId="0" fillId="0" borderId="0" xfId="0" applyFill="1" applyBorder="1" applyProtection="1"/>
    <xf numFmtId="0" fontId="8" fillId="5" borderId="0" xfId="0" applyFont="1" applyFill="1" applyBorder="1" applyAlignment="1" applyProtection="1">
      <alignment horizontal="center" vertical="center" textRotation="90" wrapText="1"/>
    </xf>
    <xf numFmtId="0" fontId="3" fillId="5" borderId="0" xfId="0" applyFont="1" applyFill="1" applyAlignment="1" applyProtection="1">
      <alignment horizontal="center" vertical="center" textRotation="90" wrapText="1"/>
    </xf>
    <xf numFmtId="0" fontId="7" fillId="5" borderId="0" xfId="0" applyFont="1" applyFill="1" applyAlignment="1" applyProtection="1">
      <alignment horizontal="center" wrapText="1"/>
    </xf>
    <xf numFmtId="0" fontId="7" fillId="5" borderId="0" xfId="0" applyFont="1" applyFill="1" applyBorder="1" applyAlignment="1" applyProtection="1">
      <alignment horizontal="center" wrapText="1"/>
    </xf>
    <xf numFmtId="0" fontId="0" fillId="0" borderId="3" xfId="0" applyBorder="1" applyProtection="1"/>
    <xf numFmtId="0" fontId="4" fillId="0" borderId="0" xfId="0" applyFont="1" applyAlignment="1" applyProtection="1">
      <alignment horizontal="center" vertical="center" wrapText="1"/>
    </xf>
    <xf numFmtId="0" fontId="14" fillId="4" borderId="0" xfId="0" applyFont="1" applyFill="1" applyAlignment="1" applyProtection="1">
      <alignment horizontal="center" vertical="center"/>
    </xf>
    <xf numFmtId="0" fontId="0" fillId="4" borderId="0" xfId="0" applyFill="1" applyAlignment="1" applyProtection="1">
      <alignment horizontal="center" wrapText="1"/>
    </xf>
    <xf numFmtId="0" fontId="13" fillId="4" borderId="0" xfId="0" applyFont="1" applyFill="1" applyAlignment="1" applyProtection="1">
      <alignment horizontal="center" vertical="center" wrapText="1"/>
    </xf>
    <xf numFmtId="0" fontId="8" fillId="2" borderId="10" xfId="0" applyFont="1" applyFill="1" applyBorder="1" applyAlignment="1" applyProtection="1">
      <alignment horizontal="center" wrapText="1"/>
    </xf>
    <xf numFmtId="0" fontId="8" fillId="2" borderId="11" xfId="0" applyFont="1" applyFill="1" applyBorder="1" applyAlignment="1" applyProtection="1">
      <alignment horizontal="center" wrapText="1"/>
    </xf>
    <xf numFmtId="0" fontId="8" fillId="2" borderId="12" xfId="0" applyFont="1" applyFill="1" applyBorder="1" applyAlignment="1" applyProtection="1">
      <alignment horizontal="center" wrapText="1"/>
    </xf>
    <xf numFmtId="0" fontId="15" fillId="4" borderId="0" xfId="0" applyFont="1" applyFill="1" applyAlignment="1" applyProtection="1">
      <alignment horizontal="center" vertical="center" wrapText="1"/>
    </xf>
    <xf numFmtId="0" fontId="9" fillId="18" borderId="1" xfId="0" applyFont="1" applyFill="1" applyBorder="1" applyAlignment="1" applyProtection="1">
      <alignment horizontal="center" vertical="center" wrapText="1"/>
    </xf>
    <xf numFmtId="0" fontId="8" fillId="18" borderId="1" xfId="0" applyFont="1" applyFill="1" applyBorder="1" applyAlignment="1" applyProtection="1">
      <alignment horizontal="left" vertical="center" wrapText="1"/>
    </xf>
    <xf numFmtId="0" fontId="2" fillId="5" borderId="1" xfId="0" applyFont="1" applyFill="1" applyBorder="1" applyAlignment="1" applyProtection="1">
      <alignment horizontal="center" vertical="center" wrapText="1"/>
    </xf>
    <xf numFmtId="14" fontId="77" fillId="5" borderId="15" xfId="0" applyNumberFormat="1" applyFont="1" applyFill="1" applyBorder="1" applyAlignment="1" applyProtection="1">
      <alignment horizontal="center" vertical="center" wrapText="1"/>
    </xf>
    <xf numFmtId="14" fontId="77" fillId="5" borderId="16" xfId="0" applyNumberFormat="1" applyFont="1" applyFill="1" applyBorder="1" applyAlignment="1" applyProtection="1">
      <alignment horizontal="center" vertical="center" wrapText="1"/>
    </xf>
    <xf numFmtId="14" fontId="77" fillId="5" borderId="17" xfId="0" applyNumberFormat="1" applyFont="1" applyFill="1" applyBorder="1" applyAlignment="1" applyProtection="1">
      <alignment horizontal="center" vertical="center" wrapText="1"/>
    </xf>
    <xf numFmtId="14" fontId="77" fillId="5" borderId="18" xfId="0" applyNumberFormat="1" applyFont="1" applyFill="1" applyBorder="1" applyAlignment="1" applyProtection="1">
      <alignment horizontal="center" vertical="center" wrapText="1"/>
    </xf>
    <xf numFmtId="14" fontId="77" fillId="5" borderId="0" xfId="0" applyNumberFormat="1" applyFont="1" applyFill="1" applyBorder="1" applyAlignment="1" applyProtection="1">
      <alignment horizontal="center" vertical="center" wrapText="1"/>
    </xf>
    <xf numFmtId="14" fontId="77" fillId="5" borderId="19" xfId="0" applyNumberFormat="1" applyFont="1" applyFill="1" applyBorder="1" applyAlignment="1" applyProtection="1">
      <alignment horizontal="center" vertical="center" wrapText="1"/>
    </xf>
    <xf numFmtId="14" fontId="77" fillId="5" borderId="20" xfId="0" applyNumberFormat="1" applyFont="1" applyFill="1" applyBorder="1" applyAlignment="1" applyProtection="1">
      <alignment horizontal="center" vertical="center" wrapText="1"/>
    </xf>
    <xf numFmtId="14" fontId="77" fillId="5" borderId="21" xfId="0" applyNumberFormat="1" applyFont="1" applyFill="1" applyBorder="1" applyAlignment="1" applyProtection="1">
      <alignment horizontal="center" vertical="center" wrapText="1"/>
    </xf>
    <xf numFmtId="14" fontId="77" fillId="5" borderId="22" xfId="0" applyNumberFormat="1" applyFont="1" applyFill="1" applyBorder="1" applyAlignment="1" applyProtection="1">
      <alignment horizontal="center" vertical="center" wrapText="1"/>
    </xf>
    <xf numFmtId="0" fontId="3" fillId="5" borderId="15" xfId="0" applyFont="1" applyFill="1" applyBorder="1" applyAlignment="1" applyProtection="1">
      <alignment horizontal="center" vertical="center" wrapText="1"/>
    </xf>
    <xf numFmtId="0" fontId="3" fillId="5" borderId="16" xfId="0" applyFont="1" applyFill="1" applyBorder="1" applyAlignment="1" applyProtection="1">
      <alignment horizontal="center" vertical="center" wrapText="1"/>
    </xf>
    <xf numFmtId="0" fontId="3" fillId="5" borderId="17" xfId="0" applyFont="1" applyFill="1" applyBorder="1" applyAlignment="1" applyProtection="1">
      <alignment horizontal="center" vertical="center" wrapText="1"/>
    </xf>
    <xf numFmtId="0" fontId="3" fillId="5" borderId="20" xfId="0" applyFont="1" applyFill="1" applyBorder="1" applyAlignment="1" applyProtection="1">
      <alignment horizontal="center" vertical="center" wrapText="1"/>
    </xf>
    <xf numFmtId="0" fontId="3" fillId="5" borderId="21" xfId="0" applyFont="1" applyFill="1" applyBorder="1" applyAlignment="1" applyProtection="1">
      <alignment horizontal="center" vertical="center" wrapText="1"/>
    </xf>
    <xf numFmtId="0" fontId="3" fillId="5" borderId="22" xfId="0" applyFont="1" applyFill="1" applyBorder="1" applyAlignment="1" applyProtection="1">
      <alignment horizontal="center" vertical="center" wrapText="1"/>
    </xf>
    <xf numFmtId="0" fontId="4" fillId="5" borderId="0" xfId="0" applyFont="1" applyFill="1" applyAlignment="1">
      <alignment horizontal="center" vertical="center" wrapText="1"/>
    </xf>
    <xf numFmtId="0" fontId="77" fillId="61" borderId="29" xfId="0" applyFont="1" applyFill="1" applyBorder="1" applyAlignment="1">
      <alignment horizontal="center" vertical="center" wrapText="1"/>
    </xf>
    <xf numFmtId="0" fontId="77" fillId="61" borderId="28" xfId="0" applyFont="1" applyFill="1" applyBorder="1" applyAlignment="1">
      <alignment horizontal="center" vertical="center" wrapText="1"/>
    </xf>
    <xf numFmtId="0" fontId="77" fillId="61" borderId="30" xfId="0" applyFont="1" applyFill="1" applyBorder="1" applyAlignment="1">
      <alignment horizontal="center" vertical="center" wrapText="1"/>
    </xf>
    <xf numFmtId="0" fontId="50" fillId="5" borderId="29" xfId="0" applyFont="1" applyFill="1" applyBorder="1" applyAlignment="1">
      <alignment horizontal="center" vertical="center" wrapText="1"/>
    </xf>
    <xf numFmtId="0" fontId="50" fillId="5" borderId="28" xfId="0" applyFont="1" applyFill="1" applyBorder="1" applyAlignment="1">
      <alignment horizontal="center" vertical="center" wrapText="1"/>
    </xf>
    <xf numFmtId="0" fontId="50" fillId="5" borderId="30" xfId="0" applyFont="1" applyFill="1" applyBorder="1" applyAlignment="1">
      <alignment horizontal="center" vertical="center" wrapText="1"/>
    </xf>
    <xf numFmtId="0" fontId="101" fillId="5" borderId="0" xfId="9" applyFont="1" applyFill="1" applyAlignment="1">
      <alignment horizontal="center" vertical="center"/>
    </xf>
    <xf numFmtId="0" fontId="5" fillId="5" borderId="0" xfId="0" applyFont="1" applyFill="1" applyAlignment="1">
      <alignment horizontal="center" vertical="center"/>
    </xf>
    <xf numFmtId="0" fontId="79" fillId="5" borderId="0" xfId="9" applyFont="1" applyFill="1" applyAlignment="1" applyProtection="1">
      <alignment horizontal="center" vertical="center" wrapText="1"/>
      <protection locked="0"/>
    </xf>
    <xf numFmtId="0" fontId="20" fillId="5" borderId="46" xfId="0" applyFont="1" applyFill="1" applyBorder="1" applyAlignment="1" applyProtection="1">
      <alignment horizontal="center" vertical="center" textRotation="90" wrapText="1"/>
    </xf>
    <xf numFmtId="0" fontId="20" fillId="5" borderId="47" xfId="0" applyFont="1" applyFill="1" applyBorder="1" applyAlignment="1" applyProtection="1">
      <alignment horizontal="center" vertical="center" textRotation="90" wrapText="1"/>
    </xf>
    <xf numFmtId="0" fontId="20" fillId="5" borderId="48" xfId="0" applyFont="1" applyFill="1" applyBorder="1" applyAlignment="1" applyProtection="1">
      <alignment horizontal="center" vertical="center" textRotation="90" wrapText="1"/>
    </xf>
    <xf numFmtId="0" fontId="50" fillId="5" borderId="52" xfId="0" applyFont="1" applyFill="1" applyBorder="1" applyAlignment="1" applyProtection="1">
      <alignment horizontal="left" vertical="top" wrapText="1"/>
    </xf>
    <xf numFmtId="0" fontId="50" fillId="5" borderId="41" xfId="0" applyFont="1" applyFill="1" applyBorder="1" applyAlignment="1" applyProtection="1">
      <alignment horizontal="left" vertical="top" wrapText="1"/>
    </xf>
    <xf numFmtId="0" fontId="50" fillId="5" borderId="42" xfId="0" applyFont="1" applyFill="1" applyBorder="1" applyAlignment="1" applyProtection="1">
      <alignment horizontal="left" vertical="top" wrapText="1"/>
    </xf>
    <xf numFmtId="0" fontId="50" fillId="5" borderId="53" xfId="0" applyFont="1" applyFill="1" applyBorder="1" applyAlignment="1" applyProtection="1">
      <alignment horizontal="left" vertical="top" wrapText="1"/>
    </xf>
    <xf numFmtId="0" fontId="50" fillId="5" borderId="0" xfId="0" applyFont="1" applyFill="1" applyBorder="1" applyAlignment="1" applyProtection="1">
      <alignment horizontal="left" vertical="top" wrapText="1"/>
    </xf>
    <xf numFmtId="0" fontId="50" fillId="5" borderId="43" xfId="0" applyFont="1" applyFill="1" applyBorder="1" applyAlignment="1" applyProtection="1">
      <alignment horizontal="left" vertical="top" wrapText="1"/>
    </xf>
    <xf numFmtId="0" fontId="50" fillId="5" borderId="54" xfId="0" applyFont="1" applyFill="1" applyBorder="1" applyAlignment="1" applyProtection="1">
      <alignment horizontal="left" vertical="top" wrapText="1"/>
    </xf>
    <xf numFmtId="0" fontId="50" fillId="5" borderId="44" xfId="0" applyFont="1" applyFill="1" applyBorder="1" applyAlignment="1" applyProtection="1">
      <alignment horizontal="left" vertical="top" wrapText="1"/>
    </xf>
    <xf numFmtId="0" fontId="50" fillId="5" borderId="45" xfId="0" applyFont="1" applyFill="1" applyBorder="1" applyAlignment="1" applyProtection="1">
      <alignment horizontal="left" vertical="top" wrapText="1"/>
    </xf>
    <xf numFmtId="14" fontId="20" fillId="5" borderId="46" xfId="0" applyNumberFormat="1" applyFont="1" applyFill="1" applyBorder="1" applyAlignment="1" applyProtection="1">
      <alignment horizontal="center" vertical="center" textRotation="90" wrapText="1"/>
    </xf>
    <xf numFmtId="0" fontId="9" fillId="5" borderId="46" xfId="0" applyFont="1" applyFill="1" applyBorder="1" applyAlignment="1" applyProtection="1">
      <alignment horizontal="center" vertical="center" wrapText="1"/>
    </xf>
    <xf numFmtId="0" fontId="9" fillId="5" borderId="48" xfId="0" applyFont="1" applyFill="1" applyBorder="1" applyAlignment="1" applyProtection="1">
      <alignment horizontal="center" vertical="center" wrapText="1"/>
    </xf>
    <xf numFmtId="0" fontId="19" fillId="5" borderId="37" xfId="0" applyFont="1" applyFill="1" applyBorder="1" applyAlignment="1" applyProtection="1">
      <alignment horizontal="center" vertical="center" wrapText="1"/>
    </xf>
    <xf numFmtId="0" fontId="4" fillId="5" borderId="37" xfId="0" applyFont="1" applyFill="1" applyBorder="1" applyAlignment="1" applyProtection="1">
      <alignment horizontal="center" vertical="center" wrapText="1"/>
    </xf>
    <xf numFmtId="0" fontId="8" fillId="5" borderId="46" xfId="0" applyFont="1" applyFill="1" applyBorder="1" applyAlignment="1" applyProtection="1">
      <alignment horizontal="center" vertical="center" wrapText="1"/>
    </xf>
    <xf numFmtId="0" fontId="8" fillId="5" borderId="48" xfId="0" applyFont="1" applyFill="1" applyBorder="1" applyAlignment="1" applyProtection="1">
      <alignment horizontal="center" vertical="center" wrapText="1"/>
    </xf>
    <xf numFmtId="0" fontId="0" fillId="55" borderId="15" xfId="0" applyFill="1" applyBorder="1" applyAlignment="1" applyProtection="1">
      <alignment horizontal="center" vertical="center" wrapText="1"/>
    </xf>
    <xf numFmtId="0" fontId="0" fillId="55" borderId="16" xfId="0" applyFill="1" applyBorder="1" applyAlignment="1" applyProtection="1">
      <alignment horizontal="center" vertical="center" wrapText="1"/>
    </xf>
    <xf numFmtId="0" fontId="0" fillId="55" borderId="17" xfId="0" applyFill="1" applyBorder="1" applyAlignment="1" applyProtection="1">
      <alignment horizontal="center" vertical="center" wrapText="1"/>
    </xf>
    <xf numFmtId="0" fontId="0" fillId="55" borderId="18" xfId="0" applyFill="1" applyBorder="1" applyAlignment="1" applyProtection="1">
      <alignment horizontal="center" vertical="center" wrapText="1"/>
    </xf>
    <xf numFmtId="0" fontId="0" fillId="55" borderId="0" xfId="0" applyFill="1" applyBorder="1" applyAlignment="1" applyProtection="1">
      <alignment horizontal="center" vertical="center" wrapText="1"/>
    </xf>
    <xf numFmtId="0" fontId="0" fillId="55" borderId="19" xfId="0" applyFill="1" applyBorder="1" applyAlignment="1" applyProtection="1">
      <alignment horizontal="center" vertical="center" wrapText="1"/>
    </xf>
    <xf numFmtId="0" fontId="0" fillId="55" borderId="20" xfId="0" applyFill="1" applyBorder="1" applyAlignment="1" applyProtection="1">
      <alignment horizontal="center" vertical="center" wrapText="1"/>
    </xf>
    <xf numFmtId="0" fontId="0" fillId="55" borderId="21" xfId="0" applyFill="1" applyBorder="1" applyAlignment="1" applyProtection="1">
      <alignment horizontal="center" vertical="center" wrapText="1"/>
    </xf>
    <xf numFmtId="0" fontId="0" fillId="55" borderId="22" xfId="0" applyFill="1" applyBorder="1" applyAlignment="1" applyProtection="1">
      <alignment horizontal="center" vertical="center" wrapText="1"/>
    </xf>
    <xf numFmtId="0" fontId="1" fillId="9" borderId="15" xfId="0" applyFont="1" applyFill="1" applyBorder="1" applyAlignment="1" applyProtection="1">
      <alignment horizontal="justify" vertical="top" wrapText="1"/>
      <protection locked="0"/>
    </xf>
    <xf numFmtId="0" fontId="1" fillId="9" borderId="16" xfId="0" applyFont="1" applyFill="1" applyBorder="1" applyAlignment="1" applyProtection="1">
      <alignment horizontal="justify" vertical="top" wrapText="1"/>
      <protection locked="0"/>
    </xf>
    <xf numFmtId="0" fontId="1" fillId="9" borderId="17" xfId="0" applyFont="1" applyFill="1" applyBorder="1" applyAlignment="1" applyProtection="1">
      <alignment horizontal="justify" vertical="top" wrapText="1"/>
      <protection locked="0"/>
    </xf>
    <xf numFmtId="0" fontId="1" fillId="9" borderId="18" xfId="0" applyFont="1" applyFill="1" applyBorder="1" applyAlignment="1" applyProtection="1">
      <alignment horizontal="justify" vertical="top" wrapText="1"/>
      <protection locked="0"/>
    </xf>
    <xf numFmtId="0" fontId="1" fillId="9" borderId="0" xfId="0" applyFont="1" applyFill="1" applyBorder="1" applyAlignment="1" applyProtection="1">
      <alignment horizontal="justify" vertical="top" wrapText="1"/>
      <protection locked="0"/>
    </xf>
    <xf numFmtId="0" fontId="1" fillId="9" borderId="19" xfId="0" applyFont="1" applyFill="1" applyBorder="1" applyAlignment="1" applyProtection="1">
      <alignment horizontal="justify" vertical="top" wrapText="1"/>
      <protection locked="0"/>
    </xf>
    <xf numFmtId="0" fontId="1" fillId="9" borderId="20" xfId="0" applyFont="1" applyFill="1" applyBorder="1" applyAlignment="1" applyProtection="1">
      <alignment horizontal="justify" vertical="top" wrapText="1"/>
      <protection locked="0"/>
    </xf>
    <xf numFmtId="0" fontId="1" fillId="9" borderId="21" xfId="0" applyFont="1" applyFill="1" applyBorder="1" applyAlignment="1" applyProtection="1">
      <alignment horizontal="justify" vertical="top" wrapText="1"/>
      <protection locked="0"/>
    </xf>
    <xf numFmtId="0" fontId="1" fillId="9" borderId="22" xfId="0" applyFont="1" applyFill="1" applyBorder="1" applyAlignment="1" applyProtection="1">
      <alignment horizontal="justify" vertical="top" wrapText="1"/>
      <protection locked="0"/>
    </xf>
    <xf numFmtId="0" fontId="97" fillId="9" borderId="15" xfId="0" applyFont="1" applyFill="1" applyBorder="1" applyAlignment="1" applyProtection="1">
      <alignment horizontal="center" vertical="center" wrapText="1"/>
      <protection locked="0"/>
    </xf>
    <xf numFmtId="0" fontId="97" fillId="9" borderId="16" xfId="0" applyFont="1" applyFill="1" applyBorder="1" applyAlignment="1" applyProtection="1">
      <alignment horizontal="center" vertical="center" wrapText="1"/>
      <protection locked="0"/>
    </xf>
    <xf numFmtId="0" fontId="97" fillId="9" borderId="17" xfId="0" applyFont="1" applyFill="1" applyBorder="1" applyAlignment="1" applyProtection="1">
      <alignment horizontal="center" vertical="center" wrapText="1"/>
      <protection locked="0"/>
    </xf>
    <xf numFmtId="0" fontId="97" fillId="9" borderId="18" xfId="0" applyFont="1" applyFill="1" applyBorder="1" applyAlignment="1" applyProtection="1">
      <alignment horizontal="center" vertical="center" wrapText="1"/>
      <protection locked="0"/>
    </xf>
    <xf numFmtId="0" fontId="97" fillId="9" borderId="0" xfId="0" applyFont="1" applyFill="1" applyBorder="1" applyAlignment="1" applyProtection="1">
      <alignment horizontal="center" vertical="center" wrapText="1"/>
      <protection locked="0"/>
    </xf>
    <xf numFmtId="0" fontId="97" fillId="9" borderId="19" xfId="0" applyFont="1" applyFill="1" applyBorder="1" applyAlignment="1" applyProtection="1">
      <alignment horizontal="center" vertical="center" wrapText="1"/>
      <protection locked="0"/>
    </xf>
    <xf numFmtId="0" fontId="97" fillId="9" borderId="20" xfId="0" applyFont="1" applyFill="1" applyBorder="1" applyAlignment="1" applyProtection="1">
      <alignment horizontal="center" vertical="center" wrapText="1"/>
      <protection locked="0"/>
    </xf>
    <xf numFmtId="0" fontId="97" fillId="9" borderId="21" xfId="0" applyFont="1" applyFill="1" applyBorder="1" applyAlignment="1" applyProtection="1">
      <alignment horizontal="center" vertical="center" wrapText="1"/>
      <protection locked="0"/>
    </xf>
    <xf numFmtId="0" fontId="97" fillId="9" borderId="22" xfId="0" applyFont="1" applyFill="1" applyBorder="1" applyAlignment="1" applyProtection="1">
      <alignment horizontal="center" vertical="center" wrapText="1"/>
      <protection locked="0"/>
    </xf>
    <xf numFmtId="0" fontId="19" fillId="19" borderId="15" xfId="0" applyFont="1" applyFill="1" applyBorder="1" applyAlignment="1" applyProtection="1">
      <alignment horizontal="center" vertical="center" wrapText="1"/>
    </xf>
    <xf numFmtId="0" fontId="19" fillId="19" borderId="16" xfId="0" applyFont="1" applyFill="1" applyBorder="1" applyAlignment="1" applyProtection="1">
      <alignment horizontal="center" vertical="center" wrapText="1"/>
    </xf>
    <xf numFmtId="0" fontId="19" fillId="19" borderId="17" xfId="0" applyFont="1" applyFill="1" applyBorder="1" applyAlignment="1" applyProtection="1">
      <alignment horizontal="center" vertical="center" wrapText="1"/>
    </xf>
    <xf numFmtId="0" fontId="19" fillId="19" borderId="20" xfId="0" applyFont="1" applyFill="1" applyBorder="1" applyAlignment="1" applyProtection="1">
      <alignment horizontal="center" vertical="center" wrapText="1"/>
    </xf>
    <xf numFmtId="0" fontId="19" fillId="19" borderId="21" xfId="0" applyFont="1" applyFill="1" applyBorder="1" applyAlignment="1" applyProtection="1">
      <alignment horizontal="center" vertical="center" wrapText="1"/>
    </xf>
    <xf numFmtId="0" fontId="19" fillId="19" borderId="22" xfId="0" applyFont="1" applyFill="1" applyBorder="1" applyAlignment="1" applyProtection="1">
      <alignment horizontal="center" vertical="center" wrapText="1"/>
    </xf>
    <xf numFmtId="0" fontId="19" fillId="5" borderId="0" xfId="0" applyFont="1" applyFill="1" applyAlignment="1" applyProtection="1">
      <alignment horizontal="center" vertical="center" wrapText="1"/>
    </xf>
    <xf numFmtId="0" fontId="8" fillId="5" borderId="46" xfId="0" applyFont="1" applyFill="1" applyBorder="1" applyAlignment="1" applyProtection="1">
      <alignment horizontal="center" vertical="center" textRotation="90" wrapText="1"/>
    </xf>
    <xf numFmtId="0" fontId="8" fillId="5" borderId="47" xfId="0" applyFont="1" applyFill="1" applyBorder="1" applyAlignment="1" applyProtection="1">
      <alignment horizontal="center" vertical="center" textRotation="90" wrapText="1"/>
    </xf>
    <xf numFmtId="0" fontId="8" fillId="5" borderId="48" xfId="0" applyFont="1" applyFill="1" applyBorder="1" applyAlignment="1" applyProtection="1">
      <alignment horizontal="center" vertical="center" textRotation="90" wrapText="1"/>
    </xf>
    <xf numFmtId="0" fontId="16" fillId="5" borderId="52" xfId="0" applyFont="1" applyFill="1" applyBorder="1" applyAlignment="1" applyProtection="1">
      <alignment horizontal="center" vertical="justify" wrapText="1"/>
    </xf>
    <xf numFmtId="0" fontId="16" fillId="5" borderId="41" xfId="0" applyFont="1" applyFill="1" applyBorder="1" applyAlignment="1" applyProtection="1">
      <alignment horizontal="center" vertical="justify"/>
    </xf>
    <xf numFmtId="0" fontId="16" fillId="5" borderId="53" xfId="0" applyFont="1" applyFill="1" applyBorder="1" applyAlignment="1" applyProtection="1">
      <alignment horizontal="center" vertical="justify"/>
    </xf>
    <xf numFmtId="0" fontId="16" fillId="5" borderId="0" xfId="0" applyFont="1" applyFill="1" applyBorder="1" applyAlignment="1" applyProtection="1">
      <alignment horizontal="center" vertical="justify"/>
    </xf>
    <xf numFmtId="0" fontId="16" fillId="5" borderId="54" xfId="0" applyFont="1" applyFill="1" applyBorder="1" applyAlignment="1" applyProtection="1">
      <alignment horizontal="center" vertical="justify"/>
    </xf>
    <xf numFmtId="0" fontId="16" fillId="5" borderId="44" xfId="0" applyFont="1" applyFill="1" applyBorder="1" applyAlignment="1" applyProtection="1">
      <alignment horizontal="center" vertical="justify"/>
    </xf>
    <xf numFmtId="0" fontId="18" fillId="5" borderId="46" xfId="0" applyFont="1" applyFill="1" applyBorder="1" applyAlignment="1" applyProtection="1">
      <alignment horizontal="center" vertical="center" textRotation="90"/>
    </xf>
    <xf numFmtId="0" fontId="18" fillId="5" borderId="47" xfId="0" applyFont="1" applyFill="1" applyBorder="1" applyAlignment="1" applyProtection="1">
      <alignment horizontal="center" vertical="center" textRotation="90"/>
    </xf>
    <xf numFmtId="0" fontId="4" fillId="5" borderId="52" xfId="0" applyFont="1" applyFill="1" applyBorder="1" applyAlignment="1" applyProtection="1">
      <alignment horizontal="left" vertical="top" wrapText="1"/>
    </xf>
    <xf numFmtId="0" fontId="4" fillId="5" borderId="41" xfId="0" applyFont="1" applyFill="1" applyBorder="1" applyAlignment="1" applyProtection="1">
      <alignment horizontal="left" vertical="top" wrapText="1"/>
    </xf>
    <xf numFmtId="0" fontId="4" fillId="5" borderId="53" xfId="0" applyFont="1" applyFill="1" applyBorder="1" applyAlignment="1" applyProtection="1">
      <alignment horizontal="left" vertical="top" wrapText="1"/>
    </xf>
    <xf numFmtId="0" fontId="4" fillId="5" borderId="0" xfId="0" applyFont="1" applyFill="1" applyBorder="1" applyAlignment="1" applyProtection="1">
      <alignment horizontal="left" vertical="top" wrapText="1"/>
    </xf>
    <xf numFmtId="0" fontId="4" fillId="5" borderId="54" xfId="0" applyFont="1" applyFill="1" applyBorder="1" applyAlignment="1" applyProtection="1">
      <alignment horizontal="left" vertical="top" wrapText="1"/>
    </xf>
    <xf numFmtId="0" fontId="4" fillId="5" borderId="44" xfId="0" applyFont="1" applyFill="1" applyBorder="1" applyAlignment="1" applyProtection="1">
      <alignment horizontal="left" vertical="top" wrapText="1"/>
    </xf>
    <xf numFmtId="0" fontId="74" fillId="5" borderId="52" xfId="0" applyFont="1" applyFill="1" applyBorder="1" applyAlignment="1" applyProtection="1">
      <alignment horizontal="center" wrapText="1"/>
      <protection locked="0"/>
    </xf>
    <xf numFmtId="0" fontId="99" fillId="5" borderId="41" xfId="0" applyFont="1" applyFill="1" applyBorder="1" applyAlignment="1" applyProtection="1">
      <alignment horizontal="center" wrapText="1"/>
      <protection locked="0"/>
    </xf>
    <xf numFmtId="0" fontId="99" fillId="5" borderId="42" xfId="0" applyFont="1" applyFill="1" applyBorder="1" applyAlignment="1" applyProtection="1">
      <alignment horizontal="center" wrapText="1"/>
      <protection locked="0"/>
    </xf>
    <xf numFmtId="0" fontId="99" fillId="5" borderId="53" xfId="0" applyFont="1" applyFill="1" applyBorder="1" applyAlignment="1" applyProtection="1">
      <alignment horizontal="center" wrapText="1"/>
      <protection locked="0"/>
    </xf>
    <xf numFmtId="0" fontId="99" fillId="5" borderId="0" xfId="0" applyFont="1" applyFill="1" applyBorder="1" applyAlignment="1" applyProtection="1">
      <alignment horizontal="center" wrapText="1"/>
      <protection locked="0"/>
    </xf>
    <xf numFmtId="0" fontId="99" fillId="5" borderId="43" xfId="0" applyFont="1" applyFill="1" applyBorder="1" applyAlignment="1" applyProtection="1">
      <alignment horizontal="center" wrapText="1"/>
      <protection locked="0"/>
    </xf>
    <xf numFmtId="0" fontId="76" fillId="5" borderId="54" xfId="0" applyFont="1" applyFill="1" applyBorder="1" applyAlignment="1" applyProtection="1">
      <alignment horizontal="center" wrapText="1"/>
      <protection locked="0"/>
    </xf>
    <xf numFmtId="0" fontId="100" fillId="5" borderId="44" xfId="0" applyFont="1" applyFill="1" applyBorder="1" applyAlignment="1" applyProtection="1">
      <alignment horizontal="center" wrapText="1"/>
      <protection locked="0"/>
    </xf>
    <xf numFmtId="0" fontId="3" fillId="5" borderId="37" xfId="0" applyFont="1" applyFill="1" applyBorder="1" applyAlignment="1" applyProtection="1">
      <alignment horizontal="center" vertical="center" textRotation="90" wrapText="1"/>
    </xf>
    <xf numFmtId="0" fontId="3" fillId="5" borderId="46" xfId="0" applyFont="1" applyFill="1" applyBorder="1" applyAlignment="1" applyProtection="1">
      <alignment horizontal="center" vertical="center" textRotation="90" wrapText="1"/>
    </xf>
    <xf numFmtId="14" fontId="20" fillId="5" borderId="37" xfId="0" applyNumberFormat="1" applyFont="1" applyFill="1" applyBorder="1" applyAlignment="1" applyProtection="1">
      <alignment horizontal="center" vertical="center" textRotation="90" wrapText="1"/>
    </xf>
    <xf numFmtId="0" fontId="20" fillId="5" borderId="37" xfId="0" applyFont="1" applyFill="1" applyBorder="1" applyAlignment="1" applyProtection="1">
      <alignment horizontal="center" vertical="center" textRotation="90" wrapText="1"/>
    </xf>
    <xf numFmtId="0" fontId="19" fillId="5" borderId="46" xfId="0" applyFont="1" applyFill="1" applyBorder="1" applyAlignment="1" applyProtection="1">
      <alignment horizontal="center" vertical="center" wrapText="1"/>
    </xf>
    <xf numFmtId="0" fontId="19" fillId="5" borderId="48" xfId="0" applyFont="1" applyFill="1" applyBorder="1" applyAlignment="1" applyProtection="1">
      <alignment horizontal="center" vertical="center" wrapText="1"/>
    </xf>
    <xf numFmtId="0" fontId="4" fillId="5" borderId="52" xfId="0" applyFont="1" applyFill="1" applyBorder="1" applyAlignment="1" applyProtection="1">
      <alignment horizontal="center" vertical="center" wrapText="1"/>
    </xf>
    <xf numFmtId="0" fontId="4" fillId="5" borderId="41" xfId="0" applyFont="1" applyFill="1" applyBorder="1" applyAlignment="1" applyProtection="1">
      <alignment horizontal="center" vertical="center" wrapText="1"/>
    </xf>
    <xf numFmtId="0" fontId="4" fillId="5" borderId="42" xfId="0" applyFont="1" applyFill="1" applyBorder="1" applyAlignment="1" applyProtection="1">
      <alignment horizontal="center" vertical="center" wrapText="1"/>
    </xf>
    <xf numFmtId="0" fontId="4" fillId="5" borderId="54" xfId="0" applyFont="1" applyFill="1" applyBorder="1" applyAlignment="1" applyProtection="1">
      <alignment horizontal="center" vertical="center" wrapText="1"/>
    </xf>
    <xf numFmtId="0" fontId="4" fillId="5" borderId="44" xfId="0" applyFont="1" applyFill="1" applyBorder="1" applyAlignment="1" applyProtection="1">
      <alignment horizontal="center" vertical="center" wrapText="1"/>
    </xf>
    <xf numFmtId="0" fontId="4" fillId="5" borderId="45" xfId="0" applyFont="1" applyFill="1" applyBorder="1" applyAlignment="1" applyProtection="1">
      <alignment horizontal="center" vertical="center" wrapText="1"/>
    </xf>
    <xf numFmtId="0" fontId="19" fillId="5" borderId="52" xfId="0" applyFont="1" applyFill="1" applyBorder="1" applyAlignment="1" applyProtection="1">
      <alignment horizontal="center" vertical="center"/>
    </xf>
    <xf numFmtId="0" fontId="19" fillId="5" borderId="54" xfId="0" applyFont="1" applyFill="1" applyBorder="1" applyAlignment="1" applyProtection="1">
      <alignment horizontal="center" vertical="center"/>
    </xf>
    <xf numFmtId="0" fontId="9" fillId="5" borderId="37" xfId="0" applyFont="1" applyFill="1" applyBorder="1" applyAlignment="1" applyProtection="1">
      <alignment horizontal="center" vertical="center" wrapText="1"/>
    </xf>
    <xf numFmtId="14"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64" fontId="9" fillId="60" borderId="1" xfId="7" applyFont="1" applyFill="1" applyBorder="1" applyAlignment="1">
      <alignment horizontal="center" vertical="center" wrapText="1"/>
    </xf>
    <xf numFmtId="0" fontId="9" fillId="0" borderId="13" xfId="0" applyFont="1" applyFill="1" applyBorder="1" applyAlignment="1">
      <alignment horizontal="center" vertical="center" wrapText="1"/>
    </xf>
    <xf numFmtId="0" fontId="17" fillId="0" borderId="1" xfId="0" applyFont="1" applyFill="1" applyBorder="1" applyAlignment="1">
      <alignment textRotation="90"/>
    </xf>
    <xf numFmtId="0" fontId="2" fillId="5" borderId="29"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2" fillId="5" borderId="30" xfId="0" applyFont="1" applyFill="1" applyBorder="1" applyAlignment="1">
      <alignment horizontal="center" vertical="center" wrapText="1"/>
    </xf>
    <xf numFmtId="0" fontId="4" fillId="56" borderId="0" xfId="0" applyFont="1" applyFill="1" applyBorder="1" applyAlignment="1">
      <alignment horizontal="center" vertical="center" wrapText="1"/>
    </xf>
    <xf numFmtId="0" fontId="0" fillId="20" borderId="10" xfId="0" applyFill="1" applyBorder="1"/>
    <xf numFmtId="0" fontId="0" fillId="20" borderId="11" xfId="0" applyFill="1" applyBorder="1"/>
    <xf numFmtId="0" fontId="0" fillId="20" borderId="12" xfId="0" applyFill="1" applyBorder="1"/>
    <xf numFmtId="0" fontId="19" fillId="5" borderId="56" xfId="0" applyFont="1" applyFill="1" applyBorder="1" applyAlignment="1" applyProtection="1">
      <alignment horizontal="center" vertical="center" wrapText="1"/>
    </xf>
    <xf numFmtId="0" fontId="19" fillId="5" borderId="55" xfId="0" applyFont="1" applyFill="1" applyBorder="1" applyAlignment="1" applyProtection="1">
      <alignment horizontal="center" vertical="center"/>
    </xf>
    <xf numFmtId="0" fontId="8" fillId="10" borderId="38" xfId="0" applyFont="1" applyFill="1" applyBorder="1" applyAlignment="1" applyProtection="1">
      <alignment horizontal="center" vertical="center" textRotation="90" wrapText="1"/>
    </xf>
    <xf numFmtId="0" fontId="8" fillId="10" borderId="39" xfId="0" applyFont="1" applyFill="1" applyBorder="1" applyAlignment="1" applyProtection="1">
      <alignment horizontal="center" vertical="center" textRotation="90" wrapText="1"/>
    </xf>
    <xf numFmtId="0" fontId="8" fillId="10" borderId="40" xfId="0" applyFont="1" applyFill="1" applyBorder="1" applyAlignment="1" applyProtection="1">
      <alignment horizontal="center" vertical="center" textRotation="90" wrapText="1"/>
    </xf>
    <xf numFmtId="0" fontId="1" fillId="5" borderId="46" xfId="0" applyFont="1" applyFill="1" applyBorder="1" applyAlignment="1" applyProtection="1">
      <alignment horizontal="justify" vertical="top" wrapText="1"/>
    </xf>
    <xf numFmtId="0" fontId="96" fillId="5" borderId="46" xfId="0" applyFont="1" applyFill="1" applyBorder="1" applyAlignment="1" applyProtection="1">
      <alignment horizontal="justify" vertical="top" wrapText="1"/>
    </xf>
    <xf numFmtId="0" fontId="96" fillId="5" borderId="52" xfId="0" applyFont="1" applyFill="1" applyBorder="1" applyAlignment="1" applyProtection="1">
      <alignment horizontal="justify" vertical="top" wrapText="1"/>
    </xf>
    <xf numFmtId="0" fontId="96" fillId="5" borderId="47" xfId="0" applyFont="1" applyFill="1" applyBorder="1" applyAlignment="1" applyProtection="1">
      <alignment horizontal="justify" vertical="top" wrapText="1"/>
    </xf>
    <xf numFmtId="0" fontId="96" fillId="5" borderId="53" xfId="0" applyFont="1" applyFill="1" applyBorder="1" applyAlignment="1" applyProtection="1">
      <alignment horizontal="justify" vertical="top" wrapText="1"/>
    </xf>
    <xf numFmtId="0" fontId="96" fillId="5" borderId="48" xfId="0" applyFont="1" applyFill="1" applyBorder="1" applyAlignment="1" applyProtection="1">
      <alignment horizontal="justify" vertical="top" wrapText="1"/>
    </xf>
    <xf numFmtId="0" fontId="96" fillId="5" borderId="54" xfId="0" applyFont="1" applyFill="1" applyBorder="1" applyAlignment="1" applyProtection="1">
      <alignment horizontal="justify" vertical="top" wrapText="1"/>
    </xf>
    <xf numFmtId="0" fontId="18" fillId="10" borderId="69" xfId="0" applyFont="1" applyFill="1" applyBorder="1" applyAlignment="1" applyProtection="1">
      <alignment horizontal="center" vertical="center" textRotation="90" wrapText="1"/>
    </xf>
    <xf numFmtId="0" fontId="18" fillId="10" borderId="70" xfId="0" applyFont="1" applyFill="1" applyBorder="1" applyAlignment="1" applyProtection="1">
      <alignment horizontal="center" vertical="center" textRotation="90" wrapText="1"/>
    </xf>
    <xf numFmtId="0" fontId="18" fillId="10" borderId="71" xfId="0" applyFont="1" applyFill="1" applyBorder="1" applyAlignment="1" applyProtection="1">
      <alignment horizontal="center" vertical="center" textRotation="90" wrapText="1"/>
    </xf>
    <xf numFmtId="0" fontId="4" fillId="5" borderId="42"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45" xfId="0" applyFont="1" applyFill="1" applyBorder="1" applyAlignment="1" applyProtection="1">
      <alignment horizontal="left" vertical="top" wrapText="1"/>
    </xf>
    <xf numFmtId="0" fontId="97" fillId="5" borderId="38" xfId="0" applyFont="1" applyFill="1" applyBorder="1" applyAlignment="1" applyProtection="1">
      <alignment horizontal="center" vertical="justify"/>
    </xf>
    <xf numFmtId="0" fontId="97" fillId="5" borderId="49" xfId="0" applyFont="1" applyFill="1" applyBorder="1" applyAlignment="1" applyProtection="1">
      <alignment horizontal="center" vertical="justify"/>
    </xf>
    <xf numFmtId="0" fontId="97" fillId="5" borderId="39" xfId="0" applyFont="1" applyFill="1" applyBorder="1" applyAlignment="1" applyProtection="1">
      <alignment horizontal="center" vertical="justify"/>
    </xf>
    <xf numFmtId="0" fontId="97" fillId="5" borderId="50" xfId="0" applyFont="1" applyFill="1" applyBorder="1" applyAlignment="1" applyProtection="1">
      <alignment horizontal="center" vertical="justify"/>
    </xf>
    <xf numFmtId="0" fontId="97" fillId="5" borderId="40" xfId="0" applyFont="1" applyFill="1" applyBorder="1" applyAlignment="1" applyProtection="1">
      <alignment horizontal="center" vertical="justify"/>
    </xf>
    <xf numFmtId="0" fontId="97" fillId="5" borderId="51" xfId="0" applyFont="1" applyFill="1" applyBorder="1" applyAlignment="1" applyProtection="1">
      <alignment horizontal="center" vertical="justify"/>
    </xf>
    <xf numFmtId="0" fontId="3" fillId="10" borderId="46" xfId="0" applyFont="1" applyFill="1" applyBorder="1" applyAlignment="1" applyProtection="1">
      <alignment horizontal="center" vertical="center" textRotation="90" wrapText="1"/>
    </xf>
    <xf numFmtId="0" fontId="3" fillId="10" borderId="47" xfId="0" applyFont="1" applyFill="1" applyBorder="1" applyAlignment="1" applyProtection="1">
      <alignment horizontal="center" vertical="center" textRotation="90" wrapText="1"/>
    </xf>
    <xf numFmtId="0" fontId="3" fillId="10" borderId="48" xfId="0" applyFont="1" applyFill="1" applyBorder="1" applyAlignment="1" applyProtection="1">
      <alignment horizontal="center" vertical="center" textRotation="90" wrapText="1"/>
    </xf>
    <xf numFmtId="0" fontId="0" fillId="5" borderId="52" xfId="0" applyFill="1" applyBorder="1" applyAlignment="1" applyProtection="1">
      <alignment horizontal="left" vertical="top" wrapText="1"/>
    </xf>
    <xf numFmtId="0" fontId="0" fillId="5" borderId="41" xfId="0" applyFill="1" applyBorder="1" applyAlignment="1" applyProtection="1">
      <alignment horizontal="left" vertical="top" wrapText="1"/>
    </xf>
    <xf numFmtId="0" fontId="0" fillId="5" borderId="42" xfId="0" applyFill="1" applyBorder="1" applyAlignment="1" applyProtection="1">
      <alignment horizontal="left" vertical="top" wrapText="1"/>
    </xf>
    <xf numFmtId="0" fontId="0" fillId="5" borderId="53" xfId="0" applyFill="1" applyBorder="1" applyAlignment="1" applyProtection="1">
      <alignment horizontal="left" vertical="top" wrapText="1"/>
    </xf>
    <xf numFmtId="0" fontId="0" fillId="5" borderId="0" xfId="0" applyFill="1" applyBorder="1" applyAlignment="1" applyProtection="1">
      <alignment horizontal="left" vertical="top" wrapText="1"/>
    </xf>
    <xf numFmtId="0" fontId="0" fillId="5" borderId="43" xfId="0" applyFill="1" applyBorder="1" applyAlignment="1" applyProtection="1">
      <alignment horizontal="left" vertical="top" wrapText="1"/>
    </xf>
    <xf numFmtId="0" fontId="0" fillId="5" borderId="54" xfId="0" applyFill="1" applyBorder="1" applyAlignment="1" applyProtection="1">
      <alignment horizontal="left" vertical="top" wrapText="1"/>
    </xf>
    <xf numFmtId="0" fontId="0" fillId="5" borderId="44" xfId="0" applyFill="1" applyBorder="1" applyAlignment="1" applyProtection="1">
      <alignment horizontal="left" vertical="top" wrapText="1"/>
    </xf>
    <xf numFmtId="0" fontId="0" fillId="5" borderId="45" xfId="0" applyFill="1" applyBorder="1" applyAlignment="1" applyProtection="1">
      <alignment horizontal="left" vertical="top" wrapText="1"/>
    </xf>
    <xf numFmtId="0" fontId="98" fillId="5" borderId="52" xfId="0" applyFont="1" applyFill="1" applyBorder="1" applyAlignment="1" applyProtection="1">
      <alignment horizontal="center" vertical="top" wrapText="1"/>
    </xf>
    <xf numFmtId="0" fontId="1" fillId="5" borderId="41" xfId="0" applyFont="1" applyFill="1" applyBorder="1" applyAlignment="1" applyProtection="1">
      <alignment horizontal="center" vertical="top" wrapText="1"/>
    </xf>
    <xf numFmtId="0" fontId="1" fillId="5" borderId="42" xfId="0" applyFont="1" applyFill="1" applyBorder="1" applyAlignment="1" applyProtection="1">
      <alignment horizontal="center" vertical="top" wrapText="1"/>
    </xf>
    <xf numFmtId="0" fontId="1" fillId="5" borderId="53" xfId="0" applyFont="1" applyFill="1" applyBorder="1" applyAlignment="1" applyProtection="1">
      <alignment horizontal="center" vertical="top" wrapText="1"/>
    </xf>
    <xf numFmtId="0" fontId="1" fillId="5" borderId="0" xfId="0" applyFont="1" applyFill="1" applyBorder="1" applyAlignment="1" applyProtection="1">
      <alignment horizontal="center" vertical="top" wrapText="1"/>
    </xf>
    <xf numFmtId="0" fontId="1" fillId="5" borderId="43" xfId="0" applyFont="1" applyFill="1" applyBorder="1" applyAlignment="1" applyProtection="1">
      <alignment horizontal="center" vertical="top" wrapText="1"/>
    </xf>
    <xf numFmtId="0" fontId="1" fillId="5" borderId="54" xfId="0" applyFont="1" applyFill="1" applyBorder="1" applyAlignment="1" applyProtection="1">
      <alignment horizontal="center" vertical="top" wrapText="1"/>
    </xf>
    <xf numFmtId="0" fontId="1" fillId="5" borderId="44" xfId="0" applyFont="1" applyFill="1" applyBorder="1" applyAlignment="1" applyProtection="1">
      <alignment horizontal="center" vertical="top" wrapText="1"/>
    </xf>
    <xf numFmtId="0" fontId="1" fillId="5" borderId="45" xfId="0" applyFont="1" applyFill="1" applyBorder="1" applyAlignment="1" applyProtection="1">
      <alignment horizontal="center" vertical="top" wrapText="1"/>
    </xf>
    <xf numFmtId="0" fontId="18" fillId="5" borderId="0" xfId="0" applyFont="1" applyFill="1" applyBorder="1" applyAlignment="1" applyProtection="1">
      <alignment horizontal="center" vertical="center" textRotation="90"/>
    </xf>
    <xf numFmtId="0" fontId="98" fillId="10" borderId="52" xfId="0" applyFont="1" applyFill="1" applyBorder="1" applyAlignment="1">
      <alignment horizontal="center" vertical="center" wrapText="1"/>
    </xf>
    <xf numFmtId="0" fontId="98" fillId="10" borderId="41" xfId="0" applyFont="1" applyFill="1" applyBorder="1" applyAlignment="1">
      <alignment horizontal="center" vertical="center" wrapText="1"/>
    </xf>
    <xf numFmtId="0" fontId="98" fillId="10" borderId="42" xfId="0" applyFont="1" applyFill="1" applyBorder="1" applyAlignment="1">
      <alignment horizontal="center" vertical="center" wrapText="1"/>
    </xf>
    <xf numFmtId="0" fontId="98" fillId="10" borderId="53" xfId="0" applyFont="1" applyFill="1" applyBorder="1" applyAlignment="1">
      <alignment horizontal="center" vertical="center" wrapText="1"/>
    </xf>
    <xf numFmtId="0" fontId="98" fillId="10" borderId="0" xfId="0" applyFont="1" applyFill="1" applyBorder="1" applyAlignment="1">
      <alignment horizontal="center" vertical="center" wrapText="1"/>
    </xf>
    <xf numFmtId="0" fontId="98" fillId="10" borderId="43" xfId="0" applyFont="1" applyFill="1" applyBorder="1" applyAlignment="1">
      <alignment horizontal="center" vertical="center" wrapText="1"/>
    </xf>
    <xf numFmtId="0" fontId="98" fillId="10" borderId="54" xfId="0" applyFont="1" applyFill="1" applyBorder="1" applyAlignment="1">
      <alignment horizontal="center" vertical="center" wrapText="1"/>
    </xf>
    <xf numFmtId="0" fontId="98" fillId="10" borderId="44" xfId="0" applyFont="1" applyFill="1" applyBorder="1" applyAlignment="1">
      <alignment horizontal="center" vertical="center" wrapText="1"/>
    </xf>
    <xf numFmtId="0" fontId="98" fillId="10" borderId="45" xfId="0" applyFont="1" applyFill="1" applyBorder="1" applyAlignment="1">
      <alignment horizontal="center" vertical="center" wrapText="1"/>
    </xf>
    <xf numFmtId="0" fontId="21" fillId="10" borderId="46" xfId="0" applyFont="1" applyFill="1" applyBorder="1" applyAlignment="1" applyProtection="1">
      <alignment horizontal="center" vertical="center" wrapText="1"/>
    </xf>
    <xf numFmtId="0" fontId="21" fillId="10" borderId="47" xfId="0" applyFont="1" applyFill="1" applyBorder="1" applyAlignment="1" applyProtection="1">
      <alignment horizontal="center" vertical="center" wrapText="1"/>
    </xf>
    <xf numFmtId="0" fontId="21" fillId="10" borderId="48" xfId="0" applyFont="1" applyFill="1" applyBorder="1" applyAlignment="1" applyProtection="1">
      <alignment horizontal="center" vertical="center" wrapText="1"/>
    </xf>
    <xf numFmtId="0" fontId="3" fillId="5" borderId="47" xfId="0" applyFont="1" applyFill="1" applyBorder="1" applyAlignment="1" applyProtection="1">
      <alignment horizontal="center" vertical="center" textRotation="90" wrapText="1"/>
    </xf>
    <xf numFmtId="0" fontId="3" fillId="5" borderId="48" xfId="0" applyFont="1" applyFill="1" applyBorder="1" applyAlignment="1" applyProtection="1">
      <alignment horizontal="center" vertical="center" textRotation="90" wrapText="1"/>
    </xf>
    <xf numFmtId="0" fontId="18" fillId="5" borderId="46" xfId="0" applyFont="1" applyFill="1" applyBorder="1" applyAlignment="1" applyProtection="1">
      <alignment horizontal="center" vertical="center" textRotation="90" wrapText="1"/>
    </xf>
    <xf numFmtId="0" fontId="18" fillId="5" borderId="47" xfId="0" applyFont="1" applyFill="1" applyBorder="1" applyAlignment="1" applyProtection="1">
      <alignment horizontal="center" vertical="center" textRotation="90" wrapText="1"/>
    </xf>
    <xf numFmtId="0" fontId="18" fillId="5" borderId="48" xfId="0" applyFont="1" applyFill="1" applyBorder="1" applyAlignment="1" applyProtection="1">
      <alignment horizontal="center" vertical="center" textRotation="90" wrapText="1"/>
    </xf>
    <xf numFmtId="0" fontId="33" fillId="5" borderId="37" xfId="0" applyFont="1" applyFill="1" applyBorder="1" applyAlignment="1" applyProtection="1">
      <alignment horizontal="center" vertical="top" wrapText="1"/>
    </xf>
    <xf numFmtId="0" fontId="16" fillId="5" borderId="37" xfId="0" applyFont="1" applyFill="1" applyBorder="1" applyAlignment="1" applyProtection="1">
      <alignment horizontal="center" vertical="top" wrapText="1"/>
    </xf>
    <xf numFmtId="0" fontId="16" fillId="5" borderId="52" xfId="0" applyFont="1" applyFill="1" applyBorder="1" applyAlignment="1" applyProtection="1">
      <alignment horizontal="center" vertical="justify"/>
    </xf>
    <xf numFmtId="0" fontId="0" fillId="5" borderId="41" xfId="0" applyFont="1" applyFill="1" applyBorder="1" applyAlignment="1" applyProtection="1">
      <alignment horizontal="justify" vertical="top" wrapText="1"/>
    </xf>
    <xf numFmtId="0" fontId="0" fillId="5" borderId="53" xfId="0" applyFont="1" applyFill="1" applyBorder="1" applyAlignment="1" applyProtection="1">
      <alignment horizontal="justify" vertical="top" wrapText="1"/>
    </xf>
    <xf numFmtId="0" fontId="0" fillId="5" borderId="0" xfId="0" applyFont="1" applyFill="1" applyBorder="1" applyAlignment="1" applyProtection="1">
      <alignment horizontal="justify" vertical="top" wrapText="1"/>
    </xf>
    <xf numFmtId="0" fontId="0" fillId="5" borderId="54" xfId="0" applyFont="1" applyFill="1" applyBorder="1" applyAlignment="1" applyProtection="1">
      <alignment horizontal="justify" vertical="top" wrapText="1"/>
    </xf>
    <xf numFmtId="0" fontId="0" fillId="5" borderId="44" xfId="0" applyFont="1" applyFill="1" applyBorder="1" applyAlignment="1" applyProtection="1">
      <alignment horizontal="justify" vertical="top" wrapText="1"/>
    </xf>
    <xf numFmtId="0" fontId="16" fillId="5" borderId="42" xfId="0" applyFont="1" applyFill="1" applyBorder="1" applyAlignment="1" applyProtection="1">
      <alignment horizontal="center" vertical="justify"/>
    </xf>
    <xf numFmtId="0" fontId="16" fillId="5" borderId="43" xfId="0" applyFont="1" applyFill="1" applyBorder="1" applyAlignment="1" applyProtection="1">
      <alignment horizontal="center" vertical="justify"/>
    </xf>
    <xf numFmtId="0" fontId="16" fillId="5" borderId="45" xfId="0" applyFont="1" applyFill="1" applyBorder="1" applyAlignment="1" applyProtection="1">
      <alignment horizontal="center" vertical="justify"/>
    </xf>
    <xf numFmtId="0" fontId="1" fillId="5" borderId="52" xfId="0" applyFont="1" applyFill="1" applyBorder="1" applyAlignment="1" applyProtection="1">
      <alignment horizontal="justify" vertical="top" wrapText="1"/>
    </xf>
    <xf numFmtId="0" fontId="1" fillId="5" borderId="41" xfId="0" applyFont="1" applyFill="1" applyBorder="1" applyAlignment="1" applyProtection="1">
      <alignment horizontal="justify" vertical="top" wrapText="1"/>
    </xf>
    <xf numFmtId="0" fontId="1" fillId="5" borderId="42" xfId="0" applyFont="1" applyFill="1" applyBorder="1" applyAlignment="1" applyProtection="1">
      <alignment horizontal="justify" vertical="top" wrapText="1"/>
    </xf>
    <xf numFmtId="0" fontId="1" fillId="5" borderId="53" xfId="0" applyFont="1" applyFill="1" applyBorder="1" applyAlignment="1" applyProtection="1">
      <alignment horizontal="justify" vertical="top" wrapText="1"/>
    </xf>
    <xf numFmtId="0" fontId="1" fillId="5" borderId="0" xfId="0" applyFont="1" applyFill="1" applyBorder="1" applyAlignment="1" applyProtection="1">
      <alignment horizontal="justify" vertical="top" wrapText="1"/>
    </xf>
    <xf numFmtId="0" fontId="1" fillId="5" borderId="43" xfId="0" applyFont="1" applyFill="1" applyBorder="1" applyAlignment="1" applyProtection="1">
      <alignment horizontal="justify" vertical="top" wrapText="1"/>
    </xf>
    <xf numFmtId="0" fontId="1" fillId="5" borderId="54" xfId="0" applyFont="1" applyFill="1" applyBorder="1" applyAlignment="1" applyProtection="1">
      <alignment horizontal="justify" vertical="top" wrapText="1"/>
    </xf>
    <xf numFmtId="0" fontId="1" fillId="5" borderId="44" xfId="0" applyFont="1" applyFill="1" applyBorder="1" applyAlignment="1" applyProtection="1">
      <alignment horizontal="justify" vertical="top" wrapText="1"/>
    </xf>
    <xf numFmtId="0" fontId="1" fillId="5" borderId="45" xfId="0" applyFont="1" applyFill="1" applyBorder="1" applyAlignment="1" applyProtection="1">
      <alignment horizontal="justify" vertical="top" wrapText="1"/>
    </xf>
    <xf numFmtId="0" fontId="19" fillId="5" borderId="46" xfId="0" applyFont="1" applyFill="1" applyBorder="1" applyAlignment="1" applyProtection="1">
      <alignment horizontal="center" vertical="center"/>
    </xf>
    <xf numFmtId="0" fontId="19" fillId="5" borderId="48" xfId="0" applyFont="1" applyFill="1" applyBorder="1" applyAlignment="1" applyProtection="1">
      <alignment horizontal="center" vertical="center"/>
    </xf>
    <xf numFmtId="0" fontId="3" fillId="0" borderId="0" xfId="0" applyFont="1" applyAlignment="1">
      <alignment horizontal="left" vertical="top" wrapText="1"/>
    </xf>
    <xf numFmtId="0" fontId="3" fillId="23" borderId="1" xfId="0" applyFont="1" applyFill="1" applyBorder="1" applyAlignment="1">
      <alignment horizontal="left" vertical="top" wrapText="1"/>
    </xf>
    <xf numFmtId="0" fontId="0" fillId="0" borderId="0" xfId="0"/>
    <xf numFmtId="0" fontId="3" fillId="0" borderId="0" xfId="0" applyFont="1" applyAlignment="1">
      <alignment vertical="top" wrapText="1"/>
    </xf>
    <xf numFmtId="0" fontId="0" fillId="0" borderId="0" xfId="0" applyFill="1" applyBorder="1"/>
    <xf numFmtId="0" fontId="0" fillId="10" borderId="52" xfId="0" applyFill="1" applyBorder="1" applyAlignment="1" applyProtection="1">
      <alignment horizontal="center" vertical="center" wrapText="1"/>
    </xf>
    <xf numFmtId="0" fontId="0" fillId="10" borderId="41" xfId="0" applyFill="1" applyBorder="1" applyAlignment="1" applyProtection="1">
      <alignment horizontal="center" vertical="center" wrapText="1"/>
    </xf>
    <xf numFmtId="0" fontId="0" fillId="10" borderId="42" xfId="0" applyFill="1" applyBorder="1" applyAlignment="1" applyProtection="1">
      <alignment horizontal="center" vertical="center" wrapText="1"/>
    </xf>
    <xf numFmtId="0" fontId="0" fillId="10" borderId="53" xfId="0" applyFill="1" applyBorder="1" applyAlignment="1" applyProtection="1">
      <alignment horizontal="center" vertical="center" wrapText="1"/>
    </xf>
    <xf numFmtId="0" fontId="0" fillId="10" borderId="0" xfId="0" applyFill="1" applyBorder="1" applyAlignment="1" applyProtection="1">
      <alignment horizontal="center" vertical="center" wrapText="1"/>
    </xf>
    <xf numFmtId="0" fontId="0" fillId="10" borderId="43" xfId="0" applyFill="1" applyBorder="1" applyAlignment="1" applyProtection="1">
      <alignment horizontal="center" vertical="center" wrapText="1"/>
    </xf>
    <xf numFmtId="0" fontId="0" fillId="10" borderId="54" xfId="0" applyFill="1" applyBorder="1" applyAlignment="1" applyProtection="1">
      <alignment horizontal="center" vertical="center" wrapText="1"/>
    </xf>
    <xf numFmtId="0" fontId="0" fillId="10" borderId="44" xfId="0" applyFill="1" applyBorder="1" applyAlignment="1" applyProtection="1">
      <alignment horizontal="center" vertical="center" wrapText="1"/>
    </xf>
    <xf numFmtId="0" fontId="0" fillId="10" borderId="45" xfId="0" applyFill="1" applyBorder="1" applyAlignment="1" applyProtection="1">
      <alignment horizontal="center" vertical="center" wrapText="1"/>
    </xf>
    <xf numFmtId="0" fontId="0" fillId="10" borderId="46" xfId="0" applyFill="1" applyBorder="1" applyAlignment="1" applyProtection="1">
      <alignment horizontal="center"/>
    </xf>
    <xf numFmtId="0" fontId="0" fillId="10" borderId="47" xfId="0" applyFill="1" applyBorder="1" applyAlignment="1" applyProtection="1">
      <alignment horizontal="center"/>
    </xf>
    <xf numFmtId="0" fontId="0" fillId="10" borderId="48" xfId="0" applyFill="1" applyBorder="1" applyAlignment="1" applyProtection="1">
      <alignment horizontal="center"/>
    </xf>
    <xf numFmtId="0" fontId="3" fillId="5" borderId="53" xfId="0" applyFont="1" applyFill="1" applyBorder="1" applyAlignment="1" applyProtection="1">
      <alignment horizontal="center" vertical="center" textRotation="90" wrapText="1"/>
    </xf>
    <xf numFmtId="0" fontId="3" fillId="5" borderId="54" xfId="0" applyFont="1" applyFill="1" applyBorder="1" applyAlignment="1" applyProtection="1">
      <alignment horizontal="center" vertical="center" textRotation="90" wrapText="1"/>
    </xf>
    <xf numFmtId="0" fontId="102" fillId="5" borderId="53" xfId="0" applyFont="1" applyFill="1" applyBorder="1" applyAlignment="1" applyProtection="1">
      <alignment horizontal="center" vertical="top" wrapText="1"/>
    </xf>
    <xf numFmtId="0" fontId="16" fillId="5" borderId="43" xfId="0" applyFont="1" applyFill="1" applyBorder="1" applyAlignment="1" applyProtection="1">
      <alignment horizontal="center" vertical="top" wrapText="1"/>
    </xf>
    <xf numFmtId="0" fontId="16" fillId="5" borderId="53" xfId="0" applyFont="1" applyFill="1" applyBorder="1" applyAlignment="1" applyProtection="1">
      <alignment horizontal="center" vertical="top" wrapText="1"/>
    </xf>
    <xf numFmtId="0" fontId="16" fillId="5" borderId="54" xfId="0" applyFont="1" applyFill="1" applyBorder="1" applyAlignment="1" applyProtection="1">
      <alignment horizontal="center" vertical="top" wrapText="1"/>
    </xf>
    <xf numFmtId="0" fontId="16" fillId="5" borderId="44" xfId="0" applyFont="1" applyFill="1" applyBorder="1" applyAlignment="1" applyProtection="1">
      <alignment horizontal="center" vertical="top" wrapText="1"/>
    </xf>
    <xf numFmtId="0" fontId="16" fillId="5" borderId="45" xfId="0" applyFont="1" applyFill="1" applyBorder="1" applyAlignment="1" applyProtection="1">
      <alignment horizontal="center" vertical="top" wrapText="1"/>
    </xf>
    <xf numFmtId="0" fontId="18" fillId="5" borderId="43" xfId="0" applyFont="1" applyFill="1" applyBorder="1" applyAlignment="1" applyProtection="1">
      <alignment horizontal="center" vertical="center" textRotation="90"/>
    </xf>
    <xf numFmtId="0" fontId="18" fillId="5" borderId="45" xfId="0" applyFont="1" applyFill="1" applyBorder="1" applyAlignment="1" applyProtection="1">
      <alignment horizontal="center" vertical="center" textRotation="90"/>
    </xf>
    <xf numFmtId="0" fontId="3" fillId="23" borderId="10" xfId="0" applyFont="1" applyFill="1" applyBorder="1" applyAlignment="1">
      <alignment horizontal="left" vertical="top" wrapText="1"/>
    </xf>
    <xf numFmtId="0" fontId="3" fillId="23" borderId="11" xfId="0" applyFont="1" applyFill="1" applyBorder="1" applyAlignment="1">
      <alignment horizontal="left" vertical="top" wrapText="1"/>
    </xf>
    <xf numFmtId="0" fontId="3" fillId="23" borderId="12" xfId="0" applyFont="1" applyFill="1" applyBorder="1" applyAlignment="1">
      <alignment horizontal="left" vertical="top" wrapText="1"/>
    </xf>
    <xf numFmtId="0" fontId="9" fillId="11" borderId="15" xfId="0" applyFont="1" applyFill="1" applyBorder="1" applyAlignment="1">
      <alignment horizontal="center" vertical="top" wrapText="1"/>
    </xf>
    <xf numFmtId="0" fontId="10" fillId="11" borderId="16" xfId="0" applyFont="1" applyFill="1" applyBorder="1" applyAlignment="1">
      <alignment horizontal="center" vertical="top" wrapText="1"/>
    </xf>
    <xf numFmtId="0" fontId="10" fillId="11" borderId="17" xfId="0" applyFont="1" applyFill="1" applyBorder="1" applyAlignment="1">
      <alignment horizontal="center" vertical="top" wrapText="1"/>
    </xf>
    <xf numFmtId="0" fontId="10" fillId="11" borderId="18" xfId="0" applyFont="1" applyFill="1" applyBorder="1" applyAlignment="1">
      <alignment horizontal="center" vertical="top" wrapText="1"/>
    </xf>
    <xf numFmtId="0" fontId="10" fillId="11" borderId="0" xfId="0" applyFont="1" applyFill="1" applyBorder="1" applyAlignment="1">
      <alignment horizontal="center" vertical="top" wrapText="1"/>
    </xf>
    <xf numFmtId="0" fontId="10" fillId="11" borderId="19" xfId="0" applyFont="1" applyFill="1" applyBorder="1" applyAlignment="1">
      <alignment horizontal="center" vertical="top" wrapText="1"/>
    </xf>
    <xf numFmtId="0" fontId="10" fillId="11" borderId="20" xfId="0" applyFont="1" applyFill="1" applyBorder="1" applyAlignment="1">
      <alignment horizontal="center" vertical="top" wrapText="1"/>
    </xf>
    <xf numFmtId="0" fontId="10" fillId="11" borderId="21" xfId="0" applyFont="1" applyFill="1" applyBorder="1" applyAlignment="1">
      <alignment horizontal="center" vertical="top" wrapText="1"/>
    </xf>
    <xf numFmtId="0" fontId="10" fillId="11" borderId="22" xfId="0" applyFont="1" applyFill="1" applyBorder="1" applyAlignment="1">
      <alignment horizontal="center" vertical="top" wrapText="1"/>
    </xf>
    <xf numFmtId="0" fontId="9" fillId="5" borderId="0" xfId="0" applyFont="1" applyFill="1" applyBorder="1" applyAlignment="1">
      <alignment horizontal="center" vertical="top" wrapText="1"/>
    </xf>
    <xf numFmtId="0" fontId="10" fillId="11" borderId="15" xfId="0" applyFont="1" applyFill="1" applyBorder="1" applyAlignment="1">
      <alignment horizontal="center" vertical="top" wrapText="1"/>
    </xf>
    <xf numFmtId="0" fontId="4" fillId="5" borderId="15"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59" fillId="11" borderId="15" xfId="0" applyFont="1" applyFill="1" applyBorder="1" applyAlignment="1">
      <alignment horizontal="center" vertical="center" wrapText="1"/>
    </xf>
    <xf numFmtId="0" fontId="59" fillId="11" borderId="16" xfId="0" applyFont="1" applyFill="1" applyBorder="1" applyAlignment="1">
      <alignment horizontal="center" vertical="center" wrapText="1"/>
    </xf>
    <xf numFmtId="0" fontId="59" fillId="11" borderId="17" xfId="0" applyFont="1" applyFill="1" applyBorder="1" applyAlignment="1">
      <alignment horizontal="center" vertical="center" wrapText="1"/>
    </xf>
    <xf numFmtId="0" fontId="59" fillId="11" borderId="18" xfId="0" applyFont="1" applyFill="1" applyBorder="1" applyAlignment="1">
      <alignment horizontal="center" vertical="center" wrapText="1"/>
    </xf>
    <xf numFmtId="0" fontId="59" fillId="11" borderId="0" xfId="0" applyFont="1" applyFill="1" applyBorder="1" applyAlignment="1">
      <alignment horizontal="center" vertical="center" wrapText="1"/>
    </xf>
    <xf numFmtId="0" fontId="59" fillId="11" borderId="19" xfId="0" applyFont="1" applyFill="1" applyBorder="1" applyAlignment="1">
      <alignment horizontal="center" vertical="center" wrapText="1"/>
    </xf>
    <xf numFmtId="0" fontId="59" fillId="11" borderId="20" xfId="0" applyFont="1" applyFill="1" applyBorder="1" applyAlignment="1">
      <alignment horizontal="center" vertical="center" wrapText="1"/>
    </xf>
    <xf numFmtId="0" fontId="59" fillId="11" borderId="21" xfId="0" applyFont="1" applyFill="1" applyBorder="1" applyAlignment="1">
      <alignment horizontal="center" vertical="center" wrapText="1"/>
    </xf>
    <xf numFmtId="0" fontId="59" fillId="11" borderId="22" xfId="0" applyFont="1" applyFill="1" applyBorder="1" applyAlignment="1">
      <alignment horizontal="center" vertical="center" wrapText="1"/>
    </xf>
    <xf numFmtId="0" fontId="23" fillId="5" borderId="16" xfId="0" applyFont="1" applyFill="1" applyBorder="1" applyAlignment="1">
      <alignment horizontal="center" vertical="center"/>
    </xf>
    <xf numFmtId="0" fontId="23" fillId="5" borderId="21" xfId="0" applyFont="1" applyFill="1" applyBorder="1" applyAlignment="1">
      <alignment horizontal="center" vertical="center"/>
    </xf>
    <xf numFmtId="0" fontId="0" fillId="16" borderId="15" xfId="0" applyFill="1" applyBorder="1" applyAlignment="1">
      <alignment horizontal="center" vertical="top" wrapText="1"/>
    </xf>
    <xf numFmtId="0" fontId="0" fillId="16" borderId="16" xfId="0" applyFill="1" applyBorder="1" applyAlignment="1">
      <alignment horizontal="center" vertical="top" wrapText="1"/>
    </xf>
    <xf numFmtId="0" fontId="0" fillId="16" borderId="17" xfId="0" applyFill="1" applyBorder="1" applyAlignment="1">
      <alignment horizontal="center" vertical="top" wrapText="1"/>
    </xf>
    <xf numFmtId="0" fontId="0" fillId="16" borderId="18" xfId="0" applyFill="1" applyBorder="1" applyAlignment="1">
      <alignment horizontal="center" vertical="top" wrapText="1"/>
    </xf>
    <xf numFmtId="0" fontId="0" fillId="16" borderId="0" xfId="0" applyFill="1" applyBorder="1" applyAlignment="1">
      <alignment horizontal="center" vertical="top" wrapText="1"/>
    </xf>
    <xf numFmtId="0" fontId="0" fillId="16" borderId="19" xfId="0" applyFill="1" applyBorder="1" applyAlignment="1">
      <alignment horizontal="center" vertical="top" wrapText="1"/>
    </xf>
    <xf numFmtId="0" fontId="0" fillId="16" borderId="20" xfId="0" applyFill="1" applyBorder="1" applyAlignment="1">
      <alignment horizontal="center" vertical="top" wrapText="1"/>
    </xf>
    <xf numFmtId="0" fontId="0" fillId="16" borderId="21" xfId="0" applyFill="1" applyBorder="1" applyAlignment="1">
      <alignment horizontal="center" vertical="top" wrapText="1"/>
    </xf>
    <xf numFmtId="0" fontId="0" fillId="16" borderId="22" xfId="0" applyFill="1" applyBorder="1" applyAlignment="1">
      <alignment horizontal="center" vertical="top" wrapText="1"/>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23" fillId="5" borderId="0" xfId="0" applyFont="1" applyFill="1" applyBorder="1" applyAlignment="1">
      <alignment horizontal="center" vertical="center"/>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26" fillId="5" borderId="15" xfId="0" applyFont="1" applyFill="1" applyBorder="1" applyAlignment="1">
      <alignment horizontal="center" vertical="top" wrapText="1"/>
    </xf>
    <xf numFmtId="0" fontId="26" fillId="5" borderId="16" xfId="0" applyFont="1" applyFill="1" applyBorder="1" applyAlignment="1">
      <alignment horizontal="center" vertical="top" wrapText="1"/>
    </xf>
    <xf numFmtId="0" fontId="26" fillId="5" borderId="17" xfId="0" applyFont="1" applyFill="1" applyBorder="1" applyAlignment="1">
      <alignment horizontal="center" vertical="top" wrapText="1"/>
    </xf>
    <xf numFmtId="0" fontId="26" fillId="5" borderId="18" xfId="0" applyFont="1" applyFill="1" applyBorder="1" applyAlignment="1">
      <alignment horizontal="center" vertical="top" wrapText="1"/>
    </xf>
    <xf numFmtId="0" fontId="26" fillId="5" borderId="0" xfId="0" applyFont="1" applyFill="1" applyBorder="1" applyAlignment="1">
      <alignment horizontal="center" vertical="top" wrapText="1"/>
    </xf>
    <xf numFmtId="0" fontId="26" fillId="5" borderId="19" xfId="0" applyFont="1" applyFill="1" applyBorder="1" applyAlignment="1">
      <alignment horizontal="center" vertical="top" wrapText="1"/>
    </xf>
    <xf numFmtId="0" fontId="26" fillId="5" borderId="20" xfId="0" applyFont="1" applyFill="1" applyBorder="1" applyAlignment="1">
      <alignment horizontal="center" vertical="top" wrapText="1"/>
    </xf>
    <xf numFmtId="0" fontId="26" fillId="5" borderId="21" xfId="0" applyFont="1" applyFill="1" applyBorder="1" applyAlignment="1">
      <alignment horizontal="center" vertical="top" wrapText="1"/>
    </xf>
    <xf numFmtId="0" fontId="26" fillId="5" borderId="22" xfId="0" applyFont="1" applyFill="1" applyBorder="1" applyAlignment="1">
      <alignment horizontal="center" vertical="top" wrapText="1"/>
    </xf>
    <xf numFmtId="0" fontId="26" fillId="5" borderId="15"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26" fillId="5" borderId="1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21" xfId="0" applyFont="1" applyFill="1" applyBorder="1" applyAlignment="1">
      <alignment horizontal="center" vertical="center" wrapText="1"/>
    </xf>
    <xf numFmtId="0" fontId="26" fillId="5" borderId="22" xfId="0" applyFont="1" applyFill="1" applyBorder="1" applyAlignment="1">
      <alignment horizontal="center" vertical="center" wrapText="1"/>
    </xf>
    <xf numFmtId="0" fontId="33" fillId="5" borderId="15" xfId="0" applyFont="1" applyFill="1" applyBorder="1" applyAlignment="1">
      <alignment horizontal="center" vertical="top" wrapText="1"/>
    </xf>
    <xf numFmtId="0" fontId="33" fillId="5" borderId="16" xfId="0" applyFont="1" applyFill="1" applyBorder="1" applyAlignment="1">
      <alignment horizontal="center" vertical="top" wrapText="1"/>
    </xf>
    <xf numFmtId="0" fontId="33" fillId="5" borderId="17" xfId="0" applyFont="1" applyFill="1" applyBorder="1" applyAlignment="1">
      <alignment horizontal="center" vertical="top" wrapText="1"/>
    </xf>
    <xf numFmtId="0" fontId="33" fillId="5" borderId="18" xfId="0" applyFont="1" applyFill="1" applyBorder="1" applyAlignment="1">
      <alignment horizontal="center" vertical="top" wrapText="1"/>
    </xf>
    <xf numFmtId="0" fontId="33" fillId="5" borderId="0" xfId="0" applyFont="1" applyFill="1" applyBorder="1" applyAlignment="1">
      <alignment horizontal="center" vertical="top" wrapText="1"/>
    </xf>
    <xf numFmtId="0" fontId="33" fillId="5" borderId="19" xfId="0" applyFont="1" applyFill="1" applyBorder="1" applyAlignment="1">
      <alignment horizontal="center" vertical="top" wrapText="1"/>
    </xf>
    <xf numFmtId="0" fontId="33" fillId="5" borderId="20" xfId="0" applyFont="1" applyFill="1" applyBorder="1" applyAlignment="1">
      <alignment horizontal="center" vertical="top" wrapText="1"/>
    </xf>
    <xf numFmtId="0" fontId="33" fillId="5" borderId="21" xfId="0" applyFont="1" applyFill="1" applyBorder="1" applyAlignment="1">
      <alignment horizontal="center" vertical="top" wrapText="1"/>
    </xf>
    <xf numFmtId="0" fontId="33" fillId="5" borderId="22" xfId="0" applyFont="1" applyFill="1" applyBorder="1" applyAlignment="1">
      <alignment horizontal="center" vertical="top" wrapText="1"/>
    </xf>
    <xf numFmtId="0" fontId="16" fillId="5" borderId="15"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6" fillId="5" borderId="21" xfId="0" applyFont="1" applyFill="1" applyBorder="1" applyAlignment="1">
      <alignment horizontal="center" vertical="center" wrapText="1"/>
    </xf>
    <xf numFmtId="0" fontId="16" fillId="5" borderId="22" xfId="0" applyFont="1" applyFill="1" applyBorder="1" applyAlignment="1">
      <alignment horizontal="center" vertical="center" wrapText="1"/>
    </xf>
    <xf numFmtId="0" fontId="21" fillId="5" borderId="29" xfId="0" applyFont="1" applyFill="1" applyBorder="1" applyAlignment="1">
      <alignment horizontal="center" vertical="top" wrapText="1"/>
    </xf>
    <xf numFmtId="0" fontId="21" fillId="5" borderId="28" xfId="0" applyFont="1" applyFill="1" applyBorder="1" applyAlignment="1">
      <alignment horizontal="center" vertical="top" wrapText="1"/>
    </xf>
    <xf numFmtId="0" fontId="21" fillId="5" borderId="30" xfId="0" applyFont="1" applyFill="1" applyBorder="1" applyAlignment="1">
      <alignment horizontal="center" vertical="top" wrapText="1"/>
    </xf>
    <xf numFmtId="0" fontId="5" fillId="11" borderId="15" xfId="0" applyFont="1" applyFill="1" applyBorder="1" applyAlignment="1">
      <alignment horizontal="center" vertical="center" wrapText="1"/>
    </xf>
    <xf numFmtId="0" fontId="5" fillId="11" borderId="16"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0" fontId="5" fillId="11" borderId="0" xfId="0" applyFont="1" applyFill="1" applyBorder="1" applyAlignment="1">
      <alignment horizontal="center" vertical="center" wrapText="1"/>
    </xf>
    <xf numFmtId="0" fontId="5" fillId="11" borderId="19" xfId="0" applyFont="1" applyFill="1" applyBorder="1" applyAlignment="1">
      <alignment horizontal="center" vertical="center" wrapText="1"/>
    </xf>
    <xf numFmtId="0" fontId="5" fillId="11" borderId="20" xfId="0" applyFont="1" applyFill="1" applyBorder="1" applyAlignment="1">
      <alignment horizontal="center" vertical="center" wrapText="1"/>
    </xf>
    <xf numFmtId="0" fontId="5" fillId="11" borderId="21" xfId="0" applyFont="1" applyFill="1" applyBorder="1" applyAlignment="1">
      <alignment horizontal="center" vertical="center" wrapText="1"/>
    </xf>
    <xf numFmtId="0" fontId="5" fillId="11" borderId="22" xfId="0" applyFont="1" applyFill="1" applyBorder="1" applyAlignment="1">
      <alignment horizontal="center" vertical="center" wrapText="1"/>
    </xf>
    <xf numFmtId="0" fontId="39" fillId="5" borderId="15" xfId="0" applyFont="1" applyFill="1" applyBorder="1" applyAlignment="1">
      <alignment horizontal="center" vertical="center" wrapText="1"/>
    </xf>
    <xf numFmtId="0" fontId="3" fillId="5" borderId="15" xfId="0" applyFont="1" applyFill="1" applyBorder="1" applyAlignment="1">
      <alignment horizontal="center" vertical="top" wrapText="1"/>
    </xf>
    <xf numFmtId="0" fontId="19" fillId="5" borderId="16" xfId="0" applyFont="1" applyFill="1" applyBorder="1" applyAlignment="1">
      <alignment horizontal="center" vertical="center"/>
    </xf>
    <xf numFmtId="0" fontId="19" fillId="5" borderId="21" xfId="0" applyFont="1" applyFill="1" applyBorder="1" applyAlignment="1">
      <alignment horizontal="center" vertical="center"/>
    </xf>
    <xf numFmtId="0" fontId="38" fillId="5" borderId="15" xfId="0" applyFont="1" applyFill="1" applyBorder="1" applyAlignment="1">
      <alignment horizontal="center" vertical="center" wrapText="1"/>
    </xf>
    <xf numFmtId="0" fontId="38" fillId="5" borderId="16" xfId="0" applyFont="1" applyFill="1" applyBorder="1" applyAlignment="1">
      <alignment horizontal="center" vertical="center" wrapText="1"/>
    </xf>
    <xf numFmtId="0" fontId="38" fillId="5" borderId="17" xfId="0" applyFont="1" applyFill="1" applyBorder="1" applyAlignment="1">
      <alignment horizontal="center" vertical="center" wrapText="1"/>
    </xf>
    <xf numFmtId="0" fontId="38" fillId="5" borderId="18" xfId="0" applyFont="1" applyFill="1" applyBorder="1" applyAlignment="1">
      <alignment horizontal="center" vertical="center" wrapText="1"/>
    </xf>
    <xf numFmtId="0" fontId="38" fillId="5" borderId="0" xfId="0" applyFont="1" applyFill="1" applyBorder="1" applyAlignment="1">
      <alignment horizontal="center" vertical="center" wrapText="1"/>
    </xf>
    <xf numFmtId="0" fontId="38" fillId="5" borderId="19" xfId="0" applyFont="1" applyFill="1" applyBorder="1" applyAlignment="1">
      <alignment horizontal="center" vertical="center" wrapText="1"/>
    </xf>
    <xf numFmtId="0" fontId="37" fillId="5" borderId="15" xfId="0" applyFont="1" applyFill="1" applyBorder="1" applyAlignment="1">
      <alignment horizontal="center" vertical="center" wrapText="1"/>
    </xf>
    <xf numFmtId="0" fontId="38" fillId="5" borderId="20" xfId="0" applyFont="1" applyFill="1" applyBorder="1" applyAlignment="1">
      <alignment horizontal="center" vertical="center" wrapText="1"/>
    </xf>
    <xf numFmtId="0" fontId="38" fillId="5" borderId="21" xfId="0" applyFont="1" applyFill="1" applyBorder="1" applyAlignment="1">
      <alignment horizontal="center" vertical="center" wrapText="1"/>
    </xf>
    <xf numFmtId="0" fontId="38" fillId="5" borderId="22" xfId="0" applyFont="1" applyFill="1" applyBorder="1" applyAlignment="1">
      <alignment horizontal="center" vertical="center" wrapText="1"/>
    </xf>
    <xf numFmtId="0" fontId="55" fillId="5" borderId="24" xfId="0" applyFont="1" applyFill="1" applyBorder="1" applyAlignment="1">
      <alignment horizontal="center" vertical="center" wrapText="1"/>
    </xf>
    <xf numFmtId="0" fontId="55" fillId="5" borderId="31" xfId="0" applyFont="1" applyFill="1" applyBorder="1" applyAlignment="1">
      <alignment horizontal="center" vertical="center" wrapText="1"/>
    </xf>
    <xf numFmtId="0" fontId="55" fillId="5" borderId="25" xfId="0" applyFont="1" applyFill="1" applyBorder="1" applyAlignment="1">
      <alignment horizontal="center" vertical="center" wrapText="1"/>
    </xf>
    <xf numFmtId="0" fontId="56" fillId="5" borderId="24" xfId="0" applyFont="1" applyFill="1" applyBorder="1" applyAlignment="1">
      <alignment horizontal="center" vertical="center"/>
    </xf>
    <xf numFmtId="0" fontId="56" fillId="5" borderId="31" xfId="0" applyFont="1" applyFill="1" applyBorder="1" applyAlignment="1">
      <alignment horizontal="center" vertical="center"/>
    </xf>
    <xf numFmtId="0" fontId="56" fillId="5" borderId="25" xfId="0" applyFont="1" applyFill="1" applyBorder="1" applyAlignment="1">
      <alignment horizontal="center" vertical="center"/>
    </xf>
    <xf numFmtId="0" fontId="16" fillId="5" borderId="15" xfId="0" applyFont="1" applyFill="1" applyBorder="1" applyAlignment="1">
      <alignment horizontal="center" vertical="top" wrapText="1"/>
    </xf>
    <xf numFmtId="0" fontId="16" fillId="5" borderId="16" xfId="0" applyFont="1" applyFill="1" applyBorder="1" applyAlignment="1">
      <alignment horizontal="center" vertical="top" wrapText="1"/>
    </xf>
    <xf numFmtId="0" fontId="16" fillId="5" borderId="17" xfId="0" applyFont="1" applyFill="1" applyBorder="1" applyAlignment="1">
      <alignment horizontal="center" vertical="top" wrapText="1"/>
    </xf>
    <xf numFmtId="0" fontId="16" fillId="5" borderId="18" xfId="0" applyFont="1" applyFill="1" applyBorder="1" applyAlignment="1">
      <alignment horizontal="center" vertical="top" wrapText="1"/>
    </xf>
    <xf numFmtId="0" fontId="16" fillId="5" borderId="0" xfId="0" applyFont="1" applyFill="1" applyBorder="1" applyAlignment="1">
      <alignment horizontal="center" vertical="top" wrapText="1"/>
    </xf>
    <xf numFmtId="0" fontId="16" fillId="5" borderId="19" xfId="0" applyFont="1" applyFill="1" applyBorder="1" applyAlignment="1">
      <alignment horizontal="center" vertical="top" wrapText="1"/>
    </xf>
    <xf numFmtId="0" fontId="16" fillId="5" borderId="20" xfId="0" applyFont="1" applyFill="1" applyBorder="1" applyAlignment="1">
      <alignment horizontal="center" vertical="top" wrapText="1"/>
    </xf>
    <xf numFmtId="0" fontId="16" fillId="5" borderId="21" xfId="0" applyFont="1" applyFill="1" applyBorder="1" applyAlignment="1">
      <alignment horizontal="center" vertical="top" wrapText="1"/>
    </xf>
    <xf numFmtId="0" fontId="16" fillId="5" borderId="22" xfId="0" applyFont="1" applyFill="1" applyBorder="1" applyAlignment="1">
      <alignment horizontal="center" vertical="top" wrapText="1"/>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20" xfId="0" applyFont="1" applyFill="1" applyBorder="1" applyAlignment="1">
      <alignment horizontal="center" vertical="center" wrapText="1"/>
    </xf>
    <xf numFmtId="0" fontId="19" fillId="11" borderId="21" xfId="0" applyFont="1" applyFill="1" applyBorder="1" applyAlignment="1">
      <alignment horizontal="center" vertical="center" wrapText="1"/>
    </xf>
    <xf numFmtId="0" fontId="19" fillId="11" borderId="22" xfId="0" applyFont="1" applyFill="1" applyBorder="1" applyAlignment="1">
      <alignment horizontal="center" vertical="center" wrapText="1"/>
    </xf>
    <xf numFmtId="0" fontId="0" fillId="5" borderId="15" xfId="0" applyFill="1" applyBorder="1" applyAlignment="1">
      <alignment horizontal="center" vertical="top" wrapText="1"/>
    </xf>
    <xf numFmtId="0" fontId="0" fillId="5" borderId="16" xfId="0" applyFill="1" applyBorder="1" applyAlignment="1">
      <alignment horizontal="center" vertical="top"/>
    </xf>
    <xf numFmtId="0" fontId="0" fillId="5" borderId="17" xfId="0" applyFill="1" applyBorder="1" applyAlignment="1">
      <alignment horizontal="center" vertical="top"/>
    </xf>
    <xf numFmtId="0" fontId="0" fillId="5" borderId="18" xfId="0" applyFill="1" applyBorder="1" applyAlignment="1">
      <alignment horizontal="center" vertical="top"/>
    </xf>
    <xf numFmtId="0" fontId="0" fillId="5" borderId="0" xfId="0" applyFill="1" applyBorder="1" applyAlignment="1">
      <alignment horizontal="center" vertical="top"/>
    </xf>
    <xf numFmtId="0" fontId="0" fillId="5" borderId="19" xfId="0" applyFill="1" applyBorder="1" applyAlignment="1">
      <alignment horizontal="center" vertical="top"/>
    </xf>
    <xf numFmtId="0" fontId="0" fillId="5" borderId="20" xfId="0" applyFill="1" applyBorder="1" applyAlignment="1">
      <alignment horizontal="center" vertical="top"/>
    </xf>
    <xf numFmtId="0" fontId="0" fillId="5" borderId="21" xfId="0" applyFill="1" applyBorder="1" applyAlignment="1">
      <alignment horizontal="center" vertical="top"/>
    </xf>
    <xf numFmtId="0" fontId="0" fillId="5" borderId="22" xfId="0" applyFill="1" applyBorder="1" applyAlignment="1">
      <alignment horizontal="center" vertical="top"/>
    </xf>
    <xf numFmtId="0" fontId="4" fillId="12" borderId="15" xfId="0" applyFont="1" applyFill="1" applyBorder="1" applyAlignment="1">
      <alignment horizontal="center" vertical="center" wrapText="1"/>
    </xf>
    <xf numFmtId="0" fontId="0" fillId="12" borderId="16" xfId="0" applyFill="1" applyBorder="1" applyAlignment="1">
      <alignment horizontal="center" vertical="center" wrapText="1"/>
    </xf>
    <xf numFmtId="0" fontId="0" fillId="12" borderId="17" xfId="0" applyFill="1" applyBorder="1" applyAlignment="1">
      <alignment horizontal="center" vertical="center" wrapText="1"/>
    </xf>
    <xf numFmtId="0" fontId="0" fillId="12" borderId="20" xfId="0" applyFill="1" applyBorder="1" applyAlignment="1">
      <alignment horizontal="center" vertical="center" wrapText="1"/>
    </xf>
    <xf numFmtId="0" fontId="0" fillId="12" borderId="21" xfId="0" applyFill="1" applyBorder="1" applyAlignment="1">
      <alignment horizontal="center" vertical="center" wrapText="1"/>
    </xf>
    <xf numFmtId="0" fontId="0" fillId="12" borderId="22" xfId="0" applyFill="1" applyBorder="1" applyAlignment="1">
      <alignment horizontal="center" vertical="center" wrapText="1"/>
    </xf>
    <xf numFmtId="0" fontId="11" fillId="11" borderId="15" xfId="0" applyFont="1" applyFill="1" applyBorder="1" applyAlignment="1">
      <alignment horizontal="center" vertical="center" wrapText="1"/>
    </xf>
    <xf numFmtId="0" fontId="11" fillId="11" borderId="16" xfId="0" applyFont="1" applyFill="1" applyBorder="1" applyAlignment="1">
      <alignment horizontal="center" vertical="center" wrapText="1"/>
    </xf>
    <xf numFmtId="0" fontId="11" fillId="11" borderId="17"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11" fillId="11" borderId="0" xfId="0" applyFont="1" applyFill="1" applyBorder="1" applyAlignment="1">
      <alignment horizontal="center" vertical="center" wrapText="1"/>
    </xf>
    <xf numFmtId="0" fontId="11" fillId="11" borderId="19" xfId="0" applyFont="1" applyFill="1" applyBorder="1" applyAlignment="1">
      <alignment horizontal="center" vertical="center" wrapText="1"/>
    </xf>
    <xf numFmtId="0" fontId="11" fillId="11" borderId="20"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11" fillId="11" borderId="22" xfId="0" applyFont="1" applyFill="1" applyBorder="1" applyAlignment="1">
      <alignment horizontal="center" vertical="center" wrapText="1"/>
    </xf>
    <xf numFmtId="0" fontId="50" fillId="5" borderId="16" xfId="0" applyFont="1" applyFill="1" applyBorder="1" applyAlignment="1">
      <alignment horizontal="center" vertical="center" wrapText="1"/>
    </xf>
    <xf numFmtId="0" fontId="50" fillId="5" borderId="21" xfId="0" applyFont="1" applyFill="1" applyBorder="1" applyAlignment="1">
      <alignment horizontal="center" vertical="center" wrapText="1"/>
    </xf>
    <xf numFmtId="0" fontId="61" fillId="0" borderId="0" xfId="0" applyFont="1" applyAlignment="1">
      <alignment horizontal="center"/>
    </xf>
    <xf numFmtId="0" fontId="0" fillId="0" borderId="0" xfId="0" applyAlignment="1">
      <alignment horizontal="center"/>
    </xf>
    <xf numFmtId="0" fontId="60" fillId="0" borderId="0" xfId="0" applyFont="1" applyAlignment="1">
      <alignment horizontal="center"/>
    </xf>
    <xf numFmtId="0" fontId="20" fillId="13" borderId="0" xfId="0" applyFont="1" applyFill="1" applyBorder="1" applyAlignment="1">
      <alignment horizontal="center" vertical="center"/>
    </xf>
    <xf numFmtId="0" fontId="4" fillId="5" borderId="0" xfId="0" applyFont="1" applyFill="1" applyBorder="1" applyAlignment="1">
      <alignment horizontal="center" vertical="center" wrapText="1"/>
    </xf>
    <xf numFmtId="0" fontId="21" fillId="5" borderId="0" xfId="0" applyFont="1" applyFill="1" applyBorder="1" applyAlignment="1">
      <alignment horizontal="center" vertical="top"/>
    </xf>
    <xf numFmtId="0" fontId="21" fillId="5" borderId="0" xfId="0" applyFont="1" applyFill="1" applyBorder="1" applyAlignment="1">
      <alignment horizontal="center" vertical="top" wrapText="1"/>
    </xf>
    <xf numFmtId="0" fontId="5" fillId="15" borderId="0" xfId="0" applyFont="1" applyFill="1" applyBorder="1" applyAlignment="1">
      <alignment horizontal="center" vertical="center" wrapText="1"/>
    </xf>
    <xf numFmtId="0" fontId="5" fillId="13" borderId="0" xfId="0" applyFont="1" applyFill="1" applyBorder="1" applyAlignment="1">
      <alignment horizontal="center" vertical="center" wrapText="1"/>
    </xf>
    <xf numFmtId="0" fontId="5" fillId="14" borderId="0" xfId="0" applyFont="1" applyFill="1" applyBorder="1" applyAlignment="1">
      <alignment horizontal="center" vertical="center" wrapText="1"/>
    </xf>
    <xf numFmtId="0" fontId="8"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3" fillId="5" borderId="0" xfId="0" applyFont="1" applyFill="1" applyBorder="1" applyAlignment="1">
      <alignment horizontal="center" vertical="top" wrapText="1"/>
    </xf>
    <xf numFmtId="0" fontId="2" fillId="5" borderId="0" xfId="0" applyFont="1" applyFill="1" applyBorder="1" applyAlignment="1">
      <alignment horizontal="center" wrapText="1"/>
    </xf>
    <xf numFmtId="0" fontId="21" fillId="5" borderId="0" xfId="0" applyFont="1" applyFill="1" applyBorder="1" applyAlignment="1">
      <alignment horizontal="center" vertical="center"/>
    </xf>
    <xf numFmtId="0" fontId="59"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2" fillId="0" borderId="0" xfId="0" applyFont="1" applyBorder="1" applyAlignment="1">
      <alignment horizontal="center" wrapText="1"/>
    </xf>
    <xf numFmtId="0" fontId="63" fillId="5" borderId="15" xfId="0" applyFont="1" applyFill="1" applyBorder="1" applyAlignment="1">
      <alignment horizontal="center" vertical="top" wrapText="1"/>
    </xf>
    <xf numFmtId="0" fontId="63" fillId="5" borderId="16" xfId="0" applyFont="1" applyFill="1" applyBorder="1" applyAlignment="1">
      <alignment horizontal="center" vertical="top" wrapText="1"/>
    </xf>
    <xf numFmtId="0" fontId="63" fillId="5" borderId="17" xfId="0" applyFont="1" applyFill="1" applyBorder="1" applyAlignment="1">
      <alignment horizontal="center" vertical="top" wrapText="1"/>
    </xf>
    <xf numFmtId="0" fontId="63" fillId="5" borderId="18" xfId="0" applyFont="1" applyFill="1" applyBorder="1" applyAlignment="1">
      <alignment horizontal="center" vertical="top" wrapText="1"/>
    </xf>
    <xf numFmtId="0" fontId="63" fillId="5" borderId="0" xfId="0" applyFont="1" applyFill="1" applyBorder="1" applyAlignment="1">
      <alignment horizontal="center" vertical="top" wrapText="1"/>
    </xf>
    <xf numFmtId="0" fontId="63" fillId="5" borderId="19" xfId="0" applyFont="1" applyFill="1" applyBorder="1" applyAlignment="1">
      <alignment horizontal="center" vertical="top" wrapText="1"/>
    </xf>
    <xf numFmtId="0" fontId="63" fillId="5" borderId="20" xfId="0" applyFont="1" applyFill="1" applyBorder="1" applyAlignment="1">
      <alignment horizontal="center" vertical="top" wrapText="1"/>
    </xf>
    <xf numFmtId="0" fontId="63" fillId="5" borderId="21" xfId="0" applyFont="1" applyFill="1" applyBorder="1" applyAlignment="1">
      <alignment horizontal="center" vertical="top" wrapText="1"/>
    </xf>
    <xf numFmtId="0" fontId="63" fillId="5" borderId="22" xfId="0" applyFont="1" applyFill="1" applyBorder="1" applyAlignment="1">
      <alignment horizontal="center" vertical="top" wrapText="1"/>
    </xf>
    <xf numFmtId="0" fontId="29" fillId="5" borderId="15" xfId="0" applyFont="1" applyFill="1" applyBorder="1" applyAlignment="1">
      <alignment horizontal="center" vertical="top" wrapText="1"/>
    </xf>
    <xf numFmtId="0" fontId="29" fillId="5" borderId="16" xfId="0" applyFont="1" applyFill="1" applyBorder="1" applyAlignment="1">
      <alignment horizontal="center" vertical="top" wrapText="1"/>
    </xf>
    <xf numFmtId="0" fontId="29" fillId="5" borderId="17" xfId="0" applyFont="1" applyFill="1" applyBorder="1" applyAlignment="1">
      <alignment horizontal="center" vertical="top" wrapText="1"/>
    </xf>
    <xf numFmtId="0" fontId="29" fillId="5" borderId="18" xfId="0" applyFont="1" applyFill="1" applyBorder="1" applyAlignment="1">
      <alignment horizontal="center" vertical="top" wrapText="1"/>
    </xf>
    <xf numFmtId="0" fontId="29" fillId="5" borderId="0" xfId="0" applyFont="1" applyFill="1" applyBorder="1" applyAlignment="1">
      <alignment horizontal="center" vertical="top" wrapText="1"/>
    </xf>
    <xf numFmtId="0" fontId="29" fillId="5" borderId="19" xfId="0" applyFont="1" applyFill="1" applyBorder="1" applyAlignment="1">
      <alignment horizontal="center" vertical="top" wrapText="1"/>
    </xf>
    <xf numFmtId="0" fontId="29" fillId="5" borderId="20" xfId="0" applyFont="1" applyFill="1" applyBorder="1" applyAlignment="1">
      <alignment horizontal="center" vertical="top" wrapText="1"/>
    </xf>
    <xf numFmtId="0" fontId="29" fillId="5" borderId="21" xfId="0" applyFont="1" applyFill="1" applyBorder="1" applyAlignment="1">
      <alignment horizontal="center" vertical="top" wrapText="1"/>
    </xf>
    <xf numFmtId="0" fontId="29" fillId="5" borderId="22" xfId="0" applyFont="1" applyFill="1" applyBorder="1" applyAlignment="1">
      <alignment horizontal="center" vertical="top" wrapText="1"/>
    </xf>
    <xf numFmtId="0" fontId="0" fillId="5" borderId="15" xfId="0" applyFill="1" applyBorder="1" applyAlignment="1">
      <alignment horizontal="center" wrapText="1"/>
    </xf>
    <xf numFmtId="0" fontId="0" fillId="5" borderId="16" xfId="0" applyFill="1" applyBorder="1" applyAlignment="1">
      <alignment horizontal="center" wrapText="1"/>
    </xf>
    <xf numFmtId="0" fontId="0" fillId="5" borderId="17" xfId="0" applyFill="1" applyBorder="1" applyAlignment="1">
      <alignment horizontal="center" wrapText="1"/>
    </xf>
    <xf numFmtId="0" fontId="0" fillId="5" borderId="18" xfId="0" applyFill="1" applyBorder="1" applyAlignment="1">
      <alignment horizontal="center" wrapText="1"/>
    </xf>
    <xf numFmtId="0" fontId="0" fillId="5" borderId="0" xfId="0" applyFill="1" applyBorder="1" applyAlignment="1">
      <alignment horizontal="center" wrapText="1"/>
    </xf>
    <xf numFmtId="0" fontId="0" fillId="5" borderId="19" xfId="0" applyFill="1" applyBorder="1" applyAlignment="1">
      <alignment horizontal="center" wrapText="1"/>
    </xf>
    <xf numFmtId="0" fontId="0" fillId="5" borderId="20" xfId="0" applyFill="1" applyBorder="1" applyAlignment="1">
      <alignment horizontal="center" wrapText="1"/>
    </xf>
    <xf numFmtId="0" fontId="0" fillId="5" borderId="21" xfId="0" applyFill="1" applyBorder="1" applyAlignment="1">
      <alignment horizontal="center" wrapText="1"/>
    </xf>
    <xf numFmtId="0" fontId="0" fillId="5" borderId="22" xfId="0" applyFill="1" applyBorder="1" applyAlignment="1">
      <alignment horizontal="center" wrapText="1"/>
    </xf>
    <xf numFmtId="0" fontId="23" fillId="5" borderId="15" xfId="0" applyFont="1" applyFill="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23" fillId="5" borderId="21" xfId="0" applyFont="1" applyFill="1" applyBorder="1" applyAlignment="1">
      <alignment horizontal="center" vertical="center" wrapText="1"/>
    </xf>
    <xf numFmtId="0" fontId="23" fillId="5" borderId="22" xfId="0" applyFont="1" applyFill="1" applyBorder="1" applyAlignment="1">
      <alignment horizontal="center" vertical="center" wrapText="1"/>
    </xf>
    <xf numFmtId="0" fontId="1" fillId="5" borderId="15" xfId="0" applyFont="1" applyFill="1" applyBorder="1" applyAlignment="1">
      <alignment horizontal="center" vertical="top" wrapText="1"/>
    </xf>
    <xf numFmtId="0" fontId="1" fillId="5" borderId="16" xfId="0" applyFont="1" applyFill="1" applyBorder="1" applyAlignment="1">
      <alignment horizontal="center" vertical="top" wrapText="1"/>
    </xf>
    <xf numFmtId="0" fontId="1" fillId="5" borderId="17" xfId="0" applyFont="1" applyFill="1" applyBorder="1" applyAlignment="1">
      <alignment horizontal="center" vertical="top" wrapText="1"/>
    </xf>
    <xf numFmtId="0" fontId="1" fillId="5" borderId="18" xfId="0" applyFont="1" applyFill="1" applyBorder="1" applyAlignment="1">
      <alignment horizontal="center" vertical="top" wrapText="1"/>
    </xf>
    <xf numFmtId="0" fontId="1" fillId="5" borderId="0" xfId="0" applyFont="1" applyFill="1" applyBorder="1" applyAlignment="1">
      <alignment horizontal="center" vertical="top" wrapText="1"/>
    </xf>
    <xf numFmtId="0" fontId="1" fillId="5" borderId="19" xfId="0" applyFont="1" applyFill="1" applyBorder="1" applyAlignment="1">
      <alignment horizontal="center" vertical="top" wrapText="1"/>
    </xf>
    <xf numFmtId="0" fontId="1" fillId="5" borderId="20" xfId="0" applyFont="1" applyFill="1" applyBorder="1" applyAlignment="1">
      <alignment horizontal="center" vertical="top" wrapText="1"/>
    </xf>
    <xf numFmtId="0" fontId="1" fillId="5" borderId="21" xfId="0" applyFont="1" applyFill="1" applyBorder="1" applyAlignment="1">
      <alignment horizontal="center" vertical="top" wrapText="1"/>
    </xf>
    <xf numFmtId="0" fontId="1" fillId="5" borderId="22" xfId="0" applyFont="1" applyFill="1" applyBorder="1" applyAlignment="1">
      <alignment horizontal="center" vertical="top" wrapText="1"/>
    </xf>
    <xf numFmtId="0" fontId="25" fillId="5" borderId="15"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25" fillId="5" borderId="19"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25" fillId="5" borderId="21" xfId="0" applyFont="1" applyFill="1" applyBorder="1" applyAlignment="1">
      <alignment horizontal="center" vertical="center" wrapText="1"/>
    </xf>
    <xf numFmtId="0" fontId="25" fillId="5" borderId="22" xfId="0" applyFont="1" applyFill="1" applyBorder="1" applyAlignment="1">
      <alignment horizontal="center" vertical="center" wrapText="1"/>
    </xf>
    <xf numFmtId="0" fontId="2" fillId="0" borderId="15"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17"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10" fillId="5" borderId="3" xfId="0" applyFont="1" applyFill="1" applyBorder="1" applyAlignment="1">
      <alignment horizontal="center" vertical="center"/>
    </xf>
    <xf numFmtId="0" fontId="10" fillId="5" borderId="0" xfId="0" applyFont="1" applyFill="1" applyBorder="1" applyAlignment="1">
      <alignment horizontal="center" vertical="center"/>
    </xf>
    <xf numFmtId="0" fontId="20" fillId="19" borderId="3" xfId="0" applyFont="1" applyFill="1" applyBorder="1" applyAlignment="1">
      <alignment horizontal="center" vertical="center" wrapText="1"/>
    </xf>
    <xf numFmtId="0" fontId="20" fillId="19" borderId="0" xfId="0" applyFont="1" applyFill="1" applyBorder="1" applyAlignment="1">
      <alignment horizontal="center" vertical="center" wrapText="1"/>
    </xf>
    <xf numFmtId="0" fontId="20" fillId="19" borderId="8" xfId="0"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0" xfId="0" applyFont="1" applyBorder="1" applyAlignment="1">
      <alignment horizontal="center" vertical="center" wrapText="1"/>
    </xf>
    <xf numFmtId="0" fontId="10" fillId="0" borderId="3" xfId="0" applyFont="1" applyBorder="1" applyAlignment="1">
      <alignment horizontal="center" vertical="center"/>
    </xf>
    <xf numFmtId="0" fontId="10" fillId="0" borderId="0" xfId="0" applyFont="1" applyBorder="1" applyAlignment="1">
      <alignment horizontal="center" vertical="center"/>
    </xf>
    <xf numFmtId="0" fontId="97" fillId="0" borderId="3" xfId="0" applyFont="1" applyBorder="1" applyAlignment="1">
      <alignment horizontal="center" vertical="center" wrapText="1"/>
    </xf>
    <xf numFmtId="0" fontId="97" fillId="0" borderId="0" xfId="0" applyFont="1" applyBorder="1" applyAlignment="1">
      <alignment horizontal="center" vertical="center" wrapText="1"/>
    </xf>
    <xf numFmtId="0" fontId="4" fillId="0" borderId="0" xfId="0" applyFont="1" applyAlignment="1">
      <alignment horizontal="center" vertical="center" wrapText="1"/>
    </xf>
    <xf numFmtId="0" fontId="50" fillId="2" borderId="0" xfId="0" applyFont="1" applyFill="1" applyAlignment="1">
      <alignment horizontal="center" vertical="center" wrapText="1"/>
    </xf>
    <xf numFmtId="0" fontId="2" fillId="54" borderId="15" xfId="0" applyFont="1" applyFill="1" applyBorder="1" applyAlignment="1">
      <alignment horizontal="center" vertical="center" wrapText="1"/>
    </xf>
    <xf numFmtId="0" fontId="2" fillId="54" borderId="16" xfId="0" applyFont="1" applyFill="1" applyBorder="1" applyAlignment="1">
      <alignment horizontal="center" vertical="center" wrapText="1"/>
    </xf>
    <xf numFmtId="0" fontId="2" fillId="54" borderId="17" xfId="0" applyFont="1" applyFill="1" applyBorder="1" applyAlignment="1">
      <alignment horizontal="center" vertical="center" wrapText="1"/>
    </xf>
    <xf numFmtId="0" fontId="2" fillId="54" borderId="20" xfId="0" applyFont="1" applyFill="1" applyBorder="1" applyAlignment="1">
      <alignment horizontal="center" vertical="center" wrapText="1"/>
    </xf>
    <xf numFmtId="0" fontId="2" fillId="54" borderId="21" xfId="0" applyFont="1" applyFill="1" applyBorder="1" applyAlignment="1">
      <alignment horizontal="center" vertical="center" wrapText="1"/>
    </xf>
    <xf numFmtId="0" fontId="2" fillId="54" borderId="22" xfId="0" applyFont="1" applyFill="1" applyBorder="1" applyAlignment="1">
      <alignment horizontal="center" vertical="center" wrapText="1"/>
    </xf>
    <xf numFmtId="0" fontId="0" fillId="5" borderId="52" xfId="0" applyFont="1" applyFill="1" applyBorder="1" applyAlignment="1" applyProtection="1">
      <alignment horizontal="justify" vertical="top" wrapText="1"/>
    </xf>
    <xf numFmtId="0" fontId="0" fillId="5" borderId="42" xfId="0" applyFont="1" applyFill="1" applyBorder="1" applyAlignment="1" applyProtection="1">
      <alignment horizontal="justify" vertical="top" wrapText="1"/>
    </xf>
    <xf numFmtId="0" fontId="0" fillId="5" borderId="43" xfId="0" applyFont="1" applyFill="1" applyBorder="1" applyAlignment="1" applyProtection="1">
      <alignment horizontal="justify" vertical="top" wrapText="1"/>
    </xf>
    <xf numFmtId="0" fontId="0" fillId="5" borderId="45" xfId="0" applyFont="1" applyFill="1" applyBorder="1" applyAlignment="1" applyProtection="1">
      <alignment horizontal="justify" vertical="top" wrapText="1"/>
    </xf>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5" builtinId="27" customBuiltin="1"/>
    <cellStyle name="Calculation" xfId="19" builtinId="22" customBuiltin="1"/>
    <cellStyle name="Check Cell" xfId="21" builtinId="23" customBuiltin="1"/>
    <cellStyle name="Comma" xfId="7" builtinId="3"/>
    <cellStyle name="Explanatory Text" xfId="2" builtinId="53" customBuiltin="1"/>
    <cellStyle name="Good" xfId="8" builtinId="26" customBuiltin="1"/>
    <cellStyle name="Heading 1" xfId="11" builtinId="16" customBuiltin="1"/>
    <cellStyle name="Heading 2" xfId="12" builtinId="17" customBuiltin="1"/>
    <cellStyle name="Heading 3" xfId="13" builtinId="18" customBuiltin="1"/>
    <cellStyle name="Heading 4" xfId="14" builtinId="19" customBuiltin="1"/>
    <cellStyle name="Hyperlink" xfId="9" builtinId="8"/>
    <cellStyle name="Input" xfId="17" builtinId="20" customBuiltin="1"/>
    <cellStyle name="Linked Cell" xfId="20" builtinId="24" customBuiltin="1"/>
    <cellStyle name="Neutral" xfId="16" builtinId="28" customBuiltin="1"/>
    <cellStyle name="Normal" xfId="0" builtinId="0"/>
    <cellStyle name="Normal 2" xfId="4"/>
    <cellStyle name="Normal 3" xfId="5"/>
    <cellStyle name="Normal 4" xfId="6"/>
    <cellStyle name="Note" xfId="1" builtinId="10" customBuiltin="1"/>
    <cellStyle name="Output" xfId="18" builtinId="21" customBuiltin="1"/>
    <cellStyle name="Percent" xfId="3" builtinId="5"/>
    <cellStyle name="Title" xfId="10" builtinId="15" customBuiltin="1"/>
    <cellStyle name="Total" xfId="23" builtinId="25" customBuiltin="1"/>
    <cellStyle name="Warning Text" xfId="22" builtinId="11" customBuiltin="1"/>
  </cellStyles>
  <dxfs count="119">
    <dxf>
      <font>
        <b/>
        <i val="0"/>
        <color theme="3" tint="0.39994506668294322"/>
      </font>
      <fill>
        <patternFill>
          <bgColor theme="0"/>
        </patternFill>
      </fill>
    </dxf>
    <dxf>
      <font>
        <b/>
        <i val="0"/>
        <color theme="3" tint="0.39994506668294322"/>
      </font>
      <fill>
        <patternFill>
          <bgColor theme="0"/>
        </patternFill>
      </fill>
    </dxf>
    <dxf>
      <fill>
        <patternFill>
          <bgColor theme="6" tint="0.59996337778862885"/>
        </patternFill>
      </fill>
    </dxf>
    <dxf>
      <fill>
        <patternFill>
          <bgColor rgb="FFFFFF99"/>
        </patternFill>
      </fill>
    </dxf>
    <dxf>
      <fill>
        <patternFill>
          <bgColor theme="5" tint="0.79998168889431442"/>
        </patternFill>
      </fill>
    </dxf>
    <dxf>
      <font>
        <b/>
        <i val="0"/>
        <color theme="3" tint="0.39994506668294322"/>
      </font>
      <fill>
        <patternFill>
          <bgColor theme="0"/>
        </patternFill>
      </fill>
    </dxf>
    <dxf>
      <font>
        <b/>
        <i val="0"/>
        <color theme="3" tint="0.39994506668294322"/>
      </font>
      <fill>
        <patternFill>
          <bgColor theme="0"/>
        </patternFill>
      </fill>
    </dxf>
    <dxf>
      <fill>
        <patternFill>
          <bgColor theme="6" tint="0.59996337778862885"/>
        </patternFill>
      </fill>
    </dxf>
    <dxf>
      <fill>
        <patternFill>
          <bgColor rgb="FFFFFF99"/>
        </patternFill>
      </fill>
    </dxf>
    <dxf>
      <fill>
        <patternFill>
          <bgColor theme="5" tint="0.79998168889431442"/>
        </patternFill>
      </fill>
    </dxf>
    <dxf>
      <font>
        <b/>
        <i val="0"/>
        <color theme="3" tint="0.39994506668294322"/>
      </font>
      <fill>
        <patternFill>
          <bgColor theme="0"/>
        </patternFill>
      </fill>
    </dxf>
    <dxf>
      <font>
        <b/>
        <i val="0"/>
        <color theme="3" tint="0.39994506668294322"/>
      </font>
      <fill>
        <patternFill>
          <bgColor theme="0"/>
        </patternFill>
      </fill>
    </dxf>
    <dxf>
      <fill>
        <patternFill>
          <bgColor theme="6" tint="0.59996337778862885"/>
        </patternFill>
      </fill>
    </dxf>
    <dxf>
      <fill>
        <patternFill>
          <bgColor rgb="FFFFFF99"/>
        </patternFill>
      </fill>
    </dxf>
    <dxf>
      <fill>
        <patternFill>
          <bgColor theme="5" tint="0.79998168889431442"/>
        </patternFill>
      </fill>
    </dxf>
    <dxf>
      <font>
        <b/>
        <i val="0"/>
        <color theme="3" tint="0.39994506668294322"/>
      </font>
      <fill>
        <patternFill>
          <bgColor theme="0"/>
        </patternFill>
      </fill>
    </dxf>
    <dxf>
      <font>
        <b/>
        <i val="0"/>
        <color theme="3" tint="0.39994506668294322"/>
      </font>
      <fill>
        <patternFill>
          <bgColor theme="0"/>
        </patternFill>
      </fill>
    </dxf>
    <dxf>
      <fill>
        <patternFill>
          <bgColor theme="6" tint="0.59996337778862885"/>
        </patternFill>
      </fill>
    </dxf>
    <dxf>
      <fill>
        <patternFill>
          <bgColor rgb="FFFFFF99"/>
        </patternFill>
      </fill>
    </dxf>
    <dxf>
      <fill>
        <patternFill>
          <bgColor theme="5" tint="0.79998168889431442"/>
        </patternFill>
      </fill>
    </dxf>
    <dxf>
      <font>
        <color theme="0"/>
      </font>
      <fill>
        <patternFill>
          <bgColor theme="0"/>
        </patternFill>
      </fill>
    </dxf>
    <dxf>
      <font>
        <color theme="0" tint="-0.24994659260841701"/>
      </font>
      <fill>
        <patternFill>
          <bgColor theme="0" tint="-0.24994659260841701"/>
        </patternFill>
      </fill>
    </dxf>
    <dxf>
      <font>
        <b/>
        <i val="0"/>
      </font>
      <fill>
        <patternFill>
          <bgColor theme="6" tint="0.59996337778862885"/>
        </patternFill>
      </fill>
    </dxf>
    <dxf>
      <font>
        <b/>
        <i val="0"/>
      </font>
      <fill>
        <patternFill>
          <bgColor theme="6" tint="-0.24994659260841701"/>
        </patternFill>
      </fill>
    </dxf>
    <dxf>
      <font>
        <b/>
        <i val="0"/>
        <color auto="1"/>
      </font>
      <fill>
        <patternFill patternType="none">
          <bgColor auto="1"/>
        </patternFill>
      </fill>
    </dxf>
    <dxf>
      <font>
        <b/>
        <i val="0"/>
      </font>
      <fill>
        <patternFill>
          <bgColor theme="5" tint="0.39994506668294322"/>
        </patternFill>
      </fill>
    </dxf>
    <dxf>
      <font>
        <b/>
        <i val="0"/>
      </font>
      <fill>
        <patternFill>
          <bgColor theme="6" tint="0.59996337778862885"/>
        </patternFill>
      </fill>
    </dxf>
    <dxf>
      <font>
        <b/>
        <i val="0"/>
      </font>
      <fill>
        <patternFill>
          <bgColor theme="6" tint="-0.24994659260841701"/>
        </patternFill>
      </fill>
    </dxf>
    <dxf>
      <font>
        <b/>
        <i val="0"/>
      </font>
      <fill>
        <patternFill patternType="none">
          <bgColor auto="1"/>
        </patternFill>
      </fill>
    </dxf>
    <dxf>
      <font>
        <b/>
        <i val="0"/>
      </font>
      <fill>
        <patternFill>
          <bgColor theme="5" tint="0.39994506668294322"/>
        </patternFill>
      </fill>
    </dxf>
    <dxf>
      <font>
        <b/>
        <i val="0"/>
      </font>
      <fill>
        <patternFill>
          <bgColor theme="6" tint="0.59996337778862885"/>
        </patternFill>
      </fill>
    </dxf>
    <dxf>
      <font>
        <b/>
        <i val="0"/>
      </font>
      <fill>
        <patternFill>
          <bgColor theme="6" tint="-0.24994659260841701"/>
        </patternFill>
      </fill>
    </dxf>
    <dxf>
      <font>
        <b/>
        <i val="0"/>
        <color auto="1"/>
      </font>
      <fill>
        <patternFill patternType="none">
          <bgColor auto="1"/>
        </patternFill>
      </fill>
    </dxf>
    <dxf>
      <font>
        <b/>
        <i val="0"/>
      </font>
      <fill>
        <patternFill>
          <bgColor theme="5" tint="0.39994506668294322"/>
        </patternFill>
      </fill>
    </dxf>
    <dxf>
      <font>
        <b/>
        <i val="0"/>
      </font>
      <fill>
        <patternFill>
          <bgColor theme="6" tint="0.59996337778862885"/>
        </patternFill>
      </fill>
    </dxf>
    <dxf>
      <font>
        <b/>
        <i val="0"/>
      </font>
      <fill>
        <patternFill>
          <bgColor theme="6" tint="-0.24994659260841701"/>
        </patternFill>
      </fill>
    </dxf>
    <dxf>
      <font>
        <b/>
        <i val="0"/>
      </font>
      <fill>
        <patternFill patternType="none">
          <bgColor auto="1"/>
        </patternFill>
      </fill>
    </dxf>
    <dxf>
      <font>
        <b/>
        <i val="0"/>
      </font>
      <fill>
        <patternFill>
          <bgColor theme="5" tint="0.39994506668294322"/>
        </patternFill>
      </fill>
    </dxf>
    <dxf>
      <font>
        <b/>
        <i val="0"/>
      </font>
      <fill>
        <patternFill>
          <bgColor theme="6" tint="0.59996337778862885"/>
        </patternFill>
      </fill>
    </dxf>
    <dxf>
      <font>
        <b/>
        <i val="0"/>
      </font>
      <fill>
        <patternFill>
          <bgColor theme="6" tint="-0.24994659260841701"/>
        </patternFill>
      </fill>
    </dxf>
    <dxf>
      <font>
        <b/>
        <i val="0"/>
        <color auto="1"/>
      </font>
      <fill>
        <patternFill patternType="none">
          <bgColor auto="1"/>
        </patternFill>
      </fill>
    </dxf>
    <dxf>
      <font>
        <b/>
        <i val="0"/>
      </font>
      <fill>
        <patternFill>
          <bgColor theme="5" tint="0.39994506668294322"/>
        </patternFill>
      </fill>
    </dxf>
    <dxf>
      <font>
        <b/>
        <i val="0"/>
      </font>
      <fill>
        <patternFill>
          <bgColor theme="6" tint="0.59996337778862885"/>
        </patternFill>
      </fill>
    </dxf>
    <dxf>
      <font>
        <b/>
        <i val="0"/>
      </font>
      <fill>
        <patternFill>
          <bgColor theme="6" tint="-0.24994659260841701"/>
        </patternFill>
      </fill>
    </dxf>
    <dxf>
      <font>
        <b/>
        <i val="0"/>
      </font>
      <fill>
        <patternFill patternType="none">
          <bgColor auto="1"/>
        </patternFill>
      </fill>
    </dxf>
    <dxf>
      <font>
        <b/>
        <i val="0"/>
      </font>
      <fill>
        <patternFill>
          <bgColor theme="5" tint="0.39994506668294322"/>
        </patternFill>
      </fill>
    </dxf>
    <dxf>
      <fill>
        <patternFill>
          <bgColor theme="7" tint="0.39994506668294322"/>
        </patternFill>
      </fill>
    </dxf>
    <dxf>
      <font>
        <b/>
        <i val="0"/>
        <color theme="3" tint="0.39994506668294322"/>
      </font>
      <fill>
        <patternFill>
          <bgColor theme="0"/>
        </patternFill>
      </fill>
    </dxf>
    <dxf>
      <font>
        <b/>
        <i val="0"/>
        <color theme="3" tint="0.39994506668294322"/>
      </font>
      <fill>
        <patternFill>
          <bgColor theme="0"/>
        </patternFill>
      </fill>
    </dxf>
    <dxf>
      <fill>
        <patternFill>
          <bgColor theme="3" tint="0.39994506668294322"/>
        </patternFill>
      </fill>
    </dxf>
    <dxf>
      <font>
        <color theme="6" tint="0.39994506668294322"/>
      </font>
    </dxf>
    <dxf>
      <fill>
        <patternFill>
          <bgColor theme="3" tint="0.39994506668294322"/>
        </patternFill>
      </fill>
    </dxf>
    <dxf>
      <font>
        <color theme="0"/>
      </font>
    </dxf>
    <dxf>
      <font>
        <color theme="6" tint="0.39994506668294322"/>
      </font>
    </dxf>
    <dxf>
      <fill>
        <patternFill>
          <bgColor theme="6" tint="0.59996337778862885"/>
        </patternFill>
      </fill>
    </dxf>
    <dxf>
      <fill>
        <patternFill>
          <bgColor rgb="FFFFFF99"/>
        </patternFill>
      </fill>
    </dxf>
    <dxf>
      <fill>
        <patternFill>
          <bgColor theme="5" tint="0.79998168889431442"/>
        </patternFill>
      </fill>
    </dxf>
    <dxf>
      <font>
        <b/>
        <i val="0"/>
        <color theme="3" tint="0.39994506668294322"/>
      </font>
      <fill>
        <patternFill>
          <bgColor theme="0"/>
        </patternFill>
      </fill>
    </dxf>
    <dxf>
      <font>
        <b/>
        <i val="0"/>
        <color theme="3" tint="0.39994506668294322"/>
      </font>
      <fill>
        <patternFill>
          <bgColor theme="0"/>
        </patternFill>
      </fill>
    </dxf>
    <dxf>
      <fill>
        <patternFill>
          <bgColor theme="3" tint="0.39994506668294322"/>
        </patternFill>
      </fill>
    </dxf>
    <dxf>
      <font>
        <color theme="6" tint="0.39994506668294322"/>
      </font>
    </dxf>
    <dxf>
      <font>
        <color theme="0"/>
      </font>
    </dxf>
    <dxf>
      <font>
        <color theme="6" tint="0.39994506668294322"/>
      </font>
    </dxf>
    <dxf>
      <fill>
        <patternFill>
          <bgColor theme="6" tint="0.59996337778862885"/>
        </patternFill>
      </fill>
    </dxf>
    <dxf>
      <fill>
        <patternFill>
          <bgColor rgb="FFFFFF99"/>
        </patternFill>
      </fill>
    </dxf>
    <dxf>
      <fill>
        <patternFill>
          <bgColor theme="5" tint="0.79998168889431442"/>
        </patternFill>
      </fill>
    </dxf>
    <dxf>
      <font>
        <b/>
        <i val="0"/>
        <color theme="3" tint="0.39994506668294322"/>
      </font>
      <fill>
        <patternFill>
          <bgColor theme="0"/>
        </patternFill>
      </fill>
    </dxf>
    <dxf>
      <font>
        <b/>
        <i val="0"/>
        <color theme="3" tint="0.39994506668294322"/>
      </font>
      <fill>
        <patternFill>
          <bgColor theme="0"/>
        </patternFill>
      </fill>
    </dxf>
    <dxf>
      <fill>
        <patternFill>
          <bgColor theme="3" tint="0.39994506668294322"/>
        </patternFill>
      </fill>
    </dxf>
    <dxf>
      <font>
        <color theme="6" tint="0.39994506668294322"/>
      </font>
    </dxf>
    <dxf>
      <fill>
        <patternFill>
          <bgColor theme="3" tint="0.39994506668294322"/>
        </patternFill>
      </fill>
    </dxf>
    <dxf>
      <font>
        <color theme="6" tint="0.39994506668294322"/>
      </font>
    </dxf>
    <dxf>
      <font>
        <color theme="0"/>
      </font>
    </dxf>
    <dxf>
      <fill>
        <patternFill>
          <bgColor theme="6" tint="0.59996337778862885"/>
        </patternFill>
      </fill>
    </dxf>
    <dxf>
      <fill>
        <patternFill>
          <bgColor rgb="FFFFFF99"/>
        </patternFill>
      </fill>
    </dxf>
    <dxf>
      <fill>
        <patternFill>
          <bgColor theme="5" tint="0.79998168889431442"/>
        </patternFill>
      </fill>
    </dxf>
    <dxf>
      <font>
        <b/>
        <i val="0"/>
        <color theme="3" tint="0.39994506668294322"/>
      </font>
      <fill>
        <patternFill>
          <bgColor theme="0"/>
        </patternFill>
      </fill>
    </dxf>
    <dxf>
      <font>
        <b/>
        <i val="0"/>
        <color theme="3" tint="0.39994506668294322"/>
      </font>
      <fill>
        <patternFill>
          <bgColor theme="0"/>
        </patternFill>
      </fill>
    </dxf>
    <dxf>
      <fill>
        <patternFill>
          <bgColor theme="3" tint="0.39994506668294322"/>
        </patternFill>
      </fill>
    </dxf>
    <dxf>
      <font>
        <color theme="6" tint="0.39994506668294322"/>
      </font>
    </dxf>
    <dxf>
      <fill>
        <patternFill>
          <bgColor theme="3" tint="0.39994506668294322"/>
        </patternFill>
      </fill>
    </dxf>
    <dxf>
      <font>
        <color theme="6" tint="0.39994506668294322"/>
      </font>
    </dxf>
    <dxf>
      <font>
        <color theme="0"/>
      </font>
    </dxf>
    <dxf>
      <fill>
        <patternFill>
          <bgColor theme="6" tint="0.59996337778862885"/>
        </patternFill>
      </fill>
    </dxf>
    <dxf>
      <fill>
        <patternFill>
          <bgColor rgb="FFFFFF99"/>
        </patternFill>
      </fill>
    </dxf>
    <dxf>
      <fill>
        <patternFill>
          <bgColor theme="5" tint="0.79998168889431442"/>
        </patternFill>
      </fill>
    </dxf>
    <dxf>
      <font>
        <b/>
        <i val="0"/>
        <color theme="3" tint="0.39994506668294322"/>
      </font>
      <fill>
        <patternFill>
          <bgColor theme="0"/>
        </patternFill>
      </fill>
    </dxf>
    <dxf>
      <font>
        <b/>
        <i val="0"/>
        <color theme="3" tint="0.39994506668294322"/>
      </font>
      <fill>
        <patternFill>
          <bgColor theme="0"/>
        </patternFill>
      </fill>
    </dxf>
    <dxf>
      <fill>
        <patternFill>
          <bgColor theme="3" tint="0.39994506668294322"/>
        </patternFill>
      </fill>
    </dxf>
    <dxf>
      <font>
        <color theme="6" tint="0.39994506668294322"/>
      </font>
    </dxf>
    <dxf>
      <fill>
        <patternFill>
          <bgColor theme="3" tint="0.39994506668294322"/>
        </patternFill>
      </fill>
    </dxf>
    <dxf>
      <font>
        <color theme="0"/>
      </font>
    </dxf>
    <dxf>
      <font>
        <color theme="6" tint="0.39994506668294322"/>
      </font>
    </dxf>
    <dxf>
      <fill>
        <patternFill>
          <bgColor theme="6" tint="0.59996337778862885"/>
        </patternFill>
      </fill>
    </dxf>
    <dxf>
      <fill>
        <patternFill>
          <bgColor rgb="FFFFFF99"/>
        </patternFill>
      </fill>
    </dxf>
    <dxf>
      <fill>
        <patternFill>
          <bgColor theme="5" tint="0.79998168889431442"/>
        </patternFill>
      </fill>
    </dxf>
    <dxf>
      <font>
        <b/>
        <i val="0"/>
        <color theme="3" tint="0.39994506668294322"/>
      </font>
      <fill>
        <patternFill>
          <bgColor theme="0"/>
        </patternFill>
      </fill>
    </dxf>
    <dxf>
      <font>
        <b/>
        <i val="0"/>
        <color theme="3" tint="0.39994506668294322"/>
      </font>
      <fill>
        <patternFill>
          <bgColor theme="0"/>
        </patternFill>
      </fill>
    </dxf>
    <dxf>
      <font>
        <color theme="6" tint="0.39994506668294322"/>
      </font>
    </dxf>
    <dxf>
      <fill>
        <patternFill>
          <bgColor theme="3" tint="0.39994506668294322"/>
        </patternFill>
      </fill>
    </dxf>
    <dxf>
      <fill>
        <patternFill>
          <bgColor theme="3" tint="0.39994506668294322"/>
        </patternFill>
      </fill>
    </dxf>
    <dxf>
      <font>
        <color theme="0"/>
      </font>
    </dxf>
    <dxf>
      <font>
        <color theme="6" tint="0.39994506668294322"/>
      </font>
    </dxf>
    <dxf>
      <fill>
        <patternFill>
          <bgColor theme="6" tint="0.59996337778862885"/>
        </patternFill>
      </fill>
    </dxf>
    <dxf>
      <fill>
        <patternFill>
          <bgColor rgb="FFFFFF99"/>
        </patternFill>
      </fill>
    </dxf>
    <dxf>
      <fill>
        <patternFill>
          <bgColor theme="5" tint="0.79998168889431442"/>
        </patternFill>
      </fill>
    </dxf>
    <dxf>
      <font>
        <color theme="2" tint="-0.24994659260841701"/>
      </font>
    </dxf>
    <dxf>
      <font>
        <color theme="0"/>
      </font>
    </dxf>
    <dxf>
      <font>
        <color theme="0" tint="-0.24994659260841701"/>
      </font>
    </dxf>
    <dxf>
      <font>
        <color theme="0"/>
      </font>
    </dxf>
    <dxf>
      <border>
        <left style="thin">
          <color auto="1"/>
        </left>
        <right style="thin">
          <color auto="1"/>
        </right>
        <vertical/>
        <horizontal/>
      </border>
    </dxf>
    <dxf>
      <fill>
        <patternFill>
          <bgColor theme="3" tint="0.39994506668294322"/>
        </patternFill>
      </fill>
    </dxf>
    <dxf>
      <font>
        <color theme="0"/>
      </font>
    </dxf>
    <dxf>
      <font>
        <color theme="6" tint="0.39994506668294322"/>
      </font>
    </dxf>
    <dxf>
      <font>
        <b/>
        <i val="0"/>
        <color theme="3" tint="0.39994506668294322"/>
      </font>
      <fill>
        <patternFill>
          <bgColor theme="0"/>
        </patternFill>
      </fill>
    </dxf>
    <dxf>
      <font>
        <b/>
        <i val="0"/>
        <color theme="3" tint="0.39994506668294322"/>
      </font>
      <fill>
        <patternFill>
          <bgColor theme="0"/>
        </patternFill>
      </fill>
    </dxf>
    <dxf>
      <fill>
        <patternFill>
          <bgColor theme="6" tint="0.59996337778862885"/>
        </patternFill>
      </fill>
    </dxf>
    <dxf>
      <fill>
        <patternFill>
          <bgColor rgb="FFFFFF99"/>
        </patternFill>
      </fill>
    </dxf>
    <dxf>
      <fill>
        <patternFill>
          <bgColor theme="5" tint="0.79998168889431442"/>
        </patternFill>
      </fill>
    </dxf>
  </dxfs>
  <tableStyles count="0" defaultTableStyle="TableStyleMedium9" defaultPivotStyle="PivotStyleLight16"/>
  <colors>
    <mruColors>
      <color rgb="FFDBD797"/>
      <color rgb="FFF14133"/>
      <color rgb="FF36609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drawings/_rels/drawing1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10</xdr:col>
      <xdr:colOff>138794</xdr:colOff>
      <xdr:row>1</xdr:row>
      <xdr:rowOff>88446</xdr:rowOff>
    </xdr:from>
    <xdr:to>
      <xdr:col>10</xdr:col>
      <xdr:colOff>1066800</xdr:colOff>
      <xdr:row>4</xdr:row>
      <xdr:rowOff>47625</xdr:rowOff>
    </xdr:to>
    <xdr:sp macro="[0]!GenerateReports" textlink="">
      <xdr:nvSpPr>
        <xdr:cNvPr id="2" name="Rounded Rectangle 1">
          <a:extLst>
            <a:ext uri="{FF2B5EF4-FFF2-40B4-BE49-F238E27FC236}">
              <a16:creationId xmlns:a16="http://schemas.microsoft.com/office/drawing/2014/main" xmlns="" id="{00000000-0008-0000-0100-000002000000}"/>
            </a:ext>
          </a:extLst>
        </xdr:cNvPr>
        <xdr:cNvSpPr/>
      </xdr:nvSpPr>
      <xdr:spPr>
        <a:xfrm>
          <a:off x="6234794" y="431346"/>
          <a:ext cx="928006" cy="55925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t>new </a:t>
          </a:r>
          <a:r>
            <a:rPr lang="en-GB" sz="1100" b="1">
              <a:solidFill>
                <a:schemeClr val="bg1"/>
              </a:solidFill>
            </a:rPr>
            <a:t>marksheet</a:t>
          </a:r>
        </a:p>
      </xdr:txBody>
    </xdr:sp>
    <xdr:clientData/>
  </xdr:twoCellAnchor>
  <xdr:twoCellAnchor>
    <xdr:from>
      <xdr:col>10</xdr:col>
      <xdr:colOff>244929</xdr:colOff>
      <xdr:row>15</xdr:row>
      <xdr:rowOff>27215</xdr:rowOff>
    </xdr:from>
    <xdr:to>
      <xdr:col>18</xdr:col>
      <xdr:colOff>598714</xdr:colOff>
      <xdr:row>33</xdr:row>
      <xdr:rowOff>95250</xdr:rowOff>
    </xdr:to>
    <xdr:sp macro="" textlink="">
      <xdr:nvSpPr>
        <xdr:cNvPr id="3" name="TextBox 2">
          <a:extLst>
            <a:ext uri="{FF2B5EF4-FFF2-40B4-BE49-F238E27FC236}">
              <a16:creationId xmlns:a16="http://schemas.microsoft.com/office/drawing/2014/main" xmlns="" id="{00000000-0008-0000-0100-000003000000}"/>
            </a:ext>
          </a:extLst>
        </xdr:cNvPr>
        <xdr:cNvSpPr txBox="1"/>
      </xdr:nvSpPr>
      <xdr:spPr>
        <a:xfrm>
          <a:off x="6340929" y="3151415"/>
          <a:ext cx="5744935" cy="3516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7</xdr:row>
      <xdr:rowOff>142875</xdr:rowOff>
    </xdr:from>
    <xdr:to>
      <xdr:col>8</xdr:col>
      <xdr:colOff>9525</xdr:colOff>
      <xdr:row>36</xdr:row>
      <xdr:rowOff>47625</xdr:rowOff>
    </xdr:to>
    <xdr:sp macro="" textlink="">
      <xdr:nvSpPr>
        <xdr:cNvPr id="2" name="tbxWatermark1">
          <a:extLst>
            <a:ext uri="{FF2B5EF4-FFF2-40B4-BE49-F238E27FC236}">
              <a16:creationId xmlns:a16="http://schemas.microsoft.com/office/drawing/2014/main" xmlns="" id="{00000000-0008-0000-0D00-000002000000}"/>
            </a:ext>
          </a:extLst>
        </xdr:cNvPr>
        <xdr:cNvSpPr/>
      </xdr:nvSpPr>
      <xdr:spPr>
        <a:xfrm>
          <a:off x="1162050" y="1685925"/>
          <a:ext cx="3724275" cy="5505450"/>
        </a:xfrm>
        <a:prstGeom prst="roundRect">
          <a:avLst/>
        </a:prstGeom>
        <a:solidFill>
          <a:schemeClr val="accent3">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p>
      </xdr:txBody>
    </xdr:sp>
    <xdr:clientData/>
  </xdr:twoCellAnchor>
  <xdr:twoCellAnchor>
    <xdr:from>
      <xdr:col>0</xdr:col>
      <xdr:colOff>4763</xdr:colOff>
      <xdr:row>0</xdr:row>
      <xdr:rowOff>4763</xdr:rowOff>
    </xdr:from>
    <xdr:to>
      <xdr:col>1</xdr:col>
      <xdr:colOff>23813</xdr:colOff>
      <xdr:row>3</xdr:row>
      <xdr:rowOff>2721</xdr:rowOff>
    </xdr:to>
    <xdr:sp macro="" textlink="">
      <xdr:nvSpPr>
        <xdr:cNvPr id="7" name="pLogo">
          <a:extLst>
            <a:ext uri="{FF2B5EF4-FFF2-40B4-BE49-F238E27FC236}">
              <a16:creationId xmlns:a16="http://schemas.microsoft.com/office/drawing/2014/main" xmlns="" id="{054BE9AC-98BB-4A00-A196-5FEB716EB385}"/>
            </a:ext>
          </a:extLst>
        </xdr:cNvPr>
        <xdr:cNvSpPr/>
      </xdr:nvSpPr>
      <xdr:spPr>
        <a:xfrm>
          <a:off x="4763" y="4763"/>
          <a:ext cx="628650" cy="740908"/>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12871</xdr:colOff>
      <xdr:row>2</xdr:row>
      <xdr:rowOff>12872</xdr:rowOff>
    </xdr:from>
    <xdr:to>
      <xdr:col>8</xdr:col>
      <xdr:colOff>463378</xdr:colOff>
      <xdr:row>22</xdr:row>
      <xdr:rowOff>102973</xdr:rowOff>
    </xdr:to>
    <xdr:sp macro="" textlink="">
      <xdr:nvSpPr>
        <xdr:cNvPr id="2" name="tbxWatermark1">
          <a:extLst>
            <a:ext uri="{FF2B5EF4-FFF2-40B4-BE49-F238E27FC236}">
              <a16:creationId xmlns:a16="http://schemas.microsoft.com/office/drawing/2014/main" xmlns="" id="{00000000-0008-0000-0E00-000002000000}"/>
            </a:ext>
          </a:extLst>
        </xdr:cNvPr>
        <xdr:cNvSpPr/>
      </xdr:nvSpPr>
      <xdr:spPr>
        <a:xfrm>
          <a:off x="1177753" y="553480"/>
          <a:ext cx="4118919" cy="4041689"/>
        </a:xfrm>
        <a:prstGeom prst="roundRect">
          <a:avLst/>
        </a:prstGeom>
        <a:solidFill>
          <a:schemeClr val="accent3">
            <a:lumMod val="75000"/>
            <a:alpha val="47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p>
      </xdr:txBody>
    </xdr:sp>
    <xdr:clientData/>
  </xdr:twoCellAnchor>
  <xdr:twoCellAnchor>
    <xdr:from>
      <xdr:col>0</xdr:col>
      <xdr:colOff>4763</xdr:colOff>
      <xdr:row>0</xdr:row>
      <xdr:rowOff>4763</xdr:rowOff>
    </xdr:from>
    <xdr:to>
      <xdr:col>1</xdr:col>
      <xdr:colOff>22011</xdr:colOff>
      <xdr:row>3</xdr:row>
      <xdr:rowOff>5553</xdr:rowOff>
    </xdr:to>
    <xdr:sp macro="" textlink="">
      <xdr:nvSpPr>
        <xdr:cNvPr id="7" name="pLogo">
          <a:extLst>
            <a:ext uri="{FF2B5EF4-FFF2-40B4-BE49-F238E27FC236}">
              <a16:creationId xmlns:a16="http://schemas.microsoft.com/office/drawing/2014/main" xmlns="" id="{054BE9AC-98BB-4A00-A196-5FEB716EB385}"/>
            </a:ext>
          </a:extLst>
        </xdr:cNvPr>
        <xdr:cNvSpPr/>
      </xdr:nvSpPr>
      <xdr:spPr>
        <a:xfrm>
          <a:off x="4763" y="4763"/>
          <a:ext cx="628650" cy="740908"/>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8</xdr:row>
      <xdr:rowOff>19050</xdr:rowOff>
    </xdr:from>
    <xdr:to>
      <xdr:col>8</xdr:col>
      <xdr:colOff>581025</xdr:colOff>
      <xdr:row>40</xdr:row>
      <xdr:rowOff>123825</xdr:rowOff>
    </xdr:to>
    <xdr:sp macro="" textlink="">
      <xdr:nvSpPr>
        <xdr:cNvPr id="3" name="tbxWatermark1">
          <a:extLst>
            <a:ext uri="{FF2B5EF4-FFF2-40B4-BE49-F238E27FC236}">
              <a16:creationId xmlns:a16="http://schemas.microsoft.com/office/drawing/2014/main" xmlns="" id="{00000000-0008-0000-0F00-000003000000}"/>
            </a:ext>
          </a:extLst>
        </xdr:cNvPr>
        <xdr:cNvSpPr/>
      </xdr:nvSpPr>
      <xdr:spPr>
        <a:xfrm>
          <a:off x="628650" y="1762125"/>
          <a:ext cx="4829175" cy="6276975"/>
        </a:xfrm>
        <a:prstGeom prst="roundRect">
          <a:avLst/>
        </a:prstGeom>
        <a:gradFill>
          <a:gsLst>
            <a:gs pos="53000">
              <a:schemeClr val="accent3">
                <a:lumMod val="60000"/>
                <a:lumOff val="40000"/>
                <a:alpha val="0"/>
              </a:schemeClr>
            </a:gs>
            <a:gs pos="0">
              <a:schemeClr val="accent3">
                <a:lumMod val="75000"/>
                <a:alpha val="54000"/>
              </a:schemeClr>
            </a:gs>
            <a:gs pos="100000">
              <a:srgbClr val="FF0300">
                <a:alpha val="47000"/>
              </a:srgbClr>
            </a:gs>
            <a:gs pos="100000">
              <a:srgbClr val="4D0808"/>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p>
      </xdr:txBody>
    </xdr:sp>
    <xdr:clientData/>
  </xdr:twoCellAnchor>
  <xdr:twoCellAnchor>
    <xdr:from>
      <xdr:col>0</xdr:col>
      <xdr:colOff>4763</xdr:colOff>
      <xdr:row>0</xdr:row>
      <xdr:rowOff>4763</xdr:rowOff>
    </xdr:from>
    <xdr:to>
      <xdr:col>1</xdr:col>
      <xdr:colOff>23813</xdr:colOff>
      <xdr:row>3</xdr:row>
      <xdr:rowOff>2721</xdr:rowOff>
    </xdr:to>
    <xdr:sp macro="" textlink="">
      <xdr:nvSpPr>
        <xdr:cNvPr id="8" name="pLogo">
          <a:extLst>
            <a:ext uri="{FF2B5EF4-FFF2-40B4-BE49-F238E27FC236}">
              <a16:creationId xmlns:a16="http://schemas.microsoft.com/office/drawing/2014/main" xmlns="" id="{054BE9AC-98BB-4A00-A196-5FEB716EB385}"/>
            </a:ext>
          </a:extLst>
        </xdr:cNvPr>
        <xdr:cNvSpPr/>
      </xdr:nvSpPr>
      <xdr:spPr>
        <a:xfrm>
          <a:off x="4763" y="4763"/>
          <a:ext cx="628650" cy="740908"/>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400050</xdr:colOff>
      <xdr:row>5</xdr:row>
      <xdr:rowOff>133350</xdr:rowOff>
    </xdr:from>
    <xdr:to>
      <xdr:col>8</xdr:col>
      <xdr:colOff>228600</xdr:colOff>
      <xdr:row>21</xdr:row>
      <xdr:rowOff>38100</xdr:rowOff>
    </xdr:to>
    <xdr:sp macro="" textlink="">
      <xdr:nvSpPr>
        <xdr:cNvPr id="2" name="tbxWatermark1">
          <a:extLst>
            <a:ext uri="{FF2B5EF4-FFF2-40B4-BE49-F238E27FC236}">
              <a16:creationId xmlns:a16="http://schemas.microsoft.com/office/drawing/2014/main" xmlns="" id="{00000000-0008-0000-1000-000002000000}"/>
            </a:ext>
          </a:extLst>
        </xdr:cNvPr>
        <xdr:cNvSpPr/>
      </xdr:nvSpPr>
      <xdr:spPr>
        <a:xfrm>
          <a:off x="1009650" y="1276350"/>
          <a:ext cx="4095750" cy="3048000"/>
        </a:xfrm>
        <a:prstGeom prst="roundRect">
          <a:avLst/>
        </a:prstGeom>
        <a:solidFill>
          <a:schemeClr val="tx2">
            <a:lumMod val="40000"/>
            <a:lumOff val="60000"/>
            <a:alpha val="31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p>
      </xdr:txBody>
    </xdr:sp>
    <xdr:clientData/>
  </xdr:twoCellAnchor>
  <xdr:twoCellAnchor>
    <xdr:from>
      <xdr:col>1</xdr:col>
      <xdr:colOff>428625</xdr:colOff>
      <xdr:row>24</xdr:row>
      <xdr:rowOff>66675</xdr:rowOff>
    </xdr:from>
    <xdr:to>
      <xdr:col>8</xdr:col>
      <xdr:colOff>257175</xdr:colOff>
      <xdr:row>40</xdr:row>
      <xdr:rowOff>57150</xdr:rowOff>
    </xdr:to>
    <xdr:sp macro="" textlink="">
      <xdr:nvSpPr>
        <xdr:cNvPr id="4" name="tbxWatermark2">
          <a:extLst>
            <a:ext uri="{FF2B5EF4-FFF2-40B4-BE49-F238E27FC236}">
              <a16:creationId xmlns:a16="http://schemas.microsoft.com/office/drawing/2014/main" xmlns="" id="{00000000-0008-0000-1000-000004000000}"/>
            </a:ext>
          </a:extLst>
        </xdr:cNvPr>
        <xdr:cNvSpPr/>
      </xdr:nvSpPr>
      <xdr:spPr>
        <a:xfrm>
          <a:off x="1038225" y="4924425"/>
          <a:ext cx="4095750" cy="3048000"/>
        </a:xfrm>
        <a:prstGeom prst="roundRect">
          <a:avLst/>
        </a:prstGeom>
        <a:solidFill>
          <a:schemeClr val="accent2">
            <a:lumMod val="60000"/>
            <a:lumOff val="40000"/>
            <a:alpha val="31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p>
      </xdr:txBody>
    </xdr:sp>
    <xdr:clientData/>
  </xdr:twoCellAnchor>
  <xdr:twoCellAnchor>
    <xdr:from>
      <xdr:col>0</xdr:col>
      <xdr:colOff>4763</xdr:colOff>
      <xdr:row>0</xdr:row>
      <xdr:rowOff>4763</xdr:rowOff>
    </xdr:from>
    <xdr:to>
      <xdr:col>1</xdr:col>
      <xdr:colOff>23813</xdr:colOff>
      <xdr:row>3</xdr:row>
      <xdr:rowOff>2721</xdr:rowOff>
    </xdr:to>
    <xdr:sp macro="" textlink="">
      <xdr:nvSpPr>
        <xdr:cNvPr id="9" name="pLogo">
          <a:extLst>
            <a:ext uri="{FF2B5EF4-FFF2-40B4-BE49-F238E27FC236}">
              <a16:creationId xmlns:a16="http://schemas.microsoft.com/office/drawing/2014/main" xmlns="" id="{054BE9AC-98BB-4A00-A196-5FEB716EB385}"/>
            </a:ext>
          </a:extLst>
        </xdr:cNvPr>
        <xdr:cNvSpPr/>
      </xdr:nvSpPr>
      <xdr:spPr>
        <a:xfrm>
          <a:off x="4763" y="4763"/>
          <a:ext cx="628650" cy="740908"/>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3597</xdr:colOff>
      <xdr:row>0</xdr:row>
      <xdr:rowOff>3597</xdr:rowOff>
    </xdr:from>
    <xdr:to>
      <xdr:col>0</xdr:col>
      <xdr:colOff>554831</xdr:colOff>
      <xdr:row>3</xdr:row>
      <xdr:rowOff>1587</xdr:rowOff>
    </xdr:to>
    <xdr:pic>
      <xdr:nvPicPr>
        <xdr:cNvPr id="2" name="pLogo">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97" y="3597"/>
          <a:ext cx="551234" cy="740940"/>
        </a:xfrm>
        <a:prstGeom prst="rect">
          <a:avLst/>
        </a:prstGeom>
      </xdr:spPr>
    </xdr:pic>
    <xdr:clientData/>
  </xdr:twoCellAnchor>
  <xdr:twoCellAnchor editAs="oneCell">
    <xdr:from>
      <xdr:col>10</xdr:col>
      <xdr:colOff>13138</xdr:colOff>
      <xdr:row>0</xdr:row>
      <xdr:rowOff>315312</xdr:rowOff>
    </xdr:from>
    <xdr:to>
      <xdr:col>10</xdr:col>
      <xdr:colOff>883537</xdr:colOff>
      <xdr:row>3</xdr:row>
      <xdr:rowOff>7228</xdr:rowOff>
    </xdr:to>
    <xdr:pic>
      <xdr:nvPicPr>
        <xdr:cNvPr id="3" name="pBulb">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9138" y="315312"/>
          <a:ext cx="870399" cy="4348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4763</xdr:colOff>
      <xdr:row>0</xdr:row>
      <xdr:rowOff>4763</xdr:rowOff>
    </xdr:from>
    <xdr:to>
      <xdr:col>1</xdr:col>
      <xdr:colOff>20500</xdr:colOff>
      <xdr:row>3</xdr:row>
      <xdr:rowOff>8519</xdr:rowOff>
    </xdr:to>
    <xdr:sp macro="" textlink="">
      <xdr:nvSpPr>
        <xdr:cNvPr id="6" name="pLogo">
          <a:extLst>
            <a:ext uri="{FF2B5EF4-FFF2-40B4-BE49-F238E27FC236}">
              <a16:creationId xmlns:a16="http://schemas.microsoft.com/office/drawing/2014/main" xmlns="" id="{054BE9AC-98BB-4A00-A196-5FEB716EB385}"/>
            </a:ext>
          </a:extLst>
        </xdr:cNvPr>
        <xdr:cNvSpPr/>
      </xdr:nvSpPr>
      <xdr:spPr>
        <a:xfrm>
          <a:off x="4763" y="4763"/>
          <a:ext cx="628650" cy="740908"/>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619125</xdr:colOff>
          <xdr:row>15</xdr:row>
          <xdr:rowOff>19050</xdr:rowOff>
        </xdr:from>
        <xdr:to>
          <xdr:col>12</xdr:col>
          <xdr:colOff>352425</xdr:colOff>
          <xdr:row>17</xdr:row>
          <xdr:rowOff>95250</xdr:rowOff>
        </xdr:to>
        <xdr:sp macro="" textlink="">
          <xdr:nvSpPr>
            <xdr:cNvPr id="11265" name="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cs typeface="Calibri"/>
                </a:rPr>
                <a:t>Button 1</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4</xdr:col>
      <xdr:colOff>514351</xdr:colOff>
      <xdr:row>20</xdr:row>
      <xdr:rowOff>19050</xdr:rowOff>
    </xdr:from>
    <xdr:to>
      <xdr:col>6</xdr:col>
      <xdr:colOff>535903</xdr:colOff>
      <xdr:row>23</xdr:row>
      <xdr:rowOff>47625</xdr:rowOff>
    </xdr:to>
    <xdr:pic>
      <xdr:nvPicPr>
        <xdr:cNvPr id="2" name="Picture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4126" y="4229100"/>
          <a:ext cx="1240752" cy="609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2</xdr:row>
      <xdr:rowOff>0</xdr:rowOff>
    </xdr:to>
    <xdr:sp macro="[0]!CopyGradesReps" textlink="">
      <xdr:nvSpPr>
        <xdr:cNvPr id="2" name="rpt_9">
          <a:extLst>
            <a:ext uri="{FF2B5EF4-FFF2-40B4-BE49-F238E27FC236}">
              <a16:creationId xmlns:a16="http://schemas.microsoft.com/office/drawing/2014/main" xmlns="" id="{00000000-0008-0000-2F00-000002000000}"/>
            </a:ext>
          </a:extLst>
        </xdr:cNvPr>
        <xdr:cNvSpPr/>
      </xdr:nvSpPr>
      <xdr:spPr>
        <a:xfrm>
          <a:off x="714375" y="0"/>
          <a:ext cx="914400" cy="504825"/>
        </a:xfrm>
        <a:prstGeom prst="rect">
          <a:avLst/>
        </a:prstGeom>
        <a:solidFill>
          <a:schemeClr val="accent3">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Personal</a:t>
          </a:r>
          <a:r>
            <a:rPr lang="en-GB" sz="1200" baseline="0"/>
            <a:t> reports</a:t>
          </a:r>
          <a:endParaRPr lang="en-GB"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47625</xdr:colOff>
      <xdr:row>110</xdr:row>
      <xdr:rowOff>47625</xdr:rowOff>
    </xdr:from>
    <xdr:to>
      <xdr:col>16</xdr:col>
      <xdr:colOff>581025</xdr:colOff>
      <xdr:row>110</xdr:row>
      <xdr:rowOff>161925</xdr:rowOff>
    </xdr:to>
    <xdr:sp macro="[0]!RestoreSheets" textlink="">
      <xdr:nvSpPr>
        <xdr:cNvPr id="3" name="Rectangle 2">
          <a:extLst>
            <a:ext uri="{FF2B5EF4-FFF2-40B4-BE49-F238E27FC236}">
              <a16:creationId xmlns:a16="http://schemas.microsoft.com/office/drawing/2014/main" xmlns="" id="{00000000-0008-0000-0300-000003000000}"/>
            </a:ext>
          </a:extLst>
        </xdr:cNvPr>
        <xdr:cNvSpPr/>
      </xdr:nvSpPr>
      <xdr:spPr>
        <a:xfrm>
          <a:off x="9801225" y="22526625"/>
          <a:ext cx="533400" cy="1143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38100</xdr:colOff>
      <xdr:row>124</xdr:row>
      <xdr:rowOff>38100</xdr:rowOff>
    </xdr:from>
    <xdr:to>
      <xdr:col>4</xdr:col>
      <xdr:colOff>571500</xdr:colOff>
      <xdr:row>124</xdr:row>
      <xdr:rowOff>161925</xdr:rowOff>
    </xdr:to>
    <xdr:sp macro="[0]!hidesheetlist" textlink="">
      <xdr:nvSpPr>
        <xdr:cNvPr id="5" name="Rectangle 4">
          <a:extLst>
            <a:ext uri="{FF2B5EF4-FFF2-40B4-BE49-F238E27FC236}">
              <a16:creationId xmlns:a16="http://schemas.microsoft.com/office/drawing/2014/main" xmlns="" id="{00000000-0008-0000-0300-000005000000}"/>
            </a:ext>
          </a:extLst>
        </xdr:cNvPr>
        <xdr:cNvSpPr/>
      </xdr:nvSpPr>
      <xdr:spPr>
        <a:xfrm>
          <a:off x="2476500" y="25193625"/>
          <a:ext cx="533400" cy="123825"/>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xdr:colOff>
      <xdr:row>132</xdr:row>
      <xdr:rowOff>38100</xdr:rowOff>
    </xdr:from>
    <xdr:to>
      <xdr:col>13</xdr:col>
      <xdr:colOff>571500</xdr:colOff>
      <xdr:row>132</xdr:row>
      <xdr:rowOff>161925</xdr:rowOff>
    </xdr:to>
    <xdr:sp macro="[0]!showsheetlist" textlink="">
      <xdr:nvSpPr>
        <xdr:cNvPr id="7" name="Rectangle 6">
          <a:extLst>
            <a:ext uri="{FF2B5EF4-FFF2-40B4-BE49-F238E27FC236}">
              <a16:creationId xmlns:a16="http://schemas.microsoft.com/office/drawing/2014/main" xmlns="" id="{00000000-0008-0000-0300-000007000000}"/>
            </a:ext>
          </a:extLst>
        </xdr:cNvPr>
        <xdr:cNvSpPr/>
      </xdr:nvSpPr>
      <xdr:spPr>
        <a:xfrm>
          <a:off x="7962900" y="24907875"/>
          <a:ext cx="533400" cy="123825"/>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9</xdr:col>
      <xdr:colOff>133350</xdr:colOff>
      <xdr:row>8</xdr:row>
      <xdr:rowOff>38100</xdr:rowOff>
    </xdr:from>
    <xdr:to>
      <xdr:col>10</xdr:col>
      <xdr:colOff>557611</xdr:colOff>
      <xdr:row>13</xdr:row>
      <xdr:rowOff>55657</xdr:rowOff>
    </xdr:to>
    <xdr:pic>
      <xdr:nvPicPr>
        <xdr:cNvPr id="6" name="Picture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0" y="1609725"/>
          <a:ext cx="1033861" cy="979582"/>
        </a:xfrm>
        <a:prstGeom prst="rect">
          <a:avLst/>
        </a:prstGeom>
      </xdr:spPr>
    </xdr:pic>
    <xdr:clientData/>
  </xdr:twoCellAnchor>
  <xdr:twoCellAnchor>
    <xdr:from>
      <xdr:col>9</xdr:col>
      <xdr:colOff>120741</xdr:colOff>
      <xdr:row>0</xdr:row>
      <xdr:rowOff>53661</xdr:rowOff>
    </xdr:from>
    <xdr:to>
      <xdr:col>10</xdr:col>
      <xdr:colOff>429296</xdr:colOff>
      <xdr:row>1</xdr:row>
      <xdr:rowOff>140862</xdr:rowOff>
    </xdr:to>
    <xdr:sp macro="[0]!RestoreSheets" textlink="">
      <xdr:nvSpPr>
        <xdr:cNvPr id="4" name="Rectangle 3">
          <a:extLst>
            <a:ext uri="{FF2B5EF4-FFF2-40B4-BE49-F238E27FC236}">
              <a16:creationId xmlns:a16="http://schemas.microsoft.com/office/drawing/2014/main" xmlns="" id="{00000000-0008-0000-0300-000004000000}"/>
            </a:ext>
          </a:extLst>
        </xdr:cNvPr>
        <xdr:cNvSpPr/>
      </xdr:nvSpPr>
      <xdr:spPr>
        <a:xfrm>
          <a:off x="5614385" y="53661"/>
          <a:ext cx="918960" cy="27501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p>
      </xdr:txBody>
    </xdr:sp>
    <xdr:clientData/>
  </xdr:twoCellAnchor>
  <xdr:twoCellAnchor>
    <xdr:from>
      <xdr:col>9</xdr:col>
      <xdr:colOff>180203</xdr:colOff>
      <xdr:row>15</xdr:row>
      <xdr:rowOff>154459</xdr:rowOff>
    </xdr:from>
    <xdr:to>
      <xdr:col>10</xdr:col>
      <xdr:colOff>566352</xdr:colOff>
      <xdr:row>17</xdr:row>
      <xdr:rowOff>160896</xdr:rowOff>
    </xdr:to>
    <xdr:sp macro="[0]!numbcomp" textlink="">
      <xdr:nvSpPr>
        <xdr:cNvPr id="2" name="Rectangle 1">
          <a:extLst>
            <a:ext uri="{FF2B5EF4-FFF2-40B4-BE49-F238E27FC236}">
              <a16:creationId xmlns:a16="http://schemas.microsoft.com/office/drawing/2014/main" xmlns="" id="{00000000-0008-0000-0300-000002000000}"/>
            </a:ext>
          </a:extLst>
        </xdr:cNvPr>
        <xdr:cNvSpPr/>
      </xdr:nvSpPr>
      <xdr:spPr>
        <a:xfrm>
          <a:off x="5682821" y="3089189"/>
          <a:ext cx="997551" cy="3925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600074</xdr:colOff>
      <xdr:row>33</xdr:row>
      <xdr:rowOff>123825</xdr:rowOff>
    </xdr:from>
    <xdr:to>
      <xdr:col>7</xdr:col>
      <xdr:colOff>266699</xdr:colOff>
      <xdr:row>36</xdr:row>
      <xdr:rowOff>0</xdr:rowOff>
    </xdr:to>
    <xdr:sp macro="[0]!commentbank" textlink="">
      <xdr:nvSpPr>
        <xdr:cNvPr id="2" name="Rectangle 1">
          <a:extLst>
            <a:ext uri="{FF2B5EF4-FFF2-40B4-BE49-F238E27FC236}">
              <a16:creationId xmlns:a16="http://schemas.microsoft.com/office/drawing/2014/main" xmlns="" id="{00000000-0008-0000-0400-000002000000}"/>
            </a:ext>
          </a:extLst>
        </xdr:cNvPr>
        <xdr:cNvSpPr/>
      </xdr:nvSpPr>
      <xdr:spPr>
        <a:xfrm>
          <a:off x="1209674" y="6496050"/>
          <a:ext cx="3324225" cy="447675"/>
        </a:xfrm>
        <a:prstGeom prst="rect">
          <a:avLst/>
        </a:prstGeom>
        <a:solidFill>
          <a:schemeClr val="accent3">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Return to comment bank</a:t>
          </a:r>
        </a:p>
      </xdr:txBody>
    </xdr:sp>
    <xdr:clientData/>
  </xdr:twoCellAnchor>
  <xdr:twoCellAnchor>
    <xdr:from>
      <xdr:col>10</xdr:col>
      <xdr:colOff>179298</xdr:colOff>
      <xdr:row>2</xdr:row>
      <xdr:rowOff>0</xdr:rowOff>
    </xdr:from>
    <xdr:to>
      <xdr:col>24</xdr:col>
      <xdr:colOff>437031</xdr:colOff>
      <xdr:row>4</xdr:row>
      <xdr:rowOff>0</xdr:rowOff>
    </xdr:to>
    <xdr:grpSp>
      <xdr:nvGrpSpPr>
        <xdr:cNvPr id="15" name="Group 14">
          <a:extLst>
            <a:ext uri="{FF2B5EF4-FFF2-40B4-BE49-F238E27FC236}">
              <a16:creationId xmlns:a16="http://schemas.microsoft.com/office/drawing/2014/main" xmlns="" id="{00000000-0008-0000-0400-00000F000000}"/>
            </a:ext>
          </a:extLst>
        </xdr:cNvPr>
        <xdr:cNvGrpSpPr/>
      </xdr:nvGrpSpPr>
      <xdr:grpSpPr>
        <a:xfrm>
          <a:off x="6230474" y="403412"/>
          <a:ext cx="5098675" cy="414617"/>
          <a:chOff x="5995148" y="403412"/>
          <a:chExt cx="5098675" cy="414617"/>
        </a:xfrm>
      </xdr:grpSpPr>
      <xdr:sp macro="" textlink="">
        <xdr:nvSpPr>
          <xdr:cNvPr id="10" name="TextBox 9">
            <a:extLst>
              <a:ext uri="{FF2B5EF4-FFF2-40B4-BE49-F238E27FC236}">
                <a16:creationId xmlns:a16="http://schemas.microsoft.com/office/drawing/2014/main" xmlns="" id="{00000000-0008-0000-0400-00000A000000}"/>
              </a:ext>
            </a:extLst>
          </xdr:cNvPr>
          <xdr:cNvSpPr txBox="1"/>
        </xdr:nvSpPr>
        <xdr:spPr>
          <a:xfrm>
            <a:off x="5995148" y="403412"/>
            <a:ext cx="2409264" cy="414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a:t>Report one</a:t>
            </a:r>
          </a:p>
        </xdr:txBody>
      </xdr:sp>
      <xdr:sp macro="" textlink="">
        <xdr:nvSpPr>
          <xdr:cNvPr id="11" name="TextBox 10">
            <a:extLst>
              <a:ext uri="{FF2B5EF4-FFF2-40B4-BE49-F238E27FC236}">
                <a16:creationId xmlns:a16="http://schemas.microsoft.com/office/drawing/2014/main" xmlns="" id="{00000000-0008-0000-0400-00000B000000}"/>
              </a:ext>
            </a:extLst>
          </xdr:cNvPr>
          <xdr:cNvSpPr txBox="1"/>
        </xdr:nvSpPr>
        <xdr:spPr>
          <a:xfrm>
            <a:off x="8684559" y="403412"/>
            <a:ext cx="2409264" cy="414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a:t>Report two</a:t>
            </a:r>
          </a:p>
        </xdr:txBody>
      </xdr:sp>
    </xdr:grpSp>
    <xdr:clientData/>
  </xdr:twoCellAnchor>
  <xdr:twoCellAnchor>
    <xdr:from>
      <xdr:col>10</xdr:col>
      <xdr:colOff>145680</xdr:colOff>
      <xdr:row>25</xdr:row>
      <xdr:rowOff>168090</xdr:rowOff>
    </xdr:from>
    <xdr:to>
      <xdr:col>24</xdr:col>
      <xdr:colOff>448237</xdr:colOff>
      <xdr:row>28</xdr:row>
      <xdr:rowOff>1</xdr:rowOff>
    </xdr:to>
    <xdr:grpSp>
      <xdr:nvGrpSpPr>
        <xdr:cNvPr id="14" name="Group 13">
          <a:extLst>
            <a:ext uri="{FF2B5EF4-FFF2-40B4-BE49-F238E27FC236}">
              <a16:creationId xmlns:a16="http://schemas.microsoft.com/office/drawing/2014/main" xmlns="" id="{00000000-0008-0000-0400-00000E000000}"/>
            </a:ext>
          </a:extLst>
        </xdr:cNvPr>
        <xdr:cNvGrpSpPr/>
      </xdr:nvGrpSpPr>
      <xdr:grpSpPr>
        <a:xfrm>
          <a:off x="6196856" y="5031443"/>
          <a:ext cx="5143499" cy="414617"/>
          <a:chOff x="5995148" y="9233649"/>
          <a:chExt cx="5143499" cy="414617"/>
        </a:xfrm>
      </xdr:grpSpPr>
      <xdr:sp macro="" textlink="">
        <xdr:nvSpPr>
          <xdr:cNvPr id="12" name="TextBox 11">
            <a:extLst>
              <a:ext uri="{FF2B5EF4-FFF2-40B4-BE49-F238E27FC236}">
                <a16:creationId xmlns:a16="http://schemas.microsoft.com/office/drawing/2014/main" xmlns="" id="{00000000-0008-0000-0400-00000C000000}"/>
              </a:ext>
            </a:extLst>
          </xdr:cNvPr>
          <xdr:cNvSpPr txBox="1"/>
        </xdr:nvSpPr>
        <xdr:spPr>
          <a:xfrm>
            <a:off x="5995148" y="9233649"/>
            <a:ext cx="2409264" cy="414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a:t>Report three</a:t>
            </a:r>
          </a:p>
        </xdr:txBody>
      </xdr:sp>
      <xdr:sp macro="" textlink="">
        <xdr:nvSpPr>
          <xdr:cNvPr id="13" name="TextBox 12">
            <a:extLst>
              <a:ext uri="{FF2B5EF4-FFF2-40B4-BE49-F238E27FC236}">
                <a16:creationId xmlns:a16="http://schemas.microsoft.com/office/drawing/2014/main" xmlns="" id="{00000000-0008-0000-0400-00000D000000}"/>
              </a:ext>
            </a:extLst>
          </xdr:cNvPr>
          <xdr:cNvSpPr txBox="1"/>
        </xdr:nvSpPr>
        <xdr:spPr>
          <a:xfrm>
            <a:off x="8729383" y="9233649"/>
            <a:ext cx="2409264" cy="414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a:t>Report four</a:t>
            </a:r>
          </a:p>
        </xdr:txBody>
      </xdr:sp>
    </xdr:grpSp>
    <xdr:clientData/>
  </xdr:twoCellAnchor>
  <xdr:twoCellAnchor editAs="oneCell">
    <xdr:from>
      <xdr:col>10</xdr:col>
      <xdr:colOff>112062</xdr:colOff>
      <xdr:row>4</xdr:row>
      <xdr:rowOff>56030</xdr:rowOff>
    </xdr:from>
    <xdr:to>
      <xdr:col>20</xdr:col>
      <xdr:colOff>186557</xdr:colOff>
      <xdr:row>25</xdr:row>
      <xdr:rowOff>110786</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3238" y="874059"/>
          <a:ext cx="2494966" cy="4100080"/>
        </a:xfrm>
        <a:prstGeom prst="rect">
          <a:avLst/>
        </a:prstGeom>
      </xdr:spPr>
    </xdr:pic>
    <xdr:clientData/>
  </xdr:twoCellAnchor>
  <xdr:twoCellAnchor editAs="oneCell">
    <xdr:from>
      <xdr:col>20</xdr:col>
      <xdr:colOff>347385</xdr:colOff>
      <xdr:row>4</xdr:row>
      <xdr:rowOff>78441</xdr:rowOff>
    </xdr:from>
    <xdr:to>
      <xdr:col>24</xdr:col>
      <xdr:colOff>531117</xdr:colOff>
      <xdr:row>25</xdr:row>
      <xdr:rowOff>123265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19032" y="896470"/>
          <a:ext cx="2604203" cy="4090148"/>
        </a:xfrm>
        <a:prstGeom prst="rect">
          <a:avLst/>
        </a:prstGeom>
      </xdr:spPr>
    </xdr:pic>
    <xdr:clientData/>
  </xdr:twoCellAnchor>
  <xdr:twoCellAnchor editAs="oneCell">
    <xdr:from>
      <xdr:col>10</xdr:col>
      <xdr:colOff>134474</xdr:colOff>
      <xdr:row>28</xdr:row>
      <xdr:rowOff>103291</xdr:rowOff>
    </xdr:from>
    <xdr:to>
      <xdr:col>20</xdr:col>
      <xdr:colOff>244544</xdr:colOff>
      <xdr:row>49</xdr:row>
      <xdr:rowOff>168090</xdr:rowOff>
    </xdr:to>
    <xdr:pic>
      <xdr:nvPicPr>
        <xdr:cNvPr id="5" name="Picture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85650" y="5549350"/>
          <a:ext cx="2530541" cy="4121328"/>
        </a:xfrm>
        <a:prstGeom prst="rect">
          <a:avLst/>
        </a:prstGeom>
      </xdr:spPr>
    </xdr:pic>
    <xdr:clientData/>
  </xdr:twoCellAnchor>
  <xdr:twoCellAnchor editAs="oneCell">
    <xdr:from>
      <xdr:col>20</xdr:col>
      <xdr:colOff>336180</xdr:colOff>
      <xdr:row>28</xdr:row>
      <xdr:rowOff>100854</xdr:rowOff>
    </xdr:from>
    <xdr:to>
      <xdr:col>24</xdr:col>
      <xdr:colOff>448237</xdr:colOff>
      <xdr:row>49</xdr:row>
      <xdr:rowOff>188981</xdr:rowOff>
    </xdr:to>
    <xdr:pic>
      <xdr:nvPicPr>
        <xdr:cNvPr id="6" name="Picture 5">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7827" y="5546913"/>
          <a:ext cx="2532528" cy="4144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4763</xdr:colOff>
      <xdr:row>0</xdr:row>
      <xdr:rowOff>4763</xdr:rowOff>
    </xdr:from>
    <xdr:to>
      <xdr:col>1</xdr:col>
      <xdr:colOff>21092</xdr:colOff>
      <xdr:row>3</xdr:row>
      <xdr:rowOff>1360</xdr:rowOff>
    </xdr:to>
    <xdr:sp macro="" textlink="">
      <xdr:nvSpPr>
        <xdr:cNvPr id="6" name="pLogo">
          <a:extLst>
            <a:ext uri="{FF2B5EF4-FFF2-40B4-BE49-F238E27FC236}">
              <a16:creationId xmlns:a16="http://schemas.microsoft.com/office/drawing/2014/main" xmlns="" id="{054BE9AC-98BB-4A00-A196-5FEB716EB385}"/>
            </a:ext>
          </a:extLst>
        </xdr:cNvPr>
        <xdr:cNvSpPr/>
      </xdr:nvSpPr>
      <xdr:spPr>
        <a:xfrm>
          <a:off x="4763" y="4763"/>
          <a:ext cx="625929" cy="739547"/>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twoCellAnchor>
    <xdr:from>
      <xdr:col>0</xdr:col>
      <xdr:colOff>4763</xdr:colOff>
      <xdr:row>49</xdr:row>
      <xdr:rowOff>4763</xdr:rowOff>
    </xdr:from>
    <xdr:to>
      <xdr:col>1</xdr:col>
      <xdr:colOff>21092</xdr:colOff>
      <xdr:row>52</xdr:row>
      <xdr:rowOff>1361</xdr:rowOff>
    </xdr:to>
    <xdr:sp macro="" textlink="">
      <xdr:nvSpPr>
        <xdr:cNvPr id="7" name="pLogo">
          <a:extLst>
            <a:ext uri="{FF2B5EF4-FFF2-40B4-BE49-F238E27FC236}">
              <a16:creationId xmlns:a16="http://schemas.microsoft.com/office/drawing/2014/main" xmlns="" id="{054BE9AC-98BB-4A00-A196-5FEB716EB385}"/>
            </a:ext>
          </a:extLst>
        </xdr:cNvPr>
        <xdr:cNvSpPr/>
      </xdr:nvSpPr>
      <xdr:spPr>
        <a:xfrm>
          <a:off x="4763" y="10177463"/>
          <a:ext cx="625929" cy="739548"/>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twoCellAnchor>
    <xdr:from>
      <xdr:col>0</xdr:col>
      <xdr:colOff>4763</xdr:colOff>
      <xdr:row>98</xdr:row>
      <xdr:rowOff>4763</xdr:rowOff>
    </xdr:from>
    <xdr:to>
      <xdr:col>1</xdr:col>
      <xdr:colOff>21092</xdr:colOff>
      <xdr:row>101</xdr:row>
      <xdr:rowOff>1360</xdr:rowOff>
    </xdr:to>
    <xdr:sp macro="" textlink="">
      <xdr:nvSpPr>
        <xdr:cNvPr id="8" name="pLogo">
          <a:extLst>
            <a:ext uri="{FF2B5EF4-FFF2-40B4-BE49-F238E27FC236}">
              <a16:creationId xmlns:a16="http://schemas.microsoft.com/office/drawing/2014/main" xmlns="" id="{054BE9AC-98BB-4A00-A196-5FEB716EB385}"/>
            </a:ext>
          </a:extLst>
        </xdr:cNvPr>
        <xdr:cNvSpPr/>
      </xdr:nvSpPr>
      <xdr:spPr>
        <a:xfrm>
          <a:off x="4763" y="20350163"/>
          <a:ext cx="625929" cy="739547"/>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twoCellAnchor>
    <xdr:from>
      <xdr:col>0</xdr:col>
      <xdr:colOff>4763</xdr:colOff>
      <xdr:row>147</xdr:row>
      <xdr:rowOff>4763</xdr:rowOff>
    </xdr:from>
    <xdr:to>
      <xdr:col>1</xdr:col>
      <xdr:colOff>21092</xdr:colOff>
      <xdr:row>150</xdr:row>
      <xdr:rowOff>1360</xdr:rowOff>
    </xdr:to>
    <xdr:sp macro="" textlink="">
      <xdr:nvSpPr>
        <xdr:cNvPr id="9" name="pLogo">
          <a:extLst>
            <a:ext uri="{FF2B5EF4-FFF2-40B4-BE49-F238E27FC236}">
              <a16:creationId xmlns:a16="http://schemas.microsoft.com/office/drawing/2014/main" xmlns="" id="{054BE9AC-98BB-4A00-A196-5FEB716EB385}"/>
            </a:ext>
          </a:extLst>
        </xdr:cNvPr>
        <xdr:cNvSpPr/>
      </xdr:nvSpPr>
      <xdr:spPr>
        <a:xfrm>
          <a:off x="4763" y="30522863"/>
          <a:ext cx="625929" cy="739547"/>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11907</xdr:colOff>
      <xdr:row>0</xdr:row>
      <xdr:rowOff>14265</xdr:rowOff>
    </xdr:from>
    <xdr:to>
      <xdr:col>49</xdr:col>
      <xdr:colOff>559594</xdr:colOff>
      <xdr:row>0</xdr:row>
      <xdr:rowOff>329781</xdr:rowOff>
    </xdr:to>
    <xdr:sp macro="[0]!updateclasslist3" textlink="">
      <xdr:nvSpPr>
        <xdr:cNvPr id="2" name="Rectangle 1">
          <a:extLst>
            <a:ext uri="{FF2B5EF4-FFF2-40B4-BE49-F238E27FC236}">
              <a16:creationId xmlns:a16="http://schemas.microsoft.com/office/drawing/2014/main" xmlns="" id="{00000000-0008-0000-0600-000002000000}"/>
            </a:ext>
          </a:extLst>
        </xdr:cNvPr>
        <xdr:cNvSpPr/>
      </xdr:nvSpPr>
      <xdr:spPr>
        <a:xfrm>
          <a:off x="5288398" y="14265"/>
          <a:ext cx="1158724" cy="315516"/>
        </a:xfrm>
        <a:prstGeom prst="rect">
          <a:avLst/>
        </a:prstGeom>
        <a:solidFill>
          <a:schemeClr val="tx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ysClr val="windowText" lastClr="000000"/>
              </a:solidFill>
            </a:rPr>
            <a:t>Update</a:t>
          </a:r>
        </a:p>
      </xdr:txBody>
    </xdr:sp>
    <xdr:clientData/>
  </xdr:twoCellAnchor>
  <xdr:twoCellAnchor editAs="oneCell">
    <xdr:from>
      <xdr:col>48</xdr:col>
      <xdr:colOff>16289</xdr:colOff>
      <xdr:row>0</xdr:row>
      <xdr:rowOff>338899</xdr:rowOff>
    </xdr:from>
    <xdr:to>
      <xdr:col>49</xdr:col>
      <xdr:colOff>157881</xdr:colOff>
      <xdr:row>2</xdr:row>
      <xdr:rowOff>161593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3054" y="338899"/>
          <a:ext cx="746709" cy="3717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485775</xdr:colOff>
      <xdr:row>61</xdr:row>
      <xdr:rowOff>9525</xdr:rowOff>
    </xdr:from>
    <xdr:to>
      <xdr:col>15</xdr:col>
      <xdr:colOff>523875</xdr:colOff>
      <xdr:row>153</xdr:row>
      <xdr:rowOff>47625</xdr:rowOff>
    </xdr:to>
    <xdr:sp macro="" textlink="">
      <xdr:nvSpPr>
        <xdr:cNvPr id="2" name="TextBox 1">
          <a:extLst>
            <a:ext uri="{FF2B5EF4-FFF2-40B4-BE49-F238E27FC236}">
              <a16:creationId xmlns:a16="http://schemas.microsoft.com/office/drawing/2014/main" xmlns="" id="{00000000-0008-0000-0800-000002000000}"/>
            </a:ext>
          </a:extLst>
        </xdr:cNvPr>
        <xdr:cNvSpPr txBox="1"/>
      </xdr:nvSpPr>
      <xdr:spPr>
        <a:xfrm>
          <a:off x="4810125" y="552450"/>
          <a:ext cx="491490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65689</xdr:colOff>
      <xdr:row>3</xdr:row>
      <xdr:rowOff>157655</xdr:rowOff>
    </xdr:from>
    <xdr:to>
      <xdr:col>11</xdr:col>
      <xdr:colOff>499241</xdr:colOff>
      <xdr:row>14</xdr:row>
      <xdr:rowOff>52552</xdr:rowOff>
    </xdr:to>
    <xdr:sp macro="" textlink="">
      <xdr:nvSpPr>
        <xdr:cNvPr id="2" name="TextBox 1"/>
        <xdr:cNvSpPr txBox="1"/>
      </xdr:nvSpPr>
      <xdr:spPr>
        <a:xfrm>
          <a:off x="893379" y="729155"/>
          <a:ext cx="3488121" cy="19903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Place the grade system that you use into column "E".  Your marksheet templates will be automatically RAG rated as long as your</a:t>
          </a:r>
          <a:r>
            <a:rPr lang="en-GB" sz="1600" baseline="0"/>
            <a:t> students have a target grade next to their name on worksheet "SPtemplate"</a:t>
          </a:r>
          <a:endParaRPr lang="en-GB" sz="1600"/>
        </a:p>
      </xdr:txBody>
    </xdr:sp>
    <xdr:clientData/>
  </xdr:twoCellAnchor>
  <xdr:twoCellAnchor>
    <xdr:from>
      <xdr:col>5</xdr:col>
      <xdr:colOff>59122</xdr:colOff>
      <xdr:row>0</xdr:row>
      <xdr:rowOff>170794</xdr:rowOff>
    </xdr:from>
    <xdr:to>
      <xdr:col>8</xdr:col>
      <xdr:colOff>335017</xdr:colOff>
      <xdr:row>5</xdr:row>
      <xdr:rowOff>118241</xdr:rowOff>
    </xdr:to>
    <xdr:cxnSp macro="">
      <xdr:nvCxnSpPr>
        <xdr:cNvPr id="4" name="Straight Arrow Connector 3"/>
        <xdr:cNvCxnSpPr/>
      </xdr:nvCxnSpPr>
      <xdr:spPr>
        <a:xfrm flipH="1" flipV="1">
          <a:off x="275898" y="170794"/>
          <a:ext cx="2108636" cy="899947"/>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19708</xdr:colOff>
      <xdr:row>11</xdr:row>
      <xdr:rowOff>157655</xdr:rowOff>
    </xdr:from>
    <xdr:to>
      <xdr:col>9</xdr:col>
      <xdr:colOff>466397</xdr:colOff>
      <xdr:row>26</xdr:row>
      <xdr:rowOff>105103</xdr:rowOff>
    </xdr:to>
    <xdr:cxnSp macro="">
      <xdr:nvCxnSpPr>
        <xdr:cNvPr id="5" name="Straight Arrow Connector 4"/>
        <xdr:cNvCxnSpPr/>
      </xdr:nvCxnSpPr>
      <xdr:spPr>
        <a:xfrm flipH="1">
          <a:off x="2680139" y="2253155"/>
          <a:ext cx="446689" cy="280494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37379</xdr:colOff>
      <xdr:row>2</xdr:row>
      <xdr:rowOff>168007</xdr:rowOff>
    </xdr:from>
    <xdr:to>
      <xdr:col>26</xdr:col>
      <xdr:colOff>1209675</xdr:colOff>
      <xdr:row>3</xdr:row>
      <xdr:rowOff>0</xdr:rowOff>
    </xdr:to>
    <xdr:sp macro="[0]!GenerateReports" textlink="">
      <xdr:nvSpPr>
        <xdr:cNvPr id="2" name="Rounded Rectangle 1">
          <a:extLst>
            <a:ext uri="{FF2B5EF4-FFF2-40B4-BE49-F238E27FC236}">
              <a16:creationId xmlns:a16="http://schemas.microsoft.com/office/drawing/2014/main" xmlns="" id="{00000000-0008-0000-0A00-000002000000}"/>
            </a:ext>
          </a:extLst>
        </xdr:cNvPr>
        <xdr:cNvSpPr/>
      </xdr:nvSpPr>
      <xdr:spPr>
        <a:xfrm>
          <a:off x="6096000" y="710932"/>
          <a:ext cx="0" cy="641618"/>
        </a:xfrm>
        <a:prstGeom prst="roundRect">
          <a:avLst/>
        </a:prstGeom>
        <a:solidFill>
          <a:schemeClr val="accent3">
            <a:lumMod val="75000"/>
          </a:schemeClr>
        </a:solidFill>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b="1">
              <a:solidFill>
                <a:schemeClr val="lt1"/>
              </a:solidFill>
            </a:rPr>
            <a:t>Arrange</a:t>
          </a:r>
          <a:r>
            <a:rPr lang="en-GB" sz="1400" b="1" baseline="0">
              <a:solidFill>
                <a:schemeClr val="lt1"/>
              </a:solidFill>
            </a:rPr>
            <a:t> reports</a:t>
          </a:r>
          <a:endParaRPr lang="en-GB" sz="1400" b="1">
            <a:solidFill>
              <a:schemeClr val="bg1"/>
            </a:solidFill>
          </a:endParaRPr>
        </a:p>
      </xdr:txBody>
    </xdr:sp>
    <xdr:clientData/>
  </xdr:twoCellAnchor>
  <xdr:twoCellAnchor>
    <xdr:from>
      <xdr:col>8</xdr:col>
      <xdr:colOff>57978</xdr:colOff>
      <xdr:row>3</xdr:row>
      <xdr:rowOff>41413</xdr:rowOff>
    </xdr:from>
    <xdr:to>
      <xdr:col>42</xdr:col>
      <xdr:colOff>35564</xdr:colOff>
      <xdr:row>6</xdr:row>
      <xdr:rowOff>115958</xdr:rowOff>
    </xdr:to>
    <xdr:grpSp>
      <xdr:nvGrpSpPr>
        <xdr:cNvPr id="7" name="Group 6">
          <a:extLst>
            <a:ext uri="{FF2B5EF4-FFF2-40B4-BE49-F238E27FC236}">
              <a16:creationId xmlns:a16="http://schemas.microsoft.com/office/drawing/2014/main" xmlns="" id="{00000000-0008-0000-0A00-000007000000}"/>
            </a:ext>
          </a:extLst>
        </xdr:cNvPr>
        <xdr:cNvGrpSpPr/>
      </xdr:nvGrpSpPr>
      <xdr:grpSpPr>
        <a:xfrm>
          <a:off x="4934778" y="787084"/>
          <a:ext cx="1196786" cy="1364503"/>
          <a:chOff x="4961282" y="778565"/>
          <a:chExt cx="1203412" cy="1366632"/>
        </a:xfrm>
      </xdr:grpSpPr>
      <xdr:pic macro="[0]!UpdateTopSection">
        <xdr:nvPicPr>
          <xdr:cNvPr id="4" name="Picture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61282" y="803414"/>
            <a:ext cx="1203412" cy="1341783"/>
          </a:xfrm>
          <a:prstGeom prst="rect">
            <a:avLst/>
          </a:prstGeom>
        </xdr:spPr>
      </xdr:pic>
      <xdr:sp macro="[0]!UpdateTopSection" textlink="">
        <xdr:nvSpPr>
          <xdr:cNvPr id="6" name="TextBox 5">
            <a:extLst>
              <a:ext uri="{FF2B5EF4-FFF2-40B4-BE49-F238E27FC236}">
                <a16:creationId xmlns:a16="http://schemas.microsoft.com/office/drawing/2014/main" xmlns="" id="{00000000-0008-0000-0A00-000006000000}"/>
              </a:ext>
            </a:extLst>
          </xdr:cNvPr>
          <xdr:cNvSpPr txBox="1"/>
        </xdr:nvSpPr>
        <xdr:spPr>
          <a:xfrm>
            <a:off x="5027543" y="778565"/>
            <a:ext cx="1118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Add Top Section</a:t>
            </a:r>
          </a:p>
        </xdr:txBody>
      </xdr:sp>
    </xdr:grpSp>
    <xdr:clientData/>
  </xdr:twoCellAnchor>
  <xdr:twoCellAnchor>
    <xdr:from>
      <xdr:col>0</xdr:col>
      <xdr:colOff>4763</xdr:colOff>
      <xdr:row>0</xdr:row>
      <xdr:rowOff>4763</xdr:rowOff>
    </xdr:from>
    <xdr:to>
      <xdr:col>1</xdr:col>
      <xdr:colOff>23813</xdr:colOff>
      <xdr:row>3</xdr:row>
      <xdr:rowOff>0</xdr:rowOff>
    </xdr:to>
    <xdr:sp macro="" textlink="">
      <xdr:nvSpPr>
        <xdr:cNvPr id="3" name="pLogo">
          <a:extLst>
            <a:ext uri="{FF2B5EF4-FFF2-40B4-BE49-F238E27FC236}">
              <a16:creationId xmlns:a16="http://schemas.microsoft.com/office/drawing/2014/main" xmlns="" id="{054BE9AC-98BB-4A00-A196-5FEB716EB385}"/>
            </a:ext>
          </a:extLst>
        </xdr:cNvPr>
        <xdr:cNvSpPr/>
      </xdr:nvSpPr>
      <xdr:spPr>
        <a:xfrm>
          <a:off x="4763" y="4763"/>
          <a:ext cx="627660" cy="739919"/>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t>Any logo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419100</xdr:colOff>
      <xdr:row>1</xdr:row>
      <xdr:rowOff>0</xdr:rowOff>
    </xdr:from>
    <xdr:to>
      <xdr:col>18</xdr:col>
      <xdr:colOff>745331</xdr:colOff>
      <xdr:row>1</xdr:row>
      <xdr:rowOff>469106</xdr:rowOff>
    </xdr:to>
    <xdr:sp macro="[0]!CopyGradesReps" textlink="">
      <xdr:nvSpPr>
        <xdr:cNvPr id="10" name="dd_rpt">
          <a:extLst>
            <a:ext uri="{FF2B5EF4-FFF2-40B4-BE49-F238E27FC236}">
              <a16:creationId xmlns:a16="http://schemas.microsoft.com/office/drawing/2014/main" xmlns="" id="{00000000-0008-0000-0C00-00000A000000}"/>
            </a:ext>
          </a:extLst>
        </xdr:cNvPr>
        <xdr:cNvSpPr/>
      </xdr:nvSpPr>
      <xdr:spPr>
        <a:xfrm>
          <a:off x="10382250" y="485775"/>
          <a:ext cx="831056" cy="469106"/>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Generate report</a:t>
          </a:r>
        </a:p>
      </xdr:txBody>
    </xdr:sp>
    <xdr:clientData/>
  </xdr:twoCellAnchor>
  <xdr:twoCellAnchor>
    <xdr:from>
      <xdr:col>14</xdr:col>
      <xdr:colOff>13987</xdr:colOff>
      <xdr:row>0</xdr:row>
      <xdr:rowOff>12001</xdr:rowOff>
    </xdr:from>
    <xdr:to>
      <xdr:col>14</xdr:col>
      <xdr:colOff>1066800</xdr:colOff>
      <xdr:row>1</xdr:row>
      <xdr:rowOff>1242</xdr:rowOff>
    </xdr:to>
    <xdr:sp macro="[0]!SaveComments" textlink="">
      <xdr:nvSpPr>
        <xdr:cNvPr id="7" name="Rectangle 6">
          <a:extLst>
            <a:ext uri="{FF2B5EF4-FFF2-40B4-BE49-F238E27FC236}">
              <a16:creationId xmlns:a16="http://schemas.microsoft.com/office/drawing/2014/main" xmlns="" id="{00000000-0008-0000-0C00-000007000000}"/>
            </a:ext>
          </a:extLst>
        </xdr:cNvPr>
        <xdr:cNvSpPr/>
      </xdr:nvSpPr>
      <xdr:spPr>
        <a:xfrm>
          <a:off x="7922458" y="12001"/>
          <a:ext cx="1052813" cy="473655"/>
        </a:xfrm>
        <a:prstGeom prst="rect">
          <a:avLst/>
        </a:prstGeom>
        <a:solidFill>
          <a:schemeClr val="accent3">
            <a:lumMod val="75000"/>
          </a:schemeClr>
        </a:solidFill>
        <a:ln>
          <a:solidFill>
            <a:sysClr val="windowText" lastClr="00000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100"/>
            <a:t>Save comments</a:t>
          </a:r>
        </a:p>
      </xdr:txBody>
    </xdr:sp>
    <xdr:clientData/>
  </xdr:twoCellAnchor>
  <xdr:twoCellAnchor>
    <xdr:from>
      <xdr:col>14</xdr:col>
      <xdr:colOff>14379</xdr:colOff>
      <xdr:row>1</xdr:row>
      <xdr:rowOff>20761</xdr:rowOff>
    </xdr:from>
    <xdr:to>
      <xdr:col>14</xdr:col>
      <xdr:colOff>1072167</xdr:colOff>
      <xdr:row>1</xdr:row>
      <xdr:rowOff>471055</xdr:rowOff>
    </xdr:to>
    <xdr:sp macro="[0]!NewSubject" textlink="">
      <xdr:nvSpPr>
        <xdr:cNvPr id="15" name="Rectangle 14">
          <a:extLst>
            <a:ext uri="{FF2B5EF4-FFF2-40B4-BE49-F238E27FC236}">
              <a16:creationId xmlns:a16="http://schemas.microsoft.com/office/drawing/2014/main" xmlns="" id="{00000000-0008-0000-0C00-00000F000000}"/>
            </a:ext>
          </a:extLst>
        </xdr:cNvPr>
        <xdr:cNvSpPr/>
      </xdr:nvSpPr>
      <xdr:spPr>
        <a:xfrm>
          <a:off x="7912802" y="507269"/>
          <a:ext cx="1057788" cy="450294"/>
        </a:xfrm>
        <a:prstGeom prst="rect">
          <a:avLst/>
        </a:prstGeom>
        <a:solidFill>
          <a:schemeClr val="accent3">
            <a:lumMod val="75000"/>
          </a:schemeClr>
        </a:solidFill>
        <a:ln>
          <a:solidFill>
            <a:sysClr val="windowText" lastClr="00000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100"/>
            <a:t>Add</a:t>
          </a:r>
          <a:r>
            <a:rPr lang="en-GB" sz="1100" baseline="0"/>
            <a:t> new subjects</a:t>
          </a:r>
          <a:endParaRPr lang="en-GB" sz="1100"/>
        </a:p>
      </xdr:txBody>
    </xdr:sp>
    <xdr:clientData/>
  </xdr:twoCellAnchor>
  <xdr:twoCellAnchor editAs="absolute">
    <xdr:from>
      <xdr:col>11</xdr:col>
      <xdr:colOff>533818</xdr:colOff>
      <xdr:row>7</xdr:row>
      <xdr:rowOff>70735</xdr:rowOff>
    </xdr:from>
    <xdr:to>
      <xdr:col>14</xdr:col>
      <xdr:colOff>538920</xdr:colOff>
      <xdr:row>27</xdr:row>
      <xdr:rowOff>41869</xdr:rowOff>
    </xdr:to>
    <xdr:sp macro="" textlink="$U$1">
      <xdr:nvSpPr>
        <xdr:cNvPr id="3" name="TextBox 2">
          <a:extLst>
            <a:ext uri="{FF2B5EF4-FFF2-40B4-BE49-F238E27FC236}">
              <a16:creationId xmlns:a16="http://schemas.microsoft.com/office/drawing/2014/main" xmlns="" id="{00000000-0008-0000-0C00-000003000000}"/>
            </a:ext>
          </a:extLst>
        </xdr:cNvPr>
        <xdr:cNvSpPr txBox="1"/>
      </xdr:nvSpPr>
      <xdr:spPr>
        <a:xfrm>
          <a:off x="6607837" y="1990389"/>
          <a:ext cx="1829506" cy="3781134"/>
        </a:xfrm>
        <a:prstGeom prst="rect">
          <a:avLst/>
        </a:prstGeom>
        <a:solidFill>
          <a:schemeClr val="bg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57B9A25-B076-4D04-BA55-8C3DB2D221C0}" type="TxLink">
            <a:rPr lang="en-US" sz="1400" b="0" i="0" u="none" strike="noStrike">
              <a:solidFill>
                <a:srgbClr val="000000"/>
              </a:solidFill>
              <a:effectLst/>
              <a:latin typeface="Calibri"/>
              <a:ea typeface="+mn-ea"/>
              <a:cs typeface="Calibri"/>
            </a:rPr>
            <a:pPr/>
            <a:t> </a:t>
          </a:fld>
          <a:endParaRPr lang="en-GB" sz="1400">
            <a:solidFill>
              <a:schemeClr val="tx1"/>
            </a:solidFill>
            <a:effectLst/>
            <a:latin typeface="+mn-lt"/>
            <a:ea typeface="+mn-ea"/>
            <a:cs typeface="+mn-cs"/>
          </a:endParaRPr>
        </a:p>
      </xdr:txBody>
    </xdr:sp>
    <xdr:clientData/>
  </xdr:twoCellAnchor>
  <xdr:twoCellAnchor>
    <xdr:from>
      <xdr:col>18</xdr:col>
      <xdr:colOff>752475</xdr:colOff>
      <xdr:row>1</xdr:row>
      <xdr:rowOff>0</xdr:rowOff>
    </xdr:from>
    <xdr:to>
      <xdr:col>19</xdr:col>
      <xdr:colOff>735806</xdr:colOff>
      <xdr:row>1</xdr:row>
      <xdr:rowOff>469106</xdr:rowOff>
    </xdr:to>
    <xdr:sp macro="[0]!PrintASheet" textlink="">
      <xdr:nvSpPr>
        <xdr:cNvPr id="9" name="dd_rpt">
          <a:extLst>
            <a:ext uri="{FF2B5EF4-FFF2-40B4-BE49-F238E27FC236}">
              <a16:creationId xmlns:a16="http://schemas.microsoft.com/office/drawing/2014/main" xmlns="" id="{00000000-0008-0000-0C00-000009000000}"/>
            </a:ext>
          </a:extLst>
        </xdr:cNvPr>
        <xdr:cNvSpPr/>
      </xdr:nvSpPr>
      <xdr:spPr>
        <a:xfrm>
          <a:off x="11220450" y="485775"/>
          <a:ext cx="831056" cy="469106"/>
        </a:xfrm>
        <a:prstGeom prst="rect">
          <a:avLst/>
        </a:prstGeom>
        <a:solidFill>
          <a:schemeClr val="accent3">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Print</a:t>
          </a:r>
        </a:p>
        <a:p>
          <a:pPr algn="ctr"/>
          <a:r>
            <a:rPr lang="en-GB" sz="1100"/>
            <a:t>comments</a:t>
          </a:r>
        </a:p>
      </xdr:txBody>
    </xdr:sp>
    <xdr:clientData/>
  </xdr:twoCellAnchor>
  <xdr:twoCellAnchor>
    <xdr:from>
      <xdr:col>17</xdr:col>
      <xdr:colOff>419100</xdr:colOff>
      <xdr:row>0</xdr:row>
      <xdr:rowOff>0</xdr:rowOff>
    </xdr:from>
    <xdr:to>
      <xdr:col>18</xdr:col>
      <xdr:colOff>745331</xdr:colOff>
      <xdr:row>0</xdr:row>
      <xdr:rowOff>469106</xdr:rowOff>
    </xdr:to>
    <xdr:sp macro="[0]!sethomework" textlink="">
      <xdr:nvSpPr>
        <xdr:cNvPr id="12" name="dd_rpt">
          <a:extLst>
            <a:ext uri="{FF2B5EF4-FFF2-40B4-BE49-F238E27FC236}">
              <a16:creationId xmlns:a16="http://schemas.microsoft.com/office/drawing/2014/main" xmlns="" id="{00000000-0008-0000-0C00-00000C000000}"/>
            </a:ext>
          </a:extLst>
        </xdr:cNvPr>
        <xdr:cNvSpPr/>
      </xdr:nvSpPr>
      <xdr:spPr>
        <a:xfrm>
          <a:off x="10382250" y="0"/>
          <a:ext cx="831056" cy="469106"/>
        </a:xfrm>
        <a:prstGeom prst="rect">
          <a:avLst/>
        </a:prstGeom>
        <a:solidFill>
          <a:schemeClr val="accent3">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set</a:t>
          </a:r>
          <a:r>
            <a:rPr lang="en-GB" sz="1100" baseline="0"/>
            <a:t> homework</a:t>
          </a:r>
          <a:endParaRPr lang="en-GB" sz="1100"/>
        </a:p>
      </xdr:txBody>
    </xdr:sp>
    <xdr:clientData/>
  </xdr:twoCellAnchor>
  <xdr:twoCellAnchor>
    <xdr:from>
      <xdr:col>18</xdr:col>
      <xdr:colOff>745331</xdr:colOff>
      <xdr:row>0</xdr:row>
      <xdr:rowOff>0</xdr:rowOff>
    </xdr:from>
    <xdr:to>
      <xdr:col>19</xdr:col>
      <xdr:colOff>735806</xdr:colOff>
      <xdr:row>0</xdr:row>
      <xdr:rowOff>471487</xdr:rowOff>
    </xdr:to>
    <xdr:sp macro="[0]!sethomework" textlink="">
      <xdr:nvSpPr>
        <xdr:cNvPr id="17" name="dd_rpt">
          <a:extLst>
            <a:ext uri="{FF2B5EF4-FFF2-40B4-BE49-F238E27FC236}">
              <a16:creationId xmlns:a16="http://schemas.microsoft.com/office/drawing/2014/main" xmlns="" id="{00000000-0008-0000-0C00-000011000000}"/>
            </a:ext>
          </a:extLst>
        </xdr:cNvPr>
        <xdr:cNvSpPr/>
      </xdr:nvSpPr>
      <xdr:spPr>
        <a:xfrm>
          <a:off x="11212099" y="0"/>
          <a:ext cx="838334" cy="471487"/>
        </a:xfrm>
        <a:prstGeom prst="rect">
          <a:avLst/>
        </a:prstGeom>
        <a:solidFill>
          <a:schemeClr val="accent3">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report</a:t>
          </a:r>
        </a:p>
        <a:p>
          <a:pPr algn="ctr"/>
          <a:r>
            <a:rPr lang="en-GB" sz="1100"/>
            <a:t>templates</a:t>
          </a:r>
        </a:p>
      </xdr:txBody>
    </xdr:sp>
    <xdr:clientData/>
  </xdr:twoCellAnchor>
  <xdr:twoCellAnchor>
    <xdr:from>
      <xdr:col>19</xdr:col>
      <xdr:colOff>754856</xdr:colOff>
      <xdr:row>0</xdr:row>
      <xdr:rowOff>0</xdr:rowOff>
    </xdr:from>
    <xdr:to>
      <xdr:col>20</xdr:col>
      <xdr:colOff>297656</xdr:colOff>
      <xdr:row>0</xdr:row>
      <xdr:rowOff>471487</xdr:rowOff>
    </xdr:to>
    <xdr:sp macro="[0]!WatermarkSwitch" textlink="">
      <xdr:nvSpPr>
        <xdr:cNvPr id="11" name="btnWatermark">
          <a:extLst>
            <a:ext uri="{FF2B5EF4-FFF2-40B4-BE49-F238E27FC236}">
              <a16:creationId xmlns:a16="http://schemas.microsoft.com/office/drawing/2014/main" xmlns="" id="{00000000-0008-0000-0C00-00000B000000}"/>
            </a:ext>
          </a:extLst>
        </xdr:cNvPr>
        <xdr:cNvSpPr/>
      </xdr:nvSpPr>
      <xdr:spPr>
        <a:xfrm>
          <a:off x="12070556" y="0"/>
          <a:ext cx="838200" cy="471487"/>
        </a:xfrm>
        <a:prstGeom prst="rect">
          <a:avLst/>
        </a:prstGeom>
        <a:solidFill>
          <a:schemeClr val="accent3">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Watermark is OFF</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me2" refreshedDate="42367.463920486109" createdVersion="5" refreshedVersion="4" minRefreshableVersion="3" recordCount="438">
  <cacheSource type="worksheet">
    <worksheetSource name="tblBackup"/>
  </cacheSource>
  <cacheFields count="6">
    <cacheField name="Name" numFmtId="0">
      <sharedItems count="76">
        <s v="Aisha"/>
        <s v="Harry"/>
        <s v="Amy BENTLEY"/>
        <s v="Benjamin"/>
        <s v="Denise"/>
        <s v="Joseph"/>
        <s v="Kejsi"/>
        <s v="Melanie"/>
        <s v="Oluwafisayo"/>
        <s v="Sara"/>
        <s v="Tracey"/>
        <s v="Valerie"/>
        <s v="Lynda"/>
        <s v="Alvin"/>
        <s v="Colleen"/>
        <s v="Jay"/>
        <s v="Roy"/>
        <s v="Steven"/>
        <s v="Maria"/>
        <s v="Jeff"/>
        <s v="Joann"/>
        <s v="Claire"/>
        <s v="Rhiann"/>
        <s v="Alfie"/>
        <s v="Callum BARNES"/>
        <s v="Bethany"/>
        <s v="Nathan"/>
        <s v="Millie"/>
        <s v="Oliver CAKEBREAD"/>
        <s v="Sophie"/>
        <s v="Jenna"/>
        <s v="Oliver GRIFFIN"/>
        <s v="Madison"/>
        <s v="Paddy"/>
        <s v="Callum HODGSON"/>
        <s v="Brigita"/>
        <s v="Victory"/>
        <s v="Joshua"/>
        <s v="Samuel"/>
        <s v="Ellena"/>
        <s v="Haydn"/>
        <s v="Jordon"/>
        <s v="Phoebe"/>
        <s v="Ellie"/>
        <s v="Callum ROBERTSON"/>
        <s v="Charlie-Ann"/>
        <s v="Katie"/>
        <s v="Aselah"/>
        <s v="Shane"/>
        <s v="Sophina"/>
        <s v="James"/>
        <s v="Ruby"/>
        <s v="Chloe BAUMHAUER"/>
        <s v="James BENBOW"/>
        <s v="Chloe CLEMENTS"/>
        <s v="Raymond"/>
        <s v="Roger"/>
        <s v="Callum" u="1"/>
        <s v="Megan" u="1"/>
        <s v="Chloe JEEVES" u="1"/>
        <s v="Ryan" u="1"/>
        <s v="Eileen" u="1"/>
        <s v="Name" u="1"/>
        <s v="Jordan" u="1"/>
        <s v="Sinead" u="1"/>
        <s v="Kayleigh-Ann" u="1"/>
        <s v="Laynie" u="1"/>
        <s v="Lucy" u="1"/>
        <s v="Raegan" u="1"/>
        <s v="La-Keisha" u="1"/>
        <s v="Kayleigh" u="1"/>
        <s v="Chloe VANDEPEER" u="1"/>
        <s v="Hollie" u="1"/>
        <s v="Josie" u="1"/>
        <s v="Jordanna" u="1"/>
        <s v="Lauren" u="1"/>
      </sharedItems>
    </cacheField>
    <cacheField name="Source sheet" numFmtId="0">
      <sharedItems/>
    </cacheField>
    <cacheField name="Backup date" numFmtId="14">
      <sharedItems containsSemiMixedTypes="0" containsNonDate="0" containsDate="1" containsString="0" minDate="2015-06-17T00:00:00" maxDate="2015-12-30T00:00:00"/>
    </cacheField>
    <cacheField name="Comment ID" numFmtId="0">
      <sharedItems containsSemiMixedTypes="0" containsString="0" containsNumber="1" containsInteger="1" minValue="1" maxValue="24" count="22">
        <n v="4"/>
        <n v="16"/>
        <n v="19"/>
        <n v="20"/>
        <n v="5"/>
        <n v="7"/>
        <n v="15"/>
        <n v="1"/>
        <n v="2"/>
        <n v="3"/>
        <n v="6"/>
        <n v="13"/>
        <n v="11"/>
        <n v="12"/>
        <n v="10"/>
        <n v="9"/>
        <n v="8"/>
        <n v="14"/>
        <n v="17"/>
        <n v="23"/>
        <n v="18"/>
        <n v="24"/>
      </sharedItems>
    </cacheField>
    <cacheField name="Class" numFmtId="0">
      <sharedItems containsBlank="1" count="7">
        <s v="11B/So1 "/>
        <s v="9a/Ct4 "/>
        <s v="9a/Re1 "/>
        <s v="11C/So1"/>
        <s v="12 Law"/>
        <s v="9B/EP2"/>
        <m u="1"/>
      </sharedItems>
    </cacheField>
    <cacheField name="Printe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8">
  <r>
    <x v="0"/>
    <s v="Report"/>
    <d v="2015-06-17T00:00:00"/>
    <x v="0"/>
    <x v="0"/>
    <m/>
  </r>
  <r>
    <x v="0"/>
    <s v="Report"/>
    <d v="2015-06-17T00:00:00"/>
    <x v="1"/>
    <x v="0"/>
    <m/>
  </r>
  <r>
    <x v="0"/>
    <s v="Report"/>
    <d v="2015-06-17T00:00:00"/>
    <x v="2"/>
    <x v="0"/>
    <m/>
  </r>
  <r>
    <x v="0"/>
    <s v="Report"/>
    <d v="2015-06-17T00:00:00"/>
    <x v="3"/>
    <x v="0"/>
    <m/>
  </r>
  <r>
    <x v="1"/>
    <s v="Report"/>
    <d v="2015-06-17T00:00:00"/>
    <x v="4"/>
    <x v="0"/>
    <m/>
  </r>
  <r>
    <x v="1"/>
    <s v="Report"/>
    <d v="2015-06-17T00:00:00"/>
    <x v="5"/>
    <x v="0"/>
    <m/>
  </r>
  <r>
    <x v="1"/>
    <s v="Report"/>
    <d v="2015-06-17T00:00:00"/>
    <x v="6"/>
    <x v="0"/>
    <m/>
  </r>
  <r>
    <x v="1"/>
    <s v="Report"/>
    <d v="2015-06-17T00:00:00"/>
    <x v="1"/>
    <x v="0"/>
    <m/>
  </r>
  <r>
    <x v="1"/>
    <s v="Report"/>
    <d v="2015-06-17T00:00:00"/>
    <x v="3"/>
    <x v="0"/>
    <m/>
  </r>
  <r>
    <x v="2"/>
    <s v="Report2"/>
    <d v="2015-07-13T00:00:00"/>
    <x v="7"/>
    <x v="1"/>
    <m/>
  </r>
  <r>
    <x v="2"/>
    <s v="Report2"/>
    <d v="2015-07-14T00:00:00"/>
    <x v="7"/>
    <x v="1"/>
    <m/>
  </r>
  <r>
    <x v="2"/>
    <s v="Report2"/>
    <d v="2015-07-13T00:00:00"/>
    <x v="8"/>
    <x v="1"/>
    <m/>
  </r>
  <r>
    <x v="2"/>
    <s v="Report2"/>
    <d v="2015-07-14T00:00:00"/>
    <x v="8"/>
    <x v="1"/>
    <m/>
  </r>
  <r>
    <x v="2"/>
    <s v="Report2"/>
    <d v="2015-07-13T00:00:00"/>
    <x v="9"/>
    <x v="1"/>
    <m/>
  </r>
  <r>
    <x v="2"/>
    <s v="Report2"/>
    <d v="2015-07-14T00:00:00"/>
    <x v="9"/>
    <x v="1"/>
    <m/>
  </r>
  <r>
    <x v="2"/>
    <s v="Report2"/>
    <d v="2015-07-13T00:00:00"/>
    <x v="0"/>
    <x v="1"/>
    <m/>
  </r>
  <r>
    <x v="2"/>
    <s v="Report2"/>
    <d v="2015-07-14T00:00:00"/>
    <x v="0"/>
    <x v="1"/>
    <m/>
  </r>
  <r>
    <x v="2"/>
    <s v="Report2"/>
    <d v="2015-07-13T00:00:00"/>
    <x v="4"/>
    <x v="1"/>
    <m/>
  </r>
  <r>
    <x v="2"/>
    <s v="Report2"/>
    <d v="2015-07-14T00:00:00"/>
    <x v="4"/>
    <x v="1"/>
    <m/>
  </r>
  <r>
    <x v="2"/>
    <s v="Report2"/>
    <d v="2015-07-13T00:00:00"/>
    <x v="10"/>
    <x v="1"/>
    <m/>
  </r>
  <r>
    <x v="2"/>
    <s v="Report2"/>
    <d v="2015-07-14T00:00:00"/>
    <x v="10"/>
    <x v="1"/>
    <m/>
  </r>
  <r>
    <x v="2"/>
    <s v="Report3"/>
    <d v="2015-07-15T00:00:00"/>
    <x v="7"/>
    <x v="1"/>
    <m/>
  </r>
  <r>
    <x v="2"/>
    <s v="Report3"/>
    <d v="2015-07-15T00:00:00"/>
    <x v="8"/>
    <x v="1"/>
    <m/>
  </r>
  <r>
    <x v="2"/>
    <s v="Report3"/>
    <d v="2015-07-15T00:00:00"/>
    <x v="9"/>
    <x v="1"/>
    <m/>
  </r>
  <r>
    <x v="2"/>
    <s v="Report3"/>
    <d v="2015-07-15T00:00:00"/>
    <x v="0"/>
    <x v="1"/>
    <m/>
  </r>
  <r>
    <x v="2"/>
    <s v="Report3"/>
    <d v="2015-07-15T00:00:00"/>
    <x v="4"/>
    <x v="1"/>
    <m/>
  </r>
  <r>
    <x v="2"/>
    <s v="Report3"/>
    <d v="2015-07-15T00:00:00"/>
    <x v="10"/>
    <x v="1"/>
    <m/>
  </r>
  <r>
    <x v="3"/>
    <s v="Report2"/>
    <d v="2015-07-13T00:00:00"/>
    <x v="7"/>
    <x v="1"/>
    <m/>
  </r>
  <r>
    <x v="3"/>
    <s v="Report2"/>
    <d v="2015-07-14T00:00:00"/>
    <x v="7"/>
    <x v="1"/>
    <m/>
  </r>
  <r>
    <x v="3"/>
    <s v="Report2"/>
    <d v="2015-07-13T00:00:00"/>
    <x v="8"/>
    <x v="1"/>
    <m/>
  </r>
  <r>
    <x v="3"/>
    <s v="Report2"/>
    <d v="2015-07-14T00:00:00"/>
    <x v="8"/>
    <x v="1"/>
    <m/>
  </r>
  <r>
    <x v="3"/>
    <s v="Report2"/>
    <d v="2015-07-13T00:00:00"/>
    <x v="9"/>
    <x v="1"/>
    <m/>
  </r>
  <r>
    <x v="3"/>
    <s v="Report2"/>
    <d v="2015-07-14T00:00:00"/>
    <x v="9"/>
    <x v="1"/>
    <m/>
  </r>
  <r>
    <x v="3"/>
    <s v="Report2"/>
    <d v="2015-07-13T00:00:00"/>
    <x v="0"/>
    <x v="1"/>
    <m/>
  </r>
  <r>
    <x v="3"/>
    <s v="Report2"/>
    <d v="2015-07-14T00:00:00"/>
    <x v="0"/>
    <x v="1"/>
    <m/>
  </r>
  <r>
    <x v="3"/>
    <s v="Report2"/>
    <d v="2015-07-13T00:00:00"/>
    <x v="4"/>
    <x v="1"/>
    <m/>
  </r>
  <r>
    <x v="3"/>
    <s v="Report2"/>
    <d v="2015-07-14T00:00:00"/>
    <x v="4"/>
    <x v="1"/>
    <m/>
  </r>
  <r>
    <x v="3"/>
    <s v="Report2"/>
    <d v="2015-07-13T00:00:00"/>
    <x v="10"/>
    <x v="1"/>
    <m/>
  </r>
  <r>
    <x v="3"/>
    <s v="Report2"/>
    <d v="2015-07-14T00:00:00"/>
    <x v="10"/>
    <x v="1"/>
    <m/>
  </r>
  <r>
    <x v="3"/>
    <s v="Report3"/>
    <d v="2015-07-15T00:00:00"/>
    <x v="7"/>
    <x v="1"/>
    <m/>
  </r>
  <r>
    <x v="3"/>
    <s v="Report3"/>
    <d v="2015-07-15T00:00:00"/>
    <x v="8"/>
    <x v="1"/>
    <m/>
  </r>
  <r>
    <x v="3"/>
    <s v="Report3"/>
    <d v="2015-07-15T00:00:00"/>
    <x v="9"/>
    <x v="1"/>
    <m/>
  </r>
  <r>
    <x v="3"/>
    <s v="Report3"/>
    <d v="2015-07-15T00:00:00"/>
    <x v="0"/>
    <x v="1"/>
    <m/>
  </r>
  <r>
    <x v="3"/>
    <s v="Report3"/>
    <d v="2015-07-15T00:00:00"/>
    <x v="4"/>
    <x v="1"/>
    <m/>
  </r>
  <r>
    <x v="3"/>
    <s v="Report3"/>
    <d v="2015-07-15T00:00:00"/>
    <x v="10"/>
    <x v="1"/>
    <m/>
  </r>
  <r>
    <x v="4"/>
    <s v="Report2"/>
    <d v="2015-07-13T00:00:00"/>
    <x v="7"/>
    <x v="1"/>
    <m/>
  </r>
  <r>
    <x v="4"/>
    <s v="Report2"/>
    <d v="2015-07-14T00:00:00"/>
    <x v="7"/>
    <x v="1"/>
    <m/>
  </r>
  <r>
    <x v="4"/>
    <s v="Report2"/>
    <d v="2015-07-13T00:00:00"/>
    <x v="8"/>
    <x v="1"/>
    <m/>
  </r>
  <r>
    <x v="4"/>
    <s v="Report2"/>
    <d v="2015-07-14T00:00:00"/>
    <x v="8"/>
    <x v="1"/>
    <m/>
  </r>
  <r>
    <x v="4"/>
    <s v="Report2"/>
    <d v="2015-07-13T00:00:00"/>
    <x v="9"/>
    <x v="1"/>
    <m/>
  </r>
  <r>
    <x v="4"/>
    <s v="Report2"/>
    <d v="2015-07-14T00:00:00"/>
    <x v="9"/>
    <x v="1"/>
    <m/>
  </r>
  <r>
    <x v="4"/>
    <s v="Report2"/>
    <d v="2015-07-13T00:00:00"/>
    <x v="0"/>
    <x v="1"/>
    <m/>
  </r>
  <r>
    <x v="4"/>
    <s v="Report2"/>
    <d v="2015-07-14T00:00:00"/>
    <x v="0"/>
    <x v="1"/>
    <m/>
  </r>
  <r>
    <x v="4"/>
    <s v="Report2"/>
    <d v="2015-07-13T00:00:00"/>
    <x v="4"/>
    <x v="1"/>
    <m/>
  </r>
  <r>
    <x v="4"/>
    <s v="Report2"/>
    <d v="2015-07-14T00:00:00"/>
    <x v="4"/>
    <x v="1"/>
    <m/>
  </r>
  <r>
    <x v="4"/>
    <s v="Report2"/>
    <d v="2015-07-13T00:00:00"/>
    <x v="10"/>
    <x v="1"/>
    <m/>
  </r>
  <r>
    <x v="4"/>
    <s v="Report2"/>
    <d v="2015-07-13T00:00:00"/>
    <x v="10"/>
    <x v="1"/>
    <m/>
  </r>
  <r>
    <x v="4"/>
    <s v="Report2"/>
    <d v="2015-07-14T00:00:00"/>
    <x v="10"/>
    <x v="1"/>
    <m/>
  </r>
  <r>
    <x v="1"/>
    <s v="Report2"/>
    <d v="2015-07-13T00:00:00"/>
    <x v="7"/>
    <x v="1"/>
    <m/>
  </r>
  <r>
    <x v="1"/>
    <s v="Report2"/>
    <d v="2015-07-14T00:00:00"/>
    <x v="7"/>
    <x v="1"/>
    <m/>
  </r>
  <r>
    <x v="1"/>
    <s v="Report2"/>
    <d v="2015-07-13T00:00:00"/>
    <x v="8"/>
    <x v="1"/>
    <m/>
  </r>
  <r>
    <x v="1"/>
    <s v="Report2"/>
    <d v="2015-07-14T00:00:00"/>
    <x v="8"/>
    <x v="1"/>
    <m/>
  </r>
  <r>
    <x v="1"/>
    <s v="Report2"/>
    <d v="2015-07-13T00:00:00"/>
    <x v="9"/>
    <x v="1"/>
    <m/>
  </r>
  <r>
    <x v="1"/>
    <s v="Report2"/>
    <d v="2015-07-14T00:00:00"/>
    <x v="9"/>
    <x v="1"/>
    <m/>
  </r>
  <r>
    <x v="1"/>
    <s v="Report2"/>
    <d v="2015-07-13T00:00:00"/>
    <x v="0"/>
    <x v="1"/>
    <m/>
  </r>
  <r>
    <x v="1"/>
    <s v="Report2"/>
    <d v="2015-07-14T00:00:00"/>
    <x v="0"/>
    <x v="1"/>
    <m/>
  </r>
  <r>
    <x v="1"/>
    <s v="Report2"/>
    <d v="2015-07-13T00:00:00"/>
    <x v="4"/>
    <x v="1"/>
    <m/>
  </r>
  <r>
    <x v="1"/>
    <s v="Report2"/>
    <d v="2015-07-14T00:00:00"/>
    <x v="4"/>
    <x v="1"/>
    <m/>
  </r>
  <r>
    <x v="1"/>
    <s v="Report2"/>
    <d v="2015-07-13T00:00:00"/>
    <x v="10"/>
    <x v="1"/>
    <m/>
  </r>
  <r>
    <x v="1"/>
    <s v="Report2"/>
    <d v="2015-07-14T00:00:00"/>
    <x v="10"/>
    <x v="1"/>
    <m/>
  </r>
  <r>
    <x v="1"/>
    <s v="Report3"/>
    <d v="2015-07-15T00:00:00"/>
    <x v="7"/>
    <x v="1"/>
    <m/>
  </r>
  <r>
    <x v="1"/>
    <s v="Report3"/>
    <d v="2015-07-15T00:00:00"/>
    <x v="8"/>
    <x v="1"/>
    <m/>
  </r>
  <r>
    <x v="1"/>
    <s v="Report3"/>
    <d v="2015-07-15T00:00:00"/>
    <x v="9"/>
    <x v="1"/>
    <m/>
  </r>
  <r>
    <x v="1"/>
    <s v="Report3"/>
    <d v="2015-07-15T00:00:00"/>
    <x v="0"/>
    <x v="1"/>
    <m/>
  </r>
  <r>
    <x v="1"/>
    <s v="Report3"/>
    <d v="2015-07-15T00:00:00"/>
    <x v="4"/>
    <x v="1"/>
    <m/>
  </r>
  <r>
    <x v="1"/>
    <s v="Report3"/>
    <d v="2015-07-15T00:00:00"/>
    <x v="10"/>
    <x v="1"/>
    <m/>
  </r>
  <r>
    <x v="5"/>
    <s v="Report2"/>
    <d v="2015-07-13T00:00:00"/>
    <x v="7"/>
    <x v="1"/>
    <m/>
  </r>
  <r>
    <x v="5"/>
    <s v="Report2"/>
    <d v="2015-07-14T00:00:00"/>
    <x v="7"/>
    <x v="1"/>
    <m/>
  </r>
  <r>
    <x v="5"/>
    <s v="Report2"/>
    <d v="2015-07-13T00:00:00"/>
    <x v="8"/>
    <x v="1"/>
    <m/>
  </r>
  <r>
    <x v="5"/>
    <s v="Report2"/>
    <d v="2015-07-14T00:00:00"/>
    <x v="8"/>
    <x v="1"/>
    <m/>
  </r>
  <r>
    <x v="5"/>
    <s v="Report2"/>
    <d v="2015-07-13T00:00:00"/>
    <x v="9"/>
    <x v="1"/>
    <m/>
  </r>
  <r>
    <x v="5"/>
    <s v="Report2"/>
    <d v="2015-07-14T00:00:00"/>
    <x v="9"/>
    <x v="1"/>
    <m/>
  </r>
  <r>
    <x v="5"/>
    <s v="Report2"/>
    <d v="2015-07-13T00:00:00"/>
    <x v="0"/>
    <x v="1"/>
    <m/>
  </r>
  <r>
    <x v="5"/>
    <s v="Report2"/>
    <d v="2015-07-14T00:00:00"/>
    <x v="0"/>
    <x v="1"/>
    <m/>
  </r>
  <r>
    <x v="5"/>
    <s v="Report2"/>
    <d v="2015-07-13T00:00:00"/>
    <x v="4"/>
    <x v="1"/>
    <m/>
  </r>
  <r>
    <x v="5"/>
    <s v="Report2"/>
    <d v="2015-07-14T00:00:00"/>
    <x v="4"/>
    <x v="1"/>
    <m/>
  </r>
  <r>
    <x v="5"/>
    <s v="Report2"/>
    <d v="2015-07-13T00:00:00"/>
    <x v="10"/>
    <x v="1"/>
    <m/>
  </r>
  <r>
    <x v="5"/>
    <s v="Report2"/>
    <d v="2015-07-14T00:00:00"/>
    <x v="10"/>
    <x v="1"/>
    <m/>
  </r>
  <r>
    <x v="5"/>
    <s v="Report3"/>
    <d v="2015-07-15T00:00:00"/>
    <x v="7"/>
    <x v="1"/>
    <m/>
  </r>
  <r>
    <x v="5"/>
    <s v="Report3"/>
    <d v="2015-07-15T00:00:00"/>
    <x v="8"/>
    <x v="1"/>
    <m/>
  </r>
  <r>
    <x v="5"/>
    <s v="Report3"/>
    <d v="2015-07-15T00:00:00"/>
    <x v="9"/>
    <x v="1"/>
    <m/>
  </r>
  <r>
    <x v="5"/>
    <s v="Report3"/>
    <d v="2015-07-15T00:00:00"/>
    <x v="0"/>
    <x v="1"/>
    <m/>
  </r>
  <r>
    <x v="5"/>
    <s v="Report3"/>
    <d v="2015-07-15T00:00:00"/>
    <x v="4"/>
    <x v="1"/>
    <m/>
  </r>
  <r>
    <x v="5"/>
    <s v="Report3"/>
    <d v="2015-07-15T00:00:00"/>
    <x v="10"/>
    <x v="1"/>
    <m/>
  </r>
  <r>
    <x v="6"/>
    <s v="Report2"/>
    <d v="2015-07-13T00:00:00"/>
    <x v="7"/>
    <x v="1"/>
    <m/>
  </r>
  <r>
    <x v="6"/>
    <s v="Report2"/>
    <d v="2015-07-14T00:00:00"/>
    <x v="7"/>
    <x v="1"/>
    <m/>
  </r>
  <r>
    <x v="6"/>
    <s v="Report2"/>
    <d v="2015-07-13T00:00:00"/>
    <x v="8"/>
    <x v="1"/>
    <m/>
  </r>
  <r>
    <x v="6"/>
    <s v="Report2"/>
    <d v="2015-07-14T00:00:00"/>
    <x v="8"/>
    <x v="1"/>
    <m/>
  </r>
  <r>
    <x v="6"/>
    <s v="Report2"/>
    <d v="2015-07-13T00:00:00"/>
    <x v="9"/>
    <x v="1"/>
    <m/>
  </r>
  <r>
    <x v="6"/>
    <s v="Report2"/>
    <d v="2015-07-14T00:00:00"/>
    <x v="9"/>
    <x v="1"/>
    <m/>
  </r>
  <r>
    <x v="6"/>
    <s v="Report2"/>
    <d v="2015-07-13T00:00:00"/>
    <x v="0"/>
    <x v="1"/>
    <m/>
  </r>
  <r>
    <x v="6"/>
    <s v="Report2"/>
    <d v="2015-07-14T00:00:00"/>
    <x v="0"/>
    <x v="1"/>
    <m/>
  </r>
  <r>
    <x v="6"/>
    <s v="Report2"/>
    <d v="2015-07-13T00:00:00"/>
    <x v="4"/>
    <x v="1"/>
    <m/>
  </r>
  <r>
    <x v="6"/>
    <s v="Report2"/>
    <d v="2015-07-14T00:00:00"/>
    <x v="4"/>
    <x v="1"/>
    <m/>
  </r>
  <r>
    <x v="6"/>
    <s v="Report2"/>
    <d v="2015-07-13T00:00:00"/>
    <x v="10"/>
    <x v="1"/>
    <m/>
  </r>
  <r>
    <x v="6"/>
    <s v="Report2"/>
    <d v="2015-07-14T00:00:00"/>
    <x v="10"/>
    <x v="1"/>
    <m/>
  </r>
  <r>
    <x v="6"/>
    <s v="Report3"/>
    <d v="2015-07-15T00:00:00"/>
    <x v="7"/>
    <x v="1"/>
    <m/>
  </r>
  <r>
    <x v="6"/>
    <s v="Report3"/>
    <d v="2015-07-15T00:00:00"/>
    <x v="8"/>
    <x v="1"/>
    <m/>
  </r>
  <r>
    <x v="6"/>
    <s v="Report3"/>
    <d v="2015-07-15T00:00:00"/>
    <x v="9"/>
    <x v="1"/>
    <m/>
  </r>
  <r>
    <x v="6"/>
    <s v="Report3"/>
    <d v="2015-07-15T00:00:00"/>
    <x v="0"/>
    <x v="1"/>
    <m/>
  </r>
  <r>
    <x v="6"/>
    <s v="Report3"/>
    <d v="2015-07-15T00:00:00"/>
    <x v="4"/>
    <x v="1"/>
    <m/>
  </r>
  <r>
    <x v="6"/>
    <s v="Report3"/>
    <d v="2015-07-15T00:00:00"/>
    <x v="10"/>
    <x v="1"/>
    <m/>
  </r>
  <r>
    <x v="7"/>
    <s v="Report3"/>
    <d v="2015-07-15T00:00:00"/>
    <x v="7"/>
    <x v="1"/>
    <m/>
  </r>
  <r>
    <x v="7"/>
    <s v="Report3"/>
    <d v="2015-07-15T00:00:00"/>
    <x v="8"/>
    <x v="1"/>
    <m/>
  </r>
  <r>
    <x v="7"/>
    <s v="Report3"/>
    <d v="2015-07-15T00:00:00"/>
    <x v="9"/>
    <x v="1"/>
    <m/>
  </r>
  <r>
    <x v="7"/>
    <s v="Report3"/>
    <d v="2015-07-15T00:00:00"/>
    <x v="0"/>
    <x v="1"/>
    <m/>
  </r>
  <r>
    <x v="7"/>
    <s v="Report3"/>
    <d v="2015-07-15T00:00:00"/>
    <x v="4"/>
    <x v="1"/>
    <m/>
  </r>
  <r>
    <x v="7"/>
    <s v="Report3"/>
    <d v="2015-07-15T00:00:00"/>
    <x v="10"/>
    <x v="1"/>
    <m/>
  </r>
  <r>
    <x v="8"/>
    <s v="Report2"/>
    <d v="2015-07-13T00:00:00"/>
    <x v="7"/>
    <x v="1"/>
    <m/>
  </r>
  <r>
    <x v="8"/>
    <s v="Report2"/>
    <d v="2015-07-14T00:00:00"/>
    <x v="7"/>
    <x v="1"/>
    <m/>
  </r>
  <r>
    <x v="8"/>
    <s v="Report2"/>
    <d v="2015-07-13T00:00:00"/>
    <x v="8"/>
    <x v="1"/>
    <m/>
  </r>
  <r>
    <x v="8"/>
    <s v="Report2"/>
    <d v="2015-07-14T00:00:00"/>
    <x v="8"/>
    <x v="1"/>
    <m/>
  </r>
  <r>
    <x v="8"/>
    <s v="Report2"/>
    <d v="2015-07-13T00:00:00"/>
    <x v="9"/>
    <x v="1"/>
    <m/>
  </r>
  <r>
    <x v="8"/>
    <s v="Report2"/>
    <d v="2015-07-14T00:00:00"/>
    <x v="9"/>
    <x v="1"/>
    <m/>
  </r>
  <r>
    <x v="8"/>
    <s v="Report2"/>
    <d v="2015-07-13T00:00:00"/>
    <x v="0"/>
    <x v="1"/>
    <m/>
  </r>
  <r>
    <x v="8"/>
    <s v="Report2"/>
    <d v="2015-07-14T00:00:00"/>
    <x v="0"/>
    <x v="1"/>
    <m/>
  </r>
  <r>
    <x v="8"/>
    <s v="Report2"/>
    <d v="2015-07-13T00:00:00"/>
    <x v="4"/>
    <x v="1"/>
    <m/>
  </r>
  <r>
    <x v="8"/>
    <s v="Report2"/>
    <d v="2015-07-14T00:00:00"/>
    <x v="4"/>
    <x v="1"/>
    <m/>
  </r>
  <r>
    <x v="8"/>
    <s v="Report2"/>
    <d v="2015-07-13T00:00:00"/>
    <x v="10"/>
    <x v="1"/>
    <m/>
  </r>
  <r>
    <x v="8"/>
    <s v="Report2"/>
    <d v="2015-07-14T00:00:00"/>
    <x v="10"/>
    <x v="1"/>
    <m/>
  </r>
  <r>
    <x v="8"/>
    <s v="Report3"/>
    <d v="2015-07-15T00:00:00"/>
    <x v="7"/>
    <x v="1"/>
    <m/>
  </r>
  <r>
    <x v="8"/>
    <s v="Report3"/>
    <d v="2015-07-15T00:00:00"/>
    <x v="8"/>
    <x v="1"/>
    <m/>
  </r>
  <r>
    <x v="8"/>
    <s v="Report3"/>
    <d v="2015-07-15T00:00:00"/>
    <x v="9"/>
    <x v="1"/>
    <m/>
  </r>
  <r>
    <x v="8"/>
    <s v="Report3"/>
    <d v="2015-07-15T00:00:00"/>
    <x v="0"/>
    <x v="1"/>
    <m/>
  </r>
  <r>
    <x v="8"/>
    <s v="Report3"/>
    <d v="2015-07-15T00:00:00"/>
    <x v="4"/>
    <x v="1"/>
    <m/>
  </r>
  <r>
    <x v="8"/>
    <s v="Report3"/>
    <d v="2015-07-15T00:00:00"/>
    <x v="10"/>
    <x v="1"/>
    <m/>
  </r>
  <r>
    <x v="9"/>
    <s v="Report2"/>
    <d v="2015-07-13T00:00:00"/>
    <x v="7"/>
    <x v="1"/>
    <m/>
  </r>
  <r>
    <x v="9"/>
    <s v="Report2"/>
    <d v="2015-07-14T00:00:00"/>
    <x v="7"/>
    <x v="1"/>
    <m/>
  </r>
  <r>
    <x v="9"/>
    <s v="Report2"/>
    <d v="2015-07-13T00:00:00"/>
    <x v="8"/>
    <x v="1"/>
    <m/>
  </r>
  <r>
    <x v="9"/>
    <s v="Report2"/>
    <d v="2015-07-14T00:00:00"/>
    <x v="8"/>
    <x v="1"/>
    <m/>
  </r>
  <r>
    <x v="9"/>
    <s v="Report2"/>
    <d v="2015-07-13T00:00:00"/>
    <x v="9"/>
    <x v="1"/>
    <m/>
  </r>
  <r>
    <x v="9"/>
    <s v="Report2"/>
    <d v="2015-07-14T00:00:00"/>
    <x v="9"/>
    <x v="1"/>
    <m/>
  </r>
  <r>
    <x v="9"/>
    <s v="Report2"/>
    <d v="2015-07-13T00:00:00"/>
    <x v="0"/>
    <x v="1"/>
    <m/>
  </r>
  <r>
    <x v="9"/>
    <s v="Report2"/>
    <d v="2015-07-14T00:00:00"/>
    <x v="0"/>
    <x v="1"/>
    <m/>
  </r>
  <r>
    <x v="9"/>
    <s v="Report2"/>
    <d v="2015-07-13T00:00:00"/>
    <x v="4"/>
    <x v="1"/>
    <m/>
  </r>
  <r>
    <x v="9"/>
    <s v="Report2"/>
    <d v="2015-07-14T00:00:00"/>
    <x v="4"/>
    <x v="1"/>
    <m/>
  </r>
  <r>
    <x v="9"/>
    <s v="Report2"/>
    <d v="2015-07-13T00:00:00"/>
    <x v="10"/>
    <x v="1"/>
    <m/>
  </r>
  <r>
    <x v="9"/>
    <s v="Report2"/>
    <d v="2015-07-14T00:00:00"/>
    <x v="10"/>
    <x v="1"/>
    <m/>
  </r>
  <r>
    <x v="9"/>
    <s v="Report3"/>
    <d v="2015-07-15T00:00:00"/>
    <x v="7"/>
    <x v="1"/>
    <m/>
  </r>
  <r>
    <x v="9"/>
    <s v="Report3"/>
    <d v="2015-07-15T00:00:00"/>
    <x v="8"/>
    <x v="1"/>
    <m/>
  </r>
  <r>
    <x v="9"/>
    <s v="Report3"/>
    <d v="2015-07-15T00:00:00"/>
    <x v="9"/>
    <x v="1"/>
    <m/>
  </r>
  <r>
    <x v="9"/>
    <s v="Report3"/>
    <d v="2015-07-15T00:00:00"/>
    <x v="0"/>
    <x v="1"/>
    <m/>
  </r>
  <r>
    <x v="9"/>
    <s v="Report3"/>
    <d v="2015-07-15T00:00:00"/>
    <x v="4"/>
    <x v="1"/>
    <m/>
  </r>
  <r>
    <x v="9"/>
    <s v="Report3"/>
    <d v="2015-07-15T00:00:00"/>
    <x v="10"/>
    <x v="1"/>
    <m/>
  </r>
  <r>
    <x v="10"/>
    <s v="Report2"/>
    <d v="2015-08-10T00:00:00"/>
    <x v="7"/>
    <x v="1"/>
    <m/>
  </r>
  <r>
    <x v="10"/>
    <s v="Report2"/>
    <d v="2015-08-10T00:00:00"/>
    <x v="8"/>
    <x v="1"/>
    <m/>
  </r>
  <r>
    <x v="10"/>
    <s v="Report2"/>
    <d v="2015-08-10T00:00:00"/>
    <x v="9"/>
    <x v="1"/>
    <m/>
  </r>
  <r>
    <x v="10"/>
    <s v="Report2"/>
    <d v="2015-08-10T00:00:00"/>
    <x v="0"/>
    <x v="1"/>
    <m/>
  </r>
  <r>
    <x v="10"/>
    <s v="Report2"/>
    <d v="2015-08-10T00:00:00"/>
    <x v="4"/>
    <x v="1"/>
    <m/>
  </r>
  <r>
    <x v="10"/>
    <s v="Report2"/>
    <d v="2015-08-10T00:00:00"/>
    <x v="10"/>
    <x v="1"/>
    <m/>
  </r>
  <r>
    <x v="11"/>
    <s v="Report2"/>
    <d v="2015-08-10T00:00:00"/>
    <x v="7"/>
    <x v="1"/>
    <m/>
  </r>
  <r>
    <x v="11"/>
    <s v="Report2"/>
    <d v="2015-08-10T00:00:00"/>
    <x v="8"/>
    <x v="1"/>
    <m/>
  </r>
  <r>
    <x v="11"/>
    <s v="Report2"/>
    <d v="2015-08-10T00:00:00"/>
    <x v="9"/>
    <x v="1"/>
    <m/>
  </r>
  <r>
    <x v="11"/>
    <s v="Report2"/>
    <d v="2015-08-10T00:00:00"/>
    <x v="0"/>
    <x v="1"/>
    <m/>
  </r>
  <r>
    <x v="11"/>
    <s v="Report2"/>
    <d v="2015-08-10T00:00:00"/>
    <x v="4"/>
    <x v="1"/>
    <m/>
  </r>
  <r>
    <x v="11"/>
    <s v="Report2"/>
    <d v="2015-08-10T00:00:00"/>
    <x v="10"/>
    <x v="1"/>
    <m/>
  </r>
  <r>
    <x v="12"/>
    <s v="Report2"/>
    <d v="2015-08-10T00:00:00"/>
    <x v="7"/>
    <x v="1"/>
    <m/>
  </r>
  <r>
    <x v="12"/>
    <s v="Report2"/>
    <d v="2015-08-10T00:00:00"/>
    <x v="8"/>
    <x v="1"/>
    <m/>
  </r>
  <r>
    <x v="12"/>
    <s v="Report2"/>
    <d v="2015-08-10T00:00:00"/>
    <x v="9"/>
    <x v="1"/>
    <m/>
  </r>
  <r>
    <x v="12"/>
    <s v="Report2"/>
    <d v="2015-08-10T00:00:00"/>
    <x v="0"/>
    <x v="1"/>
    <m/>
  </r>
  <r>
    <x v="12"/>
    <s v="Report2"/>
    <d v="2015-08-10T00:00:00"/>
    <x v="4"/>
    <x v="1"/>
    <m/>
  </r>
  <r>
    <x v="12"/>
    <s v="Report2"/>
    <d v="2015-08-10T00:00:00"/>
    <x v="10"/>
    <x v="1"/>
    <m/>
  </r>
  <r>
    <x v="13"/>
    <s v="Report2"/>
    <d v="2015-08-10T00:00:00"/>
    <x v="7"/>
    <x v="1"/>
    <m/>
  </r>
  <r>
    <x v="13"/>
    <s v="Report2"/>
    <d v="2015-08-10T00:00:00"/>
    <x v="8"/>
    <x v="1"/>
    <m/>
  </r>
  <r>
    <x v="13"/>
    <s v="Report2"/>
    <d v="2015-08-10T00:00:00"/>
    <x v="9"/>
    <x v="1"/>
    <m/>
  </r>
  <r>
    <x v="13"/>
    <s v="Report2"/>
    <d v="2015-08-10T00:00:00"/>
    <x v="0"/>
    <x v="1"/>
    <m/>
  </r>
  <r>
    <x v="13"/>
    <s v="Report2"/>
    <d v="2015-08-10T00:00:00"/>
    <x v="4"/>
    <x v="1"/>
    <m/>
  </r>
  <r>
    <x v="13"/>
    <s v="Report2"/>
    <d v="2015-08-10T00:00:00"/>
    <x v="10"/>
    <x v="1"/>
    <m/>
  </r>
  <r>
    <x v="14"/>
    <s v="Report2"/>
    <d v="2015-08-10T00:00:00"/>
    <x v="7"/>
    <x v="1"/>
    <m/>
  </r>
  <r>
    <x v="14"/>
    <s v="Report2"/>
    <d v="2015-08-10T00:00:00"/>
    <x v="8"/>
    <x v="1"/>
    <m/>
  </r>
  <r>
    <x v="14"/>
    <s v="Report2"/>
    <d v="2015-08-10T00:00:00"/>
    <x v="9"/>
    <x v="1"/>
    <m/>
  </r>
  <r>
    <x v="14"/>
    <s v="Report2"/>
    <d v="2015-08-10T00:00:00"/>
    <x v="0"/>
    <x v="1"/>
    <m/>
  </r>
  <r>
    <x v="14"/>
    <s v="Report2"/>
    <d v="2015-08-10T00:00:00"/>
    <x v="4"/>
    <x v="1"/>
    <m/>
  </r>
  <r>
    <x v="14"/>
    <s v="Report2"/>
    <d v="2015-08-10T00:00:00"/>
    <x v="10"/>
    <x v="1"/>
    <m/>
  </r>
  <r>
    <x v="15"/>
    <s v="Report2"/>
    <d v="2015-08-10T00:00:00"/>
    <x v="7"/>
    <x v="1"/>
    <m/>
  </r>
  <r>
    <x v="15"/>
    <s v="Report2"/>
    <d v="2015-08-10T00:00:00"/>
    <x v="8"/>
    <x v="1"/>
    <m/>
  </r>
  <r>
    <x v="15"/>
    <s v="Report2"/>
    <d v="2015-08-10T00:00:00"/>
    <x v="9"/>
    <x v="1"/>
    <m/>
  </r>
  <r>
    <x v="15"/>
    <s v="Report2"/>
    <d v="2015-08-10T00:00:00"/>
    <x v="0"/>
    <x v="1"/>
    <m/>
  </r>
  <r>
    <x v="15"/>
    <s v="Report2"/>
    <d v="2015-08-10T00:00:00"/>
    <x v="4"/>
    <x v="1"/>
    <m/>
  </r>
  <r>
    <x v="15"/>
    <s v="Report2"/>
    <d v="2015-08-10T00:00:00"/>
    <x v="10"/>
    <x v="1"/>
    <m/>
  </r>
  <r>
    <x v="16"/>
    <s v="Report2"/>
    <d v="2015-08-10T00:00:00"/>
    <x v="7"/>
    <x v="1"/>
    <m/>
  </r>
  <r>
    <x v="16"/>
    <s v="Report2"/>
    <d v="2015-08-10T00:00:00"/>
    <x v="8"/>
    <x v="1"/>
    <m/>
  </r>
  <r>
    <x v="16"/>
    <s v="Report2"/>
    <d v="2015-08-10T00:00:00"/>
    <x v="9"/>
    <x v="1"/>
    <m/>
  </r>
  <r>
    <x v="16"/>
    <s v="Report2"/>
    <d v="2015-08-10T00:00:00"/>
    <x v="0"/>
    <x v="1"/>
    <m/>
  </r>
  <r>
    <x v="16"/>
    <s v="Report2"/>
    <d v="2015-08-10T00:00:00"/>
    <x v="4"/>
    <x v="1"/>
    <m/>
  </r>
  <r>
    <x v="16"/>
    <s v="Report2"/>
    <d v="2015-08-10T00:00:00"/>
    <x v="10"/>
    <x v="1"/>
    <m/>
  </r>
  <r>
    <x v="17"/>
    <s v="Report2"/>
    <d v="2015-08-10T00:00:00"/>
    <x v="7"/>
    <x v="1"/>
    <m/>
  </r>
  <r>
    <x v="17"/>
    <s v="Report2"/>
    <d v="2015-08-10T00:00:00"/>
    <x v="8"/>
    <x v="1"/>
    <m/>
  </r>
  <r>
    <x v="17"/>
    <s v="Report2"/>
    <d v="2015-08-10T00:00:00"/>
    <x v="9"/>
    <x v="1"/>
    <m/>
  </r>
  <r>
    <x v="17"/>
    <s v="Report2"/>
    <d v="2015-08-10T00:00:00"/>
    <x v="0"/>
    <x v="1"/>
    <m/>
  </r>
  <r>
    <x v="17"/>
    <s v="Report2"/>
    <d v="2015-08-10T00:00:00"/>
    <x v="4"/>
    <x v="1"/>
    <m/>
  </r>
  <r>
    <x v="17"/>
    <s v="Report2"/>
    <d v="2015-08-10T00:00:00"/>
    <x v="10"/>
    <x v="1"/>
    <m/>
  </r>
  <r>
    <x v="18"/>
    <s v="Report"/>
    <d v="2015-08-10T00:00:00"/>
    <x v="10"/>
    <x v="2"/>
    <m/>
  </r>
  <r>
    <x v="18"/>
    <s v="Report"/>
    <d v="2015-08-10T00:00:00"/>
    <x v="0"/>
    <x v="2"/>
    <m/>
  </r>
  <r>
    <x v="18"/>
    <s v="Report"/>
    <d v="2015-08-10T00:00:00"/>
    <x v="3"/>
    <x v="2"/>
    <m/>
  </r>
  <r>
    <x v="18"/>
    <s v="Report"/>
    <d v="2015-08-10T00:00:00"/>
    <x v="1"/>
    <x v="2"/>
    <m/>
  </r>
  <r>
    <x v="18"/>
    <s v="Report"/>
    <d v="2015-08-10T00:00:00"/>
    <x v="2"/>
    <x v="2"/>
    <m/>
  </r>
  <r>
    <x v="19"/>
    <s v="Report"/>
    <d v="2015-08-10T00:00:00"/>
    <x v="5"/>
    <x v="2"/>
    <m/>
  </r>
  <r>
    <x v="19"/>
    <s v="Report"/>
    <d v="2015-08-10T00:00:00"/>
    <x v="4"/>
    <x v="2"/>
    <m/>
  </r>
  <r>
    <x v="19"/>
    <s v="Report"/>
    <d v="2015-08-10T00:00:00"/>
    <x v="3"/>
    <x v="2"/>
    <m/>
  </r>
  <r>
    <x v="19"/>
    <s v="Report"/>
    <d v="2015-08-10T00:00:00"/>
    <x v="1"/>
    <x v="2"/>
    <m/>
  </r>
  <r>
    <x v="19"/>
    <s v="Report"/>
    <d v="2015-08-10T00:00:00"/>
    <x v="6"/>
    <x v="2"/>
    <m/>
  </r>
  <r>
    <x v="20"/>
    <s v="Report"/>
    <d v="2015-08-10T00:00:00"/>
    <x v="10"/>
    <x v="2"/>
    <m/>
  </r>
  <r>
    <x v="20"/>
    <s v="Report"/>
    <d v="2015-08-10T00:00:00"/>
    <x v="0"/>
    <x v="2"/>
    <m/>
  </r>
  <r>
    <x v="20"/>
    <s v="Report"/>
    <d v="2015-08-10T00:00:00"/>
    <x v="3"/>
    <x v="2"/>
    <m/>
  </r>
  <r>
    <x v="20"/>
    <s v="Report"/>
    <d v="2015-08-10T00:00:00"/>
    <x v="1"/>
    <x v="2"/>
    <m/>
  </r>
  <r>
    <x v="20"/>
    <s v="Report"/>
    <d v="2015-08-10T00:00:00"/>
    <x v="2"/>
    <x v="2"/>
    <m/>
  </r>
  <r>
    <x v="18"/>
    <s v="Report"/>
    <d v="2015-08-11T00:00:00"/>
    <x v="10"/>
    <x v="2"/>
    <m/>
  </r>
  <r>
    <x v="18"/>
    <s v="Report"/>
    <d v="2015-08-11T00:00:00"/>
    <x v="0"/>
    <x v="2"/>
    <m/>
  </r>
  <r>
    <x v="18"/>
    <s v="Report"/>
    <d v="2015-08-11T00:00:00"/>
    <x v="3"/>
    <x v="2"/>
    <m/>
  </r>
  <r>
    <x v="18"/>
    <s v="Report"/>
    <d v="2015-08-11T00:00:00"/>
    <x v="1"/>
    <x v="2"/>
    <m/>
  </r>
  <r>
    <x v="18"/>
    <s v="Report"/>
    <d v="2015-08-11T00:00:00"/>
    <x v="2"/>
    <x v="2"/>
    <m/>
  </r>
  <r>
    <x v="19"/>
    <s v="Report"/>
    <d v="2015-08-11T00:00:00"/>
    <x v="5"/>
    <x v="2"/>
    <m/>
  </r>
  <r>
    <x v="19"/>
    <s v="Report"/>
    <d v="2015-08-11T00:00:00"/>
    <x v="4"/>
    <x v="2"/>
    <m/>
  </r>
  <r>
    <x v="19"/>
    <s v="Report"/>
    <d v="2015-08-11T00:00:00"/>
    <x v="3"/>
    <x v="2"/>
    <m/>
  </r>
  <r>
    <x v="19"/>
    <s v="Report"/>
    <d v="2015-08-11T00:00:00"/>
    <x v="1"/>
    <x v="2"/>
    <m/>
  </r>
  <r>
    <x v="19"/>
    <s v="Report"/>
    <d v="2015-08-11T00:00:00"/>
    <x v="6"/>
    <x v="2"/>
    <m/>
  </r>
  <r>
    <x v="21"/>
    <s v="Report"/>
    <d v="2015-08-11T00:00:00"/>
    <x v="10"/>
    <x v="2"/>
    <m/>
  </r>
  <r>
    <x v="21"/>
    <s v="Report"/>
    <d v="2015-08-11T00:00:00"/>
    <x v="11"/>
    <x v="2"/>
    <m/>
  </r>
  <r>
    <x v="21"/>
    <s v="Report"/>
    <d v="2015-08-11T00:00:00"/>
    <x v="2"/>
    <x v="2"/>
    <m/>
  </r>
  <r>
    <x v="21"/>
    <s v="Report"/>
    <d v="2015-08-11T00:00:00"/>
    <x v="12"/>
    <x v="2"/>
    <m/>
  </r>
  <r>
    <x v="20"/>
    <s v="Report"/>
    <d v="2015-08-11T00:00:00"/>
    <x v="10"/>
    <x v="2"/>
    <m/>
  </r>
  <r>
    <x v="20"/>
    <s v="Report"/>
    <d v="2015-08-11T00:00:00"/>
    <x v="0"/>
    <x v="2"/>
    <m/>
  </r>
  <r>
    <x v="20"/>
    <s v="Report"/>
    <d v="2015-08-11T00:00:00"/>
    <x v="3"/>
    <x v="2"/>
    <m/>
  </r>
  <r>
    <x v="20"/>
    <s v="Report"/>
    <d v="2015-08-11T00:00:00"/>
    <x v="1"/>
    <x v="2"/>
    <m/>
  </r>
  <r>
    <x v="20"/>
    <s v="Report"/>
    <d v="2015-08-11T00:00:00"/>
    <x v="2"/>
    <x v="2"/>
    <m/>
  </r>
  <r>
    <x v="22"/>
    <s v="Report3"/>
    <d v="2015-09-27T00:00:00"/>
    <x v="13"/>
    <x v="3"/>
    <m/>
  </r>
  <r>
    <x v="22"/>
    <s v="Report3"/>
    <d v="2015-09-27T00:00:00"/>
    <x v="14"/>
    <x v="3"/>
    <m/>
  </r>
  <r>
    <x v="23"/>
    <s v="Report3"/>
    <d v="2015-09-27T00:00:00"/>
    <x v="9"/>
    <x v="3"/>
    <m/>
  </r>
  <r>
    <x v="23"/>
    <s v="Report3"/>
    <d v="2015-09-27T00:00:00"/>
    <x v="4"/>
    <x v="3"/>
    <m/>
  </r>
  <r>
    <x v="23"/>
    <s v="Report3"/>
    <d v="2015-09-27T00:00:00"/>
    <x v="14"/>
    <x v="3"/>
    <m/>
  </r>
  <r>
    <x v="3"/>
    <s v="Report3"/>
    <d v="2015-09-27T00:00:00"/>
    <x v="9"/>
    <x v="3"/>
    <m/>
  </r>
  <r>
    <x v="24"/>
    <s v="Report3"/>
    <d v="2015-09-27T00:00:00"/>
    <x v="4"/>
    <x v="3"/>
    <m/>
  </r>
  <r>
    <x v="24"/>
    <s v="Report3"/>
    <d v="2015-09-27T00:00:00"/>
    <x v="15"/>
    <x v="3"/>
    <m/>
  </r>
  <r>
    <x v="24"/>
    <s v="Report3"/>
    <d v="2015-09-27T00:00:00"/>
    <x v="13"/>
    <x v="3"/>
    <m/>
  </r>
  <r>
    <x v="24"/>
    <s v="Report3"/>
    <d v="2015-09-27T00:00:00"/>
    <x v="11"/>
    <x v="3"/>
    <m/>
  </r>
  <r>
    <x v="25"/>
    <s v="Report3"/>
    <d v="2015-09-27T00:00:00"/>
    <x v="10"/>
    <x v="3"/>
    <m/>
  </r>
  <r>
    <x v="25"/>
    <s v="Report3"/>
    <d v="2015-09-27T00:00:00"/>
    <x v="16"/>
    <x v="3"/>
    <m/>
  </r>
  <r>
    <x v="25"/>
    <s v="Report3"/>
    <d v="2015-09-27T00:00:00"/>
    <x v="11"/>
    <x v="3"/>
    <m/>
  </r>
  <r>
    <x v="25"/>
    <s v="Report3"/>
    <d v="2015-09-27T00:00:00"/>
    <x v="17"/>
    <x v="3"/>
    <m/>
  </r>
  <r>
    <x v="26"/>
    <s v="Report3"/>
    <d v="2015-09-27T00:00:00"/>
    <x v="9"/>
    <x v="3"/>
    <m/>
  </r>
  <r>
    <x v="26"/>
    <s v="Report3"/>
    <d v="2015-09-27T00:00:00"/>
    <x v="0"/>
    <x v="3"/>
    <m/>
  </r>
  <r>
    <x v="26"/>
    <s v="Report3"/>
    <d v="2015-09-27T00:00:00"/>
    <x v="5"/>
    <x v="3"/>
    <m/>
  </r>
  <r>
    <x v="26"/>
    <s v="Report3"/>
    <d v="2015-09-27T00:00:00"/>
    <x v="14"/>
    <x v="3"/>
    <m/>
  </r>
  <r>
    <x v="26"/>
    <s v="Report3"/>
    <d v="2015-09-27T00:00:00"/>
    <x v="11"/>
    <x v="3"/>
    <m/>
  </r>
  <r>
    <x v="26"/>
    <s v="Report3"/>
    <d v="2015-09-27T00:00:00"/>
    <x v="15"/>
    <x v="3"/>
    <m/>
  </r>
  <r>
    <x v="27"/>
    <s v="Report3"/>
    <d v="2015-09-27T00:00:00"/>
    <x v="7"/>
    <x v="3"/>
    <m/>
  </r>
  <r>
    <x v="27"/>
    <s v="Report3"/>
    <d v="2015-09-27T00:00:00"/>
    <x v="8"/>
    <x v="3"/>
    <m/>
  </r>
  <r>
    <x v="27"/>
    <s v="Report3"/>
    <d v="2015-09-27T00:00:00"/>
    <x v="4"/>
    <x v="3"/>
    <m/>
  </r>
  <r>
    <x v="28"/>
    <s v="Report3"/>
    <d v="2015-09-27T00:00:00"/>
    <x v="8"/>
    <x v="3"/>
    <m/>
  </r>
  <r>
    <x v="28"/>
    <s v="Report3"/>
    <d v="2015-09-27T00:00:00"/>
    <x v="14"/>
    <x v="3"/>
    <m/>
  </r>
  <r>
    <x v="28"/>
    <s v="Report3"/>
    <d v="2015-09-27T00:00:00"/>
    <x v="1"/>
    <x v="3"/>
    <m/>
  </r>
  <r>
    <x v="29"/>
    <s v="Report3"/>
    <d v="2015-09-27T00:00:00"/>
    <x v="9"/>
    <x v="3"/>
    <m/>
  </r>
  <r>
    <x v="29"/>
    <s v="Report3"/>
    <d v="2015-09-27T00:00:00"/>
    <x v="4"/>
    <x v="3"/>
    <m/>
  </r>
  <r>
    <x v="29"/>
    <s v="Report3"/>
    <d v="2015-09-27T00:00:00"/>
    <x v="14"/>
    <x v="3"/>
    <m/>
  </r>
  <r>
    <x v="30"/>
    <s v="Report3"/>
    <d v="2015-09-27T00:00:00"/>
    <x v="10"/>
    <x v="3"/>
    <m/>
  </r>
  <r>
    <x v="30"/>
    <s v="Report3"/>
    <d v="2015-09-27T00:00:00"/>
    <x v="14"/>
    <x v="3"/>
    <m/>
  </r>
  <r>
    <x v="30"/>
    <s v="Report3"/>
    <d v="2015-09-27T00:00:00"/>
    <x v="13"/>
    <x v="3"/>
    <m/>
  </r>
  <r>
    <x v="30"/>
    <s v="Report3"/>
    <d v="2015-09-27T00:00:00"/>
    <x v="11"/>
    <x v="3"/>
    <m/>
  </r>
  <r>
    <x v="31"/>
    <s v="Report3"/>
    <d v="2015-09-27T00:00:00"/>
    <x v="18"/>
    <x v="3"/>
    <m/>
  </r>
  <r>
    <x v="31"/>
    <s v="Report3"/>
    <d v="2015-09-27T00:00:00"/>
    <x v="9"/>
    <x v="3"/>
    <m/>
  </r>
  <r>
    <x v="31"/>
    <s v="Report3"/>
    <d v="2015-09-27T00:00:00"/>
    <x v="0"/>
    <x v="3"/>
    <m/>
  </r>
  <r>
    <x v="31"/>
    <s v="Report3"/>
    <d v="2015-09-27T00:00:00"/>
    <x v="5"/>
    <x v="3"/>
    <m/>
  </r>
  <r>
    <x v="31"/>
    <s v="Report3"/>
    <d v="2015-09-27T00:00:00"/>
    <x v="10"/>
    <x v="3"/>
    <m/>
  </r>
  <r>
    <x v="31"/>
    <s v="Report3"/>
    <d v="2015-09-27T00:00:00"/>
    <x v="16"/>
    <x v="3"/>
    <m/>
  </r>
  <r>
    <x v="32"/>
    <s v="Report3"/>
    <d v="2015-09-27T00:00:00"/>
    <x v="14"/>
    <x v="3"/>
    <m/>
  </r>
  <r>
    <x v="32"/>
    <s v="Report3"/>
    <d v="2015-09-27T00:00:00"/>
    <x v="15"/>
    <x v="3"/>
    <m/>
  </r>
  <r>
    <x v="32"/>
    <s v="Report3"/>
    <d v="2015-09-27T00:00:00"/>
    <x v="5"/>
    <x v="3"/>
    <m/>
  </r>
  <r>
    <x v="32"/>
    <s v="Report3"/>
    <d v="2015-09-27T00:00:00"/>
    <x v="4"/>
    <x v="3"/>
    <m/>
  </r>
  <r>
    <x v="32"/>
    <s v="Report3"/>
    <d v="2015-09-27T00:00:00"/>
    <x v="11"/>
    <x v="3"/>
    <m/>
  </r>
  <r>
    <x v="32"/>
    <s v="Report3"/>
    <d v="2015-09-27T00:00:00"/>
    <x v="13"/>
    <x v="3"/>
    <m/>
  </r>
  <r>
    <x v="33"/>
    <s v="Report3"/>
    <d v="2015-09-27T00:00:00"/>
    <x v="18"/>
    <x v="3"/>
    <m/>
  </r>
  <r>
    <x v="33"/>
    <s v="Report3"/>
    <d v="2015-09-27T00:00:00"/>
    <x v="9"/>
    <x v="3"/>
    <m/>
  </r>
  <r>
    <x v="33"/>
    <s v="Report3"/>
    <d v="2015-09-27T00:00:00"/>
    <x v="13"/>
    <x v="3"/>
    <m/>
  </r>
  <r>
    <x v="34"/>
    <s v="Report3"/>
    <d v="2015-09-27T00:00:00"/>
    <x v="18"/>
    <x v="3"/>
    <m/>
  </r>
  <r>
    <x v="34"/>
    <s v="Report3"/>
    <d v="2015-09-27T00:00:00"/>
    <x v="4"/>
    <x v="3"/>
    <m/>
  </r>
  <r>
    <x v="34"/>
    <s v="Report3"/>
    <d v="2015-09-27T00:00:00"/>
    <x v="10"/>
    <x v="3"/>
    <m/>
  </r>
  <r>
    <x v="34"/>
    <s v="Report3"/>
    <d v="2015-09-27T00:00:00"/>
    <x v="19"/>
    <x v="3"/>
    <m/>
  </r>
  <r>
    <x v="35"/>
    <s v="Report3"/>
    <d v="2015-09-27T00:00:00"/>
    <x v="10"/>
    <x v="3"/>
    <m/>
  </r>
  <r>
    <x v="35"/>
    <s v="Report3"/>
    <d v="2015-09-27T00:00:00"/>
    <x v="13"/>
    <x v="3"/>
    <m/>
  </r>
  <r>
    <x v="35"/>
    <s v="Report3"/>
    <d v="2015-09-27T00:00:00"/>
    <x v="5"/>
    <x v="3"/>
    <m/>
  </r>
  <r>
    <x v="35"/>
    <s v="Report3"/>
    <d v="2015-09-27T00:00:00"/>
    <x v="14"/>
    <x v="3"/>
    <m/>
  </r>
  <r>
    <x v="36"/>
    <s v="Report3"/>
    <d v="2015-09-27T00:00:00"/>
    <x v="0"/>
    <x v="3"/>
    <m/>
  </r>
  <r>
    <x v="36"/>
    <s v="Report3"/>
    <d v="2015-09-27T00:00:00"/>
    <x v="5"/>
    <x v="3"/>
    <m/>
  </r>
  <r>
    <x v="36"/>
    <s v="Report3"/>
    <d v="2015-09-27T00:00:00"/>
    <x v="15"/>
    <x v="3"/>
    <m/>
  </r>
  <r>
    <x v="36"/>
    <s v="Report3"/>
    <d v="2015-09-27T00:00:00"/>
    <x v="14"/>
    <x v="3"/>
    <m/>
  </r>
  <r>
    <x v="36"/>
    <s v="Report3"/>
    <d v="2015-09-27T00:00:00"/>
    <x v="12"/>
    <x v="3"/>
    <m/>
  </r>
  <r>
    <x v="36"/>
    <s v="Report3"/>
    <d v="2015-09-27T00:00:00"/>
    <x v="11"/>
    <x v="3"/>
    <m/>
  </r>
  <r>
    <x v="37"/>
    <s v="Report3"/>
    <d v="2015-09-27T00:00:00"/>
    <x v="10"/>
    <x v="3"/>
    <m/>
  </r>
  <r>
    <x v="37"/>
    <s v="Report3"/>
    <d v="2015-09-27T00:00:00"/>
    <x v="5"/>
    <x v="3"/>
    <m/>
  </r>
  <r>
    <x v="37"/>
    <s v="Report3"/>
    <d v="2015-09-27T00:00:00"/>
    <x v="13"/>
    <x v="3"/>
    <m/>
  </r>
  <r>
    <x v="37"/>
    <s v="Report3"/>
    <d v="2015-09-27T00:00:00"/>
    <x v="1"/>
    <x v="3"/>
    <m/>
  </r>
  <r>
    <x v="38"/>
    <s v="Report3"/>
    <d v="2015-09-27T00:00:00"/>
    <x v="9"/>
    <x v="3"/>
    <m/>
  </r>
  <r>
    <x v="38"/>
    <s v="Report3"/>
    <d v="2015-09-27T00:00:00"/>
    <x v="10"/>
    <x v="3"/>
    <m/>
  </r>
  <r>
    <x v="38"/>
    <s v="Report3"/>
    <d v="2015-09-27T00:00:00"/>
    <x v="13"/>
    <x v="3"/>
    <m/>
  </r>
  <r>
    <x v="38"/>
    <s v="Report3"/>
    <d v="2015-09-27T00:00:00"/>
    <x v="18"/>
    <x v="3"/>
    <m/>
  </r>
  <r>
    <x v="39"/>
    <s v="Report3"/>
    <d v="2015-09-27T00:00:00"/>
    <x v="18"/>
    <x v="3"/>
    <m/>
  </r>
  <r>
    <x v="39"/>
    <s v="Report3"/>
    <d v="2015-09-27T00:00:00"/>
    <x v="9"/>
    <x v="3"/>
    <m/>
  </r>
  <r>
    <x v="39"/>
    <s v="Report3"/>
    <d v="2015-09-27T00:00:00"/>
    <x v="4"/>
    <x v="3"/>
    <m/>
  </r>
  <r>
    <x v="39"/>
    <s v="Report3"/>
    <d v="2015-09-27T00:00:00"/>
    <x v="10"/>
    <x v="3"/>
    <m/>
  </r>
  <r>
    <x v="39"/>
    <s v="Report3"/>
    <d v="2015-09-27T00:00:00"/>
    <x v="14"/>
    <x v="3"/>
    <m/>
  </r>
  <r>
    <x v="39"/>
    <s v="Report3"/>
    <d v="2015-09-27T00:00:00"/>
    <x v="15"/>
    <x v="3"/>
    <m/>
  </r>
  <r>
    <x v="40"/>
    <s v="Report3"/>
    <d v="2015-09-27T00:00:00"/>
    <x v="9"/>
    <x v="3"/>
    <m/>
  </r>
  <r>
    <x v="40"/>
    <s v="Report3"/>
    <d v="2015-09-27T00:00:00"/>
    <x v="13"/>
    <x v="3"/>
    <m/>
  </r>
  <r>
    <x v="40"/>
    <s v="Report3"/>
    <d v="2015-09-27T00:00:00"/>
    <x v="4"/>
    <x v="3"/>
    <m/>
  </r>
  <r>
    <x v="40"/>
    <s v="Report3"/>
    <d v="2015-09-27T00:00:00"/>
    <x v="14"/>
    <x v="3"/>
    <m/>
  </r>
  <r>
    <x v="41"/>
    <s v="Report3"/>
    <d v="2015-09-27T00:00:00"/>
    <x v="18"/>
    <x v="3"/>
    <m/>
  </r>
  <r>
    <x v="41"/>
    <s v="Report3"/>
    <d v="2015-09-27T00:00:00"/>
    <x v="4"/>
    <x v="3"/>
    <m/>
  </r>
  <r>
    <x v="41"/>
    <s v="Report3"/>
    <d v="2015-09-27T00:00:00"/>
    <x v="14"/>
    <x v="3"/>
    <m/>
  </r>
  <r>
    <x v="41"/>
    <s v="Report3"/>
    <d v="2015-09-27T00:00:00"/>
    <x v="13"/>
    <x v="3"/>
    <m/>
  </r>
  <r>
    <x v="42"/>
    <s v="Report3"/>
    <d v="2015-09-27T00:00:00"/>
    <x v="4"/>
    <x v="3"/>
    <m/>
  </r>
  <r>
    <x v="42"/>
    <s v="Report3"/>
    <d v="2015-09-27T00:00:00"/>
    <x v="10"/>
    <x v="3"/>
    <m/>
  </r>
  <r>
    <x v="42"/>
    <s v="Report3"/>
    <d v="2015-09-27T00:00:00"/>
    <x v="5"/>
    <x v="3"/>
    <m/>
  </r>
  <r>
    <x v="42"/>
    <s v="Report3"/>
    <d v="2015-09-27T00:00:00"/>
    <x v="15"/>
    <x v="3"/>
    <m/>
  </r>
  <r>
    <x v="42"/>
    <s v="Report3"/>
    <d v="2015-09-27T00:00:00"/>
    <x v="11"/>
    <x v="3"/>
    <m/>
  </r>
  <r>
    <x v="42"/>
    <s v="Report3"/>
    <d v="2015-09-27T00:00:00"/>
    <x v="6"/>
    <x v="3"/>
    <m/>
  </r>
  <r>
    <x v="43"/>
    <s v="Report3"/>
    <d v="2015-09-27T00:00:00"/>
    <x v="0"/>
    <x v="3"/>
    <m/>
  </r>
  <r>
    <x v="43"/>
    <s v="Report3"/>
    <d v="2015-09-27T00:00:00"/>
    <x v="10"/>
    <x v="3"/>
    <m/>
  </r>
  <r>
    <x v="43"/>
    <s v="Report3"/>
    <d v="2015-09-27T00:00:00"/>
    <x v="14"/>
    <x v="3"/>
    <m/>
  </r>
  <r>
    <x v="43"/>
    <s v="Report3"/>
    <d v="2015-09-27T00:00:00"/>
    <x v="13"/>
    <x v="3"/>
    <m/>
  </r>
  <r>
    <x v="44"/>
    <s v="Report3"/>
    <d v="2015-09-27T00:00:00"/>
    <x v="20"/>
    <x v="3"/>
    <m/>
  </r>
  <r>
    <x v="44"/>
    <s v="Report3"/>
    <d v="2015-09-27T00:00:00"/>
    <x v="18"/>
    <x v="3"/>
    <m/>
  </r>
  <r>
    <x v="44"/>
    <s v="Report3"/>
    <d v="2015-09-27T00:00:00"/>
    <x v="14"/>
    <x v="3"/>
    <m/>
  </r>
  <r>
    <x v="44"/>
    <s v="Report3"/>
    <d v="2015-09-27T00:00:00"/>
    <x v="5"/>
    <x v="3"/>
    <m/>
  </r>
  <r>
    <x v="44"/>
    <s v="Report3"/>
    <d v="2015-09-27T00:00:00"/>
    <x v="10"/>
    <x v="3"/>
    <m/>
  </r>
  <r>
    <x v="45"/>
    <s v="Report3"/>
    <d v="2015-09-27T00:00:00"/>
    <x v="18"/>
    <x v="3"/>
    <m/>
  </r>
  <r>
    <x v="45"/>
    <s v="Report3"/>
    <d v="2015-09-27T00:00:00"/>
    <x v="10"/>
    <x v="3"/>
    <m/>
  </r>
  <r>
    <x v="45"/>
    <s v="Report3"/>
    <d v="2015-09-27T00:00:00"/>
    <x v="5"/>
    <x v="3"/>
    <m/>
  </r>
  <r>
    <x v="45"/>
    <s v="Report3"/>
    <d v="2015-09-27T00:00:00"/>
    <x v="14"/>
    <x v="3"/>
    <m/>
  </r>
  <r>
    <x v="46"/>
    <s v="Report3"/>
    <d v="2015-09-27T00:00:00"/>
    <x v="18"/>
    <x v="3"/>
    <m/>
  </r>
  <r>
    <x v="46"/>
    <s v="Report3"/>
    <d v="2015-09-27T00:00:00"/>
    <x v="9"/>
    <x v="3"/>
    <m/>
  </r>
  <r>
    <x v="46"/>
    <s v="Report3"/>
    <d v="2015-09-27T00:00:00"/>
    <x v="10"/>
    <x v="3"/>
    <m/>
  </r>
  <r>
    <x v="46"/>
    <s v="Report3"/>
    <d v="2015-09-27T00:00:00"/>
    <x v="5"/>
    <x v="3"/>
    <m/>
  </r>
  <r>
    <x v="46"/>
    <s v="Report3"/>
    <d v="2015-09-27T00:00:00"/>
    <x v="14"/>
    <x v="3"/>
    <m/>
  </r>
  <r>
    <x v="46"/>
    <s v="Report3"/>
    <d v="2015-09-27T00:00:00"/>
    <x v="13"/>
    <x v="3"/>
    <m/>
  </r>
  <r>
    <x v="47"/>
    <s v="Report3"/>
    <d v="2015-09-27T00:00:00"/>
    <x v="9"/>
    <x v="3"/>
    <m/>
  </r>
  <r>
    <x v="47"/>
    <s v="Report3"/>
    <d v="2015-09-27T00:00:00"/>
    <x v="0"/>
    <x v="3"/>
    <m/>
  </r>
  <r>
    <x v="47"/>
    <s v="Report3"/>
    <d v="2015-09-27T00:00:00"/>
    <x v="4"/>
    <x v="3"/>
    <m/>
  </r>
  <r>
    <x v="48"/>
    <s v="Report3"/>
    <d v="2015-09-27T00:00:00"/>
    <x v="0"/>
    <x v="3"/>
    <m/>
  </r>
  <r>
    <x v="48"/>
    <s v="Report3"/>
    <d v="2015-09-27T00:00:00"/>
    <x v="10"/>
    <x v="3"/>
    <m/>
  </r>
  <r>
    <x v="48"/>
    <s v="Report3"/>
    <d v="2015-09-27T00:00:00"/>
    <x v="13"/>
    <x v="3"/>
    <m/>
  </r>
  <r>
    <x v="48"/>
    <s v="Report3"/>
    <d v="2015-09-27T00:00:00"/>
    <x v="18"/>
    <x v="3"/>
    <m/>
  </r>
  <r>
    <x v="48"/>
    <s v="Report3"/>
    <d v="2015-09-27T00:00:00"/>
    <x v="11"/>
    <x v="3"/>
    <m/>
  </r>
  <r>
    <x v="49"/>
    <s v="Report3"/>
    <d v="2015-09-27T00:00:00"/>
    <x v="0"/>
    <x v="3"/>
    <m/>
  </r>
  <r>
    <x v="49"/>
    <s v="Report3"/>
    <d v="2015-09-27T00:00:00"/>
    <x v="4"/>
    <x v="3"/>
    <m/>
  </r>
  <r>
    <x v="49"/>
    <s v="Report3"/>
    <d v="2015-09-27T00:00:00"/>
    <x v="15"/>
    <x v="3"/>
    <m/>
  </r>
  <r>
    <x v="49"/>
    <s v="Report3"/>
    <d v="2015-09-27T00:00:00"/>
    <x v="14"/>
    <x v="3"/>
    <m/>
  </r>
  <r>
    <x v="49"/>
    <s v="Report3"/>
    <d v="2015-09-27T00:00:00"/>
    <x v="11"/>
    <x v="3"/>
    <m/>
  </r>
  <r>
    <x v="49"/>
    <s v="Report3"/>
    <d v="2015-09-27T00:00:00"/>
    <x v="18"/>
    <x v="3"/>
    <m/>
  </r>
  <r>
    <x v="50"/>
    <s v="Report3"/>
    <d v="2015-09-27T00:00:00"/>
    <x v="9"/>
    <x v="3"/>
    <m/>
  </r>
  <r>
    <x v="50"/>
    <s v="Report3"/>
    <d v="2015-09-27T00:00:00"/>
    <x v="0"/>
    <x v="3"/>
    <m/>
  </r>
  <r>
    <x v="50"/>
    <s v="Report3"/>
    <d v="2015-09-27T00:00:00"/>
    <x v="4"/>
    <x v="3"/>
    <m/>
  </r>
  <r>
    <x v="50"/>
    <s v="Report3"/>
    <d v="2015-09-27T00:00:00"/>
    <x v="5"/>
    <x v="3"/>
    <m/>
  </r>
  <r>
    <x v="50"/>
    <s v="Report3"/>
    <d v="2015-09-27T00:00:00"/>
    <x v="16"/>
    <x v="3"/>
    <m/>
  </r>
  <r>
    <x v="50"/>
    <s v="Report3"/>
    <d v="2015-09-27T00:00:00"/>
    <x v="15"/>
    <x v="3"/>
    <m/>
  </r>
  <r>
    <x v="51"/>
    <s v="Report"/>
    <d v="2015-12-02T00:00:00"/>
    <x v="10"/>
    <x v="4"/>
    <m/>
  </r>
  <r>
    <x v="51"/>
    <s v="Report"/>
    <d v="2015-12-02T00:00:00"/>
    <x v="16"/>
    <x v="4"/>
    <m/>
  </r>
  <r>
    <x v="51"/>
    <s v="Report"/>
    <d v="2015-12-02T00:00:00"/>
    <x v="9"/>
    <x v="4"/>
    <m/>
  </r>
  <r>
    <x v="52"/>
    <s v="Report"/>
    <d v="2015-12-02T00:00:00"/>
    <x v="5"/>
    <x v="4"/>
    <m/>
  </r>
  <r>
    <x v="52"/>
    <s v="Report"/>
    <d v="2015-12-02T00:00:00"/>
    <x v="15"/>
    <x v="4"/>
    <m/>
  </r>
  <r>
    <x v="52"/>
    <s v="Report"/>
    <d v="2015-12-02T00:00:00"/>
    <x v="8"/>
    <x v="4"/>
    <m/>
  </r>
  <r>
    <x v="53"/>
    <s v="Report"/>
    <d v="2015-12-02T00:00:00"/>
    <x v="16"/>
    <x v="4"/>
    <m/>
  </r>
  <r>
    <x v="53"/>
    <s v="Report"/>
    <d v="2015-12-02T00:00:00"/>
    <x v="4"/>
    <x v="4"/>
    <m/>
  </r>
  <r>
    <x v="53"/>
    <s v="Report"/>
    <d v="2015-12-02T00:00:00"/>
    <x v="0"/>
    <x v="4"/>
    <m/>
  </r>
  <r>
    <x v="54"/>
    <s v="Report"/>
    <d v="2015-12-02T00:00:00"/>
    <x v="21"/>
    <x v="4"/>
    <m/>
  </r>
  <r>
    <x v="22"/>
    <s v="Report"/>
    <d v="2015-12-23T00:00:00"/>
    <x v="10"/>
    <x v="3"/>
    <m/>
  </r>
  <r>
    <x v="22"/>
    <s v="Report"/>
    <d v="2015-12-23T00:00:00"/>
    <x v="8"/>
    <x v="3"/>
    <m/>
  </r>
  <r>
    <x v="22"/>
    <s v="Report"/>
    <d v="2015-12-23T00:00:00"/>
    <x v="9"/>
    <x v="3"/>
    <m/>
  </r>
  <r>
    <x v="23"/>
    <s v="Report"/>
    <d v="2015-12-23T00:00:00"/>
    <x v="0"/>
    <x v="3"/>
    <m/>
  </r>
  <r>
    <x v="23"/>
    <s v="Report"/>
    <d v="2015-12-23T00:00:00"/>
    <x v="4"/>
    <x v="3"/>
    <m/>
  </r>
  <r>
    <x v="23"/>
    <s v="Report"/>
    <d v="2015-12-23T00:00:00"/>
    <x v="8"/>
    <x v="3"/>
    <m/>
  </r>
  <r>
    <x v="3"/>
    <s v="Report"/>
    <d v="2015-12-23T00:00:00"/>
    <x v="7"/>
    <x v="3"/>
    <m/>
  </r>
  <r>
    <x v="3"/>
    <s v="Report"/>
    <d v="2015-12-23T00:00:00"/>
    <x v="4"/>
    <x v="3"/>
    <m/>
  </r>
  <r>
    <x v="3"/>
    <s v="Report"/>
    <d v="2015-12-23T00:00:00"/>
    <x v="0"/>
    <x v="3"/>
    <m/>
  </r>
  <r>
    <x v="22"/>
    <s v="Report4"/>
    <d v="2015-12-23T00:00:00"/>
    <x v="10"/>
    <x v="3"/>
    <m/>
  </r>
  <r>
    <x v="22"/>
    <s v="Report4"/>
    <d v="2015-12-23T00:00:00"/>
    <x v="8"/>
    <x v="3"/>
    <m/>
  </r>
  <r>
    <x v="22"/>
    <s v="Report4"/>
    <d v="2015-12-23T00:00:00"/>
    <x v="9"/>
    <x v="3"/>
    <m/>
  </r>
  <r>
    <x v="23"/>
    <s v="Report4"/>
    <d v="2015-12-23T00:00:00"/>
    <x v="0"/>
    <x v="3"/>
    <m/>
  </r>
  <r>
    <x v="23"/>
    <s v="Report4"/>
    <d v="2015-12-23T00:00:00"/>
    <x v="4"/>
    <x v="3"/>
    <m/>
  </r>
  <r>
    <x v="23"/>
    <s v="Report4"/>
    <d v="2015-12-23T00:00:00"/>
    <x v="8"/>
    <x v="3"/>
    <m/>
  </r>
  <r>
    <x v="3"/>
    <s v="Report4"/>
    <d v="2015-12-23T00:00:00"/>
    <x v="7"/>
    <x v="3"/>
    <m/>
  </r>
  <r>
    <x v="3"/>
    <s v="Report4"/>
    <d v="2015-12-23T00:00:00"/>
    <x v="4"/>
    <x v="3"/>
    <m/>
  </r>
  <r>
    <x v="3"/>
    <s v="Report4"/>
    <d v="2015-12-23T00:00:00"/>
    <x v="0"/>
    <x v="3"/>
    <m/>
  </r>
  <r>
    <x v="22"/>
    <s v="Report"/>
    <d v="2015-12-22T00:00:00"/>
    <x v="10"/>
    <x v="3"/>
    <m/>
  </r>
  <r>
    <x v="22"/>
    <s v="Report"/>
    <d v="2015-12-22T00:00:00"/>
    <x v="8"/>
    <x v="3"/>
    <m/>
  </r>
  <r>
    <x v="22"/>
    <s v="Report"/>
    <d v="2015-12-22T00:00:00"/>
    <x v="9"/>
    <x v="3"/>
    <m/>
  </r>
  <r>
    <x v="23"/>
    <s v="Report"/>
    <d v="2015-12-22T00:00:00"/>
    <x v="0"/>
    <x v="3"/>
    <m/>
  </r>
  <r>
    <x v="23"/>
    <s v="Report"/>
    <d v="2015-12-22T00:00:00"/>
    <x v="4"/>
    <x v="3"/>
    <m/>
  </r>
  <r>
    <x v="23"/>
    <s v="Report"/>
    <d v="2015-12-22T00:00:00"/>
    <x v="8"/>
    <x v="3"/>
    <m/>
  </r>
  <r>
    <x v="3"/>
    <s v="Report"/>
    <d v="2015-12-22T00:00:00"/>
    <x v="7"/>
    <x v="3"/>
    <m/>
  </r>
  <r>
    <x v="3"/>
    <s v="Report"/>
    <d v="2015-12-22T00:00:00"/>
    <x v="4"/>
    <x v="3"/>
    <m/>
  </r>
  <r>
    <x v="3"/>
    <s v="Report"/>
    <d v="2015-12-22T00:00:00"/>
    <x v="0"/>
    <x v="3"/>
    <m/>
  </r>
  <r>
    <x v="22"/>
    <s v="Report"/>
    <d v="2015-12-23T00:00:00"/>
    <x v="10"/>
    <x v="3"/>
    <m/>
  </r>
  <r>
    <x v="22"/>
    <s v="Report"/>
    <d v="2015-12-23T00:00:00"/>
    <x v="8"/>
    <x v="3"/>
    <m/>
  </r>
  <r>
    <x v="22"/>
    <s v="Report"/>
    <d v="2015-12-23T00:00:00"/>
    <x v="9"/>
    <x v="3"/>
    <m/>
  </r>
  <r>
    <x v="23"/>
    <s v="Report"/>
    <d v="2015-12-23T00:00:00"/>
    <x v="0"/>
    <x v="3"/>
    <m/>
  </r>
  <r>
    <x v="23"/>
    <s v="Report"/>
    <d v="2015-12-23T00:00:00"/>
    <x v="4"/>
    <x v="3"/>
    <m/>
  </r>
  <r>
    <x v="23"/>
    <s v="Report"/>
    <d v="2015-12-23T00:00:00"/>
    <x v="8"/>
    <x v="3"/>
    <m/>
  </r>
  <r>
    <x v="3"/>
    <s v="Report"/>
    <d v="2015-12-23T00:00:00"/>
    <x v="7"/>
    <x v="3"/>
    <m/>
  </r>
  <r>
    <x v="3"/>
    <s v="Report"/>
    <d v="2015-12-23T00:00:00"/>
    <x v="4"/>
    <x v="3"/>
    <m/>
  </r>
  <r>
    <x v="3"/>
    <s v="Report"/>
    <d v="2015-12-23T00:00:00"/>
    <x v="0"/>
    <x v="3"/>
    <m/>
  </r>
  <r>
    <x v="22"/>
    <s v="Report"/>
    <d v="2015-12-28T00:00:00"/>
    <x v="10"/>
    <x v="3"/>
    <m/>
  </r>
  <r>
    <x v="22"/>
    <s v="Report"/>
    <d v="2015-12-28T00:00:00"/>
    <x v="8"/>
    <x v="3"/>
    <m/>
  </r>
  <r>
    <x v="22"/>
    <s v="Report"/>
    <d v="2015-12-28T00:00:00"/>
    <x v="9"/>
    <x v="3"/>
    <m/>
  </r>
  <r>
    <x v="23"/>
    <s v="Report"/>
    <d v="2015-12-28T00:00:00"/>
    <x v="0"/>
    <x v="3"/>
    <m/>
  </r>
  <r>
    <x v="23"/>
    <s v="Report"/>
    <d v="2015-12-28T00:00:00"/>
    <x v="4"/>
    <x v="3"/>
    <m/>
  </r>
  <r>
    <x v="23"/>
    <s v="Report"/>
    <d v="2015-12-28T00:00:00"/>
    <x v="8"/>
    <x v="3"/>
    <m/>
  </r>
  <r>
    <x v="3"/>
    <s v="Report"/>
    <d v="2015-12-28T00:00:00"/>
    <x v="7"/>
    <x v="3"/>
    <m/>
  </r>
  <r>
    <x v="3"/>
    <s v="Report"/>
    <d v="2015-12-28T00:00:00"/>
    <x v="4"/>
    <x v="3"/>
    <m/>
  </r>
  <r>
    <x v="3"/>
    <s v="Report"/>
    <d v="2015-12-28T00:00:00"/>
    <x v="0"/>
    <x v="3"/>
    <m/>
  </r>
  <r>
    <x v="22"/>
    <s v="Report"/>
    <d v="2015-12-28T00:00:00"/>
    <x v="10"/>
    <x v="3"/>
    <m/>
  </r>
  <r>
    <x v="22"/>
    <s v="Report"/>
    <d v="2015-12-28T00:00:00"/>
    <x v="8"/>
    <x v="3"/>
    <m/>
  </r>
  <r>
    <x v="22"/>
    <s v="Report"/>
    <d v="2015-12-28T00:00:00"/>
    <x v="9"/>
    <x v="3"/>
    <m/>
  </r>
  <r>
    <x v="23"/>
    <s v="Report"/>
    <d v="2015-12-28T00:00:00"/>
    <x v="0"/>
    <x v="3"/>
    <m/>
  </r>
  <r>
    <x v="23"/>
    <s v="Report"/>
    <d v="2015-12-28T00:00:00"/>
    <x v="4"/>
    <x v="3"/>
    <m/>
  </r>
  <r>
    <x v="23"/>
    <s v="Report"/>
    <d v="2015-12-28T00:00:00"/>
    <x v="8"/>
    <x v="3"/>
    <m/>
  </r>
  <r>
    <x v="3"/>
    <s v="Report"/>
    <d v="2015-12-28T00:00:00"/>
    <x v="7"/>
    <x v="3"/>
    <m/>
  </r>
  <r>
    <x v="3"/>
    <s v="Report"/>
    <d v="2015-12-28T00:00:00"/>
    <x v="4"/>
    <x v="3"/>
    <m/>
  </r>
  <r>
    <x v="3"/>
    <s v="Report"/>
    <d v="2015-12-28T00:00:00"/>
    <x v="0"/>
    <x v="3"/>
    <m/>
  </r>
  <r>
    <x v="46"/>
    <s v="Report2"/>
    <d v="2015-12-29T00:00:00"/>
    <x v="10"/>
    <x v="5"/>
    <m/>
  </r>
  <r>
    <x v="46"/>
    <s v="Report2"/>
    <d v="2015-12-29T00:00:00"/>
    <x v="8"/>
    <x v="5"/>
    <m/>
  </r>
  <r>
    <x v="46"/>
    <s v="Report2"/>
    <d v="2015-12-29T00:00:00"/>
    <x v="9"/>
    <x v="5"/>
    <m/>
  </r>
  <r>
    <x v="55"/>
    <s v="Report2"/>
    <d v="2015-12-29T00:00:00"/>
    <x v="0"/>
    <x v="5"/>
    <m/>
  </r>
  <r>
    <x v="55"/>
    <s v="Report2"/>
    <d v="2015-12-29T00:00:00"/>
    <x v="4"/>
    <x v="5"/>
    <m/>
  </r>
  <r>
    <x v="55"/>
    <s v="Report2"/>
    <d v="2015-12-29T00:00:00"/>
    <x v="8"/>
    <x v="5"/>
    <m/>
  </r>
  <r>
    <x v="56"/>
    <s v="Report2"/>
    <d v="2015-12-29T00:00:00"/>
    <x v="7"/>
    <x v="5"/>
    <m/>
  </r>
  <r>
    <x v="56"/>
    <s v="Report2"/>
    <d v="2015-12-29T00:00:00"/>
    <x v="4"/>
    <x v="5"/>
    <m/>
  </r>
  <r>
    <x v="56"/>
    <s v="Report2"/>
    <d v="2015-12-29T00:00:00"/>
    <x v="0"/>
    <x v="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vtBackup" cacheId="0" applyNumberFormats="0" applyBorderFormats="0" applyFontFormats="0" applyPatternFormats="0" applyAlignmentFormats="0" applyWidthHeightFormats="1" dataCaption="Values" updatedVersion="4" minRefreshableVersion="3" useAutoFormatting="1" rowGrandTotals="0" colGrandTotals="0" itemPrintTitles="1" createdVersion="5" indent="0" outline="1" outlineData="1" multipleFieldFilters="0" rowHeaderCaption="Student Name" colHeaderCaption=" ">
  <location ref="J4:Q7" firstHeaderRow="1" firstDataRow="2" firstDataCol="1" rowPageCount="1" colPageCount="1"/>
  <pivotFields count="6">
    <pivotField axis="axisRow" showAll="0" sortType="ascending">
      <items count="77">
        <item x="0"/>
        <item x="23"/>
        <item x="13"/>
        <item x="2"/>
        <item x="47"/>
        <item x="3"/>
        <item x="25"/>
        <item x="35"/>
        <item m="1" x="57"/>
        <item x="24"/>
        <item x="34"/>
        <item x="44"/>
        <item x="45"/>
        <item x="52"/>
        <item x="54"/>
        <item m="1" x="59"/>
        <item m="1" x="71"/>
        <item x="21"/>
        <item x="14"/>
        <item x="4"/>
        <item m="1" x="61"/>
        <item x="39"/>
        <item x="43"/>
        <item x="1"/>
        <item x="40"/>
        <item m="1" x="72"/>
        <item x="50"/>
        <item x="53"/>
        <item x="15"/>
        <item x="19"/>
        <item x="30"/>
        <item x="20"/>
        <item m="1" x="63"/>
        <item m="1" x="74"/>
        <item x="41"/>
        <item x="5"/>
        <item x="37"/>
        <item m="1" x="73"/>
        <item x="46"/>
        <item m="1" x="70"/>
        <item m="1" x="65"/>
        <item x="6"/>
        <item m="1" x="69"/>
        <item m="1" x="75"/>
        <item m="1" x="66"/>
        <item m="1" x="67"/>
        <item x="12"/>
        <item x="32"/>
        <item x="18"/>
        <item m="1" x="58"/>
        <item x="7"/>
        <item x="27"/>
        <item m="1" x="62"/>
        <item x="26"/>
        <item x="28"/>
        <item x="31"/>
        <item x="8"/>
        <item x="33"/>
        <item x="42"/>
        <item m="1" x="68"/>
        <item x="55"/>
        <item x="22"/>
        <item x="56"/>
        <item x="16"/>
        <item x="51"/>
        <item m="1" x="60"/>
        <item x="38"/>
        <item x="9"/>
        <item x="48"/>
        <item m="1" x="64"/>
        <item x="29"/>
        <item x="49"/>
        <item x="17"/>
        <item x="10"/>
        <item x="11"/>
        <item x="36"/>
        <item t="default"/>
      </items>
    </pivotField>
    <pivotField showAll="0"/>
    <pivotField numFmtId="14" showAll="0"/>
    <pivotField axis="axisCol" dataField="1" showAll="0">
      <items count="23">
        <item x="7"/>
        <item x="8"/>
        <item x="9"/>
        <item x="0"/>
        <item x="4"/>
        <item x="10"/>
        <item x="5"/>
        <item x="6"/>
        <item x="1"/>
        <item x="2"/>
        <item x="3"/>
        <item x="16"/>
        <item x="20"/>
        <item x="17"/>
        <item x="18"/>
        <item x="11"/>
        <item x="12"/>
        <item x="13"/>
        <item x="14"/>
        <item x="15"/>
        <item x="19"/>
        <item x="21"/>
        <item t="default"/>
      </items>
    </pivotField>
    <pivotField axis="axisPage" showAll="0" defaultSubtotal="0">
      <items count="7">
        <item x="0"/>
        <item m="1" x="6"/>
        <item x="1"/>
        <item x="2"/>
        <item x="3"/>
        <item x="4"/>
        <item x="5"/>
      </items>
    </pivotField>
    <pivotField showAll="0" defaultSubtotal="0"/>
  </pivotFields>
  <rowFields count="1">
    <field x="0"/>
  </rowFields>
  <rowItems count="2">
    <i>
      <x/>
    </i>
    <i>
      <x v="23"/>
    </i>
  </rowItems>
  <colFields count="1">
    <field x="3"/>
  </colFields>
  <colItems count="7">
    <i>
      <x v="3"/>
    </i>
    <i>
      <x v="4"/>
    </i>
    <i>
      <x v="6"/>
    </i>
    <i>
      <x v="7"/>
    </i>
    <i>
      <x v="8"/>
    </i>
    <i>
      <x v="9"/>
    </i>
    <i>
      <x v="10"/>
    </i>
  </colItems>
  <pageFields count="1">
    <pageField fld="4" item="0" hier="-1"/>
  </pageFields>
  <dataFields count="1">
    <dataField name="Count of Comment ID" fld="3" subtotal="count" baseField="0" baseItem="2"/>
  </dataField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3">
            <a:lumMod val="75000"/>
          </a:schemeClr>
        </a:solidFill>
        <a:ln>
          <a:solidFill>
            <a:sysClr val="windowText" lastClr="000000"/>
          </a:solidFill>
        </a:ln>
      </a:spPr>
      <a:bodyPr vertOverflow="clip" horzOverflow="clip" rtlCol="0" anchor="ctr"/>
      <a:lstStyle>
        <a:defPPr algn="ctr">
          <a:defRPr sz="12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trlProp" Target="../ctrlProps/ctrlProp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youtube.com/watch?v=9Jg0xs5scsI"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12"/>
  <sheetViews>
    <sheetView workbookViewId="0">
      <selection activeCell="C15" sqref="C15"/>
    </sheetView>
  </sheetViews>
  <sheetFormatPr defaultRowHeight="15" x14ac:dyDescent="0.25"/>
  <cols>
    <col min="2" max="2" width="67.28515625" bestFit="1" customWidth="1"/>
    <col min="3" max="3" width="102.28515625" bestFit="1" customWidth="1"/>
  </cols>
  <sheetData>
    <row r="1" spans="1:3" x14ac:dyDescent="0.25">
      <c r="B1" t="s">
        <v>0</v>
      </c>
    </row>
    <row r="2" spans="1:3" x14ac:dyDescent="0.25">
      <c r="A2">
        <v>1</v>
      </c>
      <c r="B2" t="s">
        <v>1</v>
      </c>
    </row>
    <row r="3" spans="1:3" x14ac:dyDescent="0.25">
      <c r="A3">
        <v>2</v>
      </c>
      <c r="B3" t="s">
        <v>2</v>
      </c>
    </row>
    <row r="4" spans="1:3" x14ac:dyDescent="0.25">
      <c r="A4">
        <v>3</v>
      </c>
      <c r="B4" t="s">
        <v>11</v>
      </c>
    </row>
    <row r="5" spans="1:3" x14ac:dyDescent="0.25">
      <c r="A5">
        <v>4</v>
      </c>
      <c r="B5" t="s">
        <v>3</v>
      </c>
    </row>
    <row r="6" spans="1:3" x14ac:dyDescent="0.25">
      <c r="A6">
        <v>5</v>
      </c>
      <c r="B6" t="s">
        <v>4</v>
      </c>
    </row>
    <row r="7" spans="1:3" x14ac:dyDescent="0.25">
      <c r="A7">
        <v>6</v>
      </c>
      <c r="B7" t="s">
        <v>5</v>
      </c>
    </row>
    <row r="8" spans="1:3" x14ac:dyDescent="0.25">
      <c r="A8">
        <v>7</v>
      </c>
      <c r="B8" t="s">
        <v>6</v>
      </c>
    </row>
    <row r="9" spans="1:3" x14ac:dyDescent="0.25">
      <c r="A9">
        <v>8</v>
      </c>
      <c r="B9" t="s">
        <v>7</v>
      </c>
      <c r="C9" t="s">
        <v>12</v>
      </c>
    </row>
    <row r="10" spans="1:3" x14ac:dyDescent="0.25">
      <c r="A10">
        <v>9</v>
      </c>
      <c r="B10" t="s">
        <v>8</v>
      </c>
      <c r="C10" t="s">
        <v>13</v>
      </c>
    </row>
    <row r="11" spans="1:3" x14ac:dyDescent="0.25">
      <c r="A11">
        <v>10</v>
      </c>
      <c r="B11" t="s">
        <v>9</v>
      </c>
    </row>
    <row r="12" spans="1:3" x14ac:dyDescent="0.25">
      <c r="A12">
        <v>11</v>
      </c>
      <c r="B12" t="s">
        <v>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200"/>
  <sheetViews>
    <sheetView topLeftCell="E1" zoomScale="145" zoomScaleNormal="145" workbookViewId="0">
      <selection activeCell="K38" sqref="K38"/>
    </sheetView>
  </sheetViews>
  <sheetFormatPr defaultRowHeight="15" x14ac:dyDescent="0.25"/>
  <cols>
    <col min="1" max="4" width="0" style="244" hidden="1" customWidth="1"/>
    <col min="5" max="5" width="3.28515625" style="22" bestFit="1" customWidth="1"/>
    <col min="6" max="16384" width="9.140625" style="10"/>
  </cols>
  <sheetData>
    <row r="1" spans="1:5" x14ac:dyDescent="0.25">
      <c r="A1" s="244">
        <v>22</v>
      </c>
      <c r="B1" s="244" t="str">
        <f t="shared" ref="B1:B61" si="0">TEXT(E1,"@")</f>
        <v>a+</v>
      </c>
      <c r="C1" s="244">
        <v>200</v>
      </c>
      <c r="E1" s="245" t="s">
        <v>92</v>
      </c>
    </row>
    <row r="2" spans="1:5" x14ac:dyDescent="0.25">
      <c r="A2" s="244">
        <v>21</v>
      </c>
      <c r="B2" s="244" t="str">
        <f t="shared" si="0"/>
        <v>a</v>
      </c>
      <c r="C2" s="244">
        <v>199</v>
      </c>
      <c r="E2" s="245" t="s">
        <v>93</v>
      </c>
    </row>
    <row r="3" spans="1:5" x14ac:dyDescent="0.25">
      <c r="A3" s="244">
        <v>20</v>
      </c>
      <c r="B3" s="244" t="str">
        <f t="shared" si="0"/>
        <v>a-</v>
      </c>
      <c r="C3" s="244">
        <v>198</v>
      </c>
      <c r="E3" s="245" t="s">
        <v>94</v>
      </c>
    </row>
    <row r="4" spans="1:5" x14ac:dyDescent="0.25">
      <c r="A4" s="244">
        <v>19</v>
      </c>
      <c r="B4" s="244" t="str">
        <f t="shared" si="0"/>
        <v>b+</v>
      </c>
      <c r="C4" s="244">
        <v>197</v>
      </c>
      <c r="E4" s="245" t="s">
        <v>95</v>
      </c>
    </row>
    <row r="5" spans="1:5" x14ac:dyDescent="0.25">
      <c r="A5" s="244">
        <v>18</v>
      </c>
      <c r="B5" s="244" t="str">
        <f t="shared" si="0"/>
        <v>b</v>
      </c>
      <c r="C5" s="244">
        <v>196</v>
      </c>
      <c r="E5" s="245" t="s">
        <v>96</v>
      </c>
    </row>
    <row r="6" spans="1:5" x14ac:dyDescent="0.25">
      <c r="A6" s="244">
        <v>17</v>
      </c>
      <c r="B6" s="244" t="str">
        <f t="shared" si="0"/>
        <v>b-</v>
      </c>
      <c r="C6" s="244">
        <v>195</v>
      </c>
      <c r="E6" s="245" t="s">
        <v>97</v>
      </c>
    </row>
    <row r="7" spans="1:5" x14ac:dyDescent="0.25">
      <c r="A7" s="244">
        <v>16</v>
      </c>
      <c r="B7" s="244" t="str">
        <f t="shared" si="0"/>
        <v>c+</v>
      </c>
      <c r="C7" s="244">
        <v>194</v>
      </c>
      <c r="E7" s="245" t="s">
        <v>98</v>
      </c>
    </row>
    <row r="8" spans="1:5" x14ac:dyDescent="0.25">
      <c r="A8" s="244">
        <v>15</v>
      </c>
      <c r="B8" s="244" t="str">
        <f t="shared" si="0"/>
        <v>c</v>
      </c>
      <c r="C8" s="244">
        <v>193</v>
      </c>
      <c r="E8" s="245" t="s">
        <v>99</v>
      </c>
    </row>
    <row r="9" spans="1:5" x14ac:dyDescent="0.25">
      <c r="A9" s="244">
        <v>14</v>
      </c>
      <c r="B9" s="244" t="str">
        <f t="shared" si="0"/>
        <v>c-</v>
      </c>
      <c r="C9" s="244">
        <v>192</v>
      </c>
      <c r="E9" s="245" t="s">
        <v>100</v>
      </c>
    </row>
    <row r="10" spans="1:5" x14ac:dyDescent="0.25">
      <c r="A10" s="244">
        <v>13</v>
      </c>
      <c r="B10" s="244" t="str">
        <f t="shared" si="0"/>
        <v>d+</v>
      </c>
      <c r="C10" s="244">
        <v>191</v>
      </c>
      <c r="E10" s="245" t="s">
        <v>101</v>
      </c>
    </row>
    <row r="11" spans="1:5" x14ac:dyDescent="0.25">
      <c r="A11" s="244">
        <v>12</v>
      </c>
      <c r="B11" s="244" t="str">
        <f t="shared" si="0"/>
        <v>d</v>
      </c>
      <c r="C11" s="244">
        <v>190</v>
      </c>
      <c r="E11" s="245" t="s">
        <v>102</v>
      </c>
    </row>
    <row r="12" spans="1:5" x14ac:dyDescent="0.25">
      <c r="A12" s="244">
        <v>11</v>
      </c>
      <c r="B12" s="244" t="str">
        <f t="shared" si="0"/>
        <v>d-</v>
      </c>
      <c r="C12" s="244">
        <v>189</v>
      </c>
      <c r="E12" s="245" t="s">
        <v>103</v>
      </c>
    </row>
    <row r="13" spans="1:5" x14ac:dyDescent="0.25">
      <c r="A13" s="244">
        <v>10</v>
      </c>
      <c r="B13" s="244" t="str">
        <f t="shared" si="0"/>
        <v>e+</v>
      </c>
      <c r="C13" s="244">
        <v>188</v>
      </c>
      <c r="E13" s="245" t="s">
        <v>104</v>
      </c>
    </row>
    <row r="14" spans="1:5" x14ac:dyDescent="0.25">
      <c r="A14" s="244">
        <v>9</v>
      </c>
      <c r="B14" s="244" t="str">
        <f t="shared" si="0"/>
        <v>e</v>
      </c>
      <c r="C14" s="244">
        <v>187</v>
      </c>
      <c r="E14" s="245" t="s">
        <v>105</v>
      </c>
    </row>
    <row r="15" spans="1:5" x14ac:dyDescent="0.25">
      <c r="A15" s="244">
        <v>8</v>
      </c>
      <c r="B15" s="244" t="str">
        <f t="shared" si="0"/>
        <v>e-</v>
      </c>
      <c r="C15" s="244">
        <v>186</v>
      </c>
      <c r="E15" s="245" t="s">
        <v>106</v>
      </c>
    </row>
    <row r="16" spans="1:5" x14ac:dyDescent="0.25">
      <c r="A16" s="244">
        <v>7</v>
      </c>
      <c r="B16" s="244" t="str">
        <f t="shared" si="0"/>
        <v>f+</v>
      </c>
      <c r="C16" s="244">
        <v>185</v>
      </c>
      <c r="E16" s="245" t="s">
        <v>107</v>
      </c>
    </row>
    <row r="17" spans="1:5" x14ac:dyDescent="0.25">
      <c r="A17" s="244">
        <v>6</v>
      </c>
      <c r="B17" s="244" t="str">
        <f t="shared" si="0"/>
        <v>f</v>
      </c>
      <c r="C17" s="244">
        <v>184</v>
      </c>
      <c r="E17" s="245" t="s">
        <v>108</v>
      </c>
    </row>
    <row r="18" spans="1:5" x14ac:dyDescent="0.25">
      <c r="A18" s="244">
        <v>5</v>
      </c>
      <c r="B18" s="244" t="str">
        <f t="shared" si="0"/>
        <v>f-</v>
      </c>
      <c r="C18" s="244">
        <v>183</v>
      </c>
      <c r="E18" s="245" t="s">
        <v>109</v>
      </c>
    </row>
    <row r="19" spans="1:5" x14ac:dyDescent="0.25">
      <c r="A19" s="244">
        <v>4</v>
      </c>
      <c r="B19" s="244" t="str">
        <f t="shared" si="0"/>
        <v>g+</v>
      </c>
      <c r="C19" s="244">
        <v>182</v>
      </c>
      <c r="E19" s="245" t="s">
        <v>110</v>
      </c>
    </row>
    <row r="20" spans="1:5" x14ac:dyDescent="0.25">
      <c r="A20" s="244">
        <v>3</v>
      </c>
      <c r="B20" s="244" t="str">
        <f t="shared" si="0"/>
        <v>g</v>
      </c>
      <c r="C20" s="244">
        <v>181</v>
      </c>
      <c r="E20" s="245" t="s">
        <v>111</v>
      </c>
    </row>
    <row r="21" spans="1:5" x14ac:dyDescent="0.25">
      <c r="A21" s="244">
        <v>2</v>
      </c>
      <c r="B21" s="244" t="str">
        <f t="shared" si="0"/>
        <v>g-</v>
      </c>
      <c r="C21" s="244">
        <v>180</v>
      </c>
      <c r="E21" s="245" t="s">
        <v>112</v>
      </c>
    </row>
    <row r="22" spans="1:5" x14ac:dyDescent="0.25">
      <c r="A22" s="244">
        <v>22</v>
      </c>
      <c r="B22" s="244" t="str">
        <f t="shared" si="0"/>
        <v>a1</v>
      </c>
      <c r="C22" s="244">
        <v>179</v>
      </c>
      <c r="E22" s="245" t="s">
        <v>58</v>
      </c>
    </row>
    <row r="23" spans="1:5" x14ac:dyDescent="0.25">
      <c r="A23" s="244">
        <v>21</v>
      </c>
      <c r="B23" s="244" t="str">
        <f t="shared" si="0"/>
        <v>a2</v>
      </c>
      <c r="C23" s="244">
        <v>178</v>
      </c>
      <c r="E23" s="245" t="s">
        <v>59</v>
      </c>
    </row>
    <row r="24" spans="1:5" x14ac:dyDescent="0.25">
      <c r="A24" s="244">
        <v>20</v>
      </c>
      <c r="B24" s="244" t="str">
        <f t="shared" si="0"/>
        <v>a3</v>
      </c>
      <c r="C24" s="244">
        <v>177</v>
      </c>
      <c r="E24" s="245" t="s">
        <v>60</v>
      </c>
    </row>
    <row r="25" spans="1:5" x14ac:dyDescent="0.25">
      <c r="A25" s="244">
        <v>19</v>
      </c>
      <c r="B25" s="244" t="str">
        <f t="shared" si="0"/>
        <v>b1</v>
      </c>
      <c r="C25" s="244">
        <v>176</v>
      </c>
      <c r="E25" s="245" t="s">
        <v>61</v>
      </c>
    </row>
    <row r="26" spans="1:5" x14ac:dyDescent="0.25">
      <c r="A26" s="244">
        <v>18</v>
      </c>
      <c r="B26" s="244" t="str">
        <f t="shared" si="0"/>
        <v>b2</v>
      </c>
      <c r="C26" s="244">
        <v>175</v>
      </c>
      <c r="E26" s="245" t="s">
        <v>62</v>
      </c>
    </row>
    <row r="27" spans="1:5" x14ac:dyDescent="0.25">
      <c r="A27" s="244">
        <v>17</v>
      </c>
      <c r="B27" s="244" t="str">
        <f t="shared" si="0"/>
        <v>b3</v>
      </c>
      <c r="C27" s="244">
        <v>174</v>
      </c>
      <c r="E27" s="245" t="s">
        <v>63</v>
      </c>
    </row>
    <row r="28" spans="1:5" x14ac:dyDescent="0.25">
      <c r="A28" s="244">
        <v>16</v>
      </c>
      <c r="B28" s="244" t="str">
        <f t="shared" si="0"/>
        <v>c1</v>
      </c>
      <c r="C28" s="244">
        <v>173</v>
      </c>
      <c r="E28" s="245" t="s">
        <v>64</v>
      </c>
    </row>
    <row r="29" spans="1:5" x14ac:dyDescent="0.25">
      <c r="A29" s="244">
        <v>15</v>
      </c>
      <c r="B29" s="244" t="str">
        <f t="shared" si="0"/>
        <v>c2</v>
      </c>
      <c r="C29" s="244">
        <v>172</v>
      </c>
      <c r="E29" s="245" t="s">
        <v>65</v>
      </c>
    </row>
    <row r="30" spans="1:5" x14ac:dyDescent="0.25">
      <c r="A30" s="244">
        <v>14</v>
      </c>
      <c r="B30" s="244" t="str">
        <f t="shared" si="0"/>
        <v>c3</v>
      </c>
      <c r="C30" s="244">
        <v>171</v>
      </c>
      <c r="E30" s="245" t="s">
        <v>66</v>
      </c>
    </row>
    <row r="31" spans="1:5" x14ac:dyDescent="0.25">
      <c r="A31" s="244">
        <v>13</v>
      </c>
      <c r="B31" s="244" t="str">
        <f t="shared" si="0"/>
        <v>d1</v>
      </c>
      <c r="C31" s="244">
        <v>170</v>
      </c>
      <c r="E31" s="245" t="s">
        <v>67</v>
      </c>
    </row>
    <row r="32" spans="1:5" x14ac:dyDescent="0.25">
      <c r="A32" s="244">
        <v>12</v>
      </c>
      <c r="B32" s="244" t="str">
        <f t="shared" si="0"/>
        <v>d2</v>
      </c>
      <c r="C32" s="244">
        <v>169</v>
      </c>
      <c r="E32" s="245" t="s">
        <v>68</v>
      </c>
    </row>
    <row r="33" spans="1:5" x14ac:dyDescent="0.25">
      <c r="A33" s="244">
        <v>11</v>
      </c>
      <c r="B33" s="244" t="str">
        <f t="shared" si="0"/>
        <v>d3</v>
      </c>
      <c r="C33" s="244">
        <v>168</v>
      </c>
      <c r="E33" s="245" t="s">
        <v>69</v>
      </c>
    </row>
    <row r="34" spans="1:5" x14ac:dyDescent="0.25">
      <c r="A34" s="244">
        <v>10</v>
      </c>
      <c r="B34" s="244" t="str">
        <f t="shared" si="0"/>
        <v>e1</v>
      </c>
      <c r="C34" s="244">
        <v>167</v>
      </c>
      <c r="E34" s="245" t="s">
        <v>70</v>
      </c>
    </row>
    <row r="35" spans="1:5" x14ac:dyDescent="0.25">
      <c r="A35" s="244">
        <v>9</v>
      </c>
      <c r="B35" s="244" t="str">
        <f t="shared" si="0"/>
        <v>e2</v>
      </c>
      <c r="C35" s="244">
        <v>166</v>
      </c>
      <c r="E35" s="245" t="s">
        <v>71</v>
      </c>
    </row>
    <row r="36" spans="1:5" x14ac:dyDescent="0.25">
      <c r="A36" s="244">
        <v>8</v>
      </c>
      <c r="B36" s="244" t="str">
        <f t="shared" si="0"/>
        <v>e3</v>
      </c>
      <c r="C36" s="244">
        <v>165</v>
      </c>
      <c r="E36" s="245" t="s">
        <v>72</v>
      </c>
    </row>
    <row r="37" spans="1:5" x14ac:dyDescent="0.25">
      <c r="A37" s="244">
        <v>7</v>
      </c>
      <c r="B37" s="244" t="str">
        <f t="shared" si="0"/>
        <v>f1</v>
      </c>
      <c r="C37" s="244">
        <v>164</v>
      </c>
      <c r="E37" s="245" t="s">
        <v>73</v>
      </c>
    </row>
    <row r="38" spans="1:5" x14ac:dyDescent="0.25">
      <c r="A38" s="244">
        <v>6</v>
      </c>
      <c r="B38" s="244" t="str">
        <f t="shared" si="0"/>
        <v>f2</v>
      </c>
      <c r="C38" s="244">
        <v>163</v>
      </c>
      <c r="E38" s="245" t="s">
        <v>74</v>
      </c>
    </row>
    <row r="39" spans="1:5" x14ac:dyDescent="0.25">
      <c r="A39" s="244">
        <v>5</v>
      </c>
      <c r="B39" s="244" t="str">
        <f t="shared" si="0"/>
        <v>f3</v>
      </c>
      <c r="C39" s="244">
        <v>162</v>
      </c>
      <c r="E39" s="245" t="s">
        <v>75</v>
      </c>
    </row>
    <row r="40" spans="1:5" x14ac:dyDescent="0.25">
      <c r="A40" s="244">
        <v>4</v>
      </c>
      <c r="B40" s="244" t="str">
        <f t="shared" si="0"/>
        <v>g1</v>
      </c>
      <c r="C40" s="244">
        <v>161</v>
      </c>
      <c r="E40" s="245" t="s">
        <v>76</v>
      </c>
    </row>
    <row r="41" spans="1:5" x14ac:dyDescent="0.25">
      <c r="A41" s="244">
        <v>3</v>
      </c>
      <c r="B41" s="244" t="str">
        <f t="shared" si="0"/>
        <v>g2</v>
      </c>
      <c r="C41" s="244">
        <v>160</v>
      </c>
      <c r="E41" s="245" t="s">
        <v>77</v>
      </c>
    </row>
    <row r="42" spans="1:5" x14ac:dyDescent="0.25">
      <c r="A42" s="244">
        <v>2</v>
      </c>
      <c r="B42" s="244" t="str">
        <f t="shared" si="0"/>
        <v>g3</v>
      </c>
      <c r="C42" s="244">
        <v>159</v>
      </c>
      <c r="E42" s="245" t="s">
        <v>78</v>
      </c>
    </row>
    <row r="43" spans="1:5" x14ac:dyDescent="0.25">
      <c r="A43" s="244">
        <v>1</v>
      </c>
      <c r="B43" s="244" t="str">
        <f t="shared" si="0"/>
        <v>u</v>
      </c>
      <c r="C43" s="244">
        <v>158</v>
      </c>
      <c r="E43" s="245" t="s">
        <v>79</v>
      </c>
    </row>
    <row r="44" spans="1:5" x14ac:dyDescent="0.25">
      <c r="A44" s="244">
        <v>19</v>
      </c>
      <c r="B44" s="244" t="str">
        <f t="shared" si="0"/>
        <v>7A</v>
      </c>
      <c r="C44" s="244">
        <v>157</v>
      </c>
      <c r="E44" s="245" t="s">
        <v>80</v>
      </c>
    </row>
    <row r="45" spans="1:5" x14ac:dyDescent="0.25">
      <c r="A45" s="244">
        <v>18</v>
      </c>
      <c r="B45" s="244" t="str">
        <f t="shared" si="0"/>
        <v>7B</v>
      </c>
      <c r="C45" s="244">
        <v>156</v>
      </c>
      <c r="E45" s="245" t="s">
        <v>56</v>
      </c>
    </row>
    <row r="46" spans="1:5" x14ac:dyDescent="0.25">
      <c r="A46" s="244">
        <v>17</v>
      </c>
      <c r="B46" s="244" t="str">
        <f t="shared" si="0"/>
        <v>7C</v>
      </c>
      <c r="C46" s="244">
        <v>155</v>
      </c>
      <c r="E46" s="245" t="s">
        <v>81</v>
      </c>
    </row>
    <row r="47" spans="1:5" x14ac:dyDescent="0.25">
      <c r="A47" s="244">
        <v>16</v>
      </c>
      <c r="B47" s="244" t="str">
        <f t="shared" si="0"/>
        <v>6A</v>
      </c>
      <c r="C47" s="244">
        <v>154</v>
      </c>
      <c r="E47" s="245" t="s">
        <v>82</v>
      </c>
    </row>
    <row r="48" spans="1:5" x14ac:dyDescent="0.25">
      <c r="A48" s="244">
        <v>15</v>
      </c>
      <c r="B48" s="244" t="str">
        <f t="shared" si="0"/>
        <v>6B</v>
      </c>
      <c r="C48" s="244">
        <v>153</v>
      </c>
      <c r="E48" s="245" t="s">
        <v>55</v>
      </c>
    </row>
    <row r="49" spans="1:5" x14ac:dyDescent="0.25">
      <c r="A49" s="244">
        <v>14</v>
      </c>
      <c r="B49" s="244" t="str">
        <f t="shared" si="0"/>
        <v>6C</v>
      </c>
      <c r="C49" s="244">
        <v>152</v>
      </c>
      <c r="E49" s="245" t="s">
        <v>83</v>
      </c>
    </row>
    <row r="50" spans="1:5" x14ac:dyDescent="0.25">
      <c r="A50" s="244">
        <v>13</v>
      </c>
      <c r="B50" s="244" t="str">
        <f t="shared" si="0"/>
        <v>5A</v>
      </c>
      <c r="C50" s="244">
        <v>151</v>
      </c>
      <c r="E50" s="245" t="s">
        <v>84</v>
      </c>
    </row>
    <row r="51" spans="1:5" x14ac:dyDescent="0.25">
      <c r="A51" s="244">
        <v>12</v>
      </c>
      <c r="B51" s="244" t="str">
        <f t="shared" si="0"/>
        <v>5B</v>
      </c>
      <c r="C51" s="244">
        <v>150</v>
      </c>
      <c r="E51" s="245" t="s">
        <v>54</v>
      </c>
    </row>
    <row r="52" spans="1:5" x14ac:dyDescent="0.25">
      <c r="A52" s="244">
        <v>11</v>
      </c>
      <c r="B52" s="244" t="str">
        <f t="shared" si="0"/>
        <v>5C</v>
      </c>
      <c r="C52" s="244">
        <v>149</v>
      </c>
      <c r="E52" s="245" t="s">
        <v>85</v>
      </c>
    </row>
    <row r="53" spans="1:5" x14ac:dyDescent="0.25">
      <c r="A53" s="244">
        <v>10</v>
      </c>
      <c r="B53" s="244" t="str">
        <f t="shared" si="0"/>
        <v>4A</v>
      </c>
      <c r="C53" s="244">
        <v>148</v>
      </c>
      <c r="E53" s="245" t="s">
        <v>86</v>
      </c>
    </row>
    <row r="54" spans="1:5" x14ac:dyDescent="0.25">
      <c r="A54" s="244">
        <v>9</v>
      </c>
      <c r="B54" s="244" t="str">
        <f t="shared" si="0"/>
        <v>4B</v>
      </c>
      <c r="C54" s="244">
        <v>147</v>
      </c>
      <c r="E54" s="245" t="s">
        <v>53</v>
      </c>
    </row>
    <row r="55" spans="1:5" x14ac:dyDescent="0.25">
      <c r="A55" s="244">
        <v>8</v>
      </c>
      <c r="B55" s="244" t="str">
        <f t="shared" si="0"/>
        <v>4C</v>
      </c>
      <c r="C55" s="244">
        <v>146</v>
      </c>
      <c r="E55" s="245" t="s">
        <v>87</v>
      </c>
    </row>
    <row r="56" spans="1:5" x14ac:dyDescent="0.25">
      <c r="A56" s="244">
        <v>7</v>
      </c>
      <c r="B56" s="244" t="str">
        <f t="shared" si="0"/>
        <v>3A</v>
      </c>
      <c r="C56" s="244">
        <v>145</v>
      </c>
      <c r="E56" s="245" t="s">
        <v>88</v>
      </c>
    </row>
    <row r="57" spans="1:5" x14ac:dyDescent="0.25">
      <c r="A57" s="244">
        <v>6</v>
      </c>
      <c r="B57" s="244" t="str">
        <f t="shared" si="0"/>
        <v>3B</v>
      </c>
      <c r="C57" s="244">
        <v>144</v>
      </c>
      <c r="E57" s="245" t="s">
        <v>52</v>
      </c>
    </row>
    <row r="58" spans="1:5" x14ac:dyDescent="0.25">
      <c r="A58" s="244">
        <v>5</v>
      </c>
      <c r="B58" s="244" t="str">
        <f t="shared" si="0"/>
        <v>3C</v>
      </c>
      <c r="C58" s="244">
        <v>143</v>
      </c>
      <c r="E58" s="245" t="s">
        <v>89</v>
      </c>
    </row>
    <row r="59" spans="1:5" x14ac:dyDescent="0.25">
      <c r="A59" s="244">
        <v>4</v>
      </c>
      <c r="B59" s="244" t="str">
        <f t="shared" si="0"/>
        <v>2A</v>
      </c>
      <c r="C59" s="244">
        <v>142</v>
      </c>
      <c r="E59" s="245" t="s">
        <v>90</v>
      </c>
    </row>
    <row r="60" spans="1:5" x14ac:dyDescent="0.25">
      <c r="A60" s="244">
        <v>3</v>
      </c>
      <c r="B60" s="244" t="str">
        <f t="shared" si="0"/>
        <v>2B</v>
      </c>
      <c r="C60" s="244">
        <v>141</v>
      </c>
      <c r="E60" s="245" t="s">
        <v>51</v>
      </c>
    </row>
    <row r="61" spans="1:5" x14ac:dyDescent="0.25">
      <c r="A61" s="244">
        <v>2</v>
      </c>
      <c r="B61" s="244" t="str">
        <f t="shared" si="0"/>
        <v>2C</v>
      </c>
      <c r="C61" s="244">
        <v>140</v>
      </c>
      <c r="E61" s="245" t="s">
        <v>91</v>
      </c>
    </row>
    <row r="62" spans="1:5" x14ac:dyDescent="0.25">
      <c r="B62" s="244" t="str">
        <f>TEXT(E62,"@")</f>
        <v>9</v>
      </c>
      <c r="C62" s="244">
        <v>139</v>
      </c>
      <c r="E62" s="245">
        <v>9</v>
      </c>
    </row>
    <row r="63" spans="1:5" x14ac:dyDescent="0.25">
      <c r="B63" s="244" t="str">
        <f t="shared" ref="B63:B89" si="1">TEXT(E63,"@")</f>
        <v>9-</v>
      </c>
      <c r="C63" s="244">
        <v>138</v>
      </c>
      <c r="E63" s="245" t="s">
        <v>3236</v>
      </c>
    </row>
    <row r="64" spans="1:5" x14ac:dyDescent="0.25">
      <c r="B64" s="244" t="str">
        <f t="shared" si="1"/>
        <v>8+</v>
      </c>
      <c r="C64" s="244">
        <v>137</v>
      </c>
      <c r="E64" s="245" t="s">
        <v>3237</v>
      </c>
    </row>
    <row r="65" spans="2:5" x14ac:dyDescent="0.25">
      <c r="B65" s="244" t="str">
        <f t="shared" si="1"/>
        <v>8</v>
      </c>
      <c r="C65" s="244">
        <v>136</v>
      </c>
      <c r="E65" s="245">
        <v>8</v>
      </c>
    </row>
    <row r="66" spans="2:5" x14ac:dyDescent="0.25">
      <c r="B66" s="244" t="str">
        <f t="shared" si="1"/>
        <v>8-</v>
      </c>
      <c r="C66" s="244">
        <v>135</v>
      </c>
      <c r="E66" s="245" t="s">
        <v>3238</v>
      </c>
    </row>
    <row r="67" spans="2:5" x14ac:dyDescent="0.25">
      <c r="B67" s="244" t="str">
        <f t="shared" si="1"/>
        <v>7+</v>
      </c>
      <c r="C67" s="244">
        <v>134</v>
      </c>
      <c r="E67" s="245" t="s">
        <v>3239</v>
      </c>
    </row>
    <row r="68" spans="2:5" x14ac:dyDescent="0.25">
      <c r="B68" s="244" t="str">
        <f t="shared" si="1"/>
        <v>7</v>
      </c>
      <c r="C68" s="244">
        <v>133</v>
      </c>
      <c r="E68" s="245">
        <v>7</v>
      </c>
    </row>
    <row r="69" spans="2:5" x14ac:dyDescent="0.25">
      <c r="B69" s="244" t="str">
        <f t="shared" si="1"/>
        <v>7-</v>
      </c>
      <c r="C69" s="244">
        <v>132</v>
      </c>
      <c r="E69" s="245" t="s">
        <v>3240</v>
      </c>
    </row>
    <row r="70" spans="2:5" x14ac:dyDescent="0.25">
      <c r="B70" s="244" t="str">
        <f t="shared" si="1"/>
        <v>6+</v>
      </c>
      <c r="C70" s="244">
        <v>131</v>
      </c>
      <c r="E70" s="245" t="s">
        <v>3241</v>
      </c>
    </row>
    <row r="71" spans="2:5" x14ac:dyDescent="0.25">
      <c r="B71" s="244" t="str">
        <f t="shared" si="1"/>
        <v>6</v>
      </c>
      <c r="C71" s="244">
        <v>130</v>
      </c>
      <c r="E71" s="245">
        <v>6</v>
      </c>
    </row>
    <row r="72" spans="2:5" x14ac:dyDescent="0.25">
      <c r="B72" s="244" t="str">
        <f t="shared" si="1"/>
        <v>6-</v>
      </c>
      <c r="C72" s="244">
        <v>129</v>
      </c>
      <c r="E72" s="245" t="s">
        <v>3242</v>
      </c>
    </row>
    <row r="73" spans="2:5" x14ac:dyDescent="0.25">
      <c r="B73" s="244" t="str">
        <f t="shared" si="1"/>
        <v>5+</v>
      </c>
      <c r="C73" s="244">
        <v>128</v>
      </c>
      <c r="E73" s="245" t="s">
        <v>3234</v>
      </c>
    </row>
    <row r="74" spans="2:5" x14ac:dyDescent="0.25">
      <c r="B74" s="244" t="str">
        <f t="shared" si="1"/>
        <v>5</v>
      </c>
      <c r="C74" s="244">
        <v>127</v>
      </c>
      <c r="E74" s="245">
        <v>5</v>
      </c>
    </row>
    <row r="75" spans="2:5" x14ac:dyDescent="0.25">
      <c r="B75" s="244" t="str">
        <f t="shared" si="1"/>
        <v>5-</v>
      </c>
      <c r="C75" s="244">
        <v>126</v>
      </c>
      <c r="E75" s="245" t="s">
        <v>3243</v>
      </c>
    </row>
    <row r="76" spans="2:5" x14ac:dyDescent="0.25">
      <c r="B76" s="244" t="str">
        <f t="shared" si="1"/>
        <v>4+</v>
      </c>
      <c r="C76" s="244">
        <v>125</v>
      </c>
      <c r="E76" s="245" t="s">
        <v>2228</v>
      </c>
    </row>
    <row r="77" spans="2:5" x14ac:dyDescent="0.25">
      <c r="B77" s="244" t="str">
        <f t="shared" si="1"/>
        <v>4</v>
      </c>
      <c r="C77" s="244">
        <v>124</v>
      </c>
      <c r="E77" s="245">
        <v>4</v>
      </c>
    </row>
    <row r="78" spans="2:5" x14ac:dyDescent="0.25">
      <c r="B78" s="244" t="str">
        <f t="shared" si="1"/>
        <v>4-</v>
      </c>
      <c r="C78" s="244">
        <v>123</v>
      </c>
      <c r="E78" s="245" t="s">
        <v>3244</v>
      </c>
    </row>
    <row r="79" spans="2:5" x14ac:dyDescent="0.25">
      <c r="B79" s="244" t="str">
        <f t="shared" si="1"/>
        <v>3+</v>
      </c>
      <c r="C79" s="244">
        <v>122</v>
      </c>
      <c r="E79" s="245" t="s">
        <v>2203</v>
      </c>
    </row>
    <row r="80" spans="2:5" x14ac:dyDescent="0.25">
      <c r="B80" s="244" t="str">
        <f t="shared" si="1"/>
        <v>3</v>
      </c>
      <c r="C80" s="244">
        <v>121</v>
      </c>
      <c r="E80" s="245">
        <v>3</v>
      </c>
    </row>
    <row r="81" spans="2:5" x14ac:dyDescent="0.25">
      <c r="B81" s="244" t="str">
        <f t="shared" si="1"/>
        <v>3-</v>
      </c>
      <c r="C81" s="244">
        <v>120</v>
      </c>
      <c r="E81" s="245" t="s">
        <v>3245</v>
      </c>
    </row>
    <row r="82" spans="2:5" x14ac:dyDescent="0.25">
      <c r="B82" s="244" t="str">
        <f t="shared" si="1"/>
        <v>2+</v>
      </c>
      <c r="C82" s="244">
        <v>119</v>
      </c>
      <c r="E82" s="245" t="s">
        <v>2204</v>
      </c>
    </row>
    <row r="83" spans="2:5" x14ac:dyDescent="0.25">
      <c r="B83" s="244" t="str">
        <f t="shared" si="1"/>
        <v>2</v>
      </c>
      <c r="C83" s="244">
        <v>118</v>
      </c>
      <c r="E83" s="245">
        <v>2</v>
      </c>
    </row>
    <row r="84" spans="2:5" x14ac:dyDescent="0.25">
      <c r="B84" s="244" t="str">
        <f t="shared" si="1"/>
        <v>2-</v>
      </c>
      <c r="C84" s="244">
        <v>117</v>
      </c>
      <c r="E84" s="245" t="s">
        <v>3246</v>
      </c>
    </row>
    <row r="85" spans="2:5" x14ac:dyDescent="0.25">
      <c r="B85" s="244" t="str">
        <f t="shared" si="1"/>
        <v>1+</v>
      </c>
      <c r="C85" s="244">
        <v>116</v>
      </c>
      <c r="E85" s="245" t="s">
        <v>2206</v>
      </c>
    </row>
    <row r="86" spans="2:5" x14ac:dyDescent="0.25">
      <c r="B86" s="244" t="str">
        <f t="shared" si="1"/>
        <v>1</v>
      </c>
      <c r="C86" s="244">
        <v>115</v>
      </c>
      <c r="E86" s="245">
        <v>1</v>
      </c>
    </row>
    <row r="87" spans="2:5" x14ac:dyDescent="0.25">
      <c r="B87" s="244" t="str">
        <f t="shared" si="1"/>
        <v>1-</v>
      </c>
      <c r="C87" s="244">
        <v>114</v>
      </c>
      <c r="E87" s="245" t="s">
        <v>2652</v>
      </c>
    </row>
    <row r="88" spans="2:5" x14ac:dyDescent="0.25">
      <c r="B88" s="244" t="str">
        <f t="shared" si="1"/>
        <v>0+</v>
      </c>
      <c r="C88" s="244">
        <v>113</v>
      </c>
      <c r="E88" s="245" t="s">
        <v>2653</v>
      </c>
    </row>
    <row r="89" spans="2:5" x14ac:dyDescent="0.25">
      <c r="B89" s="244" t="str">
        <f t="shared" si="1"/>
        <v>0</v>
      </c>
      <c r="C89" s="244">
        <v>112</v>
      </c>
      <c r="E89" s="245">
        <v>0</v>
      </c>
    </row>
    <row r="90" spans="2:5" x14ac:dyDescent="0.25">
      <c r="C90" s="244">
        <v>111</v>
      </c>
      <c r="E90" s="245"/>
    </row>
    <row r="91" spans="2:5" x14ac:dyDescent="0.25">
      <c r="C91" s="244">
        <v>110</v>
      </c>
      <c r="E91" s="245"/>
    </row>
    <row r="92" spans="2:5" x14ac:dyDescent="0.25">
      <c r="C92" s="244">
        <v>109</v>
      </c>
      <c r="E92" s="245"/>
    </row>
    <row r="93" spans="2:5" x14ac:dyDescent="0.25">
      <c r="C93" s="244">
        <v>108</v>
      </c>
      <c r="E93" s="245"/>
    </row>
    <row r="94" spans="2:5" x14ac:dyDescent="0.25">
      <c r="C94" s="244">
        <v>107</v>
      </c>
      <c r="E94" s="245"/>
    </row>
    <row r="95" spans="2:5" x14ac:dyDescent="0.25">
      <c r="C95" s="244">
        <v>106</v>
      </c>
      <c r="E95" s="245"/>
    </row>
    <row r="96" spans="2:5" x14ac:dyDescent="0.25">
      <c r="C96" s="244">
        <v>105</v>
      </c>
      <c r="E96" s="245"/>
    </row>
    <row r="97" spans="3:5" x14ac:dyDescent="0.25">
      <c r="C97" s="244">
        <v>104</v>
      </c>
      <c r="E97" s="245"/>
    </row>
    <row r="98" spans="3:5" x14ac:dyDescent="0.25">
      <c r="C98" s="244">
        <v>103</v>
      </c>
      <c r="E98" s="245"/>
    </row>
    <row r="99" spans="3:5" x14ac:dyDescent="0.25">
      <c r="C99" s="244">
        <v>102</v>
      </c>
      <c r="E99" s="245"/>
    </row>
    <row r="100" spans="3:5" x14ac:dyDescent="0.25">
      <c r="C100" s="244">
        <v>101</v>
      </c>
      <c r="E100" s="245"/>
    </row>
    <row r="101" spans="3:5" x14ac:dyDescent="0.25">
      <c r="C101" s="244">
        <v>100</v>
      </c>
      <c r="E101" s="245"/>
    </row>
    <row r="102" spans="3:5" x14ac:dyDescent="0.25">
      <c r="C102" s="244">
        <v>99</v>
      </c>
      <c r="E102" s="245"/>
    </row>
    <row r="103" spans="3:5" x14ac:dyDescent="0.25">
      <c r="C103" s="244">
        <v>98</v>
      </c>
      <c r="E103" s="245"/>
    </row>
    <row r="104" spans="3:5" x14ac:dyDescent="0.25">
      <c r="C104" s="244">
        <v>97</v>
      </c>
      <c r="E104" s="245"/>
    </row>
    <row r="105" spans="3:5" x14ac:dyDescent="0.25">
      <c r="C105" s="244">
        <v>96</v>
      </c>
      <c r="E105" s="245"/>
    </row>
    <row r="106" spans="3:5" x14ac:dyDescent="0.25">
      <c r="C106" s="244">
        <v>95</v>
      </c>
      <c r="E106" s="245"/>
    </row>
    <row r="107" spans="3:5" x14ac:dyDescent="0.25">
      <c r="C107" s="244">
        <v>94</v>
      </c>
      <c r="E107" s="245"/>
    </row>
    <row r="108" spans="3:5" x14ac:dyDescent="0.25">
      <c r="C108" s="244">
        <v>93</v>
      </c>
      <c r="E108" s="245"/>
    </row>
    <row r="109" spans="3:5" x14ac:dyDescent="0.25">
      <c r="C109" s="244">
        <v>92</v>
      </c>
      <c r="E109" s="245"/>
    </row>
    <row r="110" spans="3:5" x14ac:dyDescent="0.25">
      <c r="C110" s="244">
        <v>91</v>
      </c>
      <c r="E110" s="245"/>
    </row>
    <row r="111" spans="3:5" x14ac:dyDescent="0.25">
      <c r="C111" s="244">
        <v>90</v>
      </c>
      <c r="E111" s="245"/>
    </row>
    <row r="112" spans="3:5" x14ac:dyDescent="0.25">
      <c r="C112" s="244">
        <v>89</v>
      </c>
      <c r="E112" s="245"/>
    </row>
    <row r="113" spans="3:5" x14ac:dyDescent="0.25">
      <c r="C113" s="244">
        <v>88</v>
      </c>
      <c r="E113" s="245"/>
    </row>
    <row r="114" spans="3:5" x14ac:dyDescent="0.25">
      <c r="C114" s="244">
        <v>87</v>
      </c>
      <c r="E114" s="245"/>
    </row>
    <row r="115" spans="3:5" x14ac:dyDescent="0.25">
      <c r="C115" s="244">
        <v>86</v>
      </c>
      <c r="E115" s="245"/>
    </row>
    <row r="116" spans="3:5" x14ac:dyDescent="0.25">
      <c r="C116" s="244">
        <v>85</v>
      </c>
      <c r="E116" s="245"/>
    </row>
    <row r="117" spans="3:5" x14ac:dyDescent="0.25">
      <c r="C117" s="244">
        <v>84</v>
      </c>
      <c r="E117" s="245"/>
    </row>
    <row r="118" spans="3:5" x14ac:dyDescent="0.25">
      <c r="C118" s="244">
        <v>83</v>
      </c>
      <c r="E118" s="245"/>
    </row>
    <row r="119" spans="3:5" x14ac:dyDescent="0.25">
      <c r="C119" s="244">
        <v>82</v>
      </c>
      <c r="E119" s="245"/>
    </row>
    <row r="120" spans="3:5" x14ac:dyDescent="0.25">
      <c r="C120" s="244">
        <v>81</v>
      </c>
      <c r="E120" s="245"/>
    </row>
    <row r="121" spans="3:5" x14ac:dyDescent="0.25">
      <c r="C121" s="244">
        <v>80</v>
      </c>
      <c r="E121" s="245"/>
    </row>
    <row r="122" spans="3:5" x14ac:dyDescent="0.25">
      <c r="C122" s="244">
        <v>79</v>
      </c>
      <c r="E122" s="245"/>
    </row>
    <row r="123" spans="3:5" x14ac:dyDescent="0.25">
      <c r="C123" s="244">
        <v>78</v>
      </c>
      <c r="E123" s="245"/>
    </row>
    <row r="124" spans="3:5" x14ac:dyDescent="0.25">
      <c r="C124" s="244">
        <v>77</v>
      </c>
      <c r="E124" s="245"/>
    </row>
    <row r="125" spans="3:5" x14ac:dyDescent="0.25">
      <c r="C125" s="244">
        <v>76</v>
      </c>
      <c r="E125" s="245"/>
    </row>
    <row r="126" spans="3:5" x14ac:dyDescent="0.25">
      <c r="C126" s="244">
        <v>75</v>
      </c>
      <c r="E126" s="245"/>
    </row>
    <row r="127" spans="3:5" x14ac:dyDescent="0.25">
      <c r="C127" s="244">
        <v>74</v>
      </c>
      <c r="E127" s="245"/>
    </row>
    <row r="128" spans="3:5" x14ac:dyDescent="0.25">
      <c r="C128" s="244">
        <v>73</v>
      </c>
      <c r="E128" s="245"/>
    </row>
    <row r="129" spans="3:5" x14ac:dyDescent="0.25">
      <c r="C129" s="244">
        <v>72</v>
      </c>
      <c r="E129" s="245"/>
    </row>
    <row r="130" spans="3:5" x14ac:dyDescent="0.25">
      <c r="C130" s="244">
        <v>71</v>
      </c>
      <c r="E130" s="245"/>
    </row>
    <row r="131" spans="3:5" x14ac:dyDescent="0.25">
      <c r="C131" s="244">
        <v>70</v>
      </c>
      <c r="E131" s="245"/>
    </row>
    <row r="132" spans="3:5" x14ac:dyDescent="0.25">
      <c r="C132" s="244">
        <v>69</v>
      </c>
      <c r="E132" s="245"/>
    </row>
    <row r="133" spans="3:5" x14ac:dyDescent="0.25">
      <c r="C133" s="244">
        <v>68</v>
      </c>
      <c r="E133" s="245"/>
    </row>
    <row r="134" spans="3:5" x14ac:dyDescent="0.25">
      <c r="C134" s="244">
        <v>67</v>
      </c>
      <c r="E134" s="245"/>
    </row>
    <row r="135" spans="3:5" x14ac:dyDescent="0.25">
      <c r="C135" s="244">
        <v>66</v>
      </c>
      <c r="E135" s="245"/>
    </row>
    <row r="136" spans="3:5" x14ac:dyDescent="0.25">
      <c r="C136" s="244">
        <v>65</v>
      </c>
      <c r="E136" s="245"/>
    </row>
    <row r="137" spans="3:5" x14ac:dyDescent="0.25">
      <c r="C137" s="244">
        <v>64</v>
      </c>
      <c r="E137" s="245"/>
    </row>
    <row r="138" spans="3:5" x14ac:dyDescent="0.25">
      <c r="C138" s="244">
        <v>63</v>
      </c>
      <c r="E138" s="245"/>
    </row>
    <row r="139" spans="3:5" x14ac:dyDescent="0.25">
      <c r="C139" s="244">
        <v>62</v>
      </c>
      <c r="E139" s="245"/>
    </row>
    <row r="140" spans="3:5" x14ac:dyDescent="0.25">
      <c r="C140" s="244">
        <v>61</v>
      </c>
      <c r="E140" s="245"/>
    </row>
    <row r="141" spans="3:5" x14ac:dyDescent="0.25">
      <c r="C141" s="244">
        <v>60</v>
      </c>
      <c r="E141" s="245"/>
    </row>
    <row r="142" spans="3:5" x14ac:dyDescent="0.25">
      <c r="C142" s="244">
        <v>59</v>
      </c>
      <c r="E142" s="245"/>
    </row>
    <row r="143" spans="3:5" x14ac:dyDescent="0.25">
      <c r="C143" s="244">
        <v>58</v>
      </c>
      <c r="E143" s="245"/>
    </row>
    <row r="144" spans="3:5" x14ac:dyDescent="0.25">
      <c r="C144" s="244">
        <v>57</v>
      </c>
      <c r="E144" s="245"/>
    </row>
    <row r="145" spans="3:5" x14ac:dyDescent="0.25">
      <c r="C145" s="244">
        <v>56</v>
      </c>
      <c r="E145" s="245"/>
    </row>
    <row r="146" spans="3:5" x14ac:dyDescent="0.25">
      <c r="C146" s="244">
        <v>55</v>
      </c>
      <c r="E146" s="245"/>
    </row>
    <row r="147" spans="3:5" x14ac:dyDescent="0.25">
      <c r="C147" s="244">
        <v>54</v>
      </c>
      <c r="E147" s="245"/>
    </row>
    <row r="148" spans="3:5" x14ac:dyDescent="0.25">
      <c r="C148" s="244">
        <v>53</v>
      </c>
      <c r="E148" s="245"/>
    </row>
    <row r="149" spans="3:5" x14ac:dyDescent="0.25">
      <c r="C149" s="244">
        <v>52</v>
      </c>
      <c r="E149" s="245"/>
    </row>
    <row r="150" spans="3:5" x14ac:dyDescent="0.25">
      <c r="C150" s="244">
        <v>51</v>
      </c>
      <c r="E150" s="245"/>
    </row>
    <row r="151" spans="3:5" x14ac:dyDescent="0.25">
      <c r="C151" s="244">
        <v>50</v>
      </c>
      <c r="E151" s="245"/>
    </row>
    <row r="152" spans="3:5" x14ac:dyDescent="0.25">
      <c r="C152" s="244">
        <v>49</v>
      </c>
      <c r="E152" s="245"/>
    </row>
    <row r="153" spans="3:5" x14ac:dyDescent="0.25">
      <c r="C153" s="244">
        <v>48</v>
      </c>
      <c r="E153" s="245"/>
    </row>
    <row r="154" spans="3:5" x14ac:dyDescent="0.25">
      <c r="C154" s="244">
        <v>47</v>
      </c>
      <c r="E154" s="245"/>
    </row>
    <row r="155" spans="3:5" x14ac:dyDescent="0.25">
      <c r="C155" s="244">
        <v>46</v>
      </c>
      <c r="E155" s="245"/>
    </row>
    <row r="156" spans="3:5" x14ac:dyDescent="0.25">
      <c r="C156" s="244">
        <v>45</v>
      </c>
      <c r="E156" s="245"/>
    </row>
    <row r="157" spans="3:5" x14ac:dyDescent="0.25">
      <c r="C157" s="244">
        <v>44</v>
      </c>
      <c r="E157" s="245"/>
    </row>
    <row r="158" spans="3:5" x14ac:dyDescent="0.25">
      <c r="C158" s="244">
        <v>43</v>
      </c>
      <c r="E158" s="245"/>
    </row>
    <row r="159" spans="3:5" x14ac:dyDescent="0.25">
      <c r="C159" s="244">
        <v>42</v>
      </c>
      <c r="E159" s="245"/>
    </row>
    <row r="160" spans="3:5" x14ac:dyDescent="0.25">
      <c r="C160" s="244">
        <v>41</v>
      </c>
      <c r="E160" s="245"/>
    </row>
    <row r="161" spans="3:5" x14ac:dyDescent="0.25">
      <c r="C161" s="244">
        <v>40</v>
      </c>
      <c r="E161" s="245"/>
    </row>
    <row r="162" spans="3:5" x14ac:dyDescent="0.25">
      <c r="C162" s="244">
        <v>39</v>
      </c>
      <c r="E162" s="245"/>
    </row>
    <row r="163" spans="3:5" x14ac:dyDescent="0.25">
      <c r="C163" s="244">
        <v>38</v>
      </c>
      <c r="E163" s="245"/>
    </row>
    <row r="164" spans="3:5" x14ac:dyDescent="0.25">
      <c r="C164" s="244">
        <v>37</v>
      </c>
      <c r="E164" s="245"/>
    </row>
    <row r="165" spans="3:5" x14ac:dyDescent="0.25">
      <c r="C165" s="244">
        <v>36</v>
      </c>
      <c r="E165" s="245"/>
    </row>
    <row r="166" spans="3:5" x14ac:dyDescent="0.25">
      <c r="C166" s="244">
        <v>35</v>
      </c>
      <c r="E166" s="245"/>
    </row>
    <row r="167" spans="3:5" x14ac:dyDescent="0.25">
      <c r="C167" s="244">
        <v>34</v>
      </c>
      <c r="E167" s="245"/>
    </row>
    <row r="168" spans="3:5" x14ac:dyDescent="0.25">
      <c r="C168" s="244">
        <v>33</v>
      </c>
      <c r="E168" s="245"/>
    </row>
    <row r="169" spans="3:5" x14ac:dyDescent="0.25">
      <c r="C169" s="244">
        <v>32</v>
      </c>
      <c r="E169" s="245"/>
    </row>
    <row r="170" spans="3:5" x14ac:dyDescent="0.25">
      <c r="C170" s="244">
        <v>31</v>
      </c>
      <c r="E170" s="245"/>
    </row>
    <row r="171" spans="3:5" x14ac:dyDescent="0.25">
      <c r="C171" s="244">
        <v>30</v>
      </c>
      <c r="E171" s="245"/>
    </row>
    <row r="172" spans="3:5" x14ac:dyDescent="0.25">
      <c r="C172" s="244">
        <v>29</v>
      </c>
      <c r="E172" s="245"/>
    </row>
    <row r="173" spans="3:5" x14ac:dyDescent="0.25">
      <c r="C173" s="244">
        <v>28</v>
      </c>
      <c r="E173" s="245"/>
    </row>
    <row r="174" spans="3:5" x14ac:dyDescent="0.25">
      <c r="C174" s="244">
        <v>27</v>
      </c>
      <c r="E174" s="245"/>
    </row>
    <row r="175" spans="3:5" x14ac:dyDescent="0.25">
      <c r="C175" s="244">
        <v>26</v>
      </c>
      <c r="E175" s="245"/>
    </row>
    <row r="176" spans="3:5" x14ac:dyDescent="0.25">
      <c r="C176" s="244">
        <v>25</v>
      </c>
      <c r="E176" s="245"/>
    </row>
    <row r="177" spans="3:5" x14ac:dyDescent="0.25">
      <c r="C177" s="244">
        <v>24</v>
      </c>
      <c r="E177" s="245"/>
    </row>
    <row r="178" spans="3:5" x14ac:dyDescent="0.25">
      <c r="C178" s="244">
        <v>23</v>
      </c>
      <c r="E178" s="245"/>
    </row>
    <row r="179" spans="3:5" x14ac:dyDescent="0.25">
      <c r="C179" s="244">
        <v>22</v>
      </c>
      <c r="E179" s="245"/>
    </row>
    <row r="180" spans="3:5" x14ac:dyDescent="0.25">
      <c r="C180" s="244">
        <v>21</v>
      </c>
      <c r="E180" s="245"/>
    </row>
    <row r="181" spans="3:5" x14ac:dyDescent="0.25">
      <c r="C181" s="244">
        <v>20</v>
      </c>
      <c r="E181" s="245"/>
    </row>
    <row r="182" spans="3:5" x14ac:dyDescent="0.25">
      <c r="C182" s="244">
        <v>19</v>
      </c>
      <c r="E182" s="245"/>
    </row>
    <row r="183" spans="3:5" x14ac:dyDescent="0.25">
      <c r="C183" s="244">
        <v>18</v>
      </c>
      <c r="E183" s="245"/>
    </row>
    <row r="184" spans="3:5" x14ac:dyDescent="0.25">
      <c r="C184" s="244">
        <v>17</v>
      </c>
      <c r="E184" s="245"/>
    </row>
    <row r="185" spans="3:5" x14ac:dyDescent="0.25">
      <c r="C185" s="244">
        <v>16</v>
      </c>
      <c r="E185" s="245"/>
    </row>
    <row r="186" spans="3:5" x14ac:dyDescent="0.25">
      <c r="C186" s="244">
        <v>15</v>
      </c>
      <c r="E186" s="245"/>
    </row>
    <row r="187" spans="3:5" x14ac:dyDescent="0.25">
      <c r="C187" s="244">
        <v>14</v>
      </c>
      <c r="E187" s="245"/>
    </row>
    <row r="188" spans="3:5" x14ac:dyDescent="0.25">
      <c r="C188" s="244">
        <v>13</v>
      </c>
      <c r="E188" s="245"/>
    </row>
    <row r="189" spans="3:5" x14ac:dyDescent="0.25">
      <c r="C189" s="244">
        <v>12</v>
      </c>
      <c r="E189" s="245"/>
    </row>
    <row r="190" spans="3:5" x14ac:dyDescent="0.25">
      <c r="C190" s="244">
        <v>11</v>
      </c>
      <c r="E190" s="245"/>
    </row>
    <row r="191" spans="3:5" x14ac:dyDescent="0.25">
      <c r="C191" s="244">
        <v>10</v>
      </c>
      <c r="E191" s="245"/>
    </row>
    <row r="192" spans="3:5" x14ac:dyDescent="0.25">
      <c r="C192" s="244">
        <v>9</v>
      </c>
      <c r="E192" s="245"/>
    </row>
    <row r="193" spans="3:5" x14ac:dyDescent="0.25">
      <c r="C193" s="244">
        <v>8</v>
      </c>
      <c r="E193" s="245"/>
    </row>
    <row r="194" spans="3:5" x14ac:dyDescent="0.25">
      <c r="C194" s="244">
        <v>7</v>
      </c>
      <c r="E194" s="245"/>
    </row>
    <row r="195" spans="3:5" x14ac:dyDescent="0.25">
      <c r="C195" s="244">
        <v>6</v>
      </c>
      <c r="E195" s="245"/>
    </row>
    <row r="196" spans="3:5" x14ac:dyDescent="0.25">
      <c r="C196" s="244">
        <v>5</v>
      </c>
      <c r="E196" s="245"/>
    </row>
    <row r="197" spans="3:5" x14ac:dyDescent="0.25">
      <c r="C197" s="244">
        <v>4</v>
      </c>
      <c r="E197" s="245"/>
    </row>
    <row r="198" spans="3:5" x14ac:dyDescent="0.25">
      <c r="C198" s="244">
        <v>3</v>
      </c>
      <c r="E198" s="245"/>
    </row>
    <row r="199" spans="3:5" x14ac:dyDescent="0.25">
      <c r="C199" s="244">
        <v>2</v>
      </c>
      <c r="E199" s="245"/>
    </row>
    <row r="200" spans="3:5" x14ac:dyDescent="0.25">
      <c r="C200" s="244">
        <v>1</v>
      </c>
      <c r="E200" s="245"/>
    </row>
  </sheetData>
  <sheetProtection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eport7"/>
  <dimension ref="A1:AP436"/>
  <sheetViews>
    <sheetView showGridLines="0" view="pageBreakPreview" zoomScale="175" zoomScaleNormal="60" zoomScaleSheetLayoutView="175" workbookViewId="0">
      <selection activeCell="AQ8" sqref="AQ8"/>
    </sheetView>
  </sheetViews>
  <sheetFormatPr defaultColWidth="9.140625" defaultRowHeight="15" x14ac:dyDescent="0.25"/>
  <cols>
    <col min="1" max="10" width="9.140625" style="126" customWidth="1"/>
    <col min="11" max="11" width="16.28515625" style="126" hidden="1" customWidth="1"/>
    <col min="12" max="12" width="13.28515625" style="126" hidden="1" customWidth="1"/>
    <col min="13" max="18" width="4.28515625" style="126" hidden="1" customWidth="1"/>
    <col min="19" max="19" width="8" style="126" hidden="1" customWidth="1"/>
    <col min="20" max="20" width="6.28515625" style="126" hidden="1" customWidth="1"/>
    <col min="21" max="21" width="3.28515625" style="126" hidden="1" customWidth="1"/>
    <col min="22" max="22" width="7.85546875" style="126" hidden="1" customWidth="1"/>
    <col min="23" max="23" width="4.28515625" style="126" hidden="1" customWidth="1"/>
    <col min="24" max="24" width="27" style="126" hidden="1" customWidth="1"/>
    <col min="25" max="25" width="13" style="126" hidden="1" customWidth="1"/>
    <col min="26" max="26" width="9.28515625" style="126" hidden="1" customWidth="1"/>
    <col min="27" max="27" width="13.140625" style="126" hidden="1" customWidth="1"/>
    <col min="28" max="28" width="4.28515625" style="126" hidden="1" customWidth="1"/>
    <col min="29" max="29" width="0.140625" style="126" hidden="1" customWidth="1"/>
    <col min="30" max="30" width="8.28515625" style="126" hidden="1" customWidth="1"/>
    <col min="31" max="32" width="4.28515625" style="126" hidden="1" customWidth="1"/>
    <col min="33" max="33" width="4.85546875" style="126" hidden="1" customWidth="1"/>
    <col min="34" max="34" width="10.7109375" style="126" hidden="1" customWidth="1"/>
    <col min="35" max="35" width="4.28515625" style="126" hidden="1" customWidth="1"/>
    <col min="36" max="36" width="7.28515625" style="126" hidden="1" customWidth="1"/>
    <col min="37" max="37" width="4.28515625" style="126" hidden="1" customWidth="1"/>
    <col min="38" max="41" width="4.85546875" style="126" hidden="1" customWidth="1"/>
    <col min="42" max="42" width="5" style="126" hidden="1" customWidth="1"/>
    <col min="43" max="43" width="255.28515625" style="126" bestFit="1" customWidth="1"/>
    <col min="44" max="52" width="9.140625" style="126"/>
    <col min="53" max="53" width="145.28515625" style="126" customWidth="1"/>
    <col min="54" max="16384" width="9.140625" style="126"/>
  </cols>
  <sheetData>
    <row r="1" spans="1:42" ht="27" customHeight="1" thickBot="1" x14ac:dyDescent="0.3">
      <c r="A1" s="395" t="s">
        <v>3232</v>
      </c>
      <c r="B1" s="396"/>
      <c r="C1" s="396"/>
      <c r="D1" s="396"/>
      <c r="E1" s="396"/>
      <c r="F1" s="396"/>
      <c r="G1" s="396"/>
      <c r="H1" s="396"/>
      <c r="I1" s="396"/>
      <c r="J1" s="397"/>
      <c r="K1" s="126">
        <v>31</v>
      </c>
      <c r="L1" s="5" t="s">
        <v>21</v>
      </c>
      <c r="M1" s="5" t="s">
        <v>46</v>
      </c>
      <c r="N1" s="5" t="s">
        <v>47</v>
      </c>
      <c r="O1" s="5" t="s">
        <v>48</v>
      </c>
      <c r="P1" s="5" t="s">
        <v>49</v>
      </c>
      <c r="Q1" s="5" t="s">
        <v>147</v>
      </c>
      <c r="R1" s="5" t="s">
        <v>148</v>
      </c>
      <c r="S1" s="32" t="s">
        <v>25</v>
      </c>
      <c r="T1" s="28"/>
      <c r="U1" s="29"/>
      <c r="W1" s="5"/>
      <c r="X1" s="37" t="s">
        <v>153</v>
      </c>
      <c r="Y1" s="127" t="s">
        <v>57</v>
      </c>
      <c r="Z1" s="127"/>
      <c r="AA1" s="33" t="s">
        <v>42</v>
      </c>
      <c r="AB1" s="127"/>
      <c r="AC1" s="127"/>
      <c r="AD1" s="22">
        <f>VLOOKUP(AA2,classlist3,4,FALSE)</f>
        <v>7</v>
      </c>
      <c r="AE1" s="127"/>
      <c r="AF1" s="127"/>
      <c r="AG1" s="105" t="str">
        <f>IF(I1="ks3",1,IF(I1="ks4",2,""))</f>
        <v/>
      </c>
      <c r="AH1" s="105"/>
      <c r="AI1" s="127"/>
      <c r="AJ1" s="127"/>
      <c r="AK1" s="252"/>
      <c r="AL1" s="252"/>
      <c r="AM1" s="252"/>
      <c r="AN1" s="252"/>
      <c r="AO1" s="252"/>
      <c r="AP1" s="252"/>
    </row>
    <row r="2" spans="1:42" ht="15.75" customHeight="1" thickBot="1" x14ac:dyDescent="0.3">
      <c r="A2" s="398"/>
      <c r="B2" s="399"/>
      <c r="C2" s="399"/>
      <c r="D2" s="399"/>
      <c r="E2" s="399"/>
      <c r="F2" s="399"/>
      <c r="G2" s="399"/>
      <c r="H2" s="399"/>
      <c r="I2" s="399"/>
      <c r="J2" s="400"/>
      <c r="L2" s="23" t="str">
        <f>IF(COUNTIF(SPtemplate2!$M$3:$M$42, SPtemplate2!M3)&gt;1, SPtemplate2!$M3&amp;" "&amp; SPtemplate2!$N3, SPtemplate2!$M3)</f>
        <v>Gretchen</v>
      </c>
      <c r="M2" s="43">
        <v>6</v>
      </c>
      <c r="N2" s="43">
        <v>8</v>
      </c>
      <c r="O2" s="43">
        <v>3</v>
      </c>
      <c r="P2" s="43"/>
      <c r="Q2" s="43"/>
      <c r="R2" s="43"/>
      <c r="S2" s="43"/>
      <c r="T2" s="127">
        <v>6</v>
      </c>
      <c r="U2" s="127"/>
      <c r="W2" s="53">
        <v>1</v>
      </c>
      <c r="X2" s="54" t="str">
        <f t="shared" ref="X2:X3" si="0">IFERROR(IF(VLOOKUP(W2,comments,2,FALSE)=0,"",VLOOKUP(W2,comments,2,FALSE)),"")</f>
        <v>Matthew</v>
      </c>
      <c r="Y2" s="20" t="e">
        <f>IF(VLOOKUP(#REF!,gradeconversion,2,FALSE)-VLOOKUP(#REF!,gradeconversion,2,FALSE)&lt;0,1,IF(VLOOKUP(#REF!,gradeconversion,2,FALSE)-VLOOKUP(#REF!,gradeconversion,2,FALSE)=0,2,IF(VLOOKUP(#REF!,gradeconversion,2,FALSE)-VLOOKUP(#REF!,gradeconversion,2,FALSE)&gt;0,3,"")))</f>
        <v>#REF!</v>
      </c>
      <c r="Z2" s="127"/>
      <c r="AA2" s="36" t="str">
        <f>Entercomments!A1</f>
        <v>7H-IT</v>
      </c>
      <c r="AB2" s="127"/>
      <c r="AC2" s="127"/>
      <c r="AD2" s="22" t="str">
        <f>IF(OR(AD1=7,AD1=8,AD1=9),"KS3",IF(OR(AD1=10,AD1=11),"KS4",IF(OR(AD1=12,AD1=13),"KS5","")))</f>
        <v>KS3</v>
      </c>
      <c r="AE2" s="127"/>
      <c r="AF2" s="127"/>
      <c r="AG2" s="121">
        <f>IF(VLOOKUP(X2,worksheetreveal,4,FALSE)=W2,1,2)</f>
        <v>1</v>
      </c>
      <c r="AH2" s="122">
        <f ca="1">TODAY()</f>
        <v>43411</v>
      </c>
      <c r="AI2" s="127"/>
      <c r="AJ2" s="127" t="str">
        <f>'file name'!A4</f>
        <v xml:space="preserve">  Deep marking</v>
      </c>
      <c r="AK2" s="252"/>
      <c r="AL2" s="252"/>
      <c r="AM2" s="252"/>
      <c r="AN2" s="252"/>
      <c r="AO2" s="252"/>
      <c r="AP2" s="252"/>
    </row>
    <row r="3" spans="1:42" ht="15.75" customHeight="1" thickBot="1" x14ac:dyDescent="0.3">
      <c r="A3" s="401" t="s">
        <v>3233</v>
      </c>
      <c r="B3" s="402"/>
      <c r="C3" s="402"/>
      <c r="D3" s="402"/>
      <c r="E3" s="402"/>
      <c r="F3" s="402"/>
      <c r="G3" s="402"/>
      <c r="H3" s="402"/>
      <c r="I3" s="402"/>
      <c r="J3" s="207"/>
      <c r="L3" s="23" t="str">
        <f>IF(COUNTIF(SPtemplate2!$M$3:$M$42, SPtemplate2!M4)&gt;1, SPtemplate2!$M4&amp;" "&amp; SPtemplate2!$N4, SPtemplate2!$M4)</f>
        <v>Glenda</v>
      </c>
      <c r="M3" s="43">
        <v>7</v>
      </c>
      <c r="N3" s="43">
        <v>9</v>
      </c>
      <c r="O3" s="43">
        <v>2</v>
      </c>
      <c r="P3" s="43"/>
      <c r="Q3" s="43"/>
      <c r="R3" s="43"/>
      <c r="S3" s="43"/>
      <c r="T3" s="127"/>
      <c r="U3" s="127"/>
      <c r="W3" s="23">
        <v>2</v>
      </c>
      <c r="X3" s="54" t="str">
        <f t="shared" si="0"/>
        <v>Fred</v>
      </c>
      <c r="Y3" s="127"/>
      <c r="Z3" s="127"/>
      <c r="AA3" s="127"/>
      <c r="AB3" s="127"/>
      <c r="AC3" s="127"/>
      <c r="AD3" s="127"/>
      <c r="AE3" s="127"/>
      <c r="AF3" s="127"/>
      <c r="AG3" s="105">
        <f>VLOOKUP(X3,worksheetreveal,4,FALSE)</f>
        <v>2</v>
      </c>
      <c r="AH3" s="105"/>
      <c r="AI3" s="127"/>
      <c r="AJ3" s="127"/>
      <c r="AK3" s="252"/>
      <c r="AL3" s="252"/>
      <c r="AM3" s="252"/>
      <c r="AN3" s="252"/>
      <c r="AO3" s="252"/>
      <c r="AP3" s="252"/>
    </row>
    <row r="4" spans="1:42" ht="33.75" x14ac:dyDescent="0.5">
      <c r="M4" s="1"/>
      <c r="N4" s="1"/>
      <c r="O4" s="1"/>
      <c r="P4" s="252"/>
      <c r="Q4" s="252"/>
      <c r="R4" s="252"/>
      <c r="S4" s="252"/>
      <c r="W4" s="126">
        <v>72</v>
      </c>
      <c r="X4" s="128" t="str">
        <f t="shared" ref="X4:X60" si="1">IFERROR(IF(VLOOKUP(W4,comments,2,FALSE)=0,"",VLOOKUP(W4,comments,2,FALSE)),"")</f>
        <v/>
      </c>
      <c r="AM4" s="6"/>
      <c r="AN4" s="6"/>
      <c r="AO4" s="6"/>
    </row>
    <row r="5" spans="1:42" ht="33.75" x14ac:dyDescent="0.5">
      <c r="M5" s="1"/>
      <c r="N5" s="1"/>
      <c r="O5" s="1"/>
      <c r="P5" s="252"/>
      <c r="Q5" s="252"/>
      <c r="R5" s="252"/>
      <c r="S5" s="252"/>
      <c r="W5" s="126">
        <v>73</v>
      </c>
      <c r="X5" s="128" t="str">
        <f t="shared" si="1"/>
        <v/>
      </c>
      <c r="AM5" s="6"/>
      <c r="AN5" s="6"/>
      <c r="AO5" s="6"/>
    </row>
    <row r="6" spans="1:42" ht="33.75" x14ac:dyDescent="0.5">
      <c r="M6" s="1"/>
      <c r="N6" s="1"/>
      <c r="O6" s="1"/>
      <c r="P6" s="252"/>
      <c r="Q6" s="252"/>
      <c r="R6" s="252"/>
      <c r="S6" s="252"/>
      <c r="W6" s="126">
        <v>74</v>
      </c>
      <c r="X6" s="128" t="str">
        <f t="shared" si="1"/>
        <v/>
      </c>
      <c r="AM6" s="6"/>
      <c r="AN6" s="6"/>
      <c r="AO6" s="6"/>
    </row>
    <row r="7" spans="1:42" ht="33.75" x14ac:dyDescent="0.5">
      <c r="M7" s="1"/>
      <c r="N7" s="1"/>
      <c r="O7" s="1"/>
      <c r="P7" s="252"/>
      <c r="Q7" s="252"/>
      <c r="R7" s="252"/>
      <c r="S7" s="252"/>
      <c r="W7" s="126">
        <v>75</v>
      </c>
      <c r="X7" s="128" t="str">
        <f t="shared" si="1"/>
        <v/>
      </c>
      <c r="AM7" s="6"/>
      <c r="AN7" s="6"/>
      <c r="AO7" s="6"/>
    </row>
    <row r="8" spans="1:42" ht="33.75" x14ac:dyDescent="0.5">
      <c r="M8" s="1"/>
      <c r="N8" s="1"/>
      <c r="O8" s="1"/>
      <c r="P8" s="252"/>
      <c r="Q8" s="252"/>
      <c r="R8" s="252"/>
      <c r="S8" s="252"/>
      <c r="W8" s="126">
        <v>76</v>
      </c>
      <c r="X8" s="128" t="str">
        <f t="shared" si="1"/>
        <v/>
      </c>
      <c r="AM8" s="6"/>
      <c r="AN8" s="6"/>
      <c r="AO8" s="6"/>
    </row>
    <row r="9" spans="1:42" ht="33.75" x14ac:dyDescent="0.5">
      <c r="M9" s="1"/>
      <c r="N9" s="1"/>
      <c r="O9" s="1"/>
      <c r="P9" s="252"/>
      <c r="Q9" s="252"/>
      <c r="R9" s="252"/>
      <c r="S9" s="252"/>
      <c r="W9" s="126">
        <v>77</v>
      </c>
      <c r="X9" s="128" t="str">
        <f t="shared" si="1"/>
        <v/>
      </c>
      <c r="AM9" s="6"/>
      <c r="AN9" s="6"/>
      <c r="AO9" s="6"/>
    </row>
    <row r="10" spans="1:42" ht="33.75" x14ac:dyDescent="0.5">
      <c r="M10" s="1"/>
      <c r="N10" s="1"/>
      <c r="O10" s="1"/>
      <c r="P10" s="252"/>
      <c r="Q10" s="252"/>
      <c r="R10" s="252"/>
      <c r="S10" s="252"/>
      <c r="W10" s="126">
        <v>78</v>
      </c>
      <c r="X10" s="128" t="str">
        <f t="shared" si="1"/>
        <v/>
      </c>
      <c r="AM10" s="6"/>
      <c r="AN10" s="6"/>
      <c r="AO10" s="6"/>
    </row>
    <row r="11" spans="1:42" ht="33.75" x14ac:dyDescent="0.5">
      <c r="M11" s="1"/>
      <c r="N11" s="1"/>
      <c r="O11" s="1"/>
      <c r="P11" s="252"/>
      <c r="Q11" s="252"/>
      <c r="R11" s="252"/>
      <c r="S11" s="252"/>
      <c r="W11" s="126">
        <v>79</v>
      </c>
      <c r="X11" s="128" t="str">
        <f t="shared" si="1"/>
        <v/>
      </c>
      <c r="AM11" s="6"/>
      <c r="AN11" s="6"/>
      <c r="AO11" s="6"/>
    </row>
    <row r="12" spans="1:42" ht="33.75" x14ac:dyDescent="0.5">
      <c r="M12" s="1"/>
      <c r="N12" s="1"/>
      <c r="O12" s="1"/>
      <c r="P12" s="252"/>
      <c r="Q12" s="252"/>
      <c r="R12" s="252"/>
      <c r="S12" s="252"/>
      <c r="W12" s="126">
        <v>80</v>
      </c>
      <c r="X12" s="128" t="str">
        <f t="shared" si="1"/>
        <v/>
      </c>
      <c r="AM12" s="6"/>
      <c r="AN12" s="6"/>
      <c r="AO12" s="6"/>
    </row>
    <row r="13" spans="1:42" ht="33.75" x14ac:dyDescent="0.5">
      <c r="M13" s="1"/>
      <c r="N13" s="1"/>
      <c r="O13" s="1"/>
      <c r="P13" s="252"/>
      <c r="Q13" s="252"/>
      <c r="R13" s="252"/>
      <c r="S13" s="252"/>
      <c r="W13" s="126">
        <v>81</v>
      </c>
      <c r="X13" s="128" t="str">
        <f t="shared" si="1"/>
        <v/>
      </c>
      <c r="AM13" s="6"/>
      <c r="AN13" s="6"/>
      <c r="AO13" s="6"/>
    </row>
    <row r="14" spans="1:42" ht="33.75" x14ac:dyDescent="0.5">
      <c r="M14" s="1"/>
      <c r="N14" s="1"/>
      <c r="O14" s="1"/>
      <c r="P14" s="252"/>
      <c r="Q14" s="252"/>
      <c r="R14" s="252"/>
      <c r="S14" s="252"/>
      <c r="W14" s="126">
        <v>82</v>
      </c>
      <c r="X14" s="128" t="str">
        <f t="shared" si="1"/>
        <v/>
      </c>
      <c r="AM14" s="6"/>
      <c r="AN14" s="6"/>
      <c r="AO14" s="6"/>
    </row>
    <row r="15" spans="1:42" ht="33.75" x14ac:dyDescent="0.5">
      <c r="M15" s="1"/>
      <c r="N15" s="1"/>
      <c r="O15" s="1"/>
      <c r="P15" s="252"/>
      <c r="Q15" s="252"/>
      <c r="R15" s="252"/>
      <c r="S15" s="252"/>
      <c r="W15" s="126">
        <v>83</v>
      </c>
      <c r="X15" s="128" t="str">
        <f t="shared" si="1"/>
        <v/>
      </c>
      <c r="AM15" s="6"/>
      <c r="AN15" s="6"/>
      <c r="AO15" s="6"/>
    </row>
    <row r="16" spans="1:42" ht="31.5" x14ac:dyDescent="0.5">
      <c r="M16" s="1"/>
      <c r="N16" s="1"/>
      <c r="O16" s="1"/>
      <c r="P16" s="252"/>
      <c r="Q16" s="252"/>
      <c r="R16" s="252"/>
      <c r="S16" s="252"/>
      <c r="W16" s="126">
        <v>84</v>
      </c>
      <c r="X16" s="128" t="str">
        <f t="shared" si="1"/>
        <v/>
      </c>
    </row>
    <row r="17" spans="13:41" ht="31.5" x14ac:dyDescent="0.5">
      <c r="M17" s="1"/>
      <c r="N17" s="1"/>
      <c r="O17" s="1"/>
      <c r="P17" s="252"/>
      <c r="Q17" s="252"/>
      <c r="R17" s="252"/>
      <c r="S17" s="252"/>
      <c r="W17" s="126">
        <v>85</v>
      </c>
      <c r="X17" s="128" t="str">
        <f t="shared" si="1"/>
        <v/>
      </c>
    </row>
    <row r="18" spans="13:41" ht="31.5" x14ac:dyDescent="0.5">
      <c r="M18" s="1"/>
      <c r="N18" s="1"/>
      <c r="O18" s="1"/>
      <c r="P18" s="252"/>
      <c r="Q18" s="252"/>
      <c r="R18" s="252"/>
      <c r="S18" s="252"/>
      <c r="W18" s="126">
        <v>86</v>
      </c>
      <c r="X18" s="128" t="str">
        <f t="shared" si="1"/>
        <v/>
      </c>
    </row>
    <row r="19" spans="13:41" ht="31.5" x14ac:dyDescent="0.5">
      <c r="M19" s="1"/>
      <c r="N19" s="1"/>
      <c r="O19" s="1"/>
      <c r="P19" s="252"/>
      <c r="Q19" s="252"/>
      <c r="R19" s="252"/>
      <c r="S19" s="252"/>
      <c r="W19" s="126">
        <v>87</v>
      </c>
      <c r="X19" s="128" t="str">
        <f t="shared" si="1"/>
        <v/>
      </c>
    </row>
    <row r="20" spans="13:41" ht="31.5" x14ac:dyDescent="0.5">
      <c r="M20" s="1"/>
      <c r="N20" s="1"/>
      <c r="O20" s="1"/>
      <c r="P20" s="252"/>
      <c r="Q20" s="252"/>
      <c r="R20" s="252"/>
      <c r="S20" s="252"/>
      <c r="W20" s="126">
        <v>88</v>
      </c>
      <c r="X20" s="128" t="str">
        <f t="shared" si="1"/>
        <v/>
      </c>
    </row>
    <row r="21" spans="13:41" ht="31.5" x14ac:dyDescent="0.5">
      <c r="M21" s="1"/>
      <c r="N21" s="1"/>
      <c r="O21" s="1"/>
      <c r="P21" s="252"/>
      <c r="Q21" s="252"/>
      <c r="R21" s="252"/>
      <c r="S21" s="252"/>
      <c r="W21" s="126">
        <v>89</v>
      </c>
      <c r="X21" s="128" t="str">
        <f t="shared" si="1"/>
        <v/>
      </c>
      <c r="AM21" s="7"/>
      <c r="AN21" s="7"/>
      <c r="AO21" s="7"/>
    </row>
    <row r="22" spans="13:41" ht="31.5" x14ac:dyDescent="0.5">
      <c r="M22" s="1"/>
      <c r="N22" s="1"/>
      <c r="O22" s="1"/>
      <c r="P22" s="252"/>
      <c r="Q22" s="252"/>
      <c r="R22" s="252"/>
      <c r="S22" s="252"/>
      <c r="W22" s="126">
        <v>90</v>
      </c>
      <c r="X22" s="128" t="str">
        <f t="shared" si="1"/>
        <v/>
      </c>
    </row>
    <row r="23" spans="13:41" ht="31.5" x14ac:dyDescent="0.5">
      <c r="M23" s="1"/>
      <c r="N23" s="1"/>
      <c r="O23" s="1"/>
      <c r="P23" s="252"/>
      <c r="Q23" s="252"/>
      <c r="R23" s="252"/>
      <c r="S23" s="252"/>
      <c r="W23" s="126">
        <v>91</v>
      </c>
      <c r="X23" s="128" t="str">
        <f t="shared" si="1"/>
        <v/>
      </c>
    </row>
    <row r="24" spans="13:41" ht="31.5" x14ac:dyDescent="0.5">
      <c r="M24" s="1"/>
      <c r="N24" s="1"/>
      <c r="O24" s="1"/>
      <c r="P24" s="252"/>
      <c r="Q24" s="252"/>
      <c r="R24" s="252"/>
      <c r="S24" s="252"/>
      <c r="W24" s="126">
        <v>92</v>
      </c>
      <c r="X24" s="128" t="str">
        <f t="shared" si="1"/>
        <v/>
      </c>
    </row>
    <row r="25" spans="13:41" ht="31.5" x14ac:dyDescent="0.5">
      <c r="M25" s="1"/>
      <c r="N25" s="1"/>
      <c r="O25" s="1"/>
      <c r="P25" s="252"/>
      <c r="Q25" s="252"/>
      <c r="R25" s="252"/>
      <c r="S25" s="252"/>
      <c r="W25" s="126">
        <v>93</v>
      </c>
      <c r="X25" s="128" t="str">
        <f t="shared" si="1"/>
        <v/>
      </c>
    </row>
    <row r="26" spans="13:41" ht="31.5" x14ac:dyDescent="0.5">
      <c r="M26" s="1"/>
      <c r="N26" s="1"/>
      <c r="O26" s="1"/>
      <c r="P26" s="252"/>
      <c r="Q26" s="252"/>
      <c r="R26" s="252"/>
      <c r="S26" s="252"/>
      <c r="W26" s="126">
        <v>94</v>
      </c>
      <c r="X26" s="128" t="str">
        <f t="shared" si="1"/>
        <v/>
      </c>
    </row>
    <row r="27" spans="13:41" ht="31.5" x14ac:dyDescent="0.5">
      <c r="M27" s="1"/>
      <c r="N27" s="1"/>
      <c r="O27" s="1"/>
      <c r="P27" s="252"/>
      <c r="Q27" s="252"/>
      <c r="R27" s="252"/>
      <c r="S27" s="252"/>
      <c r="W27" s="126">
        <v>95</v>
      </c>
      <c r="X27" s="128" t="str">
        <f t="shared" si="1"/>
        <v/>
      </c>
    </row>
    <row r="28" spans="13:41" ht="31.5" x14ac:dyDescent="0.5">
      <c r="M28" s="1"/>
      <c r="N28" s="1"/>
      <c r="O28" s="1"/>
      <c r="P28" s="252"/>
      <c r="Q28" s="252"/>
      <c r="R28" s="252"/>
      <c r="S28" s="252"/>
      <c r="W28" s="126">
        <v>96</v>
      </c>
      <c r="X28" s="128" t="str">
        <f t="shared" si="1"/>
        <v/>
      </c>
    </row>
    <row r="29" spans="13:41" ht="31.5" x14ac:dyDescent="0.5">
      <c r="M29" s="1"/>
      <c r="N29" s="1"/>
      <c r="O29" s="1"/>
      <c r="W29" s="126">
        <v>97</v>
      </c>
      <c r="X29" s="128" t="str">
        <f t="shared" si="1"/>
        <v/>
      </c>
    </row>
    <row r="30" spans="13:41" ht="31.5" x14ac:dyDescent="0.5">
      <c r="M30" s="1"/>
      <c r="N30" s="1"/>
      <c r="W30" s="126">
        <v>98</v>
      </c>
      <c r="X30" s="128" t="str">
        <f t="shared" si="1"/>
        <v/>
      </c>
    </row>
    <row r="31" spans="13:41" ht="31.5" x14ac:dyDescent="0.5">
      <c r="M31" s="1"/>
      <c r="N31" s="1"/>
      <c r="W31" s="126">
        <v>99</v>
      </c>
      <c r="X31" s="128" t="str">
        <f t="shared" si="1"/>
        <v/>
      </c>
    </row>
    <row r="32" spans="13:41" ht="31.5" x14ac:dyDescent="0.5">
      <c r="N32" s="1"/>
      <c r="W32" s="126">
        <v>100</v>
      </c>
      <c r="X32" s="128" t="str">
        <f t="shared" si="1"/>
        <v/>
      </c>
    </row>
    <row r="33" spans="23:24" x14ac:dyDescent="0.25">
      <c r="W33" s="126">
        <v>101</v>
      </c>
      <c r="X33" s="128" t="str">
        <f t="shared" si="1"/>
        <v/>
      </c>
    </row>
    <row r="34" spans="23:24" x14ac:dyDescent="0.25">
      <c r="W34" s="126">
        <v>102</v>
      </c>
      <c r="X34" s="128" t="str">
        <f t="shared" si="1"/>
        <v/>
      </c>
    </row>
    <row r="35" spans="23:24" x14ac:dyDescent="0.25">
      <c r="W35" s="126">
        <v>103</v>
      </c>
      <c r="X35" s="128" t="str">
        <f t="shared" si="1"/>
        <v/>
      </c>
    </row>
    <row r="36" spans="23:24" x14ac:dyDescent="0.25">
      <c r="W36" s="126">
        <v>104</v>
      </c>
      <c r="X36" s="128" t="str">
        <f t="shared" si="1"/>
        <v/>
      </c>
    </row>
    <row r="37" spans="23:24" x14ac:dyDescent="0.25">
      <c r="W37" s="126">
        <v>105</v>
      </c>
      <c r="X37" s="128" t="str">
        <f t="shared" si="1"/>
        <v/>
      </c>
    </row>
    <row r="38" spans="23:24" x14ac:dyDescent="0.25">
      <c r="W38" s="126">
        <v>106</v>
      </c>
      <c r="X38" s="128" t="str">
        <f t="shared" si="1"/>
        <v/>
      </c>
    </row>
    <row r="39" spans="23:24" x14ac:dyDescent="0.25">
      <c r="W39" s="126">
        <v>107</v>
      </c>
      <c r="X39" s="128" t="str">
        <f t="shared" si="1"/>
        <v/>
      </c>
    </row>
    <row r="40" spans="23:24" x14ac:dyDescent="0.25">
      <c r="W40" s="126">
        <v>108</v>
      </c>
      <c r="X40" s="128" t="str">
        <f t="shared" si="1"/>
        <v/>
      </c>
    </row>
    <row r="41" spans="23:24" x14ac:dyDescent="0.25">
      <c r="W41" s="126">
        <v>109</v>
      </c>
      <c r="X41" s="128" t="str">
        <f t="shared" si="1"/>
        <v/>
      </c>
    </row>
    <row r="42" spans="23:24" x14ac:dyDescent="0.25">
      <c r="W42" s="126">
        <v>110</v>
      </c>
      <c r="X42" s="128" t="str">
        <f t="shared" si="1"/>
        <v/>
      </c>
    </row>
    <row r="43" spans="23:24" x14ac:dyDescent="0.25">
      <c r="W43" s="126">
        <v>111</v>
      </c>
      <c r="X43" s="128" t="str">
        <f t="shared" si="1"/>
        <v/>
      </c>
    </row>
    <row r="44" spans="23:24" x14ac:dyDescent="0.25">
      <c r="W44" s="126">
        <v>112</v>
      </c>
      <c r="X44" s="128" t="str">
        <f t="shared" si="1"/>
        <v/>
      </c>
    </row>
    <row r="45" spans="23:24" x14ac:dyDescent="0.25">
      <c r="W45" s="126">
        <v>113</v>
      </c>
      <c r="X45" s="128" t="str">
        <f t="shared" si="1"/>
        <v/>
      </c>
    </row>
    <row r="46" spans="23:24" x14ac:dyDescent="0.25">
      <c r="W46" s="126">
        <v>114</v>
      </c>
      <c r="X46" s="128" t="str">
        <f t="shared" si="1"/>
        <v/>
      </c>
    </row>
    <row r="47" spans="23:24" x14ac:dyDescent="0.25">
      <c r="W47" s="126">
        <v>115</v>
      </c>
      <c r="X47" s="128" t="str">
        <f t="shared" si="1"/>
        <v/>
      </c>
    </row>
    <row r="48" spans="23:24" x14ac:dyDescent="0.25">
      <c r="W48" s="126">
        <v>116</v>
      </c>
      <c r="X48" s="128" t="str">
        <f t="shared" si="1"/>
        <v/>
      </c>
    </row>
    <row r="49" spans="23:24" x14ac:dyDescent="0.25">
      <c r="W49" s="126">
        <v>117</v>
      </c>
      <c r="X49" s="128" t="str">
        <f t="shared" si="1"/>
        <v/>
      </c>
    </row>
    <row r="50" spans="23:24" x14ac:dyDescent="0.25">
      <c r="W50" s="126">
        <v>118</v>
      </c>
      <c r="X50" s="128" t="str">
        <f t="shared" si="1"/>
        <v/>
      </c>
    </row>
    <row r="51" spans="23:24" x14ac:dyDescent="0.25">
      <c r="W51" s="126">
        <v>119</v>
      </c>
      <c r="X51" s="128" t="str">
        <f t="shared" si="1"/>
        <v/>
      </c>
    </row>
    <row r="52" spans="23:24" x14ac:dyDescent="0.25">
      <c r="W52" s="126">
        <v>120</v>
      </c>
      <c r="X52" s="128" t="str">
        <f t="shared" si="1"/>
        <v/>
      </c>
    </row>
    <row r="53" spans="23:24" x14ac:dyDescent="0.25">
      <c r="W53" s="126">
        <v>121</v>
      </c>
      <c r="X53" s="128" t="str">
        <f t="shared" si="1"/>
        <v/>
      </c>
    </row>
    <row r="54" spans="23:24" x14ac:dyDescent="0.25">
      <c r="W54" s="126">
        <v>122</v>
      </c>
      <c r="X54" s="128" t="str">
        <f t="shared" si="1"/>
        <v/>
      </c>
    </row>
    <row r="55" spans="23:24" x14ac:dyDescent="0.25">
      <c r="W55" s="126">
        <v>123</v>
      </c>
      <c r="X55" s="128" t="str">
        <f t="shared" si="1"/>
        <v/>
      </c>
    </row>
    <row r="56" spans="23:24" x14ac:dyDescent="0.25">
      <c r="W56" s="126">
        <v>124</v>
      </c>
      <c r="X56" s="128" t="str">
        <f t="shared" si="1"/>
        <v/>
      </c>
    </row>
    <row r="57" spans="23:24" x14ac:dyDescent="0.25">
      <c r="W57" s="126">
        <v>125</v>
      </c>
      <c r="X57" s="128" t="str">
        <f t="shared" si="1"/>
        <v/>
      </c>
    </row>
    <row r="58" spans="23:24" x14ac:dyDescent="0.25">
      <c r="W58" s="126">
        <v>126</v>
      </c>
      <c r="X58" s="128" t="str">
        <f t="shared" si="1"/>
        <v/>
      </c>
    </row>
    <row r="59" spans="23:24" x14ac:dyDescent="0.25">
      <c r="W59" s="126">
        <v>127</v>
      </c>
      <c r="X59" s="128" t="str">
        <f t="shared" si="1"/>
        <v/>
      </c>
    </row>
    <row r="60" spans="23:24" x14ac:dyDescent="0.25">
      <c r="W60" s="126">
        <v>128</v>
      </c>
      <c r="X60" s="128" t="str">
        <f t="shared" si="1"/>
        <v/>
      </c>
    </row>
    <row r="61" spans="23:24" x14ac:dyDescent="0.25">
      <c r="W61" s="126">
        <v>129</v>
      </c>
      <c r="X61" s="128" t="str">
        <f t="shared" ref="X61:X124" si="2">IFERROR(IF(VLOOKUP(W61,comments,2,FALSE)=0,"",VLOOKUP(W61,comments,2,FALSE)),"")</f>
        <v/>
      </c>
    </row>
    <row r="62" spans="23:24" x14ac:dyDescent="0.25">
      <c r="W62" s="126">
        <v>130</v>
      </c>
      <c r="X62" s="128" t="str">
        <f t="shared" si="2"/>
        <v/>
      </c>
    </row>
    <row r="63" spans="23:24" x14ac:dyDescent="0.25">
      <c r="W63" s="126">
        <v>131</v>
      </c>
      <c r="X63" s="128" t="str">
        <f t="shared" si="2"/>
        <v/>
      </c>
    </row>
    <row r="64" spans="23:24" x14ac:dyDescent="0.25">
      <c r="W64" s="126">
        <v>132</v>
      </c>
      <c r="X64" s="128" t="str">
        <f t="shared" si="2"/>
        <v/>
      </c>
    </row>
    <row r="65" spans="23:24" x14ac:dyDescent="0.25">
      <c r="W65" s="126">
        <v>133</v>
      </c>
      <c r="X65" s="128" t="str">
        <f t="shared" si="2"/>
        <v/>
      </c>
    </row>
    <row r="66" spans="23:24" x14ac:dyDescent="0.25">
      <c r="W66" s="126">
        <v>134</v>
      </c>
      <c r="X66" s="128" t="str">
        <f t="shared" si="2"/>
        <v/>
      </c>
    </row>
    <row r="67" spans="23:24" x14ac:dyDescent="0.25">
      <c r="W67" s="126">
        <v>135</v>
      </c>
      <c r="X67" s="128" t="str">
        <f t="shared" si="2"/>
        <v/>
      </c>
    </row>
    <row r="68" spans="23:24" x14ac:dyDescent="0.25">
      <c r="W68" s="126">
        <v>136</v>
      </c>
      <c r="X68" s="128" t="str">
        <f t="shared" si="2"/>
        <v/>
      </c>
    </row>
    <row r="69" spans="23:24" x14ac:dyDescent="0.25">
      <c r="W69" s="126">
        <v>137</v>
      </c>
      <c r="X69" s="128" t="str">
        <f t="shared" si="2"/>
        <v/>
      </c>
    </row>
    <row r="70" spans="23:24" x14ac:dyDescent="0.25">
      <c r="W70" s="126">
        <v>138</v>
      </c>
      <c r="X70" s="128" t="str">
        <f t="shared" si="2"/>
        <v/>
      </c>
    </row>
    <row r="71" spans="23:24" x14ac:dyDescent="0.25">
      <c r="W71" s="126">
        <v>139</v>
      </c>
      <c r="X71" s="128" t="str">
        <f t="shared" si="2"/>
        <v/>
      </c>
    </row>
    <row r="72" spans="23:24" x14ac:dyDescent="0.25">
      <c r="W72" s="126">
        <v>140</v>
      </c>
      <c r="X72" s="128" t="str">
        <f t="shared" si="2"/>
        <v/>
      </c>
    </row>
    <row r="73" spans="23:24" x14ac:dyDescent="0.25">
      <c r="W73" s="126">
        <v>141</v>
      </c>
      <c r="X73" s="128" t="str">
        <f t="shared" si="2"/>
        <v/>
      </c>
    </row>
    <row r="74" spans="23:24" x14ac:dyDescent="0.25">
      <c r="W74" s="126">
        <v>142</v>
      </c>
      <c r="X74" s="128" t="str">
        <f t="shared" si="2"/>
        <v/>
      </c>
    </row>
    <row r="75" spans="23:24" x14ac:dyDescent="0.25">
      <c r="W75" s="126">
        <v>143</v>
      </c>
      <c r="X75" s="128" t="str">
        <f t="shared" si="2"/>
        <v/>
      </c>
    </row>
    <row r="76" spans="23:24" x14ac:dyDescent="0.25">
      <c r="W76" s="126">
        <v>144</v>
      </c>
      <c r="X76" s="128" t="str">
        <f t="shared" si="2"/>
        <v/>
      </c>
    </row>
    <row r="77" spans="23:24" x14ac:dyDescent="0.25">
      <c r="W77" s="126">
        <v>145</v>
      </c>
      <c r="X77" s="128" t="str">
        <f t="shared" si="2"/>
        <v/>
      </c>
    </row>
    <row r="78" spans="23:24" x14ac:dyDescent="0.25">
      <c r="W78" s="126">
        <v>146</v>
      </c>
      <c r="X78" s="128" t="str">
        <f t="shared" si="2"/>
        <v/>
      </c>
    </row>
    <row r="79" spans="23:24" x14ac:dyDescent="0.25">
      <c r="W79" s="126">
        <v>147</v>
      </c>
      <c r="X79" s="128" t="str">
        <f t="shared" si="2"/>
        <v/>
      </c>
    </row>
    <row r="80" spans="23:24" x14ac:dyDescent="0.25">
      <c r="W80" s="126">
        <v>148</v>
      </c>
      <c r="X80" s="128" t="str">
        <f t="shared" si="2"/>
        <v/>
      </c>
    </row>
    <row r="81" spans="23:24" x14ac:dyDescent="0.25">
      <c r="W81" s="126">
        <v>149</v>
      </c>
      <c r="X81" s="128" t="str">
        <f t="shared" si="2"/>
        <v/>
      </c>
    </row>
    <row r="82" spans="23:24" x14ac:dyDescent="0.25">
      <c r="W82" s="126">
        <v>150</v>
      </c>
      <c r="X82" s="128" t="str">
        <f t="shared" si="2"/>
        <v/>
      </c>
    </row>
    <row r="83" spans="23:24" x14ac:dyDescent="0.25">
      <c r="W83" s="126">
        <v>151</v>
      </c>
      <c r="X83" s="128" t="str">
        <f t="shared" si="2"/>
        <v/>
      </c>
    </row>
    <row r="84" spans="23:24" x14ac:dyDescent="0.25">
      <c r="W84" s="126">
        <v>152</v>
      </c>
      <c r="X84" s="128" t="str">
        <f t="shared" si="2"/>
        <v/>
      </c>
    </row>
    <row r="85" spans="23:24" x14ac:dyDescent="0.25">
      <c r="W85" s="126">
        <v>153</v>
      </c>
      <c r="X85" s="128" t="str">
        <f t="shared" si="2"/>
        <v/>
      </c>
    </row>
    <row r="86" spans="23:24" x14ac:dyDescent="0.25">
      <c r="W86" s="126">
        <v>154</v>
      </c>
      <c r="X86" s="128" t="str">
        <f t="shared" si="2"/>
        <v/>
      </c>
    </row>
    <row r="87" spans="23:24" x14ac:dyDescent="0.25">
      <c r="W87" s="126">
        <v>155</v>
      </c>
      <c r="X87" s="128" t="str">
        <f t="shared" si="2"/>
        <v/>
      </c>
    </row>
    <row r="88" spans="23:24" x14ac:dyDescent="0.25">
      <c r="W88" s="126">
        <v>156</v>
      </c>
      <c r="X88" s="128" t="str">
        <f t="shared" si="2"/>
        <v/>
      </c>
    </row>
    <row r="89" spans="23:24" x14ac:dyDescent="0.25">
      <c r="W89" s="126">
        <v>157</v>
      </c>
      <c r="X89" s="128" t="str">
        <f t="shared" si="2"/>
        <v/>
      </c>
    </row>
    <row r="90" spans="23:24" x14ac:dyDescent="0.25">
      <c r="W90" s="126">
        <v>158</v>
      </c>
      <c r="X90" s="128" t="str">
        <f t="shared" si="2"/>
        <v/>
      </c>
    </row>
    <row r="91" spans="23:24" x14ac:dyDescent="0.25">
      <c r="W91" s="126">
        <v>159</v>
      </c>
      <c r="X91" s="128" t="str">
        <f t="shared" si="2"/>
        <v/>
      </c>
    </row>
    <row r="92" spans="23:24" x14ac:dyDescent="0.25">
      <c r="W92" s="126">
        <v>160</v>
      </c>
      <c r="X92" s="128" t="str">
        <f t="shared" si="2"/>
        <v/>
      </c>
    </row>
    <row r="93" spans="23:24" x14ac:dyDescent="0.25">
      <c r="W93" s="126">
        <v>161</v>
      </c>
      <c r="X93" s="128" t="str">
        <f t="shared" si="2"/>
        <v/>
      </c>
    </row>
    <row r="94" spans="23:24" x14ac:dyDescent="0.25">
      <c r="W94" s="126">
        <v>162</v>
      </c>
      <c r="X94" s="128" t="str">
        <f t="shared" si="2"/>
        <v/>
      </c>
    </row>
    <row r="95" spans="23:24" x14ac:dyDescent="0.25">
      <c r="W95" s="126">
        <v>163</v>
      </c>
      <c r="X95" s="128" t="str">
        <f t="shared" si="2"/>
        <v/>
      </c>
    </row>
    <row r="96" spans="23:24" x14ac:dyDescent="0.25">
      <c r="W96" s="126">
        <v>164</v>
      </c>
      <c r="X96" s="128" t="str">
        <f t="shared" si="2"/>
        <v/>
      </c>
    </row>
    <row r="97" spans="23:24" x14ac:dyDescent="0.25">
      <c r="W97" s="126">
        <v>165</v>
      </c>
      <c r="X97" s="128" t="str">
        <f t="shared" si="2"/>
        <v/>
      </c>
    </row>
    <row r="98" spans="23:24" x14ac:dyDescent="0.25">
      <c r="W98" s="126">
        <v>166</v>
      </c>
      <c r="X98" s="128" t="str">
        <f t="shared" si="2"/>
        <v/>
      </c>
    </row>
    <row r="99" spans="23:24" x14ac:dyDescent="0.25">
      <c r="W99" s="126">
        <v>167</v>
      </c>
      <c r="X99" s="128" t="str">
        <f t="shared" si="2"/>
        <v/>
      </c>
    </row>
    <row r="100" spans="23:24" x14ac:dyDescent="0.25">
      <c r="W100" s="126">
        <v>168</v>
      </c>
      <c r="X100" s="128" t="str">
        <f t="shared" si="2"/>
        <v/>
      </c>
    </row>
    <row r="101" spans="23:24" x14ac:dyDescent="0.25">
      <c r="W101" s="126">
        <v>169</v>
      </c>
      <c r="X101" s="128" t="str">
        <f t="shared" si="2"/>
        <v/>
      </c>
    </row>
    <row r="102" spans="23:24" x14ac:dyDescent="0.25">
      <c r="W102" s="126">
        <v>170</v>
      </c>
      <c r="X102" s="128" t="str">
        <f t="shared" si="2"/>
        <v/>
      </c>
    </row>
    <row r="103" spans="23:24" x14ac:dyDescent="0.25">
      <c r="W103" s="126">
        <v>171</v>
      </c>
      <c r="X103" s="128" t="str">
        <f t="shared" si="2"/>
        <v/>
      </c>
    </row>
    <row r="104" spans="23:24" x14ac:dyDescent="0.25">
      <c r="W104" s="126">
        <v>172</v>
      </c>
      <c r="X104" s="128" t="str">
        <f t="shared" si="2"/>
        <v/>
      </c>
    </row>
    <row r="105" spans="23:24" x14ac:dyDescent="0.25">
      <c r="W105" s="126">
        <v>173</v>
      </c>
      <c r="X105" s="128" t="str">
        <f t="shared" si="2"/>
        <v/>
      </c>
    </row>
    <row r="106" spans="23:24" x14ac:dyDescent="0.25">
      <c r="W106" s="126">
        <v>174</v>
      </c>
      <c r="X106" s="128" t="str">
        <f t="shared" si="2"/>
        <v/>
      </c>
    </row>
    <row r="107" spans="23:24" x14ac:dyDescent="0.25">
      <c r="W107" s="126">
        <v>175</v>
      </c>
      <c r="X107" s="128" t="str">
        <f t="shared" si="2"/>
        <v/>
      </c>
    </row>
    <row r="108" spans="23:24" x14ac:dyDescent="0.25">
      <c r="W108" s="126">
        <v>176</v>
      </c>
      <c r="X108" s="128" t="str">
        <f t="shared" si="2"/>
        <v/>
      </c>
    </row>
    <row r="109" spans="23:24" x14ac:dyDescent="0.25">
      <c r="W109" s="126">
        <v>177</v>
      </c>
      <c r="X109" s="128" t="str">
        <f t="shared" si="2"/>
        <v/>
      </c>
    </row>
    <row r="110" spans="23:24" x14ac:dyDescent="0.25">
      <c r="W110" s="126">
        <v>178</v>
      </c>
      <c r="X110" s="128" t="str">
        <f t="shared" si="2"/>
        <v/>
      </c>
    </row>
    <row r="111" spans="23:24" x14ac:dyDescent="0.25">
      <c r="W111" s="126">
        <v>179</v>
      </c>
      <c r="X111" s="128" t="str">
        <f t="shared" si="2"/>
        <v/>
      </c>
    </row>
    <row r="112" spans="23:24" x14ac:dyDescent="0.25">
      <c r="W112" s="126">
        <v>180</v>
      </c>
      <c r="X112" s="128" t="str">
        <f t="shared" si="2"/>
        <v/>
      </c>
    </row>
    <row r="113" spans="23:24" x14ac:dyDescent="0.25">
      <c r="W113" s="126">
        <v>181</v>
      </c>
      <c r="X113" s="128" t="str">
        <f t="shared" si="2"/>
        <v/>
      </c>
    </row>
    <row r="114" spans="23:24" x14ac:dyDescent="0.25">
      <c r="W114" s="126">
        <v>182</v>
      </c>
      <c r="X114" s="128" t="str">
        <f t="shared" si="2"/>
        <v/>
      </c>
    </row>
    <row r="115" spans="23:24" x14ac:dyDescent="0.25">
      <c r="W115" s="126">
        <v>183</v>
      </c>
      <c r="X115" s="128" t="str">
        <f t="shared" si="2"/>
        <v/>
      </c>
    </row>
    <row r="116" spans="23:24" x14ac:dyDescent="0.25">
      <c r="W116" s="126">
        <v>184</v>
      </c>
      <c r="X116" s="128" t="str">
        <f t="shared" si="2"/>
        <v/>
      </c>
    </row>
    <row r="117" spans="23:24" x14ac:dyDescent="0.25">
      <c r="W117" s="126">
        <v>185</v>
      </c>
      <c r="X117" s="128" t="str">
        <f t="shared" si="2"/>
        <v/>
      </c>
    </row>
    <row r="118" spans="23:24" x14ac:dyDescent="0.25">
      <c r="W118" s="126">
        <v>186</v>
      </c>
      <c r="X118" s="128" t="str">
        <f t="shared" si="2"/>
        <v/>
      </c>
    </row>
    <row r="119" spans="23:24" x14ac:dyDescent="0.25">
      <c r="W119" s="126">
        <v>187</v>
      </c>
      <c r="X119" s="128" t="str">
        <f t="shared" si="2"/>
        <v/>
      </c>
    </row>
    <row r="120" spans="23:24" x14ac:dyDescent="0.25">
      <c r="W120" s="126">
        <v>188</v>
      </c>
      <c r="X120" s="128" t="str">
        <f t="shared" si="2"/>
        <v/>
      </c>
    </row>
    <row r="121" spans="23:24" x14ac:dyDescent="0.25">
      <c r="W121" s="126">
        <v>189</v>
      </c>
      <c r="X121" s="128" t="str">
        <f t="shared" si="2"/>
        <v/>
      </c>
    </row>
    <row r="122" spans="23:24" x14ac:dyDescent="0.25">
      <c r="W122" s="126">
        <v>190</v>
      </c>
      <c r="X122" s="128" t="str">
        <f t="shared" si="2"/>
        <v/>
      </c>
    </row>
    <row r="123" spans="23:24" x14ac:dyDescent="0.25">
      <c r="W123" s="126">
        <v>191</v>
      </c>
      <c r="X123" s="128" t="str">
        <f t="shared" si="2"/>
        <v/>
      </c>
    </row>
    <row r="124" spans="23:24" x14ac:dyDescent="0.25">
      <c r="W124" s="126">
        <v>192</v>
      </c>
      <c r="X124" s="128" t="str">
        <f t="shared" si="2"/>
        <v/>
      </c>
    </row>
    <row r="125" spans="23:24" x14ac:dyDescent="0.25">
      <c r="W125" s="126">
        <v>193</v>
      </c>
      <c r="X125" s="128" t="str">
        <f t="shared" ref="X125:X188" si="3">IFERROR(IF(VLOOKUP(W125,comments,2,FALSE)=0,"",VLOOKUP(W125,comments,2,FALSE)),"")</f>
        <v/>
      </c>
    </row>
    <row r="126" spans="23:24" x14ac:dyDescent="0.25">
      <c r="W126" s="126">
        <v>194</v>
      </c>
      <c r="X126" s="128" t="str">
        <f t="shared" si="3"/>
        <v/>
      </c>
    </row>
    <row r="127" spans="23:24" x14ac:dyDescent="0.25">
      <c r="W127" s="126">
        <v>195</v>
      </c>
      <c r="X127" s="128" t="str">
        <f t="shared" si="3"/>
        <v/>
      </c>
    </row>
    <row r="128" spans="23:24" x14ac:dyDescent="0.25">
      <c r="W128" s="126">
        <v>196</v>
      </c>
      <c r="X128" s="128" t="str">
        <f t="shared" si="3"/>
        <v/>
      </c>
    </row>
    <row r="129" spans="23:24" x14ac:dyDescent="0.25">
      <c r="W129" s="126">
        <v>197</v>
      </c>
      <c r="X129" s="128" t="str">
        <f t="shared" si="3"/>
        <v/>
      </c>
    </row>
    <row r="130" spans="23:24" x14ac:dyDescent="0.25">
      <c r="W130" s="126">
        <v>198</v>
      </c>
      <c r="X130" s="128" t="str">
        <f t="shared" si="3"/>
        <v/>
      </c>
    </row>
    <row r="131" spans="23:24" x14ac:dyDescent="0.25">
      <c r="W131" s="126">
        <v>199</v>
      </c>
      <c r="X131" s="128" t="str">
        <f t="shared" si="3"/>
        <v/>
      </c>
    </row>
    <row r="132" spans="23:24" x14ac:dyDescent="0.25">
      <c r="W132" s="126">
        <v>200</v>
      </c>
      <c r="X132" s="128" t="str">
        <f t="shared" si="3"/>
        <v/>
      </c>
    </row>
    <row r="133" spans="23:24" x14ac:dyDescent="0.25">
      <c r="W133" s="126">
        <v>201</v>
      </c>
      <c r="X133" s="128" t="str">
        <f t="shared" si="3"/>
        <v/>
      </c>
    </row>
    <row r="134" spans="23:24" x14ac:dyDescent="0.25">
      <c r="W134" s="126">
        <v>202</v>
      </c>
      <c r="X134" s="128" t="str">
        <f t="shared" si="3"/>
        <v/>
      </c>
    </row>
    <row r="135" spans="23:24" x14ac:dyDescent="0.25">
      <c r="W135" s="126">
        <v>203</v>
      </c>
      <c r="X135" s="128" t="str">
        <f t="shared" si="3"/>
        <v/>
      </c>
    </row>
    <row r="136" spans="23:24" x14ac:dyDescent="0.25">
      <c r="W136" s="126">
        <v>204</v>
      </c>
      <c r="X136" s="128" t="str">
        <f t="shared" si="3"/>
        <v/>
      </c>
    </row>
    <row r="137" spans="23:24" x14ac:dyDescent="0.25">
      <c r="W137" s="126">
        <v>205</v>
      </c>
      <c r="X137" s="128" t="str">
        <f t="shared" si="3"/>
        <v/>
      </c>
    </row>
    <row r="138" spans="23:24" x14ac:dyDescent="0.25">
      <c r="W138" s="126">
        <v>206</v>
      </c>
      <c r="X138" s="128" t="str">
        <f t="shared" si="3"/>
        <v/>
      </c>
    </row>
    <row r="139" spans="23:24" x14ac:dyDescent="0.25">
      <c r="W139" s="126">
        <v>207</v>
      </c>
      <c r="X139" s="128" t="str">
        <f t="shared" si="3"/>
        <v/>
      </c>
    </row>
    <row r="140" spans="23:24" x14ac:dyDescent="0.25">
      <c r="W140" s="126">
        <v>208</v>
      </c>
      <c r="X140" s="128" t="str">
        <f t="shared" si="3"/>
        <v/>
      </c>
    </row>
    <row r="141" spans="23:24" x14ac:dyDescent="0.25">
      <c r="W141" s="126">
        <v>209</v>
      </c>
      <c r="X141" s="128" t="str">
        <f t="shared" si="3"/>
        <v/>
      </c>
    </row>
    <row r="142" spans="23:24" x14ac:dyDescent="0.25">
      <c r="W142" s="126">
        <v>210</v>
      </c>
      <c r="X142" s="128" t="str">
        <f t="shared" si="3"/>
        <v/>
      </c>
    </row>
    <row r="143" spans="23:24" x14ac:dyDescent="0.25">
      <c r="W143" s="126">
        <v>211</v>
      </c>
      <c r="X143" s="128" t="str">
        <f t="shared" si="3"/>
        <v/>
      </c>
    </row>
    <row r="144" spans="23:24" x14ac:dyDescent="0.25">
      <c r="W144" s="126">
        <v>212</v>
      </c>
      <c r="X144" s="128" t="str">
        <f t="shared" si="3"/>
        <v/>
      </c>
    </row>
    <row r="145" spans="23:24" x14ac:dyDescent="0.25">
      <c r="W145" s="126">
        <v>213</v>
      </c>
      <c r="X145" s="128" t="str">
        <f t="shared" si="3"/>
        <v/>
      </c>
    </row>
    <row r="146" spans="23:24" x14ac:dyDescent="0.25">
      <c r="W146" s="126">
        <v>214</v>
      </c>
      <c r="X146" s="128" t="str">
        <f t="shared" si="3"/>
        <v/>
      </c>
    </row>
    <row r="147" spans="23:24" x14ac:dyDescent="0.25">
      <c r="W147" s="126">
        <v>215</v>
      </c>
      <c r="X147" s="128" t="str">
        <f t="shared" si="3"/>
        <v/>
      </c>
    </row>
    <row r="148" spans="23:24" x14ac:dyDescent="0.25">
      <c r="W148" s="126">
        <v>216</v>
      </c>
      <c r="X148" s="128" t="str">
        <f t="shared" si="3"/>
        <v/>
      </c>
    </row>
    <row r="149" spans="23:24" x14ac:dyDescent="0.25">
      <c r="W149" s="126">
        <v>217</v>
      </c>
      <c r="X149" s="128" t="str">
        <f t="shared" si="3"/>
        <v/>
      </c>
    </row>
    <row r="150" spans="23:24" x14ac:dyDescent="0.25">
      <c r="W150" s="126">
        <v>218</v>
      </c>
      <c r="X150" s="128" t="str">
        <f t="shared" si="3"/>
        <v/>
      </c>
    </row>
    <row r="151" spans="23:24" x14ac:dyDescent="0.25">
      <c r="W151" s="126">
        <v>219</v>
      </c>
      <c r="X151" s="128" t="str">
        <f t="shared" si="3"/>
        <v/>
      </c>
    </row>
    <row r="152" spans="23:24" x14ac:dyDescent="0.25">
      <c r="W152" s="126">
        <v>220</v>
      </c>
      <c r="X152" s="128" t="str">
        <f t="shared" si="3"/>
        <v/>
      </c>
    </row>
    <row r="153" spans="23:24" x14ac:dyDescent="0.25">
      <c r="W153" s="126">
        <v>221</v>
      </c>
      <c r="X153" s="128" t="str">
        <f t="shared" si="3"/>
        <v/>
      </c>
    </row>
    <row r="154" spans="23:24" x14ac:dyDescent="0.25">
      <c r="W154" s="126">
        <v>222</v>
      </c>
      <c r="X154" s="128" t="str">
        <f t="shared" si="3"/>
        <v/>
      </c>
    </row>
    <row r="155" spans="23:24" x14ac:dyDescent="0.25">
      <c r="W155" s="126">
        <v>223</v>
      </c>
      <c r="X155" s="128" t="str">
        <f t="shared" si="3"/>
        <v/>
      </c>
    </row>
    <row r="156" spans="23:24" x14ac:dyDescent="0.25">
      <c r="W156" s="126">
        <v>224</v>
      </c>
      <c r="X156" s="128" t="str">
        <f t="shared" si="3"/>
        <v/>
      </c>
    </row>
    <row r="157" spans="23:24" x14ac:dyDescent="0.25">
      <c r="W157" s="126">
        <v>225</v>
      </c>
      <c r="X157" s="128" t="str">
        <f t="shared" si="3"/>
        <v/>
      </c>
    </row>
    <row r="158" spans="23:24" x14ac:dyDescent="0.25">
      <c r="W158" s="126">
        <v>226</v>
      </c>
      <c r="X158" s="128" t="str">
        <f t="shared" si="3"/>
        <v/>
      </c>
    </row>
    <row r="159" spans="23:24" x14ac:dyDescent="0.25">
      <c r="W159" s="126">
        <v>227</v>
      </c>
      <c r="X159" s="128" t="str">
        <f t="shared" si="3"/>
        <v/>
      </c>
    </row>
    <row r="160" spans="23:24" x14ac:dyDescent="0.25">
      <c r="W160" s="126">
        <v>228</v>
      </c>
      <c r="X160" s="128" t="str">
        <f t="shared" si="3"/>
        <v/>
      </c>
    </row>
    <row r="161" spans="23:24" x14ac:dyDescent="0.25">
      <c r="W161" s="126">
        <v>229</v>
      </c>
      <c r="X161" s="128" t="str">
        <f t="shared" si="3"/>
        <v/>
      </c>
    </row>
    <row r="162" spans="23:24" x14ac:dyDescent="0.25">
      <c r="W162" s="126">
        <v>230</v>
      </c>
      <c r="X162" s="128" t="str">
        <f t="shared" si="3"/>
        <v/>
      </c>
    </row>
    <row r="163" spans="23:24" x14ac:dyDescent="0.25">
      <c r="W163" s="126">
        <v>231</v>
      </c>
      <c r="X163" s="128" t="str">
        <f t="shared" si="3"/>
        <v/>
      </c>
    </row>
    <row r="164" spans="23:24" x14ac:dyDescent="0.25">
      <c r="W164" s="126">
        <v>232</v>
      </c>
      <c r="X164" s="128" t="str">
        <f t="shared" si="3"/>
        <v/>
      </c>
    </row>
    <row r="165" spans="23:24" x14ac:dyDescent="0.25">
      <c r="W165" s="126">
        <v>233</v>
      </c>
      <c r="X165" s="128" t="str">
        <f t="shared" si="3"/>
        <v/>
      </c>
    </row>
    <row r="166" spans="23:24" x14ac:dyDescent="0.25">
      <c r="W166" s="126">
        <v>234</v>
      </c>
      <c r="X166" s="128" t="str">
        <f t="shared" si="3"/>
        <v/>
      </c>
    </row>
    <row r="167" spans="23:24" x14ac:dyDescent="0.25">
      <c r="W167" s="126">
        <v>235</v>
      </c>
      <c r="X167" s="128" t="str">
        <f t="shared" si="3"/>
        <v/>
      </c>
    </row>
    <row r="168" spans="23:24" x14ac:dyDescent="0.25">
      <c r="W168" s="126">
        <v>236</v>
      </c>
      <c r="X168" s="128" t="str">
        <f t="shared" si="3"/>
        <v/>
      </c>
    </row>
    <row r="169" spans="23:24" x14ac:dyDescent="0.25">
      <c r="W169" s="126">
        <v>237</v>
      </c>
      <c r="X169" s="128" t="str">
        <f t="shared" si="3"/>
        <v/>
      </c>
    </row>
    <row r="170" spans="23:24" x14ac:dyDescent="0.25">
      <c r="W170" s="126">
        <v>238</v>
      </c>
      <c r="X170" s="128" t="str">
        <f t="shared" si="3"/>
        <v/>
      </c>
    </row>
    <row r="171" spans="23:24" x14ac:dyDescent="0.25">
      <c r="W171" s="126">
        <v>239</v>
      </c>
      <c r="X171" s="128" t="str">
        <f t="shared" si="3"/>
        <v/>
      </c>
    </row>
    <row r="172" spans="23:24" x14ac:dyDescent="0.25">
      <c r="W172" s="126">
        <v>240</v>
      </c>
      <c r="X172" s="128" t="str">
        <f t="shared" si="3"/>
        <v/>
      </c>
    </row>
    <row r="173" spans="23:24" x14ac:dyDescent="0.25">
      <c r="W173" s="126">
        <v>241</v>
      </c>
      <c r="X173" s="128" t="str">
        <f t="shared" si="3"/>
        <v/>
      </c>
    </row>
    <row r="174" spans="23:24" x14ac:dyDescent="0.25">
      <c r="W174" s="126">
        <v>242</v>
      </c>
      <c r="X174" s="128" t="str">
        <f t="shared" si="3"/>
        <v/>
      </c>
    </row>
    <row r="175" spans="23:24" x14ac:dyDescent="0.25">
      <c r="W175" s="126">
        <v>243</v>
      </c>
      <c r="X175" s="128" t="str">
        <f t="shared" si="3"/>
        <v/>
      </c>
    </row>
    <row r="176" spans="23:24" x14ac:dyDescent="0.25">
      <c r="W176" s="126">
        <v>244</v>
      </c>
      <c r="X176" s="128" t="str">
        <f t="shared" si="3"/>
        <v/>
      </c>
    </row>
    <row r="177" spans="23:24" x14ac:dyDescent="0.25">
      <c r="W177" s="126">
        <v>245</v>
      </c>
      <c r="X177" s="128" t="str">
        <f t="shared" si="3"/>
        <v/>
      </c>
    </row>
    <row r="178" spans="23:24" x14ac:dyDescent="0.25">
      <c r="W178" s="126">
        <v>246</v>
      </c>
      <c r="X178" s="128" t="str">
        <f t="shared" si="3"/>
        <v/>
      </c>
    </row>
    <row r="179" spans="23:24" x14ac:dyDescent="0.25">
      <c r="W179" s="126">
        <v>247</v>
      </c>
      <c r="X179" s="128" t="str">
        <f t="shared" si="3"/>
        <v/>
      </c>
    </row>
    <row r="180" spans="23:24" x14ac:dyDescent="0.25">
      <c r="W180" s="126">
        <v>248</v>
      </c>
      <c r="X180" s="128" t="str">
        <f t="shared" si="3"/>
        <v/>
      </c>
    </row>
    <row r="181" spans="23:24" x14ac:dyDescent="0.25">
      <c r="W181" s="126">
        <v>249</v>
      </c>
      <c r="X181" s="128" t="str">
        <f t="shared" si="3"/>
        <v/>
      </c>
    </row>
    <row r="182" spans="23:24" x14ac:dyDescent="0.25">
      <c r="W182" s="126">
        <v>250</v>
      </c>
      <c r="X182" s="128" t="str">
        <f t="shared" si="3"/>
        <v/>
      </c>
    </row>
    <row r="183" spans="23:24" x14ac:dyDescent="0.25">
      <c r="W183" s="126">
        <v>251</v>
      </c>
      <c r="X183" s="128" t="str">
        <f t="shared" si="3"/>
        <v/>
      </c>
    </row>
    <row r="184" spans="23:24" x14ac:dyDescent="0.25">
      <c r="W184" s="126">
        <v>252</v>
      </c>
      <c r="X184" s="128" t="str">
        <f t="shared" si="3"/>
        <v/>
      </c>
    </row>
    <row r="185" spans="23:24" x14ac:dyDescent="0.25">
      <c r="W185" s="126">
        <v>253</v>
      </c>
      <c r="X185" s="128" t="str">
        <f t="shared" si="3"/>
        <v/>
      </c>
    </row>
    <row r="186" spans="23:24" x14ac:dyDescent="0.25">
      <c r="W186" s="126">
        <v>254</v>
      </c>
      <c r="X186" s="128" t="str">
        <f t="shared" si="3"/>
        <v/>
      </c>
    </row>
    <row r="187" spans="23:24" x14ac:dyDescent="0.25">
      <c r="W187" s="126">
        <v>255</v>
      </c>
      <c r="X187" s="128" t="str">
        <f t="shared" si="3"/>
        <v/>
      </c>
    </row>
    <row r="188" spans="23:24" x14ac:dyDescent="0.25">
      <c r="W188" s="126">
        <v>256</v>
      </c>
      <c r="X188" s="128" t="str">
        <f t="shared" si="3"/>
        <v/>
      </c>
    </row>
    <row r="189" spans="23:24" x14ac:dyDescent="0.25">
      <c r="W189" s="126">
        <v>257</v>
      </c>
      <c r="X189" s="128" t="str">
        <f t="shared" ref="X189:X252" si="4">IFERROR(IF(VLOOKUP(W189,comments,2,FALSE)=0,"",VLOOKUP(W189,comments,2,FALSE)),"")</f>
        <v/>
      </c>
    </row>
    <row r="190" spans="23:24" x14ac:dyDescent="0.25">
      <c r="W190" s="126">
        <v>258</v>
      </c>
      <c r="X190" s="128" t="str">
        <f t="shared" si="4"/>
        <v/>
      </c>
    </row>
    <row r="191" spans="23:24" x14ac:dyDescent="0.25">
      <c r="W191" s="126">
        <v>259</v>
      </c>
      <c r="X191" s="128" t="str">
        <f t="shared" si="4"/>
        <v/>
      </c>
    </row>
    <row r="192" spans="23:24" x14ac:dyDescent="0.25">
      <c r="W192" s="126">
        <v>260</v>
      </c>
      <c r="X192" s="128" t="str">
        <f t="shared" si="4"/>
        <v/>
      </c>
    </row>
    <row r="193" spans="23:24" x14ac:dyDescent="0.25">
      <c r="W193" s="126">
        <v>261</v>
      </c>
      <c r="X193" s="128" t="str">
        <f t="shared" si="4"/>
        <v/>
      </c>
    </row>
    <row r="194" spans="23:24" x14ac:dyDescent="0.25">
      <c r="W194" s="126">
        <v>262</v>
      </c>
      <c r="X194" s="128" t="str">
        <f t="shared" si="4"/>
        <v/>
      </c>
    </row>
    <row r="195" spans="23:24" x14ac:dyDescent="0.25">
      <c r="W195" s="126">
        <v>263</v>
      </c>
      <c r="X195" s="128" t="str">
        <f t="shared" si="4"/>
        <v/>
      </c>
    </row>
    <row r="196" spans="23:24" x14ac:dyDescent="0.25">
      <c r="W196" s="126">
        <v>264</v>
      </c>
      <c r="X196" s="128" t="str">
        <f t="shared" si="4"/>
        <v/>
      </c>
    </row>
    <row r="197" spans="23:24" x14ac:dyDescent="0.25">
      <c r="W197" s="126">
        <v>265</v>
      </c>
      <c r="X197" s="128" t="str">
        <f t="shared" si="4"/>
        <v/>
      </c>
    </row>
    <row r="198" spans="23:24" x14ac:dyDescent="0.25">
      <c r="W198" s="126">
        <v>266</v>
      </c>
      <c r="X198" s="128" t="str">
        <f t="shared" si="4"/>
        <v/>
      </c>
    </row>
    <row r="199" spans="23:24" x14ac:dyDescent="0.25">
      <c r="W199" s="126">
        <v>267</v>
      </c>
      <c r="X199" s="128" t="str">
        <f t="shared" si="4"/>
        <v/>
      </c>
    </row>
    <row r="200" spans="23:24" x14ac:dyDescent="0.25">
      <c r="W200" s="126">
        <v>268</v>
      </c>
      <c r="X200" s="128" t="str">
        <f t="shared" si="4"/>
        <v/>
      </c>
    </row>
    <row r="201" spans="23:24" x14ac:dyDescent="0.25">
      <c r="W201" s="126">
        <v>269</v>
      </c>
      <c r="X201" s="128" t="str">
        <f t="shared" si="4"/>
        <v/>
      </c>
    </row>
    <row r="202" spans="23:24" x14ac:dyDescent="0.25">
      <c r="W202" s="126">
        <v>270</v>
      </c>
      <c r="X202" s="128" t="str">
        <f t="shared" si="4"/>
        <v/>
      </c>
    </row>
    <row r="203" spans="23:24" x14ac:dyDescent="0.25">
      <c r="W203" s="126">
        <v>271</v>
      </c>
      <c r="X203" s="128" t="str">
        <f t="shared" si="4"/>
        <v/>
      </c>
    </row>
    <row r="204" spans="23:24" x14ac:dyDescent="0.25">
      <c r="W204" s="126">
        <v>272</v>
      </c>
      <c r="X204" s="128" t="str">
        <f t="shared" si="4"/>
        <v/>
      </c>
    </row>
    <row r="205" spans="23:24" x14ac:dyDescent="0.25">
      <c r="W205" s="126">
        <v>273</v>
      </c>
      <c r="X205" s="128" t="str">
        <f t="shared" si="4"/>
        <v/>
      </c>
    </row>
    <row r="206" spans="23:24" x14ac:dyDescent="0.25">
      <c r="W206" s="126">
        <v>274</v>
      </c>
      <c r="X206" s="128" t="str">
        <f t="shared" si="4"/>
        <v/>
      </c>
    </row>
    <row r="207" spans="23:24" x14ac:dyDescent="0.25">
      <c r="W207" s="126">
        <v>275</v>
      </c>
      <c r="X207" s="128" t="str">
        <f t="shared" si="4"/>
        <v/>
      </c>
    </row>
    <row r="208" spans="23:24" x14ac:dyDescent="0.25">
      <c r="W208" s="126">
        <v>276</v>
      </c>
      <c r="X208" s="128" t="str">
        <f t="shared" si="4"/>
        <v/>
      </c>
    </row>
    <row r="209" spans="23:24" x14ac:dyDescent="0.25">
      <c r="W209" s="126">
        <v>277</v>
      </c>
      <c r="X209" s="128" t="str">
        <f t="shared" si="4"/>
        <v/>
      </c>
    </row>
    <row r="210" spans="23:24" x14ac:dyDescent="0.25">
      <c r="W210" s="126">
        <v>278</v>
      </c>
      <c r="X210" s="128" t="str">
        <f t="shared" si="4"/>
        <v/>
      </c>
    </row>
    <row r="211" spans="23:24" x14ac:dyDescent="0.25">
      <c r="W211" s="126">
        <v>279</v>
      </c>
      <c r="X211" s="128" t="str">
        <f t="shared" si="4"/>
        <v/>
      </c>
    </row>
    <row r="212" spans="23:24" x14ac:dyDescent="0.25">
      <c r="W212" s="126">
        <v>280</v>
      </c>
      <c r="X212" s="128" t="str">
        <f t="shared" si="4"/>
        <v/>
      </c>
    </row>
    <row r="213" spans="23:24" x14ac:dyDescent="0.25">
      <c r="W213" s="126">
        <v>281</v>
      </c>
      <c r="X213" s="128" t="str">
        <f t="shared" si="4"/>
        <v/>
      </c>
    </row>
    <row r="214" spans="23:24" x14ac:dyDescent="0.25">
      <c r="W214" s="126">
        <v>282</v>
      </c>
      <c r="X214" s="128" t="str">
        <f t="shared" si="4"/>
        <v/>
      </c>
    </row>
    <row r="215" spans="23:24" x14ac:dyDescent="0.25">
      <c r="W215" s="126">
        <v>283</v>
      </c>
      <c r="X215" s="128" t="str">
        <f t="shared" si="4"/>
        <v/>
      </c>
    </row>
    <row r="216" spans="23:24" x14ac:dyDescent="0.25">
      <c r="W216" s="126">
        <v>284</v>
      </c>
      <c r="X216" s="128" t="str">
        <f t="shared" si="4"/>
        <v/>
      </c>
    </row>
    <row r="217" spans="23:24" x14ac:dyDescent="0.25">
      <c r="W217" s="126">
        <v>285</v>
      </c>
      <c r="X217" s="128" t="str">
        <f t="shared" si="4"/>
        <v/>
      </c>
    </row>
    <row r="218" spans="23:24" x14ac:dyDescent="0.25">
      <c r="W218" s="126">
        <v>286</v>
      </c>
      <c r="X218" s="128" t="str">
        <f t="shared" si="4"/>
        <v/>
      </c>
    </row>
    <row r="219" spans="23:24" x14ac:dyDescent="0.25">
      <c r="W219" s="126">
        <v>287</v>
      </c>
      <c r="X219" s="128" t="str">
        <f t="shared" si="4"/>
        <v/>
      </c>
    </row>
    <row r="220" spans="23:24" x14ac:dyDescent="0.25">
      <c r="W220" s="126">
        <v>288</v>
      </c>
      <c r="X220" s="128" t="str">
        <f t="shared" si="4"/>
        <v/>
      </c>
    </row>
    <row r="221" spans="23:24" x14ac:dyDescent="0.25">
      <c r="W221" s="126">
        <v>289</v>
      </c>
      <c r="X221" s="128" t="str">
        <f t="shared" si="4"/>
        <v/>
      </c>
    </row>
    <row r="222" spans="23:24" x14ac:dyDescent="0.25">
      <c r="W222" s="126">
        <v>290</v>
      </c>
      <c r="X222" s="128" t="str">
        <f t="shared" si="4"/>
        <v/>
      </c>
    </row>
    <row r="223" spans="23:24" x14ac:dyDescent="0.25">
      <c r="W223" s="126">
        <v>291</v>
      </c>
      <c r="X223" s="128" t="str">
        <f t="shared" si="4"/>
        <v/>
      </c>
    </row>
    <row r="224" spans="23:24" x14ac:dyDescent="0.25">
      <c r="W224" s="126">
        <v>292</v>
      </c>
      <c r="X224" s="128" t="str">
        <f t="shared" si="4"/>
        <v/>
      </c>
    </row>
    <row r="225" spans="23:24" x14ac:dyDescent="0.25">
      <c r="W225" s="126">
        <v>293</v>
      </c>
      <c r="X225" s="128" t="str">
        <f t="shared" si="4"/>
        <v/>
      </c>
    </row>
    <row r="226" spans="23:24" x14ac:dyDescent="0.25">
      <c r="W226" s="126">
        <v>294</v>
      </c>
      <c r="X226" s="128" t="str">
        <f t="shared" si="4"/>
        <v/>
      </c>
    </row>
    <row r="227" spans="23:24" x14ac:dyDescent="0.25">
      <c r="W227" s="126">
        <v>295</v>
      </c>
      <c r="X227" s="128" t="str">
        <f t="shared" si="4"/>
        <v/>
      </c>
    </row>
    <row r="228" spans="23:24" x14ac:dyDescent="0.25">
      <c r="W228" s="126">
        <v>296</v>
      </c>
      <c r="X228" s="128" t="str">
        <f t="shared" si="4"/>
        <v/>
      </c>
    </row>
    <row r="229" spans="23:24" x14ac:dyDescent="0.25">
      <c r="W229" s="126">
        <v>297</v>
      </c>
      <c r="X229" s="128" t="str">
        <f t="shared" si="4"/>
        <v/>
      </c>
    </row>
    <row r="230" spans="23:24" x14ac:dyDescent="0.25">
      <c r="W230" s="126">
        <v>298</v>
      </c>
      <c r="X230" s="128" t="str">
        <f t="shared" si="4"/>
        <v/>
      </c>
    </row>
    <row r="231" spans="23:24" x14ac:dyDescent="0.25">
      <c r="W231" s="126">
        <v>299</v>
      </c>
      <c r="X231" s="128" t="str">
        <f t="shared" si="4"/>
        <v/>
      </c>
    </row>
    <row r="232" spans="23:24" x14ac:dyDescent="0.25">
      <c r="W232" s="126">
        <v>300</v>
      </c>
      <c r="X232" s="128" t="str">
        <f t="shared" si="4"/>
        <v/>
      </c>
    </row>
    <row r="233" spans="23:24" x14ac:dyDescent="0.25">
      <c r="W233" s="126">
        <v>301</v>
      </c>
      <c r="X233" s="128" t="str">
        <f t="shared" si="4"/>
        <v/>
      </c>
    </row>
    <row r="234" spans="23:24" x14ac:dyDescent="0.25">
      <c r="W234" s="126">
        <v>302</v>
      </c>
      <c r="X234" s="128" t="str">
        <f t="shared" si="4"/>
        <v/>
      </c>
    </row>
    <row r="235" spans="23:24" x14ac:dyDescent="0.25">
      <c r="W235" s="126">
        <v>303</v>
      </c>
      <c r="X235" s="128" t="str">
        <f t="shared" si="4"/>
        <v/>
      </c>
    </row>
    <row r="236" spans="23:24" x14ac:dyDescent="0.25">
      <c r="W236" s="126">
        <v>304</v>
      </c>
      <c r="X236" s="128" t="str">
        <f t="shared" si="4"/>
        <v/>
      </c>
    </row>
    <row r="237" spans="23:24" x14ac:dyDescent="0.25">
      <c r="W237" s="126">
        <v>305</v>
      </c>
      <c r="X237" s="128" t="str">
        <f t="shared" si="4"/>
        <v/>
      </c>
    </row>
    <row r="238" spans="23:24" x14ac:dyDescent="0.25">
      <c r="W238" s="126">
        <v>306</v>
      </c>
      <c r="X238" s="128" t="str">
        <f t="shared" si="4"/>
        <v/>
      </c>
    </row>
    <row r="239" spans="23:24" x14ac:dyDescent="0.25">
      <c r="W239" s="126">
        <v>307</v>
      </c>
      <c r="X239" s="128" t="str">
        <f t="shared" si="4"/>
        <v/>
      </c>
    </row>
    <row r="240" spans="23:24" x14ac:dyDescent="0.25">
      <c r="W240" s="126">
        <v>308</v>
      </c>
      <c r="X240" s="128" t="str">
        <f t="shared" si="4"/>
        <v/>
      </c>
    </row>
    <row r="241" spans="23:24" x14ac:dyDescent="0.25">
      <c r="W241" s="126">
        <v>309</v>
      </c>
      <c r="X241" s="128" t="str">
        <f t="shared" si="4"/>
        <v/>
      </c>
    </row>
    <row r="242" spans="23:24" x14ac:dyDescent="0.25">
      <c r="W242" s="126">
        <v>310</v>
      </c>
      <c r="X242" s="128" t="str">
        <f t="shared" si="4"/>
        <v/>
      </c>
    </row>
    <row r="243" spans="23:24" x14ac:dyDescent="0.25">
      <c r="W243" s="126">
        <v>311</v>
      </c>
      <c r="X243" s="128" t="str">
        <f t="shared" si="4"/>
        <v/>
      </c>
    </row>
    <row r="244" spans="23:24" x14ac:dyDescent="0.25">
      <c r="W244" s="126">
        <v>312</v>
      </c>
      <c r="X244" s="128" t="str">
        <f t="shared" si="4"/>
        <v/>
      </c>
    </row>
    <row r="245" spans="23:24" x14ac:dyDescent="0.25">
      <c r="W245" s="126">
        <v>313</v>
      </c>
      <c r="X245" s="128" t="str">
        <f t="shared" si="4"/>
        <v/>
      </c>
    </row>
    <row r="246" spans="23:24" x14ac:dyDescent="0.25">
      <c r="W246" s="126">
        <v>314</v>
      </c>
      <c r="X246" s="128" t="str">
        <f t="shared" si="4"/>
        <v/>
      </c>
    </row>
    <row r="247" spans="23:24" x14ac:dyDescent="0.25">
      <c r="W247" s="126">
        <v>315</v>
      </c>
      <c r="X247" s="128" t="str">
        <f t="shared" si="4"/>
        <v/>
      </c>
    </row>
    <row r="248" spans="23:24" x14ac:dyDescent="0.25">
      <c r="W248" s="126">
        <v>316</v>
      </c>
      <c r="X248" s="128" t="str">
        <f t="shared" si="4"/>
        <v/>
      </c>
    </row>
    <row r="249" spans="23:24" x14ac:dyDescent="0.25">
      <c r="W249" s="126">
        <v>317</v>
      </c>
      <c r="X249" s="128" t="str">
        <f t="shared" si="4"/>
        <v/>
      </c>
    </row>
    <row r="250" spans="23:24" x14ac:dyDescent="0.25">
      <c r="W250" s="126">
        <v>318</v>
      </c>
      <c r="X250" s="128" t="str">
        <f t="shared" si="4"/>
        <v/>
      </c>
    </row>
    <row r="251" spans="23:24" x14ac:dyDescent="0.25">
      <c r="W251" s="126">
        <v>319</v>
      </c>
      <c r="X251" s="128" t="str">
        <f t="shared" si="4"/>
        <v/>
      </c>
    </row>
    <row r="252" spans="23:24" x14ac:dyDescent="0.25">
      <c r="W252" s="126">
        <v>320</v>
      </c>
      <c r="X252" s="128" t="str">
        <f t="shared" si="4"/>
        <v/>
      </c>
    </row>
    <row r="253" spans="23:24" x14ac:dyDescent="0.25">
      <c r="W253" s="126">
        <v>321</v>
      </c>
      <c r="X253" s="128" t="str">
        <f t="shared" ref="X253:X316" si="5">IFERROR(IF(VLOOKUP(W253,comments,2,FALSE)=0,"",VLOOKUP(W253,comments,2,FALSE)),"")</f>
        <v/>
      </c>
    </row>
    <row r="254" spans="23:24" x14ac:dyDescent="0.25">
      <c r="W254" s="126">
        <v>322</v>
      </c>
      <c r="X254" s="128" t="str">
        <f t="shared" si="5"/>
        <v/>
      </c>
    </row>
    <row r="255" spans="23:24" x14ac:dyDescent="0.25">
      <c r="W255" s="126">
        <v>323</v>
      </c>
      <c r="X255" s="128" t="str">
        <f t="shared" si="5"/>
        <v/>
      </c>
    </row>
    <row r="256" spans="23:24" x14ac:dyDescent="0.25">
      <c r="W256" s="126">
        <v>324</v>
      </c>
      <c r="X256" s="128" t="str">
        <f t="shared" si="5"/>
        <v/>
      </c>
    </row>
    <row r="257" spans="23:24" x14ac:dyDescent="0.25">
      <c r="W257" s="126">
        <v>325</v>
      </c>
      <c r="X257" s="128" t="str">
        <f t="shared" si="5"/>
        <v/>
      </c>
    </row>
    <row r="258" spans="23:24" x14ac:dyDescent="0.25">
      <c r="W258" s="126">
        <v>326</v>
      </c>
      <c r="X258" s="128" t="str">
        <f t="shared" si="5"/>
        <v/>
      </c>
    </row>
    <row r="259" spans="23:24" x14ac:dyDescent="0.25">
      <c r="W259" s="126">
        <v>327</v>
      </c>
      <c r="X259" s="128" t="str">
        <f t="shared" si="5"/>
        <v/>
      </c>
    </row>
    <row r="260" spans="23:24" x14ac:dyDescent="0.25">
      <c r="W260" s="126">
        <v>328</v>
      </c>
      <c r="X260" s="128" t="str">
        <f t="shared" si="5"/>
        <v/>
      </c>
    </row>
    <row r="261" spans="23:24" x14ac:dyDescent="0.25">
      <c r="W261" s="126">
        <v>329</v>
      </c>
      <c r="X261" s="128" t="str">
        <f t="shared" si="5"/>
        <v/>
      </c>
    </row>
    <row r="262" spans="23:24" x14ac:dyDescent="0.25">
      <c r="W262" s="126">
        <v>330</v>
      </c>
      <c r="X262" s="128" t="str">
        <f t="shared" si="5"/>
        <v/>
      </c>
    </row>
    <row r="263" spans="23:24" x14ac:dyDescent="0.25">
      <c r="W263" s="126">
        <v>331</v>
      </c>
      <c r="X263" s="128" t="str">
        <f t="shared" si="5"/>
        <v/>
      </c>
    </row>
    <row r="264" spans="23:24" x14ac:dyDescent="0.25">
      <c r="W264" s="126">
        <v>332</v>
      </c>
      <c r="X264" s="128" t="str">
        <f t="shared" si="5"/>
        <v/>
      </c>
    </row>
    <row r="265" spans="23:24" x14ac:dyDescent="0.25">
      <c r="W265" s="126">
        <v>333</v>
      </c>
      <c r="X265" s="128" t="str">
        <f t="shared" si="5"/>
        <v/>
      </c>
    </row>
    <row r="266" spans="23:24" x14ac:dyDescent="0.25">
      <c r="W266" s="126">
        <v>334</v>
      </c>
      <c r="X266" s="128" t="str">
        <f t="shared" si="5"/>
        <v/>
      </c>
    </row>
    <row r="267" spans="23:24" x14ac:dyDescent="0.25">
      <c r="W267" s="126">
        <v>335</v>
      </c>
      <c r="X267" s="128" t="str">
        <f t="shared" si="5"/>
        <v/>
      </c>
    </row>
    <row r="268" spans="23:24" x14ac:dyDescent="0.25">
      <c r="W268" s="126">
        <v>336</v>
      </c>
      <c r="X268" s="128" t="str">
        <f t="shared" si="5"/>
        <v/>
      </c>
    </row>
    <row r="269" spans="23:24" x14ac:dyDescent="0.25">
      <c r="W269" s="126">
        <v>337</v>
      </c>
      <c r="X269" s="128" t="str">
        <f t="shared" si="5"/>
        <v/>
      </c>
    </row>
    <row r="270" spans="23:24" x14ac:dyDescent="0.25">
      <c r="W270" s="126">
        <v>338</v>
      </c>
      <c r="X270" s="128" t="str">
        <f t="shared" si="5"/>
        <v/>
      </c>
    </row>
    <row r="271" spans="23:24" x14ac:dyDescent="0.25">
      <c r="W271" s="126">
        <v>339</v>
      </c>
      <c r="X271" s="128" t="str">
        <f t="shared" si="5"/>
        <v/>
      </c>
    </row>
    <row r="272" spans="23:24" x14ac:dyDescent="0.25">
      <c r="W272" s="126">
        <v>340</v>
      </c>
      <c r="X272" s="128" t="str">
        <f t="shared" si="5"/>
        <v/>
      </c>
    </row>
    <row r="273" spans="23:24" x14ac:dyDescent="0.25">
      <c r="W273" s="126">
        <v>341</v>
      </c>
      <c r="X273" s="128" t="str">
        <f t="shared" si="5"/>
        <v/>
      </c>
    </row>
    <row r="274" spans="23:24" x14ac:dyDescent="0.25">
      <c r="W274" s="126">
        <v>342</v>
      </c>
      <c r="X274" s="128" t="str">
        <f t="shared" si="5"/>
        <v/>
      </c>
    </row>
    <row r="275" spans="23:24" x14ac:dyDescent="0.25">
      <c r="W275" s="126">
        <v>343</v>
      </c>
      <c r="X275" s="128" t="str">
        <f t="shared" si="5"/>
        <v/>
      </c>
    </row>
    <row r="276" spans="23:24" x14ac:dyDescent="0.25">
      <c r="W276" s="126">
        <v>344</v>
      </c>
      <c r="X276" s="128" t="str">
        <f t="shared" si="5"/>
        <v/>
      </c>
    </row>
    <row r="277" spans="23:24" x14ac:dyDescent="0.25">
      <c r="W277" s="126">
        <v>345</v>
      </c>
      <c r="X277" s="128" t="str">
        <f t="shared" si="5"/>
        <v/>
      </c>
    </row>
    <row r="278" spans="23:24" x14ac:dyDescent="0.25">
      <c r="W278" s="126">
        <v>346</v>
      </c>
      <c r="X278" s="128" t="str">
        <f t="shared" si="5"/>
        <v/>
      </c>
    </row>
    <row r="279" spans="23:24" x14ac:dyDescent="0.25">
      <c r="W279" s="126">
        <v>347</v>
      </c>
      <c r="X279" s="128" t="str">
        <f t="shared" si="5"/>
        <v/>
      </c>
    </row>
    <row r="280" spans="23:24" x14ac:dyDescent="0.25">
      <c r="W280" s="126">
        <v>348</v>
      </c>
      <c r="X280" s="128" t="str">
        <f t="shared" si="5"/>
        <v/>
      </c>
    </row>
    <row r="281" spans="23:24" x14ac:dyDescent="0.25">
      <c r="W281" s="126">
        <v>349</v>
      </c>
      <c r="X281" s="128" t="str">
        <f t="shared" si="5"/>
        <v/>
      </c>
    </row>
    <row r="282" spans="23:24" x14ac:dyDescent="0.25">
      <c r="W282" s="126">
        <v>350</v>
      </c>
      <c r="X282" s="128" t="str">
        <f t="shared" si="5"/>
        <v/>
      </c>
    </row>
    <row r="283" spans="23:24" x14ac:dyDescent="0.25">
      <c r="W283" s="126">
        <v>351</v>
      </c>
      <c r="X283" s="128" t="str">
        <f t="shared" si="5"/>
        <v/>
      </c>
    </row>
    <row r="284" spans="23:24" x14ac:dyDescent="0.25">
      <c r="W284" s="126">
        <v>352</v>
      </c>
      <c r="X284" s="128" t="str">
        <f t="shared" si="5"/>
        <v/>
      </c>
    </row>
    <row r="285" spans="23:24" x14ac:dyDescent="0.25">
      <c r="W285" s="126">
        <v>353</v>
      </c>
      <c r="X285" s="128" t="str">
        <f t="shared" si="5"/>
        <v/>
      </c>
    </row>
    <row r="286" spans="23:24" x14ac:dyDescent="0.25">
      <c r="W286" s="126">
        <v>354</v>
      </c>
      <c r="X286" s="128" t="str">
        <f t="shared" si="5"/>
        <v/>
      </c>
    </row>
    <row r="287" spans="23:24" x14ac:dyDescent="0.25">
      <c r="W287" s="126">
        <v>355</v>
      </c>
      <c r="X287" s="128" t="str">
        <f t="shared" si="5"/>
        <v/>
      </c>
    </row>
    <row r="288" spans="23:24" x14ac:dyDescent="0.25">
      <c r="W288" s="126">
        <v>356</v>
      </c>
      <c r="X288" s="128" t="str">
        <f t="shared" si="5"/>
        <v/>
      </c>
    </row>
    <row r="289" spans="23:24" x14ac:dyDescent="0.25">
      <c r="W289" s="126">
        <v>357</v>
      </c>
      <c r="X289" s="128" t="str">
        <f t="shared" si="5"/>
        <v/>
      </c>
    </row>
    <row r="290" spans="23:24" x14ac:dyDescent="0.25">
      <c r="W290" s="126">
        <v>358</v>
      </c>
      <c r="X290" s="128" t="str">
        <f t="shared" si="5"/>
        <v/>
      </c>
    </row>
    <row r="291" spans="23:24" x14ac:dyDescent="0.25">
      <c r="W291" s="126">
        <v>359</v>
      </c>
      <c r="X291" s="128" t="str">
        <f t="shared" si="5"/>
        <v/>
      </c>
    </row>
    <row r="292" spans="23:24" x14ac:dyDescent="0.25">
      <c r="W292" s="126">
        <v>360</v>
      </c>
      <c r="X292" s="128" t="str">
        <f t="shared" si="5"/>
        <v/>
      </c>
    </row>
    <row r="293" spans="23:24" x14ac:dyDescent="0.25">
      <c r="W293" s="126">
        <v>361</v>
      </c>
      <c r="X293" s="128" t="str">
        <f t="shared" si="5"/>
        <v/>
      </c>
    </row>
    <row r="294" spans="23:24" x14ac:dyDescent="0.25">
      <c r="W294" s="126">
        <v>362</v>
      </c>
      <c r="X294" s="128" t="str">
        <f t="shared" si="5"/>
        <v/>
      </c>
    </row>
    <row r="295" spans="23:24" x14ac:dyDescent="0.25">
      <c r="W295" s="126">
        <v>363</v>
      </c>
      <c r="X295" s="128" t="str">
        <f t="shared" si="5"/>
        <v/>
      </c>
    </row>
    <row r="296" spans="23:24" x14ac:dyDescent="0.25">
      <c r="W296" s="126">
        <v>364</v>
      </c>
      <c r="X296" s="128" t="str">
        <f t="shared" si="5"/>
        <v/>
      </c>
    </row>
    <row r="297" spans="23:24" x14ac:dyDescent="0.25">
      <c r="W297" s="126">
        <v>365</v>
      </c>
      <c r="X297" s="128" t="str">
        <f t="shared" si="5"/>
        <v/>
      </c>
    </row>
    <row r="298" spans="23:24" x14ac:dyDescent="0.25">
      <c r="W298" s="126">
        <v>366</v>
      </c>
      <c r="X298" s="128" t="str">
        <f t="shared" si="5"/>
        <v/>
      </c>
    </row>
    <row r="299" spans="23:24" x14ac:dyDescent="0.25">
      <c r="W299" s="126">
        <v>367</v>
      </c>
      <c r="X299" s="128" t="str">
        <f t="shared" si="5"/>
        <v/>
      </c>
    </row>
    <row r="300" spans="23:24" x14ac:dyDescent="0.25">
      <c r="W300" s="126">
        <v>368</v>
      </c>
      <c r="X300" s="128" t="str">
        <f t="shared" si="5"/>
        <v/>
      </c>
    </row>
    <row r="301" spans="23:24" x14ac:dyDescent="0.25">
      <c r="W301" s="126">
        <v>369</v>
      </c>
      <c r="X301" s="128" t="str">
        <f t="shared" si="5"/>
        <v/>
      </c>
    </row>
    <row r="302" spans="23:24" x14ac:dyDescent="0.25">
      <c r="W302" s="126">
        <v>370</v>
      </c>
      <c r="X302" s="128" t="str">
        <f t="shared" si="5"/>
        <v/>
      </c>
    </row>
    <row r="303" spans="23:24" x14ac:dyDescent="0.25">
      <c r="W303" s="126">
        <v>371</v>
      </c>
      <c r="X303" s="128" t="str">
        <f t="shared" si="5"/>
        <v/>
      </c>
    </row>
    <row r="304" spans="23:24" x14ac:dyDescent="0.25">
      <c r="W304" s="126">
        <v>372</v>
      </c>
      <c r="X304" s="128" t="str">
        <f t="shared" si="5"/>
        <v/>
      </c>
    </row>
    <row r="305" spans="23:24" x14ac:dyDescent="0.25">
      <c r="W305" s="126">
        <v>373</v>
      </c>
      <c r="X305" s="128" t="str">
        <f t="shared" si="5"/>
        <v/>
      </c>
    </row>
    <row r="306" spans="23:24" x14ac:dyDescent="0.25">
      <c r="W306" s="126">
        <v>374</v>
      </c>
      <c r="X306" s="128" t="str">
        <f t="shared" si="5"/>
        <v/>
      </c>
    </row>
    <row r="307" spans="23:24" x14ac:dyDescent="0.25">
      <c r="W307" s="126">
        <v>375</v>
      </c>
      <c r="X307" s="128" t="str">
        <f t="shared" si="5"/>
        <v/>
      </c>
    </row>
    <row r="308" spans="23:24" x14ac:dyDescent="0.25">
      <c r="W308" s="126">
        <v>376</v>
      </c>
      <c r="X308" s="128" t="str">
        <f t="shared" si="5"/>
        <v/>
      </c>
    </row>
    <row r="309" spans="23:24" x14ac:dyDescent="0.25">
      <c r="W309" s="126">
        <v>377</v>
      </c>
      <c r="X309" s="128" t="str">
        <f t="shared" si="5"/>
        <v/>
      </c>
    </row>
    <row r="310" spans="23:24" x14ac:dyDescent="0.25">
      <c r="W310" s="126">
        <v>378</v>
      </c>
      <c r="X310" s="128" t="str">
        <f t="shared" si="5"/>
        <v/>
      </c>
    </row>
    <row r="311" spans="23:24" x14ac:dyDescent="0.25">
      <c r="W311" s="126">
        <v>379</v>
      </c>
      <c r="X311" s="128" t="str">
        <f t="shared" si="5"/>
        <v/>
      </c>
    </row>
    <row r="312" spans="23:24" x14ac:dyDescent="0.25">
      <c r="W312" s="126">
        <v>380</v>
      </c>
      <c r="X312" s="128" t="str">
        <f t="shared" si="5"/>
        <v/>
      </c>
    </row>
    <row r="313" spans="23:24" x14ac:dyDescent="0.25">
      <c r="W313" s="126">
        <v>381</v>
      </c>
      <c r="X313" s="128" t="str">
        <f t="shared" si="5"/>
        <v/>
      </c>
    </row>
    <row r="314" spans="23:24" x14ac:dyDescent="0.25">
      <c r="W314" s="126">
        <v>382</v>
      </c>
      <c r="X314" s="128" t="str">
        <f t="shared" si="5"/>
        <v/>
      </c>
    </row>
    <row r="315" spans="23:24" x14ac:dyDescent="0.25">
      <c r="W315" s="126">
        <v>383</v>
      </c>
      <c r="X315" s="128" t="str">
        <f t="shared" si="5"/>
        <v/>
      </c>
    </row>
    <row r="316" spans="23:24" x14ac:dyDescent="0.25">
      <c r="W316" s="126">
        <v>384</v>
      </c>
      <c r="X316" s="128" t="str">
        <f t="shared" si="5"/>
        <v/>
      </c>
    </row>
    <row r="317" spans="23:24" x14ac:dyDescent="0.25">
      <c r="W317" s="126">
        <v>385</v>
      </c>
      <c r="X317" s="128" t="str">
        <f t="shared" ref="X317:X380" si="6">IFERROR(IF(VLOOKUP(W317,comments,2,FALSE)=0,"",VLOOKUP(W317,comments,2,FALSE)),"")</f>
        <v/>
      </c>
    </row>
    <row r="318" spans="23:24" x14ac:dyDescent="0.25">
      <c r="W318" s="126">
        <v>386</v>
      </c>
      <c r="X318" s="128" t="str">
        <f t="shared" si="6"/>
        <v/>
      </c>
    </row>
    <row r="319" spans="23:24" x14ac:dyDescent="0.25">
      <c r="W319" s="126">
        <v>387</v>
      </c>
      <c r="X319" s="128" t="str">
        <f t="shared" si="6"/>
        <v/>
      </c>
    </row>
    <row r="320" spans="23:24" x14ac:dyDescent="0.25">
      <c r="W320" s="126">
        <v>388</v>
      </c>
      <c r="X320" s="128" t="str">
        <f t="shared" si="6"/>
        <v/>
      </c>
    </row>
    <row r="321" spans="23:24" x14ac:dyDescent="0.25">
      <c r="W321" s="126">
        <v>389</v>
      </c>
      <c r="X321" s="128" t="str">
        <f t="shared" si="6"/>
        <v/>
      </c>
    </row>
    <row r="322" spans="23:24" x14ac:dyDescent="0.25">
      <c r="W322" s="126">
        <v>390</v>
      </c>
      <c r="X322" s="128" t="str">
        <f t="shared" si="6"/>
        <v/>
      </c>
    </row>
    <row r="323" spans="23:24" x14ac:dyDescent="0.25">
      <c r="W323" s="126">
        <v>391</v>
      </c>
      <c r="X323" s="128" t="str">
        <f t="shared" si="6"/>
        <v/>
      </c>
    </row>
    <row r="324" spans="23:24" x14ac:dyDescent="0.25">
      <c r="W324" s="126">
        <v>392</v>
      </c>
      <c r="X324" s="128" t="str">
        <f t="shared" si="6"/>
        <v/>
      </c>
    </row>
    <row r="325" spans="23:24" x14ac:dyDescent="0.25">
      <c r="W325" s="126">
        <v>393</v>
      </c>
      <c r="X325" s="128" t="str">
        <f t="shared" si="6"/>
        <v/>
      </c>
    </row>
    <row r="326" spans="23:24" x14ac:dyDescent="0.25">
      <c r="W326" s="126">
        <v>394</v>
      </c>
      <c r="X326" s="128" t="str">
        <f t="shared" si="6"/>
        <v/>
      </c>
    </row>
    <row r="327" spans="23:24" x14ac:dyDescent="0.25">
      <c r="W327" s="126">
        <v>395</v>
      </c>
      <c r="X327" s="128" t="str">
        <f t="shared" si="6"/>
        <v/>
      </c>
    </row>
    <row r="328" spans="23:24" x14ac:dyDescent="0.25">
      <c r="W328" s="126">
        <v>396</v>
      </c>
      <c r="X328" s="128" t="str">
        <f t="shared" si="6"/>
        <v/>
      </c>
    </row>
    <row r="329" spans="23:24" x14ac:dyDescent="0.25">
      <c r="W329" s="126">
        <v>397</v>
      </c>
      <c r="X329" s="128" t="str">
        <f t="shared" si="6"/>
        <v/>
      </c>
    </row>
    <row r="330" spans="23:24" x14ac:dyDescent="0.25">
      <c r="W330" s="126">
        <v>398</v>
      </c>
      <c r="X330" s="128" t="str">
        <f t="shared" si="6"/>
        <v/>
      </c>
    </row>
    <row r="331" spans="23:24" x14ac:dyDescent="0.25">
      <c r="W331" s="126">
        <v>399</v>
      </c>
      <c r="X331" s="128" t="str">
        <f t="shared" si="6"/>
        <v/>
      </c>
    </row>
    <row r="332" spans="23:24" x14ac:dyDescent="0.25">
      <c r="W332" s="126">
        <v>400</v>
      </c>
      <c r="X332" s="128" t="str">
        <f t="shared" si="6"/>
        <v/>
      </c>
    </row>
    <row r="333" spans="23:24" x14ac:dyDescent="0.25">
      <c r="W333" s="126">
        <v>401</v>
      </c>
      <c r="X333" s="128" t="str">
        <f t="shared" si="6"/>
        <v/>
      </c>
    </row>
    <row r="334" spans="23:24" x14ac:dyDescent="0.25">
      <c r="W334" s="126">
        <v>402</v>
      </c>
      <c r="X334" s="128" t="str">
        <f t="shared" si="6"/>
        <v/>
      </c>
    </row>
    <row r="335" spans="23:24" x14ac:dyDescent="0.25">
      <c r="W335" s="126">
        <v>403</v>
      </c>
      <c r="X335" s="128" t="str">
        <f t="shared" si="6"/>
        <v/>
      </c>
    </row>
    <row r="336" spans="23:24" x14ac:dyDescent="0.25">
      <c r="W336" s="126">
        <v>404</v>
      </c>
      <c r="X336" s="128" t="str">
        <f t="shared" si="6"/>
        <v/>
      </c>
    </row>
    <row r="337" spans="23:24" x14ac:dyDescent="0.25">
      <c r="W337" s="126">
        <v>405</v>
      </c>
      <c r="X337" s="128" t="str">
        <f t="shared" si="6"/>
        <v/>
      </c>
    </row>
    <row r="338" spans="23:24" x14ac:dyDescent="0.25">
      <c r="W338" s="126">
        <v>406</v>
      </c>
      <c r="X338" s="128" t="str">
        <f t="shared" si="6"/>
        <v/>
      </c>
    </row>
    <row r="339" spans="23:24" x14ac:dyDescent="0.25">
      <c r="W339" s="126">
        <v>407</v>
      </c>
      <c r="X339" s="128" t="str">
        <f t="shared" si="6"/>
        <v/>
      </c>
    </row>
    <row r="340" spans="23:24" x14ac:dyDescent="0.25">
      <c r="W340" s="126">
        <v>408</v>
      </c>
      <c r="X340" s="128" t="str">
        <f t="shared" si="6"/>
        <v/>
      </c>
    </row>
    <row r="341" spans="23:24" x14ac:dyDescent="0.25">
      <c r="W341" s="126">
        <v>409</v>
      </c>
      <c r="X341" s="128" t="str">
        <f t="shared" si="6"/>
        <v/>
      </c>
    </row>
    <row r="342" spans="23:24" x14ac:dyDescent="0.25">
      <c r="W342" s="126">
        <v>410</v>
      </c>
      <c r="X342" s="128" t="str">
        <f t="shared" si="6"/>
        <v/>
      </c>
    </row>
    <row r="343" spans="23:24" x14ac:dyDescent="0.25">
      <c r="W343" s="126">
        <v>411</v>
      </c>
      <c r="X343" s="128" t="str">
        <f t="shared" si="6"/>
        <v/>
      </c>
    </row>
    <row r="344" spans="23:24" x14ac:dyDescent="0.25">
      <c r="W344" s="126">
        <v>412</v>
      </c>
      <c r="X344" s="128" t="str">
        <f t="shared" si="6"/>
        <v/>
      </c>
    </row>
    <row r="345" spans="23:24" x14ac:dyDescent="0.25">
      <c r="W345" s="126">
        <v>413</v>
      </c>
      <c r="X345" s="128" t="str">
        <f t="shared" si="6"/>
        <v/>
      </c>
    </row>
    <row r="346" spans="23:24" x14ac:dyDescent="0.25">
      <c r="W346" s="126">
        <v>414</v>
      </c>
      <c r="X346" s="128" t="str">
        <f t="shared" si="6"/>
        <v/>
      </c>
    </row>
    <row r="347" spans="23:24" x14ac:dyDescent="0.25">
      <c r="W347" s="126">
        <v>415</v>
      </c>
      <c r="X347" s="128" t="str">
        <f t="shared" si="6"/>
        <v/>
      </c>
    </row>
    <row r="348" spans="23:24" x14ac:dyDescent="0.25">
      <c r="W348" s="126">
        <v>416</v>
      </c>
      <c r="X348" s="128" t="str">
        <f t="shared" si="6"/>
        <v/>
      </c>
    </row>
    <row r="349" spans="23:24" x14ac:dyDescent="0.25">
      <c r="W349" s="126">
        <v>417</v>
      </c>
      <c r="X349" s="128" t="str">
        <f t="shared" si="6"/>
        <v/>
      </c>
    </row>
    <row r="350" spans="23:24" x14ac:dyDescent="0.25">
      <c r="W350" s="126">
        <v>418</v>
      </c>
      <c r="X350" s="128" t="str">
        <f t="shared" si="6"/>
        <v/>
      </c>
    </row>
    <row r="351" spans="23:24" x14ac:dyDescent="0.25">
      <c r="W351" s="126">
        <v>419</v>
      </c>
      <c r="X351" s="128" t="str">
        <f t="shared" si="6"/>
        <v/>
      </c>
    </row>
    <row r="352" spans="23:24" x14ac:dyDescent="0.25">
      <c r="W352" s="126">
        <v>420</v>
      </c>
      <c r="X352" s="128" t="str">
        <f t="shared" si="6"/>
        <v/>
      </c>
    </row>
    <row r="353" spans="23:24" x14ac:dyDescent="0.25">
      <c r="W353" s="126">
        <v>421</v>
      </c>
      <c r="X353" s="128" t="str">
        <f t="shared" si="6"/>
        <v/>
      </c>
    </row>
    <row r="354" spans="23:24" x14ac:dyDescent="0.25">
      <c r="W354" s="126">
        <v>422</v>
      </c>
      <c r="X354" s="128" t="str">
        <f t="shared" si="6"/>
        <v/>
      </c>
    </row>
    <row r="355" spans="23:24" x14ac:dyDescent="0.25">
      <c r="W355" s="126">
        <v>423</v>
      </c>
      <c r="X355" s="128" t="str">
        <f t="shared" si="6"/>
        <v/>
      </c>
    </row>
    <row r="356" spans="23:24" x14ac:dyDescent="0.25">
      <c r="W356" s="126">
        <v>424</v>
      </c>
      <c r="X356" s="128" t="str">
        <f t="shared" si="6"/>
        <v/>
      </c>
    </row>
    <row r="357" spans="23:24" x14ac:dyDescent="0.25">
      <c r="W357" s="126">
        <v>425</v>
      </c>
      <c r="X357" s="128" t="str">
        <f t="shared" si="6"/>
        <v/>
      </c>
    </row>
    <row r="358" spans="23:24" x14ac:dyDescent="0.25">
      <c r="W358" s="126">
        <v>426</v>
      </c>
      <c r="X358" s="128" t="str">
        <f t="shared" si="6"/>
        <v/>
      </c>
    </row>
    <row r="359" spans="23:24" x14ac:dyDescent="0.25">
      <c r="W359" s="126">
        <v>427</v>
      </c>
      <c r="X359" s="128" t="str">
        <f t="shared" si="6"/>
        <v/>
      </c>
    </row>
    <row r="360" spans="23:24" x14ac:dyDescent="0.25">
      <c r="W360" s="126">
        <v>428</v>
      </c>
      <c r="X360" s="128" t="str">
        <f t="shared" si="6"/>
        <v/>
      </c>
    </row>
    <row r="361" spans="23:24" x14ac:dyDescent="0.25">
      <c r="W361" s="126">
        <v>429</v>
      </c>
      <c r="X361" s="128" t="str">
        <f t="shared" si="6"/>
        <v/>
      </c>
    </row>
    <row r="362" spans="23:24" x14ac:dyDescent="0.25">
      <c r="W362" s="126">
        <v>430</v>
      </c>
      <c r="X362" s="128" t="str">
        <f t="shared" si="6"/>
        <v/>
      </c>
    </row>
    <row r="363" spans="23:24" x14ac:dyDescent="0.25">
      <c r="W363" s="126">
        <v>431</v>
      </c>
      <c r="X363" s="128" t="str">
        <f t="shared" si="6"/>
        <v/>
      </c>
    </row>
    <row r="364" spans="23:24" x14ac:dyDescent="0.25">
      <c r="W364" s="126">
        <v>432</v>
      </c>
      <c r="X364" s="128" t="str">
        <f t="shared" si="6"/>
        <v/>
      </c>
    </row>
    <row r="365" spans="23:24" x14ac:dyDescent="0.25">
      <c r="W365" s="126">
        <v>433</v>
      </c>
      <c r="X365" s="128" t="str">
        <f t="shared" si="6"/>
        <v/>
      </c>
    </row>
    <row r="366" spans="23:24" x14ac:dyDescent="0.25">
      <c r="W366" s="126">
        <v>434</v>
      </c>
      <c r="X366" s="128" t="str">
        <f t="shared" si="6"/>
        <v/>
      </c>
    </row>
    <row r="367" spans="23:24" x14ac:dyDescent="0.25">
      <c r="W367" s="126">
        <v>435</v>
      </c>
      <c r="X367" s="128" t="str">
        <f t="shared" si="6"/>
        <v/>
      </c>
    </row>
    <row r="368" spans="23:24" x14ac:dyDescent="0.25">
      <c r="W368" s="126">
        <v>436</v>
      </c>
      <c r="X368" s="128" t="str">
        <f t="shared" si="6"/>
        <v/>
      </c>
    </row>
    <row r="369" spans="23:24" x14ac:dyDescent="0.25">
      <c r="W369" s="126">
        <v>437</v>
      </c>
      <c r="X369" s="128" t="str">
        <f t="shared" si="6"/>
        <v/>
      </c>
    </row>
    <row r="370" spans="23:24" x14ac:dyDescent="0.25">
      <c r="W370" s="126">
        <v>438</v>
      </c>
      <c r="X370" s="128" t="str">
        <f t="shared" si="6"/>
        <v/>
      </c>
    </row>
    <row r="371" spans="23:24" x14ac:dyDescent="0.25">
      <c r="W371" s="126">
        <v>439</v>
      </c>
      <c r="X371" s="128" t="str">
        <f t="shared" si="6"/>
        <v/>
      </c>
    </row>
    <row r="372" spans="23:24" x14ac:dyDescent="0.25">
      <c r="W372" s="126">
        <v>440</v>
      </c>
      <c r="X372" s="128" t="str">
        <f t="shared" si="6"/>
        <v/>
      </c>
    </row>
    <row r="373" spans="23:24" x14ac:dyDescent="0.25">
      <c r="W373" s="126">
        <v>441</v>
      </c>
      <c r="X373" s="128" t="str">
        <f t="shared" si="6"/>
        <v/>
      </c>
    </row>
    <row r="374" spans="23:24" x14ac:dyDescent="0.25">
      <c r="W374" s="126">
        <v>442</v>
      </c>
      <c r="X374" s="128" t="str">
        <f t="shared" si="6"/>
        <v/>
      </c>
    </row>
    <row r="375" spans="23:24" x14ac:dyDescent="0.25">
      <c r="W375" s="126">
        <v>443</v>
      </c>
      <c r="X375" s="128" t="str">
        <f t="shared" si="6"/>
        <v/>
      </c>
    </row>
    <row r="376" spans="23:24" x14ac:dyDescent="0.25">
      <c r="W376" s="126">
        <v>444</v>
      </c>
      <c r="X376" s="128" t="str">
        <f t="shared" si="6"/>
        <v/>
      </c>
    </row>
    <row r="377" spans="23:24" x14ac:dyDescent="0.25">
      <c r="W377" s="126">
        <v>445</v>
      </c>
      <c r="X377" s="128" t="str">
        <f t="shared" si="6"/>
        <v/>
      </c>
    </row>
    <row r="378" spans="23:24" x14ac:dyDescent="0.25">
      <c r="W378" s="126">
        <v>446</v>
      </c>
      <c r="X378" s="128" t="str">
        <f t="shared" si="6"/>
        <v/>
      </c>
    </row>
    <row r="379" spans="23:24" x14ac:dyDescent="0.25">
      <c r="W379" s="126">
        <v>447</v>
      </c>
      <c r="X379" s="128" t="str">
        <f t="shared" si="6"/>
        <v/>
      </c>
    </row>
    <row r="380" spans="23:24" x14ac:dyDescent="0.25">
      <c r="W380" s="126">
        <v>448</v>
      </c>
      <c r="X380" s="128" t="str">
        <f t="shared" si="6"/>
        <v/>
      </c>
    </row>
    <row r="381" spans="23:24" x14ac:dyDescent="0.25">
      <c r="W381" s="126">
        <v>449</v>
      </c>
      <c r="X381" s="128" t="str">
        <f t="shared" ref="X381:X432" si="7">IFERROR(IF(VLOOKUP(W381,comments,2,FALSE)=0,"",VLOOKUP(W381,comments,2,FALSE)),"")</f>
        <v/>
      </c>
    </row>
    <row r="382" spans="23:24" x14ac:dyDescent="0.25">
      <c r="W382" s="126">
        <v>450</v>
      </c>
      <c r="X382" s="128" t="str">
        <f t="shared" si="7"/>
        <v/>
      </c>
    </row>
    <row r="383" spans="23:24" x14ac:dyDescent="0.25">
      <c r="W383" s="126">
        <v>451</v>
      </c>
      <c r="X383" s="128" t="str">
        <f t="shared" si="7"/>
        <v/>
      </c>
    </row>
    <row r="384" spans="23:24" x14ac:dyDescent="0.25">
      <c r="W384" s="126">
        <v>452</v>
      </c>
      <c r="X384" s="128" t="str">
        <f t="shared" si="7"/>
        <v/>
      </c>
    </row>
    <row r="385" spans="23:24" x14ac:dyDescent="0.25">
      <c r="W385" s="126">
        <v>453</v>
      </c>
      <c r="X385" s="128" t="str">
        <f t="shared" si="7"/>
        <v/>
      </c>
    </row>
    <row r="386" spans="23:24" x14ac:dyDescent="0.25">
      <c r="W386" s="126">
        <v>454</v>
      </c>
      <c r="X386" s="128" t="str">
        <f t="shared" si="7"/>
        <v/>
      </c>
    </row>
    <row r="387" spans="23:24" x14ac:dyDescent="0.25">
      <c r="W387" s="126">
        <v>455</v>
      </c>
      <c r="X387" s="128" t="str">
        <f t="shared" si="7"/>
        <v/>
      </c>
    </row>
    <row r="388" spans="23:24" x14ac:dyDescent="0.25">
      <c r="W388" s="126">
        <v>456</v>
      </c>
      <c r="X388" s="128" t="str">
        <f t="shared" si="7"/>
        <v/>
      </c>
    </row>
    <row r="389" spans="23:24" x14ac:dyDescent="0.25">
      <c r="W389" s="126">
        <v>457</v>
      </c>
      <c r="X389" s="128" t="str">
        <f t="shared" si="7"/>
        <v/>
      </c>
    </row>
    <row r="390" spans="23:24" x14ac:dyDescent="0.25">
      <c r="W390" s="126">
        <v>458</v>
      </c>
      <c r="X390" s="128" t="str">
        <f t="shared" si="7"/>
        <v/>
      </c>
    </row>
    <row r="391" spans="23:24" x14ac:dyDescent="0.25">
      <c r="W391" s="126">
        <v>459</v>
      </c>
      <c r="X391" s="128" t="str">
        <f t="shared" si="7"/>
        <v/>
      </c>
    </row>
    <row r="392" spans="23:24" x14ac:dyDescent="0.25">
      <c r="W392" s="126">
        <v>460</v>
      </c>
      <c r="X392" s="128" t="str">
        <f t="shared" si="7"/>
        <v/>
      </c>
    </row>
    <row r="393" spans="23:24" x14ac:dyDescent="0.25">
      <c r="W393" s="126">
        <v>461</v>
      </c>
      <c r="X393" s="128" t="str">
        <f t="shared" si="7"/>
        <v/>
      </c>
    </row>
    <row r="394" spans="23:24" x14ac:dyDescent="0.25">
      <c r="W394" s="126">
        <v>462</v>
      </c>
      <c r="X394" s="128" t="str">
        <f t="shared" si="7"/>
        <v/>
      </c>
    </row>
    <row r="395" spans="23:24" x14ac:dyDescent="0.25">
      <c r="W395" s="126">
        <v>463</v>
      </c>
      <c r="X395" s="128" t="str">
        <f t="shared" si="7"/>
        <v/>
      </c>
    </row>
    <row r="396" spans="23:24" x14ac:dyDescent="0.25">
      <c r="W396" s="126">
        <v>464</v>
      </c>
      <c r="X396" s="128" t="str">
        <f t="shared" si="7"/>
        <v/>
      </c>
    </row>
    <row r="397" spans="23:24" x14ac:dyDescent="0.25">
      <c r="W397" s="126">
        <v>465</v>
      </c>
      <c r="X397" s="128" t="str">
        <f t="shared" si="7"/>
        <v/>
      </c>
    </row>
    <row r="398" spans="23:24" x14ac:dyDescent="0.25">
      <c r="W398" s="126">
        <v>466</v>
      </c>
      <c r="X398" s="128" t="str">
        <f t="shared" si="7"/>
        <v/>
      </c>
    </row>
    <row r="399" spans="23:24" x14ac:dyDescent="0.25">
      <c r="W399" s="126">
        <v>467</v>
      </c>
      <c r="X399" s="128" t="str">
        <f t="shared" si="7"/>
        <v/>
      </c>
    </row>
    <row r="400" spans="23:24" x14ac:dyDescent="0.25">
      <c r="W400" s="126">
        <v>468</v>
      </c>
      <c r="X400" s="128" t="str">
        <f t="shared" si="7"/>
        <v/>
      </c>
    </row>
    <row r="401" spans="23:24" x14ac:dyDescent="0.25">
      <c r="W401" s="126">
        <v>469</v>
      </c>
      <c r="X401" s="128" t="str">
        <f t="shared" si="7"/>
        <v/>
      </c>
    </row>
    <row r="402" spans="23:24" x14ac:dyDescent="0.25">
      <c r="W402" s="126">
        <v>470</v>
      </c>
      <c r="X402" s="128" t="str">
        <f t="shared" si="7"/>
        <v/>
      </c>
    </row>
    <row r="403" spans="23:24" x14ac:dyDescent="0.25">
      <c r="W403" s="126">
        <v>471</v>
      </c>
      <c r="X403" s="128" t="str">
        <f t="shared" si="7"/>
        <v/>
      </c>
    </row>
    <row r="404" spans="23:24" x14ac:dyDescent="0.25">
      <c r="W404" s="126">
        <v>472</v>
      </c>
      <c r="X404" s="128" t="str">
        <f t="shared" si="7"/>
        <v/>
      </c>
    </row>
    <row r="405" spans="23:24" x14ac:dyDescent="0.25">
      <c r="W405" s="126">
        <v>473</v>
      </c>
      <c r="X405" s="128" t="str">
        <f t="shared" si="7"/>
        <v/>
      </c>
    </row>
    <row r="406" spans="23:24" x14ac:dyDescent="0.25">
      <c r="W406" s="126">
        <v>474</v>
      </c>
      <c r="X406" s="128" t="str">
        <f t="shared" si="7"/>
        <v/>
      </c>
    </row>
    <row r="407" spans="23:24" x14ac:dyDescent="0.25">
      <c r="W407" s="126">
        <v>475</v>
      </c>
      <c r="X407" s="128" t="str">
        <f t="shared" si="7"/>
        <v/>
      </c>
    </row>
    <row r="408" spans="23:24" x14ac:dyDescent="0.25">
      <c r="W408" s="126">
        <v>476</v>
      </c>
      <c r="X408" s="128" t="str">
        <f t="shared" si="7"/>
        <v/>
      </c>
    </row>
    <row r="409" spans="23:24" x14ac:dyDescent="0.25">
      <c r="W409" s="126">
        <v>477</v>
      </c>
      <c r="X409" s="128" t="str">
        <f t="shared" si="7"/>
        <v/>
      </c>
    </row>
    <row r="410" spans="23:24" x14ac:dyDescent="0.25">
      <c r="W410" s="126">
        <v>478</v>
      </c>
      <c r="X410" s="128" t="str">
        <f t="shared" si="7"/>
        <v/>
      </c>
    </row>
    <row r="411" spans="23:24" x14ac:dyDescent="0.25">
      <c r="W411" s="126">
        <v>479</v>
      </c>
      <c r="X411" s="128" t="str">
        <f t="shared" si="7"/>
        <v/>
      </c>
    </row>
    <row r="412" spans="23:24" x14ac:dyDescent="0.25">
      <c r="W412" s="126">
        <v>480</v>
      </c>
      <c r="X412" s="128" t="str">
        <f t="shared" si="7"/>
        <v/>
      </c>
    </row>
    <row r="413" spans="23:24" x14ac:dyDescent="0.25">
      <c r="W413" s="126">
        <v>481</v>
      </c>
      <c r="X413" s="128" t="str">
        <f t="shared" si="7"/>
        <v/>
      </c>
    </row>
    <row r="414" spans="23:24" x14ac:dyDescent="0.25">
      <c r="W414" s="126">
        <v>482</v>
      </c>
      <c r="X414" s="128" t="str">
        <f t="shared" si="7"/>
        <v/>
      </c>
    </row>
    <row r="415" spans="23:24" x14ac:dyDescent="0.25">
      <c r="W415" s="126">
        <v>483</v>
      </c>
      <c r="X415" s="128" t="str">
        <f t="shared" si="7"/>
        <v/>
      </c>
    </row>
    <row r="416" spans="23:24" x14ac:dyDescent="0.25">
      <c r="W416" s="126">
        <v>484</v>
      </c>
      <c r="X416" s="128" t="str">
        <f t="shared" si="7"/>
        <v/>
      </c>
    </row>
    <row r="417" spans="23:24" x14ac:dyDescent="0.25">
      <c r="W417" s="126">
        <v>485</v>
      </c>
      <c r="X417" s="128" t="str">
        <f t="shared" si="7"/>
        <v/>
      </c>
    </row>
    <row r="418" spans="23:24" x14ac:dyDescent="0.25">
      <c r="W418" s="126">
        <v>486</v>
      </c>
      <c r="X418" s="128" t="str">
        <f t="shared" si="7"/>
        <v/>
      </c>
    </row>
    <row r="419" spans="23:24" x14ac:dyDescent="0.25">
      <c r="W419" s="126">
        <v>487</v>
      </c>
      <c r="X419" s="128" t="str">
        <f t="shared" si="7"/>
        <v/>
      </c>
    </row>
    <row r="420" spans="23:24" x14ac:dyDescent="0.25">
      <c r="W420" s="126">
        <v>488</v>
      </c>
      <c r="X420" s="128" t="str">
        <f t="shared" si="7"/>
        <v/>
      </c>
    </row>
    <row r="421" spans="23:24" x14ac:dyDescent="0.25">
      <c r="W421" s="126">
        <v>489</v>
      </c>
      <c r="X421" s="128" t="str">
        <f t="shared" si="7"/>
        <v/>
      </c>
    </row>
    <row r="422" spans="23:24" x14ac:dyDescent="0.25">
      <c r="W422" s="126">
        <v>490</v>
      </c>
      <c r="X422" s="128" t="str">
        <f t="shared" si="7"/>
        <v/>
      </c>
    </row>
    <row r="423" spans="23:24" x14ac:dyDescent="0.25">
      <c r="W423" s="126">
        <v>491</v>
      </c>
      <c r="X423" s="128" t="str">
        <f t="shared" si="7"/>
        <v/>
      </c>
    </row>
    <row r="424" spans="23:24" x14ac:dyDescent="0.25">
      <c r="W424" s="126">
        <v>492</v>
      </c>
      <c r="X424" s="128" t="str">
        <f t="shared" si="7"/>
        <v/>
      </c>
    </row>
    <row r="425" spans="23:24" x14ac:dyDescent="0.25">
      <c r="W425" s="126">
        <v>493</v>
      </c>
      <c r="X425" s="128" t="str">
        <f t="shared" si="7"/>
        <v/>
      </c>
    </row>
    <row r="426" spans="23:24" x14ac:dyDescent="0.25">
      <c r="W426" s="126">
        <v>494</v>
      </c>
      <c r="X426" s="128" t="str">
        <f t="shared" si="7"/>
        <v/>
      </c>
    </row>
    <row r="427" spans="23:24" x14ac:dyDescent="0.25">
      <c r="W427" s="126">
        <v>495</v>
      </c>
      <c r="X427" s="128" t="str">
        <f t="shared" si="7"/>
        <v/>
      </c>
    </row>
    <row r="428" spans="23:24" x14ac:dyDescent="0.25">
      <c r="W428" s="126">
        <v>496</v>
      </c>
      <c r="X428" s="128" t="str">
        <f t="shared" si="7"/>
        <v/>
      </c>
    </row>
    <row r="429" spans="23:24" x14ac:dyDescent="0.25">
      <c r="W429" s="126">
        <v>497</v>
      </c>
      <c r="X429" s="128" t="str">
        <f t="shared" si="7"/>
        <v/>
      </c>
    </row>
    <row r="430" spans="23:24" x14ac:dyDescent="0.25">
      <c r="W430" s="126">
        <v>498</v>
      </c>
      <c r="X430" s="128" t="str">
        <f t="shared" si="7"/>
        <v/>
      </c>
    </row>
    <row r="431" spans="23:24" x14ac:dyDescent="0.25">
      <c r="W431" s="126">
        <v>499</v>
      </c>
      <c r="X431" s="128" t="str">
        <f t="shared" si="7"/>
        <v/>
      </c>
    </row>
    <row r="432" spans="23:24" x14ac:dyDescent="0.25">
      <c r="W432" s="126">
        <v>500</v>
      </c>
      <c r="X432" s="128" t="str">
        <f t="shared" si="7"/>
        <v/>
      </c>
    </row>
    <row r="433" spans="24:24" ht="21" x14ac:dyDescent="0.35">
      <c r="X433" s="8" t="str">
        <f>IFERROR(IF(VLOOKUP(W429,comments,2,FALSE)=0,"",VLOOKUP(W429,comments,2,FALSE)),"")</f>
        <v/>
      </c>
    </row>
    <row r="434" spans="24:24" ht="21" x14ac:dyDescent="0.35">
      <c r="X434" s="8" t="str">
        <f>IFERROR(IF(VLOOKUP(W430,comments,2,FALSE)=0,"",VLOOKUP(W430,comments,2,FALSE)),"")</f>
        <v/>
      </c>
    </row>
    <row r="435" spans="24:24" ht="21" x14ac:dyDescent="0.35">
      <c r="X435" s="8" t="str">
        <f>IFERROR(IF(VLOOKUP(W431,comments,2,FALSE)=0,"",VLOOKUP(W431,comments,2,FALSE)),"")</f>
        <v/>
      </c>
    </row>
    <row r="436" spans="24:24" ht="21" x14ac:dyDescent="0.35">
      <c r="X436" s="8" t="str">
        <f>IFERROR(IF(VLOOKUP(W432,comments,2,FALSE)=0,"",VLOOKUP(W432,comments,2,FALSE)),"")</f>
        <v/>
      </c>
    </row>
  </sheetData>
  <sheetProtection selectLockedCells="1"/>
  <dataConsolidate/>
  <mergeCells count="33">
    <mergeCell ref="AK1:AN1"/>
    <mergeCell ref="AO1:AP1"/>
    <mergeCell ref="AK2:AN2"/>
    <mergeCell ref="AO2:AP2"/>
    <mergeCell ref="AK3:AN3"/>
    <mergeCell ref="AO3:AP3"/>
    <mergeCell ref="P4:S4"/>
    <mergeCell ref="P5:S5"/>
    <mergeCell ref="P6:S6"/>
    <mergeCell ref="P7:S7"/>
    <mergeCell ref="A1:J2"/>
    <mergeCell ref="A3:I3"/>
    <mergeCell ref="P8:S8"/>
    <mergeCell ref="P20:S20"/>
    <mergeCell ref="P9:S9"/>
    <mergeCell ref="P10:S10"/>
    <mergeCell ref="P11:S11"/>
    <mergeCell ref="P12:S12"/>
    <mergeCell ref="P13:S13"/>
    <mergeCell ref="P14:S14"/>
    <mergeCell ref="P15:S15"/>
    <mergeCell ref="P16:S16"/>
    <mergeCell ref="P17:S17"/>
    <mergeCell ref="P18:S18"/>
    <mergeCell ref="P19:S19"/>
    <mergeCell ref="P27:S27"/>
    <mergeCell ref="P28:S28"/>
    <mergeCell ref="P21:S21"/>
    <mergeCell ref="P22:S22"/>
    <mergeCell ref="P23:S23"/>
    <mergeCell ref="P24:S24"/>
    <mergeCell ref="P25:S25"/>
    <mergeCell ref="P26:S26"/>
  </mergeCells>
  <conditionalFormatting sqref="A1">
    <cfRule type="expression" dxfId="115" priority="4">
      <formula>AG1=2</formula>
    </cfRule>
    <cfRule type="expression" dxfId="114" priority="5">
      <formula>AG1=1</formula>
    </cfRule>
  </conditionalFormatting>
  <conditionalFormatting sqref="W2:W3">
    <cfRule type="expression" dxfId="113" priority="3">
      <formula>X2=""</formula>
    </cfRule>
  </conditionalFormatting>
  <conditionalFormatting sqref="W4:W432">
    <cfRule type="expression" dxfId="112" priority="2">
      <formula>X4=""</formula>
    </cfRule>
  </conditionalFormatting>
  <conditionalFormatting sqref="X2:X3">
    <cfRule type="expression" dxfId="111" priority="1">
      <formula>VLOOKUP(X2,worksheetreveal,5,FALSE)=2</formula>
    </cfRule>
  </conditionalFormatting>
  <pageMargins left="0.23622047244094491" right="0.23622047244094491" top="0.74803149606299213" bottom="0.74803149606299213" header="0.31496062992125984" footer="0.31496062992125984"/>
  <pageSetup paperSize="9" scale="95" orientation="portrait" r:id="rId1"/>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Backup">
    <tabColor theme="1"/>
  </sheetPr>
  <dimension ref="A1:Q7386"/>
  <sheetViews>
    <sheetView showGridLines="0" workbookViewId="0">
      <pane ySplit="1" topLeftCell="A360" activePane="bottomLeft" state="frozen"/>
      <selection pane="bottomLeft" activeCell="A377" sqref="A377:XFD385"/>
    </sheetView>
  </sheetViews>
  <sheetFormatPr defaultRowHeight="15" x14ac:dyDescent="0.25"/>
  <cols>
    <col min="1" max="1" width="12.28515625" bestFit="1" customWidth="1"/>
    <col min="2" max="2" width="10.140625" customWidth="1"/>
    <col min="3" max="3" width="11.28515625" style="76" customWidth="1"/>
    <col min="4" max="4" width="11.28515625" customWidth="1"/>
    <col min="5" max="6" width="8.85546875" customWidth="1"/>
    <col min="10" max="10" width="20.28515625" customWidth="1"/>
    <col min="11" max="11" width="10.85546875" customWidth="1"/>
    <col min="12" max="13" width="2" customWidth="1"/>
    <col min="14" max="21" width="3" customWidth="1"/>
    <col min="22" max="22" width="2" customWidth="1"/>
    <col min="23" max="25" width="3" customWidth="1"/>
  </cols>
  <sheetData>
    <row r="1" spans="1:17" x14ac:dyDescent="0.25">
      <c r="A1" t="s">
        <v>41</v>
      </c>
      <c r="B1" t="s">
        <v>230</v>
      </c>
      <c r="C1" s="76" t="s">
        <v>231</v>
      </c>
      <c r="D1" t="s">
        <v>229</v>
      </c>
      <c r="E1" t="s">
        <v>42</v>
      </c>
      <c r="F1" t="s">
        <v>243</v>
      </c>
    </row>
    <row r="2" spans="1:17" x14ac:dyDescent="0.25">
      <c r="A2" t="s">
        <v>143</v>
      </c>
      <c r="B2" t="s">
        <v>173</v>
      </c>
      <c r="C2" s="76">
        <v>42172</v>
      </c>
      <c r="D2">
        <v>4</v>
      </c>
      <c r="E2" t="s">
        <v>144</v>
      </c>
      <c r="J2" s="78" t="s">
        <v>42</v>
      </c>
      <c r="K2" s="141" t="s">
        <v>144</v>
      </c>
    </row>
    <row r="3" spans="1:17" x14ac:dyDescent="0.25">
      <c r="A3" t="s">
        <v>143</v>
      </c>
      <c r="B3" t="s">
        <v>173</v>
      </c>
      <c r="C3" s="76">
        <v>42172</v>
      </c>
      <c r="D3">
        <v>16</v>
      </c>
      <c r="E3" t="s">
        <v>144</v>
      </c>
    </row>
    <row r="4" spans="1:17" x14ac:dyDescent="0.25">
      <c r="A4" t="s">
        <v>143</v>
      </c>
      <c r="B4" t="s">
        <v>173</v>
      </c>
      <c r="C4" s="76">
        <v>42172</v>
      </c>
      <c r="D4">
        <v>19</v>
      </c>
      <c r="E4" t="s">
        <v>144</v>
      </c>
      <c r="G4" s="81"/>
      <c r="H4" s="82"/>
      <c r="I4" s="85"/>
      <c r="J4" s="78" t="s">
        <v>232</v>
      </c>
      <c r="K4" s="78" t="s">
        <v>233</v>
      </c>
    </row>
    <row r="5" spans="1:17" ht="45" x14ac:dyDescent="0.25">
      <c r="A5" t="s">
        <v>143</v>
      </c>
      <c r="B5" t="s">
        <v>173</v>
      </c>
      <c r="C5" s="76">
        <v>42172</v>
      </c>
      <c r="D5">
        <v>20</v>
      </c>
      <c r="E5" t="s">
        <v>144</v>
      </c>
      <c r="G5" s="83" t="s">
        <v>235</v>
      </c>
      <c r="H5" s="84" t="s">
        <v>236</v>
      </c>
      <c r="I5" s="86" t="s">
        <v>237</v>
      </c>
      <c r="J5" s="78" t="s">
        <v>234</v>
      </c>
      <c r="K5" s="141">
        <v>4</v>
      </c>
      <c r="L5" s="141">
        <v>5</v>
      </c>
      <c r="M5" s="141">
        <v>7</v>
      </c>
      <c r="N5" s="141">
        <v>15</v>
      </c>
      <c r="O5" s="141">
        <v>16</v>
      </c>
      <c r="P5" s="141">
        <v>19</v>
      </c>
      <c r="Q5" s="141">
        <v>20</v>
      </c>
    </row>
    <row r="6" spans="1:17" x14ac:dyDescent="0.25">
      <c r="A6" t="s">
        <v>120</v>
      </c>
      <c r="B6" t="s">
        <v>173</v>
      </c>
      <c r="C6" s="76">
        <v>42172</v>
      </c>
      <c r="D6">
        <v>5</v>
      </c>
      <c r="E6" t="s">
        <v>144</v>
      </c>
      <c r="G6" s="80">
        <f t="array" ref="G6">INDEX($K$5:$CZ$5,MATCH(LARGE($K6:$CZ6+COLUMN($K6:$CZ6)/1000000,COLUMN(Sheet1!A$1)),$K6:$CZ6+COLUMN($K6:$CZ6)/1000000,0))</f>
        <v>20</v>
      </c>
      <c r="H6" s="80">
        <f t="array" ref="H6">INDEX($K$5:$CZ$5,MATCH(LARGE($K6:$CZ6+COLUMN($K6:$CZ6)/1000000,COLUMN(Sheet1!B$1)),$K6:$CZ6+COLUMN($K6:$CZ6)/1000000,0))</f>
        <v>19</v>
      </c>
      <c r="I6" s="80">
        <f t="array" ref="I6">INDEX($K$5:$CZ$5,MATCH(LARGE($K6:$CZ6+COLUMN($K6:$CZ6)/1000000,COLUMN(Sheet1!C$1)),$K6:$CZ6+COLUMN($K6:$CZ6)/1000000,0))</f>
        <v>16</v>
      </c>
      <c r="J6" s="16" t="s">
        <v>143</v>
      </c>
      <c r="K6" s="79">
        <v>1</v>
      </c>
      <c r="L6" s="79"/>
      <c r="M6" s="79"/>
      <c r="N6" s="79"/>
      <c r="O6" s="79">
        <v>1</v>
      </c>
      <c r="P6" s="79">
        <v>1</v>
      </c>
      <c r="Q6" s="79">
        <v>1</v>
      </c>
    </row>
    <row r="7" spans="1:17" x14ac:dyDescent="0.25">
      <c r="A7" t="s">
        <v>120</v>
      </c>
      <c r="B7" t="s">
        <v>173</v>
      </c>
      <c r="C7" s="76">
        <v>42172</v>
      </c>
      <c r="D7">
        <v>7</v>
      </c>
      <c r="E7" t="s">
        <v>144</v>
      </c>
      <c r="G7" s="80">
        <f t="array" ref="G7">INDEX($K$5:$CZ$5,MATCH(LARGE($K7:$CZ7+COLUMN($K7:$CZ7)/1000000,COLUMN(Sheet1!A$1)),$K7:$CZ7+COLUMN($K7:$CZ7)/1000000,0))</f>
        <v>20</v>
      </c>
      <c r="H7" s="80">
        <f t="array" ref="H7">INDEX($K$5:$CZ$5,MATCH(LARGE($K7:$CZ7+COLUMN($K7:$CZ7)/1000000,COLUMN(Sheet1!B$1)),$K7:$CZ7+COLUMN($K7:$CZ7)/1000000,0))</f>
        <v>16</v>
      </c>
      <c r="I7" s="80">
        <f t="array" ref="I7">INDEX($K$5:$CZ$5,MATCH(LARGE($K7:$CZ7+COLUMN($K7:$CZ7)/1000000,COLUMN(Sheet1!C$1)),$K7:$CZ7+COLUMN($K7:$CZ7)/1000000,0))</f>
        <v>15</v>
      </c>
      <c r="J7" s="16" t="s">
        <v>120</v>
      </c>
      <c r="K7" s="79"/>
      <c r="L7" s="79">
        <v>1</v>
      </c>
      <c r="M7" s="79">
        <v>1</v>
      </c>
      <c r="N7" s="79">
        <v>1</v>
      </c>
      <c r="O7" s="79">
        <v>1</v>
      </c>
      <c r="P7" s="79"/>
      <c r="Q7" s="79">
        <v>1</v>
      </c>
    </row>
    <row r="8" spans="1:17" x14ac:dyDescent="0.25">
      <c r="A8" t="s">
        <v>120</v>
      </c>
      <c r="B8" t="s">
        <v>173</v>
      </c>
      <c r="C8" s="76">
        <v>42172</v>
      </c>
      <c r="D8">
        <v>15</v>
      </c>
      <c r="E8" t="s">
        <v>144</v>
      </c>
      <c r="G8" s="80">
        <f t="array" ref="G8">INDEX($K$5:$CZ$5,MATCH(LARGE($K8:$CZ8+COLUMN($K8:$CZ8)/1000000,COLUMN(Sheet1!A$1)),$K8:$CZ8+COLUMN($K8:$CZ8)/1000000,0))</f>
        <v>0</v>
      </c>
      <c r="H8" s="80">
        <f t="array" ref="H8">INDEX($K$5:$CZ$5,MATCH(LARGE($K8:$CZ8+COLUMN($K8:$CZ8)/1000000,COLUMN(Sheet1!B$1)),$K8:$CZ8+COLUMN($K8:$CZ8)/1000000,0))</f>
        <v>0</v>
      </c>
      <c r="I8" s="80">
        <f t="array" ref="I8">INDEX($K$5:$CZ$5,MATCH(LARGE($K8:$CZ8+COLUMN($K8:$CZ8)/1000000,COLUMN(Sheet1!C$1)),$K8:$CZ8+COLUMN($K8:$CZ8)/1000000,0))</f>
        <v>0</v>
      </c>
    </row>
    <row r="9" spans="1:17" x14ac:dyDescent="0.25">
      <c r="A9" t="s">
        <v>120</v>
      </c>
      <c r="B9" t="s">
        <v>173</v>
      </c>
      <c r="C9" s="76">
        <v>42172</v>
      </c>
      <c r="D9">
        <v>16</v>
      </c>
      <c r="E9" t="s">
        <v>144</v>
      </c>
      <c r="G9" s="80">
        <f t="array" ref="G9">INDEX($K$5:$CZ$5,MATCH(LARGE($K9:$CZ9+COLUMN($K9:$CZ9)/1000000,COLUMN(Sheet1!A$1)),$K9:$CZ9+COLUMN($K9:$CZ9)/1000000,0))</f>
        <v>0</v>
      </c>
      <c r="H9" s="80">
        <f t="array" ref="H9">INDEX($K$5:$CZ$5,MATCH(LARGE($K9:$CZ9+COLUMN($K9:$CZ9)/1000000,COLUMN(Sheet1!B$1)),$K9:$CZ9+COLUMN($K9:$CZ9)/1000000,0))</f>
        <v>0</v>
      </c>
      <c r="I9" s="80">
        <f t="array" ref="I9">INDEX($K$5:$CZ$5,MATCH(LARGE($K9:$CZ9+COLUMN($K9:$CZ9)/1000000,COLUMN(Sheet1!C$1)),$K9:$CZ9+COLUMN($K9:$CZ9)/1000000,0))</f>
        <v>0</v>
      </c>
    </row>
    <row r="10" spans="1:17" x14ac:dyDescent="0.25">
      <c r="A10" t="s">
        <v>120</v>
      </c>
      <c r="B10" t="s">
        <v>173</v>
      </c>
      <c r="C10" s="76">
        <v>42172</v>
      </c>
      <c r="D10">
        <v>20</v>
      </c>
      <c r="E10" t="s">
        <v>144</v>
      </c>
      <c r="G10" s="80">
        <f t="array" ref="G10">INDEX($K$5:$CZ$5,MATCH(LARGE($K10:$CZ10+COLUMN($K10:$CZ10)/1000000,COLUMN(Sheet1!A$1)),$K10:$CZ10+COLUMN($K10:$CZ10)/1000000,0))</f>
        <v>0</v>
      </c>
      <c r="H10" s="80">
        <f t="array" ref="H10">INDEX($K$5:$CZ$5,MATCH(LARGE($K10:$CZ10+COLUMN($K10:$CZ10)/1000000,COLUMN(Sheet1!B$1)),$K10:$CZ10+COLUMN($K10:$CZ10)/1000000,0))</f>
        <v>0</v>
      </c>
      <c r="I10" s="80">
        <f t="array" ref="I10">INDEX($K$5:$CZ$5,MATCH(LARGE($K10:$CZ10+COLUMN($K10:$CZ10)/1000000,COLUMN(Sheet1!C$1)),$K10:$CZ10+COLUMN($K10:$CZ10)/1000000,0))</f>
        <v>0</v>
      </c>
    </row>
    <row r="11" spans="1:17" x14ac:dyDescent="0.25">
      <c r="A11" t="s">
        <v>238</v>
      </c>
      <c r="B11" t="s">
        <v>149</v>
      </c>
      <c r="C11" s="76">
        <v>42198</v>
      </c>
      <c r="D11">
        <v>1</v>
      </c>
      <c r="E11" t="s">
        <v>145</v>
      </c>
      <c r="G11" s="80">
        <f t="array" ref="G11">INDEX($K$5:$CZ$5,MATCH(LARGE($K11:$CZ11+COLUMN($K11:$CZ11)/1000000,COLUMN(Sheet1!A$1)),$K11:$CZ11+COLUMN($K11:$CZ11)/1000000,0))</f>
        <v>0</v>
      </c>
      <c r="H11" s="80">
        <f t="array" ref="H11">INDEX($K$5:$CZ$5,MATCH(LARGE($K11:$CZ11+COLUMN($K11:$CZ11)/1000000,COLUMN(Sheet1!B$1)),$K11:$CZ11+COLUMN($K11:$CZ11)/1000000,0))</f>
        <v>0</v>
      </c>
      <c r="I11" s="80">
        <f t="array" ref="I11">INDEX($K$5:$CZ$5,MATCH(LARGE($K11:$CZ11+COLUMN($K11:$CZ11)/1000000,COLUMN(Sheet1!C$1)),$K11:$CZ11+COLUMN($K11:$CZ11)/1000000,0))</f>
        <v>0</v>
      </c>
    </row>
    <row r="12" spans="1:17" x14ac:dyDescent="0.25">
      <c r="A12" t="s">
        <v>238</v>
      </c>
      <c r="B12" t="s">
        <v>149</v>
      </c>
      <c r="C12" s="76">
        <v>42199</v>
      </c>
      <c r="D12">
        <v>1</v>
      </c>
      <c r="E12" t="s">
        <v>145</v>
      </c>
      <c r="G12" s="80">
        <f t="array" ref="G12">INDEX($K$5:$CZ$5,MATCH(LARGE($K12:$CZ12+COLUMN($K12:$CZ12)/1000000,COLUMN(Sheet1!A$1)),$K12:$CZ12+COLUMN($K12:$CZ12)/1000000,0))</f>
        <v>0</v>
      </c>
      <c r="H12" s="80">
        <f t="array" ref="H12">INDEX($K$5:$CZ$5,MATCH(LARGE($K12:$CZ12+COLUMN($K12:$CZ12)/1000000,COLUMN(Sheet1!B$1)),$K12:$CZ12+COLUMN($K12:$CZ12)/1000000,0))</f>
        <v>0</v>
      </c>
      <c r="I12" s="80">
        <f t="array" ref="I12">INDEX($K$5:$CZ$5,MATCH(LARGE($K12:$CZ12+COLUMN($K12:$CZ12)/1000000,COLUMN(Sheet1!C$1)),$K12:$CZ12+COLUMN($K12:$CZ12)/1000000,0))</f>
        <v>0</v>
      </c>
    </row>
    <row r="13" spans="1:17" x14ac:dyDescent="0.25">
      <c r="A13" t="s">
        <v>238</v>
      </c>
      <c r="B13" t="s">
        <v>149</v>
      </c>
      <c r="C13" s="76">
        <v>42198</v>
      </c>
      <c r="D13">
        <v>2</v>
      </c>
      <c r="E13" t="s">
        <v>145</v>
      </c>
      <c r="G13" s="80">
        <f t="array" ref="G13">INDEX($K$5:$CZ$5,MATCH(LARGE($K13:$CZ13+COLUMN($K13:$CZ13)/1000000,COLUMN(Sheet1!A$1)),$K13:$CZ13+COLUMN($K13:$CZ13)/1000000,0))</f>
        <v>0</v>
      </c>
      <c r="H13" s="80">
        <f t="array" ref="H13">INDEX($K$5:$CZ$5,MATCH(LARGE($K13:$CZ13+COLUMN($K13:$CZ13)/1000000,COLUMN(Sheet1!B$1)),$K13:$CZ13+COLUMN($K13:$CZ13)/1000000,0))</f>
        <v>0</v>
      </c>
      <c r="I13" s="80">
        <f t="array" ref="I13">INDEX($K$5:$CZ$5,MATCH(LARGE($K13:$CZ13+COLUMN($K13:$CZ13)/1000000,COLUMN(Sheet1!C$1)),$K13:$CZ13+COLUMN($K13:$CZ13)/1000000,0))</f>
        <v>0</v>
      </c>
    </row>
    <row r="14" spans="1:17" x14ac:dyDescent="0.25">
      <c r="A14" t="s">
        <v>238</v>
      </c>
      <c r="B14" t="s">
        <v>149</v>
      </c>
      <c r="C14" s="76">
        <v>42199</v>
      </c>
      <c r="D14">
        <v>2</v>
      </c>
      <c r="E14" t="s">
        <v>145</v>
      </c>
      <c r="G14" s="80">
        <f t="array" ref="G14">INDEX($K$5:$CZ$5,MATCH(LARGE($K14:$CZ14+COLUMN($K14:$CZ14)/1000000,COLUMN(Sheet1!A$1)),$K14:$CZ14+COLUMN($K14:$CZ14)/1000000,0))</f>
        <v>0</v>
      </c>
      <c r="H14" s="80">
        <f t="array" ref="H14">INDEX($K$5:$CZ$5,MATCH(LARGE($K14:$CZ14+COLUMN($K14:$CZ14)/1000000,COLUMN(Sheet1!B$1)),$K14:$CZ14+COLUMN($K14:$CZ14)/1000000,0))</f>
        <v>0</v>
      </c>
      <c r="I14" s="80">
        <f t="array" ref="I14">INDEX($K$5:$CZ$5,MATCH(LARGE($K14:$CZ14+COLUMN($K14:$CZ14)/1000000,COLUMN(Sheet1!C$1)),$K14:$CZ14+COLUMN($K14:$CZ14)/1000000,0))</f>
        <v>0</v>
      </c>
    </row>
    <row r="15" spans="1:17" x14ac:dyDescent="0.25">
      <c r="A15" t="s">
        <v>238</v>
      </c>
      <c r="B15" t="s">
        <v>149</v>
      </c>
      <c r="C15" s="76">
        <v>42198</v>
      </c>
      <c r="D15">
        <v>3</v>
      </c>
      <c r="E15" t="s">
        <v>145</v>
      </c>
      <c r="G15" s="80">
        <f t="array" ref="G15">INDEX($K$5:$CZ$5,MATCH(LARGE($K15:$CZ15+COLUMN($K15:$CZ15)/1000000,COLUMN(Sheet1!A$1)),$K15:$CZ15+COLUMN($K15:$CZ15)/1000000,0))</f>
        <v>0</v>
      </c>
      <c r="H15" s="80">
        <f t="array" ref="H15">INDEX($K$5:$CZ$5,MATCH(LARGE($K15:$CZ15+COLUMN($K15:$CZ15)/1000000,COLUMN(Sheet1!B$1)),$K15:$CZ15+COLUMN($K15:$CZ15)/1000000,0))</f>
        <v>0</v>
      </c>
      <c r="I15" s="80">
        <f t="array" ref="I15">INDEX($K$5:$CZ$5,MATCH(LARGE($K15:$CZ15+COLUMN($K15:$CZ15)/1000000,COLUMN(Sheet1!C$1)),$K15:$CZ15+COLUMN($K15:$CZ15)/1000000,0))</f>
        <v>0</v>
      </c>
    </row>
    <row r="16" spans="1:17" x14ac:dyDescent="0.25">
      <c r="A16" t="s">
        <v>238</v>
      </c>
      <c r="B16" t="s">
        <v>149</v>
      </c>
      <c r="C16" s="76">
        <v>42199</v>
      </c>
      <c r="D16">
        <v>3</v>
      </c>
      <c r="E16" t="s">
        <v>145</v>
      </c>
      <c r="G16" s="80">
        <f t="array" ref="G16">INDEX($K$5:$CZ$5,MATCH(LARGE($K16:$CZ16+COLUMN($K16:$CZ16)/1000000,COLUMN(Sheet1!A$1)),$K16:$CZ16+COLUMN($K16:$CZ16)/1000000,0))</f>
        <v>0</v>
      </c>
      <c r="H16" s="80">
        <f t="array" ref="H16">INDEX($K$5:$CZ$5,MATCH(LARGE($K16:$CZ16+COLUMN($K16:$CZ16)/1000000,COLUMN(Sheet1!B$1)),$K16:$CZ16+COLUMN($K16:$CZ16)/1000000,0))</f>
        <v>0</v>
      </c>
      <c r="I16" s="80">
        <f t="array" ref="I16">INDEX($K$5:$CZ$5,MATCH(LARGE($K16:$CZ16+COLUMN($K16:$CZ16)/1000000,COLUMN(Sheet1!C$1)),$K16:$CZ16+COLUMN($K16:$CZ16)/1000000,0))</f>
        <v>0</v>
      </c>
    </row>
    <row r="17" spans="1:9" x14ac:dyDescent="0.25">
      <c r="A17" t="s">
        <v>238</v>
      </c>
      <c r="B17" t="s">
        <v>149</v>
      </c>
      <c r="C17" s="76">
        <v>42198</v>
      </c>
      <c r="D17">
        <v>4</v>
      </c>
      <c r="E17" t="s">
        <v>145</v>
      </c>
      <c r="G17" s="80">
        <f t="array" ref="G17">INDEX($K$5:$CZ$5,MATCH(LARGE($K17:$CZ17+COLUMN($K17:$CZ17)/1000000,COLUMN(Sheet1!A$1)),$K17:$CZ17+COLUMN($K17:$CZ17)/1000000,0))</f>
        <v>0</v>
      </c>
      <c r="H17" s="80">
        <f t="array" ref="H17">INDEX($K$5:$CZ$5,MATCH(LARGE($K17:$CZ17+COLUMN($K17:$CZ17)/1000000,COLUMN(Sheet1!B$1)),$K17:$CZ17+COLUMN($K17:$CZ17)/1000000,0))</f>
        <v>0</v>
      </c>
      <c r="I17" s="80">
        <f t="array" ref="I17">INDEX($K$5:$CZ$5,MATCH(LARGE($K17:$CZ17+COLUMN($K17:$CZ17)/1000000,COLUMN(Sheet1!C$1)),$K17:$CZ17+COLUMN($K17:$CZ17)/1000000,0))</f>
        <v>0</v>
      </c>
    </row>
    <row r="18" spans="1:9" x14ac:dyDescent="0.25">
      <c r="A18" t="s">
        <v>238</v>
      </c>
      <c r="B18" t="s">
        <v>149</v>
      </c>
      <c r="C18" s="76">
        <v>42199</v>
      </c>
      <c r="D18">
        <v>4</v>
      </c>
      <c r="E18" t="s">
        <v>145</v>
      </c>
      <c r="G18" s="80">
        <f t="array" ref="G18">INDEX($K$5:$CZ$5,MATCH(LARGE($K18:$CZ18+COLUMN($K18:$CZ18)/1000000,COLUMN(Sheet1!A$1)),$K18:$CZ18+COLUMN($K18:$CZ18)/1000000,0))</f>
        <v>0</v>
      </c>
      <c r="H18" s="80">
        <f t="array" ref="H18">INDEX($K$5:$CZ$5,MATCH(LARGE($K18:$CZ18+COLUMN($K18:$CZ18)/1000000,COLUMN(Sheet1!B$1)),$K18:$CZ18+COLUMN($K18:$CZ18)/1000000,0))</f>
        <v>0</v>
      </c>
      <c r="I18" s="80">
        <f t="array" ref="I18">INDEX($K$5:$CZ$5,MATCH(LARGE($K18:$CZ18+COLUMN($K18:$CZ18)/1000000,COLUMN(Sheet1!C$1)),$K18:$CZ18+COLUMN($K18:$CZ18)/1000000,0))</f>
        <v>0</v>
      </c>
    </row>
    <row r="19" spans="1:9" x14ac:dyDescent="0.25">
      <c r="A19" t="s">
        <v>238</v>
      </c>
      <c r="B19" t="s">
        <v>149</v>
      </c>
      <c r="C19" s="76">
        <v>42198</v>
      </c>
      <c r="D19">
        <v>5</v>
      </c>
      <c r="E19" t="s">
        <v>145</v>
      </c>
      <c r="G19" s="80">
        <f t="array" ref="G19">INDEX($K$5:$CZ$5,MATCH(LARGE($K19:$CZ19+COLUMN($K19:$CZ19)/1000000,COLUMN(Sheet1!A$1)),$K19:$CZ19+COLUMN($K19:$CZ19)/1000000,0))</f>
        <v>0</v>
      </c>
      <c r="H19" s="80">
        <f t="array" ref="H19">INDEX($K$5:$CZ$5,MATCH(LARGE($K19:$CZ19+COLUMN($K19:$CZ19)/1000000,COLUMN(Sheet1!B$1)),$K19:$CZ19+COLUMN($K19:$CZ19)/1000000,0))</f>
        <v>0</v>
      </c>
      <c r="I19" s="80">
        <f t="array" ref="I19">INDEX($K$5:$CZ$5,MATCH(LARGE($K19:$CZ19+COLUMN($K19:$CZ19)/1000000,COLUMN(Sheet1!C$1)),$K19:$CZ19+COLUMN($K19:$CZ19)/1000000,0))</f>
        <v>0</v>
      </c>
    </row>
    <row r="20" spans="1:9" x14ac:dyDescent="0.25">
      <c r="A20" t="s">
        <v>238</v>
      </c>
      <c r="B20" t="s">
        <v>149</v>
      </c>
      <c r="C20" s="76">
        <v>42199</v>
      </c>
      <c r="D20">
        <v>5</v>
      </c>
      <c r="E20" t="s">
        <v>145</v>
      </c>
      <c r="G20" s="80">
        <f t="array" ref="G20">INDEX($K$5:$CZ$5,MATCH(LARGE($K20:$CZ20+COLUMN($K20:$CZ20)/1000000,COLUMN(Sheet1!A$1)),$K20:$CZ20+COLUMN($K20:$CZ20)/1000000,0))</f>
        <v>0</v>
      </c>
      <c r="H20" s="80">
        <f t="array" ref="H20">INDEX($K$5:$CZ$5,MATCH(LARGE($K20:$CZ20+COLUMN($K20:$CZ20)/1000000,COLUMN(Sheet1!B$1)),$K20:$CZ20+COLUMN($K20:$CZ20)/1000000,0))</f>
        <v>0</v>
      </c>
      <c r="I20" s="80">
        <f t="array" ref="I20">INDEX($K$5:$CZ$5,MATCH(LARGE($K20:$CZ20+COLUMN($K20:$CZ20)/1000000,COLUMN(Sheet1!C$1)),$K20:$CZ20+COLUMN($K20:$CZ20)/1000000,0))</f>
        <v>0</v>
      </c>
    </row>
    <row r="21" spans="1:9" x14ac:dyDescent="0.25">
      <c r="A21" t="s">
        <v>238</v>
      </c>
      <c r="B21" t="s">
        <v>149</v>
      </c>
      <c r="C21" s="76">
        <v>42198</v>
      </c>
      <c r="D21">
        <v>6</v>
      </c>
      <c r="E21" t="s">
        <v>145</v>
      </c>
      <c r="G21" s="80">
        <f t="array" ref="G21">INDEX($K$5:$CZ$5,MATCH(LARGE($K21:$CZ21+COLUMN($K21:$CZ21)/1000000,COLUMN(Sheet1!A$1)),$K21:$CZ21+COLUMN($K21:$CZ21)/1000000,0))</f>
        <v>0</v>
      </c>
      <c r="H21" s="80">
        <f t="array" ref="H21">INDEX($K$5:$CZ$5,MATCH(LARGE($K21:$CZ21+COLUMN($K21:$CZ21)/1000000,COLUMN(Sheet1!B$1)),$K21:$CZ21+COLUMN($K21:$CZ21)/1000000,0))</f>
        <v>0</v>
      </c>
      <c r="I21" s="80">
        <f t="array" ref="I21">INDEX($K$5:$CZ$5,MATCH(LARGE($K21:$CZ21+COLUMN($K21:$CZ21)/1000000,COLUMN(Sheet1!C$1)),$K21:$CZ21+COLUMN($K21:$CZ21)/1000000,0))</f>
        <v>0</v>
      </c>
    </row>
    <row r="22" spans="1:9" x14ac:dyDescent="0.25">
      <c r="A22" t="s">
        <v>238</v>
      </c>
      <c r="B22" t="s">
        <v>149</v>
      </c>
      <c r="C22" s="76">
        <v>42199</v>
      </c>
      <c r="D22">
        <v>6</v>
      </c>
      <c r="E22" t="s">
        <v>145</v>
      </c>
      <c r="G22" s="80">
        <f t="array" ref="G22">INDEX($K$5:$CZ$5,MATCH(LARGE($K22:$CZ22+COLUMN($K22:$CZ22)/1000000,COLUMN(Sheet1!A$1)),$K22:$CZ22+COLUMN($K22:$CZ22)/1000000,0))</f>
        <v>0</v>
      </c>
      <c r="H22" s="80">
        <f t="array" ref="H22">INDEX($K$5:$CZ$5,MATCH(LARGE($K22:$CZ22+COLUMN($K22:$CZ22)/1000000,COLUMN(Sheet1!B$1)),$K22:$CZ22+COLUMN($K22:$CZ22)/1000000,0))</f>
        <v>0</v>
      </c>
      <c r="I22" s="80">
        <f t="array" ref="I22">INDEX($K$5:$CZ$5,MATCH(LARGE($K22:$CZ22+COLUMN($K22:$CZ22)/1000000,COLUMN(Sheet1!C$1)),$K22:$CZ22+COLUMN($K22:$CZ22)/1000000,0))</f>
        <v>0</v>
      </c>
    </row>
    <row r="23" spans="1:9" x14ac:dyDescent="0.25">
      <c r="A23" t="s">
        <v>238</v>
      </c>
      <c r="B23" t="s">
        <v>150</v>
      </c>
      <c r="C23" s="76">
        <v>42200</v>
      </c>
      <c r="D23">
        <v>1</v>
      </c>
      <c r="E23" t="s">
        <v>145</v>
      </c>
      <c r="G23" s="80">
        <f t="array" ref="G23">INDEX($K$5:$CZ$5,MATCH(LARGE($K23:$CZ23+COLUMN($K23:$CZ23)/1000000,COLUMN(Sheet1!A$1)),$K23:$CZ23+COLUMN($K23:$CZ23)/1000000,0))</f>
        <v>0</v>
      </c>
      <c r="H23" s="80">
        <f t="array" ref="H23">INDEX($K$5:$CZ$5,MATCH(LARGE($K23:$CZ23+COLUMN($K23:$CZ23)/1000000,COLUMN(Sheet1!B$1)),$K23:$CZ23+COLUMN($K23:$CZ23)/1000000,0))</f>
        <v>0</v>
      </c>
      <c r="I23" s="80">
        <f t="array" ref="I23">INDEX($K$5:$CZ$5,MATCH(LARGE($K23:$CZ23+COLUMN($K23:$CZ23)/1000000,COLUMN(Sheet1!C$1)),$K23:$CZ23+COLUMN($K23:$CZ23)/1000000,0))</f>
        <v>0</v>
      </c>
    </row>
    <row r="24" spans="1:9" x14ac:dyDescent="0.25">
      <c r="A24" t="s">
        <v>238</v>
      </c>
      <c r="B24" t="s">
        <v>150</v>
      </c>
      <c r="C24" s="76">
        <v>42200</v>
      </c>
      <c r="D24">
        <v>2</v>
      </c>
      <c r="E24" t="s">
        <v>145</v>
      </c>
      <c r="G24" s="80">
        <f t="array" ref="G24">INDEX($K$5:$CZ$5,MATCH(LARGE($K24:$CZ24+COLUMN($K24:$CZ24)/1000000,COLUMN(Sheet1!A$1)),$K24:$CZ24+COLUMN($K24:$CZ24)/1000000,0))</f>
        <v>0</v>
      </c>
      <c r="H24" s="80">
        <f t="array" ref="H24">INDEX($K$5:$CZ$5,MATCH(LARGE($K24:$CZ24+COLUMN($K24:$CZ24)/1000000,COLUMN(Sheet1!B$1)),$K24:$CZ24+COLUMN($K24:$CZ24)/1000000,0))</f>
        <v>0</v>
      </c>
      <c r="I24" s="80">
        <f t="array" ref="I24">INDEX($K$5:$CZ$5,MATCH(LARGE($K24:$CZ24+COLUMN($K24:$CZ24)/1000000,COLUMN(Sheet1!C$1)),$K24:$CZ24+COLUMN($K24:$CZ24)/1000000,0))</f>
        <v>0</v>
      </c>
    </row>
    <row r="25" spans="1:9" x14ac:dyDescent="0.25">
      <c r="A25" t="s">
        <v>238</v>
      </c>
      <c r="B25" t="s">
        <v>150</v>
      </c>
      <c r="C25" s="76">
        <v>42200</v>
      </c>
      <c r="D25">
        <v>3</v>
      </c>
      <c r="E25" t="s">
        <v>145</v>
      </c>
      <c r="G25" s="80">
        <f t="array" ref="G25">INDEX($K$5:$CZ$5,MATCH(LARGE($K25:$CZ25+COLUMN($K25:$CZ25)/1000000,COLUMN(Sheet1!A$1)),$K25:$CZ25+COLUMN($K25:$CZ25)/1000000,0))</f>
        <v>0</v>
      </c>
      <c r="H25" s="80">
        <f t="array" ref="H25">INDEX($K$5:$CZ$5,MATCH(LARGE($K25:$CZ25+COLUMN($K25:$CZ25)/1000000,COLUMN(Sheet1!B$1)),$K25:$CZ25+COLUMN($K25:$CZ25)/1000000,0))</f>
        <v>0</v>
      </c>
      <c r="I25" s="80">
        <f t="array" ref="I25">INDEX($K$5:$CZ$5,MATCH(LARGE($K25:$CZ25+COLUMN($K25:$CZ25)/1000000,COLUMN(Sheet1!C$1)),$K25:$CZ25+COLUMN($K25:$CZ25)/1000000,0))</f>
        <v>0</v>
      </c>
    </row>
    <row r="26" spans="1:9" x14ac:dyDescent="0.25">
      <c r="A26" t="s">
        <v>238</v>
      </c>
      <c r="B26" t="s">
        <v>150</v>
      </c>
      <c r="C26" s="76">
        <v>42200</v>
      </c>
      <c r="D26">
        <v>4</v>
      </c>
      <c r="E26" t="s">
        <v>145</v>
      </c>
      <c r="G26" s="80">
        <f t="array" ref="G26">INDEX($K$5:$CZ$5,MATCH(LARGE($K26:$CZ26+COLUMN($K26:$CZ26)/1000000,COLUMN(Sheet1!A$1)),$K26:$CZ26+COLUMN($K26:$CZ26)/1000000,0))</f>
        <v>0</v>
      </c>
      <c r="H26" s="80">
        <f t="array" ref="H26">INDEX($K$5:$CZ$5,MATCH(LARGE($K26:$CZ26+COLUMN($K26:$CZ26)/1000000,COLUMN(Sheet1!B$1)),$K26:$CZ26+COLUMN($K26:$CZ26)/1000000,0))</f>
        <v>0</v>
      </c>
      <c r="I26" s="80">
        <f t="array" ref="I26">INDEX($K$5:$CZ$5,MATCH(LARGE($K26:$CZ26+COLUMN($K26:$CZ26)/1000000,COLUMN(Sheet1!C$1)),$K26:$CZ26+COLUMN($K26:$CZ26)/1000000,0))</f>
        <v>0</v>
      </c>
    </row>
    <row r="27" spans="1:9" x14ac:dyDescent="0.25">
      <c r="A27" t="s">
        <v>238</v>
      </c>
      <c r="B27" t="s">
        <v>150</v>
      </c>
      <c r="C27" s="76">
        <v>42200</v>
      </c>
      <c r="D27">
        <v>5</v>
      </c>
      <c r="E27" t="s">
        <v>145</v>
      </c>
      <c r="G27" s="80">
        <f t="array" ref="G27">INDEX($K$5:$CZ$5,MATCH(LARGE($K27:$CZ27+COLUMN($K27:$CZ27)/1000000,COLUMN(Sheet1!A$1)),$K27:$CZ27+COLUMN($K27:$CZ27)/1000000,0))</f>
        <v>0</v>
      </c>
      <c r="H27" s="80">
        <f t="array" ref="H27">INDEX($K$5:$CZ$5,MATCH(LARGE($K27:$CZ27+COLUMN($K27:$CZ27)/1000000,COLUMN(Sheet1!B$1)),$K27:$CZ27+COLUMN($K27:$CZ27)/1000000,0))</f>
        <v>0</v>
      </c>
      <c r="I27" s="80">
        <f t="array" ref="I27">INDEX($K$5:$CZ$5,MATCH(LARGE($K27:$CZ27+COLUMN($K27:$CZ27)/1000000,COLUMN(Sheet1!C$1)),$K27:$CZ27+COLUMN($K27:$CZ27)/1000000,0))</f>
        <v>0</v>
      </c>
    </row>
    <row r="28" spans="1:9" x14ac:dyDescent="0.25">
      <c r="A28" t="s">
        <v>238</v>
      </c>
      <c r="B28" t="s">
        <v>150</v>
      </c>
      <c r="C28" s="76">
        <v>42200</v>
      </c>
      <c r="D28">
        <v>6</v>
      </c>
      <c r="E28" t="s">
        <v>145</v>
      </c>
      <c r="G28" s="80">
        <f t="array" ref="G28">INDEX($K$5:$CZ$5,MATCH(LARGE($K28:$CZ28+COLUMN($K28:$CZ28)/1000000,COLUMN(Sheet1!A$1)),$K28:$CZ28+COLUMN($K28:$CZ28)/1000000,0))</f>
        <v>0</v>
      </c>
      <c r="H28" s="80">
        <f t="array" ref="H28">INDEX($K$5:$CZ$5,MATCH(LARGE($K28:$CZ28+COLUMN($K28:$CZ28)/1000000,COLUMN(Sheet1!B$1)),$K28:$CZ28+COLUMN($K28:$CZ28)/1000000,0))</f>
        <v>0</v>
      </c>
      <c r="I28" s="80">
        <f t="array" ref="I28">INDEX($K$5:$CZ$5,MATCH(LARGE($K28:$CZ28+COLUMN($K28:$CZ28)/1000000,COLUMN(Sheet1!C$1)),$K28:$CZ28+COLUMN($K28:$CZ28)/1000000,0))</f>
        <v>0</v>
      </c>
    </row>
    <row r="29" spans="1:9" x14ac:dyDescent="0.25">
      <c r="A29" t="s">
        <v>118</v>
      </c>
      <c r="B29" t="s">
        <v>149</v>
      </c>
      <c r="C29" s="76">
        <v>42198</v>
      </c>
      <c r="D29">
        <v>1</v>
      </c>
      <c r="E29" t="s">
        <v>145</v>
      </c>
      <c r="G29" s="80">
        <f t="array" ref="G29">INDEX($K$5:$CZ$5,MATCH(LARGE($K29:$CZ29+COLUMN($K29:$CZ29)/1000000,COLUMN(Sheet1!A$1)),$K29:$CZ29+COLUMN($K29:$CZ29)/1000000,0))</f>
        <v>0</v>
      </c>
      <c r="H29" s="80">
        <f t="array" ref="H29">INDEX($K$5:$CZ$5,MATCH(LARGE($K29:$CZ29+COLUMN($K29:$CZ29)/1000000,COLUMN(Sheet1!B$1)),$K29:$CZ29+COLUMN($K29:$CZ29)/1000000,0))</f>
        <v>0</v>
      </c>
      <c r="I29" s="80">
        <f t="array" ref="I29">INDEX($K$5:$CZ$5,MATCH(LARGE($K29:$CZ29+COLUMN($K29:$CZ29)/1000000,COLUMN(Sheet1!C$1)),$K29:$CZ29+COLUMN($K29:$CZ29)/1000000,0))</f>
        <v>0</v>
      </c>
    </row>
    <row r="30" spans="1:9" x14ac:dyDescent="0.25">
      <c r="A30" t="s">
        <v>118</v>
      </c>
      <c r="B30" t="s">
        <v>149</v>
      </c>
      <c r="C30" s="76">
        <v>42199</v>
      </c>
      <c r="D30">
        <v>1</v>
      </c>
      <c r="E30" t="s">
        <v>145</v>
      </c>
      <c r="G30" s="80">
        <f t="array" ref="G30">INDEX($K$5:$CZ$5,MATCH(LARGE($K30:$CZ30+COLUMN($K30:$CZ30)/1000000,COLUMN(Sheet1!A$1)),$K30:$CZ30+COLUMN($K30:$CZ30)/1000000,0))</f>
        <v>0</v>
      </c>
      <c r="H30" s="80">
        <f t="array" ref="H30">INDEX($K$5:$CZ$5,MATCH(LARGE($K30:$CZ30+COLUMN($K30:$CZ30)/1000000,COLUMN(Sheet1!B$1)),$K30:$CZ30+COLUMN($K30:$CZ30)/1000000,0))</f>
        <v>0</v>
      </c>
      <c r="I30" s="80">
        <f t="array" ref="I30">INDEX($K$5:$CZ$5,MATCH(LARGE($K30:$CZ30+COLUMN($K30:$CZ30)/1000000,COLUMN(Sheet1!C$1)),$K30:$CZ30+COLUMN($K30:$CZ30)/1000000,0))</f>
        <v>0</v>
      </c>
    </row>
    <row r="31" spans="1:9" x14ac:dyDescent="0.25">
      <c r="A31" t="s">
        <v>118</v>
      </c>
      <c r="B31" t="s">
        <v>149</v>
      </c>
      <c r="C31" s="76">
        <v>42198</v>
      </c>
      <c r="D31">
        <v>2</v>
      </c>
      <c r="E31" t="s">
        <v>145</v>
      </c>
      <c r="G31" s="80">
        <f t="array" ref="G31">INDEX($K$5:$CZ$5,MATCH(LARGE($K31:$CZ31+COLUMN($K31:$CZ31)/1000000,COLUMN(Sheet1!A$1)),$K31:$CZ31+COLUMN($K31:$CZ31)/1000000,0))</f>
        <v>0</v>
      </c>
      <c r="H31" s="80">
        <f t="array" ref="H31">INDEX($K$5:$CZ$5,MATCH(LARGE($K31:$CZ31+COLUMN($K31:$CZ31)/1000000,COLUMN(Sheet1!B$1)),$K31:$CZ31+COLUMN($K31:$CZ31)/1000000,0))</f>
        <v>0</v>
      </c>
      <c r="I31" s="80">
        <f t="array" ref="I31">INDEX($K$5:$CZ$5,MATCH(LARGE($K31:$CZ31+COLUMN($K31:$CZ31)/1000000,COLUMN(Sheet1!C$1)),$K31:$CZ31+COLUMN($K31:$CZ31)/1000000,0))</f>
        <v>0</v>
      </c>
    </row>
    <row r="32" spans="1:9" x14ac:dyDescent="0.25">
      <c r="A32" t="s">
        <v>118</v>
      </c>
      <c r="B32" t="s">
        <v>149</v>
      </c>
      <c r="C32" s="76">
        <v>42199</v>
      </c>
      <c r="D32">
        <v>2</v>
      </c>
      <c r="E32" t="s">
        <v>145</v>
      </c>
      <c r="G32" s="80">
        <f t="array" ref="G32">INDEX($K$5:$CZ$5,MATCH(LARGE($K32:$CZ32+COLUMN($K32:$CZ32)/1000000,COLUMN(Sheet1!A$1)),$K32:$CZ32+COLUMN($K32:$CZ32)/1000000,0))</f>
        <v>0</v>
      </c>
      <c r="H32" s="80">
        <f t="array" ref="H32">INDEX($K$5:$CZ$5,MATCH(LARGE($K32:$CZ32+COLUMN($K32:$CZ32)/1000000,COLUMN(Sheet1!B$1)),$K32:$CZ32+COLUMN($K32:$CZ32)/1000000,0))</f>
        <v>0</v>
      </c>
      <c r="I32" s="80">
        <f t="array" ref="I32">INDEX($K$5:$CZ$5,MATCH(LARGE($K32:$CZ32+COLUMN($K32:$CZ32)/1000000,COLUMN(Sheet1!C$1)),$K32:$CZ32+COLUMN($K32:$CZ32)/1000000,0))</f>
        <v>0</v>
      </c>
    </row>
    <row r="33" spans="1:9" x14ac:dyDescent="0.25">
      <c r="A33" t="s">
        <v>118</v>
      </c>
      <c r="B33" t="s">
        <v>149</v>
      </c>
      <c r="C33" s="76">
        <v>42198</v>
      </c>
      <c r="D33">
        <v>3</v>
      </c>
      <c r="E33" t="s">
        <v>145</v>
      </c>
      <c r="G33" s="80">
        <f t="array" ref="G33">INDEX($K$5:$CZ$5,MATCH(LARGE($K33:$CZ33+COLUMN($K33:$CZ33)/1000000,COLUMN(Sheet1!A$1)),$K33:$CZ33+COLUMN($K33:$CZ33)/1000000,0))</f>
        <v>0</v>
      </c>
      <c r="H33" s="80">
        <f t="array" ref="H33">INDEX($K$5:$CZ$5,MATCH(LARGE($K33:$CZ33+COLUMN($K33:$CZ33)/1000000,COLUMN(Sheet1!B$1)),$K33:$CZ33+COLUMN($K33:$CZ33)/1000000,0))</f>
        <v>0</v>
      </c>
      <c r="I33" s="80">
        <f t="array" ref="I33">INDEX($K$5:$CZ$5,MATCH(LARGE($K33:$CZ33+COLUMN($K33:$CZ33)/1000000,COLUMN(Sheet1!C$1)),$K33:$CZ33+COLUMN($K33:$CZ33)/1000000,0))</f>
        <v>0</v>
      </c>
    </row>
    <row r="34" spans="1:9" x14ac:dyDescent="0.25">
      <c r="A34" t="s">
        <v>118</v>
      </c>
      <c r="B34" t="s">
        <v>149</v>
      </c>
      <c r="C34" s="76">
        <v>42199</v>
      </c>
      <c r="D34">
        <v>3</v>
      </c>
      <c r="E34" t="s">
        <v>145</v>
      </c>
      <c r="G34" s="80">
        <f t="array" ref="G34">INDEX($K$5:$CZ$5,MATCH(LARGE($K34:$CZ34+COLUMN($K34:$CZ34)/1000000,COLUMN(Sheet1!A$1)),$K34:$CZ34+COLUMN($K34:$CZ34)/1000000,0))</f>
        <v>0</v>
      </c>
      <c r="H34" s="80">
        <f t="array" ref="H34">INDEX($K$5:$CZ$5,MATCH(LARGE($K34:$CZ34+COLUMN($K34:$CZ34)/1000000,COLUMN(Sheet1!B$1)),$K34:$CZ34+COLUMN($K34:$CZ34)/1000000,0))</f>
        <v>0</v>
      </c>
      <c r="I34" s="80">
        <f t="array" ref="I34">INDEX($K$5:$CZ$5,MATCH(LARGE($K34:$CZ34+COLUMN($K34:$CZ34)/1000000,COLUMN(Sheet1!C$1)),$K34:$CZ34+COLUMN($K34:$CZ34)/1000000,0))</f>
        <v>0</v>
      </c>
    </row>
    <row r="35" spans="1:9" x14ac:dyDescent="0.25">
      <c r="A35" t="s">
        <v>118</v>
      </c>
      <c r="B35" t="s">
        <v>149</v>
      </c>
      <c r="C35" s="76">
        <v>42198</v>
      </c>
      <c r="D35">
        <v>4</v>
      </c>
      <c r="E35" t="s">
        <v>145</v>
      </c>
      <c r="G35" s="80">
        <f t="array" ref="G35">INDEX($K$5:$CZ$5,MATCH(LARGE($K35:$CZ35+COLUMN($K35:$CZ35)/1000000,COLUMN(Sheet1!A$1)),$K35:$CZ35+COLUMN($K35:$CZ35)/1000000,0))</f>
        <v>0</v>
      </c>
      <c r="H35" s="80">
        <f t="array" ref="H35">INDEX($K$5:$CZ$5,MATCH(LARGE($K35:$CZ35+COLUMN($K35:$CZ35)/1000000,COLUMN(Sheet1!B$1)),$K35:$CZ35+COLUMN($K35:$CZ35)/1000000,0))</f>
        <v>0</v>
      </c>
      <c r="I35" s="80">
        <f t="array" ref="I35">INDEX($K$5:$CZ$5,MATCH(LARGE($K35:$CZ35+COLUMN($K35:$CZ35)/1000000,COLUMN(Sheet1!C$1)),$K35:$CZ35+COLUMN($K35:$CZ35)/1000000,0))</f>
        <v>0</v>
      </c>
    </row>
    <row r="36" spans="1:9" x14ac:dyDescent="0.25">
      <c r="A36" t="s">
        <v>118</v>
      </c>
      <c r="B36" t="s">
        <v>149</v>
      </c>
      <c r="C36" s="76">
        <v>42199</v>
      </c>
      <c r="D36">
        <v>4</v>
      </c>
      <c r="E36" t="s">
        <v>145</v>
      </c>
      <c r="G36" s="80">
        <f t="array" ref="G36">INDEX($K$5:$CZ$5,MATCH(LARGE($K36:$CZ36+COLUMN($K36:$CZ36)/1000000,COLUMN(Sheet1!A$1)),$K36:$CZ36+COLUMN($K36:$CZ36)/1000000,0))</f>
        <v>0</v>
      </c>
      <c r="H36" s="80">
        <f t="array" ref="H36">INDEX($K$5:$CZ$5,MATCH(LARGE($K36:$CZ36+COLUMN($K36:$CZ36)/1000000,COLUMN(Sheet1!B$1)),$K36:$CZ36+COLUMN($K36:$CZ36)/1000000,0))</f>
        <v>0</v>
      </c>
      <c r="I36" s="80">
        <f t="array" ref="I36">INDEX($K$5:$CZ$5,MATCH(LARGE($K36:$CZ36+COLUMN($K36:$CZ36)/1000000,COLUMN(Sheet1!C$1)),$K36:$CZ36+COLUMN($K36:$CZ36)/1000000,0))</f>
        <v>0</v>
      </c>
    </row>
    <row r="37" spans="1:9" x14ac:dyDescent="0.25">
      <c r="A37" t="s">
        <v>118</v>
      </c>
      <c r="B37" t="s">
        <v>149</v>
      </c>
      <c r="C37" s="76">
        <v>42198</v>
      </c>
      <c r="D37">
        <v>5</v>
      </c>
      <c r="E37" t="s">
        <v>145</v>
      </c>
      <c r="G37" s="80">
        <f t="array" ref="G37">INDEX($K$5:$CZ$5,MATCH(LARGE($K37:$CZ37+COLUMN($K37:$CZ37)/1000000,COLUMN(Sheet1!A$1)),$K37:$CZ37+COLUMN($K37:$CZ37)/1000000,0))</f>
        <v>0</v>
      </c>
      <c r="H37" s="80">
        <f t="array" ref="H37">INDEX($K$5:$CZ$5,MATCH(LARGE($K37:$CZ37+COLUMN($K37:$CZ37)/1000000,COLUMN(Sheet1!B$1)),$K37:$CZ37+COLUMN($K37:$CZ37)/1000000,0))</f>
        <v>0</v>
      </c>
      <c r="I37" s="80">
        <f t="array" ref="I37">INDEX($K$5:$CZ$5,MATCH(LARGE($K37:$CZ37+COLUMN($K37:$CZ37)/1000000,COLUMN(Sheet1!C$1)),$K37:$CZ37+COLUMN($K37:$CZ37)/1000000,0))</f>
        <v>0</v>
      </c>
    </row>
    <row r="38" spans="1:9" x14ac:dyDescent="0.25">
      <c r="A38" t="s">
        <v>118</v>
      </c>
      <c r="B38" t="s">
        <v>149</v>
      </c>
      <c r="C38" s="76">
        <v>42199</v>
      </c>
      <c r="D38">
        <v>5</v>
      </c>
      <c r="E38" t="s">
        <v>145</v>
      </c>
      <c r="G38" s="80">
        <f t="array" ref="G38">INDEX($K$5:$CZ$5,MATCH(LARGE($K38:$CZ38+COLUMN($K38:$CZ38)/1000000,COLUMN(Sheet1!A$1)),$K38:$CZ38+COLUMN($K38:$CZ38)/1000000,0))</f>
        <v>0</v>
      </c>
      <c r="H38" s="80">
        <f t="array" ref="H38">INDEX($K$5:$CZ$5,MATCH(LARGE($K38:$CZ38+COLUMN($K38:$CZ38)/1000000,COLUMN(Sheet1!B$1)),$K38:$CZ38+COLUMN($K38:$CZ38)/1000000,0))</f>
        <v>0</v>
      </c>
      <c r="I38" s="80">
        <f t="array" ref="I38">INDEX($K$5:$CZ$5,MATCH(LARGE($K38:$CZ38+COLUMN($K38:$CZ38)/1000000,COLUMN(Sheet1!C$1)),$K38:$CZ38+COLUMN($K38:$CZ38)/1000000,0))</f>
        <v>0</v>
      </c>
    </row>
    <row r="39" spans="1:9" x14ac:dyDescent="0.25">
      <c r="A39" t="s">
        <v>118</v>
      </c>
      <c r="B39" t="s">
        <v>149</v>
      </c>
      <c r="C39" s="76">
        <v>42198</v>
      </c>
      <c r="D39">
        <v>6</v>
      </c>
      <c r="E39" t="s">
        <v>145</v>
      </c>
      <c r="G39" s="80">
        <f t="array" ref="G39">INDEX($K$5:$CZ$5,MATCH(LARGE($K39:$CZ39+COLUMN($K39:$CZ39)/1000000,COLUMN(Sheet1!A$1)),$K39:$CZ39+COLUMN($K39:$CZ39)/1000000,0))</f>
        <v>0</v>
      </c>
      <c r="H39" s="80">
        <f t="array" ref="H39">INDEX($K$5:$CZ$5,MATCH(LARGE($K39:$CZ39+COLUMN($K39:$CZ39)/1000000,COLUMN(Sheet1!B$1)),$K39:$CZ39+COLUMN($K39:$CZ39)/1000000,0))</f>
        <v>0</v>
      </c>
      <c r="I39" s="80">
        <f t="array" ref="I39">INDEX($K$5:$CZ$5,MATCH(LARGE($K39:$CZ39+COLUMN($K39:$CZ39)/1000000,COLUMN(Sheet1!C$1)),$K39:$CZ39+COLUMN($K39:$CZ39)/1000000,0))</f>
        <v>0</v>
      </c>
    </row>
    <row r="40" spans="1:9" x14ac:dyDescent="0.25">
      <c r="A40" t="s">
        <v>118</v>
      </c>
      <c r="B40" t="s">
        <v>149</v>
      </c>
      <c r="C40" s="76">
        <v>42199</v>
      </c>
      <c r="D40">
        <v>6</v>
      </c>
      <c r="E40" t="s">
        <v>145</v>
      </c>
      <c r="G40" s="80">
        <f t="array" ref="G40">INDEX($K$5:$CZ$5,MATCH(LARGE($K40:$CZ40+COLUMN($K40:$CZ40)/1000000,COLUMN(Sheet1!A$1)),$K40:$CZ40+COLUMN($K40:$CZ40)/1000000,0))</f>
        <v>0</v>
      </c>
      <c r="H40" s="80">
        <f t="array" ref="H40">INDEX($K$5:$CZ$5,MATCH(LARGE($K40:$CZ40+COLUMN($K40:$CZ40)/1000000,COLUMN(Sheet1!B$1)),$K40:$CZ40+COLUMN($K40:$CZ40)/1000000,0))</f>
        <v>0</v>
      </c>
      <c r="I40" s="80">
        <f t="array" ref="I40">INDEX($K$5:$CZ$5,MATCH(LARGE($K40:$CZ40+COLUMN($K40:$CZ40)/1000000,COLUMN(Sheet1!C$1)),$K40:$CZ40+COLUMN($K40:$CZ40)/1000000,0))</f>
        <v>0</v>
      </c>
    </row>
    <row r="41" spans="1:9" x14ac:dyDescent="0.25">
      <c r="A41" t="s">
        <v>118</v>
      </c>
      <c r="B41" t="s">
        <v>150</v>
      </c>
      <c r="C41" s="76">
        <v>42200</v>
      </c>
      <c r="D41">
        <v>1</v>
      </c>
      <c r="E41" t="s">
        <v>145</v>
      </c>
      <c r="G41" s="80">
        <f t="array" ref="G41">INDEX($K$5:$CZ$5,MATCH(LARGE($K41:$CZ41+COLUMN($K41:$CZ41)/1000000,COLUMN(Sheet1!A$1)),$K41:$CZ41+COLUMN($K41:$CZ41)/1000000,0))</f>
        <v>0</v>
      </c>
      <c r="H41" s="80">
        <f t="array" ref="H41">INDEX($K$5:$CZ$5,MATCH(LARGE($K41:$CZ41+COLUMN($K41:$CZ41)/1000000,COLUMN(Sheet1!B$1)),$K41:$CZ41+COLUMN($K41:$CZ41)/1000000,0))</f>
        <v>0</v>
      </c>
      <c r="I41" s="80">
        <f t="array" ref="I41">INDEX($K$5:$CZ$5,MATCH(LARGE($K41:$CZ41+COLUMN($K41:$CZ41)/1000000,COLUMN(Sheet1!C$1)),$K41:$CZ41+COLUMN($K41:$CZ41)/1000000,0))</f>
        <v>0</v>
      </c>
    </row>
    <row r="42" spans="1:9" x14ac:dyDescent="0.25">
      <c r="A42" t="s">
        <v>118</v>
      </c>
      <c r="B42" t="s">
        <v>150</v>
      </c>
      <c r="C42" s="76">
        <v>42200</v>
      </c>
      <c r="D42">
        <v>2</v>
      </c>
      <c r="E42" t="s">
        <v>145</v>
      </c>
      <c r="G42" s="80">
        <f t="array" ref="G42">INDEX($K$5:$CZ$5,MATCH(LARGE($K42:$CZ42+COLUMN($K42:$CZ42)/1000000,COLUMN(Sheet1!A$1)),$K42:$CZ42+COLUMN($K42:$CZ42)/1000000,0))</f>
        <v>0</v>
      </c>
      <c r="H42" s="80">
        <f t="array" ref="H42">INDEX($K$5:$CZ$5,MATCH(LARGE($K42:$CZ42+COLUMN($K42:$CZ42)/1000000,COLUMN(Sheet1!B$1)),$K42:$CZ42+COLUMN($K42:$CZ42)/1000000,0))</f>
        <v>0</v>
      </c>
      <c r="I42" s="80">
        <f t="array" ref="I42">INDEX($K$5:$CZ$5,MATCH(LARGE($K42:$CZ42+COLUMN($K42:$CZ42)/1000000,COLUMN(Sheet1!C$1)),$K42:$CZ42+COLUMN($K42:$CZ42)/1000000,0))</f>
        <v>0</v>
      </c>
    </row>
    <row r="43" spans="1:9" x14ac:dyDescent="0.25">
      <c r="A43" t="s">
        <v>118</v>
      </c>
      <c r="B43" t="s">
        <v>150</v>
      </c>
      <c r="C43" s="76">
        <v>42200</v>
      </c>
      <c r="D43">
        <v>3</v>
      </c>
      <c r="E43" t="s">
        <v>145</v>
      </c>
      <c r="G43" s="80">
        <f t="array" ref="G43">INDEX($K$5:$CZ$5,MATCH(LARGE($K43:$CZ43+COLUMN($K43:$CZ43)/1000000,COLUMN(Sheet1!A$1)),$K43:$CZ43+COLUMN($K43:$CZ43)/1000000,0))</f>
        <v>0</v>
      </c>
      <c r="H43" s="80">
        <f t="array" ref="H43">INDEX($K$5:$CZ$5,MATCH(LARGE($K43:$CZ43+COLUMN($K43:$CZ43)/1000000,COLUMN(Sheet1!B$1)),$K43:$CZ43+COLUMN($K43:$CZ43)/1000000,0))</f>
        <v>0</v>
      </c>
      <c r="I43" s="80">
        <f t="array" ref="I43">INDEX($K$5:$CZ$5,MATCH(LARGE($K43:$CZ43+COLUMN($K43:$CZ43)/1000000,COLUMN(Sheet1!C$1)),$K43:$CZ43+COLUMN($K43:$CZ43)/1000000,0))</f>
        <v>0</v>
      </c>
    </row>
    <row r="44" spans="1:9" x14ac:dyDescent="0.25">
      <c r="A44" t="s">
        <v>118</v>
      </c>
      <c r="B44" t="s">
        <v>150</v>
      </c>
      <c r="C44" s="76">
        <v>42200</v>
      </c>
      <c r="D44">
        <v>4</v>
      </c>
      <c r="E44" t="s">
        <v>145</v>
      </c>
      <c r="G44" s="80">
        <f t="array" ref="G44">INDEX($K$5:$CZ$5,MATCH(LARGE($K44:$CZ44+COLUMN($K44:$CZ44)/1000000,COLUMN(Sheet1!A$1)),$K44:$CZ44+COLUMN($K44:$CZ44)/1000000,0))</f>
        <v>0</v>
      </c>
      <c r="H44" s="80">
        <f t="array" ref="H44">INDEX($K$5:$CZ$5,MATCH(LARGE($K44:$CZ44+COLUMN($K44:$CZ44)/1000000,COLUMN(Sheet1!B$1)),$K44:$CZ44+COLUMN($K44:$CZ44)/1000000,0))</f>
        <v>0</v>
      </c>
      <c r="I44" s="80">
        <f t="array" ref="I44">INDEX($K$5:$CZ$5,MATCH(LARGE($K44:$CZ44+COLUMN($K44:$CZ44)/1000000,COLUMN(Sheet1!C$1)),$K44:$CZ44+COLUMN($K44:$CZ44)/1000000,0))</f>
        <v>0</v>
      </c>
    </row>
    <row r="45" spans="1:9" x14ac:dyDescent="0.25">
      <c r="A45" t="s">
        <v>118</v>
      </c>
      <c r="B45" t="s">
        <v>150</v>
      </c>
      <c r="C45" s="76">
        <v>42200</v>
      </c>
      <c r="D45">
        <v>5</v>
      </c>
      <c r="E45" t="s">
        <v>145</v>
      </c>
      <c r="G45" s="80">
        <f t="array" ref="G45">INDEX($K$5:$CZ$5,MATCH(LARGE($K45:$CZ45+COLUMN($K45:$CZ45)/1000000,COLUMN(Sheet1!A$1)),$K45:$CZ45+COLUMN($K45:$CZ45)/1000000,0))</f>
        <v>0</v>
      </c>
      <c r="H45" s="80">
        <f t="array" ref="H45">INDEX($K$5:$CZ$5,MATCH(LARGE($K45:$CZ45+COLUMN($K45:$CZ45)/1000000,COLUMN(Sheet1!B$1)),$K45:$CZ45+COLUMN($K45:$CZ45)/1000000,0))</f>
        <v>0</v>
      </c>
      <c r="I45" s="80">
        <f t="array" ref="I45">INDEX($K$5:$CZ$5,MATCH(LARGE($K45:$CZ45+COLUMN($K45:$CZ45)/1000000,COLUMN(Sheet1!C$1)),$K45:$CZ45+COLUMN($K45:$CZ45)/1000000,0))</f>
        <v>0</v>
      </c>
    </row>
    <row r="46" spans="1:9" x14ac:dyDescent="0.25">
      <c r="A46" t="s">
        <v>118</v>
      </c>
      <c r="B46" t="s">
        <v>150</v>
      </c>
      <c r="C46" s="76">
        <v>42200</v>
      </c>
      <c r="D46">
        <v>6</v>
      </c>
      <c r="E46" t="s">
        <v>145</v>
      </c>
      <c r="G46" s="80">
        <f t="array" ref="G46">INDEX($K$5:$CZ$5,MATCH(LARGE($K46:$CZ46+COLUMN($K46:$CZ46)/1000000,COLUMN(Sheet1!A$1)),$K46:$CZ46+COLUMN($K46:$CZ46)/1000000,0))</f>
        <v>0</v>
      </c>
      <c r="H46" s="80">
        <f t="array" ref="H46">INDEX($K$5:$CZ$5,MATCH(LARGE($K46:$CZ46+COLUMN($K46:$CZ46)/1000000,COLUMN(Sheet1!B$1)),$K46:$CZ46+COLUMN($K46:$CZ46)/1000000,0))</f>
        <v>0</v>
      </c>
      <c r="I46" s="80">
        <f t="array" ref="I46">INDEX($K$5:$CZ$5,MATCH(LARGE($K46:$CZ46+COLUMN($K46:$CZ46)/1000000,COLUMN(Sheet1!C$1)),$K46:$CZ46+COLUMN($K46:$CZ46)/1000000,0))</f>
        <v>0</v>
      </c>
    </row>
    <row r="47" spans="1:9" x14ac:dyDescent="0.25">
      <c r="A47" t="s">
        <v>131</v>
      </c>
      <c r="B47" t="s">
        <v>149</v>
      </c>
      <c r="C47" s="76">
        <v>42198</v>
      </c>
      <c r="D47">
        <v>1</v>
      </c>
      <c r="E47" t="s">
        <v>145</v>
      </c>
      <c r="G47" s="80">
        <f t="array" ref="G47">INDEX($K$5:$CZ$5,MATCH(LARGE($K47:$CZ47+COLUMN($K47:$CZ47)/1000000,COLUMN(Sheet1!A$1)),$K47:$CZ47+COLUMN($K47:$CZ47)/1000000,0))</f>
        <v>0</v>
      </c>
      <c r="H47" s="80">
        <f t="array" ref="H47">INDEX($K$5:$CZ$5,MATCH(LARGE($K47:$CZ47+COLUMN($K47:$CZ47)/1000000,COLUMN(Sheet1!B$1)),$K47:$CZ47+COLUMN($K47:$CZ47)/1000000,0))</f>
        <v>0</v>
      </c>
      <c r="I47" s="80">
        <f t="array" ref="I47">INDEX($K$5:$CZ$5,MATCH(LARGE($K47:$CZ47+COLUMN($K47:$CZ47)/1000000,COLUMN(Sheet1!C$1)),$K47:$CZ47+COLUMN($K47:$CZ47)/1000000,0))</f>
        <v>0</v>
      </c>
    </row>
    <row r="48" spans="1:9" x14ac:dyDescent="0.25">
      <c r="A48" t="s">
        <v>131</v>
      </c>
      <c r="B48" t="s">
        <v>149</v>
      </c>
      <c r="C48" s="76">
        <v>42199</v>
      </c>
      <c r="D48">
        <v>1</v>
      </c>
      <c r="E48" t="s">
        <v>145</v>
      </c>
      <c r="G48" s="80">
        <f t="array" ref="G48">INDEX($K$5:$CZ$5,MATCH(LARGE($K48:$CZ48+COLUMN($K48:$CZ48)/1000000,COLUMN(Sheet1!A$1)),$K48:$CZ48+COLUMN($K48:$CZ48)/1000000,0))</f>
        <v>0</v>
      </c>
      <c r="H48" s="80">
        <f t="array" ref="H48">INDEX($K$5:$CZ$5,MATCH(LARGE($K48:$CZ48+COLUMN($K48:$CZ48)/1000000,COLUMN(Sheet1!B$1)),$K48:$CZ48+COLUMN($K48:$CZ48)/1000000,0))</f>
        <v>0</v>
      </c>
      <c r="I48" s="80">
        <f t="array" ref="I48">INDEX($K$5:$CZ$5,MATCH(LARGE($K48:$CZ48+COLUMN($K48:$CZ48)/1000000,COLUMN(Sheet1!C$1)),$K48:$CZ48+COLUMN($K48:$CZ48)/1000000,0))</f>
        <v>0</v>
      </c>
    </row>
    <row r="49" spans="1:9" x14ac:dyDescent="0.25">
      <c r="A49" t="s">
        <v>131</v>
      </c>
      <c r="B49" t="s">
        <v>149</v>
      </c>
      <c r="C49" s="76">
        <v>42198</v>
      </c>
      <c r="D49">
        <v>2</v>
      </c>
      <c r="E49" t="s">
        <v>145</v>
      </c>
      <c r="G49" s="80">
        <f t="array" ref="G49">INDEX($K$5:$CZ$5,MATCH(LARGE($K49:$CZ49+COLUMN($K49:$CZ49)/1000000,COLUMN(Sheet1!A$1)),$K49:$CZ49+COLUMN($K49:$CZ49)/1000000,0))</f>
        <v>0</v>
      </c>
      <c r="H49" s="80">
        <f t="array" ref="H49">INDEX($K$5:$CZ$5,MATCH(LARGE($K49:$CZ49+COLUMN($K49:$CZ49)/1000000,COLUMN(Sheet1!B$1)),$K49:$CZ49+COLUMN($K49:$CZ49)/1000000,0))</f>
        <v>0</v>
      </c>
      <c r="I49" s="80">
        <f t="array" ref="I49">INDEX($K$5:$CZ$5,MATCH(LARGE($K49:$CZ49+COLUMN($K49:$CZ49)/1000000,COLUMN(Sheet1!C$1)),$K49:$CZ49+COLUMN($K49:$CZ49)/1000000,0))</f>
        <v>0</v>
      </c>
    </row>
    <row r="50" spans="1:9" x14ac:dyDescent="0.25">
      <c r="A50" t="s">
        <v>131</v>
      </c>
      <c r="B50" t="s">
        <v>149</v>
      </c>
      <c r="C50" s="76">
        <v>42199</v>
      </c>
      <c r="D50">
        <v>2</v>
      </c>
      <c r="E50" t="s">
        <v>145</v>
      </c>
      <c r="G50" s="80">
        <f t="array" ref="G50">INDEX($K$5:$CZ$5,MATCH(LARGE($K50:$CZ50+COLUMN($K50:$CZ50)/1000000,COLUMN(Sheet1!A$1)),$K50:$CZ50+COLUMN($K50:$CZ50)/1000000,0))</f>
        <v>0</v>
      </c>
      <c r="H50" s="80">
        <f t="array" ref="H50">INDEX($K$5:$CZ$5,MATCH(LARGE($K50:$CZ50+COLUMN($K50:$CZ50)/1000000,COLUMN(Sheet1!B$1)),$K50:$CZ50+COLUMN($K50:$CZ50)/1000000,0))</f>
        <v>0</v>
      </c>
      <c r="I50" s="80">
        <f t="array" ref="I50">INDEX($K$5:$CZ$5,MATCH(LARGE($K50:$CZ50+COLUMN($K50:$CZ50)/1000000,COLUMN(Sheet1!C$1)),$K50:$CZ50+COLUMN($K50:$CZ50)/1000000,0))</f>
        <v>0</v>
      </c>
    </row>
    <row r="51" spans="1:9" x14ac:dyDescent="0.25">
      <c r="A51" t="s">
        <v>131</v>
      </c>
      <c r="B51" t="s">
        <v>149</v>
      </c>
      <c r="C51" s="76">
        <v>42198</v>
      </c>
      <c r="D51">
        <v>3</v>
      </c>
      <c r="E51" t="s">
        <v>145</v>
      </c>
      <c r="G51" s="80">
        <f t="array" ref="G51">INDEX($K$5:$CZ$5,MATCH(LARGE($K51:$CZ51+COLUMN($K51:$CZ51)/1000000,COLUMN(Sheet1!A$1)),$K51:$CZ51+COLUMN($K51:$CZ51)/1000000,0))</f>
        <v>0</v>
      </c>
      <c r="H51" s="80">
        <f t="array" ref="H51">INDEX($K$5:$CZ$5,MATCH(LARGE($K51:$CZ51+COLUMN($K51:$CZ51)/1000000,COLUMN(Sheet1!B$1)),$K51:$CZ51+COLUMN($K51:$CZ51)/1000000,0))</f>
        <v>0</v>
      </c>
      <c r="I51" s="80">
        <f t="array" ref="I51">INDEX($K$5:$CZ$5,MATCH(LARGE($K51:$CZ51+COLUMN($K51:$CZ51)/1000000,COLUMN(Sheet1!C$1)),$K51:$CZ51+COLUMN($K51:$CZ51)/1000000,0))</f>
        <v>0</v>
      </c>
    </row>
    <row r="52" spans="1:9" x14ac:dyDescent="0.25">
      <c r="A52" t="s">
        <v>131</v>
      </c>
      <c r="B52" t="s">
        <v>149</v>
      </c>
      <c r="C52" s="76">
        <v>42199</v>
      </c>
      <c r="D52">
        <v>3</v>
      </c>
      <c r="E52" t="s">
        <v>145</v>
      </c>
      <c r="G52" s="80">
        <f t="array" ref="G52">INDEX($K$5:$CZ$5,MATCH(LARGE($K52:$CZ52+COLUMN($K52:$CZ52)/1000000,COLUMN(Sheet1!A$1)),$K52:$CZ52+COLUMN($K52:$CZ52)/1000000,0))</f>
        <v>0</v>
      </c>
      <c r="H52" s="80">
        <f t="array" ref="H52">INDEX($K$5:$CZ$5,MATCH(LARGE($K52:$CZ52+COLUMN($K52:$CZ52)/1000000,COLUMN(Sheet1!B$1)),$K52:$CZ52+COLUMN($K52:$CZ52)/1000000,0))</f>
        <v>0</v>
      </c>
      <c r="I52" s="80">
        <f t="array" ref="I52">INDEX($K$5:$CZ$5,MATCH(LARGE($K52:$CZ52+COLUMN($K52:$CZ52)/1000000,COLUMN(Sheet1!C$1)),$K52:$CZ52+COLUMN($K52:$CZ52)/1000000,0))</f>
        <v>0</v>
      </c>
    </row>
    <row r="53" spans="1:9" x14ac:dyDescent="0.25">
      <c r="A53" t="s">
        <v>131</v>
      </c>
      <c r="B53" t="s">
        <v>149</v>
      </c>
      <c r="C53" s="76">
        <v>42198</v>
      </c>
      <c r="D53">
        <v>4</v>
      </c>
      <c r="E53" t="s">
        <v>145</v>
      </c>
      <c r="G53" s="80">
        <f t="array" ref="G53">INDEX($K$5:$CZ$5,MATCH(LARGE($K53:$CZ53+COLUMN($K53:$CZ53)/1000000,COLUMN(Sheet1!A$1)),$K53:$CZ53+COLUMN($K53:$CZ53)/1000000,0))</f>
        <v>0</v>
      </c>
      <c r="H53" s="80">
        <f t="array" ref="H53">INDEX($K$5:$CZ$5,MATCH(LARGE($K53:$CZ53+COLUMN($K53:$CZ53)/1000000,COLUMN(Sheet1!B$1)),$K53:$CZ53+COLUMN($K53:$CZ53)/1000000,0))</f>
        <v>0</v>
      </c>
      <c r="I53" s="80">
        <f t="array" ref="I53">INDEX($K$5:$CZ$5,MATCH(LARGE($K53:$CZ53+COLUMN($K53:$CZ53)/1000000,COLUMN(Sheet1!C$1)),$K53:$CZ53+COLUMN($K53:$CZ53)/1000000,0))</f>
        <v>0</v>
      </c>
    </row>
    <row r="54" spans="1:9" x14ac:dyDescent="0.25">
      <c r="A54" t="s">
        <v>131</v>
      </c>
      <c r="B54" t="s">
        <v>149</v>
      </c>
      <c r="C54" s="76">
        <v>42199</v>
      </c>
      <c r="D54">
        <v>4</v>
      </c>
      <c r="E54" t="s">
        <v>145</v>
      </c>
      <c r="G54" s="80">
        <f t="array" ref="G54">INDEX($K$5:$CZ$5,MATCH(LARGE($K54:$CZ54+COLUMN($K54:$CZ54)/1000000,COLUMN(Sheet1!A$1)),$K54:$CZ54+COLUMN($K54:$CZ54)/1000000,0))</f>
        <v>0</v>
      </c>
      <c r="H54" s="80">
        <f t="array" ref="H54">INDEX($K$5:$CZ$5,MATCH(LARGE($K54:$CZ54+COLUMN($K54:$CZ54)/1000000,COLUMN(Sheet1!B$1)),$K54:$CZ54+COLUMN($K54:$CZ54)/1000000,0))</f>
        <v>0</v>
      </c>
      <c r="I54" s="80">
        <f t="array" ref="I54">INDEX($K$5:$CZ$5,MATCH(LARGE($K54:$CZ54+COLUMN($K54:$CZ54)/1000000,COLUMN(Sheet1!C$1)),$K54:$CZ54+COLUMN($K54:$CZ54)/1000000,0))</f>
        <v>0</v>
      </c>
    </row>
    <row r="55" spans="1:9" x14ac:dyDescent="0.25">
      <c r="A55" t="s">
        <v>131</v>
      </c>
      <c r="B55" t="s">
        <v>149</v>
      </c>
      <c r="C55" s="76">
        <v>42198</v>
      </c>
      <c r="D55">
        <v>5</v>
      </c>
      <c r="E55" t="s">
        <v>145</v>
      </c>
      <c r="G55" s="80">
        <f t="array" ref="G55">INDEX($K$5:$CZ$5,MATCH(LARGE($K55:$CZ55+COLUMN($K55:$CZ55)/1000000,COLUMN(Sheet1!A$1)),$K55:$CZ55+COLUMN($K55:$CZ55)/1000000,0))</f>
        <v>0</v>
      </c>
      <c r="H55" s="80">
        <f t="array" ref="H55">INDEX($K$5:$CZ$5,MATCH(LARGE($K55:$CZ55+COLUMN($K55:$CZ55)/1000000,COLUMN(Sheet1!B$1)),$K55:$CZ55+COLUMN($K55:$CZ55)/1000000,0))</f>
        <v>0</v>
      </c>
      <c r="I55" s="80">
        <f t="array" ref="I55">INDEX($K$5:$CZ$5,MATCH(LARGE($K55:$CZ55+COLUMN($K55:$CZ55)/1000000,COLUMN(Sheet1!C$1)),$K55:$CZ55+COLUMN($K55:$CZ55)/1000000,0))</f>
        <v>0</v>
      </c>
    </row>
    <row r="56" spans="1:9" x14ac:dyDescent="0.25">
      <c r="A56" t="s">
        <v>131</v>
      </c>
      <c r="B56" t="s">
        <v>149</v>
      </c>
      <c r="C56" s="76">
        <v>42199</v>
      </c>
      <c r="D56">
        <v>5</v>
      </c>
      <c r="E56" t="s">
        <v>145</v>
      </c>
      <c r="G56" s="80">
        <f t="array" ref="G56">INDEX($K$5:$CZ$5,MATCH(LARGE($K56:$CZ56+COLUMN($K56:$CZ56)/1000000,COLUMN(Sheet1!A$1)),$K56:$CZ56+COLUMN($K56:$CZ56)/1000000,0))</f>
        <v>0</v>
      </c>
      <c r="H56" s="80">
        <f t="array" ref="H56">INDEX($K$5:$CZ$5,MATCH(LARGE($K56:$CZ56+COLUMN($K56:$CZ56)/1000000,COLUMN(Sheet1!B$1)),$K56:$CZ56+COLUMN($K56:$CZ56)/1000000,0))</f>
        <v>0</v>
      </c>
      <c r="I56" s="80">
        <f t="array" ref="I56">INDEX($K$5:$CZ$5,MATCH(LARGE($K56:$CZ56+COLUMN($K56:$CZ56)/1000000,COLUMN(Sheet1!C$1)),$K56:$CZ56+COLUMN($K56:$CZ56)/1000000,0))</f>
        <v>0</v>
      </c>
    </row>
    <row r="57" spans="1:9" x14ac:dyDescent="0.25">
      <c r="A57" t="s">
        <v>131</v>
      </c>
      <c r="B57" t="s">
        <v>149</v>
      </c>
      <c r="C57" s="76">
        <v>42198</v>
      </c>
      <c r="D57">
        <v>6</v>
      </c>
      <c r="E57" t="s">
        <v>145</v>
      </c>
      <c r="G57" s="80">
        <f t="array" ref="G57">INDEX($K$5:$CZ$5,MATCH(LARGE($K57:$CZ57+COLUMN($K57:$CZ57)/1000000,COLUMN(Sheet1!A$1)),$K57:$CZ57+COLUMN($K57:$CZ57)/1000000,0))</f>
        <v>0</v>
      </c>
      <c r="H57" s="80">
        <f t="array" ref="H57">INDEX($K$5:$CZ$5,MATCH(LARGE($K57:$CZ57+COLUMN($K57:$CZ57)/1000000,COLUMN(Sheet1!B$1)),$K57:$CZ57+COLUMN($K57:$CZ57)/1000000,0))</f>
        <v>0</v>
      </c>
      <c r="I57" s="80">
        <f t="array" ref="I57">INDEX($K$5:$CZ$5,MATCH(LARGE($K57:$CZ57+COLUMN($K57:$CZ57)/1000000,COLUMN(Sheet1!C$1)),$K57:$CZ57+COLUMN($K57:$CZ57)/1000000,0))</f>
        <v>0</v>
      </c>
    </row>
    <row r="58" spans="1:9" x14ac:dyDescent="0.25">
      <c r="A58" t="s">
        <v>131</v>
      </c>
      <c r="B58" t="s">
        <v>149</v>
      </c>
      <c r="C58" s="76">
        <v>42198</v>
      </c>
      <c r="D58">
        <v>6</v>
      </c>
      <c r="E58" t="s">
        <v>145</v>
      </c>
      <c r="G58" s="80">
        <f t="array" ref="G58">INDEX($K$5:$CZ$5,MATCH(LARGE($K58:$CZ58+COLUMN($K58:$CZ58)/1000000,COLUMN(Sheet1!A$1)),$K58:$CZ58+COLUMN($K58:$CZ58)/1000000,0))</f>
        <v>0</v>
      </c>
      <c r="H58" s="80">
        <f t="array" ref="H58">INDEX($K$5:$CZ$5,MATCH(LARGE($K58:$CZ58+COLUMN($K58:$CZ58)/1000000,COLUMN(Sheet1!B$1)),$K58:$CZ58+COLUMN($K58:$CZ58)/1000000,0))</f>
        <v>0</v>
      </c>
      <c r="I58" s="80">
        <f t="array" ref="I58">INDEX($K$5:$CZ$5,MATCH(LARGE($K58:$CZ58+COLUMN($K58:$CZ58)/1000000,COLUMN(Sheet1!C$1)),$K58:$CZ58+COLUMN($K58:$CZ58)/1000000,0))</f>
        <v>0</v>
      </c>
    </row>
    <row r="59" spans="1:9" x14ac:dyDescent="0.25">
      <c r="A59" t="s">
        <v>131</v>
      </c>
      <c r="B59" t="s">
        <v>149</v>
      </c>
      <c r="C59" s="76">
        <v>42199</v>
      </c>
      <c r="D59">
        <v>6</v>
      </c>
      <c r="E59" t="s">
        <v>145</v>
      </c>
      <c r="G59" s="80">
        <f t="array" ref="G59">INDEX($K$5:$CZ$5,MATCH(LARGE($K59:$CZ59+COLUMN($K59:$CZ59)/1000000,COLUMN(Sheet1!A$1)),$K59:$CZ59+COLUMN($K59:$CZ59)/1000000,0))</f>
        <v>0</v>
      </c>
      <c r="H59" s="80">
        <f t="array" ref="H59">INDEX($K$5:$CZ$5,MATCH(LARGE($K59:$CZ59+COLUMN($K59:$CZ59)/1000000,COLUMN(Sheet1!B$1)),$K59:$CZ59+COLUMN($K59:$CZ59)/1000000,0))</f>
        <v>0</v>
      </c>
      <c r="I59" s="80">
        <f t="array" ref="I59">INDEX($K$5:$CZ$5,MATCH(LARGE($K59:$CZ59+COLUMN($K59:$CZ59)/1000000,COLUMN(Sheet1!C$1)),$K59:$CZ59+COLUMN($K59:$CZ59)/1000000,0))</f>
        <v>0</v>
      </c>
    </row>
    <row r="60" spans="1:9" x14ac:dyDescent="0.25">
      <c r="A60" t="s">
        <v>120</v>
      </c>
      <c r="B60" t="s">
        <v>149</v>
      </c>
      <c r="C60" s="76">
        <v>42198</v>
      </c>
      <c r="D60">
        <v>1</v>
      </c>
      <c r="E60" t="s">
        <v>145</v>
      </c>
      <c r="G60" s="80">
        <f t="array" ref="G60">INDEX($K$5:$CZ$5,MATCH(LARGE($K60:$CZ60+COLUMN($K60:$CZ60)/1000000,COLUMN(Sheet1!A$1)),$K60:$CZ60+COLUMN($K60:$CZ60)/1000000,0))</f>
        <v>0</v>
      </c>
      <c r="H60" s="80">
        <f t="array" ref="H60">INDEX($K$5:$CZ$5,MATCH(LARGE($K60:$CZ60+COLUMN($K60:$CZ60)/1000000,COLUMN(Sheet1!B$1)),$K60:$CZ60+COLUMN($K60:$CZ60)/1000000,0))</f>
        <v>0</v>
      </c>
      <c r="I60" s="80">
        <f t="array" ref="I60">INDEX($K$5:$CZ$5,MATCH(LARGE($K60:$CZ60+COLUMN($K60:$CZ60)/1000000,COLUMN(Sheet1!C$1)),$K60:$CZ60+COLUMN($K60:$CZ60)/1000000,0))</f>
        <v>0</v>
      </c>
    </row>
    <row r="61" spans="1:9" x14ac:dyDescent="0.25">
      <c r="A61" t="s">
        <v>120</v>
      </c>
      <c r="B61" t="s">
        <v>149</v>
      </c>
      <c r="C61" s="76">
        <v>42199</v>
      </c>
      <c r="D61">
        <v>1</v>
      </c>
      <c r="E61" t="s">
        <v>145</v>
      </c>
      <c r="G61" s="80">
        <f t="array" ref="G61">INDEX($K$5:$AG$5,MATCH(LARGE($K61:$AG61+COLUMN($K61:$AG61)/1000000,COLUMN(Sheet1!A$1)),$K61:$AG61+COLUMN($K61:$AG61)/1000000,0))</f>
        <v>0</v>
      </c>
      <c r="H61" s="80">
        <f t="array" ref="H61">INDEX($K$5:$CZ$5,MATCH(LARGE($K61:$CZ61+COLUMN($K61:$CZ61)/1000000,COLUMN(Sheet1!B$1)),$K61:$CZ61+COLUMN($K61:$CZ61)/1000000,0))</f>
        <v>0</v>
      </c>
      <c r="I61" s="80">
        <f t="array" ref="I61">INDEX($K$5:$CZ$5,MATCH(LARGE($K61:$CZ61+COLUMN($K61:$CZ61)/1000000,COLUMN(Sheet1!C$1)),$K61:$CZ61+COLUMN($K61:$CZ61)/1000000,0))</f>
        <v>0</v>
      </c>
    </row>
    <row r="62" spans="1:9" x14ac:dyDescent="0.25">
      <c r="A62" t="s">
        <v>120</v>
      </c>
      <c r="B62" t="s">
        <v>149</v>
      </c>
      <c r="C62" s="76">
        <v>42198</v>
      </c>
      <c r="D62">
        <v>2</v>
      </c>
      <c r="E62" t="s">
        <v>145</v>
      </c>
    </row>
    <row r="63" spans="1:9" x14ac:dyDescent="0.25">
      <c r="A63" t="s">
        <v>120</v>
      </c>
      <c r="B63" t="s">
        <v>149</v>
      </c>
      <c r="C63" s="76">
        <v>42199</v>
      </c>
      <c r="D63">
        <v>2</v>
      </c>
      <c r="E63" t="s">
        <v>145</v>
      </c>
    </row>
    <row r="64" spans="1:9" x14ac:dyDescent="0.25">
      <c r="A64" t="s">
        <v>120</v>
      </c>
      <c r="B64" t="s">
        <v>149</v>
      </c>
      <c r="C64" s="76">
        <v>42198</v>
      </c>
      <c r="D64">
        <v>3</v>
      </c>
      <c r="E64" t="s">
        <v>145</v>
      </c>
    </row>
    <row r="65" spans="1:5" x14ac:dyDescent="0.25">
      <c r="A65" t="s">
        <v>120</v>
      </c>
      <c r="B65" t="s">
        <v>149</v>
      </c>
      <c r="C65" s="76">
        <v>42199</v>
      </c>
      <c r="D65">
        <v>3</v>
      </c>
      <c r="E65" t="s">
        <v>145</v>
      </c>
    </row>
    <row r="66" spans="1:5" x14ac:dyDescent="0.25">
      <c r="A66" t="s">
        <v>120</v>
      </c>
      <c r="B66" t="s">
        <v>149</v>
      </c>
      <c r="C66" s="76">
        <v>42198</v>
      </c>
      <c r="D66">
        <v>4</v>
      </c>
      <c r="E66" t="s">
        <v>145</v>
      </c>
    </row>
    <row r="67" spans="1:5" x14ac:dyDescent="0.25">
      <c r="A67" t="s">
        <v>120</v>
      </c>
      <c r="B67" t="s">
        <v>149</v>
      </c>
      <c r="C67" s="76">
        <v>42199</v>
      </c>
      <c r="D67">
        <v>4</v>
      </c>
      <c r="E67" t="s">
        <v>145</v>
      </c>
    </row>
    <row r="68" spans="1:5" x14ac:dyDescent="0.25">
      <c r="A68" t="s">
        <v>120</v>
      </c>
      <c r="B68" t="s">
        <v>149</v>
      </c>
      <c r="C68" s="76">
        <v>42198</v>
      </c>
      <c r="D68">
        <v>5</v>
      </c>
      <c r="E68" t="s">
        <v>145</v>
      </c>
    </row>
    <row r="69" spans="1:5" x14ac:dyDescent="0.25">
      <c r="A69" t="s">
        <v>120</v>
      </c>
      <c r="B69" t="s">
        <v>149</v>
      </c>
      <c r="C69" s="76">
        <v>42199</v>
      </c>
      <c r="D69">
        <v>5</v>
      </c>
      <c r="E69" t="s">
        <v>145</v>
      </c>
    </row>
    <row r="70" spans="1:5" x14ac:dyDescent="0.25">
      <c r="A70" t="s">
        <v>120</v>
      </c>
      <c r="B70" t="s">
        <v>149</v>
      </c>
      <c r="C70" s="76">
        <v>42198</v>
      </c>
      <c r="D70">
        <v>6</v>
      </c>
      <c r="E70" t="s">
        <v>145</v>
      </c>
    </row>
    <row r="71" spans="1:5" x14ac:dyDescent="0.25">
      <c r="A71" t="s">
        <v>120</v>
      </c>
      <c r="B71" t="s">
        <v>149</v>
      </c>
      <c r="C71" s="76">
        <v>42199</v>
      </c>
      <c r="D71">
        <v>6</v>
      </c>
      <c r="E71" t="s">
        <v>145</v>
      </c>
    </row>
    <row r="72" spans="1:5" x14ac:dyDescent="0.25">
      <c r="A72" t="s">
        <v>120</v>
      </c>
      <c r="B72" t="s">
        <v>150</v>
      </c>
      <c r="C72" s="76">
        <v>42200</v>
      </c>
      <c r="D72">
        <v>1</v>
      </c>
      <c r="E72" t="s">
        <v>145</v>
      </c>
    </row>
    <row r="73" spans="1:5" x14ac:dyDescent="0.25">
      <c r="A73" t="s">
        <v>120</v>
      </c>
      <c r="B73" t="s">
        <v>150</v>
      </c>
      <c r="C73" s="76">
        <v>42200</v>
      </c>
      <c r="D73">
        <v>2</v>
      </c>
      <c r="E73" t="s">
        <v>145</v>
      </c>
    </row>
    <row r="74" spans="1:5" x14ac:dyDescent="0.25">
      <c r="A74" t="s">
        <v>120</v>
      </c>
      <c r="B74" t="s">
        <v>150</v>
      </c>
      <c r="C74" s="76">
        <v>42200</v>
      </c>
      <c r="D74">
        <v>3</v>
      </c>
      <c r="E74" t="s">
        <v>145</v>
      </c>
    </row>
    <row r="75" spans="1:5" x14ac:dyDescent="0.25">
      <c r="A75" t="s">
        <v>120</v>
      </c>
      <c r="B75" t="s">
        <v>150</v>
      </c>
      <c r="C75" s="76">
        <v>42200</v>
      </c>
      <c r="D75">
        <v>4</v>
      </c>
      <c r="E75" t="s">
        <v>145</v>
      </c>
    </row>
    <row r="76" spans="1:5" x14ac:dyDescent="0.25">
      <c r="A76" t="s">
        <v>120</v>
      </c>
      <c r="B76" t="s">
        <v>150</v>
      </c>
      <c r="C76" s="76">
        <v>42200</v>
      </c>
      <c r="D76">
        <v>5</v>
      </c>
      <c r="E76" t="s">
        <v>145</v>
      </c>
    </row>
    <row r="77" spans="1:5" x14ac:dyDescent="0.25">
      <c r="A77" t="s">
        <v>120</v>
      </c>
      <c r="B77" t="s">
        <v>150</v>
      </c>
      <c r="C77" s="76">
        <v>42200</v>
      </c>
      <c r="D77">
        <v>6</v>
      </c>
      <c r="E77" t="s">
        <v>145</v>
      </c>
    </row>
    <row r="78" spans="1:5" x14ac:dyDescent="0.25">
      <c r="A78" t="s">
        <v>123</v>
      </c>
      <c r="B78" t="s">
        <v>149</v>
      </c>
      <c r="C78" s="76">
        <v>42198</v>
      </c>
      <c r="D78">
        <v>1</v>
      </c>
      <c r="E78" t="s">
        <v>145</v>
      </c>
    </row>
    <row r="79" spans="1:5" x14ac:dyDescent="0.25">
      <c r="A79" t="s">
        <v>123</v>
      </c>
      <c r="B79" t="s">
        <v>149</v>
      </c>
      <c r="C79" s="76">
        <v>42199</v>
      </c>
      <c r="D79">
        <v>1</v>
      </c>
      <c r="E79" t="s">
        <v>145</v>
      </c>
    </row>
    <row r="80" spans="1:5" x14ac:dyDescent="0.25">
      <c r="A80" t="s">
        <v>123</v>
      </c>
      <c r="B80" t="s">
        <v>149</v>
      </c>
      <c r="C80" s="76">
        <v>42198</v>
      </c>
      <c r="D80">
        <v>2</v>
      </c>
      <c r="E80" t="s">
        <v>145</v>
      </c>
    </row>
    <row r="81" spans="1:5" x14ac:dyDescent="0.25">
      <c r="A81" t="s">
        <v>123</v>
      </c>
      <c r="B81" t="s">
        <v>149</v>
      </c>
      <c r="C81" s="76">
        <v>42199</v>
      </c>
      <c r="D81">
        <v>2</v>
      </c>
      <c r="E81" t="s">
        <v>145</v>
      </c>
    </row>
    <row r="82" spans="1:5" x14ac:dyDescent="0.25">
      <c r="A82" t="s">
        <v>123</v>
      </c>
      <c r="B82" t="s">
        <v>149</v>
      </c>
      <c r="C82" s="76">
        <v>42198</v>
      </c>
      <c r="D82">
        <v>3</v>
      </c>
      <c r="E82" t="s">
        <v>145</v>
      </c>
    </row>
    <row r="83" spans="1:5" x14ac:dyDescent="0.25">
      <c r="A83" t="s">
        <v>123</v>
      </c>
      <c r="B83" t="s">
        <v>149</v>
      </c>
      <c r="C83" s="76">
        <v>42199</v>
      </c>
      <c r="D83">
        <v>3</v>
      </c>
      <c r="E83" t="s">
        <v>145</v>
      </c>
    </row>
    <row r="84" spans="1:5" x14ac:dyDescent="0.25">
      <c r="A84" t="s">
        <v>123</v>
      </c>
      <c r="B84" t="s">
        <v>149</v>
      </c>
      <c r="C84" s="76">
        <v>42198</v>
      </c>
      <c r="D84">
        <v>4</v>
      </c>
      <c r="E84" t="s">
        <v>145</v>
      </c>
    </row>
    <row r="85" spans="1:5" x14ac:dyDescent="0.25">
      <c r="A85" t="s">
        <v>123</v>
      </c>
      <c r="B85" t="s">
        <v>149</v>
      </c>
      <c r="C85" s="76">
        <v>42199</v>
      </c>
      <c r="D85">
        <v>4</v>
      </c>
      <c r="E85" t="s">
        <v>145</v>
      </c>
    </row>
    <row r="86" spans="1:5" x14ac:dyDescent="0.25">
      <c r="A86" t="s">
        <v>123</v>
      </c>
      <c r="B86" t="s">
        <v>149</v>
      </c>
      <c r="C86" s="76">
        <v>42198</v>
      </c>
      <c r="D86">
        <v>5</v>
      </c>
      <c r="E86" t="s">
        <v>145</v>
      </c>
    </row>
    <row r="87" spans="1:5" x14ac:dyDescent="0.25">
      <c r="A87" t="s">
        <v>123</v>
      </c>
      <c r="B87" t="s">
        <v>149</v>
      </c>
      <c r="C87" s="76">
        <v>42199</v>
      </c>
      <c r="D87">
        <v>5</v>
      </c>
      <c r="E87" t="s">
        <v>145</v>
      </c>
    </row>
    <row r="88" spans="1:5" x14ac:dyDescent="0.25">
      <c r="A88" t="s">
        <v>123</v>
      </c>
      <c r="B88" t="s">
        <v>149</v>
      </c>
      <c r="C88" s="76">
        <v>42198</v>
      </c>
      <c r="D88">
        <v>6</v>
      </c>
      <c r="E88" t="s">
        <v>145</v>
      </c>
    </row>
    <row r="89" spans="1:5" x14ac:dyDescent="0.25">
      <c r="A89" t="s">
        <v>123</v>
      </c>
      <c r="B89" t="s">
        <v>149</v>
      </c>
      <c r="C89" s="76">
        <v>42199</v>
      </c>
      <c r="D89">
        <v>6</v>
      </c>
      <c r="E89" t="s">
        <v>145</v>
      </c>
    </row>
    <row r="90" spans="1:5" x14ac:dyDescent="0.25">
      <c r="A90" t="s">
        <v>123</v>
      </c>
      <c r="B90" t="s">
        <v>150</v>
      </c>
      <c r="C90" s="76">
        <v>42200</v>
      </c>
      <c r="D90">
        <v>1</v>
      </c>
      <c r="E90" t="s">
        <v>145</v>
      </c>
    </row>
    <row r="91" spans="1:5" x14ac:dyDescent="0.25">
      <c r="A91" t="s">
        <v>123</v>
      </c>
      <c r="B91" t="s">
        <v>150</v>
      </c>
      <c r="C91" s="76">
        <v>42200</v>
      </c>
      <c r="D91">
        <v>2</v>
      </c>
      <c r="E91" t="s">
        <v>145</v>
      </c>
    </row>
    <row r="92" spans="1:5" x14ac:dyDescent="0.25">
      <c r="A92" t="s">
        <v>123</v>
      </c>
      <c r="B92" t="s">
        <v>150</v>
      </c>
      <c r="C92" s="76">
        <v>42200</v>
      </c>
      <c r="D92">
        <v>3</v>
      </c>
      <c r="E92" t="s">
        <v>145</v>
      </c>
    </row>
    <row r="93" spans="1:5" x14ac:dyDescent="0.25">
      <c r="A93" t="s">
        <v>123</v>
      </c>
      <c r="B93" t="s">
        <v>150</v>
      </c>
      <c r="C93" s="76">
        <v>42200</v>
      </c>
      <c r="D93">
        <v>4</v>
      </c>
      <c r="E93" t="s">
        <v>145</v>
      </c>
    </row>
    <row r="94" spans="1:5" x14ac:dyDescent="0.25">
      <c r="A94" t="s">
        <v>123</v>
      </c>
      <c r="B94" t="s">
        <v>150</v>
      </c>
      <c r="C94" s="76">
        <v>42200</v>
      </c>
      <c r="D94">
        <v>5</v>
      </c>
      <c r="E94" t="s">
        <v>145</v>
      </c>
    </row>
    <row r="95" spans="1:5" x14ac:dyDescent="0.25">
      <c r="A95" t="s">
        <v>123</v>
      </c>
      <c r="B95" t="s">
        <v>150</v>
      </c>
      <c r="C95" s="76">
        <v>42200</v>
      </c>
      <c r="D95">
        <v>6</v>
      </c>
      <c r="E95" t="s">
        <v>145</v>
      </c>
    </row>
    <row r="96" spans="1:5" x14ac:dyDescent="0.25">
      <c r="A96" t="s">
        <v>128</v>
      </c>
      <c r="B96" t="s">
        <v>149</v>
      </c>
      <c r="C96" s="76">
        <v>42198</v>
      </c>
      <c r="D96">
        <v>1</v>
      </c>
      <c r="E96" t="s">
        <v>145</v>
      </c>
    </row>
    <row r="97" spans="1:5" x14ac:dyDescent="0.25">
      <c r="A97" t="s">
        <v>128</v>
      </c>
      <c r="B97" t="s">
        <v>149</v>
      </c>
      <c r="C97" s="76">
        <v>42199</v>
      </c>
      <c r="D97">
        <v>1</v>
      </c>
      <c r="E97" t="s">
        <v>145</v>
      </c>
    </row>
    <row r="98" spans="1:5" x14ac:dyDescent="0.25">
      <c r="A98" t="s">
        <v>128</v>
      </c>
      <c r="B98" t="s">
        <v>149</v>
      </c>
      <c r="C98" s="76">
        <v>42198</v>
      </c>
      <c r="D98">
        <v>2</v>
      </c>
      <c r="E98" t="s">
        <v>145</v>
      </c>
    </row>
    <row r="99" spans="1:5" x14ac:dyDescent="0.25">
      <c r="A99" t="s">
        <v>128</v>
      </c>
      <c r="B99" t="s">
        <v>149</v>
      </c>
      <c r="C99" s="76">
        <v>42199</v>
      </c>
      <c r="D99">
        <v>2</v>
      </c>
      <c r="E99" t="s">
        <v>145</v>
      </c>
    </row>
    <row r="100" spans="1:5" x14ac:dyDescent="0.25">
      <c r="A100" t="s">
        <v>128</v>
      </c>
      <c r="B100" t="s">
        <v>149</v>
      </c>
      <c r="C100" s="76">
        <v>42198</v>
      </c>
      <c r="D100">
        <v>3</v>
      </c>
      <c r="E100" t="s">
        <v>145</v>
      </c>
    </row>
    <row r="101" spans="1:5" x14ac:dyDescent="0.25">
      <c r="A101" t="s">
        <v>128</v>
      </c>
      <c r="B101" t="s">
        <v>149</v>
      </c>
      <c r="C101" s="76">
        <v>42199</v>
      </c>
      <c r="D101">
        <v>3</v>
      </c>
      <c r="E101" t="s">
        <v>145</v>
      </c>
    </row>
    <row r="102" spans="1:5" x14ac:dyDescent="0.25">
      <c r="A102" t="s">
        <v>128</v>
      </c>
      <c r="B102" t="s">
        <v>149</v>
      </c>
      <c r="C102" s="76">
        <v>42198</v>
      </c>
      <c r="D102">
        <v>4</v>
      </c>
      <c r="E102" t="s">
        <v>145</v>
      </c>
    </row>
    <row r="103" spans="1:5" x14ac:dyDescent="0.25">
      <c r="A103" t="s">
        <v>128</v>
      </c>
      <c r="B103" t="s">
        <v>149</v>
      </c>
      <c r="C103" s="76">
        <v>42199</v>
      </c>
      <c r="D103">
        <v>4</v>
      </c>
      <c r="E103" t="s">
        <v>145</v>
      </c>
    </row>
    <row r="104" spans="1:5" x14ac:dyDescent="0.25">
      <c r="A104" t="s">
        <v>128</v>
      </c>
      <c r="B104" t="s">
        <v>149</v>
      </c>
      <c r="C104" s="76">
        <v>42198</v>
      </c>
      <c r="D104">
        <v>5</v>
      </c>
      <c r="E104" t="s">
        <v>145</v>
      </c>
    </row>
    <row r="105" spans="1:5" x14ac:dyDescent="0.25">
      <c r="A105" t="s">
        <v>128</v>
      </c>
      <c r="B105" t="s">
        <v>149</v>
      </c>
      <c r="C105" s="76">
        <v>42199</v>
      </c>
      <c r="D105">
        <v>5</v>
      </c>
      <c r="E105" t="s">
        <v>145</v>
      </c>
    </row>
    <row r="106" spans="1:5" x14ac:dyDescent="0.25">
      <c r="A106" t="s">
        <v>128</v>
      </c>
      <c r="B106" t="s">
        <v>149</v>
      </c>
      <c r="C106" s="76">
        <v>42198</v>
      </c>
      <c r="D106">
        <v>6</v>
      </c>
      <c r="E106" t="s">
        <v>145</v>
      </c>
    </row>
    <row r="107" spans="1:5" x14ac:dyDescent="0.25">
      <c r="A107" t="s">
        <v>128</v>
      </c>
      <c r="B107" t="s">
        <v>149</v>
      </c>
      <c r="C107" s="76">
        <v>42199</v>
      </c>
      <c r="D107">
        <v>6</v>
      </c>
      <c r="E107" t="s">
        <v>145</v>
      </c>
    </row>
    <row r="108" spans="1:5" x14ac:dyDescent="0.25">
      <c r="A108" t="s">
        <v>128</v>
      </c>
      <c r="B108" t="s">
        <v>150</v>
      </c>
      <c r="C108" s="76">
        <v>42200</v>
      </c>
      <c r="D108">
        <v>1</v>
      </c>
      <c r="E108" t="s">
        <v>145</v>
      </c>
    </row>
    <row r="109" spans="1:5" x14ac:dyDescent="0.25">
      <c r="A109" t="s">
        <v>128</v>
      </c>
      <c r="B109" t="s">
        <v>150</v>
      </c>
      <c r="C109" s="76">
        <v>42200</v>
      </c>
      <c r="D109">
        <v>2</v>
      </c>
      <c r="E109" t="s">
        <v>145</v>
      </c>
    </row>
    <row r="110" spans="1:5" x14ac:dyDescent="0.25">
      <c r="A110" t="s">
        <v>128</v>
      </c>
      <c r="B110" t="s">
        <v>150</v>
      </c>
      <c r="C110" s="76">
        <v>42200</v>
      </c>
      <c r="D110">
        <v>3</v>
      </c>
      <c r="E110" t="s">
        <v>145</v>
      </c>
    </row>
    <row r="111" spans="1:5" x14ac:dyDescent="0.25">
      <c r="A111" t="s">
        <v>128</v>
      </c>
      <c r="B111" t="s">
        <v>150</v>
      </c>
      <c r="C111" s="76">
        <v>42200</v>
      </c>
      <c r="D111">
        <v>4</v>
      </c>
      <c r="E111" t="s">
        <v>145</v>
      </c>
    </row>
    <row r="112" spans="1:5" x14ac:dyDescent="0.25">
      <c r="A112" t="s">
        <v>128</v>
      </c>
      <c r="B112" t="s">
        <v>150</v>
      </c>
      <c r="C112" s="76">
        <v>42200</v>
      </c>
      <c r="D112">
        <v>5</v>
      </c>
      <c r="E112" t="s">
        <v>145</v>
      </c>
    </row>
    <row r="113" spans="1:5" x14ac:dyDescent="0.25">
      <c r="A113" t="s">
        <v>128</v>
      </c>
      <c r="B113" t="s">
        <v>150</v>
      </c>
      <c r="C113" s="76">
        <v>42200</v>
      </c>
      <c r="D113">
        <v>6</v>
      </c>
      <c r="E113" t="s">
        <v>145</v>
      </c>
    </row>
    <row r="114" spans="1:5" x14ac:dyDescent="0.25">
      <c r="A114" t="s">
        <v>130</v>
      </c>
      <c r="B114" t="s">
        <v>150</v>
      </c>
      <c r="C114" s="76">
        <v>42200</v>
      </c>
      <c r="D114">
        <v>1</v>
      </c>
      <c r="E114" t="s">
        <v>145</v>
      </c>
    </row>
    <row r="115" spans="1:5" x14ac:dyDescent="0.25">
      <c r="A115" t="s">
        <v>130</v>
      </c>
      <c r="B115" t="s">
        <v>150</v>
      </c>
      <c r="C115" s="76">
        <v>42200</v>
      </c>
      <c r="D115">
        <v>2</v>
      </c>
      <c r="E115" t="s">
        <v>145</v>
      </c>
    </row>
    <row r="116" spans="1:5" x14ac:dyDescent="0.25">
      <c r="A116" t="s">
        <v>130</v>
      </c>
      <c r="B116" t="s">
        <v>150</v>
      </c>
      <c r="C116" s="76">
        <v>42200</v>
      </c>
      <c r="D116">
        <v>3</v>
      </c>
      <c r="E116" t="s">
        <v>145</v>
      </c>
    </row>
    <row r="117" spans="1:5" x14ac:dyDescent="0.25">
      <c r="A117" t="s">
        <v>130</v>
      </c>
      <c r="B117" t="s">
        <v>150</v>
      </c>
      <c r="C117" s="76">
        <v>42200</v>
      </c>
      <c r="D117">
        <v>4</v>
      </c>
      <c r="E117" t="s">
        <v>145</v>
      </c>
    </row>
    <row r="118" spans="1:5" x14ac:dyDescent="0.25">
      <c r="A118" t="s">
        <v>130</v>
      </c>
      <c r="B118" t="s">
        <v>150</v>
      </c>
      <c r="C118" s="76">
        <v>42200</v>
      </c>
      <c r="D118">
        <v>5</v>
      </c>
      <c r="E118" t="s">
        <v>145</v>
      </c>
    </row>
    <row r="119" spans="1:5" x14ac:dyDescent="0.25">
      <c r="A119" t="s">
        <v>130</v>
      </c>
      <c r="B119" t="s">
        <v>150</v>
      </c>
      <c r="C119" s="76">
        <v>42200</v>
      </c>
      <c r="D119">
        <v>6</v>
      </c>
      <c r="E119" t="s">
        <v>145</v>
      </c>
    </row>
    <row r="120" spans="1:5" x14ac:dyDescent="0.25">
      <c r="A120" t="s">
        <v>127</v>
      </c>
      <c r="B120" t="s">
        <v>149</v>
      </c>
      <c r="C120" s="76">
        <v>42198</v>
      </c>
      <c r="D120">
        <v>1</v>
      </c>
      <c r="E120" t="s">
        <v>145</v>
      </c>
    </row>
    <row r="121" spans="1:5" x14ac:dyDescent="0.25">
      <c r="A121" t="s">
        <v>127</v>
      </c>
      <c r="B121" t="s">
        <v>149</v>
      </c>
      <c r="C121" s="76">
        <v>42199</v>
      </c>
      <c r="D121">
        <v>1</v>
      </c>
      <c r="E121" t="s">
        <v>145</v>
      </c>
    </row>
    <row r="122" spans="1:5" x14ac:dyDescent="0.25">
      <c r="A122" t="s">
        <v>127</v>
      </c>
      <c r="B122" t="s">
        <v>149</v>
      </c>
      <c r="C122" s="76">
        <v>42198</v>
      </c>
      <c r="D122">
        <v>2</v>
      </c>
      <c r="E122" t="s">
        <v>145</v>
      </c>
    </row>
    <row r="123" spans="1:5" x14ac:dyDescent="0.25">
      <c r="A123" t="s">
        <v>127</v>
      </c>
      <c r="B123" t="s">
        <v>149</v>
      </c>
      <c r="C123" s="76">
        <v>42199</v>
      </c>
      <c r="D123">
        <v>2</v>
      </c>
      <c r="E123" t="s">
        <v>145</v>
      </c>
    </row>
    <row r="124" spans="1:5" x14ac:dyDescent="0.25">
      <c r="A124" t="s">
        <v>127</v>
      </c>
      <c r="B124" t="s">
        <v>149</v>
      </c>
      <c r="C124" s="76">
        <v>42198</v>
      </c>
      <c r="D124">
        <v>3</v>
      </c>
      <c r="E124" t="s">
        <v>145</v>
      </c>
    </row>
    <row r="125" spans="1:5" x14ac:dyDescent="0.25">
      <c r="A125" t="s">
        <v>127</v>
      </c>
      <c r="B125" t="s">
        <v>149</v>
      </c>
      <c r="C125" s="76">
        <v>42199</v>
      </c>
      <c r="D125">
        <v>3</v>
      </c>
      <c r="E125" t="s">
        <v>145</v>
      </c>
    </row>
    <row r="126" spans="1:5" x14ac:dyDescent="0.25">
      <c r="A126" t="s">
        <v>127</v>
      </c>
      <c r="B126" t="s">
        <v>149</v>
      </c>
      <c r="C126" s="76">
        <v>42198</v>
      </c>
      <c r="D126">
        <v>4</v>
      </c>
      <c r="E126" t="s">
        <v>145</v>
      </c>
    </row>
    <row r="127" spans="1:5" x14ac:dyDescent="0.25">
      <c r="A127" t="s">
        <v>127</v>
      </c>
      <c r="B127" t="s">
        <v>149</v>
      </c>
      <c r="C127" s="76">
        <v>42199</v>
      </c>
      <c r="D127">
        <v>4</v>
      </c>
      <c r="E127" t="s">
        <v>145</v>
      </c>
    </row>
    <row r="128" spans="1:5" x14ac:dyDescent="0.25">
      <c r="A128" t="s">
        <v>127</v>
      </c>
      <c r="B128" t="s">
        <v>149</v>
      </c>
      <c r="C128" s="76">
        <v>42198</v>
      </c>
      <c r="D128">
        <v>5</v>
      </c>
      <c r="E128" t="s">
        <v>145</v>
      </c>
    </row>
    <row r="129" spans="1:5" x14ac:dyDescent="0.25">
      <c r="A129" t="s">
        <v>127</v>
      </c>
      <c r="B129" t="s">
        <v>149</v>
      </c>
      <c r="C129" s="76">
        <v>42199</v>
      </c>
      <c r="D129">
        <v>5</v>
      </c>
      <c r="E129" t="s">
        <v>145</v>
      </c>
    </row>
    <row r="130" spans="1:5" x14ac:dyDescent="0.25">
      <c r="A130" t="s">
        <v>127</v>
      </c>
      <c r="B130" t="s">
        <v>149</v>
      </c>
      <c r="C130" s="76">
        <v>42198</v>
      </c>
      <c r="D130">
        <v>6</v>
      </c>
      <c r="E130" t="s">
        <v>145</v>
      </c>
    </row>
    <row r="131" spans="1:5" x14ac:dyDescent="0.25">
      <c r="A131" t="s">
        <v>127</v>
      </c>
      <c r="B131" t="s">
        <v>149</v>
      </c>
      <c r="C131" s="76">
        <v>42199</v>
      </c>
      <c r="D131">
        <v>6</v>
      </c>
      <c r="E131" t="s">
        <v>145</v>
      </c>
    </row>
    <row r="132" spans="1:5" x14ac:dyDescent="0.25">
      <c r="A132" t="s">
        <v>127</v>
      </c>
      <c r="B132" t="s">
        <v>150</v>
      </c>
      <c r="C132" s="76">
        <v>42200</v>
      </c>
      <c r="D132">
        <v>1</v>
      </c>
      <c r="E132" t="s">
        <v>145</v>
      </c>
    </row>
    <row r="133" spans="1:5" x14ac:dyDescent="0.25">
      <c r="A133" t="s">
        <v>127</v>
      </c>
      <c r="B133" t="s">
        <v>150</v>
      </c>
      <c r="C133" s="76">
        <v>42200</v>
      </c>
      <c r="D133">
        <v>2</v>
      </c>
      <c r="E133" t="s">
        <v>145</v>
      </c>
    </row>
    <row r="134" spans="1:5" x14ac:dyDescent="0.25">
      <c r="A134" t="s">
        <v>127</v>
      </c>
      <c r="B134" t="s">
        <v>150</v>
      </c>
      <c r="C134" s="76">
        <v>42200</v>
      </c>
      <c r="D134">
        <v>3</v>
      </c>
      <c r="E134" t="s">
        <v>145</v>
      </c>
    </row>
    <row r="135" spans="1:5" x14ac:dyDescent="0.25">
      <c r="A135" t="s">
        <v>127</v>
      </c>
      <c r="B135" t="s">
        <v>150</v>
      </c>
      <c r="C135" s="76">
        <v>42200</v>
      </c>
      <c r="D135">
        <v>4</v>
      </c>
      <c r="E135" t="s">
        <v>145</v>
      </c>
    </row>
    <row r="136" spans="1:5" x14ac:dyDescent="0.25">
      <c r="A136" t="s">
        <v>127</v>
      </c>
      <c r="B136" t="s">
        <v>150</v>
      </c>
      <c r="C136" s="76">
        <v>42200</v>
      </c>
      <c r="D136">
        <v>5</v>
      </c>
      <c r="E136" t="s">
        <v>145</v>
      </c>
    </row>
    <row r="137" spans="1:5" x14ac:dyDescent="0.25">
      <c r="A137" t="s">
        <v>127</v>
      </c>
      <c r="B137" t="s">
        <v>150</v>
      </c>
      <c r="C137" s="76">
        <v>42200</v>
      </c>
      <c r="D137">
        <v>6</v>
      </c>
      <c r="E137" t="s">
        <v>145</v>
      </c>
    </row>
    <row r="138" spans="1:5" x14ac:dyDescent="0.25">
      <c r="A138" t="s">
        <v>129</v>
      </c>
      <c r="B138" t="s">
        <v>149</v>
      </c>
      <c r="C138" s="76">
        <v>42198</v>
      </c>
      <c r="D138">
        <v>1</v>
      </c>
      <c r="E138" t="s">
        <v>145</v>
      </c>
    </row>
    <row r="139" spans="1:5" x14ac:dyDescent="0.25">
      <c r="A139" t="s">
        <v>129</v>
      </c>
      <c r="B139" t="s">
        <v>149</v>
      </c>
      <c r="C139" s="76">
        <v>42199</v>
      </c>
      <c r="D139">
        <v>1</v>
      </c>
      <c r="E139" t="s">
        <v>145</v>
      </c>
    </row>
    <row r="140" spans="1:5" x14ac:dyDescent="0.25">
      <c r="A140" t="s">
        <v>129</v>
      </c>
      <c r="B140" t="s">
        <v>149</v>
      </c>
      <c r="C140" s="76">
        <v>42198</v>
      </c>
      <c r="D140">
        <v>2</v>
      </c>
      <c r="E140" t="s">
        <v>145</v>
      </c>
    </row>
    <row r="141" spans="1:5" x14ac:dyDescent="0.25">
      <c r="A141" t="s">
        <v>129</v>
      </c>
      <c r="B141" t="s">
        <v>149</v>
      </c>
      <c r="C141" s="76">
        <v>42199</v>
      </c>
      <c r="D141">
        <v>2</v>
      </c>
      <c r="E141" t="s">
        <v>145</v>
      </c>
    </row>
    <row r="142" spans="1:5" x14ac:dyDescent="0.25">
      <c r="A142" t="s">
        <v>129</v>
      </c>
      <c r="B142" t="s">
        <v>149</v>
      </c>
      <c r="C142" s="76">
        <v>42198</v>
      </c>
      <c r="D142">
        <v>3</v>
      </c>
      <c r="E142" t="s">
        <v>145</v>
      </c>
    </row>
    <row r="143" spans="1:5" x14ac:dyDescent="0.25">
      <c r="A143" t="s">
        <v>129</v>
      </c>
      <c r="B143" t="s">
        <v>149</v>
      </c>
      <c r="C143" s="76">
        <v>42199</v>
      </c>
      <c r="D143">
        <v>3</v>
      </c>
      <c r="E143" t="s">
        <v>145</v>
      </c>
    </row>
    <row r="144" spans="1:5" x14ac:dyDescent="0.25">
      <c r="A144" t="s">
        <v>129</v>
      </c>
      <c r="B144" t="s">
        <v>149</v>
      </c>
      <c r="C144" s="76">
        <v>42198</v>
      </c>
      <c r="D144">
        <v>4</v>
      </c>
      <c r="E144" t="s">
        <v>145</v>
      </c>
    </row>
    <row r="145" spans="1:5" x14ac:dyDescent="0.25">
      <c r="A145" t="s">
        <v>129</v>
      </c>
      <c r="B145" t="s">
        <v>149</v>
      </c>
      <c r="C145" s="76">
        <v>42199</v>
      </c>
      <c r="D145">
        <v>4</v>
      </c>
      <c r="E145" t="s">
        <v>145</v>
      </c>
    </row>
    <row r="146" spans="1:5" x14ac:dyDescent="0.25">
      <c r="A146" t="s">
        <v>129</v>
      </c>
      <c r="B146" t="s">
        <v>149</v>
      </c>
      <c r="C146" s="76">
        <v>42198</v>
      </c>
      <c r="D146">
        <v>5</v>
      </c>
      <c r="E146" t="s">
        <v>145</v>
      </c>
    </row>
    <row r="147" spans="1:5" x14ac:dyDescent="0.25">
      <c r="A147" t="s">
        <v>129</v>
      </c>
      <c r="B147" t="s">
        <v>149</v>
      </c>
      <c r="C147" s="76">
        <v>42199</v>
      </c>
      <c r="D147">
        <v>5</v>
      </c>
      <c r="E147" t="s">
        <v>145</v>
      </c>
    </row>
    <row r="148" spans="1:5" x14ac:dyDescent="0.25">
      <c r="A148" t="s">
        <v>129</v>
      </c>
      <c r="B148" t="s">
        <v>149</v>
      </c>
      <c r="C148" s="76">
        <v>42198</v>
      </c>
      <c r="D148">
        <v>6</v>
      </c>
      <c r="E148" t="s">
        <v>145</v>
      </c>
    </row>
    <row r="149" spans="1:5" x14ac:dyDescent="0.25">
      <c r="A149" t="s">
        <v>129</v>
      </c>
      <c r="B149" t="s">
        <v>149</v>
      </c>
      <c r="C149" s="76">
        <v>42199</v>
      </c>
      <c r="D149">
        <v>6</v>
      </c>
      <c r="E149" t="s">
        <v>145</v>
      </c>
    </row>
    <row r="150" spans="1:5" x14ac:dyDescent="0.25">
      <c r="A150" t="s">
        <v>129</v>
      </c>
      <c r="B150" t="s">
        <v>150</v>
      </c>
      <c r="C150" s="76">
        <v>42200</v>
      </c>
      <c r="D150">
        <v>1</v>
      </c>
      <c r="E150" t="s">
        <v>145</v>
      </c>
    </row>
    <row r="151" spans="1:5" x14ac:dyDescent="0.25">
      <c r="A151" t="s">
        <v>129</v>
      </c>
      <c r="B151" t="s">
        <v>150</v>
      </c>
      <c r="C151" s="76">
        <v>42200</v>
      </c>
      <c r="D151">
        <v>2</v>
      </c>
      <c r="E151" t="s">
        <v>145</v>
      </c>
    </row>
    <row r="152" spans="1:5" x14ac:dyDescent="0.25">
      <c r="A152" t="s">
        <v>129</v>
      </c>
      <c r="B152" t="s">
        <v>150</v>
      </c>
      <c r="C152" s="76">
        <v>42200</v>
      </c>
      <c r="D152">
        <v>3</v>
      </c>
      <c r="E152" t="s">
        <v>145</v>
      </c>
    </row>
    <row r="153" spans="1:5" x14ac:dyDescent="0.25">
      <c r="A153" t="s">
        <v>129</v>
      </c>
      <c r="B153" t="s">
        <v>150</v>
      </c>
      <c r="C153" s="76">
        <v>42200</v>
      </c>
      <c r="D153">
        <v>4</v>
      </c>
      <c r="E153" t="s">
        <v>145</v>
      </c>
    </row>
    <row r="154" spans="1:5" x14ac:dyDescent="0.25">
      <c r="A154" t="s">
        <v>129</v>
      </c>
      <c r="B154" t="s">
        <v>150</v>
      </c>
      <c r="C154" s="76">
        <v>42200</v>
      </c>
      <c r="D154">
        <v>5</v>
      </c>
      <c r="E154" t="s">
        <v>145</v>
      </c>
    </row>
    <row r="155" spans="1:5" x14ac:dyDescent="0.25">
      <c r="A155" t="s">
        <v>129</v>
      </c>
      <c r="B155" t="s">
        <v>150</v>
      </c>
      <c r="C155" s="76">
        <v>42200</v>
      </c>
      <c r="D155">
        <v>6</v>
      </c>
      <c r="E155" t="s">
        <v>145</v>
      </c>
    </row>
    <row r="156" spans="1:5" x14ac:dyDescent="0.25">
      <c r="A156" t="s">
        <v>248</v>
      </c>
      <c r="B156" t="s">
        <v>149</v>
      </c>
      <c r="C156" s="76">
        <v>42226</v>
      </c>
      <c r="D156">
        <v>1</v>
      </c>
      <c r="E156" t="s">
        <v>145</v>
      </c>
    </row>
    <row r="157" spans="1:5" x14ac:dyDescent="0.25">
      <c r="A157" t="s">
        <v>248</v>
      </c>
      <c r="B157" t="s">
        <v>149</v>
      </c>
      <c r="C157" s="76">
        <v>42226</v>
      </c>
      <c r="D157">
        <v>2</v>
      </c>
      <c r="E157" t="s">
        <v>145</v>
      </c>
    </row>
    <row r="158" spans="1:5" x14ac:dyDescent="0.25">
      <c r="A158" t="s">
        <v>248</v>
      </c>
      <c r="B158" t="s">
        <v>149</v>
      </c>
      <c r="C158" s="76">
        <v>42226</v>
      </c>
      <c r="D158">
        <v>3</v>
      </c>
      <c r="E158" t="s">
        <v>145</v>
      </c>
    </row>
    <row r="159" spans="1:5" x14ac:dyDescent="0.25">
      <c r="A159" t="s">
        <v>248</v>
      </c>
      <c r="B159" t="s">
        <v>149</v>
      </c>
      <c r="C159" s="76">
        <v>42226</v>
      </c>
      <c r="D159">
        <v>4</v>
      </c>
      <c r="E159" t="s">
        <v>145</v>
      </c>
    </row>
    <row r="160" spans="1:5" x14ac:dyDescent="0.25">
      <c r="A160" t="s">
        <v>248</v>
      </c>
      <c r="B160" t="s">
        <v>149</v>
      </c>
      <c r="C160" s="76">
        <v>42226</v>
      </c>
      <c r="D160">
        <v>5</v>
      </c>
      <c r="E160" t="s">
        <v>145</v>
      </c>
    </row>
    <row r="161" spans="1:5" x14ac:dyDescent="0.25">
      <c r="A161" t="s">
        <v>248</v>
      </c>
      <c r="B161" t="s">
        <v>149</v>
      </c>
      <c r="C161" s="76">
        <v>42226</v>
      </c>
      <c r="D161">
        <v>6</v>
      </c>
      <c r="E161" t="s">
        <v>145</v>
      </c>
    </row>
    <row r="162" spans="1:5" x14ac:dyDescent="0.25">
      <c r="A162" t="s">
        <v>249</v>
      </c>
      <c r="B162" t="s">
        <v>149</v>
      </c>
      <c r="C162" s="76">
        <v>42226</v>
      </c>
      <c r="D162">
        <v>1</v>
      </c>
      <c r="E162" t="s">
        <v>145</v>
      </c>
    </row>
    <row r="163" spans="1:5" x14ac:dyDescent="0.25">
      <c r="A163" t="s">
        <v>249</v>
      </c>
      <c r="B163" t="s">
        <v>149</v>
      </c>
      <c r="C163" s="76">
        <v>42226</v>
      </c>
      <c r="D163">
        <v>2</v>
      </c>
      <c r="E163" t="s">
        <v>145</v>
      </c>
    </row>
    <row r="164" spans="1:5" x14ac:dyDescent="0.25">
      <c r="A164" t="s">
        <v>249</v>
      </c>
      <c r="B164" t="s">
        <v>149</v>
      </c>
      <c r="C164" s="76">
        <v>42226</v>
      </c>
      <c r="D164">
        <v>3</v>
      </c>
      <c r="E164" t="s">
        <v>145</v>
      </c>
    </row>
    <row r="165" spans="1:5" x14ac:dyDescent="0.25">
      <c r="A165" t="s">
        <v>249</v>
      </c>
      <c r="B165" t="s">
        <v>149</v>
      </c>
      <c r="C165" s="76">
        <v>42226</v>
      </c>
      <c r="D165">
        <v>4</v>
      </c>
      <c r="E165" t="s">
        <v>145</v>
      </c>
    </row>
    <row r="166" spans="1:5" x14ac:dyDescent="0.25">
      <c r="A166" t="s">
        <v>249</v>
      </c>
      <c r="B166" t="s">
        <v>149</v>
      </c>
      <c r="C166" s="76">
        <v>42226</v>
      </c>
      <c r="D166">
        <v>5</v>
      </c>
      <c r="E166" t="s">
        <v>145</v>
      </c>
    </row>
    <row r="167" spans="1:5" x14ac:dyDescent="0.25">
      <c r="A167" t="s">
        <v>249</v>
      </c>
      <c r="B167" t="s">
        <v>149</v>
      </c>
      <c r="C167" s="76">
        <v>42226</v>
      </c>
      <c r="D167">
        <v>6</v>
      </c>
      <c r="E167" t="s">
        <v>145</v>
      </c>
    </row>
    <row r="168" spans="1:5" x14ac:dyDescent="0.25">
      <c r="A168" t="s">
        <v>252</v>
      </c>
      <c r="B168" t="s">
        <v>149</v>
      </c>
      <c r="C168" s="76">
        <v>42226</v>
      </c>
      <c r="D168">
        <v>1</v>
      </c>
      <c r="E168" t="s">
        <v>145</v>
      </c>
    </row>
    <row r="169" spans="1:5" x14ac:dyDescent="0.25">
      <c r="A169" t="s">
        <v>252</v>
      </c>
      <c r="B169" t="s">
        <v>149</v>
      </c>
      <c r="C169" s="76">
        <v>42226</v>
      </c>
      <c r="D169">
        <v>2</v>
      </c>
      <c r="E169" t="s">
        <v>145</v>
      </c>
    </row>
    <row r="170" spans="1:5" x14ac:dyDescent="0.25">
      <c r="A170" t="s">
        <v>252</v>
      </c>
      <c r="B170" t="s">
        <v>149</v>
      </c>
      <c r="C170" s="76">
        <v>42226</v>
      </c>
      <c r="D170">
        <v>3</v>
      </c>
      <c r="E170" t="s">
        <v>145</v>
      </c>
    </row>
    <row r="171" spans="1:5" x14ac:dyDescent="0.25">
      <c r="A171" t="s">
        <v>252</v>
      </c>
      <c r="B171" t="s">
        <v>149</v>
      </c>
      <c r="C171" s="76">
        <v>42226</v>
      </c>
      <c r="D171">
        <v>4</v>
      </c>
      <c r="E171" t="s">
        <v>145</v>
      </c>
    </row>
    <row r="172" spans="1:5" x14ac:dyDescent="0.25">
      <c r="A172" t="s">
        <v>252</v>
      </c>
      <c r="B172" t="s">
        <v>149</v>
      </c>
      <c r="C172" s="76">
        <v>42226</v>
      </c>
      <c r="D172">
        <v>5</v>
      </c>
      <c r="E172" t="s">
        <v>145</v>
      </c>
    </row>
    <row r="173" spans="1:5" x14ac:dyDescent="0.25">
      <c r="A173" t="s">
        <v>252</v>
      </c>
      <c r="B173" t="s">
        <v>149</v>
      </c>
      <c r="C173" s="76">
        <v>42226</v>
      </c>
      <c r="D173">
        <v>6</v>
      </c>
      <c r="E173" t="s">
        <v>145</v>
      </c>
    </row>
    <row r="174" spans="1:5" x14ac:dyDescent="0.25">
      <c r="A174" t="s">
        <v>251</v>
      </c>
      <c r="B174" t="s">
        <v>149</v>
      </c>
      <c r="C174" s="76">
        <v>42226</v>
      </c>
      <c r="D174">
        <v>1</v>
      </c>
      <c r="E174" t="s">
        <v>145</v>
      </c>
    </row>
    <row r="175" spans="1:5" x14ac:dyDescent="0.25">
      <c r="A175" t="s">
        <v>251</v>
      </c>
      <c r="B175" t="s">
        <v>149</v>
      </c>
      <c r="C175" s="76">
        <v>42226</v>
      </c>
      <c r="D175">
        <v>2</v>
      </c>
      <c r="E175" t="s">
        <v>145</v>
      </c>
    </row>
    <row r="176" spans="1:5" x14ac:dyDescent="0.25">
      <c r="A176" t="s">
        <v>251</v>
      </c>
      <c r="B176" t="s">
        <v>149</v>
      </c>
      <c r="C176" s="76">
        <v>42226</v>
      </c>
      <c r="D176">
        <v>3</v>
      </c>
      <c r="E176" t="s">
        <v>145</v>
      </c>
    </row>
    <row r="177" spans="1:5" x14ac:dyDescent="0.25">
      <c r="A177" t="s">
        <v>251</v>
      </c>
      <c r="B177" t="s">
        <v>149</v>
      </c>
      <c r="C177" s="76">
        <v>42226</v>
      </c>
      <c r="D177">
        <v>4</v>
      </c>
      <c r="E177" t="s">
        <v>145</v>
      </c>
    </row>
    <row r="178" spans="1:5" x14ac:dyDescent="0.25">
      <c r="A178" t="s">
        <v>251</v>
      </c>
      <c r="B178" t="s">
        <v>149</v>
      </c>
      <c r="C178" s="76">
        <v>42226</v>
      </c>
      <c r="D178">
        <v>5</v>
      </c>
      <c r="E178" t="s">
        <v>145</v>
      </c>
    </row>
    <row r="179" spans="1:5" x14ac:dyDescent="0.25">
      <c r="A179" t="s">
        <v>251</v>
      </c>
      <c r="B179" t="s">
        <v>149</v>
      </c>
      <c r="C179" s="76">
        <v>42226</v>
      </c>
      <c r="D179">
        <v>6</v>
      </c>
      <c r="E179" t="s">
        <v>145</v>
      </c>
    </row>
    <row r="180" spans="1:5" x14ac:dyDescent="0.25">
      <c r="A180" t="s">
        <v>250</v>
      </c>
      <c r="B180" t="s">
        <v>149</v>
      </c>
      <c r="C180" s="76">
        <v>42226</v>
      </c>
      <c r="D180">
        <v>1</v>
      </c>
      <c r="E180" t="s">
        <v>145</v>
      </c>
    </row>
    <row r="181" spans="1:5" x14ac:dyDescent="0.25">
      <c r="A181" t="s">
        <v>250</v>
      </c>
      <c r="B181" t="s">
        <v>149</v>
      </c>
      <c r="C181" s="76">
        <v>42226</v>
      </c>
      <c r="D181">
        <v>2</v>
      </c>
      <c r="E181" t="s">
        <v>145</v>
      </c>
    </row>
    <row r="182" spans="1:5" x14ac:dyDescent="0.25">
      <c r="A182" t="s">
        <v>250</v>
      </c>
      <c r="B182" t="s">
        <v>149</v>
      </c>
      <c r="C182" s="76">
        <v>42226</v>
      </c>
      <c r="D182">
        <v>3</v>
      </c>
      <c r="E182" t="s">
        <v>145</v>
      </c>
    </row>
    <row r="183" spans="1:5" x14ac:dyDescent="0.25">
      <c r="A183" t="s">
        <v>250</v>
      </c>
      <c r="B183" t="s">
        <v>149</v>
      </c>
      <c r="C183" s="76">
        <v>42226</v>
      </c>
      <c r="D183">
        <v>4</v>
      </c>
      <c r="E183" t="s">
        <v>145</v>
      </c>
    </row>
    <row r="184" spans="1:5" x14ac:dyDescent="0.25">
      <c r="A184" t="s">
        <v>250</v>
      </c>
      <c r="B184" t="s">
        <v>149</v>
      </c>
      <c r="C184" s="76">
        <v>42226</v>
      </c>
      <c r="D184">
        <v>5</v>
      </c>
      <c r="E184" t="s">
        <v>145</v>
      </c>
    </row>
    <row r="185" spans="1:5" x14ac:dyDescent="0.25">
      <c r="A185" t="s">
        <v>250</v>
      </c>
      <c r="B185" t="s">
        <v>149</v>
      </c>
      <c r="C185" s="76">
        <v>42226</v>
      </c>
      <c r="D185">
        <v>6</v>
      </c>
      <c r="E185" t="s">
        <v>145</v>
      </c>
    </row>
    <row r="186" spans="1:5" x14ac:dyDescent="0.25">
      <c r="A186" t="s">
        <v>125</v>
      </c>
      <c r="B186" t="s">
        <v>149</v>
      </c>
      <c r="C186" s="76">
        <v>42226</v>
      </c>
      <c r="D186">
        <v>1</v>
      </c>
      <c r="E186" t="s">
        <v>145</v>
      </c>
    </row>
    <row r="187" spans="1:5" x14ac:dyDescent="0.25">
      <c r="A187" t="s">
        <v>125</v>
      </c>
      <c r="B187" t="s">
        <v>149</v>
      </c>
      <c r="C187" s="76">
        <v>42226</v>
      </c>
      <c r="D187">
        <v>2</v>
      </c>
      <c r="E187" t="s">
        <v>145</v>
      </c>
    </row>
    <row r="188" spans="1:5" x14ac:dyDescent="0.25">
      <c r="A188" t="s">
        <v>125</v>
      </c>
      <c r="B188" t="s">
        <v>149</v>
      </c>
      <c r="C188" s="76">
        <v>42226</v>
      </c>
      <c r="D188">
        <v>3</v>
      </c>
      <c r="E188" t="s">
        <v>145</v>
      </c>
    </row>
    <row r="189" spans="1:5" x14ac:dyDescent="0.25">
      <c r="A189" t="s">
        <v>125</v>
      </c>
      <c r="B189" t="s">
        <v>149</v>
      </c>
      <c r="C189" s="76">
        <v>42226</v>
      </c>
      <c r="D189">
        <v>4</v>
      </c>
      <c r="E189" t="s">
        <v>145</v>
      </c>
    </row>
    <row r="190" spans="1:5" x14ac:dyDescent="0.25">
      <c r="A190" t="s">
        <v>125</v>
      </c>
      <c r="B190" t="s">
        <v>149</v>
      </c>
      <c r="C190" s="76">
        <v>42226</v>
      </c>
      <c r="D190">
        <v>5</v>
      </c>
      <c r="E190" t="s">
        <v>145</v>
      </c>
    </row>
    <row r="191" spans="1:5" x14ac:dyDescent="0.25">
      <c r="A191" t="s">
        <v>125</v>
      </c>
      <c r="B191" t="s">
        <v>149</v>
      </c>
      <c r="C191" s="76">
        <v>42226</v>
      </c>
      <c r="D191">
        <v>6</v>
      </c>
      <c r="E191" t="s">
        <v>145</v>
      </c>
    </row>
    <row r="192" spans="1:5" x14ac:dyDescent="0.25">
      <c r="A192" t="s">
        <v>141</v>
      </c>
      <c r="B192" t="s">
        <v>149</v>
      </c>
      <c r="C192" s="76">
        <v>42226</v>
      </c>
      <c r="D192">
        <v>1</v>
      </c>
      <c r="E192" t="s">
        <v>145</v>
      </c>
    </row>
    <row r="193" spans="1:5" x14ac:dyDescent="0.25">
      <c r="A193" t="s">
        <v>141</v>
      </c>
      <c r="B193" t="s">
        <v>149</v>
      </c>
      <c r="C193" s="76">
        <v>42226</v>
      </c>
      <c r="D193">
        <v>2</v>
      </c>
      <c r="E193" t="s">
        <v>145</v>
      </c>
    </row>
    <row r="194" spans="1:5" x14ac:dyDescent="0.25">
      <c r="A194" t="s">
        <v>141</v>
      </c>
      <c r="B194" t="s">
        <v>149</v>
      </c>
      <c r="C194" s="76">
        <v>42226</v>
      </c>
      <c r="D194">
        <v>3</v>
      </c>
      <c r="E194" t="s">
        <v>145</v>
      </c>
    </row>
    <row r="195" spans="1:5" x14ac:dyDescent="0.25">
      <c r="A195" t="s">
        <v>141</v>
      </c>
      <c r="B195" t="s">
        <v>149</v>
      </c>
      <c r="C195" s="76">
        <v>42226</v>
      </c>
      <c r="D195">
        <v>4</v>
      </c>
      <c r="E195" t="s">
        <v>145</v>
      </c>
    </row>
    <row r="196" spans="1:5" x14ac:dyDescent="0.25">
      <c r="A196" t="s">
        <v>141</v>
      </c>
      <c r="B196" t="s">
        <v>149</v>
      </c>
      <c r="C196" s="76">
        <v>42226</v>
      </c>
      <c r="D196">
        <v>5</v>
      </c>
      <c r="E196" t="s">
        <v>145</v>
      </c>
    </row>
    <row r="197" spans="1:5" x14ac:dyDescent="0.25">
      <c r="A197" t="s">
        <v>141</v>
      </c>
      <c r="B197" t="s">
        <v>149</v>
      </c>
      <c r="C197" s="76">
        <v>42226</v>
      </c>
      <c r="D197">
        <v>6</v>
      </c>
      <c r="E197" t="s">
        <v>145</v>
      </c>
    </row>
    <row r="198" spans="1:5" x14ac:dyDescent="0.25">
      <c r="A198" t="s">
        <v>142</v>
      </c>
      <c r="B198" t="s">
        <v>149</v>
      </c>
      <c r="C198" s="76">
        <v>42226</v>
      </c>
      <c r="D198">
        <v>1</v>
      </c>
      <c r="E198" t="s">
        <v>145</v>
      </c>
    </row>
    <row r="199" spans="1:5" x14ac:dyDescent="0.25">
      <c r="A199" t="s">
        <v>142</v>
      </c>
      <c r="B199" t="s">
        <v>149</v>
      </c>
      <c r="C199" s="76">
        <v>42226</v>
      </c>
      <c r="D199">
        <v>2</v>
      </c>
      <c r="E199" t="s">
        <v>145</v>
      </c>
    </row>
    <row r="200" spans="1:5" x14ac:dyDescent="0.25">
      <c r="A200" t="s">
        <v>142</v>
      </c>
      <c r="B200" t="s">
        <v>149</v>
      </c>
      <c r="C200" s="76">
        <v>42226</v>
      </c>
      <c r="D200">
        <v>3</v>
      </c>
      <c r="E200" t="s">
        <v>145</v>
      </c>
    </row>
    <row r="201" spans="1:5" x14ac:dyDescent="0.25">
      <c r="A201" t="s">
        <v>142</v>
      </c>
      <c r="B201" t="s">
        <v>149</v>
      </c>
      <c r="C201" s="76">
        <v>42226</v>
      </c>
      <c r="D201">
        <v>4</v>
      </c>
      <c r="E201" t="s">
        <v>145</v>
      </c>
    </row>
    <row r="202" spans="1:5" x14ac:dyDescent="0.25">
      <c r="A202" t="s">
        <v>142</v>
      </c>
      <c r="B202" t="s">
        <v>149</v>
      </c>
      <c r="C202" s="76">
        <v>42226</v>
      </c>
      <c r="D202">
        <v>5</v>
      </c>
      <c r="E202" t="s">
        <v>145</v>
      </c>
    </row>
    <row r="203" spans="1:5" x14ac:dyDescent="0.25">
      <c r="A203" t="s">
        <v>142</v>
      </c>
      <c r="B203" t="s">
        <v>149</v>
      </c>
      <c r="C203" s="76">
        <v>42226</v>
      </c>
      <c r="D203">
        <v>6</v>
      </c>
      <c r="E203" t="s">
        <v>145</v>
      </c>
    </row>
    <row r="204" spans="1:5" x14ac:dyDescent="0.25">
      <c r="A204" t="s">
        <v>124</v>
      </c>
      <c r="B204" t="s">
        <v>173</v>
      </c>
      <c r="C204" s="76">
        <v>42226</v>
      </c>
      <c r="D204">
        <v>6</v>
      </c>
      <c r="E204" t="s">
        <v>126</v>
      </c>
    </row>
    <row r="205" spans="1:5" x14ac:dyDescent="0.25">
      <c r="A205" t="s">
        <v>124</v>
      </c>
      <c r="B205" t="s">
        <v>173</v>
      </c>
      <c r="C205" s="76">
        <v>42226</v>
      </c>
      <c r="D205">
        <v>4</v>
      </c>
      <c r="E205" t="s">
        <v>126</v>
      </c>
    </row>
    <row r="206" spans="1:5" x14ac:dyDescent="0.25">
      <c r="A206" t="s">
        <v>124</v>
      </c>
      <c r="B206" t="s">
        <v>173</v>
      </c>
      <c r="C206" s="76">
        <v>42226</v>
      </c>
      <c r="D206">
        <v>20</v>
      </c>
      <c r="E206" t="s">
        <v>126</v>
      </c>
    </row>
    <row r="207" spans="1:5" x14ac:dyDescent="0.25">
      <c r="A207" t="s">
        <v>124</v>
      </c>
      <c r="B207" t="s">
        <v>173</v>
      </c>
      <c r="C207" s="76">
        <v>42226</v>
      </c>
      <c r="D207">
        <v>16</v>
      </c>
      <c r="E207" t="s">
        <v>126</v>
      </c>
    </row>
    <row r="208" spans="1:5" x14ac:dyDescent="0.25">
      <c r="A208" t="s">
        <v>124</v>
      </c>
      <c r="B208" t="s">
        <v>173</v>
      </c>
      <c r="C208" s="76">
        <v>42226</v>
      </c>
      <c r="D208">
        <v>19</v>
      </c>
      <c r="E208" t="s">
        <v>126</v>
      </c>
    </row>
    <row r="209" spans="1:5" x14ac:dyDescent="0.25">
      <c r="A209" t="s">
        <v>247</v>
      </c>
      <c r="B209" t="s">
        <v>173</v>
      </c>
      <c r="C209" s="76">
        <v>42226</v>
      </c>
      <c r="D209">
        <v>7</v>
      </c>
      <c r="E209" t="s">
        <v>126</v>
      </c>
    </row>
    <row r="210" spans="1:5" x14ac:dyDescent="0.25">
      <c r="A210" t="s">
        <v>247</v>
      </c>
      <c r="B210" t="s">
        <v>173</v>
      </c>
      <c r="C210" s="76">
        <v>42226</v>
      </c>
      <c r="D210">
        <v>5</v>
      </c>
      <c r="E210" t="s">
        <v>126</v>
      </c>
    </row>
    <row r="211" spans="1:5" x14ac:dyDescent="0.25">
      <c r="A211" t="s">
        <v>247</v>
      </c>
      <c r="B211" t="s">
        <v>173</v>
      </c>
      <c r="C211" s="76">
        <v>42226</v>
      </c>
      <c r="D211">
        <v>20</v>
      </c>
      <c r="E211" t="s">
        <v>126</v>
      </c>
    </row>
    <row r="212" spans="1:5" x14ac:dyDescent="0.25">
      <c r="A212" t="s">
        <v>247</v>
      </c>
      <c r="B212" t="s">
        <v>173</v>
      </c>
      <c r="C212" s="76">
        <v>42226</v>
      </c>
      <c r="D212">
        <v>16</v>
      </c>
      <c r="E212" t="s">
        <v>126</v>
      </c>
    </row>
    <row r="213" spans="1:5" x14ac:dyDescent="0.25">
      <c r="A213" t="s">
        <v>247</v>
      </c>
      <c r="B213" t="s">
        <v>173</v>
      </c>
      <c r="C213" s="76">
        <v>42226</v>
      </c>
      <c r="D213">
        <v>15</v>
      </c>
      <c r="E213" t="s">
        <v>126</v>
      </c>
    </row>
    <row r="214" spans="1:5" x14ac:dyDescent="0.25">
      <c r="A214" t="s">
        <v>246</v>
      </c>
      <c r="B214" t="s">
        <v>173</v>
      </c>
      <c r="C214" s="76">
        <v>42226</v>
      </c>
      <c r="D214">
        <v>6</v>
      </c>
      <c r="E214" t="s">
        <v>126</v>
      </c>
    </row>
    <row r="215" spans="1:5" x14ac:dyDescent="0.25">
      <c r="A215" t="s">
        <v>246</v>
      </c>
      <c r="B215" t="s">
        <v>173</v>
      </c>
      <c r="C215" s="76">
        <v>42226</v>
      </c>
      <c r="D215">
        <v>4</v>
      </c>
      <c r="E215" t="s">
        <v>126</v>
      </c>
    </row>
    <row r="216" spans="1:5" x14ac:dyDescent="0.25">
      <c r="A216" t="s">
        <v>246</v>
      </c>
      <c r="B216" t="s">
        <v>173</v>
      </c>
      <c r="C216" s="76">
        <v>42226</v>
      </c>
      <c r="D216">
        <v>20</v>
      </c>
      <c r="E216" t="s">
        <v>126</v>
      </c>
    </row>
    <row r="217" spans="1:5" x14ac:dyDescent="0.25">
      <c r="A217" t="s">
        <v>246</v>
      </c>
      <c r="B217" t="s">
        <v>173</v>
      </c>
      <c r="C217" s="76">
        <v>42226</v>
      </c>
      <c r="D217">
        <v>16</v>
      </c>
      <c r="E217" t="s">
        <v>126</v>
      </c>
    </row>
    <row r="218" spans="1:5" x14ac:dyDescent="0.25">
      <c r="A218" t="s">
        <v>246</v>
      </c>
      <c r="B218" t="s">
        <v>173</v>
      </c>
      <c r="C218" s="76">
        <v>42226</v>
      </c>
      <c r="D218">
        <v>19</v>
      </c>
      <c r="E218" t="s">
        <v>126</v>
      </c>
    </row>
    <row r="219" spans="1:5" x14ac:dyDescent="0.25">
      <c r="A219" t="s">
        <v>124</v>
      </c>
      <c r="B219" t="s">
        <v>173</v>
      </c>
      <c r="C219" s="76">
        <v>42227</v>
      </c>
      <c r="D219">
        <v>6</v>
      </c>
      <c r="E219" t="s">
        <v>126</v>
      </c>
    </row>
    <row r="220" spans="1:5" x14ac:dyDescent="0.25">
      <c r="A220" t="s">
        <v>124</v>
      </c>
      <c r="B220" t="s">
        <v>173</v>
      </c>
      <c r="C220" s="76">
        <v>42227</v>
      </c>
      <c r="D220">
        <v>4</v>
      </c>
      <c r="E220" t="s">
        <v>126</v>
      </c>
    </row>
    <row r="221" spans="1:5" x14ac:dyDescent="0.25">
      <c r="A221" t="s">
        <v>124</v>
      </c>
      <c r="B221" t="s">
        <v>173</v>
      </c>
      <c r="C221" s="76">
        <v>42227</v>
      </c>
      <c r="D221">
        <v>20</v>
      </c>
      <c r="E221" t="s">
        <v>126</v>
      </c>
    </row>
    <row r="222" spans="1:5" x14ac:dyDescent="0.25">
      <c r="A222" t="s">
        <v>124</v>
      </c>
      <c r="B222" t="s">
        <v>173</v>
      </c>
      <c r="C222" s="76">
        <v>42227</v>
      </c>
      <c r="D222">
        <v>16</v>
      </c>
      <c r="E222" t="s">
        <v>126</v>
      </c>
    </row>
    <row r="223" spans="1:5" x14ac:dyDescent="0.25">
      <c r="A223" t="s">
        <v>124</v>
      </c>
      <c r="B223" t="s">
        <v>173</v>
      </c>
      <c r="C223" s="76">
        <v>42227</v>
      </c>
      <c r="D223">
        <v>19</v>
      </c>
      <c r="E223" t="s">
        <v>126</v>
      </c>
    </row>
    <row r="224" spans="1:5" x14ac:dyDescent="0.25">
      <c r="A224" t="s">
        <v>247</v>
      </c>
      <c r="B224" t="s">
        <v>173</v>
      </c>
      <c r="C224" s="76">
        <v>42227</v>
      </c>
      <c r="D224">
        <v>7</v>
      </c>
      <c r="E224" t="s">
        <v>126</v>
      </c>
    </row>
    <row r="225" spans="1:5" x14ac:dyDescent="0.25">
      <c r="A225" t="s">
        <v>247</v>
      </c>
      <c r="B225" t="s">
        <v>173</v>
      </c>
      <c r="C225" s="76">
        <v>42227</v>
      </c>
      <c r="D225">
        <v>5</v>
      </c>
      <c r="E225" t="s">
        <v>126</v>
      </c>
    </row>
    <row r="226" spans="1:5" x14ac:dyDescent="0.25">
      <c r="A226" t="s">
        <v>247</v>
      </c>
      <c r="B226" t="s">
        <v>173</v>
      </c>
      <c r="C226" s="76">
        <v>42227</v>
      </c>
      <c r="D226">
        <v>20</v>
      </c>
      <c r="E226" t="s">
        <v>126</v>
      </c>
    </row>
    <row r="227" spans="1:5" x14ac:dyDescent="0.25">
      <c r="A227" t="s">
        <v>247</v>
      </c>
      <c r="B227" t="s">
        <v>173</v>
      </c>
      <c r="C227" s="76">
        <v>42227</v>
      </c>
      <c r="D227">
        <v>16</v>
      </c>
      <c r="E227" t="s">
        <v>126</v>
      </c>
    </row>
    <row r="228" spans="1:5" x14ac:dyDescent="0.25">
      <c r="A228" t="s">
        <v>247</v>
      </c>
      <c r="B228" t="s">
        <v>173</v>
      </c>
      <c r="C228" s="76">
        <v>42227</v>
      </c>
      <c r="D228">
        <v>15</v>
      </c>
      <c r="E228" t="s">
        <v>126</v>
      </c>
    </row>
    <row r="229" spans="1:5" x14ac:dyDescent="0.25">
      <c r="A229" t="s">
        <v>245</v>
      </c>
      <c r="B229" t="s">
        <v>173</v>
      </c>
      <c r="C229" s="76">
        <v>42227</v>
      </c>
      <c r="D229">
        <v>6</v>
      </c>
      <c r="E229" t="s">
        <v>126</v>
      </c>
    </row>
    <row r="230" spans="1:5" x14ac:dyDescent="0.25">
      <c r="A230" t="s">
        <v>245</v>
      </c>
      <c r="B230" t="s">
        <v>173</v>
      </c>
      <c r="C230" s="76">
        <v>42227</v>
      </c>
      <c r="D230">
        <v>13</v>
      </c>
      <c r="E230" t="s">
        <v>126</v>
      </c>
    </row>
    <row r="231" spans="1:5" x14ac:dyDescent="0.25">
      <c r="A231" t="s">
        <v>245</v>
      </c>
      <c r="B231" t="s">
        <v>173</v>
      </c>
      <c r="C231" s="76">
        <v>42227</v>
      </c>
      <c r="D231">
        <v>19</v>
      </c>
      <c r="E231" t="s">
        <v>126</v>
      </c>
    </row>
    <row r="232" spans="1:5" x14ac:dyDescent="0.25">
      <c r="A232" t="s">
        <v>245</v>
      </c>
      <c r="B232" t="s">
        <v>173</v>
      </c>
      <c r="C232" s="76">
        <v>42227</v>
      </c>
      <c r="D232">
        <v>11</v>
      </c>
      <c r="E232" t="s">
        <v>126</v>
      </c>
    </row>
    <row r="233" spans="1:5" x14ac:dyDescent="0.25">
      <c r="A233" t="s">
        <v>246</v>
      </c>
      <c r="B233" t="s">
        <v>173</v>
      </c>
      <c r="C233" s="76">
        <v>42227</v>
      </c>
      <c r="D233">
        <v>6</v>
      </c>
      <c r="E233" t="s">
        <v>126</v>
      </c>
    </row>
    <row r="234" spans="1:5" x14ac:dyDescent="0.25">
      <c r="A234" t="s">
        <v>246</v>
      </c>
      <c r="B234" t="s">
        <v>173</v>
      </c>
      <c r="C234" s="76">
        <v>42227</v>
      </c>
      <c r="D234">
        <v>4</v>
      </c>
      <c r="E234" t="s">
        <v>126</v>
      </c>
    </row>
    <row r="235" spans="1:5" x14ac:dyDescent="0.25">
      <c r="A235" t="s">
        <v>246</v>
      </c>
      <c r="B235" t="s">
        <v>173</v>
      </c>
      <c r="C235" s="76">
        <v>42227</v>
      </c>
      <c r="D235">
        <v>20</v>
      </c>
      <c r="E235" t="s">
        <v>126</v>
      </c>
    </row>
    <row r="236" spans="1:5" x14ac:dyDescent="0.25">
      <c r="A236" t="s">
        <v>246</v>
      </c>
      <c r="B236" t="s">
        <v>173</v>
      </c>
      <c r="C236" s="76">
        <v>42227</v>
      </c>
      <c r="D236">
        <v>16</v>
      </c>
      <c r="E236" t="s">
        <v>126</v>
      </c>
    </row>
    <row r="237" spans="1:5" x14ac:dyDescent="0.25">
      <c r="A237" t="s">
        <v>246</v>
      </c>
      <c r="B237" t="s">
        <v>173</v>
      </c>
      <c r="C237" s="76">
        <v>42227</v>
      </c>
      <c r="D237">
        <v>19</v>
      </c>
      <c r="E237" t="s">
        <v>126</v>
      </c>
    </row>
    <row r="238" spans="1:5" x14ac:dyDescent="0.25">
      <c r="A238" t="s">
        <v>483</v>
      </c>
      <c r="B238" t="s">
        <v>150</v>
      </c>
      <c r="C238" s="76">
        <v>42274</v>
      </c>
      <c r="D238">
        <v>12</v>
      </c>
      <c r="E238" t="s">
        <v>482</v>
      </c>
    </row>
    <row r="239" spans="1:5" x14ac:dyDescent="0.25">
      <c r="A239" t="s">
        <v>483</v>
      </c>
      <c r="B239" t="s">
        <v>150</v>
      </c>
      <c r="C239" s="76">
        <v>42274</v>
      </c>
      <c r="D239">
        <v>10</v>
      </c>
      <c r="E239" t="s">
        <v>482</v>
      </c>
    </row>
    <row r="240" spans="1:5" x14ac:dyDescent="0.25">
      <c r="A240" t="s">
        <v>484</v>
      </c>
      <c r="B240" t="s">
        <v>150</v>
      </c>
      <c r="C240" s="76">
        <v>42274</v>
      </c>
      <c r="D240">
        <v>3</v>
      </c>
      <c r="E240" t="s">
        <v>482</v>
      </c>
    </row>
    <row r="241" spans="1:5" x14ac:dyDescent="0.25">
      <c r="A241" t="s">
        <v>484</v>
      </c>
      <c r="B241" t="s">
        <v>150</v>
      </c>
      <c r="C241" s="76">
        <v>42274</v>
      </c>
      <c r="D241">
        <v>5</v>
      </c>
      <c r="E241" t="s">
        <v>482</v>
      </c>
    </row>
    <row r="242" spans="1:5" x14ac:dyDescent="0.25">
      <c r="A242" t="s">
        <v>484</v>
      </c>
      <c r="B242" t="s">
        <v>150</v>
      </c>
      <c r="C242" s="76">
        <v>42274</v>
      </c>
      <c r="D242">
        <v>10</v>
      </c>
      <c r="E242" t="s">
        <v>482</v>
      </c>
    </row>
    <row r="243" spans="1:5" x14ac:dyDescent="0.25">
      <c r="A243" t="s">
        <v>118</v>
      </c>
      <c r="B243" t="s">
        <v>150</v>
      </c>
      <c r="C243" s="76">
        <v>42274</v>
      </c>
      <c r="D243">
        <v>3</v>
      </c>
      <c r="E243" t="s">
        <v>482</v>
      </c>
    </row>
    <row r="244" spans="1:5" x14ac:dyDescent="0.25">
      <c r="A244" t="s">
        <v>506</v>
      </c>
      <c r="B244" t="s">
        <v>150</v>
      </c>
      <c r="C244" s="76">
        <v>42274</v>
      </c>
      <c r="D244">
        <v>5</v>
      </c>
      <c r="E244" t="s">
        <v>482</v>
      </c>
    </row>
    <row r="245" spans="1:5" x14ac:dyDescent="0.25">
      <c r="A245" t="s">
        <v>506</v>
      </c>
      <c r="B245" t="s">
        <v>150</v>
      </c>
      <c r="C245" s="76">
        <v>42274</v>
      </c>
      <c r="D245">
        <v>9</v>
      </c>
      <c r="E245" t="s">
        <v>482</v>
      </c>
    </row>
    <row r="246" spans="1:5" x14ac:dyDescent="0.25">
      <c r="A246" t="s">
        <v>506</v>
      </c>
      <c r="B246" t="s">
        <v>150</v>
      </c>
      <c r="C246" s="76">
        <v>42274</v>
      </c>
      <c r="D246">
        <v>12</v>
      </c>
      <c r="E246" t="s">
        <v>482</v>
      </c>
    </row>
    <row r="247" spans="1:5" x14ac:dyDescent="0.25">
      <c r="A247" t="s">
        <v>506</v>
      </c>
      <c r="B247" t="s">
        <v>150</v>
      </c>
      <c r="C247" s="76">
        <v>42274</v>
      </c>
      <c r="D247">
        <v>13</v>
      </c>
      <c r="E247" t="s">
        <v>482</v>
      </c>
    </row>
    <row r="248" spans="1:5" x14ac:dyDescent="0.25">
      <c r="A248" t="s">
        <v>486</v>
      </c>
      <c r="B248" t="s">
        <v>150</v>
      </c>
      <c r="C248" s="76">
        <v>42274</v>
      </c>
      <c r="D248">
        <v>6</v>
      </c>
      <c r="E248" t="s">
        <v>482</v>
      </c>
    </row>
    <row r="249" spans="1:5" x14ac:dyDescent="0.25">
      <c r="A249" t="s">
        <v>486</v>
      </c>
      <c r="B249" t="s">
        <v>150</v>
      </c>
      <c r="C249" s="76">
        <v>42274</v>
      </c>
      <c r="D249">
        <v>8</v>
      </c>
      <c r="E249" t="s">
        <v>482</v>
      </c>
    </row>
    <row r="250" spans="1:5" x14ac:dyDescent="0.25">
      <c r="A250" t="s">
        <v>486</v>
      </c>
      <c r="B250" t="s">
        <v>150</v>
      </c>
      <c r="C250" s="76">
        <v>42274</v>
      </c>
      <c r="D250">
        <v>13</v>
      </c>
      <c r="E250" t="s">
        <v>482</v>
      </c>
    </row>
    <row r="251" spans="1:5" x14ac:dyDescent="0.25">
      <c r="A251" t="s">
        <v>486</v>
      </c>
      <c r="B251" t="s">
        <v>150</v>
      </c>
      <c r="C251" s="76">
        <v>42274</v>
      </c>
      <c r="D251">
        <v>14</v>
      </c>
      <c r="E251" t="s">
        <v>482</v>
      </c>
    </row>
    <row r="252" spans="1:5" x14ac:dyDescent="0.25">
      <c r="A252" t="s">
        <v>119</v>
      </c>
      <c r="B252" t="s">
        <v>150</v>
      </c>
      <c r="C252" s="76">
        <v>42274</v>
      </c>
      <c r="D252">
        <v>3</v>
      </c>
      <c r="E252" t="s">
        <v>482</v>
      </c>
    </row>
    <row r="253" spans="1:5" x14ac:dyDescent="0.25">
      <c r="A253" t="s">
        <v>119</v>
      </c>
      <c r="B253" t="s">
        <v>150</v>
      </c>
      <c r="C253" s="76">
        <v>42274</v>
      </c>
      <c r="D253">
        <v>4</v>
      </c>
      <c r="E253" t="s">
        <v>482</v>
      </c>
    </row>
    <row r="254" spans="1:5" x14ac:dyDescent="0.25">
      <c r="A254" t="s">
        <v>119</v>
      </c>
      <c r="B254" t="s">
        <v>150</v>
      </c>
      <c r="C254" s="76">
        <v>42274</v>
      </c>
      <c r="D254">
        <v>7</v>
      </c>
      <c r="E254" t="s">
        <v>482</v>
      </c>
    </row>
    <row r="255" spans="1:5" x14ac:dyDescent="0.25">
      <c r="A255" t="s">
        <v>119</v>
      </c>
      <c r="B255" t="s">
        <v>150</v>
      </c>
      <c r="C255" s="76">
        <v>42274</v>
      </c>
      <c r="D255">
        <v>10</v>
      </c>
      <c r="E255" t="s">
        <v>482</v>
      </c>
    </row>
    <row r="256" spans="1:5" x14ac:dyDescent="0.25">
      <c r="A256" t="s">
        <v>119</v>
      </c>
      <c r="B256" t="s">
        <v>150</v>
      </c>
      <c r="C256" s="76">
        <v>42274</v>
      </c>
      <c r="D256">
        <v>13</v>
      </c>
      <c r="E256" t="s">
        <v>482</v>
      </c>
    </row>
    <row r="257" spans="1:5" x14ac:dyDescent="0.25">
      <c r="A257" t="s">
        <v>119</v>
      </c>
      <c r="B257" t="s">
        <v>150</v>
      </c>
      <c r="C257" s="76">
        <v>42274</v>
      </c>
      <c r="D257">
        <v>9</v>
      </c>
      <c r="E257" t="s">
        <v>482</v>
      </c>
    </row>
    <row r="258" spans="1:5" x14ac:dyDescent="0.25">
      <c r="A258" t="s">
        <v>487</v>
      </c>
      <c r="B258" t="s">
        <v>150</v>
      </c>
      <c r="C258" s="76">
        <v>42274</v>
      </c>
      <c r="D258">
        <v>1</v>
      </c>
      <c r="E258" t="s">
        <v>482</v>
      </c>
    </row>
    <row r="259" spans="1:5" x14ac:dyDescent="0.25">
      <c r="A259" t="s">
        <v>487</v>
      </c>
      <c r="B259" t="s">
        <v>150</v>
      </c>
      <c r="C259" s="76">
        <v>42274</v>
      </c>
      <c r="D259">
        <v>2</v>
      </c>
      <c r="E259" t="s">
        <v>482</v>
      </c>
    </row>
    <row r="260" spans="1:5" x14ac:dyDescent="0.25">
      <c r="A260" t="s">
        <v>487</v>
      </c>
      <c r="B260" t="s">
        <v>150</v>
      </c>
      <c r="C260" s="76">
        <v>42274</v>
      </c>
      <c r="D260">
        <v>5</v>
      </c>
      <c r="E260" t="s">
        <v>482</v>
      </c>
    </row>
    <row r="261" spans="1:5" x14ac:dyDescent="0.25">
      <c r="A261" t="s">
        <v>507</v>
      </c>
      <c r="B261" t="s">
        <v>150</v>
      </c>
      <c r="C261" s="76">
        <v>42274</v>
      </c>
      <c r="D261">
        <v>2</v>
      </c>
      <c r="E261" t="s">
        <v>482</v>
      </c>
    </row>
    <row r="262" spans="1:5" x14ac:dyDescent="0.25">
      <c r="A262" t="s">
        <v>507</v>
      </c>
      <c r="B262" t="s">
        <v>150</v>
      </c>
      <c r="C262" s="76">
        <v>42274</v>
      </c>
      <c r="D262">
        <v>10</v>
      </c>
      <c r="E262" t="s">
        <v>482</v>
      </c>
    </row>
    <row r="263" spans="1:5" x14ac:dyDescent="0.25">
      <c r="A263" t="s">
        <v>507</v>
      </c>
      <c r="B263" t="s">
        <v>150</v>
      </c>
      <c r="C263" s="76">
        <v>42274</v>
      </c>
      <c r="D263">
        <v>16</v>
      </c>
      <c r="E263" t="s">
        <v>482</v>
      </c>
    </row>
    <row r="264" spans="1:5" x14ac:dyDescent="0.25">
      <c r="A264" t="s">
        <v>488</v>
      </c>
      <c r="B264" t="s">
        <v>150</v>
      </c>
      <c r="C264" s="76">
        <v>42274</v>
      </c>
      <c r="D264">
        <v>3</v>
      </c>
      <c r="E264" t="s">
        <v>482</v>
      </c>
    </row>
    <row r="265" spans="1:5" x14ac:dyDescent="0.25">
      <c r="A265" t="s">
        <v>488</v>
      </c>
      <c r="B265" t="s">
        <v>150</v>
      </c>
      <c r="C265" s="76">
        <v>42274</v>
      </c>
      <c r="D265">
        <v>5</v>
      </c>
      <c r="E265" t="s">
        <v>482</v>
      </c>
    </row>
    <row r="266" spans="1:5" x14ac:dyDescent="0.25">
      <c r="A266" t="s">
        <v>488</v>
      </c>
      <c r="B266" t="s">
        <v>150</v>
      </c>
      <c r="C266" s="76">
        <v>42274</v>
      </c>
      <c r="D266">
        <v>10</v>
      </c>
      <c r="E266" t="s">
        <v>482</v>
      </c>
    </row>
    <row r="267" spans="1:5" x14ac:dyDescent="0.25">
      <c r="A267" t="s">
        <v>489</v>
      </c>
      <c r="B267" t="s">
        <v>150</v>
      </c>
      <c r="C267" s="76">
        <v>42274</v>
      </c>
      <c r="D267">
        <v>6</v>
      </c>
      <c r="E267" t="s">
        <v>482</v>
      </c>
    </row>
    <row r="268" spans="1:5" x14ac:dyDescent="0.25">
      <c r="A268" t="s">
        <v>489</v>
      </c>
      <c r="B268" t="s">
        <v>150</v>
      </c>
      <c r="C268" s="76">
        <v>42274</v>
      </c>
      <c r="D268">
        <v>10</v>
      </c>
      <c r="E268" t="s">
        <v>482</v>
      </c>
    </row>
    <row r="269" spans="1:5" x14ac:dyDescent="0.25">
      <c r="A269" t="s">
        <v>489</v>
      </c>
      <c r="B269" t="s">
        <v>150</v>
      </c>
      <c r="C269" s="76">
        <v>42274</v>
      </c>
      <c r="D269">
        <v>12</v>
      </c>
      <c r="E269" t="s">
        <v>482</v>
      </c>
    </row>
    <row r="270" spans="1:5" x14ac:dyDescent="0.25">
      <c r="A270" t="s">
        <v>489</v>
      </c>
      <c r="B270" t="s">
        <v>150</v>
      </c>
      <c r="C270" s="76">
        <v>42274</v>
      </c>
      <c r="D270">
        <v>13</v>
      </c>
      <c r="E270" t="s">
        <v>482</v>
      </c>
    </row>
    <row r="271" spans="1:5" x14ac:dyDescent="0.25">
      <c r="A271" t="s">
        <v>508</v>
      </c>
      <c r="B271" t="s">
        <v>150</v>
      </c>
      <c r="C271" s="76">
        <v>42274</v>
      </c>
      <c r="D271">
        <v>17</v>
      </c>
      <c r="E271" t="s">
        <v>482</v>
      </c>
    </row>
    <row r="272" spans="1:5" x14ac:dyDescent="0.25">
      <c r="A272" t="s">
        <v>508</v>
      </c>
      <c r="B272" t="s">
        <v>150</v>
      </c>
      <c r="C272" s="76">
        <v>42274</v>
      </c>
      <c r="D272">
        <v>3</v>
      </c>
      <c r="E272" t="s">
        <v>482</v>
      </c>
    </row>
    <row r="273" spans="1:5" x14ac:dyDescent="0.25">
      <c r="A273" t="s">
        <v>508</v>
      </c>
      <c r="B273" t="s">
        <v>150</v>
      </c>
      <c r="C273" s="76">
        <v>42274</v>
      </c>
      <c r="D273">
        <v>4</v>
      </c>
      <c r="E273" t="s">
        <v>482</v>
      </c>
    </row>
    <row r="274" spans="1:5" x14ac:dyDescent="0.25">
      <c r="A274" t="s">
        <v>508</v>
      </c>
      <c r="B274" t="s">
        <v>150</v>
      </c>
      <c r="C274" s="76">
        <v>42274</v>
      </c>
      <c r="D274">
        <v>7</v>
      </c>
      <c r="E274" t="s">
        <v>482</v>
      </c>
    </row>
    <row r="275" spans="1:5" x14ac:dyDescent="0.25">
      <c r="A275" t="s">
        <v>508</v>
      </c>
      <c r="B275" t="s">
        <v>150</v>
      </c>
      <c r="C275" s="76">
        <v>42274</v>
      </c>
      <c r="D275">
        <v>6</v>
      </c>
      <c r="E275" t="s">
        <v>482</v>
      </c>
    </row>
    <row r="276" spans="1:5" x14ac:dyDescent="0.25">
      <c r="A276" t="s">
        <v>508</v>
      </c>
      <c r="B276" t="s">
        <v>150</v>
      </c>
      <c r="C276" s="76">
        <v>42274</v>
      </c>
      <c r="D276">
        <v>8</v>
      </c>
      <c r="E276" t="s">
        <v>482</v>
      </c>
    </row>
    <row r="277" spans="1:5" x14ac:dyDescent="0.25">
      <c r="A277" t="s">
        <v>490</v>
      </c>
      <c r="B277" t="s">
        <v>150</v>
      </c>
      <c r="C277" s="76">
        <v>42274</v>
      </c>
      <c r="D277">
        <v>10</v>
      </c>
      <c r="E277" t="s">
        <v>482</v>
      </c>
    </row>
    <row r="278" spans="1:5" x14ac:dyDescent="0.25">
      <c r="A278" t="s">
        <v>490</v>
      </c>
      <c r="B278" t="s">
        <v>150</v>
      </c>
      <c r="C278" s="76">
        <v>42274</v>
      </c>
      <c r="D278">
        <v>9</v>
      </c>
      <c r="E278" t="s">
        <v>482</v>
      </c>
    </row>
    <row r="279" spans="1:5" x14ac:dyDescent="0.25">
      <c r="A279" t="s">
        <v>490</v>
      </c>
      <c r="B279" t="s">
        <v>150</v>
      </c>
      <c r="C279" s="76">
        <v>42274</v>
      </c>
      <c r="D279">
        <v>7</v>
      </c>
      <c r="E279" t="s">
        <v>482</v>
      </c>
    </row>
    <row r="280" spans="1:5" x14ac:dyDescent="0.25">
      <c r="A280" t="s">
        <v>490</v>
      </c>
      <c r="B280" t="s">
        <v>150</v>
      </c>
      <c r="C280" s="76">
        <v>42274</v>
      </c>
      <c r="D280">
        <v>5</v>
      </c>
      <c r="E280" t="s">
        <v>482</v>
      </c>
    </row>
    <row r="281" spans="1:5" x14ac:dyDescent="0.25">
      <c r="A281" t="s">
        <v>490</v>
      </c>
      <c r="B281" t="s">
        <v>150</v>
      </c>
      <c r="C281" s="76">
        <v>42274</v>
      </c>
      <c r="D281">
        <v>13</v>
      </c>
      <c r="E281" t="s">
        <v>482</v>
      </c>
    </row>
    <row r="282" spans="1:5" x14ac:dyDescent="0.25">
      <c r="A282" t="s">
        <v>490</v>
      </c>
      <c r="B282" t="s">
        <v>150</v>
      </c>
      <c r="C282" s="76">
        <v>42274</v>
      </c>
      <c r="D282">
        <v>12</v>
      </c>
      <c r="E282" t="s">
        <v>482</v>
      </c>
    </row>
    <row r="283" spans="1:5" x14ac:dyDescent="0.25">
      <c r="A283" t="s">
        <v>491</v>
      </c>
      <c r="B283" t="s">
        <v>150</v>
      </c>
      <c r="C283" s="76">
        <v>42274</v>
      </c>
      <c r="D283">
        <v>17</v>
      </c>
      <c r="E283" t="s">
        <v>482</v>
      </c>
    </row>
    <row r="284" spans="1:5" x14ac:dyDescent="0.25">
      <c r="A284" t="s">
        <v>491</v>
      </c>
      <c r="B284" t="s">
        <v>150</v>
      </c>
      <c r="C284" s="76">
        <v>42274</v>
      </c>
      <c r="D284">
        <v>3</v>
      </c>
      <c r="E284" t="s">
        <v>482</v>
      </c>
    </row>
    <row r="285" spans="1:5" x14ac:dyDescent="0.25">
      <c r="A285" t="s">
        <v>491</v>
      </c>
      <c r="B285" t="s">
        <v>150</v>
      </c>
      <c r="C285" s="76">
        <v>42274</v>
      </c>
      <c r="D285">
        <v>12</v>
      </c>
      <c r="E285" t="s">
        <v>482</v>
      </c>
    </row>
    <row r="286" spans="1:5" x14ac:dyDescent="0.25">
      <c r="A286" t="s">
        <v>509</v>
      </c>
      <c r="B286" t="s">
        <v>150</v>
      </c>
      <c r="C286" s="76">
        <v>42274</v>
      </c>
      <c r="D286">
        <v>17</v>
      </c>
      <c r="E286" t="s">
        <v>482</v>
      </c>
    </row>
    <row r="287" spans="1:5" x14ac:dyDescent="0.25">
      <c r="A287" t="s">
        <v>509</v>
      </c>
      <c r="B287" t="s">
        <v>150</v>
      </c>
      <c r="C287" s="76">
        <v>42274</v>
      </c>
      <c r="D287">
        <v>5</v>
      </c>
      <c r="E287" t="s">
        <v>482</v>
      </c>
    </row>
    <row r="288" spans="1:5" x14ac:dyDescent="0.25">
      <c r="A288" t="s">
        <v>509</v>
      </c>
      <c r="B288" t="s">
        <v>150</v>
      </c>
      <c r="C288" s="76">
        <v>42274</v>
      </c>
      <c r="D288">
        <v>6</v>
      </c>
      <c r="E288" t="s">
        <v>482</v>
      </c>
    </row>
    <row r="289" spans="1:5" x14ac:dyDescent="0.25">
      <c r="A289" t="s">
        <v>509</v>
      </c>
      <c r="B289" t="s">
        <v>150</v>
      </c>
      <c r="C289" s="76">
        <v>42274</v>
      </c>
      <c r="D289">
        <v>23</v>
      </c>
      <c r="E289" t="s">
        <v>482</v>
      </c>
    </row>
    <row r="290" spans="1:5" x14ac:dyDescent="0.25">
      <c r="A290" t="s">
        <v>492</v>
      </c>
      <c r="B290" t="s">
        <v>150</v>
      </c>
      <c r="C290" s="76">
        <v>42274</v>
      </c>
      <c r="D290">
        <v>6</v>
      </c>
      <c r="E290" t="s">
        <v>482</v>
      </c>
    </row>
    <row r="291" spans="1:5" x14ac:dyDescent="0.25">
      <c r="A291" t="s">
        <v>492</v>
      </c>
      <c r="B291" t="s">
        <v>150</v>
      </c>
      <c r="C291" s="76">
        <v>42274</v>
      </c>
      <c r="D291">
        <v>12</v>
      </c>
      <c r="E291" t="s">
        <v>482</v>
      </c>
    </row>
    <row r="292" spans="1:5" x14ac:dyDescent="0.25">
      <c r="A292" t="s">
        <v>492</v>
      </c>
      <c r="B292" t="s">
        <v>150</v>
      </c>
      <c r="C292" s="76">
        <v>42274</v>
      </c>
      <c r="D292">
        <v>7</v>
      </c>
      <c r="E292" t="s">
        <v>482</v>
      </c>
    </row>
    <row r="293" spans="1:5" x14ac:dyDescent="0.25">
      <c r="A293" t="s">
        <v>492</v>
      </c>
      <c r="B293" t="s">
        <v>150</v>
      </c>
      <c r="C293" s="76">
        <v>42274</v>
      </c>
      <c r="D293">
        <v>10</v>
      </c>
      <c r="E293" t="s">
        <v>482</v>
      </c>
    </row>
    <row r="294" spans="1:5" x14ac:dyDescent="0.25">
      <c r="A294" t="s">
        <v>493</v>
      </c>
      <c r="B294" t="s">
        <v>150</v>
      </c>
      <c r="C294" s="76">
        <v>42274</v>
      </c>
      <c r="D294">
        <v>4</v>
      </c>
      <c r="E294" t="s">
        <v>482</v>
      </c>
    </row>
    <row r="295" spans="1:5" x14ac:dyDescent="0.25">
      <c r="A295" t="s">
        <v>493</v>
      </c>
      <c r="B295" t="s">
        <v>150</v>
      </c>
      <c r="C295" s="76">
        <v>42274</v>
      </c>
      <c r="D295">
        <v>7</v>
      </c>
      <c r="E295" t="s">
        <v>482</v>
      </c>
    </row>
    <row r="296" spans="1:5" x14ac:dyDescent="0.25">
      <c r="A296" t="s">
        <v>493</v>
      </c>
      <c r="B296" t="s">
        <v>150</v>
      </c>
      <c r="C296" s="76">
        <v>42274</v>
      </c>
      <c r="D296">
        <v>9</v>
      </c>
      <c r="E296" t="s">
        <v>482</v>
      </c>
    </row>
    <row r="297" spans="1:5" x14ac:dyDescent="0.25">
      <c r="A297" t="s">
        <v>493</v>
      </c>
      <c r="B297" t="s">
        <v>150</v>
      </c>
      <c r="C297" s="76">
        <v>42274</v>
      </c>
      <c r="D297">
        <v>10</v>
      </c>
      <c r="E297" t="s">
        <v>482</v>
      </c>
    </row>
    <row r="298" spans="1:5" x14ac:dyDescent="0.25">
      <c r="A298" t="s">
        <v>493</v>
      </c>
      <c r="B298" t="s">
        <v>150</v>
      </c>
      <c r="C298" s="76">
        <v>42274</v>
      </c>
      <c r="D298">
        <v>11</v>
      </c>
      <c r="E298" t="s">
        <v>482</v>
      </c>
    </row>
    <row r="299" spans="1:5" x14ac:dyDescent="0.25">
      <c r="A299" t="s">
        <v>493</v>
      </c>
      <c r="B299" t="s">
        <v>150</v>
      </c>
      <c r="C299" s="76">
        <v>42274</v>
      </c>
      <c r="D299">
        <v>13</v>
      </c>
      <c r="E299" t="s">
        <v>482</v>
      </c>
    </row>
    <row r="300" spans="1:5" x14ac:dyDescent="0.25">
      <c r="A300" t="s">
        <v>115</v>
      </c>
      <c r="B300" t="s">
        <v>150</v>
      </c>
      <c r="C300" s="76">
        <v>42274</v>
      </c>
      <c r="D300">
        <v>6</v>
      </c>
      <c r="E300" t="s">
        <v>482</v>
      </c>
    </row>
    <row r="301" spans="1:5" x14ac:dyDescent="0.25">
      <c r="A301" t="s">
        <v>115</v>
      </c>
      <c r="B301" t="s">
        <v>150</v>
      </c>
      <c r="C301" s="76">
        <v>42274</v>
      </c>
      <c r="D301">
        <v>7</v>
      </c>
      <c r="E301" t="s">
        <v>482</v>
      </c>
    </row>
    <row r="302" spans="1:5" x14ac:dyDescent="0.25">
      <c r="A302" t="s">
        <v>115</v>
      </c>
      <c r="B302" t="s">
        <v>150</v>
      </c>
      <c r="C302" s="76">
        <v>42274</v>
      </c>
      <c r="D302">
        <v>12</v>
      </c>
      <c r="E302" t="s">
        <v>482</v>
      </c>
    </row>
    <row r="303" spans="1:5" x14ac:dyDescent="0.25">
      <c r="A303" t="s">
        <v>115</v>
      </c>
      <c r="B303" t="s">
        <v>150</v>
      </c>
      <c r="C303" s="76">
        <v>42274</v>
      </c>
      <c r="D303">
        <v>16</v>
      </c>
      <c r="E303" t="s">
        <v>482</v>
      </c>
    </row>
    <row r="304" spans="1:5" x14ac:dyDescent="0.25">
      <c r="A304" t="s">
        <v>113</v>
      </c>
      <c r="B304" t="s">
        <v>150</v>
      </c>
      <c r="C304" s="76">
        <v>42274</v>
      </c>
      <c r="D304">
        <v>3</v>
      </c>
      <c r="E304" t="s">
        <v>482</v>
      </c>
    </row>
    <row r="305" spans="1:5" x14ac:dyDescent="0.25">
      <c r="A305" t="s">
        <v>113</v>
      </c>
      <c r="B305" t="s">
        <v>150</v>
      </c>
      <c r="C305" s="76">
        <v>42274</v>
      </c>
      <c r="D305">
        <v>6</v>
      </c>
      <c r="E305" t="s">
        <v>482</v>
      </c>
    </row>
    <row r="306" spans="1:5" x14ac:dyDescent="0.25">
      <c r="A306" t="s">
        <v>113</v>
      </c>
      <c r="B306" t="s">
        <v>150</v>
      </c>
      <c r="C306" s="76">
        <v>42274</v>
      </c>
      <c r="D306">
        <v>12</v>
      </c>
      <c r="E306" t="s">
        <v>482</v>
      </c>
    </row>
    <row r="307" spans="1:5" x14ac:dyDescent="0.25">
      <c r="A307" t="s">
        <v>113</v>
      </c>
      <c r="B307" t="s">
        <v>150</v>
      </c>
      <c r="C307" s="76">
        <v>42274</v>
      </c>
      <c r="D307">
        <v>17</v>
      </c>
      <c r="E307" t="s">
        <v>482</v>
      </c>
    </row>
    <row r="308" spans="1:5" x14ac:dyDescent="0.25">
      <c r="A308" t="s">
        <v>494</v>
      </c>
      <c r="B308" t="s">
        <v>150</v>
      </c>
      <c r="C308" s="76">
        <v>42274</v>
      </c>
      <c r="D308">
        <v>17</v>
      </c>
      <c r="E308" t="s">
        <v>482</v>
      </c>
    </row>
    <row r="309" spans="1:5" x14ac:dyDescent="0.25">
      <c r="A309" t="s">
        <v>494</v>
      </c>
      <c r="B309" t="s">
        <v>150</v>
      </c>
      <c r="C309" s="76">
        <v>42274</v>
      </c>
      <c r="D309">
        <v>3</v>
      </c>
      <c r="E309" t="s">
        <v>482</v>
      </c>
    </row>
    <row r="310" spans="1:5" x14ac:dyDescent="0.25">
      <c r="A310" t="s">
        <v>494</v>
      </c>
      <c r="B310" t="s">
        <v>150</v>
      </c>
      <c r="C310" s="76">
        <v>42274</v>
      </c>
      <c r="D310">
        <v>5</v>
      </c>
      <c r="E310" t="s">
        <v>482</v>
      </c>
    </row>
    <row r="311" spans="1:5" x14ac:dyDescent="0.25">
      <c r="A311" t="s">
        <v>494</v>
      </c>
      <c r="B311" t="s">
        <v>150</v>
      </c>
      <c r="C311" s="76">
        <v>42274</v>
      </c>
      <c r="D311">
        <v>6</v>
      </c>
      <c r="E311" t="s">
        <v>482</v>
      </c>
    </row>
    <row r="312" spans="1:5" x14ac:dyDescent="0.25">
      <c r="A312" t="s">
        <v>494</v>
      </c>
      <c r="B312" t="s">
        <v>150</v>
      </c>
      <c r="C312" s="76">
        <v>42274</v>
      </c>
      <c r="D312">
        <v>10</v>
      </c>
      <c r="E312" t="s">
        <v>482</v>
      </c>
    </row>
    <row r="313" spans="1:5" x14ac:dyDescent="0.25">
      <c r="A313" t="s">
        <v>494</v>
      </c>
      <c r="B313" t="s">
        <v>150</v>
      </c>
      <c r="C313" s="76">
        <v>42274</v>
      </c>
      <c r="D313">
        <v>9</v>
      </c>
      <c r="E313" t="s">
        <v>482</v>
      </c>
    </row>
    <row r="314" spans="1:5" x14ac:dyDescent="0.25">
      <c r="A314" t="s">
        <v>495</v>
      </c>
      <c r="B314" t="s">
        <v>150</v>
      </c>
      <c r="C314" s="76">
        <v>42274</v>
      </c>
      <c r="D314">
        <v>3</v>
      </c>
      <c r="E314" t="s">
        <v>482</v>
      </c>
    </row>
    <row r="315" spans="1:5" x14ac:dyDescent="0.25">
      <c r="A315" t="s">
        <v>495</v>
      </c>
      <c r="B315" t="s">
        <v>150</v>
      </c>
      <c r="C315" s="76">
        <v>42274</v>
      </c>
      <c r="D315">
        <v>12</v>
      </c>
      <c r="E315" t="s">
        <v>482</v>
      </c>
    </row>
    <row r="316" spans="1:5" x14ac:dyDescent="0.25">
      <c r="A316" t="s">
        <v>495</v>
      </c>
      <c r="B316" t="s">
        <v>150</v>
      </c>
      <c r="C316" s="76">
        <v>42274</v>
      </c>
      <c r="D316">
        <v>5</v>
      </c>
      <c r="E316" t="s">
        <v>482</v>
      </c>
    </row>
    <row r="317" spans="1:5" x14ac:dyDescent="0.25">
      <c r="A317" t="s">
        <v>495</v>
      </c>
      <c r="B317" t="s">
        <v>150</v>
      </c>
      <c r="C317" s="76">
        <v>42274</v>
      </c>
      <c r="D317">
        <v>10</v>
      </c>
      <c r="E317" t="s">
        <v>482</v>
      </c>
    </row>
    <row r="318" spans="1:5" x14ac:dyDescent="0.25">
      <c r="A318" t="s">
        <v>496</v>
      </c>
      <c r="B318" t="s">
        <v>150</v>
      </c>
      <c r="C318" s="76">
        <v>42274</v>
      </c>
      <c r="D318">
        <v>17</v>
      </c>
      <c r="E318" t="s">
        <v>482</v>
      </c>
    </row>
    <row r="319" spans="1:5" x14ac:dyDescent="0.25">
      <c r="A319" t="s">
        <v>496</v>
      </c>
      <c r="B319" t="s">
        <v>150</v>
      </c>
      <c r="C319" s="76">
        <v>42274</v>
      </c>
      <c r="D319">
        <v>5</v>
      </c>
      <c r="E319" t="s">
        <v>482</v>
      </c>
    </row>
    <row r="320" spans="1:5" x14ac:dyDescent="0.25">
      <c r="A320" t="s">
        <v>496</v>
      </c>
      <c r="B320" t="s">
        <v>150</v>
      </c>
      <c r="C320" s="76">
        <v>42274</v>
      </c>
      <c r="D320">
        <v>10</v>
      </c>
      <c r="E320" t="s">
        <v>482</v>
      </c>
    </row>
    <row r="321" spans="1:5" x14ac:dyDescent="0.25">
      <c r="A321" t="s">
        <v>496</v>
      </c>
      <c r="B321" t="s">
        <v>150</v>
      </c>
      <c r="C321" s="76">
        <v>42274</v>
      </c>
      <c r="D321">
        <v>12</v>
      </c>
      <c r="E321" t="s">
        <v>482</v>
      </c>
    </row>
    <row r="322" spans="1:5" x14ac:dyDescent="0.25">
      <c r="A322" t="s">
        <v>497</v>
      </c>
      <c r="B322" t="s">
        <v>150</v>
      </c>
      <c r="C322" s="76">
        <v>42274</v>
      </c>
      <c r="D322">
        <v>5</v>
      </c>
      <c r="E322" t="s">
        <v>482</v>
      </c>
    </row>
    <row r="323" spans="1:5" x14ac:dyDescent="0.25">
      <c r="A323" t="s">
        <v>497</v>
      </c>
      <c r="B323" t="s">
        <v>150</v>
      </c>
      <c r="C323" s="76">
        <v>42274</v>
      </c>
      <c r="D323">
        <v>6</v>
      </c>
      <c r="E323" t="s">
        <v>482</v>
      </c>
    </row>
    <row r="324" spans="1:5" x14ac:dyDescent="0.25">
      <c r="A324" t="s">
        <v>497</v>
      </c>
      <c r="B324" t="s">
        <v>150</v>
      </c>
      <c r="C324" s="76">
        <v>42274</v>
      </c>
      <c r="D324">
        <v>7</v>
      </c>
      <c r="E324" t="s">
        <v>482</v>
      </c>
    </row>
    <row r="325" spans="1:5" x14ac:dyDescent="0.25">
      <c r="A325" t="s">
        <v>497</v>
      </c>
      <c r="B325" t="s">
        <v>150</v>
      </c>
      <c r="C325" s="76">
        <v>42274</v>
      </c>
      <c r="D325">
        <v>9</v>
      </c>
      <c r="E325" t="s">
        <v>482</v>
      </c>
    </row>
    <row r="326" spans="1:5" x14ac:dyDescent="0.25">
      <c r="A326" t="s">
        <v>497</v>
      </c>
      <c r="B326" t="s">
        <v>150</v>
      </c>
      <c r="C326" s="76">
        <v>42274</v>
      </c>
      <c r="D326">
        <v>13</v>
      </c>
      <c r="E326" t="s">
        <v>482</v>
      </c>
    </row>
    <row r="327" spans="1:5" x14ac:dyDescent="0.25">
      <c r="A327" t="s">
        <v>497</v>
      </c>
      <c r="B327" t="s">
        <v>150</v>
      </c>
      <c r="C327" s="76">
        <v>42274</v>
      </c>
      <c r="D327">
        <v>15</v>
      </c>
      <c r="E327" t="s">
        <v>482</v>
      </c>
    </row>
    <row r="328" spans="1:5" x14ac:dyDescent="0.25">
      <c r="A328" t="s">
        <v>498</v>
      </c>
      <c r="B328" t="s">
        <v>150</v>
      </c>
      <c r="C328" s="76">
        <v>42274</v>
      </c>
      <c r="D328">
        <v>4</v>
      </c>
      <c r="E328" t="s">
        <v>482</v>
      </c>
    </row>
    <row r="329" spans="1:5" x14ac:dyDescent="0.25">
      <c r="A329" t="s">
        <v>498</v>
      </c>
      <c r="B329" t="s">
        <v>150</v>
      </c>
      <c r="C329" s="76">
        <v>42274</v>
      </c>
      <c r="D329">
        <v>6</v>
      </c>
      <c r="E329" t="s">
        <v>482</v>
      </c>
    </row>
    <row r="330" spans="1:5" x14ac:dyDescent="0.25">
      <c r="A330" t="s">
        <v>498</v>
      </c>
      <c r="B330" t="s">
        <v>150</v>
      </c>
      <c r="C330" s="76">
        <v>42274</v>
      </c>
      <c r="D330">
        <v>10</v>
      </c>
      <c r="E330" t="s">
        <v>482</v>
      </c>
    </row>
    <row r="331" spans="1:5" x14ac:dyDescent="0.25">
      <c r="A331" t="s">
        <v>498</v>
      </c>
      <c r="B331" t="s">
        <v>150</v>
      </c>
      <c r="C331" s="76">
        <v>42274</v>
      </c>
      <c r="D331">
        <v>12</v>
      </c>
      <c r="E331" t="s">
        <v>482</v>
      </c>
    </row>
    <row r="332" spans="1:5" x14ac:dyDescent="0.25">
      <c r="A332" t="s">
        <v>510</v>
      </c>
      <c r="B332" t="s">
        <v>150</v>
      </c>
      <c r="C332" s="76">
        <v>42274</v>
      </c>
      <c r="D332">
        <v>18</v>
      </c>
      <c r="E332" t="s">
        <v>482</v>
      </c>
    </row>
    <row r="333" spans="1:5" x14ac:dyDescent="0.25">
      <c r="A333" t="s">
        <v>510</v>
      </c>
      <c r="B333" t="s">
        <v>150</v>
      </c>
      <c r="C333" s="76">
        <v>42274</v>
      </c>
      <c r="D333">
        <v>17</v>
      </c>
      <c r="E333" t="s">
        <v>482</v>
      </c>
    </row>
    <row r="334" spans="1:5" x14ac:dyDescent="0.25">
      <c r="A334" t="s">
        <v>510</v>
      </c>
      <c r="B334" t="s">
        <v>150</v>
      </c>
      <c r="C334" s="76">
        <v>42274</v>
      </c>
      <c r="D334">
        <v>10</v>
      </c>
      <c r="E334" t="s">
        <v>482</v>
      </c>
    </row>
    <row r="335" spans="1:5" x14ac:dyDescent="0.25">
      <c r="A335" t="s">
        <v>510</v>
      </c>
      <c r="B335" t="s">
        <v>150</v>
      </c>
      <c r="C335" s="76">
        <v>42274</v>
      </c>
      <c r="D335">
        <v>7</v>
      </c>
      <c r="E335" t="s">
        <v>482</v>
      </c>
    </row>
    <row r="336" spans="1:5" x14ac:dyDescent="0.25">
      <c r="A336" t="s">
        <v>510</v>
      </c>
      <c r="B336" t="s">
        <v>150</v>
      </c>
      <c r="C336" s="76">
        <v>42274</v>
      </c>
      <c r="D336">
        <v>6</v>
      </c>
      <c r="E336" t="s">
        <v>482</v>
      </c>
    </row>
    <row r="337" spans="1:5" x14ac:dyDescent="0.25">
      <c r="A337" t="s">
        <v>499</v>
      </c>
      <c r="B337" t="s">
        <v>150</v>
      </c>
      <c r="C337" s="76">
        <v>42274</v>
      </c>
      <c r="D337">
        <v>17</v>
      </c>
      <c r="E337" t="s">
        <v>482</v>
      </c>
    </row>
    <row r="338" spans="1:5" x14ac:dyDescent="0.25">
      <c r="A338" t="s">
        <v>499</v>
      </c>
      <c r="B338" t="s">
        <v>150</v>
      </c>
      <c r="C338" s="76">
        <v>42274</v>
      </c>
      <c r="D338">
        <v>6</v>
      </c>
      <c r="E338" t="s">
        <v>482</v>
      </c>
    </row>
    <row r="339" spans="1:5" x14ac:dyDescent="0.25">
      <c r="A339" t="s">
        <v>499</v>
      </c>
      <c r="B339" t="s">
        <v>150</v>
      </c>
      <c r="C339" s="76">
        <v>42274</v>
      </c>
      <c r="D339">
        <v>7</v>
      </c>
      <c r="E339" t="s">
        <v>482</v>
      </c>
    </row>
    <row r="340" spans="1:5" x14ac:dyDescent="0.25">
      <c r="A340" t="s">
        <v>499</v>
      </c>
      <c r="B340" t="s">
        <v>150</v>
      </c>
      <c r="C340" s="76">
        <v>42274</v>
      </c>
      <c r="D340">
        <v>10</v>
      </c>
      <c r="E340" t="s">
        <v>482</v>
      </c>
    </row>
    <row r="341" spans="1:5" x14ac:dyDescent="0.25">
      <c r="A341" t="s">
        <v>117</v>
      </c>
      <c r="B341" t="s">
        <v>150</v>
      </c>
      <c r="C341" s="76">
        <v>42274</v>
      </c>
      <c r="D341">
        <v>17</v>
      </c>
      <c r="E341" t="s">
        <v>482</v>
      </c>
    </row>
    <row r="342" spans="1:5" x14ac:dyDescent="0.25">
      <c r="A342" t="s">
        <v>117</v>
      </c>
      <c r="B342" t="s">
        <v>150</v>
      </c>
      <c r="C342" s="76">
        <v>42274</v>
      </c>
      <c r="D342">
        <v>3</v>
      </c>
      <c r="E342" t="s">
        <v>482</v>
      </c>
    </row>
    <row r="343" spans="1:5" x14ac:dyDescent="0.25">
      <c r="A343" t="s">
        <v>117</v>
      </c>
      <c r="B343" t="s">
        <v>150</v>
      </c>
      <c r="C343" s="76">
        <v>42274</v>
      </c>
      <c r="D343">
        <v>6</v>
      </c>
      <c r="E343" t="s">
        <v>482</v>
      </c>
    </row>
    <row r="344" spans="1:5" x14ac:dyDescent="0.25">
      <c r="A344" t="s">
        <v>117</v>
      </c>
      <c r="B344" t="s">
        <v>150</v>
      </c>
      <c r="C344" s="76">
        <v>42274</v>
      </c>
      <c r="D344">
        <v>7</v>
      </c>
      <c r="E344" t="s">
        <v>482</v>
      </c>
    </row>
    <row r="345" spans="1:5" x14ac:dyDescent="0.25">
      <c r="A345" t="s">
        <v>117</v>
      </c>
      <c r="B345" t="s">
        <v>150</v>
      </c>
      <c r="C345" s="76">
        <v>42274</v>
      </c>
      <c r="D345">
        <v>10</v>
      </c>
      <c r="E345" t="s">
        <v>482</v>
      </c>
    </row>
    <row r="346" spans="1:5" x14ac:dyDescent="0.25">
      <c r="A346" t="s">
        <v>117</v>
      </c>
      <c r="B346" t="s">
        <v>150</v>
      </c>
      <c r="C346" s="76">
        <v>42274</v>
      </c>
      <c r="D346">
        <v>12</v>
      </c>
      <c r="E346" t="s">
        <v>482</v>
      </c>
    </row>
    <row r="347" spans="1:5" x14ac:dyDescent="0.25">
      <c r="A347" t="s">
        <v>500</v>
      </c>
      <c r="B347" t="s">
        <v>150</v>
      </c>
      <c r="C347" s="76">
        <v>42274</v>
      </c>
      <c r="D347">
        <v>3</v>
      </c>
      <c r="E347" t="s">
        <v>482</v>
      </c>
    </row>
    <row r="348" spans="1:5" x14ac:dyDescent="0.25">
      <c r="A348" t="s">
        <v>500</v>
      </c>
      <c r="B348" t="s">
        <v>150</v>
      </c>
      <c r="C348" s="76">
        <v>42274</v>
      </c>
      <c r="D348">
        <v>4</v>
      </c>
      <c r="E348" t="s">
        <v>482</v>
      </c>
    </row>
    <row r="349" spans="1:5" x14ac:dyDescent="0.25">
      <c r="A349" t="s">
        <v>500</v>
      </c>
      <c r="B349" t="s">
        <v>150</v>
      </c>
      <c r="C349" s="76">
        <v>42274</v>
      </c>
      <c r="D349">
        <v>5</v>
      </c>
      <c r="E349" t="s">
        <v>482</v>
      </c>
    </row>
    <row r="350" spans="1:5" x14ac:dyDescent="0.25">
      <c r="A350" t="s">
        <v>501</v>
      </c>
      <c r="B350" t="s">
        <v>150</v>
      </c>
      <c r="C350" s="76">
        <v>42274</v>
      </c>
      <c r="D350">
        <v>4</v>
      </c>
      <c r="E350" t="s">
        <v>482</v>
      </c>
    </row>
    <row r="351" spans="1:5" x14ac:dyDescent="0.25">
      <c r="A351" t="s">
        <v>501</v>
      </c>
      <c r="B351" t="s">
        <v>150</v>
      </c>
      <c r="C351" s="76">
        <v>42274</v>
      </c>
      <c r="D351">
        <v>6</v>
      </c>
      <c r="E351" t="s">
        <v>482</v>
      </c>
    </row>
    <row r="352" spans="1:5" x14ac:dyDescent="0.25">
      <c r="A352" t="s">
        <v>501</v>
      </c>
      <c r="B352" t="s">
        <v>150</v>
      </c>
      <c r="C352" s="76">
        <v>42274</v>
      </c>
      <c r="D352">
        <v>12</v>
      </c>
      <c r="E352" t="s">
        <v>482</v>
      </c>
    </row>
    <row r="353" spans="1:5" x14ac:dyDescent="0.25">
      <c r="A353" t="s">
        <v>501</v>
      </c>
      <c r="B353" t="s">
        <v>150</v>
      </c>
      <c r="C353" s="76">
        <v>42274</v>
      </c>
      <c r="D353">
        <v>17</v>
      </c>
      <c r="E353" t="s">
        <v>482</v>
      </c>
    </row>
    <row r="354" spans="1:5" x14ac:dyDescent="0.25">
      <c r="A354" t="s">
        <v>501</v>
      </c>
      <c r="B354" t="s">
        <v>150</v>
      </c>
      <c r="C354" s="76">
        <v>42274</v>
      </c>
      <c r="D354">
        <v>13</v>
      </c>
      <c r="E354" t="s">
        <v>482</v>
      </c>
    </row>
    <row r="355" spans="1:5" x14ac:dyDescent="0.25">
      <c r="A355" t="s">
        <v>502</v>
      </c>
      <c r="B355" t="s">
        <v>150</v>
      </c>
      <c r="C355" s="76">
        <v>42274</v>
      </c>
      <c r="D355">
        <v>4</v>
      </c>
      <c r="E355" t="s">
        <v>482</v>
      </c>
    </row>
    <row r="356" spans="1:5" x14ac:dyDescent="0.25">
      <c r="A356" t="s">
        <v>502</v>
      </c>
      <c r="B356" t="s">
        <v>150</v>
      </c>
      <c r="C356" s="76">
        <v>42274</v>
      </c>
      <c r="D356">
        <v>5</v>
      </c>
      <c r="E356" t="s">
        <v>482</v>
      </c>
    </row>
    <row r="357" spans="1:5" x14ac:dyDescent="0.25">
      <c r="A357" t="s">
        <v>502</v>
      </c>
      <c r="B357" t="s">
        <v>150</v>
      </c>
      <c r="C357" s="76">
        <v>42274</v>
      </c>
      <c r="D357">
        <v>9</v>
      </c>
      <c r="E357" t="s">
        <v>482</v>
      </c>
    </row>
    <row r="358" spans="1:5" x14ac:dyDescent="0.25">
      <c r="A358" t="s">
        <v>502</v>
      </c>
      <c r="B358" t="s">
        <v>150</v>
      </c>
      <c r="C358" s="76">
        <v>42274</v>
      </c>
      <c r="D358">
        <v>10</v>
      </c>
      <c r="E358" t="s">
        <v>482</v>
      </c>
    </row>
    <row r="359" spans="1:5" x14ac:dyDescent="0.25">
      <c r="A359" t="s">
        <v>502</v>
      </c>
      <c r="B359" t="s">
        <v>150</v>
      </c>
      <c r="C359" s="76">
        <v>42274</v>
      </c>
      <c r="D359">
        <v>13</v>
      </c>
      <c r="E359" t="s">
        <v>482</v>
      </c>
    </row>
    <row r="360" spans="1:5" x14ac:dyDescent="0.25">
      <c r="A360" t="s">
        <v>502</v>
      </c>
      <c r="B360" t="s">
        <v>150</v>
      </c>
      <c r="C360" s="76">
        <v>42274</v>
      </c>
      <c r="D360">
        <v>17</v>
      </c>
      <c r="E360" t="s">
        <v>482</v>
      </c>
    </row>
    <row r="361" spans="1:5" x14ac:dyDescent="0.25">
      <c r="A361" t="s">
        <v>121</v>
      </c>
      <c r="B361" t="s">
        <v>150</v>
      </c>
      <c r="C361" s="76">
        <v>42274</v>
      </c>
      <c r="D361">
        <v>3</v>
      </c>
      <c r="E361" t="s">
        <v>482</v>
      </c>
    </row>
    <row r="362" spans="1:5" x14ac:dyDescent="0.25">
      <c r="A362" t="s">
        <v>121</v>
      </c>
      <c r="B362" t="s">
        <v>150</v>
      </c>
      <c r="C362" s="76">
        <v>42274</v>
      </c>
      <c r="D362">
        <v>4</v>
      </c>
      <c r="E362" t="s">
        <v>482</v>
      </c>
    </row>
    <row r="363" spans="1:5" x14ac:dyDescent="0.25">
      <c r="A363" t="s">
        <v>121</v>
      </c>
      <c r="B363" t="s">
        <v>150</v>
      </c>
      <c r="C363" s="76">
        <v>42274</v>
      </c>
      <c r="D363">
        <v>5</v>
      </c>
      <c r="E363" t="s">
        <v>482</v>
      </c>
    </row>
    <row r="364" spans="1:5" x14ac:dyDescent="0.25">
      <c r="A364" t="s">
        <v>121</v>
      </c>
      <c r="B364" t="s">
        <v>150</v>
      </c>
      <c r="C364" s="76">
        <v>42274</v>
      </c>
      <c r="D364">
        <v>7</v>
      </c>
      <c r="E364" t="s">
        <v>482</v>
      </c>
    </row>
    <row r="365" spans="1:5" x14ac:dyDescent="0.25">
      <c r="A365" t="s">
        <v>121</v>
      </c>
      <c r="B365" t="s">
        <v>150</v>
      </c>
      <c r="C365" s="76">
        <v>42274</v>
      </c>
      <c r="D365">
        <v>8</v>
      </c>
      <c r="E365" t="s">
        <v>482</v>
      </c>
    </row>
    <row r="366" spans="1:5" x14ac:dyDescent="0.25">
      <c r="A366" t="s">
        <v>121</v>
      </c>
      <c r="B366" t="s">
        <v>150</v>
      </c>
      <c r="C366" s="76">
        <v>42274</v>
      </c>
      <c r="D366">
        <v>9</v>
      </c>
      <c r="E366" t="s">
        <v>482</v>
      </c>
    </row>
    <row r="367" spans="1:5" x14ac:dyDescent="0.25">
      <c r="A367" t="s">
        <v>671</v>
      </c>
      <c r="B367" t="s">
        <v>173</v>
      </c>
      <c r="C367" s="76">
        <v>42340</v>
      </c>
      <c r="D367">
        <v>6</v>
      </c>
      <c r="E367" t="s">
        <v>960</v>
      </c>
    </row>
    <row r="368" spans="1:5" x14ac:dyDescent="0.25">
      <c r="A368" t="s">
        <v>671</v>
      </c>
      <c r="B368" t="s">
        <v>173</v>
      </c>
      <c r="C368" s="76">
        <v>42340</v>
      </c>
      <c r="D368">
        <v>8</v>
      </c>
      <c r="E368" t="s">
        <v>960</v>
      </c>
    </row>
    <row r="369" spans="1:5" x14ac:dyDescent="0.25">
      <c r="A369" t="s">
        <v>671</v>
      </c>
      <c r="B369" t="s">
        <v>173</v>
      </c>
      <c r="C369" s="76">
        <v>42340</v>
      </c>
      <c r="D369">
        <v>3</v>
      </c>
      <c r="E369" t="s">
        <v>960</v>
      </c>
    </row>
    <row r="370" spans="1:5" x14ac:dyDescent="0.25">
      <c r="A370" t="s">
        <v>975</v>
      </c>
      <c r="B370" t="s">
        <v>173</v>
      </c>
      <c r="C370" s="76">
        <v>42340</v>
      </c>
      <c r="D370">
        <v>7</v>
      </c>
      <c r="E370" t="s">
        <v>960</v>
      </c>
    </row>
    <row r="371" spans="1:5" x14ac:dyDescent="0.25">
      <c r="A371" t="s">
        <v>975</v>
      </c>
      <c r="B371" t="s">
        <v>173</v>
      </c>
      <c r="C371" s="76">
        <v>42340</v>
      </c>
      <c r="D371">
        <v>9</v>
      </c>
      <c r="E371" t="s">
        <v>960</v>
      </c>
    </row>
    <row r="372" spans="1:5" x14ac:dyDescent="0.25">
      <c r="A372" t="s">
        <v>975</v>
      </c>
      <c r="B372" t="s">
        <v>173</v>
      </c>
      <c r="C372" s="76">
        <v>42340</v>
      </c>
      <c r="D372">
        <v>2</v>
      </c>
      <c r="E372" t="s">
        <v>960</v>
      </c>
    </row>
    <row r="373" spans="1:5" x14ac:dyDescent="0.25">
      <c r="A373" t="s">
        <v>976</v>
      </c>
      <c r="B373" t="s">
        <v>173</v>
      </c>
      <c r="C373" s="76">
        <v>42340</v>
      </c>
      <c r="D373">
        <v>8</v>
      </c>
      <c r="E373" t="s">
        <v>960</v>
      </c>
    </row>
    <row r="374" spans="1:5" x14ac:dyDescent="0.25">
      <c r="A374" t="s">
        <v>976</v>
      </c>
      <c r="B374" t="s">
        <v>173</v>
      </c>
      <c r="C374" s="76">
        <v>42340</v>
      </c>
      <c r="D374">
        <v>5</v>
      </c>
      <c r="E374" t="s">
        <v>960</v>
      </c>
    </row>
    <row r="375" spans="1:5" x14ac:dyDescent="0.25">
      <c r="A375" t="s">
        <v>976</v>
      </c>
      <c r="B375" t="s">
        <v>173</v>
      </c>
      <c r="C375" s="76">
        <v>42340</v>
      </c>
      <c r="D375">
        <v>4</v>
      </c>
      <c r="E375" t="s">
        <v>960</v>
      </c>
    </row>
    <row r="376" spans="1:5" x14ac:dyDescent="0.25">
      <c r="A376" t="s">
        <v>977</v>
      </c>
      <c r="B376" t="s">
        <v>173</v>
      </c>
      <c r="C376" s="76">
        <v>42340</v>
      </c>
      <c r="D376">
        <v>24</v>
      </c>
      <c r="E376" t="s">
        <v>960</v>
      </c>
    </row>
    <row r="377" spans="1:5" x14ac:dyDescent="0.25">
      <c r="A377" t="s">
        <v>483</v>
      </c>
      <c r="B377" t="s">
        <v>173</v>
      </c>
      <c r="C377" s="76">
        <v>42361</v>
      </c>
      <c r="D377">
        <v>6</v>
      </c>
      <c r="E377" t="s">
        <v>482</v>
      </c>
    </row>
    <row r="378" spans="1:5" x14ac:dyDescent="0.25">
      <c r="A378" t="s">
        <v>483</v>
      </c>
      <c r="B378" t="s">
        <v>173</v>
      </c>
      <c r="C378" s="76">
        <v>42361</v>
      </c>
      <c r="D378">
        <v>2</v>
      </c>
      <c r="E378" t="s">
        <v>482</v>
      </c>
    </row>
    <row r="379" spans="1:5" x14ac:dyDescent="0.25">
      <c r="A379" t="s">
        <v>483</v>
      </c>
      <c r="B379" t="s">
        <v>173</v>
      </c>
      <c r="C379" s="76">
        <v>42361</v>
      </c>
      <c r="D379">
        <v>3</v>
      </c>
      <c r="E379" t="s">
        <v>482</v>
      </c>
    </row>
    <row r="380" spans="1:5" x14ac:dyDescent="0.25">
      <c r="A380" t="s">
        <v>484</v>
      </c>
      <c r="B380" t="s">
        <v>173</v>
      </c>
      <c r="C380" s="76">
        <v>42361</v>
      </c>
      <c r="D380">
        <v>4</v>
      </c>
      <c r="E380" t="s">
        <v>482</v>
      </c>
    </row>
    <row r="381" spans="1:5" x14ac:dyDescent="0.25">
      <c r="A381" t="s">
        <v>484</v>
      </c>
      <c r="B381" t="s">
        <v>173</v>
      </c>
      <c r="C381" s="76">
        <v>42361</v>
      </c>
      <c r="D381">
        <v>5</v>
      </c>
      <c r="E381" t="s">
        <v>482</v>
      </c>
    </row>
    <row r="382" spans="1:5" x14ac:dyDescent="0.25">
      <c r="A382" t="s">
        <v>484</v>
      </c>
      <c r="B382" t="s">
        <v>173</v>
      </c>
      <c r="C382" s="76">
        <v>42361</v>
      </c>
      <c r="D382">
        <v>2</v>
      </c>
      <c r="E382" t="s">
        <v>482</v>
      </c>
    </row>
    <row r="383" spans="1:5" x14ac:dyDescent="0.25">
      <c r="A383" t="s">
        <v>118</v>
      </c>
      <c r="B383" t="s">
        <v>173</v>
      </c>
      <c r="C383" s="76">
        <v>42361</v>
      </c>
      <c r="D383">
        <v>1</v>
      </c>
      <c r="E383" t="s">
        <v>482</v>
      </c>
    </row>
    <row r="384" spans="1:5" x14ac:dyDescent="0.25">
      <c r="A384" t="s">
        <v>118</v>
      </c>
      <c r="B384" t="s">
        <v>173</v>
      </c>
      <c r="C384" s="76">
        <v>42361</v>
      </c>
      <c r="D384">
        <v>5</v>
      </c>
      <c r="E384" t="s">
        <v>482</v>
      </c>
    </row>
    <row r="385" spans="1:5" x14ac:dyDescent="0.25">
      <c r="A385" t="s">
        <v>118</v>
      </c>
      <c r="B385" t="s">
        <v>173</v>
      </c>
      <c r="C385" s="76">
        <v>42361</v>
      </c>
      <c r="D385">
        <v>4</v>
      </c>
      <c r="E385" t="s">
        <v>482</v>
      </c>
    </row>
    <row r="386" spans="1:5" x14ac:dyDescent="0.25">
      <c r="A386" t="s">
        <v>483</v>
      </c>
      <c r="B386" t="s">
        <v>151</v>
      </c>
      <c r="C386" s="76">
        <v>42361</v>
      </c>
      <c r="D386">
        <v>6</v>
      </c>
      <c r="E386" t="s">
        <v>482</v>
      </c>
    </row>
    <row r="387" spans="1:5" x14ac:dyDescent="0.25">
      <c r="A387" t="s">
        <v>483</v>
      </c>
      <c r="B387" t="s">
        <v>151</v>
      </c>
      <c r="C387" s="76">
        <v>42361</v>
      </c>
      <c r="D387">
        <v>2</v>
      </c>
      <c r="E387" t="s">
        <v>482</v>
      </c>
    </row>
    <row r="388" spans="1:5" x14ac:dyDescent="0.25">
      <c r="A388" t="s">
        <v>483</v>
      </c>
      <c r="B388" t="s">
        <v>151</v>
      </c>
      <c r="C388" s="76">
        <v>42361</v>
      </c>
      <c r="D388">
        <v>3</v>
      </c>
      <c r="E388" t="s">
        <v>482</v>
      </c>
    </row>
    <row r="389" spans="1:5" x14ac:dyDescent="0.25">
      <c r="A389" t="s">
        <v>484</v>
      </c>
      <c r="B389" t="s">
        <v>151</v>
      </c>
      <c r="C389" s="76">
        <v>42361</v>
      </c>
      <c r="D389">
        <v>4</v>
      </c>
      <c r="E389" t="s">
        <v>482</v>
      </c>
    </row>
    <row r="390" spans="1:5" x14ac:dyDescent="0.25">
      <c r="A390" t="s">
        <v>484</v>
      </c>
      <c r="B390" t="s">
        <v>151</v>
      </c>
      <c r="C390" s="76">
        <v>42361</v>
      </c>
      <c r="D390">
        <v>5</v>
      </c>
      <c r="E390" t="s">
        <v>482</v>
      </c>
    </row>
    <row r="391" spans="1:5" x14ac:dyDescent="0.25">
      <c r="A391" t="s">
        <v>484</v>
      </c>
      <c r="B391" t="s">
        <v>151</v>
      </c>
      <c r="C391" s="76">
        <v>42361</v>
      </c>
      <c r="D391">
        <v>2</v>
      </c>
      <c r="E391" t="s">
        <v>482</v>
      </c>
    </row>
    <row r="392" spans="1:5" x14ac:dyDescent="0.25">
      <c r="A392" t="s">
        <v>118</v>
      </c>
      <c r="B392" t="s">
        <v>151</v>
      </c>
      <c r="C392" s="76">
        <v>42361</v>
      </c>
      <c r="D392">
        <v>1</v>
      </c>
      <c r="E392" t="s">
        <v>482</v>
      </c>
    </row>
    <row r="393" spans="1:5" x14ac:dyDescent="0.25">
      <c r="A393" t="s">
        <v>118</v>
      </c>
      <c r="B393" t="s">
        <v>151</v>
      </c>
      <c r="C393" s="76">
        <v>42361</v>
      </c>
      <c r="D393">
        <v>5</v>
      </c>
      <c r="E393" t="s">
        <v>482</v>
      </c>
    </row>
    <row r="394" spans="1:5" x14ac:dyDescent="0.25">
      <c r="A394" t="s">
        <v>118</v>
      </c>
      <c r="B394" t="s">
        <v>151</v>
      </c>
      <c r="C394" s="76">
        <v>42361</v>
      </c>
      <c r="D394">
        <v>4</v>
      </c>
      <c r="E394" t="s">
        <v>482</v>
      </c>
    </row>
    <row r="395" spans="1:5" x14ac:dyDescent="0.25">
      <c r="A395" t="s">
        <v>483</v>
      </c>
      <c r="B395" t="s">
        <v>173</v>
      </c>
      <c r="C395" s="76">
        <v>42360</v>
      </c>
      <c r="D395">
        <v>6</v>
      </c>
      <c r="E395" t="s">
        <v>482</v>
      </c>
    </row>
    <row r="396" spans="1:5" x14ac:dyDescent="0.25">
      <c r="A396" t="s">
        <v>483</v>
      </c>
      <c r="B396" t="s">
        <v>173</v>
      </c>
      <c r="C396" s="76">
        <v>42360</v>
      </c>
      <c r="D396">
        <v>2</v>
      </c>
      <c r="E396" t="s">
        <v>482</v>
      </c>
    </row>
    <row r="397" spans="1:5" x14ac:dyDescent="0.25">
      <c r="A397" t="s">
        <v>483</v>
      </c>
      <c r="B397" t="s">
        <v>173</v>
      </c>
      <c r="C397" s="76">
        <v>42360</v>
      </c>
      <c r="D397">
        <v>3</v>
      </c>
      <c r="E397" t="s">
        <v>482</v>
      </c>
    </row>
    <row r="398" spans="1:5" x14ac:dyDescent="0.25">
      <c r="A398" t="s">
        <v>484</v>
      </c>
      <c r="B398" t="s">
        <v>173</v>
      </c>
      <c r="C398" s="76">
        <v>42360</v>
      </c>
      <c r="D398">
        <v>4</v>
      </c>
      <c r="E398" t="s">
        <v>482</v>
      </c>
    </row>
    <row r="399" spans="1:5" x14ac:dyDescent="0.25">
      <c r="A399" t="s">
        <v>484</v>
      </c>
      <c r="B399" t="s">
        <v>173</v>
      </c>
      <c r="C399" s="76">
        <v>42360</v>
      </c>
      <c r="D399">
        <v>5</v>
      </c>
      <c r="E399" t="s">
        <v>482</v>
      </c>
    </row>
    <row r="400" spans="1:5" x14ac:dyDescent="0.25">
      <c r="A400" t="s">
        <v>484</v>
      </c>
      <c r="B400" t="s">
        <v>173</v>
      </c>
      <c r="C400" s="76">
        <v>42360</v>
      </c>
      <c r="D400">
        <v>2</v>
      </c>
      <c r="E400" t="s">
        <v>482</v>
      </c>
    </row>
    <row r="401" spans="1:5" x14ac:dyDescent="0.25">
      <c r="A401" t="s">
        <v>118</v>
      </c>
      <c r="B401" t="s">
        <v>173</v>
      </c>
      <c r="C401" s="76">
        <v>42360</v>
      </c>
      <c r="D401">
        <v>1</v>
      </c>
      <c r="E401" t="s">
        <v>482</v>
      </c>
    </row>
    <row r="402" spans="1:5" x14ac:dyDescent="0.25">
      <c r="A402" t="s">
        <v>118</v>
      </c>
      <c r="B402" t="s">
        <v>173</v>
      </c>
      <c r="C402" s="76">
        <v>42360</v>
      </c>
      <c r="D402">
        <v>5</v>
      </c>
      <c r="E402" t="s">
        <v>482</v>
      </c>
    </row>
    <row r="403" spans="1:5" x14ac:dyDescent="0.25">
      <c r="A403" t="s">
        <v>118</v>
      </c>
      <c r="B403" t="s">
        <v>173</v>
      </c>
      <c r="C403" s="76">
        <v>42360</v>
      </c>
      <c r="D403">
        <v>4</v>
      </c>
      <c r="E403" t="s">
        <v>482</v>
      </c>
    </row>
    <row r="404" spans="1:5" x14ac:dyDescent="0.25">
      <c r="A404" t="s">
        <v>483</v>
      </c>
      <c r="B404" t="s">
        <v>173</v>
      </c>
      <c r="C404" s="76">
        <v>42361</v>
      </c>
      <c r="D404">
        <v>6</v>
      </c>
      <c r="E404" t="s">
        <v>482</v>
      </c>
    </row>
    <row r="405" spans="1:5" x14ac:dyDescent="0.25">
      <c r="A405" t="s">
        <v>483</v>
      </c>
      <c r="B405" t="s">
        <v>173</v>
      </c>
      <c r="C405" s="76">
        <v>42361</v>
      </c>
      <c r="D405">
        <v>2</v>
      </c>
      <c r="E405" t="s">
        <v>482</v>
      </c>
    </row>
    <row r="406" spans="1:5" x14ac:dyDescent="0.25">
      <c r="A406" t="s">
        <v>483</v>
      </c>
      <c r="B406" t="s">
        <v>173</v>
      </c>
      <c r="C406" s="76">
        <v>42361</v>
      </c>
      <c r="D406">
        <v>3</v>
      </c>
      <c r="E406" t="s">
        <v>482</v>
      </c>
    </row>
    <row r="407" spans="1:5" x14ac:dyDescent="0.25">
      <c r="A407" t="s">
        <v>484</v>
      </c>
      <c r="B407" t="s">
        <v>173</v>
      </c>
      <c r="C407" s="76">
        <v>42361</v>
      </c>
      <c r="D407">
        <v>4</v>
      </c>
      <c r="E407" t="s">
        <v>482</v>
      </c>
    </row>
    <row r="408" spans="1:5" x14ac:dyDescent="0.25">
      <c r="A408" t="s">
        <v>484</v>
      </c>
      <c r="B408" t="s">
        <v>173</v>
      </c>
      <c r="C408" s="76">
        <v>42361</v>
      </c>
      <c r="D408">
        <v>5</v>
      </c>
      <c r="E408" t="s">
        <v>482</v>
      </c>
    </row>
    <row r="409" spans="1:5" x14ac:dyDescent="0.25">
      <c r="A409" t="s">
        <v>484</v>
      </c>
      <c r="B409" t="s">
        <v>173</v>
      </c>
      <c r="C409" s="76">
        <v>42361</v>
      </c>
      <c r="D409">
        <v>2</v>
      </c>
      <c r="E409" t="s">
        <v>482</v>
      </c>
    </row>
    <row r="410" spans="1:5" x14ac:dyDescent="0.25">
      <c r="A410" t="s">
        <v>118</v>
      </c>
      <c r="B410" t="s">
        <v>173</v>
      </c>
      <c r="C410" s="76">
        <v>42361</v>
      </c>
      <c r="D410">
        <v>1</v>
      </c>
      <c r="E410" t="s">
        <v>482</v>
      </c>
    </row>
    <row r="411" spans="1:5" x14ac:dyDescent="0.25">
      <c r="A411" t="s">
        <v>118</v>
      </c>
      <c r="B411" t="s">
        <v>173</v>
      </c>
      <c r="C411" s="76">
        <v>42361</v>
      </c>
      <c r="D411">
        <v>5</v>
      </c>
      <c r="E411" t="s">
        <v>482</v>
      </c>
    </row>
    <row r="412" spans="1:5" x14ac:dyDescent="0.25">
      <c r="A412" t="s">
        <v>118</v>
      </c>
      <c r="B412" t="s">
        <v>173</v>
      </c>
      <c r="C412" s="76">
        <v>42361</v>
      </c>
      <c r="D412">
        <v>4</v>
      </c>
      <c r="E412" t="s">
        <v>482</v>
      </c>
    </row>
    <row r="413" spans="1:5" x14ac:dyDescent="0.25">
      <c r="A413" t="s">
        <v>483</v>
      </c>
      <c r="B413" t="s">
        <v>173</v>
      </c>
      <c r="C413" s="76">
        <v>42366</v>
      </c>
      <c r="D413">
        <v>6</v>
      </c>
      <c r="E413" t="s">
        <v>482</v>
      </c>
    </row>
    <row r="414" spans="1:5" x14ac:dyDescent="0.25">
      <c r="A414" t="s">
        <v>483</v>
      </c>
      <c r="B414" t="s">
        <v>173</v>
      </c>
      <c r="C414" s="76">
        <v>42366</v>
      </c>
      <c r="D414">
        <v>2</v>
      </c>
      <c r="E414" t="s">
        <v>482</v>
      </c>
    </row>
    <row r="415" spans="1:5" x14ac:dyDescent="0.25">
      <c r="A415" t="s">
        <v>483</v>
      </c>
      <c r="B415" t="s">
        <v>173</v>
      </c>
      <c r="C415" s="76">
        <v>42366</v>
      </c>
      <c r="D415">
        <v>3</v>
      </c>
      <c r="E415" t="s">
        <v>482</v>
      </c>
    </row>
    <row r="416" spans="1:5" x14ac:dyDescent="0.25">
      <c r="A416" t="s">
        <v>484</v>
      </c>
      <c r="B416" t="s">
        <v>173</v>
      </c>
      <c r="C416" s="76">
        <v>42366</v>
      </c>
      <c r="D416">
        <v>4</v>
      </c>
      <c r="E416" t="s">
        <v>482</v>
      </c>
    </row>
    <row r="417" spans="1:5" x14ac:dyDescent="0.25">
      <c r="A417" t="s">
        <v>484</v>
      </c>
      <c r="B417" t="s">
        <v>173</v>
      </c>
      <c r="C417" s="76">
        <v>42366</v>
      </c>
      <c r="D417">
        <v>5</v>
      </c>
      <c r="E417" t="s">
        <v>482</v>
      </c>
    </row>
    <row r="418" spans="1:5" x14ac:dyDescent="0.25">
      <c r="A418" t="s">
        <v>484</v>
      </c>
      <c r="B418" t="s">
        <v>173</v>
      </c>
      <c r="C418" s="76">
        <v>42366</v>
      </c>
      <c r="D418">
        <v>2</v>
      </c>
      <c r="E418" t="s">
        <v>482</v>
      </c>
    </row>
    <row r="419" spans="1:5" x14ac:dyDescent="0.25">
      <c r="A419" t="s">
        <v>118</v>
      </c>
      <c r="B419" t="s">
        <v>173</v>
      </c>
      <c r="C419" s="76">
        <v>42366</v>
      </c>
      <c r="D419">
        <v>1</v>
      </c>
      <c r="E419" t="s">
        <v>482</v>
      </c>
    </row>
    <row r="420" spans="1:5" x14ac:dyDescent="0.25">
      <c r="A420" t="s">
        <v>118</v>
      </c>
      <c r="B420" t="s">
        <v>173</v>
      </c>
      <c r="C420" s="76">
        <v>42366</v>
      </c>
      <c r="D420">
        <v>5</v>
      </c>
      <c r="E420" t="s">
        <v>482</v>
      </c>
    </row>
    <row r="421" spans="1:5" x14ac:dyDescent="0.25">
      <c r="A421" t="s">
        <v>118</v>
      </c>
      <c r="B421" t="s">
        <v>173</v>
      </c>
      <c r="C421" s="76">
        <v>42366</v>
      </c>
      <c r="D421">
        <v>4</v>
      </c>
      <c r="E421" t="s">
        <v>482</v>
      </c>
    </row>
    <row r="422" spans="1:5" x14ac:dyDescent="0.25">
      <c r="A422" t="s">
        <v>483</v>
      </c>
      <c r="B422" t="s">
        <v>173</v>
      </c>
      <c r="C422" s="76">
        <v>42366</v>
      </c>
      <c r="D422">
        <v>6</v>
      </c>
      <c r="E422" t="s">
        <v>482</v>
      </c>
    </row>
    <row r="423" spans="1:5" x14ac:dyDescent="0.25">
      <c r="A423" t="s">
        <v>483</v>
      </c>
      <c r="B423" t="s">
        <v>173</v>
      </c>
      <c r="C423" s="76">
        <v>42366</v>
      </c>
      <c r="D423">
        <v>2</v>
      </c>
      <c r="E423" t="s">
        <v>482</v>
      </c>
    </row>
    <row r="424" spans="1:5" x14ac:dyDescent="0.25">
      <c r="A424" t="s">
        <v>483</v>
      </c>
      <c r="B424" t="s">
        <v>173</v>
      </c>
      <c r="C424" s="76">
        <v>42366</v>
      </c>
      <c r="D424">
        <v>3</v>
      </c>
      <c r="E424" t="s">
        <v>482</v>
      </c>
    </row>
    <row r="425" spans="1:5" x14ac:dyDescent="0.25">
      <c r="A425" t="s">
        <v>484</v>
      </c>
      <c r="B425" t="s">
        <v>173</v>
      </c>
      <c r="C425" s="76">
        <v>42366</v>
      </c>
      <c r="D425">
        <v>4</v>
      </c>
      <c r="E425" t="s">
        <v>482</v>
      </c>
    </row>
    <row r="426" spans="1:5" x14ac:dyDescent="0.25">
      <c r="A426" t="s">
        <v>484</v>
      </c>
      <c r="B426" t="s">
        <v>173</v>
      </c>
      <c r="C426" s="76">
        <v>42366</v>
      </c>
      <c r="D426">
        <v>5</v>
      </c>
      <c r="E426" t="s">
        <v>482</v>
      </c>
    </row>
    <row r="427" spans="1:5" x14ac:dyDescent="0.25">
      <c r="A427" t="s">
        <v>484</v>
      </c>
      <c r="B427" t="s">
        <v>173</v>
      </c>
      <c r="C427" s="76">
        <v>42366</v>
      </c>
      <c r="D427">
        <v>2</v>
      </c>
      <c r="E427" t="s">
        <v>482</v>
      </c>
    </row>
    <row r="428" spans="1:5" x14ac:dyDescent="0.25">
      <c r="A428" t="s">
        <v>118</v>
      </c>
      <c r="B428" t="s">
        <v>173</v>
      </c>
      <c r="C428" s="76">
        <v>42366</v>
      </c>
      <c r="D428">
        <v>1</v>
      </c>
      <c r="E428" t="s">
        <v>482</v>
      </c>
    </row>
    <row r="429" spans="1:5" x14ac:dyDescent="0.25">
      <c r="A429" t="s">
        <v>118</v>
      </c>
      <c r="B429" t="s">
        <v>173</v>
      </c>
      <c r="C429" s="76">
        <v>42366</v>
      </c>
      <c r="D429">
        <v>5</v>
      </c>
      <c r="E429" t="s">
        <v>482</v>
      </c>
    </row>
    <row r="430" spans="1:5" x14ac:dyDescent="0.25">
      <c r="A430" t="s">
        <v>118</v>
      </c>
      <c r="B430" t="s">
        <v>173</v>
      </c>
      <c r="C430" s="76">
        <v>42366</v>
      </c>
      <c r="D430">
        <v>4</v>
      </c>
      <c r="E430" t="s">
        <v>482</v>
      </c>
    </row>
    <row r="431" spans="1:5" x14ac:dyDescent="0.25">
      <c r="A431" t="s">
        <v>117</v>
      </c>
      <c r="B431" t="s">
        <v>149</v>
      </c>
      <c r="C431" s="76">
        <v>42367</v>
      </c>
      <c r="D431">
        <v>6</v>
      </c>
      <c r="E431" t="s">
        <v>962</v>
      </c>
    </row>
    <row r="432" spans="1:5" x14ac:dyDescent="0.25">
      <c r="A432" t="s">
        <v>117</v>
      </c>
      <c r="B432" t="s">
        <v>149</v>
      </c>
      <c r="C432" s="76">
        <v>42367</v>
      </c>
      <c r="D432">
        <v>2</v>
      </c>
      <c r="E432" t="s">
        <v>962</v>
      </c>
    </row>
    <row r="433" spans="1:5" x14ac:dyDescent="0.25">
      <c r="A433" t="s">
        <v>117</v>
      </c>
      <c r="B433" t="s">
        <v>149</v>
      </c>
      <c r="C433" s="76">
        <v>42367</v>
      </c>
      <c r="D433">
        <v>3</v>
      </c>
      <c r="E433" t="s">
        <v>962</v>
      </c>
    </row>
    <row r="434" spans="1:5" x14ac:dyDescent="0.25">
      <c r="A434" t="s">
        <v>1046</v>
      </c>
      <c r="B434" t="s">
        <v>149</v>
      </c>
      <c r="C434" s="76">
        <v>42367</v>
      </c>
      <c r="D434">
        <v>4</v>
      </c>
      <c r="E434" t="s">
        <v>962</v>
      </c>
    </row>
    <row r="435" spans="1:5" x14ac:dyDescent="0.25">
      <c r="A435" t="s">
        <v>1046</v>
      </c>
      <c r="B435" t="s">
        <v>149</v>
      </c>
      <c r="C435" s="76">
        <v>42367</v>
      </c>
      <c r="D435">
        <v>5</v>
      </c>
      <c r="E435" t="s">
        <v>962</v>
      </c>
    </row>
    <row r="436" spans="1:5" x14ac:dyDescent="0.25">
      <c r="A436" t="s">
        <v>1046</v>
      </c>
      <c r="B436" t="s">
        <v>149</v>
      </c>
      <c r="C436" s="76">
        <v>42367</v>
      </c>
      <c r="D436">
        <v>2</v>
      </c>
      <c r="E436" t="s">
        <v>962</v>
      </c>
    </row>
    <row r="437" spans="1:5" x14ac:dyDescent="0.25">
      <c r="A437" t="s">
        <v>1047</v>
      </c>
      <c r="B437" t="s">
        <v>149</v>
      </c>
      <c r="C437" s="76">
        <v>42367</v>
      </c>
      <c r="D437">
        <v>1</v>
      </c>
      <c r="E437" t="s">
        <v>962</v>
      </c>
    </row>
    <row r="438" spans="1:5" x14ac:dyDescent="0.25">
      <c r="A438" t="s">
        <v>1047</v>
      </c>
      <c r="B438" t="s">
        <v>149</v>
      </c>
      <c r="C438" s="76">
        <v>42367</v>
      </c>
      <c r="D438">
        <v>5</v>
      </c>
      <c r="E438" t="s">
        <v>962</v>
      </c>
    </row>
    <row r="439" spans="1:5" x14ac:dyDescent="0.25">
      <c r="A439" t="s">
        <v>1047</v>
      </c>
      <c r="B439" t="s">
        <v>149</v>
      </c>
      <c r="C439" s="76">
        <v>42367</v>
      </c>
      <c r="D439">
        <v>4</v>
      </c>
      <c r="E439" t="s">
        <v>962</v>
      </c>
    </row>
    <row r="440" spans="1:5" x14ac:dyDescent="0.25">
      <c r="A440" t="s">
        <v>117</v>
      </c>
      <c r="B440" t="s">
        <v>173</v>
      </c>
      <c r="C440" s="76">
        <v>42372</v>
      </c>
      <c r="D440">
        <v>6</v>
      </c>
      <c r="E440" t="s">
        <v>962</v>
      </c>
    </row>
    <row r="441" spans="1:5" x14ac:dyDescent="0.25">
      <c r="A441" t="s">
        <v>117</v>
      </c>
      <c r="B441" t="s">
        <v>173</v>
      </c>
      <c r="C441" s="76">
        <v>42372</v>
      </c>
      <c r="D441">
        <v>2</v>
      </c>
      <c r="E441" t="s">
        <v>962</v>
      </c>
    </row>
    <row r="442" spans="1:5" x14ac:dyDescent="0.25">
      <c r="A442" t="s">
        <v>117</v>
      </c>
      <c r="B442" t="s">
        <v>173</v>
      </c>
      <c r="C442" s="76">
        <v>42372</v>
      </c>
      <c r="D442">
        <v>3</v>
      </c>
      <c r="E442" t="s">
        <v>962</v>
      </c>
    </row>
    <row r="443" spans="1:5" x14ac:dyDescent="0.25">
      <c r="A443" t="s">
        <v>1046</v>
      </c>
      <c r="B443" t="s">
        <v>173</v>
      </c>
      <c r="C443" s="76">
        <v>42372</v>
      </c>
      <c r="D443">
        <v>4</v>
      </c>
      <c r="E443" t="s">
        <v>962</v>
      </c>
    </row>
    <row r="444" spans="1:5" x14ac:dyDescent="0.25">
      <c r="A444" t="s">
        <v>1046</v>
      </c>
      <c r="B444" t="s">
        <v>173</v>
      </c>
      <c r="C444" s="76">
        <v>42372</v>
      </c>
      <c r="D444">
        <v>5</v>
      </c>
      <c r="E444" t="s">
        <v>962</v>
      </c>
    </row>
    <row r="445" spans="1:5" x14ac:dyDescent="0.25">
      <c r="A445" t="s">
        <v>1046</v>
      </c>
      <c r="B445" t="s">
        <v>173</v>
      </c>
      <c r="C445" s="76">
        <v>42372</v>
      </c>
      <c r="D445">
        <v>2</v>
      </c>
      <c r="E445" t="s">
        <v>962</v>
      </c>
    </row>
    <row r="446" spans="1:5" x14ac:dyDescent="0.25">
      <c r="A446" t="s">
        <v>1047</v>
      </c>
      <c r="B446" t="s">
        <v>173</v>
      </c>
      <c r="C446" s="76">
        <v>42372</v>
      </c>
      <c r="D446">
        <v>1</v>
      </c>
      <c r="E446" t="s">
        <v>962</v>
      </c>
    </row>
    <row r="447" spans="1:5" x14ac:dyDescent="0.25">
      <c r="A447" t="s">
        <v>1047</v>
      </c>
      <c r="B447" t="s">
        <v>173</v>
      </c>
      <c r="C447" s="76">
        <v>42372</v>
      </c>
      <c r="D447">
        <v>5</v>
      </c>
      <c r="E447" t="s">
        <v>962</v>
      </c>
    </row>
    <row r="448" spans="1:5" x14ac:dyDescent="0.25">
      <c r="A448" t="s">
        <v>1047</v>
      </c>
      <c r="B448" t="s">
        <v>173</v>
      </c>
      <c r="C448" s="76">
        <v>42372</v>
      </c>
      <c r="D448">
        <v>4</v>
      </c>
      <c r="E448" t="s">
        <v>962</v>
      </c>
    </row>
    <row r="449" spans="1:5" x14ac:dyDescent="0.25">
      <c r="A449" t="s">
        <v>117</v>
      </c>
      <c r="B449" t="s">
        <v>173</v>
      </c>
      <c r="C449" s="76">
        <v>42372</v>
      </c>
      <c r="D449">
        <v>6</v>
      </c>
      <c r="E449" t="s">
        <v>962</v>
      </c>
    </row>
    <row r="450" spans="1:5" x14ac:dyDescent="0.25">
      <c r="A450" t="s">
        <v>117</v>
      </c>
      <c r="B450" t="s">
        <v>173</v>
      </c>
      <c r="C450" s="76">
        <v>42372</v>
      </c>
      <c r="D450">
        <v>2</v>
      </c>
      <c r="E450" t="s">
        <v>962</v>
      </c>
    </row>
    <row r="451" spans="1:5" x14ac:dyDescent="0.25">
      <c r="A451" t="s">
        <v>117</v>
      </c>
      <c r="B451" t="s">
        <v>173</v>
      </c>
      <c r="C451" s="76">
        <v>42372</v>
      </c>
      <c r="D451">
        <v>3</v>
      </c>
      <c r="E451" t="s">
        <v>962</v>
      </c>
    </row>
    <row r="452" spans="1:5" x14ac:dyDescent="0.25">
      <c r="A452" t="s">
        <v>1046</v>
      </c>
      <c r="B452" t="s">
        <v>173</v>
      </c>
      <c r="C452" s="76">
        <v>42372</v>
      </c>
      <c r="D452">
        <v>4</v>
      </c>
      <c r="E452" t="s">
        <v>962</v>
      </c>
    </row>
    <row r="453" spans="1:5" x14ac:dyDescent="0.25">
      <c r="A453" t="s">
        <v>1046</v>
      </c>
      <c r="B453" t="s">
        <v>173</v>
      </c>
      <c r="C453" s="76">
        <v>42372</v>
      </c>
      <c r="D453">
        <v>5</v>
      </c>
      <c r="E453" t="s">
        <v>962</v>
      </c>
    </row>
    <row r="454" spans="1:5" x14ac:dyDescent="0.25">
      <c r="A454" t="s">
        <v>1046</v>
      </c>
      <c r="B454" t="s">
        <v>173</v>
      </c>
      <c r="C454" s="76">
        <v>42372</v>
      </c>
      <c r="D454">
        <v>2</v>
      </c>
      <c r="E454" t="s">
        <v>962</v>
      </c>
    </row>
    <row r="455" spans="1:5" x14ac:dyDescent="0.25">
      <c r="A455" t="s">
        <v>1047</v>
      </c>
      <c r="B455" t="s">
        <v>173</v>
      </c>
      <c r="C455" s="76">
        <v>42372</v>
      </c>
      <c r="D455">
        <v>1</v>
      </c>
      <c r="E455" t="s">
        <v>962</v>
      </c>
    </row>
    <row r="456" spans="1:5" x14ac:dyDescent="0.25">
      <c r="A456" t="s">
        <v>1047</v>
      </c>
      <c r="B456" t="s">
        <v>173</v>
      </c>
      <c r="C456" s="76">
        <v>42372</v>
      </c>
      <c r="D456">
        <v>5</v>
      </c>
      <c r="E456" t="s">
        <v>962</v>
      </c>
    </row>
    <row r="457" spans="1:5" x14ac:dyDescent="0.25">
      <c r="A457" t="s">
        <v>1047</v>
      </c>
      <c r="B457" t="s">
        <v>173</v>
      </c>
      <c r="C457" s="76">
        <v>42372</v>
      </c>
      <c r="D457">
        <v>4</v>
      </c>
      <c r="E457" t="s">
        <v>962</v>
      </c>
    </row>
    <row r="458" spans="1:5" x14ac:dyDescent="0.25">
      <c r="A458" t="s">
        <v>793</v>
      </c>
      <c r="B458" t="s">
        <v>149</v>
      </c>
      <c r="C458" s="76">
        <v>42382</v>
      </c>
      <c r="D458">
        <v>7</v>
      </c>
      <c r="E458" t="s">
        <v>963</v>
      </c>
    </row>
    <row r="459" spans="1:5" x14ac:dyDescent="0.25">
      <c r="A459" t="s">
        <v>793</v>
      </c>
      <c r="B459" t="s">
        <v>149</v>
      </c>
      <c r="C459" s="76">
        <v>42382</v>
      </c>
      <c r="D459">
        <v>2</v>
      </c>
      <c r="E459" t="s">
        <v>963</v>
      </c>
    </row>
    <row r="460" spans="1:5" x14ac:dyDescent="0.25">
      <c r="A460" t="s">
        <v>793</v>
      </c>
      <c r="B460" t="s">
        <v>149</v>
      </c>
      <c r="C460" s="76">
        <v>42382</v>
      </c>
      <c r="D460">
        <v>3</v>
      </c>
      <c r="E460" t="s">
        <v>963</v>
      </c>
    </row>
    <row r="461" spans="1:5" x14ac:dyDescent="0.25">
      <c r="A461" t="s">
        <v>793</v>
      </c>
      <c r="B461" t="s">
        <v>149</v>
      </c>
      <c r="C461" s="76">
        <v>42382</v>
      </c>
      <c r="D461">
        <v>10</v>
      </c>
      <c r="E461" t="s">
        <v>963</v>
      </c>
    </row>
    <row r="462" spans="1:5" x14ac:dyDescent="0.25">
      <c r="A462" t="s">
        <v>123</v>
      </c>
      <c r="B462" t="s">
        <v>149</v>
      </c>
      <c r="C462" s="76">
        <v>42382</v>
      </c>
      <c r="D462">
        <v>1</v>
      </c>
      <c r="E462" t="s">
        <v>963</v>
      </c>
    </row>
    <row r="463" spans="1:5" x14ac:dyDescent="0.25">
      <c r="A463" t="s">
        <v>123</v>
      </c>
      <c r="B463" t="s">
        <v>149</v>
      </c>
      <c r="C463" s="76">
        <v>42382</v>
      </c>
      <c r="D463">
        <v>7</v>
      </c>
      <c r="E463" t="s">
        <v>963</v>
      </c>
    </row>
    <row r="464" spans="1:5" x14ac:dyDescent="0.25">
      <c r="A464" t="s">
        <v>123</v>
      </c>
      <c r="B464" t="s">
        <v>149</v>
      </c>
      <c r="C464" s="76">
        <v>42382</v>
      </c>
      <c r="D464">
        <v>2</v>
      </c>
      <c r="E464" t="s">
        <v>963</v>
      </c>
    </row>
    <row r="465" spans="1:5" x14ac:dyDescent="0.25">
      <c r="A465" t="s">
        <v>123</v>
      </c>
      <c r="B465" t="s">
        <v>149</v>
      </c>
      <c r="C465" s="76">
        <v>42382</v>
      </c>
      <c r="D465">
        <v>3</v>
      </c>
      <c r="E465" t="s">
        <v>963</v>
      </c>
    </row>
    <row r="466" spans="1:5" x14ac:dyDescent="0.25">
      <c r="A466" t="s">
        <v>1102</v>
      </c>
      <c r="B466" t="s">
        <v>149</v>
      </c>
      <c r="C466" s="76">
        <v>42382</v>
      </c>
      <c r="D466">
        <v>2</v>
      </c>
      <c r="E466" t="s">
        <v>963</v>
      </c>
    </row>
    <row r="467" spans="1:5" x14ac:dyDescent="0.25">
      <c r="A467" t="s">
        <v>1102</v>
      </c>
      <c r="B467" t="s">
        <v>149</v>
      </c>
      <c r="C467" s="76">
        <v>42382</v>
      </c>
      <c r="D467">
        <v>1</v>
      </c>
      <c r="E467" t="s">
        <v>963</v>
      </c>
    </row>
    <row r="468" spans="1:5" x14ac:dyDescent="0.25">
      <c r="A468" t="s">
        <v>1102</v>
      </c>
      <c r="B468" t="s">
        <v>149</v>
      </c>
      <c r="C468" s="76">
        <v>42382</v>
      </c>
      <c r="D468">
        <v>11</v>
      </c>
      <c r="E468" t="s">
        <v>963</v>
      </c>
    </row>
    <row r="469" spans="1:5" x14ac:dyDescent="0.25">
      <c r="A469" t="s">
        <v>1102</v>
      </c>
      <c r="B469" t="s">
        <v>149</v>
      </c>
      <c r="C469" s="76">
        <v>42382</v>
      </c>
      <c r="D469">
        <v>13</v>
      </c>
      <c r="E469" t="s">
        <v>963</v>
      </c>
    </row>
    <row r="470" spans="1:5" x14ac:dyDescent="0.25">
      <c r="A470" t="s">
        <v>852</v>
      </c>
      <c r="B470" t="s">
        <v>149</v>
      </c>
      <c r="C470" s="76">
        <v>42382</v>
      </c>
      <c r="D470">
        <v>12</v>
      </c>
      <c r="E470" t="s">
        <v>963</v>
      </c>
    </row>
    <row r="471" spans="1:5" x14ac:dyDescent="0.25">
      <c r="A471" t="s">
        <v>852</v>
      </c>
      <c r="B471" t="s">
        <v>149</v>
      </c>
      <c r="C471" s="76">
        <v>42382</v>
      </c>
      <c r="D471">
        <v>2</v>
      </c>
      <c r="E471" t="s">
        <v>963</v>
      </c>
    </row>
    <row r="472" spans="1:5" x14ac:dyDescent="0.25">
      <c r="A472" t="s">
        <v>852</v>
      </c>
      <c r="B472" t="s">
        <v>149</v>
      </c>
      <c r="C472" s="76">
        <v>42382</v>
      </c>
      <c r="D472">
        <v>15</v>
      </c>
      <c r="E472" t="s">
        <v>963</v>
      </c>
    </row>
    <row r="473" spans="1:5" x14ac:dyDescent="0.25">
      <c r="A473" t="s">
        <v>855</v>
      </c>
      <c r="B473" t="s">
        <v>149</v>
      </c>
      <c r="C473" s="76">
        <v>42382</v>
      </c>
      <c r="D473">
        <v>19</v>
      </c>
      <c r="E473" t="s">
        <v>963</v>
      </c>
    </row>
    <row r="474" spans="1:5" x14ac:dyDescent="0.25">
      <c r="A474" t="s">
        <v>858</v>
      </c>
      <c r="B474" t="s">
        <v>149</v>
      </c>
      <c r="C474" s="76">
        <v>42382</v>
      </c>
      <c r="D474">
        <v>1</v>
      </c>
      <c r="E474" t="s">
        <v>963</v>
      </c>
    </row>
    <row r="475" spans="1:5" x14ac:dyDescent="0.25">
      <c r="A475" t="s">
        <v>858</v>
      </c>
      <c r="B475" t="s">
        <v>149</v>
      </c>
      <c r="C475" s="76">
        <v>42382</v>
      </c>
      <c r="D475">
        <v>7</v>
      </c>
      <c r="E475" t="s">
        <v>963</v>
      </c>
    </row>
    <row r="476" spans="1:5" x14ac:dyDescent="0.25">
      <c r="A476" t="s">
        <v>858</v>
      </c>
      <c r="B476" t="s">
        <v>149</v>
      </c>
      <c r="C476" s="76">
        <v>42382</v>
      </c>
      <c r="D476">
        <v>2</v>
      </c>
      <c r="E476" t="s">
        <v>963</v>
      </c>
    </row>
    <row r="477" spans="1:5" x14ac:dyDescent="0.25">
      <c r="A477" t="s">
        <v>858</v>
      </c>
      <c r="B477" t="s">
        <v>149</v>
      </c>
      <c r="C477" s="76">
        <v>42382</v>
      </c>
      <c r="D477">
        <v>15</v>
      </c>
      <c r="E477" t="s">
        <v>963</v>
      </c>
    </row>
    <row r="478" spans="1:5" x14ac:dyDescent="0.25">
      <c r="A478" t="s">
        <v>861</v>
      </c>
      <c r="B478" t="s">
        <v>149</v>
      </c>
      <c r="C478" s="76">
        <v>42382</v>
      </c>
      <c r="D478">
        <v>1</v>
      </c>
      <c r="E478" t="s">
        <v>963</v>
      </c>
    </row>
    <row r="479" spans="1:5" x14ac:dyDescent="0.25">
      <c r="A479" t="s">
        <v>861</v>
      </c>
      <c r="B479" t="s">
        <v>149</v>
      </c>
      <c r="C479" s="76">
        <v>42382</v>
      </c>
      <c r="D479">
        <v>7</v>
      </c>
      <c r="E479" t="s">
        <v>963</v>
      </c>
    </row>
    <row r="480" spans="1:5" x14ac:dyDescent="0.25">
      <c r="A480" t="s">
        <v>861</v>
      </c>
      <c r="B480" t="s">
        <v>149</v>
      </c>
      <c r="C480" s="76">
        <v>42382</v>
      </c>
      <c r="D480">
        <v>2</v>
      </c>
      <c r="E480" t="s">
        <v>963</v>
      </c>
    </row>
    <row r="481" spans="1:5" x14ac:dyDescent="0.25">
      <c r="A481" t="s">
        <v>861</v>
      </c>
      <c r="B481" t="s">
        <v>149</v>
      </c>
      <c r="C481" s="76">
        <v>42382</v>
      </c>
      <c r="D481">
        <v>12</v>
      </c>
      <c r="E481" t="s">
        <v>963</v>
      </c>
    </row>
    <row r="482" spans="1:5" x14ac:dyDescent="0.25">
      <c r="A482" t="s">
        <v>485</v>
      </c>
      <c r="B482" t="s">
        <v>149</v>
      </c>
      <c r="C482" s="76">
        <v>42382</v>
      </c>
      <c r="D482">
        <v>19</v>
      </c>
      <c r="E482" t="s">
        <v>963</v>
      </c>
    </row>
    <row r="483" spans="1:5" x14ac:dyDescent="0.25">
      <c r="A483" t="s">
        <v>866</v>
      </c>
      <c r="B483" t="s">
        <v>149</v>
      </c>
      <c r="C483" s="76">
        <v>42382</v>
      </c>
      <c r="D483">
        <v>1</v>
      </c>
      <c r="E483" t="s">
        <v>963</v>
      </c>
    </row>
    <row r="484" spans="1:5" x14ac:dyDescent="0.25">
      <c r="A484" t="s">
        <v>866</v>
      </c>
      <c r="B484" t="s">
        <v>149</v>
      </c>
      <c r="C484" s="76">
        <v>42382</v>
      </c>
      <c r="D484">
        <v>2</v>
      </c>
      <c r="E484" t="s">
        <v>963</v>
      </c>
    </row>
    <row r="485" spans="1:5" x14ac:dyDescent="0.25">
      <c r="A485" t="s">
        <v>866</v>
      </c>
      <c r="B485" t="s">
        <v>149</v>
      </c>
      <c r="C485" s="76">
        <v>42382</v>
      </c>
      <c r="D485">
        <v>15</v>
      </c>
      <c r="E485" t="s">
        <v>963</v>
      </c>
    </row>
    <row r="486" spans="1:5" x14ac:dyDescent="0.25">
      <c r="A486" t="s">
        <v>866</v>
      </c>
      <c r="B486" t="s">
        <v>149</v>
      </c>
      <c r="C486" s="76">
        <v>42382</v>
      </c>
      <c r="D486">
        <v>7</v>
      </c>
      <c r="E486" t="s">
        <v>963</v>
      </c>
    </row>
    <row r="487" spans="1:5" x14ac:dyDescent="0.25">
      <c r="A487" t="s">
        <v>1103</v>
      </c>
      <c r="B487" t="s">
        <v>149</v>
      </c>
      <c r="C487" s="76">
        <v>42382</v>
      </c>
      <c r="D487">
        <v>18</v>
      </c>
      <c r="E487" t="s">
        <v>963</v>
      </c>
    </row>
    <row r="488" spans="1:5" x14ac:dyDescent="0.25">
      <c r="A488" t="s">
        <v>1103</v>
      </c>
      <c r="B488" t="s">
        <v>149</v>
      </c>
      <c r="C488" s="76">
        <v>42382</v>
      </c>
      <c r="D488">
        <v>2</v>
      </c>
      <c r="E488" t="s">
        <v>963</v>
      </c>
    </row>
    <row r="489" spans="1:5" x14ac:dyDescent="0.25">
      <c r="A489" t="s">
        <v>1103</v>
      </c>
      <c r="B489" t="s">
        <v>149</v>
      </c>
      <c r="C489" s="76">
        <v>42382</v>
      </c>
      <c r="D489">
        <v>7</v>
      </c>
      <c r="E489" t="s">
        <v>963</v>
      </c>
    </row>
    <row r="490" spans="1:5" x14ac:dyDescent="0.25">
      <c r="A490" t="s">
        <v>1103</v>
      </c>
      <c r="B490" t="s">
        <v>149</v>
      </c>
      <c r="C490" s="76">
        <v>42382</v>
      </c>
      <c r="D490">
        <v>15</v>
      </c>
      <c r="E490" t="s">
        <v>963</v>
      </c>
    </row>
    <row r="491" spans="1:5" x14ac:dyDescent="0.25">
      <c r="A491" t="s">
        <v>872</v>
      </c>
      <c r="B491" t="s">
        <v>149</v>
      </c>
      <c r="C491" s="76">
        <v>42382</v>
      </c>
      <c r="D491">
        <v>2</v>
      </c>
      <c r="E491" t="s">
        <v>963</v>
      </c>
    </row>
    <row r="492" spans="1:5" x14ac:dyDescent="0.25">
      <c r="A492" t="s">
        <v>872</v>
      </c>
      <c r="B492" t="s">
        <v>149</v>
      </c>
      <c r="C492" s="76">
        <v>42382</v>
      </c>
      <c r="D492">
        <v>7</v>
      </c>
      <c r="E492" t="s">
        <v>963</v>
      </c>
    </row>
    <row r="493" spans="1:5" x14ac:dyDescent="0.25">
      <c r="A493" t="s">
        <v>872</v>
      </c>
      <c r="B493" t="s">
        <v>149</v>
      </c>
      <c r="C493" s="76">
        <v>42382</v>
      </c>
      <c r="D493">
        <v>15</v>
      </c>
      <c r="E493" t="s">
        <v>963</v>
      </c>
    </row>
    <row r="494" spans="1:5" x14ac:dyDescent="0.25">
      <c r="A494" t="s">
        <v>872</v>
      </c>
      <c r="B494" t="s">
        <v>149</v>
      </c>
      <c r="C494" s="76">
        <v>42382</v>
      </c>
      <c r="D494">
        <v>18</v>
      </c>
      <c r="E494" t="s">
        <v>963</v>
      </c>
    </row>
    <row r="495" spans="1:5" x14ac:dyDescent="0.25">
      <c r="A495" t="s">
        <v>498</v>
      </c>
      <c r="B495" t="s">
        <v>149</v>
      </c>
      <c r="C495" s="76">
        <v>42382</v>
      </c>
      <c r="D495">
        <v>18</v>
      </c>
      <c r="E495" t="s">
        <v>963</v>
      </c>
    </row>
    <row r="496" spans="1:5" x14ac:dyDescent="0.25">
      <c r="A496" t="s">
        <v>498</v>
      </c>
      <c r="B496" t="s">
        <v>149</v>
      </c>
      <c r="C496" s="76">
        <v>42382</v>
      </c>
      <c r="D496">
        <v>2</v>
      </c>
      <c r="E496" t="s">
        <v>963</v>
      </c>
    </row>
    <row r="497" spans="1:5" x14ac:dyDescent="0.25">
      <c r="A497" t="s">
        <v>498</v>
      </c>
      <c r="B497" t="s">
        <v>149</v>
      </c>
      <c r="C497" s="76">
        <v>42382</v>
      </c>
      <c r="D497">
        <v>7</v>
      </c>
      <c r="E497" t="s">
        <v>963</v>
      </c>
    </row>
    <row r="498" spans="1:5" x14ac:dyDescent="0.25">
      <c r="A498" t="s">
        <v>113</v>
      </c>
      <c r="B498" t="s">
        <v>149</v>
      </c>
      <c r="C498" s="76">
        <v>42382</v>
      </c>
      <c r="D498">
        <v>12</v>
      </c>
      <c r="E498" t="s">
        <v>963</v>
      </c>
    </row>
    <row r="499" spans="1:5" x14ac:dyDescent="0.25">
      <c r="A499" t="s">
        <v>113</v>
      </c>
      <c r="B499" t="s">
        <v>149</v>
      </c>
      <c r="C499" s="76">
        <v>42382</v>
      </c>
      <c r="D499">
        <v>18</v>
      </c>
      <c r="E499" t="s">
        <v>963</v>
      </c>
    </row>
    <row r="500" spans="1:5" x14ac:dyDescent="0.25">
      <c r="A500" t="s">
        <v>113</v>
      </c>
      <c r="B500" t="s">
        <v>149</v>
      </c>
      <c r="C500" s="76">
        <v>42382</v>
      </c>
      <c r="D500">
        <v>15</v>
      </c>
      <c r="E500" t="s">
        <v>963</v>
      </c>
    </row>
    <row r="501" spans="1:5" x14ac:dyDescent="0.25">
      <c r="A501" t="s">
        <v>113</v>
      </c>
      <c r="B501" t="s">
        <v>149</v>
      </c>
      <c r="C501" s="76">
        <v>42382</v>
      </c>
      <c r="D501">
        <v>13</v>
      </c>
      <c r="E501" t="s">
        <v>963</v>
      </c>
    </row>
    <row r="502" spans="1:5" x14ac:dyDescent="0.25">
      <c r="A502" t="s">
        <v>878</v>
      </c>
      <c r="B502" t="s">
        <v>149</v>
      </c>
      <c r="C502" s="76">
        <v>42382</v>
      </c>
      <c r="D502">
        <v>1</v>
      </c>
      <c r="E502" t="s">
        <v>963</v>
      </c>
    </row>
    <row r="503" spans="1:5" x14ac:dyDescent="0.25">
      <c r="A503" t="s">
        <v>878</v>
      </c>
      <c r="B503" t="s">
        <v>149</v>
      </c>
      <c r="C503" s="76">
        <v>42382</v>
      </c>
      <c r="D503">
        <v>7</v>
      </c>
      <c r="E503" t="s">
        <v>963</v>
      </c>
    </row>
    <row r="504" spans="1:5" x14ac:dyDescent="0.25">
      <c r="A504" t="s">
        <v>878</v>
      </c>
      <c r="B504" t="s">
        <v>149</v>
      </c>
      <c r="C504" s="76">
        <v>42382</v>
      </c>
      <c r="D504">
        <v>2</v>
      </c>
      <c r="E504" t="s">
        <v>963</v>
      </c>
    </row>
    <row r="505" spans="1:5" x14ac:dyDescent="0.25">
      <c r="A505" t="s">
        <v>878</v>
      </c>
      <c r="B505" t="s">
        <v>149</v>
      </c>
      <c r="C505" s="76">
        <v>42382</v>
      </c>
      <c r="D505">
        <v>3</v>
      </c>
      <c r="E505" t="s">
        <v>963</v>
      </c>
    </row>
    <row r="506" spans="1:5" x14ac:dyDescent="0.25">
      <c r="A506" t="s">
        <v>881</v>
      </c>
      <c r="B506" t="s">
        <v>149</v>
      </c>
      <c r="C506" s="76">
        <v>42382</v>
      </c>
      <c r="D506">
        <v>19</v>
      </c>
      <c r="E506" t="s">
        <v>963</v>
      </c>
    </row>
    <row r="507" spans="1:5" x14ac:dyDescent="0.25">
      <c r="A507" t="s">
        <v>605</v>
      </c>
      <c r="B507" t="s">
        <v>149</v>
      </c>
      <c r="C507" s="76">
        <v>42382</v>
      </c>
      <c r="D507">
        <v>1</v>
      </c>
      <c r="E507" t="s">
        <v>963</v>
      </c>
    </row>
    <row r="508" spans="1:5" x14ac:dyDescent="0.25">
      <c r="A508" t="s">
        <v>605</v>
      </c>
      <c r="B508" t="s">
        <v>149</v>
      </c>
      <c r="C508" s="76">
        <v>42382</v>
      </c>
      <c r="D508">
        <v>15</v>
      </c>
      <c r="E508" t="s">
        <v>963</v>
      </c>
    </row>
    <row r="509" spans="1:5" x14ac:dyDescent="0.25">
      <c r="A509" t="s">
        <v>605</v>
      </c>
      <c r="B509" t="s">
        <v>149</v>
      </c>
      <c r="C509" s="76">
        <v>42382</v>
      </c>
      <c r="D509">
        <v>2</v>
      </c>
      <c r="E509" t="s">
        <v>963</v>
      </c>
    </row>
    <row r="510" spans="1:5" x14ac:dyDescent="0.25">
      <c r="A510" t="s">
        <v>605</v>
      </c>
      <c r="B510" t="s">
        <v>149</v>
      </c>
      <c r="C510" s="76">
        <v>42382</v>
      </c>
      <c r="D510">
        <v>5</v>
      </c>
      <c r="E510" t="s">
        <v>963</v>
      </c>
    </row>
    <row r="511" spans="1:5" x14ac:dyDescent="0.25">
      <c r="A511" t="s">
        <v>886</v>
      </c>
      <c r="B511" t="s">
        <v>149</v>
      </c>
      <c r="C511" s="76">
        <v>42382</v>
      </c>
      <c r="D511">
        <v>5</v>
      </c>
      <c r="E511" t="s">
        <v>963</v>
      </c>
    </row>
    <row r="512" spans="1:5" x14ac:dyDescent="0.25">
      <c r="A512" t="s">
        <v>886</v>
      </c>
      <c r="B512" t="s">
        <v>149</v>
      </c>
      <c r="C512" s="76">
        <v>42382</v>
      </c>
      <c r="D512">
        <v>1</v>
      </c>
      <c r="E512" t="s">
        <v>963</v>
      </c>
    </row>
    <row r="513" spans="1:5" x14ac:dyDescent="0.25">
      <c r="A513" t="s">
        <v>886</v>
      </c>
      <c r="B513" t="s">
        <v>149</v>
      </c>
      <c r="C513" s="76">
        <v>42382</v>
      </c>
      <c r="D513">
        <v>4</v>
      </c>
      <c r="E513" t="s">
        <v>963</v>
      </c>
    </row>
    <row r="514" spans="1:5" x14ac:dyDescent="0.25">
      <c r="A514" t="s">
        <v>886</v>
      </c>
      <c r="B514" t="s">
        <v>149</v>
      </c>
      <c r="C514" s="76">
        <v>42382</v>
      </c>
      <c r="D514">
        <v>16</v>
      </c>
      <c r="E514" t="s">
        <v>963</v>
      </c>
    </row>
    <row r="515" spans="1:5" x14ac:dyDescent="0.25">
      <c r="A515" t="s">
        <v>1104</v>
      </c>
      <c r="B515" t="s">
        <v>149</v>
      </c>
      <c r="C515" s="76">
        <v>42382</v>
      </c>
      <c r="D515">
        <v>1</v>
      </c>
      <c r="E515" t="s">
        <v>963</v>
      </c>
    </row>
    <row r="516" spans="1:5" x14ac:dyDescent="0.25">
      <c r="A516" t="s">
        <v>1104</v>
      </c>
      <c r="B516" t="s">
        <v>149</v>
      </c>
      <c r="C516" s="76">
        <v>42382</v>
      </c>
      <c r="D516">
        <v>12</v>
      </c>
      <c r="E516" t="s">
        <v>963</v>
      </c>
    </row>
    <row r="517" spans="1:5" x14ac:dyDescent="0.25">
      <c r="A517" t="s">
        <v>1104</v>
      </c>
      <c r="B517" t="s">
        <v>149</v>
      </c>
      <c r="C517" s="76">
        <v>42382</v>
      </c>
      <c r="D517">
        <v>3</v>
      </c>
      <c r="E517" t="s">
        <v>963</v>
      </c>
    </row>
    <row r="518" spans="1:5" x14ac:dyDescent="0.25">
      <c r="A518" t="s">
        <v>1104</v>
      </c>
      <c r="B518" t="s">
        <v>149</v>
      </c>
      <c r="C518" s="76">
        <v>42382</v>
      </c>
      <c r="D518">
        <v>4</v>
      </c>
      <c r="E518" t="s">
        <v>963</v>
      </c>
    </row>
    <row r="519" spans="1:5" x14ac:dyDescent="0.25">
      <c r="A519" t="s">
        <v>891</v>
      </c>
      <c r="B519" t="s">
        <v>149</v>
      </c>
      <c r="C519" s="76">
        <v>42382</v>
      </c>
      <c r="D519">
        <v>1</v>
      </c>
      <c r="E519" t="s">
        <v>963</v>
      </c>
    </row>
    <row r="520" spans="1:5" x14ac:dyDescent="0.25">
      <c r="A520" t="s">
        <v>891</v>
      </c>
      <c r="B520" t="s">
        <v>149</v>
      </c>
      <c r="C520" s="76">
        <v>42382</v>
      </c>
      <c r="D520">
        <v>12</v>
      </c>
      <c r="E520" t="s">
        <v>963</v>
      </c>
    </row>
    <row r="521" spans="1:5" x14ac:dyDescent="0.25">
      <c r="A521" t="s">
        <v>891</v>
      </c>
      <c r="B521" t="s">
        <v>149</v>
      </c>
      <c r="C521" s="76">
        <v>42382</v>
      </c>
      <c r="D521">
        <v>2</v>
      </c>
      <c r="E521" t="s">
        <v>963</v>
      </c>
    </row>
    <row r="522" spans="1:5" x14ac:dyDescent="0.25">
      <c r="A522" t="s">
        <v>891</v>
      </c>
      <c r="B522" t="s">
        <v>149</v>
      </c>
      <c r="C522" s="76">
        <v>42382</v>
      </c>
      <c r="D522">
        <v>15</v>
      </c>
      <c r="E522" t="s">
        <v>963</v>
      </c>
    </row>
    <row r="523" spans="1:5" x14ac:dyDescent="0.25">
      <c r="A523" t="s">
        <v>1105</v>
      </c>
      <c r="B523" t="s">
        <v>149</v>
      </c>
      <c r="C523" s="76">
        <v>42382</v>
      </c>
      <c r="D523">
        <v>2</v>
      </c>
      <c r="E523" t="s">
        <v>963</v>
      </c>
    </row>
    <row r="524" spans="1:5" x14ac:dyDescent="0.25">
      <c r="A524" t="s">
        <v>1105</v>
      </c>
      <c r="B524" t="s">
        <v>149</v>
      </c>
      <c r="C524" s="76">
        <v>42382</v>
      </c>
      <c r="D524">
        <v>1</v>
      </c>
      <c r="E524" t="s">
        <v>963</v>
      </c>
    </row>
    <row r="525" spans="1:5" x14ac:dyDescent="0.25">
      <c r="A525" t="s">
        <v>1105</v>
      </c>
      <c r="B525" t="s">
        <v>149</v>
      </c>
      <c r="C525" s="76">
        <v>42382</v>
      </c>
      <c r="D525">
        <v>15</v>
      </c>
      <c r="E525" t="s">
        <v>963</v>
      </c>
    </row>
    <row r="526" spans="1:5" x14ac:dyDescent="0.25">
      <c r="A526" t="s">
        <v>1105</v>
      </c>
      <c r="B526" t="s">
        <v>149</v>
      </c>
      <c r="C526" s="76">
        <v>42382</v>
      </c>
      <c r="D526">
        <v>12</v>
      </c>
      <c r="E526" t="s">
        <v>963</v>
      </c>
    </row>
    <row r="527" spans="1:5" x14ac:dyDescent="0.25">
      <c r="A527" t="s">
        <v>896</v>
      </c>
      <c r="B527" t="s">
        <v>149</v>
      </c>
      <c r="C527" s="76">
        <v>42382</v>
      </c>
      <c r="D527">
        <v>2</v>
      </c>
      <c r="E527" t="s">
        <v>963</v>
      </c>
    </row>
    <row r="528" spans="1:5" x14ac:dyDescent="0.25">
      <c r="A528" t="s">
        <v>896</v>
      </c>
      <c r="B528" t="s">
        <v>149</v>
      </c>
      <c r="C528" s="76">
        <v>42382</v>
      </c>
      <c r="D528">
        <v>15</v>
      </c>
      <c r="E528" t="s">
        <v>963</v>
      </c>
    </row>
    <row r="529" spans="1:5" x14ac:dyDescent="0.25">
      <c r="A529" t="s">
        <v>896</v>
      </c>
      <c r="B529" t="s">
        <v>149</v>
      </c>
      <c r="C529" s="76">
        <v>42382</v>
      </c>
      <c r="D529">
        <v>3</v>
      </c>
      <c r="E529" t="s">
        <v>963</v>
      </c>
    </row>
    <row r="530" spans="1:5" x14ac:dyDescent="0.25">
      <c r="A530" t="s">
        <v>896</v>
      </c>
      <c r="B530" t="s">
        <v>149</v>
      </c>
      <c r="C530" s="76">
        <v>42382</v>
      </c>
      <c r="D530">
        <v>7</v>
      </c>
      <c r="E530" t="s">
        <v>963</v>
      </c>
    </row>
    <row r="531" spans="1:5" x14ac:dyDescent="0.25">
      <c r="A531" t="s">
        <v>899</v>
      </c>
      <c r="B531" t="s">
        <v>149</v>
      </c>
      <c r="C531" s="76">
        <v>42382</v>
      </c>
      <c r="D531">
        <v>1</v>
      </c>
      <c r="E531" t="s">
        <v>963</v>
      </c>
    </row>
    <row r="532" spans="1:5" x14ac:dyDescent="0.25">
      <c r="A532" t="s">
        <v>899</v>
      </c>
      <c r="B532" t="s">
        <v>149</v>
      </c>
      <c r="C532" s="76">
        <v>42382</v>
      </c>
      <c r="D532">
        <v>2</v>
      </c>
      <c r="E532" t="s">
        <v>963</v>
      </c>
    </row>
    <row r="533" spans="1:5" x14ac:dyDescent="0.25">
      <c r="A533" t="s">
        <v>899</v>
      </c>
      <c r="B533" t="s">
        <v>149</v>
      </c>
      <c r="C533" s="76">
        <v>42382</v>
      </c>
      <c r="D533">
        <v>13</v>
      </c>
      <c r="E533" t="s">
        <v>963</v>
      </c>
    </row>
    <row r="534" spans="1:5" x14ac:dyDescent="0.25">
      <c r="A534" t="s">
        <v>899</v>
      </c>
      <c r="B534" t="s">
        <v>149</v>
      </c>
      <c r="C534" s="76">
        <v>42382</v>
      </c>
      <c r="D534">
        <v>7</v>
      </c>
      <c r="E534" t="s">
        <v>963</v>
      </c>
    </row>
    <row r="535" spans="1:5" x14ac:dyDescent="0.25">
      <c r="A535" t="s">
        <v>530</v>
      </c>
      <c r="B535" t="s">
        <v>150</v>
      </c>
      <c r="C535" s="76">
        <v>42387</v>
      </c>
      <c r="D535">
        <v>2</v>
      </c>
      <c r="E535" t="s">
        <v>962</v>
      </c>
    </row>
    <row r="536" spans="1:5" x14ac:dyDescent="0.25">
      <c r="A536" t="s">
        <v>530</v>
      </c>
      <c r="B536" t="s">
        <v>150</v>
      </c>
      <c r="C536" s="76">
        <v>42387</v>
      </c>
      <c r="D536">
        <v>7</v>
      </c>
      <c r="E536" t="s">
        <v>962</v>
      </c>
    </row>
    <row r="537" spans="1:5" x14ac:dyDescent="0.25">
      <c r="A537" t="s">
        <v>530</v>
      </c>
      <c r="B537" t="s">
        <v>150</v>
      </c>
      <c r="C537" s="76">
        <v>42387</v>
      </c>
      <c r="D537">
        <v>12</v>
      </c>
      <c r="E537" t="s">
        <v>962</v>
      </c>
    </row>
    <row r="538" spans="1:5" x14ac:dyDescent="0.25">
      <c r="A538" t="s">
        <v>530</v>
      </c>
      <c r="B538" t="s">
        <v>150</v>
      </c>
      <c r="C538" s="76">
        <v>42387</v>
      </c>
      <c r="D538">
        <v>13</v>
      </c>
      <c r="E538" t="s">
        <v>962</v>
      </c>
    </row>
    <row r="539" spans="1:5" x14ac:dyDescent="0.25">
      <c r="A539" t="s">
        <v>761</v>
      </c>
      <c r="B539" t="s">
        <v>150</v>
      </c>
      <c r="C539" s="76">
        <v>42387</v>
      </c>
      <c r="D539">
        <v>1</v>
      </c>
      <c r="E539" t="s">
        <v>962</v>
      </c>
    </row>
    <row r="540" spans="1:5" x14ac:dyDescent="0.25">
      <c r="A540" t="s">
        <v>761</v>
      </c>
      <c r="B540" t="s">
        <v>150</v>
      </c>
      <c r="C540" s="76">
        <v>42387</v>
      </c>
      <c r="D540">
        <v>5</v>
      </c>
      <c r="E540" t="s">
        <v>962</v>
      </c>
    </row>
    <row r="541" spans="1:5" x14ac:dyDescent="0.25">
      <c r="A541" t="s">
        <v>761</v>
      </c>
      <c r="B541" t="s">
        <v>150</v>
      </c>
      <c r="C541" s="76">
        <v>42387</v>
      </c>
      <c r="D541">
        <v>7</v>
      </c>
      <c r="E541" t="s">
        <v>962</v>
      </c>
    </row>
    <row r="542" spans="1:5" x14ac:dyDescent="0.25">
      <c r="A542" t="s">
        <v>761</v>
      </c>
      <c r="B542" t="s">
        <v>150</v>
      </c>
      <c r="C542" s="76">
        <v>42387</v>
      </c>
      <c r="D542">
        <v>2</v>
      </c>
      <c r="E542" t="s">
        <v>962</v>
      </c>
    </row>
    <row r="543" spans="1:5" x14ac:dyDescent="0.25">
      <c r="A543" t="s">
        <v>761</v>
      </c>
      <c r="B543" t="s">
        <v>150</v>
      </c>
      <c r="C543" s="76">
        <v>42387</v>
      </c>
      <c r="D543">
        <v>10</v>
      </c>
      <c r="E543" t="s">
        <v>962</v>
      </c>
    </row>
    <row r="544" spans="1:5" x14ac:dyDescent="0.25">
      <c r="A544" t="s">
        <v>484</v>
      </c>
      <c r="B544" t="s">
        <v>150</v>
      </c>
      <c r="C544" s="76">
        <v>42387</v>
      </c>
      <c r="D544">
        <v>12</v>
      </c>
      <c r="E544" t="s">
        <v>962</v>
      </c>
    </row>
    <row r="545" spans="1:5" x14ac:dyDescent="0.25">
      <c r="A545" t="s">
        <v>484</v>
      </c>
      <c r="B545" t="s">
        <v>150</v>
      </c>
      <c r="C545" s="76">
        <v>42387</v>
      </c>
      <c r="D545">
        <v>15</v>
      </c>
      <c r="E545" t="s">
        <v>962</v>
      </c>
    </row>
    <row r="546" spans="1:5" x14ac:dyDescent="0.25">
      <c r="A546" t="s">
        <v>484</v>
      </c>
      <c r="B546" t="s">
        <v>150</v>
      </c>
      <c r="C546" s="76">
        <v>42387</v>
      </c>
      <c r="D546">
        <v>3</v>
      </c>
      <c r="E546" t="s">
        <v>962</v>
      </c>
    </row>
    <row r="547" spans="1:5" x14ac:dyDescent="0.25">
      <c r="A547" t="s">
        <v>746</v>
      </c>
      <c r="B547" t="s">
        <v>150</v>
      </c>
      <c r="C547" s="76">
        <v>42387</v>
      </c>
      <c r="D547">
        <v>1</v>
      </c>
      <c r="E547" t="s">
        <v>962</v>
      </c>
    </row>
    <row r="548" spans="1:5" x14ac:dyDescent="0.25">
      <c r="A548" t="s">
        <v>746</v>
      </c>
      <c r="B548" t="s">
        <v>150</v>
      </c>
      <c r="C548" s="76">
        <v>42387</v>
      </c>
      <c r="D548">
        <v>7</v>
      </c>
      <c r="E548" t="s">
        <v>962</v>
      </c>
    </row>
    <row r="549" spans="1:5" x14ac:dyDescent="0.25">
      <c r="A549" t="s">
        <v>746</v>
      </c>
      <c r="B549" t="s">
        <v>150</v>
      </c>
      <c r="C549" s="76">
        <v>42387</v>
      </c>
      <c r="D549">
        <v>15</v>
      </c>
      <c r="E549" t="s">
        <v>962</v>
      </c>
    </row>
    <row r="550" spans="1:5" x14ac:dyDescent="0.25">
      <c r="A550" t="s">
        <v>746</v>
      </c>
      <c r="B550" t="s">
        <v>150</v>
      </c>
      <c r="C550" s="76">
        <v>42387</v>
      </c>
      <c r="D550">
        <v>10</v>
      </c>
      <c r="E550" t="s">
        <v>962</v>
      </c>
    </row>
    <row r="551" spans="1:5" x14ac:dyDescent="0.25">
      <c r="A551" t="s">
        <v>1107</v>
      </c>
      <c r="B551" t="s">
        <v>150</v>
      </c>
      <c r="C551" s="76">
        <v>42387</v>
      </c>
      <c r="D551">
        <v>1</v>
      </c>
      <c r="E551" t="s">
        <v>962</v>
      </c>
    </row>
    <row r="552" spans="1:5" x14ac:dyDescent="0.25">
      <c r="A552" t="s">
        <v>1107</v>
      </c>
      <c r="B552" t="s">
        <v>150</v>
      </c>
      <c r="C552" s="76">
        <v>42387</v>
      </c>
      <c r="D552">
        <v>2</v>
      </c>
      <c r="E552" t="s">
        <v>962</v>
      </c>
    </row>
    <row r="553" spans="1:5" x14ac:dyDescent="0.25">
      <c r="A553" t="s">
        <v>1107</v>
      </c>
      <c r="B553" t="s">
        <v>150</v>
      </c>
      <c r="C553" s="76">
        <v>42387</v>
      </c>
      <c r="D553">
        <v>7</v>
      </c>
      <c r="E553" t="s">
        <v>962</v>
      </c>
    </row>
    <row r="554" spans="1:5" x14ac:dyDescent="0.25">
      <c r="A554" t="s">
        <v>1107</v>
      </c>
      <c r="B554" t="s">
        <v>150</v>
      </c>
      <c r="C554" s="76">
        <v>42387</v>
      </c>
      <c r="D554">
        <v>10</v>
      </c>
      <c r="E554" t="s">
        <v>962</v>
      </c>
    </row>
    <row r="555" spans="1:5" x14ac:dyDescent="0.25">
      <c r="A555" t="s">
        <v>771</v>
      </c>
      <c r="B555" t="s">
        <v>150</v>
      </c>
      <c r="C555" s="76">
        <v>42387</v>
      </c>
      <c r="D555">
        <v>5</v>
      </c>
      <c r="E555" t="s">
        <v>962</v>
      </c>
    </row>
    <row r="556" spans="1:5" x14ac:dyDescent="0.25">
      <c r="A556" t="s">
        <v>771</v>
      </c>
      <c r="B556" t="s">
        <v>150</v>
      </c>
      <c r="C556" s="76">
        <v>42387</v>
      </c>
      <c r="D556">
        <v>2</v>
      </c>
      <c r="E556" t="s">
        <v>962</v>
      </c>
    </row>
    <row r="557" spans="1:5" x14ac:dyDescent="0.25">
      <c r="A557" t="s">
        <v>771</v>
      </c>
      <c r="B557" t="s">
        <v>150</v>
      </c>
      <c r="C557" s="76">
        <v>42387</v>
      </c>
      <c r="D557">
        <v>15</v>
      </c>
      <c r="E557" t="s">
        <v>962</v>
      </c>
    </row>
    <row r="558" spans="1:5" x14ac:dyDescent="0.25">
      <c r="A558" t="s">
        <v>771</v>
      </c>
      <c r="B558" t="s">
        <v>150</v>
      </c>
      <c r="C558" s="76">
        <v>42387</v>
      </c>
      <c r="D558">
        <v>11</v>
      </c>
      <c r="E558" t="s">
        <v>962</v>
      </c>
    </row>
    <row r="559" spans="1:5" x14ac:dyDescent="0.25">
      <c r="A559" t="s">
        <v>774</v>
      </c>
      <c r="B559" t="s">
        <v>150</v>
      </c>
      <c r="C559" s="76">
        <v>42387</v>
      </c>
      <c r="D559">
        <v>1</v>
      </c>
      <c r="E559" t="s">
        <v>962</v>
      </c>
    </row>
    <row r="560" spans="1:5" x14ac:dyDescent="0.25">
      <c r="A560" t="s">
        <v>774</v>
      </c>
      <c r="B560" t="s">
        <v>150</v>
      </c>
      <c r="C560" s="76">
        <v>42387</v>
      </c>
      <c r="D560">
        <v>12</v>
      </c>
      <c r="E560" t="s">
        <v>962</v>
      </c>
    </row>
    <row r="561" spans="1:5" x14ac:dyDescent="0.25">
      <c r="A561" t="s">
        <v>774</v>
      </c>
      <c r="B561" t="s">
        <v>150</v>
      </c>
      <c r="C561" s="76">
        <v>42387</v>
      </c>
      <c r="D561">
        <v>5</v>
      </c>
      <c r="E561" t="s">
        <v>962</v>
      </c>
    </row>
    <row r="562" spans="1:5" x14ac:dyDescent="0.25">
      <c r="A562" t="s">
        <v>774</v>
      </c>
      <c r="B562" t="s">
        <v>150</v>
      </c>
      <c r="C562" s="76">
        <v>42387</v>
      </c>
      <c r="D562">
        <v>2</v>
      </c>
      <c r="E562" t="s">
        <v>962</v>
      </c>
    </row>
    <row r="563" spans="1:5" x14ac:dyDescent="0.25">
      <c r="A563" t="s">
        <v>1108</v>
      </c>
      <c r="B563" t="s">
        <v>150</v>
      </c>
      <c r="C563" s="76">
        <v>42387</v>
      </c>
      <c r="D563">
        <v>1</v>
      </c>
      <c r="E563" t="s">
        <v>962</v>
      </c>
    </row>
    <row r="564" spans="1:5" x14ac:dyDescent="0.25">
      <c r="A564" t="s">
        <v>1108</v>
      </c>
      <c r="B564" t="s">
        <v>150</v>
      </c>
      <c r="C564" s="76">
        <v>42387</v>
      </c>
      <c r="D564">
        <v>7</v>
      </c>
      <c r="E564" t="s">
        <v>962</v>
      </c>
    </row>
    <row r="565" spans="1:5" x14ac:dyDescent="0.25">
      <c r="A565" t="s">
        <v>1108</v>
      </c>
      <c r="B565" t="s">
        <v>150</v>
      </c>
      <c r="C565" s="76">
        <v>42387</v>
      </c>
      <c r="D565">
        <v>5</v>
      </c>
      <c r="E565" t="s">
        <v>962</v>
      </c>
    </row>
    <row r="566" spans="1:5" x14ac:dyDescent="0.25">
      <c r="A566" t="s">
        <v>1108</v>
      </c>
      <c r="B566" t="s">
        <v>150</v>
      </c>
      <c r="C566" s="76">
        <v>42387</v>
      </c>
      <c r="D566">
        <v>15</v>
      </c>
      <c r="E566" t="s">
        <v>962</v>
      </c>
    </row>
    <row r="567" spans="1:5" x14ac:dyDescent="0.25">
      <c r="A567" t="s">
        <v>782</v>
      </c>
      <c r="B567" t="s">
        <v>150</v>
      </c>
      <c r="C567" s="76">
        <v>42387</v>
      </c>
      <c r="D567">
        <v>12</v>
      </c>
      <c r="E567" t="s">
        <v>962</v>
      </c>
    </row>
    <row r="568" spans="1:5" x14ac:dyDescent="0.25">
      <c r="A568" t="s">
        <v>782</v>
      </c>
      <c r="B568" t="s">
        <v>150</v>
      </c>
      <c r="C568" s="76">
        <v>42387</v>
      </c>
      <c r="D568">
        <v>5</v>
      </c>
      <c r="E568" t="s">
        <v>962</v>
      </c>
    </row>
    <row r="569" spans="1:5" x14ac:dyDescent="0.25">
      <c r="A569" t="s">
        <v>782</v>
      </c>
      <c r="B569" t="s">
        <v>150</v>
      </c>
      <c r="C569" s="76">
        <v>42387</v>
      </c>
      <c r="D569">
        <v>7</v>
      </c>
      <c r="E569" t="s">
        <v>962</v>
      </c>
    </row>
    <row r="570" spans="1:5" x14ac:dyDescent="0.25">
      <c r="A570" t="s">
        <v>782</v>
      </c>
      <c r="B570" t="s">
        <v>150</v>
      </c>
      <c r="C570" s="76">
        <v>42387</v>
      </c>
      <c r="D570">
        <v>1</v>
      </c>
      <c r="E570" t="s">
        <v>962</v>
      </c>
    </row>
    <row r="571" spans="1:5" x14ac:dyDescent="0.25">
      <c r="A571" t="s">
        <v>782</v>
      </c>
      <c r="B571" t="s">
        <v>150</v>
      </c>
      <c r="C571" s="76">
        <v>42387</v>
      </c>
      <c r="D571">
        <v>15</v>
      </c>
      <c r="E571" t="s">
        <v>962</v>
      </c>
    </row>
    <row r="572" spans="1:5" x14ac:dyDescent="0.25">
      <c r="A572" t="s">
        <v>123</v>
      </c>
      <c r="B572" t="s">
        <v>150</v>
      </c>
      <c r="C572" s="76">
        <v>42387</v>
      </c>
      <c r="D572">
        <v>5</v>
      </c>
      <c r="E572" t="s">
        <v>962</v>
      </c>
    </row>
    <row r="573" spans="1:5" x14ac:dyDescent="0.25">
      <c r="A573" t="s">
        <v>123</v>
      </c>
      <c r="B573" t="s">
        <v>150</v>
      </c>
      <c r="C573" s="76">
        <v>42387</v>
      </c>
      <c r="D573">
        <v>7</v>
      </c>
      <c r="E573" t="s">
        <v>962</v>
      </c>
    </row>
    <row r="574" spans="1:5" x14ac:dyDescent="0.25">
      <c r="A574" t="s">
        <v>123</v>
      </c>
      <c r="B574" t="s">
        <v>150</v>
      </c>
      <c r="C574" s="76">
        <v>42387</v>
      </c>
      <c r="D574">
        <v>15</v>
      </c>
      <c r="E574" t="s">
        <v>962</v>
      </c>
    </row>
    <row r="575" spans="1:5" x14ac:dyDescent="0.25">
      <c r="A575" t="s">
        <v>123</v>
      </c>
      <c r="B575" t="s">
        <v>150</v>
      </c>
      <c r="C575" s="76">
        <v>42387</v>
      </c>
      <c r="D575">
        <v>18</v>
      </c>
      <c r="E575" t="s">
        <v>962</v>
      </c>
    </row>
    <row r="576" spans="1:5" x14ac:dyDescent="0.25">
      <c r="A576" t="s">
        <v>121</v>
      </c>
      <c r="B576" t="s">
        <v>150</v>
      </c>
      <c r="C576" s="76">
        <v>42387</v>
      </c>
      <c r="D576">
        <v>7</v>
      </c>
      <c r="E576" t="s">
        <v>962</v>
      </c>
    </row>
    <row r="577" spans="1:5" x14ac:dyDescent="0.25">
      <c r="A577" t="s">
        <v>121</v>
      </c>
      <c r="B577" t="s">
        <v>150</v>
      </c>
      <c r="C577" s="76">
        <v>42387</v>
      </c>
      <c r="D577">
        <v>5</v>
      </c>
      <c r="E577" t="s">
        <v>962</v>
      </c>
    </row>
    <row r="578" spans="1:5" x14ac:dyDescent="0.25">
      <c r="A578" t="s">
        <v>121</v>
      </c>
      <c r="B578" t="s">
        <v>150</v>
      </c>
      <c r="C578" s="76">
        <v>42387</v>
      </c>
      <c r="D578">
        <v>15</v>
      </c>
      <c r="E578" t="s">
        <v>962</v>
      </c>
    </row>
    <row r="579" spans="1:5" x14ac:dyDescent="0.25">
      <c r="A579" t="s">
        <v>121</v>
      </c>
      <c r="B579" t="s">
        <v>150</v>
      </c>
      <c r="C579" s="76">
        <v>42387</v>
      </c>
      <c r="D579">
        <v>18</v>
      </c>
      <c r="E579" t="s">
        <v>962</v>
      </c>
    </row>
    <row r="580" spans="1:5" x14ac:dyDescent="0.25">
      <c r="A580" t="s">
        <v>689</v>
      </c>
      <c r="B580" t="s">
        <v>150</v>
      </c>
      <c r="C580" s="76">
        <v>42387</v>
      </c>
      <c r="D580">
        <v>5</v>
      </c>
      <c r="E580" t="s">
        <v>962</v>
      </c>
    </row>
    <row r="581" spans="1:5" x14ac:dyDescent="0.25">
      <c r="A581" t="s">
        <v>689</v>
      </c>
      <c r="B581" t="s">
        <v>150</v>
      </c>
      <c r="C581" s="76">
        <v>42387</v>
      </c>
      <c r="D581">
        <v>7</v>
      </c>
      <c r="E581" t="s">
        <v>962</v>
      </c>
    </row>
    <row r="582" spans="1:5" x14ac:dyDescent="0.25">
      <c r="A582" t="s">
        <v>689</v>
      </c>
      <c r="B582" t="s">
        <v>150</v>
      </c>
      <c r="C582" s="76">
        <v>42387</v>
      </c>
      <c r="D582">
        <v>10</v>
      </c>
      <c r="E582" t="s">
        <v>962</v>
      </c>
    </row>
    <row r="583" spans="1:5" x14ac:dyDescent="0.25">
      <c r="A583" t="s">
        <v>790</v>
      </c>
      <c r="B583" t="s">
        <v>150</v>
      </c>
      <c r="C583" s="76">
        <v>42387</v>
      </c>
      <c r="D583">
        <v>1</v>
      </c>
      <c r="E583" t="s">
        <v>962</v>
      </c>
    </row>
    <row r="584" spans="1:5" x14ac:dyDescent="0.25">
      <c r="A584" t="s">
        <v>790</v>
      </c>
      <c r="B584" t="s">
        <v>150</v>
      </c>
      <c r="C584" s="76">
        <v>42387</v>
      </c>
      <c r="D584">
        <v>7</v>
      </c>
      <c r="E584" t="s">
        <v>962</v>
      </c>
    </row>
    <row r="585" spans="1:5" x14ac:dyDescent="0.25">
      <c r="A585" t="s">
        <v>790</v>
      </c>
      <c r="B585" t="s">
        <v>150</v>
      </c>
      <c r="C585" s="76">
        <v>42387</v>
      </c>
      <c r="D585">
        <v>15</v>
      </c>
      <c r="E585" t="s">
        <v>962</v>
      </c>
    </row>
    <row r="586" spans="1:5" x14ac:dyDescent="0.25">
      <c r="A586" t="s">
        <v>790</v>
      </c>
      <c r="B586" t="s">
        <v>150</v>
      </c>
      <c r="C586" s="76">
        <v>42387</v>
      </c>
      <c r="D586">
        <v>18</v>
      </c>
      <c r="E586" t="s">
        <v>962</v>
      </c>
    </row>
    <row r="587" spans="1:5" x14ac:dyDescent="0.25">
      <c r="A587" t="s">
        <v>793</v>
      </c>
      <c r="B587" t="s">
        <v>150</v>
      </c>
      <c r="C587" s="76">
        <v>42387</v>
      </c>
      <c r="D587">
        <v>1</v>
      </c>
      <c r="E587" t="s">
        <v>962</v>
      </c>
    </row>
    <row r="588" spans="1:5" x14ac:dyDescent="0.25">
      <c r="A588" t="s">
        <v>793</v>
      </c>
      <c r="B588" t="s">
        <v>150</v>
      </c>
      <c r="C588" s="76">
        <v>42387</v>
      </c>
      <c r="D588">
        <v>7</v>
      </c>
      <c r="E588" t="s">
        <v>962</v>
      </c>
    </row>
    <row r="589" spans="1:5" x14ac:dyDescent="0.25">
      <c r="A589" t="s">
        <v>793</v>
      </c>
      <c r="B589" t="s">
        <v>150</v>
      </c>
      <c r="C589" s="76">
        <v>42387</v>
      </c>
      <c r="D589">
        <v>18</v>
      </c>
      <c r="E589" t="s">
        <v>962</v>
      </c>
    </row>
    <row r="590" spans="1:5" x14ac:dyDescent="0.25">
      <c r="A590" t="s">
        <v>793</v>
      </c>
      <c r="B590" t="s">
        <v>150</v>
      </c>
      <c r="C590" s="76">
        <v>42387</v>
      </c>
      <c r="D590">
        <v>16</v>
      </c>
      <c r="E590" t="s">
        <v>962</v>
      </c>
    </row>
    <row r="591" spans="1:5" x14ac:dyDescent="0.25">
      <c r="A591" t="s">
        <v>793</v>
      </c>
      <c r="B591" t="s">
        <v>150</v>
      </c>
      <c r="C591" s="76">
        <v>42387</v>
      </c>
      <c r="D591">
        <v>10</v>
      </c>
      <c r="E591" t="s">
        <v>962</v>
      </c>
    </row>
    <row r="592" spans="1:5" x14ac:dyDescent="0.25">
      <c r="A592" t="s">
        <v>796</v>
      </c>
      <c r="B592" t="s">
        <v>150</v>
      </c>
      <c r="C592" s="76">
        <v>42387</v>
      </c>
      <c r="D592">
        <v>1</v>
      </c>
      <c r="E592" t="s">
        <v>962</v>
      </c>
    </row>
    <row r="593" spans="1:5" x14ac:dyDescent="0.25">
      <c r="A593" t="s">
        <v>796</v>
      </c>
      <c r="B593" t="s">
        <v>150</v>
      </c>
      <c r="C593" s="76">
        <v>42387</v>
      </c>
      <c r="D593">
        <v>3</v>
      </c>
      <c r="E593" t="s">
        <v>962</v>
      </c>
    </row>
    <row r="594" spans="1:5" x14ac:dyDescent="0.25">
      <c r="A594" t="s">
        <v>796</v>
      </c>
      <c r="B594" t="s">
        <v>150</v>
      </c>
      <c r="C594" s="76">
        <v>42387</v>
      </c>
      <c r="D594">
        <v>15</v>
      </c>
      <c r="E594" t="s">
        <v>962</v>
      </c>
    </row>
    <row r="595" spans="1:5" x14ac:dyDescent="0.25">
      <c r="A595" t="s">
        <v>796</v>
      </c>
      <c r="B595" t="s">
        <v>150</v>
      </c>
      <c r="C595" s="76">
        <v>42387</v>
      </c>
      <c r="D595">
        <v>18</v>
      </c>
      <c r="E595" t="s">
        <v>962</v>
      </c>
    </row>
    <row r="596" spans="1:5" x14ac:dyDescent="0.25">
      <c r="A596" t="s">
        <v>799</v>
      </c>
      <c r="B596" t="s">
        <v>150</v>
      </c>
      <c r="C596" s="76">
        <v>42387</v>
      </c>
      <c r="D596">
        <v>1</v>
      </c>
      <c r="E596" t="s">
        <v>962</v>
      </c>
    </row>
    <row r="597" spans="1:5" x14ac:dyDescent="0.25">
      <c r="A597" t="s">
        <v>799</v>
      </c>
      <c r="B597" t="s">
        <v>150</v>
      </c>
      <c r="C597" s="76">
        <v>42387</v>
      </c>
      <c r="D597">
        <v>15</v>
      </c>
      <c r="E597" t="s">
        <v>962</v>
      </c>
    </row>
    <row r="598" spans="1:5" x14ac:dyDescent="0.25">
      <c r="A598" t="s">
        <v>799</v>
      </c>
      <c r="B598" t="s">
        <v>150</v>
      </c>
      <c r="C598" s="76">
        <v>42387</v>
      </c>
      <c r="D598">
        <v>3</v>
      </c>
      <c r="E598" t="s">
        <v>962</v>
      </c>
    </row>
    <row r="599" spans="1:5" x14ac:dyDescent="0.25">
      <c r="A599" t="s">
        <v>802</v>
      </c>
      <c r="B599" t="s">
        <v>150</v>
      </c>
      <c r="C599" s="76">
        <v>42387</v>
      </c>
      <c r="D599">
        <v>1</v>
      </c>
      <c r="E599" t="s">
        <v>962</v>
      </c>
    </row>
    <row r="600" spans="1:5" x14ac:dyDescent="0.25">
      <c r="A600" t="s">
        <v>802</v>
      </c>
      <c r="B600" t="s">
        <v>150</v>
      </c>
      <c r="C600" s="76">
        <v>42387</v>
      </c>
      <c r="D600">
        <v>2</v>
      </c>
      <c r="E600" t="s">
        <v>962</v>
      </c>
    </row>
    <row r="601" spans="1:5" x14ac:dyDescent="0.25">
      <c r="A601" t="s">
        <v>802</v>
      </c>
      <c r="B601" t="s">
        <v>150</v>
      </c>
      <c r="C601" s="76">
        <v>42387</v>
      </c>
      <c r="D601">
        <v>3</v>
      </c>
      <c r="E601" t="s">
        <v>962</v>
      </c>
    </row>
    <row r="602" spans="1:5" x14ac:dyDescent="0.25">
      <c r="A602" t="s">
        <v>802</v>
      </c>
      <c r="B602" t="s">
        <v>150</v>
      </c>
      <c r="C602" s="76">
        <v>42387</v>
      </c>
      <c r="D602">
        <v>15</v>
      </c>
      <c r="E602" t="s">
        <v>962</v>
      </c>
    </row>
    <row r="603" spans="1:5" x14ac:dyDescent="0.25">
      <c r="A603" t="s">
        <v>802</v>
      </c>
      <c r="B603" t="s">
        <v>150</v>
      </c>
      <c r="C603" s="76">
        <v>42387</v>
      </c>
      <c r="D603">
        <v>10</v>
      </c>
      <c r="E603" t="s">
        <v>962</v>
      </c>
    </row>
    <row r="604" spans="1:5" x14ac:dyDescent="0.25">
      <c r="A604" t="s">
        <v>805</v>
      </c>
      <c r="B604" t="s">
        <v>150</v>
      </c>
      <c r="C604" s="76">
        <v>42387</v>
      </c>
      <c r="D604">
        <v>1</v>
      </c>
      <c r="E604" t="s">
        <v>962</v>
      </c>
    </row>
    <row r="605" spans="1:5" x14ac:dyDescent="0.25">
      <c r="A605" t="s">
        <v>805</v>
      </c>
      <c r="B605" t="s">
        <v>150</v>
      </c>
      <c r="C605" s="76">
        <v>42387</v>
      </c>
      <c r="D605">
        <v>2</v>
      </c>
      <c r="E605" t="s">
        <v>962</v>
      </c>
    </row>
    <row r="606" spans="1:5" x14ac:dyDescent="0.25">
      <c r="A606" t="s">
        <v>805</v>
      </c>
      <c r="B606" t="s">
        <v>150</v>
      </c>
      <c r="C606" s="76">
        <v>42387</v>
      </c>
      <c r="D606">
        <v>15</v>
      </c>
      <c r="E606" t="s">
        <v>962</v>
      </c>
    </row>
    <row r="607" spans="1:5" x14ac:dyDescent="0.25">
      <c r="A607" t="s">
        <v>805</v>
      </c>
      <c r="B607" t="s">
        <v>150</v>
      </c>
      <c r="C607" s="76">
        <v>42387</v>
      </c>
      <c r="D607">
        <v>7</v>
      </c>
      <c r="E607" t="s">
        <v>962</v>
      </c>
    </row>
    <row r="608" spans="1:5" x14ac:dyDescent="0.25">
      <c r="A608" t="s">
        <v>805</v>
      </c>
      <c r="B608" t="s">
        <v>150</v>
      </c>
      <c r="C608" s="76">
        <v>42387</v>
      </c>
      <c r="D608">
        <v>6</v>
      </c>
      <c r="E608" t="s">
        <v>962</v>
      </c>
    </row>
    <row r="609" spans="1:5" x14ac:dyDescent="0.25">
      <c r="A609" t="s">
        <v>808</v>
      </c>
      <c r="B609" t="s">
        <v>150</v>
      </c>
      <c r="C609" s="76">
        <v>42387</v>
      </c>
      <c r="D609">
        <v>1</v>
      </c>
      <c r="E609" t="s">
        <v>962</v>
      </c>
    </row>
    <row r="610" spans="1:5" x14ac:dyDescent="0.25">
      <c r="A610" t="s">
        <v>808</v>
      </c>
      <c r="B610" t="s">
        <v>150</v>
      </c>
      <c r="C610" s="76">
        <v>42387</v>
      </c>
      <c r="D610">
        <v>9</v>
      </c>
      <c r="E610" t="s">
        <v>962</v>
      </c>
    </row>
    <row r="611" spans="1:5" x14ac:dyDescent="0.25">
      <c r="A611" t="s">
        <v>522</v>
      </c>
      <c r="B611" t="s">
        <v>150</v>
      </c>
      <c r="C611" s="76">
        <v>42387</v>
      </c>
      <c r="D611">
        <v>13</v>
      </c>
      <c r="E611" t="s">
        <v>962</v>
      </c>
    </row>
    <row r="612" spans="1:5" x14ac:dyDescent="0.25">
      <c r="A612" t="s">
        <v>522</v>
      </c>
      <c r="B612" t="s">
        <v>150</v>
      </c>
      <c r="C612" s="76">
        <v>42387</v>
      </c>
      <c r="D612">
        <v>7</v>
      </c>
      <c r="E612" t="s">
        <v>962</v>
      </c>
    </row>
    <row r="613" spans="1:5" x14ac:dyDescent="0.25">
      <c r="A613" t="s">
        <v>522</v>
      </c>
      <c r="B613" t="s">
        <v>150</v>
      </c>
      <c r="C613" s="76">
        <v>42387</v>
      </c>
      <c r="D613">
        <v>15</v>
      </c>
      <c r="E613" t="s">
        <v>962</v>
      </c>
    </row>
    <row r="614" spans="1:5" x14ac:dyDescent="0.25">
      <c r="A614" t="s">
        <v>522</v>
      </c>
      <c r="B614" t="s">
        <v>150</v>
      </c>
      <c r="C614" s="76">
        <v>42387</v>
      </c>
      <c r="D614">
        <v>1</v>
      </c>
      <c r="E614" t="s">
        <v>962</v>
      </c>
    </row>
    <row r="615" spans="1:5" x14ac:dyDescent="0.25">
      <c r="A615" t="s">
        <v>522</v>
      </c>
      <c r="B615" t="s">
        <v>150</v>
      </c>
      <c r="C615" s="76">
        <v>42387</v>
      </c>
      <c r="D615">
        <v>2</v>
      </c>
      <c r="E615" t="s">
        <v>962</v>
      </c>
    </row>
    <row r="616" spans="1:5" x14ac:dyDescent="0.25">
      <c r="A616" t="s">
        <v>813</v>
      </c>
      <c r="B616" t="s">
        <v>150</v>
      </c>
      <c r="C616" s="76">
        <v>42387</v>
      </c>
      <c r="D616">
        <v>19</v>
      </c>
      <c r="E616" t="s">
        <v>962</v>
      </c>
    </row>
    <row r="617" spans="1:5" x14ac:dyDescent="0.25">
      <c r="A617" t="s">
        <v>816</v>
      </c>
      <c r="B617" t="s">
        <v>150</v>
      </c>
      <c r="C617" s="76">
        <v>42387</v>
      </c>
      <c r="D617">
        <v>1</v>
      </c>
      <c r="E617" t="s">
        <v>962</v>
      </c>
    </row>
    <row r="618" spans="1:5" x14ac:dyDescent="0.25">
      <c r="A618" t="s">
        <v>816</v>
      </c>
      <c r="B618" t="s">
        <v>150</v>
      </c>
      <c r="C618" s="76">
        <v>42387</v>
      </c>
      <c r="D618">
        <v>15</v>
      </c>
      <c r="E618" t="s">
        <v>962</v>
      </c>
    </row>
    <row r="619" spans="1:5" x14ac:dyDescent="0.25">
      <c r="A619" t="s">
        <v>816</v>
      </c>
      <c r="B619" t="s">
        <v>150</v>
      </c>
      <c r="C619" s="76">
        <v>42387</v>
      </c>
      <c r="D619">
        <v>16</v>
      </c>
      <c r="E619" t="s">
        <v>962</v>
      </c>
    </row>
    <row r="620" spans="1:5" x14ac:dyDescent="0.25">
      <c r="A620" t="s">
        <v>816</v>
      </c>
      <c r="B620" t="s">
        <v>150</v>
      </c>
      <c r="C620" s="76">
        <v>42387</v>
      </c>
      <c r="D620">
        <v>10</v>
      </c>
      <c r="E620" t="s">
        <v>962</v>
      </c>
    </row>
    <row r="621" spans="1:5" x14ac:dyDescent="0.25">
      <c r="A621" t="s">
        <v>819</v>
      </c>
      <c r="B621" t="s">
        <v>150</v>
      </c>
      <c r="C621" s="76">
        <v>42387</v>
      </c>
      <c r="D621">
        <v>19</v>
      </c>
      <c r="E621" t="s">
        <v>962</v>
      </c>
    </row>
    <row r="622" spans="1:5" x14ac:dyDescent="0.25">
      <c r="A622" t="s">
        <v>527</v>
      </c>
      <c r="B622" t="s">
        <v>150</v>
      </c>
      <c r="C622" s="76">
        <v>42387</v>
      </c>
      <c r="D622">
        <v>1</v>
      </c>
      <c r="E622" t="s">
        <v>962</v>
      </c>
    </row>
    <row r="623" spans="1:5" x14ac:dyDescent="0.25">
      <c r="A623" t="s">
        <v>527</v>
      </c>
      <c r="B623" t="s">
        <v>150</v>
      </c>
      <c r="C623" s="76">
        <v>42387</v>
      </c>
      <c r="D623">
        <v>2</v>
      </c>
      <c r="E623" t="s">
        <v>962</v>
      </c>
    </row>
    <row r="624" spans="1:5" x14ac:dyDescent="0.25">
      <c r="A624" t="s">
        <v>527</v>
      </c>
      <c r="B624" t="s">
        <v>150</v>
      </c>
      <c r="C624" s="76">
        <v>42387</v>
      </c>
      <c r="D624">
        <v>7</v>
      </c>
      <c r="E624" t="s">
        <v>962</v>
      </c>
    </row>
    <row r="625" spans="1:5" x14ac:dyDescent="0.25">
      <c r="A625" t="s">
        <v>527</v>
      </c>
      <c r="B625" t="s">
        <v>150</v>
      </c>
      <c r="C625" s="76">
        <v>42387</v>
      </c>
      <c r="D625">
        <v>3</v>
      </c>
      <c r="E625" t="s">
        <v>962</v>
      </c>
    </row>
    <row r="626" spans="1:5" x14ac:dyDescent="0.25">
      <c r="A626" t="s">
        <v>826</v>
      </c>
      <c r="B626" t="s">
        <v>150</v>
      </c>
      <c r="C626" s="76">
        <v>42387</v>
      </c>
      <c r="D626">
        <v>1</v>
      </c>
      <c r="E626" t="s">
        <v>962</v>
      </c>
    </row>
    <row r="627" spans="1:5" x14ac:dyDescent="0.25">
      <c r="A627" t="s">
        <v>826</v>
      </c>
      <c r="B627" t="s">
        <v>150</v>
      </c>
      <c r="C627" s="76">
        <v>42387</v>
      </c>
      <c r="D627">
        <v>2</v>
      </c>
      <c r="E627" t="s">
        <v>962</v>
      </c>
    </row>
    <row r="628" spans="1:5" x14ac:dyDescent="0.25">
      <c r="A628" t="s">
        <v>826</v>
      </c>
      <c r="B628" t="s">
        <v>150</v>
      </c>
      <c r="C628" s="76">
        <v>42387</v>
      </c>
      <c r="D628">
        <v>10</v>
      </c>
      <c r="E628" t="s">
        <v>962</v>
      </c>
    </row>
    <row r="629" spans="1:5" x14ac:dyDescent="0.25">
      <c r="A629" t="s">
        <v>826</v>
      </c>
      <c r="B629" t="s">
        <v>150</v>
      </c>
      <c r="C629" s="76">
        <v>42387</v>
      </c>
      <c r="D629">
        <v>7</v>
      </c>
      <c r="E629" t="s">
        <v>962</v>
      </c>
    </row>
    <row r="630" spans="1:5" x14ac:dyDescent="0.25">
      <c r="A630" t="s">
        <v>832</v>
      </c>
      <c r="B630" t="s">
        <v>150</v>
      </c>
      <c r="C630" s="76">
        <v>42387</v>
      </c>
      <c r="D630">
        <v>2</v>
      </c>
      <c r="E630" t="s">
        <v>962</v>
      </c>
    </row>
    <row r="631" spans="1:5" x14ac:dyDescent="0.25">
      <c r="A631" t="s">
        <v>832</v>
      </c>
      <c r="B631" t="s">
        <v>150</v>
      </c>
      <c r="C631" s="76">
        <v>42387</v>
      </c>
      <c r="D631">
        <v>1</v>
      </c>
      <c r="E631" t="s">
        <v>962</v>
      </c>
    </row>
    <row r="632" spans="1:5" x14ac:dyDescent="0.25">
      <c r="A632" t="s">
        <v>832</v>
      </c>
      <c r="B632" t="s">
        <v>150</v>
      </c>
      <c r="C632" s="76">
        <v>42387</v>
      </c>
      <c r="D632">
        <v>13</v>
      </c>
      <c r="E632" t="s">
        <v>962</v>
      </c>
    </row>
    <row r="633" spans="1:5" x14ac:dyDescent="0.25">
      <c r="A633" t="s">
        <v>835</v>
      </c>
      <c r="B633" t="s">
        <v>150</v>
      </c>
      <c r="C633" s="76">
        <v>42387</v>
      </c>
      <c r="D633">
        <v>1</v>
      </c>
      <c r="E633" t="s">
        <v>962</v>
      </c>
    </row>
    <row r="634" spans="1:5" x14ac:dyDescent="0.25">
      <c r="A634" t="s">
        <v>835</v>
      </c>
      <c r="B634" t="s">
        <v>150</v>
      </c>
      <c r="C634" s="76">
        <v>42387</v>
      </c>
      <c r="D634">
        <v>2</v>
      </c>
      <c r="E634" t="s">
        <v>962</v>
      </c>
    </row>
    <row r="635" spans="1:5" x14ac:dyDescent="0.25">
      <c r="A635" t="s">
        <v>835</v>
      </c>
      <c r="B635" t="s">
        <v>150</v>
      </c>
      <c r="C635" s="76">
        <v>42387</v>
      </c>
      <c r="D635">
        <v>7</v>
      </c>
      <c r="E635" t="s">
        <v>962</v>
      </c>
    </row>
    <row r="636" spans="1:5" x14ac:dyDescent="0.25">
      <c r="A636" t="s">
        <v>835</v>
      </c>
      <c r="B636" t="s">
        <v>150</v>
      </c>
      <c r="C636" s="76">
        <v>42387</v>
      </c>
      <c r="D636">
        <v>5</v>
      </c>
      <c r="E636" t="s">
        <v>962</v>
      </c>
    </row>
    <row r="637" spans="1:5" x14ac:dyDescent="0.25">
      <c r="A637" t="s">
        <v>835</v>
      </c>
      <c r="B637" t="s">
        <v>150</v>
      </c>
      <c r="C637" s="76">
        <v>42387</v>
      </c>
      <c r="D637">
        <v>15</v>
      </c>
      <c r="E637" t="s">
        <v>962</v>
      </c>
    </row>
    <row r="638" spans="1:5" x14ac:dyDescent="0.25">
      <c r="A638" t="s">
        <v>530</v>
      </c>
      <c r="B638" t="s">
        <v>173</v>
      </c>
      <c r="C638" s="76">
        <v>42387</v>
      </c>
      <c r="D638">
        <v>2</v>
      </c>
      <c r="E638" t="s">
        <v>962</v>
      </c>
    </row>
    <row r="639" spans="1:5" x14ac:dyDescent="0.25">
      <c r="A639" t="s">
        <v>530</v>
      </c>
      <c r="B639" t="s">
        <v>173</v>
      </c>
      <c r="C639" s="76">
        <v>42387</v>
      </c>
      <c r="D639">
        <v>7</v>
      </c>
      <c r="E639" t="s">
        <v>962</v>
      </c>
    </row>
    <row r="640" spans="1:5" x14ac:dyDescent="0.25">
      <c r="A640" t="s">
        <v>530</v>
      </c>
      <c r="B640" t="s">
        <v>173</v>
      </c>
      <c r="C640" s="76">
        <v>42387</v>
      </c>
      <c r="D640">
        <v>12</v>
      </c>
      <c r="E640" t="s">
        <v>962</v>
      </c>
    </row>
    <row r="641" spans="1:5" x14ac:dyDescent="0.25">
      <c r="A641" t="s">
        <v>530</v>
      </c>
      <c r="B641" t="s">
        <v>173</v>
      </c>
      <c r="C641" s="76">
        <v>42387</v>
      </c>
      <c r="D641">
        <v>13</v>
      </c>
      <c r="E641" t="s">
        <v>962</v>
      </c>
    </row>
    <row r="642" spans="1:5" x14ac:dyDescent="0.25">
      <c r="A642" t="s">
        <v>761</v>
      </c>
      <c r="B642" t="s">
        <v>173</v>
      </c>
      <c r="C642" s="76">
        <v>42387</v>
      </c>
      <c r="D642">
        <v>1</v>
      </c>
      <c r="E642" t="s">
        <v>962</v>
      </c>
    </row>
    <row r="643" spans="1:5" x14ac:dyDescent="0.25">
      <c r="A643" t="s">
        <v>761</v>
      </c>
      <c r="B643" t="s">
        <v>173</v>
      </c>
      <c r="C643" s="76">
        <v>42387</v>
      </c>
      <c r="D643">
        <v>5</v>
      </c>
      <c r="E643" t="s">
        <v>962</v>
      </c>
    </row>
    <row r="644" spans="1:5" x14ac:dyDescent="0.25">
      <c r="A644" t="s">
        <v>761</v>
      </c>
      <c r="B644" t="s">
        <v>173</v>
      </c>
      <c r="C644" s="76">
        <v>42387</v>
      </c>
      <c r="D644">
        <v>7</v>
      </c>
      <c r="E644" t="s">
        <v>962</v>
      </c>
    </row>
    <row r="645" spans="1:5" x14ac:dyDescent="0.25">
      <c r="A645" t="s">
        <v>761</v>
      </c>
      <c r="B645" t="s">
        <v>173</v>
      </c>
      <c r="C645" s="76">
        <v>42387</v>
      </c>
      <c r="D645">
        <v>2</v>
      </c>
      <c r="E645" t="s">
        <v>962</v>
      </c>
    </row>
    <row r="646" spans="1:5" x14ac:dyDescent="0.25">
      <c r="A646" t="s">
        <v>761</v>
      </c>
      <c r="B646" t="s">
        <v>173</v>
      </c>
      <c r="C646" s="76">
        <v>42387</v>
      </c>
      <c r="D646">
        <v>10</v>
      </c>
      <c r="E646" t="s">
        <v>962</v>
      </c>
    </row>
    <row r="647" spans="1:5" x14ac:dyDescent="0.25">
      <c r="A647" t="s">
        <v>484</v>
      </c>
      <c r="B647" t="s">
        <v>173</v>
      </c>
      <c r="C647" s="76">
        <v>42387</v>
      </c>
      <c r="D647">
        <v>12</v>
      </c>
      <c r="E647" t="s">
        <v>962</v>
      </c>
    </row>
    <row r="648" spans="1:5" x14ac:dyDescent="0.25">
      <c r="A648" t="s">
        <v>484</v>
      </c>
      <c r="B648" t="s">
        <v>173</v>
      </c>
      <c r="C648" s="76">
        <v>42387</v>
      </c>
      <c r="D648">
        <v>15</v>
      </c>
      <c r="E648" t="s">
        <v>962</v>
      </c>
    </row>
    <row r="649" spans="1:5" x14ac:dyDescent="0.25">
      <c r="A649" t="s">
        <v>484</v>
      </c>
      <c r="B649" t="s">
        <v>173</v>
      </c>
      <c r="C649" s="76">
        <v>42387</v>
      </c>
      <c r="D649">
        <v>3</v>
      </c>
      <c r="E649" t="s">
        <v>962</v>
      </c>
    </row>
    <row r="650" spans="1:5" x14ac:dyDescent="0.25">
      <c r="A650" t="s">
        <v>746</v>
      </c>
      <c r="B650" t="s">
        <v>173</v>
      </c>
      <c r="C650" s="76">
        <v>42387</v>
      </c>
      <c r="D650">
        <v>1</v>
      </c>
      <c r="E650" t="s">
        <v>962</v>
      </c>
    </row>
    <row r="651" spans="1:5" x14ac:dyDescent="0.25">
      <c r="A651" t="s">
        <v>746</v>
      </c>
      <c r="B651" t="s">
        <v>173</v>
      </c>
      <c r="C651" s="76">
        <v>42387</v>
      </c>
      <c r="D651">
        <v>7</v>
      </c>
      <c r="E651" t="s">
        <v>962</v>
      </c>
    </row>
    <row r="652" spans="1:5" x14ac:dyDescent="0.25">
      <c r="A652" t="s">
        <v>746</v>
      </c>
      <c r="B652" t="s">
        <v>173</v>
      </c>
      <c r="C652" s="76">
        <v>42387</v>
      </c>
      <c r="D652">
        <v>15</v>
      </c>
      <c r="E652" t="s">
        <v>962</v>
      </c>
    </row>
    <row r="653" spans="1:5" x14ac:dyDescent="0.25">
      <c r="A653" t="s">
        <v>746</v>
      </c>
      <c r="B653" t="s">
        <v>173</v>
      </c>
      <c r="C653" s="76">
        <v>42387</v>
      </c>
      <c r="D653">
        <v>10</v>
      </c>
      <c r="E653" t="s">
        <v>962</v>
      </c>
    </row>
    <row r="654" spans="1:5" x14ac:dyDescent="0.25">
      <c r="A654" t="s">
        <v>1107</v>
      </c>
      <c r="B654" t="s">
        <v>173</v>
      </c>
      <c r="C654" s="76">
        <v>42387</v>
      </c>
      <c r="D654">
        <v>1</v>
      </c>
      <c r="E654" t="s">
        <v>962</v>
      </c>
    </row>
    <row r="655" spans="1:5" x14ac:dyDescent="0.25">
      <c r="A655" t="s">
        <v>1107</v>
      </c>
      <c r="B655" t="s">
        <v>173</v>
      </c>
      <c r="C655" s="76">
        <v>42387</v>
      </c>
      <c r="D655">
        <v>2</v>
      </c>
      <c r="E655" t="s">
        <v>962</v>
      </c>
    </row>
    <row r="656" spans="1:5" x14ac:dyDescent="0.25">
      <c r="A656" t="s">
        <v>1107</v>
      </c>
      <c r="B656" t="s">
        <v>173</v>
      </c>
      <c r="C656" s="76">
        <v>42387</v>
      </c>
      <c r="D656">
        <v>7</v>
      </c>
      <c r="E656" t="s">
        <v>962</v>
      </c>
    </row>
    <row r="657" spans="1:5" x14ac:dyDescent="0.25">
      <c r="A657" t="s">
        <v>1107</v>
      </c>
      <c r="B657" t="s">
        <v>173</v>
      </c>
      <c r="C657" s="76">
        <v>42387</v>
      </c>
      <c r="D657">
        <v>10</v>
      </c>
      <c r="E657" t="s">
        <v>962</v>
      </c>
    </row>
    <row r="658" spans="1:5" x14ac:dyDescent="0.25">
      <c r="A658" t="s">
        <v>771</v>
      </c>
      <c r="B658" t="s">
        <v>173</v>
      </c>
      <c r="C658" s="76">
        <v>42387</v>
      </c>
      <c r="D658">
        <v>5</v>
      </c>
      <c r="E658" t="s">
        <v>962</v>
      </c>
    </row>
    <row r="659" spans="1:5" x14ac:dyDescent="0.25">
      <c r="A659" t="s">
        <v>771</v>
      </c>
      <c r="B659" t="s">
        <v>173</v>
      </c>
      <c r="C659" s="76">
        <v>42387</v>
      </c>
      <c r="D659">
        <v>2</v>
      </c>
      <c r="E659" t="s">
        <v>962</v>
      </c>
    </row>
    <row r="660" spans="1:5" x14ac:dyDescent="0.25">
      <c r="A660" t="s">
        <v>771</v>
      </c>
      <c r="B660" t="s">
        <v>173</v>
      </c>
      <c r="C660" s="76">
        <v>42387</v>
      </c>
      <c r="D660">
        <v>15</v>
      </c>
      <c r="E660" t="s">
        <v>962</v>
      </c>
    </row>
    <row r="661" spans="1:5" x14ac:dyDescent="0.25">
      <c r="A661" t="s">
        <v>771</v>
      </c>
      <c r="B661" t="s">
        <v>173</v>
      </c>
      <c r="C661" s="76">
        <v>42387</v>
      </c>
      <c r="D661">
        <v>11</v>
      </c>
      <c r="E661" t="s">
        <v>962</v>
      </c>
    </row>
    <row r="662" spans="1:5" x14ac:dyDescent="0.25">
      <c r="A662" t="s">
        <v>774</v>
      </c>
      <c r="B662" t="s">
        <v>173</v>
      </c>
      <c r="C662" s="76">
        <v>42387</v>
      </c>
      <c r="D662">
        <v>1</v>
      </c>
      <c r="E662" t="s">
        <v>962</v>
      </c>
    </row>
    <row r="663" spans="1:5" x14ac:dyDescent="0.25">
      <c r="A663" t="s">
        <v>774</v>
      </c>
      <c r="B663" t="s">
        <v>173</v>
      </c>
      <c r="C663" s="76">
        <v>42387</v>
      </c>
      <c r="D663">
        <v>12</v>
      </c>
      <c r="E663" t="s">
        <v>962</v>
      </c>
    </row>
    <row r="664" spans="1:5" x14ac:dyDescent="0.25">
      <c r="A664" t="s">
        <v>774</v>
      </c>
      <c r="B664" t="s">
        <v>173</v>
      </c>
      <c r="C664" s="76">
        <v>42387</v>
      </c>
      <c r="D664">
        <v>5</v>
      </c>
      <c r="E664" t="s">
        <v>962</v>
      </c>
    </row>
    <row r="665" spans="1:5" x14ac:dyDescent="0.25">
      <c r="A665" t="s">
        <v>774</v>
      </c>
      <c r="B665" t="s">
        <v>173</v>
      </c>
      <c r="C665" s="76">
        <v>42387</v>
      </c>
      <c r="D665">
        <v>2</v>
      </c>
      <c r="E665" t="s">
        <v>962</v>
      </c>
    </row>
    <row r="666" spans="1:5" x14ac:dyDescent="0.25">
      <c r="A666" t="s">
        <v>1108</v>
      </c>
      <c r="B666" t="s">
        <v>173</v>
      </c>
      <c r="C666" s="76">
        <v>42387</v>
      </c>
      <c r="D666">
        <v>1</v>
      </c>
      <c r="E666" t="s">
        <v>962</v>
      </c>
    </row>
    <row r="667" spans="1:5" x14ac:dyDescent="0.25">
      <c r="A667" t="s">
        <v>1108</v>
      </c>
      <c r="B667" t="s">
        <v>173</v>
      </c>
      <c r="C667" s="76">
        <v>42387</v>
      </c>
      <c r="D667">
        <v>7</v>
      </c>
      <c r="E667" t="s">
        <v>962</v>
      </c>
    </row>
    <row r="668" spans="1:5" x14ac:dyDescent="0.25">
      <c r="A668" t="s">
        <v>1108</v>
      </c>
      <c r="B668" t="s">
        <v>173</v>
      </c>
      <c r="C668" s="76">
        <v>42387</v>
      </c>
      <c r="D668">
        <v>5</v>
      </c>
      <c r="E668" t="s">
        <v>962</v>
      </c>
    </row>
    <row r="669" spans="1:5" x14ac:dyDescent="0.25">
      <c r="A669" t="s">
        <v>1108</v>
      </c>
      <c r="B669" t="s">
        <v>173</v>
      </c>
      <c r="C669" s="76">
        <v>42387</v>
      </c>
      <c r="D669">
        <v>15</v>
      </c>
      <c r="E669" t="s">
        <v>962</v>
      </c>
    </row>
    <row r="670" spans="1:5" x14ac:dyDescent="0.25">
      <c r="A670" t="s">
        <v>782</v>
      </c>
      <c r="B670" t="s">
        <v>173</v>
      </c>
      <c r="C670" s="76">
        <v>42387</v>
      </c>
      <c r="D670">
        <v>12</v>
      </c>
      <c r="E670" t="s">
        <v>962</v>
      </c>
    </row>
    <row r="671" spans="1:5" x14ac:dyDescent="0.25">
      <c r="A671" t="s">
        <v>782</v>
      </c>
      <c r="B671" t="s">
        <v>173</v>
      </c>
      <c r="C671" s="76">
        <v>42387</v>
      </c>
      <c r="D671">
        <v>5</v>
      </c>
      <c r="E671" t="s">
        <v>962</v>
      </c>
    </row>
    <row r="672" spans="1:5" x14ac:dyDescent="0.25">
      <c r="A672" t="s">
        <v>782</v>
      </c>
      <c r="B672" t="s">
        <v>173</v>
      </c>
      <c r="C672" s="76">
        <v>42387</v>
      </c>
      <c r="D672">
        <v>7</v>
      </c>
      <c r="E672" t="s">
        <v>962</v>
      </c>
    </row>
    <row r="673" spans="1:5" x14ac:dyDescent="0.25">
      <c r="A673" t="s">
        <v>782</v>
      </c>
      <c r="B673" t="s">
        <v>173</v>
      </c>
      <c r="C673" s="76">
        <v>42387</v>
      </c>
      <c r="D673">
        <v>1</v>
      </c>
      <c r="E673" t="s">
        <v>962</v>
      </c>
    </row>
    <row r="674" spans="1:5" x14ac:dyDescent="0.25">
      <c r="A674" t="s">
        <v>782</v>
      </c>
      <c r="B674" t="s">
        <v>173</v>
      </c>
      <c r="C674" s="76">
        <v>42387</v>
      </c>
      <c r="D674">
        <v>15</v>
      </c>
      <c r="E674" t="s">
        <v>962</v>
      </c>
    </row>
    <row r="675" spans="1:5" x14ac:dyDescent="0.25">
      <c r="A675" t="s">
        <v>123</v>
      </c>
      <c r="B675" t="s">
        <v>173</v>
      </c>
      <c r="C675" s="76">
        <v>42387</v>
      </c>
      <c r="D675">
        <v>5</v>
      </c>
      <c r="E675" t="s">
        <v>962</v>
      </c>
    </row>
    <row r="676" spans="1:5" x14ac:dyDescent="0.25">
      <c r="A676" t="s">
        <v>123</v>
      </c>
      <c r="B676" t="s">
        <v>173</v>
      </c>
      <c r="C676" s="76">
        <v>42387</v>
      </c>
      <c r="D676">
        <v>7</v>
      </c>
      <c r="E676" t="s">
        <v>962</v>
      </c>
    </row>
    <row r="677" spans="1:5" x14ac:dyDescent="0.25">
      <c r="A677" t="s">
        <v>123</v>
      </c>
      <c r="B677" t="s">
        <v>173</v>
      </c>
      <c r="C677" s="76">
        <v>42387</v>
      </c>
      <c r="D677">
        <v>15</v>
      </c>
      <c r="E677" t="s">
        <v>962</v>
      </c>
    </row>
    <row r="678" spans="1:5" x14ac:dyDescent="0.25">
      <c r="A678" t="s">
        <v>123</v>
      </c>
      <c r="B678" t="s">
        <v>173</v>
      </c>
      <c r="C678" s="76">
        <v>42387</v>
      </c>
      <c r="D678">
        <v>18</v>
      </c>
      <c r="E678" t="s">
        <v>962</v>
      </c>
    </row>
    <row r="679" spans="1:5" x14ac:dyDescent="0.25">
      <c r="A679" t="s">
        <v>121</v>
      </c>
      <c r="B679" t="s">
        <v>173</v>
      </c>
      <c r="C679" s="76">
        <v>42387</v>
      </c>
      <c r="D679">
        <v>7</v>
      </c>
      <c r="E679" t="s">
        <v>962</v>
      </c>
    </row>
    <row r="680" spans="1:5" x14ac:dyDescent="0.25">
      <c r="A680" t="s">
        <v>121</v>
      </c>
      <c r="B680" t="s">
        <v>173</v>
      </c>
      <c r="C680" s="76">
        <v>42387</v>
      </c>
      <c r="D680">
        <v>5</v>
      </c>
      <c r="E680" t="s">
        <v>962</v>
      </c>
    </row>
    <row r="681" spans="1:5" x14ac:dyDescent="0.25">
      <c r="A681" t="s">
        <v>121</v>
      </c>
      <c r="B681" t="s">
        <v>173</v>
      </c>
      <c r="C681" s="76">
        <v>42387</v>
      </c>
      <c r="D681">
        <v>15</v>
      </c>
      <c r="E681" t="s">
        <v>962</v>
      </c>
    </row>
    <row r="682" spans="1:5" x14ac:dyDescent="0.25">
      <c r="A682" t="s">
        <v>121</v>
      </c>
      <c r="B682" t="s">
        <v>173</v>
      </c>
      <c r="C682" s="76">
        <v>42387</v>
      </c>
      <c r="D682">
        <v>18</v>
      </c>
      <c r="E682" t="s">
        <v>962</v>
      </c>
    </row>
    <row r="683" spans="1:5" x14ac:dyDescent="0.25">
      <c r="A683" t="s">
        <v>689</v>
      </c>
      <c r="B683" t="s">
        <v>173</v>
      </c>
      <c r="C683" s="76">
        <v>42387</v>
      </c>
      <c r="D683">
        <v>5</v>
      </c>
      <c r="E683" t="s">
        <v>962</v>
      </c>
    </row>
    <row r="684" spans="1:5" x14ac:dyDescent="0.25">
      <c r="A684" t="s">
        <v>689</v>
      </c>
      <c r="B684" t="s">
        <v>173</v>
      </c>
      <c r="C684" s="76">
        <v>42387</v>
      </c>
      <c r="D684">
        <v>7</v>
      </c>
      <c r="E684" t="s">
        <v>962</v>
      </c>
    </row>
    <row r="685" spans="1:5" x14ac:dyDescent="0.25">
      <c r="A685" t="s">
        <v>689</v>
      </c>
      <c r="B685" t="s">
        <v>173</v>
      </c>
      <c r="C685" s="76">
        <v>42387</v>
      </c>
      <c r="D685">
        <v>10</v>
      </c>
      <c r="E685" t="s">
        <v>962</v>
      </c>
    </row>
    <row r="686" spans="1:5" x14ac:dyDescent="0.25">
      <c r="A686" t="s">
        <v>790</v>
      </c>
      <c r="B686" t="s">
        <v>173</v>
      </c>
      <c r="C686" s="76">
        <v>42387</v>
      </c>
      <c r="D686">
        <v>1</v>
      </c>
      <c r="E686" t="s">
        <v>962</v>
      </c>
    </row>
    <row r="687" spans="1:5" x14ac:dyDescent="0.25">
      <c r="A687" t="s">
        <v>790</v>
      </c>
      <c r="B687" t="s">
        <v>173</v>
      </c>
      <c r="C687" s="76">
        <v>42387</v>
      </c>
      <c r="D687">
        <v>7</v>
      </c>
      <c r="E687" t="s">
        <v>962</v>
      </c>
    </row>
    <row r="688" spans="1:5" x14ac:dyDescent="0.25">
      <c r="A688" t="s">
        <v>790</v>
      </c>
      <c r="B688" t="s">
        <v>173</v>
      </c>
      <c r="C688" s="76">
        <v>42387</v>
      </c>
      <c r="D688">
        <v>15</v>
      </c>
      <c r="E688" t="s">
        <v>962</v>
      </c>
    </row>
    <row r="689" spans="1:5" x14ac:dyDescent="0.25">
      <c r="A689" t="s">
        <v>790</v>
      </c>
      <c r="B689" t="s">
        <v>173</v>
      </c>
      <c r="C689" s="76">
        <v>42387</v>
      </c>
      <c r="D689">
        <v>18</v>
      </c>
      <c r="E689" t="s">
        <v>962</v>
      </c>
    </row>
    <row r="690" spans="1:5" x14ac:dyDescent="0.25">
      <c r="A690" t="s">
        <v>793</v>
      </c>
      <c r="B690" t="s">
        <v>173</v>
      </c>
      <c r="C690" s="76">
        <v>42387</v>
      </c>
      <c r="D690">
        <v>1</v>
      </c>
      <c r="E690" t="s">
        <v>962</v>
      </c>
    </row>
    <row r="691" spans="1:5" x14ac:dyDescent="0.25">
      <c r="A691" t="s">
        <v>793</v>
      </c>
      <c r="B691" t="s">
        <v>173</v>
      </c>
      <c r="C691" s="76">
        <v>42387</v>
      </c>
      <c r="D691">
        <v>7</v>
      </c>
      <c r="E691" t="s">
        <v>962</v>
      </c>
    </row>
    <row r="692" spans="1:5" x14ac:dyDescent="0.25">
      <c r="A692" t="s">
        <v>793</v>
      </c>
      <c r="B692" t="s">
        <v>173</v>
      </c>
      <c r="C692" s="76">
        <v>42387</v>
      </c>
      <c r="D692">
        <v>18</v>
      </c>
      <c r="E692" t="s">
        <v>962</v>
      </c>
    </row>
    <row r="693" spans="1:5" x14ac:dyDescent="0.25">
      <c r="A693" t="s">
        <v>793</v>
      </c>
      <c r="B693" t="s">
        <v>173</v>
      </c>
      <c r="C693" s="76">
        <v>42387</v>
      </c>
      <c r="D693">
        <v>16</v>
      </c>
      <c r="E693" t="s">
        <v>962</v>
      </c>
    </row>
    <row r="694" spans="1:5" x14ac:dyDescent="0.25">
      <c r="A694" t="s">
        <v>793</v>
      </c>
      <c r="B694" t="s">
        <v>173</v>
      </c>
      <c r="C694" s="76">
        <v>42387</v>
      </c>
      <c r="D694">
        <v>10</v>
      </c>
      <c r="E694" t="s">
        <v>962</v>
      </c>
    </row>
    <row r="695" spans="1:5" x14ac:dyDescent="0.25">
      <c r="A695" t="s">
        <v>796</v>
      </c>
      <c r="B695" t="s">
        <v>173</v>
      </c>
      <c r="C695" s="76">
        <v>42387</v>
      </c>
      <c r="D695">
        <v>1</v>
      </c>
      <c r="E695" t="s">
        <v>962</v>
      </c>
    </row>
    <row r="696" spans="1:5" x14ac:dyDescent="0.25">
      <c r="A696" t="s">
        <v>796</v>
      </c>
      <c r="B696" t="s">
        <v>173</v>
      </c>
      <c r="C696" s="76">
        <v>42387</v>
      </c>
      <c r="D696">
        <v>3</v>
      </c>
      <c r="E696" t="s">
        <v>962</v>
      </c>
    </row>
    <row r="697" spans="1:5" x14ac:dyDescent="0.25">
      <c r="A697" t="s">
        <v>796</v>
      </c>
      <c r="B697" t="s">
        <v>173</v>
      </c>
      <c r="C697" s="76">
        <v>42387</v>
      </c>
      <c r="D697">
        <v>15</v>
      </c>
      <c r="E697" t="s">
        <v>962</v>
      </c>
    </row>
    <row r="698" spans="1:5" x14ac:dyDescent="0.25">
      <c r="A698" t="s">
        <v>796</v>
      </c>
      <c r="B698" t="s">
        <v>173</v>
      </c>
      <c r="C698" s="76">
        <v>42387</v>
      </c>
      <c r="D698">
        <v>18</v>
      </c>
      <c r="E698" t="s">
        <v>962</v>
      </c>
    </row>
    <row r="699" spans="1:5" x14ac:dyDescent="0.25">
      <c r="A699" t="s">
        <v>799</v>
      </c>
      <c r="B699" t="s">
        <v>173</v>
      </c>
      <c r="C699" s="76">
        <v>42387</v>
      </c>
      <c r="D699">
        <v>1</v>
      </c>
      <c r="E699" t="s">
        <v>962</v>
      </c>
    </row>
    <row r="700" spans="1:5" x14ac:dyDescent="0.25">
      <c r="A700" t="s">
        <v>799</v>
      </c>
      <c r="B700" t="s">
        <v>173</v>
      </c>
      <c r="C700" s="76">
        <v>42387</v>
      </c>
      <c r="D700">
        <v>15</v>
      </c>
      <c r="E700" t="s">
        <v>962</v>
      </c>
    </row>
    <row r="701" spans="1:5" x14ac:dyDescent="0.25">
      <c r="A701" t="s">
        <v>799</v>
      </c>
      <c r="B701" t="s">
        <v>173</v>
      </c>
      <c r="C701" s="76">
        <v>42387</v>
      </c>
      <c r="D701">
        <v>3</v>
      </c>
      <c r="E701" t="s">
        <v>962</v>
      </c>
    </row>
    <row r="702" spans="1:5" x14ac:dyDescent="0.25">
      <c r="A702" t="s">
        <v>802</v>
      </c>
      <c r="B702" t="s">
        <v>173</v>
      </c>
      <c r="C702" s="76">
        <v>42387</v>
      </c>
      <c r="D702">
        <v>1</v>
      </c>
      <c r="E702" t="s">
        <v>962</v>
      </c>
    </row>
    <row r="703" spans="1:5" x14ac:dyDescent="0.25">
      <c r="A703" t="s">
        <v>802</v>
      </c>
      <c r="B703" t="s">
        <v>173</v>
      </c>
      <c r="C703" s="76">
        <v>42387</v>
      </c>
      <c r="D703">
        <v>2</v>
      </c>
      <c r="E703" t="s">
        <v>962</v>
      </c>
    </row>
    <row r="704" spans="1:5" x14ac:dyDescent="0.25">
      <c r="A704" t="s">
        <v>802</v>
      </c>
      <c r="B704" t="s">
        <v>173</v>
      </c>
      <c r="C704" s="76">
        <v>42387</v>
      </c>
      <c r="D704">
        <v>3</v>
      </c>
      <c r="E704" t="s">
        <v>962</v>
      </c>
    </row>
    <row r="705" spans="1:5" x14ac:dyDescent="0.25">
      <c r="A705" t="s">
        <v>802</v>
      </c>
      <c r="B705" t="s">
        <v>173</v>
      </c>
      <c r="C705" s="76">
        <v>42387</v>
      </c>
      <c r="D705">
        <v>15</v>
      </c>
      <c r="E705" t="s">
        <v>962</v>
      </c>
    </row>
    <row r="706" spans="1:5" x14ac:dyDescent="0.25">
      <c r="A706" t="s">
        <v>802</v>
      </c>
      <c r="B706" t="s">
        <v>173</v>
      </c>
      <c r="C706" s="76">
        <v>42387</v>
      </c>
      <c r="D706">
        <v>10</v>
      </c>
      <c r="E706" t="s">
        <v>962</v>
      </c>
    </row>
    <row r="707" spans="1:5" x14ac:dyDescent="0.25">
      <c r="A707" t="s">
        <v>805</v>
      </c>
      <c r="B707" t="s">
        <v>173</v>
      </c>
      <c r="C707" s="76">
        <v>42387</v>
      </c>
      <c r="D707">
        <v>1</v>
      </c>
      <c r="E707" t="s">
        <v>962</v>
      </c>
    </row>
    <row r="708" spans="1:5" x14ac:dyDescent="0.25">
      <c r="A708" t="s">
        <v>805</v>
      </c>
      <c r="B708" t="s">
        <v>173</v>
      </c>
      <c r="C708" s="76">
        <v>42387</v>
      </c>
      <c r="D708">
        <v>2</v>
      </c>
      <c r="E708" t="s">
        <v>962</v>
      </c>
    </row>
    <row r="709" spans="1:5" x14ac:dyDescent="0.25">
      <c r="A709" t="s">
        <v>805</v>
      </c>
      <c r="B709" t="s">
        <v>173</v>
      </c>
      <c r="C709" s="76">
        <v>42387</v>
      </c>
      <c r="D709">
        <v>15</v>
      </c>
      <c r="E709" t="s">
        <v>962</v>
      </c>
    </row>
    <row r="710" spans="1:5" x14ac:dyDescent="0.25">
      <c r="A710" t="s">
        <v>805</v>
      </c>
      <c r="B710" t="s">
        <v>173</v>
      </c>
      <c r="C710" s="76">
        <v>42387</v>
      </c>
      <c r="D710">
        <v>7</v>
      </c>
      <c r="E710" t="s">
        <v>962</v>
      </c>
    </row>
    <row r="711" spans="1:5" x14ac:dyDescent="0.25">
      <c r="A711" t="s">
        <v>805</v>
      </c>
      <c r="B711" t="s">
        <v>173</v>
      </c>
      <c r="C711" s="76">
        <v>42387</v>
      </c>
      <c r="D711">
        <v>6</v>
      </c>
      <c r="E711" t="s">
        <v>962</v>
      </c>
    </row>
    <row r="712" spans="1:5" x14ac:dyDescent="0.25">
      <c r="A712" t="s">
        <v>808</v>
      </c>
      <c r="B712" t="s">
        <v>173</v>
      </c>
      <c r="C712" s="76">
        <v>42387</v>
      </c>
      <c r="D712">
        <v>1</v>
      </c>
      <c r="E712" t="s">
        <v>962</v>
      </c>
    </row>
    <row r="713" spans="1:5" x14ac:dyDescent="0.25">
      <c r="A713" t="s">
        <v>808</v>
      </c>
      <c r="B713" t="s">
        <v>173</v>
      </c>
      <c r="C713" s="76">
        <v>42387</v>
      </c>
      <c r="D713">
        <v>9</v>
      </c>
      <c r="E713" t="s">
        <v>962</v>
      </c>
    </row>
    <row r="714" spans="1:5" x14ac:dyDescent="0.25">
      <c r="A714" t="s">
        <v>522</v>
      </c>
      <c r="B714" t="s">
        <v>173</v>
      </c>
      <c r="C714" s="76">
        <v>42387</v>
      </c>
      <c r="D714">
        <v>13</v>
      </c>
      <c r="E714" t="s">
        <v>962</v>
      </c>
    </row>
    <row r="715" spans="1:5" x14ac:dyDescent="0.25">
      <c r="A715" t="s">
        <v>522</v>
      </c>
      <c r="B715" t="s">
        <v>173</v>
      </c>
      <c r="C715" s="76">
        <v>42387</v>
      </c>
      <c r="D715">
        <v>7</v>
      </c>
      <c r="E715" t="s">
        <v>962</v>
      </c>
    </row>
    <row r="716" spans="1:5" x14ac:dyDescent="0.25">
      <c r="A716" t="s">
        <v>522</v>
      </c>
      <c r="B716" t="s">
        <v>173</v>
      </c>
      <c r="C716" s="76">
        <v>42387</v>
      </c>
      <c r="D716">
        <v>15</v>
      </c>
      <c r="E716" t="s">
        <v>962</v>
      </c>
    </row>
    <row r="717" spans="1:5" x14ac:dyDescent="0.25">
      <c r="A717" t="s">
        <v>522</v>
      </c>
      <c r="B717" t="s">
        <v>173</v>
      </c>
      <c r="C717" s="76">
        <v>42387</v>
      </c>
      <c r="D717">
        <v>1</v>
      </c>
      <c r="E717" t="s">
        <v>962</v>
      </c>
    </row>
    <row r="718" spans="1:5" x14ac:dyDescent="0.25">
      <c r="A718" t="s">
        <v>522</v>
      </c>
      <c r="B718" t="s">
        <v>173</v>
      </c>
      <c r="C718" s="76">
        <v>42387</v>
      </c>
      <c r="D718">
        <v>2</v>
      </c>
      <c r="E718" t="s">
        <v>962</v>
      </c>
    </row>
    <row r="719" spans="1:5" x14ac:dyDescent="0.25">
      <c r="A719" t="s">
        <v>813</v>
      </c>
      <c r="B719" t="s">
        <v>173</v>
      </c>
      <c r="C719" s="76">
        <v>42387</v>
      </c>
      <c r="D719">
        <v>19</v>
      </c>
      <c r="E719" t="s">
        <v>962</v>
      </c>
    </row>
    <row r="720" spans="1:5" x14ac:dyDescent="0.25">
      <c r="A720" t="s">
        <v>816</v>
      </c>
      <c r="B720" t="s">
        <v>173</v>
      </c>
      <c r="C720" s="76">
        <v>42387</v>
      </c>
      <c r="D720">
        <v>1</v>
      </c>
      <c r="E720" t="s">
        <v>962</v>
      </c>
    </row>
    <row r="721" spans="1:5" x14ac:dyDescent="0.25">
      <c r="A721" t="s">
        <v>816</v>
      </c>
      <c r="B721" t="s">
        <v>173</v>
      </c>
      <c r="C721" s="76">
        <v>42387</v>
      </c>
      <c r="D721">
        <v>15</v>
      </c>
      <c r="E721" t="s">
        <v>962</v>
      </c>
    </row>
    <row r="722" spans="1:5" x14ac:dyDescent="0.25">
      <c r="A722" t="s">
        <v>816</v>
      </c>
      <c r="B722" t="s">
        <v>173</v>
      </c>
      <c r="C722" s="76">
        <v>42387</v>
      </c>
      <c r="D722">
        <v>16</v>
      </c>
      <c r="E722" t="s">
        <v>962</v>
      </c>
    </row>
    <row r="723" spans="1:5" x14ac:dyDescent="0.25">
      <c r="A723" t="s">
        <v>816</v>
      </c>
      <c r="B723" t="s">
        <v>173</v>
      </c>
      <c r="C723" s="76">
        <v>42387</v>
      </c>
      <c r="D723">
        <v>10</v>
      </c>
      <c r="E723" t="s">
        <v>962</v>
      </c>
    </row>
    <row r="724" spans="1:5" x14ac:dyDescent="0.25">
      <c r="A724" t="s">
        <v>819</v>
      </c>
      <c r="B724" t="s">
        <v>173</v>
      </c>
      <c r="C724" s="76">
        <v>42387</v>
      </c>
      <c r="D724">
        <v>19</v>
      </c>
      <c r="E724" t="s">
        <v>962</v>
      </c>
    </row>
    <row r="725" spans="1:5" x14ac:dyDescent="0.25">
      <c r="A725" t="s">
        <v>527</v>
      </c>
      <c r="B725" t="s">
        <v>173</v>
      </c>
      <c r="C725" s="76">
        <v>42387</v>
      </c>
      <c r="D725">
        <v>1</v>
      </c>
      <c r="E725" t="s">
        <v>962</v>
      </c>
    </row>
    <row r="726" spans="1:5" x14ac:dyDescent="0.25">
      <c r="A726" t="s">
        <v>527</v>
      </c>
      <c r="B726" t="s">
        <v>173</v>
      </c>
      <c r="C726" s="76">
        <v>42387</v>
      </c>
      <c r="D726">
        <v>2</v>
      </c>
      <c r="E726" t="s">
        <v>962</v>
      </c>
    </row>
    <row r="727" spans="1:5" x14ac:dyDescent="0.25">
      <c r="A727" t="s">
        <v>527</v>
      </c>
      <c r="B727" t="s">
        <v>173</v>
      </c>
      <c r="C727" s="76">
        <v>42387</v>
      </c>
      <c r="D727">
        <v>7</v>
      </c>
      <c r="E727" t="s">
        <v>962</v>
      </c>
    </row>
    <row r="728" spans="1:5" x14ac:dyDescent="0.25">
      <c r="A728" t="s">
        <v>527</v>
      </c>
      <c r="B728" t="s">
        <v>173</v>
      </c>
      <c r="C728" s="76">
        <v>42387</v>
      </c>
      <c r="D728">
        <v>3</v>
      </c>
      <c r="E728" t="s">
        <v>962</v>
      </c>
    </row>
    <row r="729" spans="1:5" x14ac:dyDescent="0.25">
      <c r="A729" t="s">
        <v>826</v>
      </c>
      <c r="B729" t="s">
        <v>173</v>
      </c>
      <c r="C729" s="76">
        <v>42387</v>
      </c>
      <c r="D729">
        <v>1</v>
      </c>
      <c r="E729" t="s">
        <v>962</v>
      </c>
    </row>
    <row r="730" spans="1:5" x14ac:dyDescent="0.25">
      <c r="A730" t="s">
        <v>826</v>
      </c>
      <c r="B730" t="s">
        <v>173</v>
      </c>
      <c r="C730" s="76">
        <v>42387</v>
      </c>
      <c r="D730">
        <v>2</v>
      </c>
      <c r="E730" t="s">
        <v>962</v>
      </c>
    </row>
    <row r="731" spans="1:5" x14ac:dyDescent="0.25">
      <c r="A731" t="s">
        <v>826</v>
      </c>
      <c r="B731" t="s">
        <v>173</v>
      </c>
      <c r="C731" s="76">
        <v>42387</v>
      </c>
      <c r="D731">
        <v>10</v>
      </c>
      <c r="E731" t="s">
        <v>962</v>
      </c>
    </row>
    <row r="732" spans="1:5" x14ac:dyDescent="0.25">
      <c r="A732" t="s">
        <v>826</v>
      </c>
      <c r="B732" t="s">
        <v>173</v>
      </c>
      <c r="C732" s="76">
        <v>42387</v>
      </c>
      <c r="D732">
        <v>7</v>
      </c>
      <c r="E732" t="s">
        <v>962</v>
      </c>
    </row>
    <row r="733" spans="1:5" x14ac:dyDescent="0.25">
      <c r="A733" t="s">
        <v>832</v>
      </c>
      <c r="B733" t="s">
        <v>173</v>
      </c>
      <c r="C733" s="76">
        <v>42387</v>
      </c>
      <c r="D733">
        <v>2</v>
      </c>
      <c r="E733" t="s">
        <v>962</v>
      </c>
    </row>
    <row r="734" spans="1:5" x14ac:dyDescent="0.25">
      <c r="A734" t="s">
        <v>832</v>
      </c>
      <c r="B734" t="s">
        <v>173</v>
      </c>
      <c r="C734" s="76">
        <v>42387</v>
      </c>
      <c r="D734">
        <v>1</v>
      </c>
      <c r="E734" t="s">
        <v>962</v>
      </c>
    </row>
    <row r="735" spans="1:5" x14ac:dyDescent="0.25">
      <c r="A735" t="s">
        <v>832</v>
      </c>
      <c r="B735" t="s">
        <v>173</v>
      </c>
      <c r="C735" s="76">
        <v>42387</v>
      </c>
      <c r="D735">
        <v>13</v>
      </c>
      <c r="E735" t="s">
        <v>962</v>
      </c>
    </row>
    <row r="736" spans="1:5" x14ac:dyDescent="0.25">
      <c r="A736" t="s">
        <v>835</v>
      </c>
      <c r="B736" t="s">
        <v>173</v>
      </c>
      <c r="C736" s="76">
        <v>42387</v>
      </c>
      <c r="D736">
        <v>1</v>
      </c>
      <c r="E736" t="s">
        <v>962</v>
      </c>
    </row>
    <row r="737" spans="1:5" x14ac:dyDescent="0.25">
      <c r="A737" t="s">
        <v>835</v>
      </c>
      <c r="B737" t="s">
        <v>173</v>
      </c>
      <c r="C737" s="76">
        <v>42387</v>
      </c>
      <c r="D737">
        <v>2</v>
      </c>
      <c r="E737" t="s">
        <v>962</v>
      </c>
    </row>
    <row r="738" spans="1:5" x14ac:dyDescent="0.25">
      <c r="A738" t="s">
        <v>835</v>
      </c>
      <c r="B738" t="s">
        <v>173</v>
      </c>
      <c r="C738" s="76">
        <v>42387</v>
      </c>
      <c r="D738">
        <v>7</v>
      </c>
      <c r="E738" t="s">
        <v>962</v>
      </c>
    </row>
    <row r="739" spans="1:5" x14ac:dyDescent="0.25">
      <c r="A739" t="s">
        <v>835</v>
      </c>
      <c r="B739" t="s">
        <v>173</v>
      </c>
      <c r="C739" s="76">
        <v>42387</v>
      </c>
      <c r="D739">
        <v>5</v>
      </c>
      <c r="E739" t="s">
        <v>962</v>
      </c>
    </row>
    <row r="740" spans="1:5" x14ac:dyDescent="0.25">
      <c r="A740" t="s">
        <v>835</v>
      </c>
      <c r="B740" t="s">
        <v>173</v>
      </c>
      <c r="C740" s="76">
        <v>42387</v>
      </c>
      <c r="D740">
        <v>15</v>
      </c>
      <c r="E740" t="s">
        <v>962</v>
      </c>
    </row>
    <row r="741" spans="1:5" x14ac:dyDescent="0.25">
      <c r="A741" t="s">
        <v>530</v>
      </c>
      <c r="B741" t="s">
        <v>151</v>
      </c>
      <c r="C741" s="76">
        <v>42387</v>
      </c>
      <c r="D741">
        <v>2</v>
      </c>
      <c r="E741" t="s">
        <v>962</v>
      </c>
    </row>
    <row r="742" spans="1:5" x14ac:dyDescent="0.25">
      <c r="A742" t="s">
        <v>530</v>
      </c>
      <c r="B742" t="s">
        <v>151</v>
      </c>
      <c r="C742" s="76">
        <v>42387</v>
      </c>
      <c r="D742">
        <v>7</v>
      </c>
      <c r="E742" t="s">
        <v>962</v>
      </c>
    </row>
    <row r="743" spans="1:5" x14ac:dyDescent="0.25">
      <c r="A743" t="s">
        <v>530</v>
      </c>
      <c r="B743" t="s">
        <v>151</v>
      </c>
      <c r="C743" s="76">
        <v>42387</v>
      </c>
      <c r="D743">
        <v>12</v>
      </c>
      <c r="E743" t="s">
        <v>962</v>
      </c>
    </row>
    <row r="744" spans="1:5" x14ac:dyDescent="0.25">
      <c r="A744" t="s">
        <v>530</v>
      </c>
      <c r="B744" t="s">
        <v>151</v>
      </c>
      <c r="C744" s="76">
        <v>42387</v>
      </c>
      <c r="D744">
        <v>13</v>
      </c>
      <c r="E744" t="s">
        <v>962</v>
      </c>
    </row>
    <row r="745" spans="1:5" x14ac:dyDescent="0.25">
      <c r="A745" t="s">
        <v>761</v>
      </c>
      <c r="B745" t="s">
        <v>151</v>
      </c>
      <c r="C745" s="76">
        <v>42387</v>
      </c>
      <c r="D745">
        <v>1</v>
      </c>
      <c r="E745" t="s">
        <v>962</v>
      </c>
    </row>
    <row r="746" spans="1:5" x14ac:dyDescent="0.25">
      <c r="A746" t="s">
        <v>761</v>
      </c>
      <c r="B746" t="s">
        <v>151</v>
      </c>
      <c r="C746" s="76">
        <v>42387</v>
      </c>
      <c r="D746">
        <v>5</v>
      </c>
      <c r="E746" t="s">
        <v>962</v>
      </c>
    </row>
    <row r="747" spans="1:5" x14ac:dyDescent="0.25">
      <c r="A747" t="s">
        <v>761</v>
      </c>
      <c r="B747" t="s">
        <v>151</v>
      </c>
      <c r="C747" s="76">
        <v>42387</v>
      </c>
      <c r="D747">
        <v>7</v>
      </c>
      <c r="E747" t="s">
        <v>962</v>
      </c>
    </row>
    <row r="748" spans="1:5" x14ac:dyDescent="0.25">
      <c r="A748" t="s">
        <v>761</v>
      </c>
      <c r="B748" t="s">
        <v>151</v>
      </c>
      <c r="C748" s="76">
        <v>42387</v>
      </c>
      <c r="D748">
        <v>2</v>
      </c>
      <c r="E748" t="s">
        <v>962</v>
      </c>
    </row>
    <row r="749" spans="1:5" x14ac:dyDescent="0.25">
      <c r="A749" t="s">
        <v>761</v>
      </c>
      <c r="B749" t="s">
        <v>151</v>
      </c>
      <c r="C749" s="76">
        <v>42387</v>
      </c>
      <c r="D749">
        <v>10</v>
      </c>
      <c r="E749" t="s">
        <v>962</v>
      </c>
    </row>
    <row r="750" spans="1:5" x14ac:dyDescent="0.25">
      <c r="A750" t="s">
        <v>484</v>
      </c>
      <c r="B750" t="s">
        <v>151</v>
      </c>
      <c r="C750" s="76">
        <v>42387</v>
      </c>
      <c r="D750">
        <v>12</v>
      </c>
      <c r="E750" t="s">
        <v>962</v>
      </c>
    </row>
    <row r="751" spans="1:5" x14ac:dyDescent="0.25">
      <c r="A751" t="s">
        <v>484</v>
      </c>
      <c r="B751" t="s">
        <v>151</v>
      </c>
      <c r="C751" s="76">
        <v>42387</v>
      </c>
      <c r="D751">
        <v>15</v>
      </c>
      <c r="E751" t="s">
        <v>962</v>
      </c>
    </row>
    <row r="752" spans="1:5" x14ac:dyDescent="0.25">
      <c r="A752" t="s">
        <v>484</v>
      </c>
      <c r="B752" t="s">
        <v>151</v>
      </c>
      <c r="C752" s="76">
        <v>42387</v>
      </c>
      <c r="D752">
        <v>3</v>
      </c>
      <c r="E752" t="s">
        <v>962</v>
      </c>
    </row>
    <row r="753" spans="1:5" x14ac:dyDescent="0.25">
      <c r="A753" t="s">
        <v>746</v>
      </c>
      <c r="B753" t="s">
        <v>151</v>
      </c>
      <c r="C753" s="76">
        <v>42387</v>
      </c>
      <c r="D753">
        <v>1</v>
      </c>
      <c r="E753" t="s">
        <v>962</v>
      </c>
    </row>
    <row r="754" spans="1:5" x14ac:dyDescent="0.25">
      <c r="A754" t="s">
        <v>746</v>
      </c>
      <c r="B754" t="s">
        <v>151</v>
      </c>
      <c r="C754" s="76">
        <v>42387</v>
      </c>
      <c r="D754">
        <v>7</v>
      </c>
      <c r="E754" t="s">
        <v>962</v>
      </c>
    </row>
    <row r="755" spans="1:5" x14ac:dyDescent="0.25">
      <c r="A755" t="s">
        <v>746</v>
      </c>
      <c r="B755" t="s">
        <v>151</v>
      </c>
      <c r="C755" s="76">
        <v>42387</v>
      </c>
      <c r="D755">
        <v>15</v>
      </c>
      <c r="E755" t="s">
        <v>962</v>
      </c>
    </row>
    <row r="756" spans="1:5" x14ac:dyDescent="0.25">
      <c r="A756" t="s">
        <v>746</v>
      </c>
      <c r="B756" t="s">
        <v>151</v>
      </c>
      <c r="C756" s="76">
        <v>42387</v>
      </c>
      <c r="D756">
        <v>10</v>
      </c>
      <c r="E756" t="s">
        <v>962</v>
      </c>
    </row>
    <row r="757" spans="1:5" x14ac:dyDescent="0.25">
      <c r="A757" t="s">
        <v>1107</v>
      </c>
      <c r="B757" t="s">
        <v>151</v>
      </c>
      <c r="C757" s="76">
        <v>42387</v>
      </c>
      <c r="D757">
        <v>1</v>
      </c>
      <c r="E757" t="s">
        <v>962</v>
      </c>
    </row>
    <row r="758" spans="1:5" x14ac:dyDescent="0.25">
      <c r="A758" t="s">
        <v>1107</v>
      </c>
      <c r="B758" t="s">
        <v>151</v>
      </c>
      <c r="C758" s="76">
        <v>42387</v>
      </c>
      <c r="D758">
        <v>2</v>
      </c>
      <c r="E758" t="s">
        <v>962</v>
      </c>
    </row>
    <row r="759" spans="1:5" x14ac:dyDescent="0.25">
      <c r="A759" t="s">
        <v>1107</v>
      </c>
      <c r="B759" t="s">
        <v>151</v>
      </c>
      <c r="C759" s="76">
        <v>42387</v>
      </c>
      <c r="D759">
        <v>7</v>
      </c>
      <c r="E759" t="s">
        <v>962</v>
      </c>
    </row>
    <row r="760" spans="1:5" x14ac:dyDescent="0.25">
      <c r="A760" t="s">
        <v>1107</v>
      </c>
      <c r="B760" t="s">
        <v>151</v>
      </c>
      <c r="C760" s="76">
        <v>42387</v>
      </c>
      <c r="D760">
        <v>10</v>
      </c>
      <c r="E760" t="s">
        <v>962</v>
      </c>
    </row>
    <row r="761" spans="1:5" x14ac:dyDescent="0.25">
      <c r="A761" t="s">
        <v>771</v>
      </c>
      <c r="B761" t="s">
        <v>151</v>
      </c>
      <c r="C761" s="76">
        <v>42387</v>
      </c>
      <c r="D761">
        <v>5</v>
      </c>
      <c r="E761" t="s">
        <v>962</v>
      </c>
    </row>
    <row r="762" spans="1:5" x14ac:dyDescent="0.25">
      <c r="A762" t="s">
        <v>771</v>
      </c>
      <c r="B762" t="s">
        <v>151</v>
      </c>
      <c r="C762" s="76">
        <v>42387</v>
      </c>
      <c r="D762">
        <v>2</v>
      </c>
      <c r="E762" t="s">
        <v>962</v>
      </c>
    </row>
    <row r="763" spans="1:5" x14ac:dyDescent="0.25">
      <c r="A763" t="s">
        <v>771</v>
      </c>
      <c r="B763" t="s">
        <v>151</v>
      </c>
      <c r="C763" s="76">
        <v>42387</v>
      </c>
      <c r="D763">
        <v>15</v>
      </c>
      <c r="E763" t="s">
        <v>962</v>
      </c>
    </row>
    <row r="764" spans="1:5" x14ac:dyDescent="0.25">
      <c r="A764" t="s">
        <v>771</v>
      </c>
      <c r="B764" t="s">
        <v>151</v>
      </c>
      <c r="C764" s="76">
        <v>42387</v>
      </c>
      <c r="D764">
        <v>11</v>
      </c>
      <c r="E764" t="s">
        <v>962</v>
      </c>
    </row>
    <row r="765" spans="1:5" x14ac:dyDescent="0.25">
      <c r="A765" t="s">
        <v>774</v>
      </c>
      <c r="B765" t="s">
        <v>151</v>
      </c>
      <c r="C765" s="76">
        <v>42387</v>
      </c>
      <c r="D765">
        <v>1</v>
      </c>
      <c r="E765" t="s">
        <v>962</v>
      </c>
    </row>
    <row r="766" spans="1:5" x14ac:dyDescent="0.25">
      <c r="A766" t="s">
        <v>774</v>
      </c>
      <c r="B766" t="s">
        <v>151</v>
      </c>
      <c r="C766" s="76">
        <v>42387</v>
      </c>
      <c r="D766">
        <v>12</v>
      </c>
      <c r="E766" t="s">
        <v>962</v>
      </c>
    </row>
    <row r="767" spans="1:5" x14ac:dyDescent="0.25">
      <c r="A767" t="s">
        <v>774</v>
      </c>
      <c r="B767" t="s">
        <v>151</v>
      </c>
      <c r="C767" s="76">
        <v>42387</v>
      </c>
      <c r="D767">
        <v>5</v>
      </c>
      <c r="E767" t="s">
        <v>962</v>
      </c>
    </row>
    <row r="768" spans="1:5" x14ac:dyDescent="0.25">
      <c r="A768" t="s">
        <v>774</v>
      </c>
      <c r="B768" t="s">
        <v>151</v>
      </c>
      <c r="C768" s="76">
        <v>42387</v>
      </c>
      <c r="D768">
        <v>2</v>
      </c>
      <c r="E768" t="s">
        <v>962</v>
      </c>
    </row>
    <row r="769" spans="1:5" x14ac:dyDescent="0.25">
      <c r="A769" t="s">
        <v>1108</v>
      </c>
      <c r="B769" t="s">
        <v>151</v>
      </c>
      <c r="C769" s="76">
        <v>42387</v>
      </c>
      <c r="D769">
        <v>1</v>
      </c>
      <c r="E769" t="s">
        <v>962</v>
      </c>
    </row>
    <row r="770" spans="1:5" x14ac:dyDescent="0.25">
      <c r="A770" t="s">
        <v>1108</v>
      </c>
      <c r="B770" t="s">
        <v>151</v>
      </c>
      <c r="C770" s="76">
        <v>42387</v>
      </c>
      <c r="D770">
        <v>7</v>
      </c>
      <c r="E770" t="s">
        <v>962</v>
      </c>
    </row>
    <row r="771" spans="1:5" x14ac:dyDescent="0.25">
      <c r="A771" t="s">
        <v>1108</v>
      </c>
      <c r="B771" t="s">
        <v>151</v>
      </c>
      <c r="C771" s="76">
        <v>42387</v>
      </c>
      <c r="D771">
        <v>5</v>
      </c>
      <c r="E771" t="s">
        <v>962</v>
      </c>
    </row>
    <row r="772" spans="1:5" x14ac:dyDescent="0.25">
      <c r="A772" t="s">
        <v>1108</v>
      </c>
      <c r="B772" t="s">
        <v>151</v>
      </c>
      <c r="C772" s="76">
        <v>42387</v>
      </c>
      <c r="D772">
        <v>15</v>
      </c>
      <c r="E772" t="s">
        <v>962</v>
      </c>
    </row>
    <row r="773" spans="1:5" x14ac:dyDescent="0.25">
      <c r="A773" t="s">
        <v>782</v>
      </c>
      <c r="B773" t="s">
        <v>151</v>
      </c>
      <c r="C773" s="76">
        <v>42387</v>
      </c>
      <c r="D773">
        <v>12</v>
      </c>
      <c r="E773" t="s">
        <v>962</v>
      </c>
    </row>
    <row r="774" spans="1:5" x14ac:dyDescent="0.25">
      <c r="A774" t="s">
        <v>782</v>
      </c>
      <c r="B774" t="s">
        <v>151</v>
      </c>
      <c r="C774" s="76">
        <v>42387</v>
      </c>
      <c r="D774">
        <v>5</v>
      </c>
      <c r="E774" t="s">
        <v>962</v>
      </c>
    </row>
    <row r="775" spans="1:5" x14ac:dyDescent="0.25">
      <c r="A775" t="s">
        <v>782</v>
      </c>
      <c r="B775" t="s">
        <v>151</v>
      </c>
      <c r="C775" s="76">
        <v>42387</v>
      </c>
      <c r="D775">
        <v>7</v>
      </c>
      <c r="E775" t="s">
        <v>962</v>
      </c>
    </row>
    <row r="776" spans="1:5" x14ac:dyDescent="0.25">
      <c r="A776" t="s">
        <v>782</v>
      </c>
      <c r="B776" t="s">
        <v>151</v>
      </c>
      <c r="C776" s="76">
        <v>42387</v>
      </c>
      <c r="D776">
        <v>1</v>
      </c>
      <c r="E776" t="s">
        <v>962</v>
      </c>
    </row>
    <row r="777" spans="1:5" x14ac:dyDescent="0.25">
      <c r="A777" t="s">
        <v>782</v>
      </c>
      <c r="B777" t="s">
        <v>151</v>
      </c>
      <c r="C777" s="76">
        <v>42387</v>
      </c>
      <c r="D777">
        <v>15</v>
      </c>
      <c r="E777" t="s">
        <v>962</v>
      </c>
    </row>
    <row r="778" spans="1:5" x14ac:dyDescent="0.25">
      <c r="A778" t="s">
        <v>123</v>
      </c>
      <c r="B778" t="s">
        <v>151</v>
      </c>
      <c r="C778" s="76">
        <v>42387</v>
      </c>
      <c r="D778">
        <v>5</v>
      </c>
      <c r="E778" t="s">
        <v>962</v>
      </c>
    </row>
    <row r="779" spans="1:5" x14ac:dyDescent="0.25">
      <c r="A779" t="s">
        <v>123</v>
      </c>
      <c r="B779" t="s">
        <v>151</v>
      </c>
      <c r="C779" s="76">
        <v>42387</v>
      </c>
      <c r="D779">
        <v>7</v>
      </c>
      <c r="E779" t="s">
        <v>962</v>
      </c>
    </row>
    <row r="780" spans="1:5" x14ac:dyDescent="0.25">
      <c r="A780" t="s">
        <v>123</v>
      </c>
      <c r="B780" t="s">
        <v>151</v>
      </c>
      <c r="C780" s="76">
        <v>42387</v>
      </c>
      <c r="D780">
        <v>15</v>
      </c>
      <c r="E780" t="s">
        <v>962</v>
      </c>
    </row>
    <row r="781" spans="1:5" x14ac:dyDescent="0.25">
      <c r="A781" t="s">
        <v>123</v>
      </c>
      <c r="B781" t="s">
        <v>151</v>
      </c>
      <c r="C781" s="76">
        <v>42387</v>
      </c>
      <c r="D781">
        <v>18</v>
      </c>
      <c r="E781" t="s">
        <v>962</v>
      </c>
    </row>
    <row r="782" spans="1:5" x14ac:dyDescent="0.25">
      <c r="A782" t="s">
        <v>121</v>
      </c>
      <c r="B782" t="s">
        <v>151</v>
      </c>
      <c r="C782" s="76">
        <v>42387</v>
      </c>
      <c r="D782">
        <v>7</v>
      </c>
      <c r="E782" t="s">
        <v>962</v>
      </c>
    </row>
    <row r="783" spans="1:5" x14ac:dyDescent="0.25">
      <c r="A783" t="s">
        <v>121</v>
      </c>
      <c r="B783" t="s">
        <v>151</v>
      </c>
      <c r="C783" s="76">
        <v>42387</v>
      </c>
      <c r="D783">
        <v>5</v>
      </c>
      <c r="E783" t="s">
        <v>962</v>
      </c>
    </row>
    <row r="784" spans="1:5" x14ac:dyDescent="0.25">
      <c r="A784" t="s">
        <v>121</v>
      </c>
      <c r="B784" t="s">
        <v>151</v>
      </c>
      <c r="C784" s="76">
        <v>42387</v>
      </c>
      <c r="D784">
        <v>15</v>
      </c>
      <c r="E784" t="s">
        <v>962</v>
      </c>
    </row>
    <row r="785" spans="1:5" x14ac:dyDescent="0.25">
      <c r="A785" t="s">
        <v>121</v>
      </c>
      <c r="B785" t="s">
        <v>151</v>
      </c>
      <c r="C785" s="76">
        <v>42387</v>
      </c>
      <c r="D785">
        <v>18</v>
      </c>
      <c r="E785" t="s">
        <v>962</v>
      </c>
    </row>
    <row r="786" spans="1:5" x14ac:dyDescent="0.25">
      <c r="A786" t="s">
        <v>689</v>
      </c>
      <c r="B786" t="s">
        <v>151</v>
      </c>
      <c r="C786" s="76">
        <v>42387</v>
      </c>
      <c r="D786">
        <v>5</v>
      </c>
      <c r="E786" t="s">
        <v>962</v>
      </c>
    </row>
    <row r="787" spans="1:5" x14ac:dyDescent="0.25">
      <c r="A787" t="s">
        <v>689</v>
      </c>
      <c r="B787" t="s">
        <v>151</v>
      </c>
      <c r="C787" s="76">
        <v>42387</v>
      </c>
      <c r="D787">
        <v>7</v>
      </c>
      <c r="E787" t="s">
        <v>962</v>
      </c>
    </row>
    <row r="788" spans="1:5" x14ac:dyDescent="0.25">
      <c r="A788" t="s">
        <v>689</v>
      </c>
      <c r="B788" t="s">
        <v>151</v>
      </c>
      <c r="C788" s="76">
        <v>42387</v>
      </c>
      <c r="D788">
        <v>10</v>
      </c>
      <c r="E788" t="s">
        <v>962</v>
      </c>
    </row>
    <row r="789" spans="1:5" x14ac:dyDescent="0.25">
      <c r="A789" t="s">
        <v>790</v>
      </c>
      <c r="B789" t="s">
        <v>151</v>
      </c>
      <c r="C789" s="76">
        <v>42387</v>
      </c>
      <c r="D789">
        <v>1</v>
      </c>
      <c r="E789" t="s">
        <v>962</v>
      </c>
    </row>
    <row r="790" spans="1:5" x14ac:dyDescent="0.25">
      <c r="A790" t="s">
        <v>790</v>
      </c>
      <c r="B790" t="s">
        <v>151</v>
      </c>
      <c r="C790" s="76">
        <v>42387</v>
      </c>
      <c r="D790">
        <v>7</v>
      </c>
      <c r="E790" t="s">
        <v>962</v>
      </c>
    </row>
    <row r="791" spans="1:5" x14ac:dyDescent="0.25">
      <c r="A791" t="s">
        <v>790</v>
      </c>
      <c r="B791" t="s">
        <v>151</v>
      </c>
      <c r="C791" s="76">
        <v>42387</v>
      </c>
      <c r="D791">
        <v>15</v>
      </c>
      <c r="E791" t="s">
        <v>962</v>
      </c>
    </row>
    <row r="792" spans="1:5" x14ac:dyDescent="0.25">
      <c r="A792" t="s">
        <v>790</v>
      </c>
      <c r="B792" t="s">
        <v>151</v>
      </c>
      <c r="C792" s="76">
        <v>42387</v>
      </c>
      <c r="D792">
        <v>18</v>
      </c>
      <c r="E792" t="s">
        <v>962</v>
      </c>
    </row>
    <row r="793" spans="1:5" x14ac:dyDescent="0.25">
      <c r="A793" t="s">
        <v>793</v>
      </c>
      <c r="B793" t="s">
        <v>151</v>
      </c>
      <c r="C793" s="76">
        <v>42387</v>
      </c>
      <c r="D793">
        <v>1</v>
      </c>
      <c r="E793" t="s">
        <v>962</v>
      </c>
    </row>
    <row r="794" spans="1:5" x14ac:dyDescent="0.25">
      <c r="A794" t="s">
        <v>793</v>
      </c>
      <c r="B794" t="s">
        <v>151</v>
      </c>
      <c r="C794" s="76">
        <v>42387</v>
      </c>
      <c r="D794">
        <v>7</v>
      </c>
      <c r="E794" t="s">
        <v>962</v>
      </c>
    </row>
    <row r="795" spans="1:5" x14ac:dyDescent="0.25">
      <c r="A795" t="s">
        <v>793</v>
      </c>
      <c r="B795" t="s">
        <v>151</v>
      </c>
      <c r="C795" s="76">
        <v>42387</v>
      </c>
      <c r="D795">
        <v>18</v>
      </c>
      <c r="E795" t="s">
        <v>962</v>
      </c>
    </row>
    <row r="796" spans="1:5" x14ac:dyDescent="0.25">
      <c r="A796" t="s">
        <v>793</v>
      </c>
      <c r="B796" t="s">
        <v>151</v>
      </c>
      <c r="C796" s="76">
        <v>42387</v>
      </c>
      <c r="D796">
        <v>16</v>
      </c>
      <c r="E796" t="s">
        <v>962</v>
      </c>
    </row>
    <row r="797" spans="1:5" x14ac:dyDescent="0.25">
      <c r="A797" t="s">
        <v>793</v>
      </c>
      <c r="B797" t="s">
        <v>151</v>
      </c>
      <c r="C797" s="76">
        <v>42387</v>
      </c>
      <c r="D797">
        <v>10</v>
      </c>
      <c r="E797" t="s">
        <v>962</v>
      </c>
    </row>
    <row r="798" spans="1:5" x14ac:dyDescent="0.25">
      <c r="A798" t="s">
        <v>796</v>
      </c>
      <c r="B798" t="s">
        <v>151</v>
      </c>
      <c r="C798" s="76">
        <v>42387</v>
      </c>
      <c r="D798">
        <v>1</v>
      </c>
      <c r="E798" t="s">
        <v>962</v>
      </c>
    </row>
    <row r="799" spans="1:5" x14ac:dyDescent="0.25">
      <c r="A799" t="s">
        <v>796</v>
      </c>
      <c r="B799" t="s">
        <v>151</v>
      </c>
      <c r="C799" s="76">
        <v>42387</v>
      </c>
      <c r="D799">
        <v>3</v>
      </c>
      <c r="E799" t="s">
        <v>962</v>
      </c>
    </row>
    <row r="800" spans="1:5" x14ac:dyDescent="0.25">
      <c r="A800" t="s">
        <v>796</v>
      </c>
      <c r="B800" t="s">
        <v>151</v>
      </c>
      <c r="C800" s="76">
        <v>42387</v>
      </c>
      <c r="D800">
        <v>15</v>
      </c>
      <c r="E800" t="s">
        <v>962</v>
      </c>
    </row>
    <row r="801" spans="1:5" x14ac:dyDescent="0.25">
      <c r="A801" t="s">
        <v>796</v>
      </c>
      <c r="B801" t="s">
        <v>151</v>
      </c>
      <c r="C801" s="76">
        <v>42387</v>
      </c>
      <c r="D801">
        <v>18</v>
      </c>
      <c r="E801" t="s">
        <v>962</v>
      </c>
    </row>
    <row r="802" spans="1:5" x14ac:dyDescent="0.25">
      <c r="A802" t="s">
        <v>799</v>
      </c>
      <c r="B802" t="s">
        <v>151</v>
      </c>
      <c r="C802" s="76">
        <v>42387</v>
      </c>
      <c r="D802">
        <v>1</v>
      </c>
      <c r="E802" t="s">
        <v>962</v>
      </c>
    </row>
    <row r="803" spans="1:5" x14ac:dyDescent="0.25">
      <c r="A803" t="s">
        <v>799</v>
      </c>
      <c r="B803" t="s">
        <v>151</v>
      </c>
      <c r="C803" s="76">
        <v>42387</v>
      </c>
      <c r="D803">
        <v>15</v>
      </c>
      <c r="E803" t="s">
        <v>962</v>
      </c>
    </row>
    <row r="804" spans="1:5" x14ac:dyDescent="0.25">
      <c r="A804" t="s">
        <v>799</v>
      </c>
      <c r="B804" t="s">
        <v>151</v>
      </c>
      <c r="C804" s="76">
        <v>42387</v>
      </c>
      <c r="D804">
        <v>3</v>
      </c>
      <c r="E804" t="s">
        <v>962</v>
      </c>
    </row>
    <row r="805" spans="1:5" x14ac:dyDescent="0.25">
      <c r="A805" t="s">
        <v>802</v>
      </c>
      <c r="B805" t="s">
        <v>151</v>
      </c>
      <c r="C805" s="76">
        <v>42387</v>
      </c>
      <c r="D805">
        <v>1</v>
      </c>
      <c r="E805" t="s">
        <v>962</v>
      </c>
    </row>
    <row r="806" spans="1:5" x14ac:dyDescent="0.25">
      <c r="A806" t="s">
        <v>802</v>
      </c>
      <c r="B806" t="s">
        <v>151</v>
      </c>
      <c r="C806" s="76">
        <v>42387</v>
      </c>
      <c r="D806">
        <v>2</v>
      </c>
      <c r="E806" t="s">
        <v>962</v>
      </c>
    </row>
    <row r="807" spans="1:5" x14ac:dyDescent="0.25">
      <c r="A807" t="s">
        <v>802</v>
      </c>
      <c r="B807" t="s">
        <v>151</v>
      </c>
      <c r="C807" s="76">
        <v>42387</v>
      </c>
      <c r="D807">
        <v>3</v>
      </c>
      <c r="E807" t="s">
        <v>962</v>
      </c>
    </row>
    <row r="808" spans="1:5" x14ac:dyDescent="0.25">
      <c r="A808" t="s">
        <v>802</v>
      </c>
      <c r="B808" t="s">
        <v>151</v>
      </c>
      <c r="C808" s="76">
        <v>42387</v>
      </c>
      <c r="D808">
        <v>15</v>
      </c>
      <c r="E808" t="s">
        <v>962</v>
      </c>
    </row>
    <row r="809" spans="1:5" x14ac:dyDescent="0.25">
      <c r="A809" t="s">
        <v>802</v>
      </c>
      <c r="B809" t="s">
        <v>151</v>
      </c>
      <c r="C809" s="76">
        <v>42387</v>
      </c>
      <c r="D809">
        <v>10</v>
      </c>
      <c r="E809" t="s">
        <v>962</v>
      </c>
    </row>
    <row r="810" spans="1:5" x14ac:dyDescent="0.25">
      <c r="A810" t="s">
        <v>805</v>
      </c>
      <c r="B810" t="s">
        <v>151</v>
      </c>
      <c r="C810" s="76">
        <v>42387</v>
      </c>
      <c r="D810">
        <v>1</v>
      </c>
      <c r="E810" t="s">
        <v>962</v>
      </c>
    </row>
    <row r="811" spans="1:5" x14ac:dyDescent="0.25">
      <c r="A811" t="s">
        <v>805</v>
      </c>
      <c r="B811" t="s">
        <v>151</v>
      </c>
      <c r="C811" s="76">
        <v>42387</v>
      </c>
      <c r="D811">
        <v>2</v>
      </c>
      <c r="E811" t="s">
        <v>962</v>
      </c>
    </row>
    <row r="812" spans="1:5" x14ac:dyDescent="0.25">
      <c r="A812" t="s">
        <v>805</v>
      </c>
      <c r="B812" t="s">
        <v>151</v>
      </c>
      <c r="C812" s="76">
        <v>42387</v>
      </c>
      <c r="D812">
        <v>15</v>
      </c>
      <c r="E812" t="s">
        <v>962</v>
      </c>
    </row>
    <row r="813" spans="1:5" x14ac:dyDescent="0.25">
      <c r="A813" t="s">
        <v>805</v>
      </c>
      <c r="B813" t="s">
        <v>151</v>
      </c>
      <c r="C813" s="76">
        <v>42387</v>
      </c>
      <c r="D813">
        <v>7</v>
      </c>
      <c r="E813" t="s">
        <v>962</v>
      </c>
    </row>
    <row r="814" spans="1:5" x14ac:dyDescent="0.25">
      <c r="A814" t="s">
        <v>805</v>
      </c>
      <c r="B814" t="s">
        <v>151</v>
      </c>
      <c r="C814" s="76">
        <v>42387</v>
      </c>
      <c r="D814">
        <v>6</v>
      </c>
      <c r="E814" t="s">
        <v>962</v>
      </c>
    </row>
    <row r="815" spans="1:5" x14ac:dyDescent="0.25">
      <c r="A815" t="s">
        <v>808</v>
      </c>
      <c r="B815" t="s">
        <v>151</v>
      </c>
      <c r="C815" s="76">
        <v>42387</v>
      </c>
      <c r="D815">
        <v>1</v>
      </c>
      <c r="E815" t="s">
        <v>962</v>
      </c>
    </row>
    <row r="816" spans="1:5" x14ac:dyDescent="0.25">
      <c r="A816" t="s">
        <v>808</v>
      </c>
      <c r="B816" t="s">
        <v>151</v>
      </c>
      <c r="C816" s="76">
        <v>42387</v>
      </c>
      <c r="D816">
        <v>9</v>
      </c>
      <c r="E816" t="s">
        <v>962</v>
      </c>
    </row>
    <row r="817" spans="1:5" x14ac:dyDescent="0.25">
      <c r="A817" t="s">
        <v>522</v>
      </c>
      <c r="B817" t="s">
        <v>151</v>
      </c>
      <c r="C817" s="76">
        <v>42387</v>
      </c>
      <c r="D817">
        <v>13</v>
      </c>
      <c r="E817" t="s">
        <v>962</v>
      </c>
    </row>
    <row r="818" spans="1:5" x14ac:dyDescent="0.25">
      <c r="A818" t="s">
        <v>522</v>
      </c>
      <c r="B818" t="s">
        <v>151</v>
      </c>
      <c r="C818" s="76">
        <v>42387</v>
      </c>
      <c r="D818">
        <v>7</v>
      </c>
      <c r="E818" t="s">
        <v>962</v>
      </c>
    </row>
    <row r="819" spans="1:5" x14ac:dyDescent="0.25">
      <c r="A819" t="s">
        <v>522</v>
      </c>
      <c r="B819" t="s">
        <v>151</v>
      </c>
      <c r="C819" s="76">
        <v>42387</v>
      </c>
      <c r="D819">
        <v>15</v>
      </c>
      <c r="E819" t="s">
        <v>962</v>
      </c>
    </row>
    <row r="820" spans="1:5" x14ac:dyDescent="0.25">
      <c r="A820" t="s">
        <v>522</v>
      </c>
      <c r="B820" t="s">
        <v>151</v>
      </c>
      <c r="C820" s="76">
        <v>42387</v>
      </c>
      <c r="D820">
        <v>1</v>
      </c>
      <c r="E820" t="s">
        <v>962</v>
      </c>
    </row>
    <row r="821" spans="1:5" x14ac:dyDescent="0.25">
      <c r="A821" t="s">
        <v>522</v>
      </c>
      <c r="B821" t="s">
        <v>151</v>
      </c>
      <c r="C821" s="76">
        <v>42387</v>
      </c>
      <c r="D821">
        <v>2</v>
      </c>
      <c r="E821" t="s">
        <v>962</v>
      </c>
    </row>
    <row r="822" spans="1:5" x14ac:dyDescent="0.25">
      <c r="A822" t="s">
        <v>813</v>
      </c>
      <c r="B822" t="s">
        <v>151</v>
      </c>
      <c r="C822" s="76">
        <v>42387</v>
      </c>
      <c r="D822">
        <v>19</v>
      </c>
      <c r="E822" t="s">
        <v>962</v>
      </c>
    </row>
    <row r="823" spans="1:5" x14ac:dyDescent="0.25">
      <c r="A823" t="s">
        <v>816</v>
      </c>
      <c r="B823" t="s">
        <v>151</v>
      </c>
      <c r="C823" s="76">
        <v>42387</v>
      </c>
      <c r="D823">
        <v>1</v>
      </c>
      <c r="E823" t="s">
        <v>962</v>
      </c>
    </row>
    <row r="824" spans="1:5" x14ac:dyDescent="0.25">
      <c r="A824" t="s">
        <v>816</v>
      </c>
      <c r="B824" t="s">
        <v>151</v>
      </c>
      <c r="C824" s="76">
        <v>42387</v>
      </c>
      <c r="D824">
        <v>15</v>
      </c>
      <c r="E824" t="s">
        <v>962</v>
      </c>
    </row>
    <row r="825" spans="1:5" x14ac:dyDescent="0.25">
      <c r="A825" t="s">
        <v>816</v>
      </c>
      <c r="B825" t="s">
        <v>151</v>
      </c>
      <c r="C825" s="76">
        <v>42387</v>
      </c>
      <c r="D825">
        <v>16</v>
      </c>
      <c r="E825" t="s">
        <v>962</v>
      </c>
    </row>
    <row r="826" spans="1:5" x14ac:dyDescent="0.25">
      <c r="A826" t="s">
        <v>816</v>
      </c>
      <c r="B826" t="s">
        <v>151</v>
      </c>
      <c r="C826" s="76">
        <v>42387</v>
      </c>
      <c r="D826">
        <v>10</v>
      </c>
      <c r="E826" t="s">
        <v>962</v>
      </c>
    </row>
    <row r="827" spans="1:5" x14ac:dyDescent="0.25">
      <c r="A827" t="s">
        <v>819</v>
      </c>
      <c r="B827" t="s">
        <v>151</v>
      </c>
      <c r="C827" s="76">
        <v>42387</v>
      </c>
      <c r="D827">
        <v>19</v>
      </c>
      <c r="E827" t="s">
        <v>962</v>
      </c>
    </row>
    <row r="828" spans="1:5" x14ac:dyDescent="0.25">
      <c r="A828" t="s">
        <v>527</v>
      </c>
      <c r="B828" t="s">
        <v>151</v>
      </c>
      <c r="C828" s="76">
        <v>42387</v>
      </c>
      <c r="D828">
        <v>1</v>
      </c>
      <c r="E828" t="s">
        <v>962</v>
      </c>
    </row>
    <row r="829" spans="1:5" x14ac:dyDescent="0.25">
      <c r="A829" t="s">
        <v>527</v>
      </c>
      <c r="B829" t="s">
        <v>151</v>
      </c>
      <c r="C829" s="76">
        <v>42387</v>
      </c>
      <c r="D829">
        <v>2</v>
      </c>
      <c r="E829" t="s">
        <v>962</v>
      </c>
    </row>
    <row r="830" spans="1:5" x14ac:dyDescent="0.25">
      <c r="A830" t="s">
        <v>527</v>
      </c>
      <c r="B830" t="s">
        <v>151</v>
      </c>
      <c r="C830" s="76">
        <v>42387</v>
      </c>
      <c r="D830">
        <v>7</v>
      </c>
      <c r="E830" t="s">
        <v>962</v>
      </c>
    </row>
    <row r="831" spans="1:5" x14ac:dyDescent="0.25">
      <c r="A831" t="s">
        <v>527</v>
      </c>
      <c r="B831" t="s">
        <v>151</v>
      </c>
      <c r="C831" s="76">
        <v>42387</v>
      </c>
      <c r="D831">
        <v>3</v>
      </c>
      <c r="E831" t="s">
        <v>962</v>
      </c>
    </row>
    <row r="832" spans="1:5" x14ac:dyDescent="0.25">
      <c r="A832" t="s">
        <v>826</v>
      </c>
      <c r="B832" t="s">
        <v>151</v>
      </c>
      <c r="C832" s="76">
        <v>42387</v>
      </c>
      <c r="D832">
        <v>1</v>
      </c>
      <c r="E832" t="s">
        <v>962</v>
      </c>
    </row>
    <row r="833" spans="1:5" x14ac:dyDescent="0.25">
      <c r="A833" t="s">
        <v>826</v>
      </c>
      <c r="B833" t="s">
        <v>151</v>
      </c>
      <c r="C833" s="76">
        <v>42387</v>
      </c>
      <c r="D833">
        <v>2</v>
      </c>
      <c r="E833" t="s">
        <v>962</v>
      </c>
    </row>
    <row r="834" spans="1:5" x14ac:dyDescent="0.25">
      <c r="A834" t="s">
        <v>826</v>
      </c>
      <c r="B834" t="s">
        <v>151</v>
      </c>
      <c r="C834" s="76">
        <v>42387</v>
      </c>
      <c r="D834">
        <v>10</v>
      </c>
      <c r="E834" t="s">
        <v>962</v>
      </c>
    </row>
    <row r="835" spans="1:5" x14ac:dyDescent="0.25">
      <c r="A835" t="s">
        <v>826</v>
      </c>
      <c r="B835" t="s">
        <v>151</v>
      </c>
      <c r="C835" s="76">
        <v>42387</v>
      </c>
      <c r="D835">
        <v>7</v>
      </c>
      <c r="E835" t="s">
        <v>962</v>
      </c>
    </row>
    <row r="836" spans="1:5" x14ac:dyDescent="0.25">
      <c r="A836" t="s">
        <v>832</v>
      </c>
      <c r="B836" t="s">
        <v>151</v>
      </c>
      <c r="C836" s="76">
        <v>42387</v>
      </c>
      <c r="D836">
        <v>2</v>
      </c>
      <c r="E836" t="s">
        <v>962</v>
      </c>
    </row>
    <row r="837" spans="1:5" x14ac:dyDescent="0.25">
      <c r="A837" t="s">
        <v>832</v>
      </c>
      <c r="B837" t="s">
        <v>151</v>
      </c>
      <c r="C837" s="76">
        <v>42387</v>
      </c>
      <c r="D837">
        <v>1</v>
      </c>
      <c r="E837" t="s">
        <v>962</v>
      </c>
    </row>
    <row r="838" spans="1:5" x14ac:dyDescent="0.25">
      <c r="A838" t="s">
        <v>832</v>
      </c>
      <c r="B838" t="s">
        <v>151</v>
      </c>
      <c r="C838" s="76">
        <v>42387</v>
      </c>
      <c r="D838">
        <v>13</v>
      </c>
      <c r="E838" t="s">
        <v>962</v>
      </c>
    </row>
    <row r="839" spans="1:5" x14ac:dyDescent="0.25">
      <c r="A839" t="s">
        <v>835</v>
      </c>
      <c r="B839" t="s">
        <v>151</v>
      </c>
      <c r="C839" s="76">
        <v>42387</v>
      </c>
      <c r="D839">
        <v>1</v>
      </c>
      <c r="E839" t="s">
        <v>962</v>
      </c>
    </row>
    <row r="840" spans="1:5" x14ac:dyDescent="0.25">
      <c r="A840" t="s">
        <v>835</v>
      </c>
      <c r="B840" t="s">
        <v>151</v>
      </c>
      <c r="C840" s="76">
        <v>42387</v>
      </c>
      <c r="D840">
        <v>2</v>
      </c>
      <c r="E840" t="s">
        <v>962</v>
      </c>
    </row>
    <row r="841" spans="1:5" x14ac:dyDescent="0.25">
      <c r="A841" t="s">
        <v>835</v>
      </c>
      <c r="B841" t="s">
        <v>151</v>
      </c>
      <c r="C841" s="76">
        <v>42387</v>
      </c>
      <c r="D841">
        <v>7</v>
      </c>
      <c r="E841" t="s">
        <v>962</v>
      </c>
    </row>
    <row r="842" spans="1:5" x14ac:dyDescent="0.25">
      <c r="A842" t="s">
        <v>835</v>
      </c>
      <c r="B842" t="s">
        <v>151</v>
      </c>
      <c r="C842" s="76">
        <v>42387</v>
      </c>
      <c r="D842">
        <v>5</v>
      </c>
      <c r="E842" t="s">
        <v>962</v>
      </c>
    </row>
    <row r="843" spans="1:5" x14ac:dyDescent="0.25">
      <c r="A843" t="s">
        <v>835</v>
      </c>
      <c r="B843" t="s">
        <v>151</v>
      </c>
      <c r="C843" s="76">
        <v>42387</v>
      </c>
      <c r="D843">
        <v>15</v>
      </c>
      <c r="E843" t="s">
        <v>962</v>
      </c>
    </row>
    <row r="844" spans="1:5" x14ac:dyDescent="0.25">
      <c r="A844" t="s">
        <v>530</v>
      </c>
      <c r="B844" t="s">
        <v>173</v>
      </c>
      <c r="C844" s="76">
        <v>42387</v>
      </c>
      <c r="D844">
        <v>2</v>
      </c>
      <c r="E844" t="s">
        <v>962</v>
      </c>
    </row>
    <row r="845" spans="1:5" x14ac:dyDescent="0.25">
      <c r="A845" t="s">
        <v>530</v>
      </c>
      <c r="B845" t="s">
        <v>173</v>
      </c>
      <c r="C845" s="76">
        <v>42387</v>
      </c>
      <c r="D845">
        <v>7</v>
      </c>
      <c r="E845" t="s">
        <v>962</v>
      </c>
    </row>
    <row r="846" spans="1:5" x14ac:dyDescent="0.25">
      <c r="A846" t="s">
        <v>530</v>
      </c>
      <c r="B846" t="s">
        <v>173</v>
      </c>
      <c r="C846" s="76">
        <v>42387</v>
      </c>
      <c r="D846">
        <v>12</v>
      </c>
      <c r="E846" t="s">
        <v>962</v>
      </c>
    </row>
    <row r="847" spans="1:5" x14ac:dyDescent="0.25">
      <c r="A847" t="s">
        <v>530</v>
      </c>
      <c r="B847" t="s">
        <v>173</v>
      </c>
      <c r="C847" s="76">
        <v>42387</v>
      </c>
      <c r="D847">
        <v>13</v>
      </c>
      <c r="E847" t="s">
        <v>962</v>
      </c>
    </row>
    <row r="848" spans="1:5" x14ac:dyDescent="0.25">
      <c r="A848" t="s">
        <v>761</v>
      </c>
      <c r="B848" t="s">
        <v>173</v>
      </c>
      <c r="C848" s="76">
        <v>42387</v>
      </c>
      <c r="D848">
        <v>1</v>
      </c>
      <c r="E848" t="s">
        <v>962</v>
      </c>
    </row>
    <row r="849" spans="1:5" x14ac:dyDescent="0.25">
      <c r="A849" t="s">
        <v>761</v>
      </c>
      <c r="B849" t="s">
        <v>173</v>
      </c>
      <c r="C849" s="76">
        <v>42387</v>
      </c>
      <c r="D849">
        <v>5</v>
      </c>
      <c r="E849" t="s">
        <v>962</v>
      </c>
    </row>
    <row r="850" spans="1:5" x14ac:dyDescent="0.25">
      <c r="A850" t="s">
        <v>761</v>
      </c>
      <c r="B850" t="s">
        <v>173</v>
      </c>
      <c r="C850" s="76">
        <v>42387</v>
      </c>
      <c r="D850">
        <v>7</v>
      </c>
      <c r="E850" t="s">
        <v>962</v>
      </c>
    </row>
    <row r="851" spans="1:5" x14ac:dyDescent="0.25">
      <c r="A851" t="s">
        <v>761</v>
      </c>
      <c r="B851" t="s">
        <v>173</v>
      </c>
      <c r="C851" s="76">
        <v>42387</v>
      </c>
      <c r="D851">
        <v>2</v>
      </c>
      <c r="E851" t="s">
        <v>962</v>
      </c>
    </row>
    <row r="852" spans="1:5" x14ac:dyDescent="0.25">
      <c r="A852" t="s">
        <v>761</v>
      </c>
      <c r="B852" t="s">
        <v>173</v>
      </c>
      <c r="C852" s="76">
        <v>42387</v>
      </c>
      <c r="D852">
        <v>10</v>
      </c>
      <c r="E852" t="s">
        <v>962</v>
      </c>
    </row>
    <row r="853" spans="1:5" x14ac:dyDescent="0.25">
      <c r="A853" t="s">
        <v>484</v>
      </c>
      <c r="B853" t="s">
        <v>173</v>
      </c>
      <c r="C853" s="76">
        <v>42387</v>
      </c>
      <c r="D853">
        <v>12</v>
      </c>
      <c r="E853" t="s">
        <v>962</v>
      </c>
    </row>
    <row r="854" spans="1:5" x14ac:dyDescent="0.25">
      <c r="A854" t="s">
        <v>484</v>
      </c>
      <c r="B854" t="s">
        <v>173</v>
      </c>
      <c r="C854" s="76">
        <v>42387</v>
      </c>
      <c r="D854">
        <v>15</v>
      </c>
      <c r="E854" t="s">
        <v>962</v>
      </c>
    </row>
    <row r="855" spans="1:5" x14ac:dyDescent="0.25">
      <c r="A855" t="s">
        <v>484</v>
      </c>
      <c r="B855" t="s">
        <v>173</v>
      </c>
      <c r="C855" s="76">
        <v>42387</v>
      </c>
      <c r="D855">
        <v>3</v>
      </c>
      <c r="E855" t="s">
        <v>962</v>
      </c>
    </row>
    <row r="856" spans="1:5" x14ac:dyDescent="0.25">
      <c r="A856" t="s">
        <v>746</v>
      </c>
      <c r="B856" t="s">
        <v>173</v>
      </c>
      <c r="C856" s="76">
        <v>42387</v>
      </c>
      <c r="D856">
        <v>1</v>
      </c>
      <c r="E856" t="s">
        <v>962</v>
      </c>
    </row>
    <row r="857" spans="1:5" x14ac:dyDescent="0.25">
      <c r="A857" t="s">
        <v>746</v>
      </c>
      <c r="B857" t="s">
        <v>173</v>
      </c>
      <c r="C857" s="76">
        <v>42387</v>
      </c>
      <c r="D857">
        <v>7</v>
      </c>
      <c r="E857" t="s">
        <v>962</v>
      </c>
    </row>
    <row r="858" spans="1:5" x14ac:dyDescent="0.25">
      <c r="A858" t="s">
        <v>746</v>
      </c>
      <c r="B858" t="s">
        <v>173</v>
      </c>
      <c r="C858" s="76">
        <v>42387</v>
      </c>
      <c r="D858">
        <v>15</v>
      </c>
      <c r="E858" t="s">
        <v>962</v>
      </c>
    </row>
    <row r="859" spans="1:5" x14ac:dyDescent="0.25">
      <c r="A859" t="s">
        <v>746</v>
      </c>
      <c r="B859" t="s">
        <v>173</v>
      </c>
      <c r="C859" s="76">
        <v>42387</v>
      </c>
      <c r="D859">
        <v>10</v>
      </c>
      <c r="E859" t="s">
        <v>962</v>
      </c>
    </row>
    <row r="860" spans="1:5" x14ac:dyDescent="0.25">
      <c r="A860" t="s">
        <v>1107</v>
      </c>
      <c r="B860" t="s">
        <v>173</v>
      </c>
      <c r="C860" s="76">
        <v>42387</v>
      </c>
      <c r="D860">
        <v>1</v>
      </c>
      <c r="E860" t="s">
        <v>962</v>
      </c>
    </row>
    <row r="861" spans="1:5" x14ac:dyDescent="0.25">
      <c r="A861" t="s">
        <v>1107</v>
      </c>
      <c r="B861" t="s">
        <v>173</v>
      </c>
      <c r="C861" s="76">
        <v>42387</v>
      </c>
      <c r="D861">
        <v>2</v>
      </c>
      <c r="E861" t="s">
        <v>962</v>
      </c>
    </row>
    <row r="862" spans="1:5" x14ac:dyDescent="0.25">
      <c r="A862" t="s">
        <v>1107</v>
      </c>
      <c r="B862" t="s">
        <v>173</v>
      </c>
      <c r="C862" s="76">
        <v>42387</v>
      </c>
      <c r="D862">
        <v>7</v>
      </c>
      <c r="E862" t="s">
        <v>962</v>
      </c>
    </row>
    <row r="863" spans="1:5" x14ac:dyDescent="0.25">
      <c r="A863" t="s">
        <v>1107</v>
      </c>
      <c r="B863" t="s">
        <v>173</v>
      </c>
      <c r="C863" s="76">
        <v>42387</v>
      </c>
      <c r="D863">
        <v>10</v>
      </c>
      <c r="E863" t="s">
        <v>962</v>
      </c>
    </row>
    <row r="864" spans="1:5" x14ac:dyDescent="0.25">
      <c r="A864" t="s">
        <v>771</v>
      </c>
      <c r="B864" t="s">
        <v>173</v>
      </c>
      <c r="C864" s="76">
        <v>42387</v>
      </c>
      <c r="D864">
        <v>5</v>
      </c>
      <c r="E864" t="s">
        <v>962</v>
      </c>
    </row>
    <row r="865" spans="1:5" x14ac:dyDescent="0.25">
      <c r="A865" t="s">
        <v>771</v>
      </c>
      <c r="B865" t="s">
        <v>173</v>
      </c>
      <c r="C865" s="76">
        <v>42387</v>
      </c>
      <c r="D865">
        <v>2</v>
      </c>
      <c r="E865" t="s">
        <v>962</v>
      </c>
    </row>
    <row r="866" spans="1:5" x14ac:dyDescent="0.25">
      <c r="A866" t="s">
        <v>771</v>
      </c>
      <c r="B866" t="s">
        <v>173</v>
      </c>
      <c r="C866" s="76">
        <v>42387</v>
      </c>
      <c r="D866">
        <v>15</v>
      </c>
      <c r="E866" t="s">
        <v>962</v>
      </c>
    </row>
    <row r="867" spans="1:5" x14ac:dyDescent="0.25">
      <c r="A867" t="s">
        <v>771</v>
      </c>
      <c r="B867" t="s">
        <v>173</v>
      </c>
      <c r="C867" s="76">
        <v>42387</v>
      </c>
      <c r="D867">
        <v>11</v>
      </c>
      <c r="E867" t="s">
        <v>962</v>
      </c>
    </row>
    <row r="868" spans="1:5" x14ac:dyDescent="0.25">
      <c r="A868" t="s">
        <v>774</v>
      </c>
      <c r="B868" t="s">
        <v>173</v>
      </c>
      <c r="C868" s="76">
        <v>42387</v>
      </c>
      <c r="D868">
        <v>1</v>
      </c>
      <c r="E868" t="s">
        <v>962</v>
      </c>
    </row>
    <row r="869" spans="1:5" x14ac:dyDescent="0.25">
      <c r="A869" t="s">
        <v>774</v>
      </c>
      <c r="B869" t="s">
        <v>173</v>
      </c>
      <c r="C869" s="76">
        <v>42387</v>
      </c>
      <c r="D869">
        <v>12</v>
      </c>
      <c r="E869" t="s">
        <v>962</v>
      </c>
    </row>
    <row r="870" spans="1:5" x14ac:dyDescent="0.25">
      <c r="A870" t="s">
        <v>774</v>
      </c>
      <c r="B870" t="s">
        <v>173</v>
      </c>
      <c r="C870" s="76">
        <v>42387</v>
      </c>
      <c r="D870">
        <v>5</v>
      </c>
      <c r="E870" t="s">
        <v>962</v>
      </c>
    </row>
    <row r="871" spans="1:5" x14ac:dyDescent="0.25">
      <c r="A871" t="s">
        <v>774</v>
      </c>
      <c r="B871" t="s">
        <v>173</v>
      </c>
      <c r="C871" s="76">
        <v>42387</v>
      </c>
      <c r="D871">
        <v>2</v>
      </c>
      <c r="E871" t="s">
        <v>962</v>
      </c>
    </row>
    <row r="872" spans="1:5" x14ac:dyDescent="0.25">
      <c r="A872" t="s">
        <v>1108</v>
      </c>
      <c r="B872" t="s">
        <v>173</v>
      </c>
      <c r="C872" s="76">
        <v>42387</v>
      </c>
      <c r="D872">
        <v>1</v>
      </c>
      <c r="E872" t="s">
        <v>962</v>
      </c>
    </row>
    <row r="873" spans="1:5" x14ac:dyDescent="0.25">
      <c r="A873" t="s">
        <v>1108</v>
      </c>
      <c r="B873" t="s">
        <v>173</v>
      </c>
      <c r="C873" s="76">
        <v>42387</v>
      </c>
      <c r="D873">
        <v>7</v>
      </c>
      <c r="E873" t="s">
        <v>962</v>
      </c>
    </row>
    <row r="874" spans="1:5" x14ac:dyDescent="0.25">
      <c r="A874" t="s">
        <v>1108</v>
      </c>
      <c r="B874" t="s">
        <v>173</v>
      </c>
      <c r="C874" s="76">
        <v>42387</v>
      </c>
      <c r="D874">
        <v>5</v>
      </c>
      <c r="E874" t="s">
        <v>962</v>
      </c>
    </row>
    <row r="875" spans="1:5" x14ac:dyDescent="0.25">
      <c r="A875" t="s">
        <v>1108</v>
      </c>
      <c r="B875" t="s">
        <v>173</v>
      </c>
      <c r="C875" s="76">
        <v>42387</v>
      </c>
      <c r="D875">
        <v>15</v>
      </c>
      <c r="E875" t="s">
        <v>962</v>
      </c>
    </row>
    <row r="876" spans="1:5" x14ac:dyDescent="0.25">
      <c r="A876" t="s">
        <v>782</v>
      </c>
      <c r="B876" t="s">
        <v>173</v>
      </c>
      <c r="C876" s="76">
        <v>42387</v>
      </c>
      <c r="D876">
        <v>12</v>
      </c>
      <c r="E876" t="s">
        <v>962</v>
      </c>
    </row>
    <row r="877" spans="1:5" x14ac:dyDescent="0.25">
      <c r="A877" t="s">
        <v>782</v>
      </c>
      <c r="B877" t="s">
        <v>173</v>
      </c>
      <c r="C877" s="76">
        <v>42387</v>
      </c>
      <c r="D877">
        <v>5</v>
      </c>
      <c r="E877" t="s">
        <v>962</v>
      </c>
    </row>
    <row r="878" spans="1:5" x14ac:dyDescent="0.25">
      <c r="A878" t="s">
        <v>782</v>
      </c>
      <c r="B878" t="s">
        <v>173</v>
      </c>
      <c r="C878" s="76">
        <v>42387</v>
      </c>
      <c r="D878">
        <v>7</v>
      </c>
      <c r="E878" t="s">
        <v>962</v>
      </c>
    </row>
    <row r="879" spans="1:5" x14ac:dyDescent="0.25">
      <c r="A879" t="s">
        <v>782</v>
      </c>
      <c r="B879" t="s">
        <v>173</v>
      </c>
      <c r="C879" s="76">
        <v>42387</v>
      </c>
      <c r="D879">
        <v>1</v>
      </c>
      <c r="E879" t="s">
        <v>962</v>
      </c>
    </row>
    <row r="880" spans="1:5" x14ac:dyDescent="0.25">
      <c r="A880" t="s">
        <v>782</v>
      </c>
      <c r="B880" t="s">
        <v>173</v>
      </c>
      <c r="C880" s="76">
        <v>42387</v>
      </c>
      <c r="D880">
        <v>15</v>
      </c>
      <c r="E880" t="s">
        <v>962</v>
      </c>
    </row>
    <row r="881" spans="1:5" x14ac:dyDescent="0.25">
      <c r="A881" t="s">
        <v>123</v>
      </c>
      <c r="B881" t="s">
        <v>173</v>
      </c>
      <c r="C881" s="76">
        <v>42387</v>
      </c>
      <c r="D881">
        <v>5</v>
      </c>
      <c r="E881" t="s">
        <v>962</v>
      </c>
    </row>
    <row r="882" spans="1:5" x14ac:dyDescent="0.25">
      <c r="A882" t="s">
        <v>123</v>
      </c>
      <c r="B882" t="s">
        <v>173</v>
      </c>
      <c r="C882" s="76">
        <v>42387</v>
      </c>
      <c r="D882">
        <v>7</v>
      </c>
      <c r="E882" t="s">
        <v>962</v>
      </c>
    </row>
    <row r="883" spans="1:5" x14ac:dyDescent="0.25">
      <c r="A883" t="s">
        <v>123</v>
      </c>
      <c r="B883" t="s">
        <v>173</v>
      </c>
      <c r="C883" s="76">
        <v>42387</v>
      </c>
      <c r="D883">
        <v>15</v>
      </c>
      <c r="E883" t="s">
        <v>962</v>
      </c>
    </row>
    <row r="884" spans="1:5" x14ac:dyDescent="0.25">
      <c r="A884" t="s">
        <v>123</v>
      </c>
      <c r="B884" t="s">
        <v>173</v>
      </c>
      <c r="C884" s="76">
        <v>42387</v>
      </c>
      <c r="D884">
        <v>18</v>
      </c>
      <c r="E884" t="s">
        <v>962</v>
      </c>
    </row>
    <row r="885" spans="1:5" x14ac:dyDescent="0.25">
      <c r="A885" t="s">
        <v>121</v>
      </c>
      <c r="B885" t="s">
        <v>173</v>
      </c>
      <c r="C885" s="76">
        <v>42387</v>
      </c>
      <c r="D885">
        <v>7</v>
      </c>
      <c r="E885" t="s">
        <v>962</v>
      </c>
    </row>
    <row r="886" spans="1:5" x14ac:dyDescent="0.25">
      <c r="A886" t="s">
        <v>121</v>
      </c>
      <c r="B886" t="s">
        <v>173</v>
      </c>
      <c r="C886" s="76">
        <v>42387</v>
      </c>
      <c r="D886">
        <v>5</v>
      </c>
      <c r="E886" t="s">
        <v>962</v>
      </c>
    </row>
    <row r="887" spans="1:5" x14ac:dyDescent="0.25">
      <c r="A887" t="s">
        <v>121</v>
      </c>
      <c r="B887" t="s">
        <v>173</v>
      </c>
      <c r="C887" s="76">
        <v>42387</v>
      </c>
      <c r="D887">
        <v>15</v>
      </c>
      <c r="E887" t="s">
        <v>962</v>
      </c>
    </row>
    <row r="888" spans="1:5" x14ac:dyDescent="0.25">
      <c r="A888" t="s">
        <v>121</v>
      </c>
      <c r="B888" t="s">
        <v>173</v>
      </c>
      <c r="C888" s="76">
        <v>42387</v>
      </c>
      <c r="D888">
        <v>18</v>
      </c>
      <c r="E888" t="s">
        <v>962</v>
      </c>
    </row>
    <row r="889" spans="1:5" x14ac:dyDescent="0.25">
      <c r="A889" t="s">
        <v>689</v>
      </c>
      <c r="B889" t="s">
        <v>173</v>
      </c>
      <c r="C889" s="76">
        <v>42387</v>
      </c>
      <c r="D889">
        <v>5</v>
      </c>
      <c r="E889" t="s">
        <v>962</v>
      </c>
    </row>
    <row r="890" spans="1:5" x14ac:dyDescent="0.25">
      <c r="A890" t="s">
        <v>689</v>
      </c>
      <c r="B890" t="s">
        <v>173</v>
      </c>
      <c r="C890" s="76">
        <v>42387</v>
      </c>
      <c r="D890">
        <v>7</v>
      </c>
      <c r="E890" t="s">
        <v>962</v>
      </c>
    </row>
    <row r="891" spans="1:5" x14ac:dyDescent="0.25">
      <c r="A891" t="s">
        <v>689</v>
      </c>
      <c r="B891" t="s">
        <v>173</v>
      </c>
      <c r="C891" s="76">
        <v>42387</v>
      </c>
      <c r="D891">
        <v>10</v>
      </c>
      <c r="E891" t="s">
        <v>962</v>
      </c>
    </row>
    <row r="892" spans="1:5" x14ac:dyDescent="0.25">
      <c r="A892" t="s">
        <v>790</v>
      </c>
      <c r="B892" t="s">
        <v>173</v>
      </c>
      <c r="C892" s="76">
        <v>42387</v>
      </c>
      <c r="D892">
        <v>1</v>
      </c>
      <c r="E892" t="s">
        <v>962</v>
      </c>
    </row>
    <row r="893" spans="1:5" x14ac:dyDescent="0.25">
      <c r="A893" t="s">
        <v>790</v>
      </c>
      <c r="B893" t="s">
        <v>173</v>
      </c>
      <c r="C893" s="76">
        <v>42387</v>
      </c>
      <c r="D893">
        <v>7</v>
      </c>
      <c r="E893" t="s">
        <v>962</v>
      </c>
    </row>
    <row r="894" spans="1:5" x14ac:dyDescent="0.25">
      <c r="A894" t="s">
        <v>790</v>
      </c>
      <c r="B894" t="s">
        <v>173</v>
      </c>
      <c r="C894" s="76">
        <v>42387</v>
      </c>
      <c r="D894">
        <v>15</v>
      </c>
      <c r="E894" t="s">
        <v>962</v>
      </c>
    </row>
    <row r="895" spans="1:5" x14ac:dyDescent="0.25">
      <c r="A895" t="s">
        <v>790</v>
      </c>
      <c r="B895" t="s">
        <v>173</v>
      </c>
      <c r="C895" s="76">
        <v>42387</v>
      </c>
      <c r="D895">
        <v>18</v>
      </c>
      <c r="E895" t="s">
        <v>962</v>
      </c>
    </row>
    <row r="896" spans="1:5" x14ac:dyDescent="0.25">
      <c r="A896" t="s">
        <v>793</v>
      </c>
      <c r="B896" t="s">
        <v>173</v>
      </c>
      <c r="C896" s="76">
        <v>42387</v>
      </c>
      <c r="D896">
        <v>1</v>
      </c>
      <c r="E896" t="s">
        <v>962</v>
      </c>
    </row>
    <row r="897" spans="1:5" x14ac:dyDescent="0.25">
      <c r="A897" t="s">
        <v>793</v>
      </c>
      <c r="B897" t="s">
        <v>173</v>
      </c>
      <c r="C897" s="76">
        <v>42387</v>
      </c>
      <c r="D897">
        <v>7</v>
      </c>
      <c r="E897" t="s">
        <v>962</v>
      </c>
    </row>
    <row r="898" spans="1:5" x14ac:dyDescent="0.25">
      <c r="A898" t="s">
        <v>793</v>
      </c>
      <c r="B898" t="s">
        <v>173</v>
      </c>
      <c r="C898" s="76">
        <v>42387</v>
      </c>
      <c r="D898">
        <v>18</v>
      </c>
      <c r="E898" t="s">
        <v>962</v>
      </c>
    </row>
    <row r="899" spans="1:5" x14ac:dyDescent="0.25">
      <c r="A899" t="s">
        <v>793</v>
      </c>
      <c r="B899" t="s">
        <v>173</v>
      </c>
      <c r="C899" s="76">
        <v>42387</v>
      </c>
      <c r="D899">
        <v>16</v>
      </c>
      <c r="E899" t="s">
        <v>962</v>
      </c>
    </row>
    <row r="900" spans="1:5" x14ac:dyDescent="0.25">
      <c r="A900" t="s">
        <v>793</v>
      </c>
      <c r="B900" t="s">
        <v>173</v>
      </c>
      <c r="C900" s="76">
        <v>42387</v>
      </c>
      <c r="D900">
        <v>10</v>
      </c>
      <c r="E900" t="s">
        <v>962</v>
      </c>
    </row>
    <row r="901" spans="1:5" x14ac:dyDescent="0.25">
      <c r="A901" t="s">
        <v>796</v>
      </c>
      <c r="B901" t="s">
        <v>173</v>
      </c>
      <c r="C901" s="76">
        <v>42387</v>
      </c>
      <c r="D901">
        <v>1</v>
      </c>
      <c r="E901" t="s">
        <v>962</v>
      </c>
    </row>
    <row r="902" spans="1:5" x14ac:dyDescent="0.25">
      <c r="A902" t="s">
        <v>796</v>
      </c>
      <c r="B902" t="s">
        <v>173</v>
      </c>
      <c r="C902" s="76">
        <v>42387</v>
      </c>
      <c r="D902">
        <v>3</v>
      </c>
      <c r="E902" t="s">
        <v>962</v>
      </c>
    </row>
    <row r="903" spans="1:5" x14ac:dyDescent="0.25">
      <c r="A903" t="s">
        <v>796</v>
      </c>
      <c r="B903" t="s">
        <v>173</v>
      </c>
      <c r="C903" s="76">
        <v>42387</v>
      </c>
      <c r="D903">
        <v>15</v>
      </c>
      <c r="E903" t="s">
        <v>962</v>
      </c>
    </row>
    <row r="904" spans="1:5" x14ac:dyDescent="0.25">
      <c r="A904" t="s">
        <v>796</v>
      </c>
      <c r="B904" t="s">
        <v>173</v>
      </c>
      <c r="C904" s="76">
        <v>42387</v>
      </c>
      <c r="D904">
        <v>18</v>
      </c>
      <c r="E904" t="s">
        <v>962</v>
      </c>
    </row>
    <row r="905" spans="1:5" x14ac:dyDescent="0.25">
      <c r="A905" t="s">
        <v>799</v>
      </c>
      <c r="B905" t="s">
        <v>173</v>
      </c>
      <c r="C905" s="76">
        <v>42387</v>
      </c>
      <c r="D905">
        <v>1</v>
      </c>
      <c r="E905" t="s">
        <v>962</v>
      </c>
    </row>
    <row r="906" spans="1:5" x14ac:dyDescent="0.25">
      <c r="A906" t="s">
        <v>799</v>
      </c>
      <c r="B906" t="s">
        <v>173</v>
      </c>
      <c r="C906" s="76">
        <v>42387</v>
      </c>
      <c r="D906">
        <v>15</v>
      </c>
      <c r="E906" t="s">
        <v>962</v>
      </c>
    </row>
    <row r="907" spans="1:5" x14ac:dyDescent="0.25">
      <c r="A907" t="s">
        <v>799</v>
      </c>
      <c r="B907" t="s">
        <v>173</v>
      </c>
      <c r="C907" s="76">
        <v>42387</v>
      </c>
      <c r="D907">
        <v>3</v>
      </c>
      <c r="E907" t="s">
        <v>962</v>
      </c>
    </row>
    <row r="908" spans="1:5" x14ac:dyDescent="0.25">
      <c r="A908" t="s">
        <v>802</v>
      </c>
      <c r="B908" t="s">
        <v>173</v>
      </c>
      <c r="C908" s="76">
        <v>42387</v>
      </c>
      <c r="D908">
        <v>1</v>
      </c>
      <c r="E908" t="s">
        <v>962</v>
      </c>
    </row>
    <row r="909" spans="1:5" x14ac:dyDescent="0.25">
      <c r="A909" t="s">
        <v>802</v>
      </c>
      <c r="B909" t="s">
        <v>173</v>
      </c>
      <c r="C909" s="76">
        <v>42387</v>
      </c>
      <c r="D909">
        <v>2</v>
      </c>
      <c r="E909" t="s">
        <v>962</v>
      </c>
    </row>
    <row r="910" spans="1:5" x14ac:dyDescent="0.25">
      <c r="A910" t="s">
        <v>802</v>
      </c>
      <c r="B910" t="s">
        <v>173</v>
      </c>
      <c r="C910" s="76">
        <v>42387</v>
      </c>
      <c r="D910">
        <v>3</v>
      </c>
      <c r="E910" t="s">
        <v>962</v>
      </c>
    </row>
    <row r="911" spans="1:5" x14ac:dyDescent="0.25">
      <c r="A911" t="s">
        <v>802</v>
      </c>
      <c r="B911" t="s">
        <v>173</v>
      </c>
      <c r="C911" s="76">
        <v>42387</v>
      </c>
      <c r="D911">
        <v>15</v>
      </c>
      <c r="E911" t="s">
        <v>962</v>
      </c>
    </row>
    <row r="912" spans="1:5" x14ac:dyDescent="0.25">
      <c r="A912" t="s">
        <v>802</v>
      </c>
      <c r="B912" t="s">
        <v>173</v>
      </c>
      <c r="C912" s="76">
        <v>42387</v>
      </c>
      <c r="D912">
        <v>10</v>
      </c>
      <c r="E912" t="s">
        <v>962</v>
      </c>
    </row>
    <row r="913" spans="1:5" x14ac:dyDescent="0.25">
      <c r="A913" t="s">
        <v>805</v>
      </c>
      <c r="B913" t="s">
        <v>173</v>
      </c>
      <c r="C913" s="76">
        <v>42387</v>
      </c>
      <c r="D913">
        <v>1</v>
      </c>
      <c r="E913" t="s">
        <v>962</v>
      </c>
    </row>
    <row r="914" spans="1:5" x14ac:dyDescent="0.25">
      <c r="A914" t="s">
        <v>805</v>
      </c>
      <c r="B914" t="s">
        <v>173</v>
      </c>
      <c r="C914" s="76">
        <v>42387</v>
      </c>
      <c r="D914">
        <v>2</v>
      </c>
      <c r="E914" t="s">
        <v>962</v>
      </c>
    </row>
    <row r="915" spans="1:5" x14ac:dyDescent="0.25">
      <c r="A915" t="s">
        <v>805</v>
      </c>
      <c r="B915" t="s">
        <v>173</v>
      </c>
      <c r="C915" s="76">
        <v>42387</v>
      </c>
      <c r="D915">
        <v>15</v>
      </c>
      <c r="E915" t="s">
        <v>962</v>
      </c>
    </row>
    <row r="916" spans="1:5" x14ac:dyDescent="0.25">
      <c r="A916" t="s">
        <v>805</v>
      </c>
      <c r="B916" t="s">
        <v>173</v>
      </c>
      <c r="C916" s="76">
        <v>42387</v>
      </c>
      <c r="D916">
        <v>7</v>
      </c>
      <c r="E916" t="s">
        <v>962</v>
      </c>
    </row>
    <row r="917" spans="1:5" x14ac:dyDescent="0.25">
      <c r="A917" t="s">
        <v>805</v>
      </c>
      <c r="B917" t="s">
        <v>173</v>
      </c>
      <c r="C917" s="76">
        <v>42387</v>
      </c>
      <c r="D917">
        <v>6</v>
      </c>
      <c r="E917" t="s">
        <v>962</v>
      </c>
    </row>
    <row r="918" spans="1:5" x14ac:dyDescent="0.25">
      <c r="A918" t="s">
        <v>808</v>
      </c>
      <c r="B918" t="s">
        <v>173</v>
      </c>
      <c r="C918" s="76">
        <v>42387</v>
      </c>
      <c r="D918">
        <v>1</v>
      </c>
      <c r="E918" t="s">
        <v>962</v>
      </c>
    </row>
    <row r="919" spans="1:5" x14ac:dyDescent="0.25">
      <c r="A919" t="s">
        <v>808</v>
      </c>
      <c r="B919" t="s">
        <v>173</v>
      </c>
      <c r="C919" s="76">
        <v>42387</v>
      </c>
      <c r="D919">
        <v>9</v>
      </c>
      <c r="E919" t="s">
        <v>962</v>
      </c>
    </row>
    <row r="920" spans="1:5" x14ac:dyDescent="0.25">
      <c r="A920" t="s">
        <v>522</v>
      </c>
      <c r="B920" t="s">
        <v>173</v>
      </c>
      <c r="C920" s="76">
        <v>42387</v>
      </c>
      <c r="D920">
        <v>13</v>
      </c>
      <c r="E920" t="s">
        <v>962</v>
      </c>
    </row>
    <row r="921" spans="1:5" x14ac:dyDescent="0.25">
      <c r="A921" t="s">
        <v>522</v>
      </c>
      <c r="B921" t="s">
        <v>173</v>
      </c>
      <c r="C921" s="76">
        <v>42387</v>
      </c>
      <c r="D921">
        <v>7</v>
      </c>
      <c r="E921" t="s">
        <v>962</v>
      </c>
    </row>
    <row r="922" spans="1:5" x14ac:dyDescent="0.25">
      <c r="A922" t="s">
        <v>522</v>
      </c>
      <c r="B922" t="s">
        <v>173</v>
      </c>
      <c r="C922" s="76">
        <v>42387</v>
      </c>
      <c r="D922">
        <v>15</v>
      </c>
      <c r="E922" t="s">
        <v>962</v>
      </c>
    </row>
    <row r="923" spans="1:5" x14ac:dyDescent="0.25">
      <c r="A923" t="s">
        <v>522</v>
      </c>
      <c r="B923" t="s">
        <v>173</v>
      </c>
      <c r="C923" s="76">
        <v>42387</v>
      </c>
      <c r="D923">
        <v>1</v>
      </c>
      <c r="E923" t="s">
        <v>962</v>
      </c>
    </row>
    <row r="924" spans="1:5" x14ac:dyDescent="0.25">
      <c r="A924" t="s">
        <v>522</v>
      </c>
      <c r="B924" t="s">
        <v>173</v>
      </c>
      <c r="C924" s="76">
        <v>42387</v>
      </c>
      <c r="D924">
        <v>2</v>
      </c>
      <c r="E924" t="s">
        <v>962</v>
      </c>
    </row>
    <row r="925" spans="1:5" x14ac:dyDescent="0.25">
      <c r="A925" t="s">
        <v>813</v>
      </c>
      <c r="B925" t="s">
        <v>173</v>
      </c>
      <c r="C925" s="76">
        <v>42387</v>
      </c>
      <c r="D925">
        <v>19</v>
      </c>
      <c r="E925" t="s">
        <v>962</v>
      </c>
    </row>
    <row r="926" spans="1:5" x14ac:dyDescent="0.25">
      <c r="A926" t="s">
        <v>816</v>
      </c>
      <c r="B926" t="s">
        <v>173</v>
      </c>
      <c r="C926" s="76">
        <v>42387</v>
      </c>
      <c r="D926">
        <v>1</v>
      </c>
      <c r="E926" t="s">
        <v>962</v>
      </c>
    </row>
    <row r="927" spans="1:5" x14ac:dyDescent="0.25">
      <c r="A927" t="s">
        <v>816</v>
      </c>
      <c r="B927" t="s">
        <v>173</v>
      </c>
      <c r="C927" s="76">
        <v>42387</v>
      </c>
      <c r="D927">
        <v>15</v>
      </c>
      <c r="E927" t="s">
        <v>962</v>
      </c>
    </row>
    <row r="928" spans="1:5" x14ac:dyDescent="0.25">
      <c r="A928" t="s">
        <v>816</v>
      </c>
      <c r="B928" t="s">
        <v>173</v>
      </c>
      <c r="C928" s="76">
        <v>42387</v>
      </c>
      <c r="D928">
        <v>16</v>
      </c>
      <c r="E928" t="s">
        <v>962</v>
      </c>
    </row>
    <row r="929" spans="1:5" x14ac:dyDescent="0.25">
      <c r="A929" t="s">
        <v>816</v>
      </c>
      <c r="B929" t="s">
        <v>173</v>
      </c>
      <c r="C929" s="76">
        <v>42387</v>
      </c>
      <c r="D929">
        <v>10</v>
      </c>
      <c r="E929" t="s">
        <v>962</v>
      </c>
    </row>
    <row r="930" spans="1:5" x14ac:dyDescent="0.25">
      <c r="A930" t="s">
        <v>819</v>
      </c>
      <c r="B930" t="s">
        <v>173</v>
      </c>
      <c r="C930" s="76">
        <v>42387</v>
      </c>
      <c r="D930">
        <v>19</v>
      </c>
      <c r="E930" t="s">
        <v>962</v>
      </c>
    </row>
    <row r="931" spans="1:5" x14ac:dyDescent="0.25">
      <c r="A931" t="s">
        <v>527</v>
      </c>
      <c r="B931" t="s">
        <v>173</v>
      </c>
      <c r="C931" s="76">
        <v>42387</v>
      </c>
      <c r="D931">
        <v>1</v>
      </c>
      <c r="E931" t="s">
        <v>962</v>
      </c>
    </row>
    <row r="932" spans="1:5" x14ac:dyDescent="0.25">
      <c r="A932" t="s">
        <v>527</v>
      </c>
      <c r="B932" t="s">
        <v>173</v>
      </c>
      <c r="C932" s="76">
        <v>42387</v>
      </c>
      <c r="D932">
        <v>2</v>
      </c>
      <c r="E932" t="s">
        <v>962</v>
      </c>
    </row>
    <row r="933" spans="1:5" x14ac:dyDescent="0.25">
      <c r="A933" t="s">
        <v>527</v>
      </c>
      <c r="B933" t="s">
        <v>173</v>
      </c>
      <c r="C933" s="76">
        <v>42387</v>
      </c>
      <c r="D933">
        <v>7</v>
      </c>
      <c r="E933" t="s">
        <v>962</v>
      </c>
    </row>
    <row r="934" spans="1:5" x14ac:dyDescent="0.25">
      <c r="A934" t="s">
        <v>527</v>
      </c>
      <c r="B934" t="s">
        <v>173</v>
      </c>
      <c r="C934" s="76">
        <v>42387</v>
      </c>
      <c r="D934">
        <v>3</v>
      </c>
      <c r="E934" t="s">
        <v>962</v>
      </c>
    </row>
    <row r="935" spans="1:5" x14ac:dyDescent="0.25">
      <c r="A935" t="s">
        <v>826</v>
      </c>
      <c r="B935" t="s">
        <v>173</v>
      </c>
      <c r="C935" s="76">
        <v>42387</v>
      </c>
      <c r="D935">
        <v>1</v>
      </c>
      <c r="E935" t="s">
        <v>962</v>
      </c>
    </row>
    <row r="936" spans="1:5" x14ac:dyDescent="0.25">
      <c r="A936" t="s">
        <v>826</v>
      </c>
      <c r="B936" t="s">
        <v>173</v>
      </c>
      <c r="C936" s="76">
        <v>42387</v>
      </c>
      <c r="D936">
        <v>2</v>
      </c>
      <c r="E936" t="s">
        <v>962</v>
      </c>
    </row>
    <row r="937" spans="1:5" x14ac:dyDescent="0.25">
      <c r="A937" t="s">
        <v>826</v>
      </c>
      <c r="B937" t="s">
        <v>173</v>
      </c>
      <c r="C937" s="76">
        <v>42387</v>
      </c>
      <c r="D937">
        <v>10</v>
      </c>
      <c r="E937" t="s">
        <v>962</v>
      </c>
    </row>
    <row r="938" spans="1:5" x14ac:dyDescent="0.25">
      <c r="A938" t="s">
        <v>826</v>
      </c>
      <c r="B938" t="s">
        <v>173</v>
      </c>
      <c r="C938" s="76">
        <v>42387</v>
      </c>
      <c r="D938">
        <v>7</v>
      </c>
      <c r="E938" t="s">
        <v>962</v>
      </c>
    </row>
    <row r="939" spans="1:5" x14ac:dyDescent="0.25">
      <c r="A939" t="s">
        <v>832</v>
      </c>
      <c r="B939" t="s">
        <v>173</v>
      </c>
      <c r="C939" s="76">
        <v>42387</v>
      </c>
      <c r="D939">
        <v>2</v>
      </c>
      <c r="E939" t="s">
        <v>962</v>
      </c>
    </row>
    <row r="940" spans="1:5" x14ac:dyDescent="0.25">
      <c r="A940" t="s">
        <v>832</v>
      </c>
      <c r="B940" t="s">
        <v>173</v>
      </c>
      <c r="C940" s="76">
        <v>42387</v>
      </c>
      <c r="D940">
        <v>1</v>
      </c>
      <c r="E940" t="s">
        <v>962</v>
      </c>
    </row>
    <row r="941" spans="1:5" x14ac:dyDescent="0.25">
      <c r="A941" t="s">
        <v>832</v>
      </c>
      <c r="B941" t="s">
        <v>173</v>
      </c>
      <c r="C941" s="76">
        <v>42387</v>
      </c>
      <c r="D941">
        <v>13</v>
      </c>
      <c r="E941" t="s">
        <v>962</v>
      </c>
    </row>
    <row r="942" spans="1:5" x14ac:dyDescent="0.25">
      <c r="A942" t="s">
        <v>835</v>
      </c>
      <c r="B942" t="s">
        <v>173</v>
      </c>
      <c r="C942" s="76">
        <v>42387</v>
      </c>
      <c r="D942">
        <v>1</v>
      </c>
      <c r="E942" t="s">
        <v>962</v>
      </c>
    </row>
    <row r="943" spans="1:5" x14ac:dyDescent="0.25">
      <c r="A943" t="s">
        <v>835</v>
      </c>
      <c r="B943" t="s">
        <v>173</v>
      </c>
      <c r="C943" s="76">
        <v>42387</v>
      </c>
      <c r="D943">
        <v>2</v>
      </c>
      <c r="E943" t="s">
        <v>962</v>
      </c>
    </row>
    <row r="944" spans="1:5" x14ac:dyDescent="0.25">
      <c r="A944" t="s">
        <v>835</v>
      </c>
      <c r="B944" t="s">
        <v>173</v>
      </c>
      <c r="C944" s="76">
        <v>42387</v>
      </c>
      <c r="D944">
        <v>7</v>
      </c>
      <c r="E944" t="s">
        <v>962</v>
      </c>
    </row>
    <row r="945" spans="1:5" x14ac:dyDescent="0.25">
      <c r="A945" t="s">
        <v>835</v>
      </c>
      <c r="B945" t="s">
        <v>173</v>
      </c>
      <c r="C945" s="76">
        <v>42387</v>
      </c>
      <c r="D945">
        <v>5</v>
      </c>
      <c r="E945" t="s">
        <v>962</v>
      </c>
    </row>
    <row r="946" spans="1:5" x14ac:dyDescent="0.25">
      <c r="A946" t="s">
        <v>835</v>
      </c>
      <c r="B946" t="s">
        <v>173</v>
      </c>
      <c r="C946" s="76">
        <v>42387</v>
      </c>
      <c r="D946">
        <v>15</v>
      </c>
      <c r="E946" t="s">
        <v>962</v>
      </c>
    </row>
    <row r="947" spans="1:5" x14ac:dyDescent="0.25">
      <c r="A947" t="s">
        <v>530</v>
      </c>
      <c r="B947" t="s">
        <v>173</v>
      </c>
      <c r="C947" s="76">
        <v>42387</v>
      </c>
      <c r="D947">
        <v>2</v>
      </c>
      <c r="E947" t="s">
        <v>962</v>
      </c>
    </row>
    <row r="948" spans="1:5" x14ac:dyDescent="0.25">
      <c r="A948" t="s">
        <v>530</v>
      </c>
      <c r="B948" t="s">
        <v>173</v>
      </c>
      <c r="C948" s="76">
        <v>42387</v>
      </c>
      <c r="D948">
        <v>7</v>
      </c>
      <c r="E948" t="s">
        <v>962</v>
      </c>
    </row>
    <row r="949" spans="1:5" x14ac:dyDescent="0.25">
      <c r="A949" t="s">
        <v>530</v>
      </c>
      <c r="B949" t="s">
        <v>173</v>
      </c>
      <c r="C949" s="76">
        <v>42387</v>
      </c>
      <c r="D949">
        <v>12</v>
      </c>
      <c r="E949" t="s">
        <v>962</v>
      </c>
    </row>
    <row r="950" spans="1:5" x14ac:dyDescent="0.25">
      <c r="A950" t="s">
        <v>530</v>
      </c>
      <c r="B950" t="s">
        <v>173</v>
      </c>
      <c r="C950" s="76">
        <v>42387</v>
      </c>
      <c r="D950">
        <v>13</v>
      </c>
      <c r="E950" t="s">
        <v>962</v>
      </c>
    </row>
    <row r="951" spans="1:5" x14ac:dyDescent="0.25">
      <c r="A951" t="s">
        <v>761</v>
      </c>
      <c r="B951" t="s">
        <v>173</v>
      </c>
      <c r="C951" s="76">
        <v>42387</v>
      </c>
      <c r="D951">
        <v>1</v>
      </c>
      <c r="E951" t="s">
        <v>962</v>
      </c>
    </row>
    <row r="952" spans="1:5" x14ac:dyDescent="0.25">
      <c r="A952" t="s">
        <v>761</v>
      </c>
      <c r="B952" t="s">
        <v>173</v>
      </c>
      <c r="C952" s="76">
        <v>42387</v>
      </c>
      <c r="D952">
        <v>5</v>
      </c>
      <c r="E952" t="s">
        <v>962</v>
      </c>
    </row>
    <row r="953" spans="1:5" x14ac:dyDescent="0.25">
      <c r="A953" t="s">
        <v>761</v>
      </c>
      <c r="B953" t="s">
        <v>173</v>
      </c>
      <c r="C953" s="76">
        <v>42387</v>
      </c>
      <c r="D953">
        <v>7</v>
      </c>
      <c r="E953" t="s">
        <v>962</v>
      </c>
    </row>
    <row r="954" spans="1:5" x14ac:dyDescent="0.25">
      <c r="A954" t="s">
        <v>761</v>
      </c>
      <c r="B954" t="s">
        <v>173</v>
      </c>
      <c r="C954" s="76">
        <v>42387</v>
      </c>
      <c r="D954">
        <v>2</v>
      </c>
      <c r="E954" t="s">
        <v>962</v>
      </c>
    </row>
    <row r="955" spans="1:5" x14ac:dyDescent="0.25">
      <c r="A955" t="s">
        <v>761</v>
      </c>
      <c r="B955" t="s">
        <v>173</v>
      </c>
      <c r="C955" s="76">
        <v>42387</v>
      </c>
      <c r="D955">
        <v>10</v>
      </c>
      <c r="E955" t="s">
        <v>962</v>
      </c>
    </row>
    <row r="956" spans="1:5" x14ac:dyDescent="0.25">
      <c r="A956" t="s">
        <v>484</v>
      </c>
      <c r="B956" t="s">
        <v>173</v>
      </c>
      <c r="C956" s="76">
        <v>42387</v>
      </c>
      <c r="D956">
        <v>12</v>
      </c>
      <c r="E956" t="s">
        <v>962</v>
      </c>
    </row>
    <row r="957" spans="1:5" x14ac:dyDescent="0.25">
      <c r="A957" t="s">
        <v>484</v>
      </c>
      <c r="B957" t="s">
        <v>173</v>
      </c>
      <c r="C957" s="76">
        <v>42387</v>
      </c>
      <c r="D957">
        <v>15</v>
      </c>
      <c r="E957" t="s">
        <v>962</v>
      </c>
    </row>
    <row r="958" spans="1:5" x14ac:dyDescent="0.25">
      <c r="A958" t="s">
        <v>484</v>
      </c>
      <c r="B958" t="s">
        <v>173</v>
      </c>
      <c r="C958" s="76">
        <v>42387</v>
      </c>
      <c r="D958">
        <v>3</v>
      </c>
      <c r="E958" t="s">
        <v>962</v>
      </c>
    </row>
    <row r="959" spans="1:5" x14ac:dyDescent="0.25">
      <c r="A959" t="s">
        <v>746</v>
      </c>
      <c r="B959" t="s">
        <v>173</v>
      </c>
      <c r="C959" s="76">
        <v>42387</v>
      </c>
      <c r="D959">
        <v>1</v>
      </c>
      <c r="E959" t="s">
        <v>962</v>
      </c>
    </row>
    <row r="960" spans="1:5" x14ac:dyDescent="0.25">
      <c r="A960" t="s">
        <v>746</v>
      </c>
      <c r="B960" t="s">
        <v>173</v>
      </c>
      <c r="C960" s="76">
        <v>42387</v>
      </c>
      <c r="D960">
        <v>7</v>
      </c>
      <c r="E960" t="s">
        <v>962</v>
      </c>
    </row>
    <row r="961" spans="1:5" x14ac:dyDescent="0.25">
      <c r="A961" t="s">
        <v>746</v>
      </c>
      <c r="B961" t="s">
        <v>173</v>
      </c>
      <c r="C961" s="76">
        <v>42387</v>
      </c>
      <c r="D961">
        <v>15</v>
      </c>
      <c r="E961" t="s">
        <v>962</v>
      </c>
    </row>
    <row r="962" spans="1:5" x14ac:dyDescent="0.25">
      <c r="A962" t="s">
        <v>746</v>
      </c>
      <c r="B962" t="s">
        <v>173</v>
      </c>
      <c r="C962" s="76">
        <v>42387</v>
      </c>
      <c r="D962">
        <v>10</v>
      </c>
      <c r="E962" t="s">
        <v>962</v>
      </c>
    </row>
    <row r="963" spans="1:5" x14ac:dyDescent="0.25">
      <c r="A963" t="s">
        <v>1107</v>
      </c>
      <c r="B963" t="s">
        <v>173</v>
      </c>
      <c r="C963" s="76">
        <v>42387</v>
      </c>
      <c r="D963">
        <v>1</v>
      </c>
      <c r="E963" t="s">
        <v>962</v>
      </c>
    </row>
    <row r="964" spans="1:5" x14ac:dyDescent="0.25">
      <c r="A964" t="s">
        <v>1107</v>
      </c>
      <c r="B964" t="s">
        <v>173</v>
      </c>
      <c r="C964" s="76">
        <v>42387</v>
      </c>
      <c r="D964">
        <v>2</v>
      </c>
      <c r="E964" t="s">
        <v>962</v>
      </c>
    </row>
    <row r="965" spans="1:5" x14ac:dyDescent="0.25">
      <c r="A965" t="s">
        <v>1107</v>
      </c>
      <c r="B965" t="s">
        <v>173</v>
      </c>
      <c r="C965" s="76">
        <v>42387</v>
      </c>
      <c r="D965">
        <v>7</v>
      </c>
      <c r="E965" t="s">
        <v>962</v>
      </c>
    </row>
    <row r="966" spans="1:5" x14ac:dyDescent="0.25">
      <c r="A966" t="s">
        <v>1107</v>
      </c>
      <c r="B966" t="s">
        <v>173</v>
      </c>
      <c r="C966" s="76">
        <v>42387</v>
      </c>
      <c r="D966">
        <v>10</v>
      </c>
      <c r="E966" t="s">
        <v>962</v>
      </c>
    </row>
    <row r="967" spans="1:5" x14ac:dyDescent="0.25">
      <c r="A967" t="s">
        <v>771</v>
      </c>
      <c r="B967" t="s">
        <v>173</v>
      </c>
      <c r="C967" s="76">
        <v>42387</v>
      </c>
      <c r="D967">
        <v>5</v>
      </c>
      <c r="E967" t="s">
        <v>962</v>
      </c>
    </row>
    <row r="968" spans="1:5" x14ac:dyDescent="0.25">
      <c r="A968" t="s">
        <v>771</v>
      </c>
      <c r="B968" t="s">
        <v>173</v>
      </c>
      <c r="C968" s="76">
        <v>42387</v>
      </c>
      <c r="D968">
        <v>2</v>
      </c>
      <c r="E968" t="s">
        <v>962</v>
      </c>
    </row>
    <row r="969" spans="1:5" x14ac:dyDescent="0.25">
      <c r="A969" t="s">
        <v>771</v>
      </c>
      <c r="B969" t="s">
        <v>173</v>
      </c>
      <c r="C969" s="76">
        <v>42387</v>
      </c>
      <c r="D969">
        <v>15</v>
      </c>
      <c r="E969" t="s">
        <v>962</v>
      </c>
    </row>
    <row r="970" spans="1:5" x14ac:dyDescent="0.25">
      <c r="A970" t="s">
        <v>771</v>
      </c>
      <c r="B970" t="s">
        <v>173</v>
      </c>
      <c r="C970" s="76">
        <v>42387</v>
      </c>
      <c r="D970">
        <v>11</v>
      </c>
      <c r="E970" t="s">
        <v>962</v>
      </c>
    </row>
    <row r="971" spans="1:5" x14ac:dyDescent="0.25">
      <c r="A971" t="s">
        <v>774</v>
      </c>
      <c r="B971" t="s">
        <v>173</v>
      </c>
      <c r="C971" s="76">
        <v>42387</v>
      </c>
      <c r="D971">
        <v>1</v>
      </c>
      <c r="E971" t="s">
        <v>962</v>
      </c>
    </row>
    <row r="972" spans="1:5" x14ac:dyDescent="0.25">
      <c r="A972" t="s">
        <v>774</v>
      </c>
      <c r="B972" t="s">
        <v>173</v>
      </c>
      <c r="C972" s="76">
        <v>42387</v>
      </c>
      <c r="D972">
        <v>12</v>
      </c>
      <c r="E972" t="s">
        <v>962</v>
      </c>
    </row>
    <row r="973" spans="1:5" x14ac:dyDescent="0.25">
      <c r="A973" t="s">
        <v>774</v>
      </c>
      <c r="B973" t="s">
        <v>173</v>
      </c>
      <c r="C973" s="76">
        <v>42387</v>
      </c>
      <c r="D973">
        <v>5</v>
      </c>
      <c r="E973" t="s">
        <v>962</v>
      </c>
    </row>
    <row r="974" spans="1:5" x14ac:dyDescent="0.25">
      <c r="A974" t="s">
        <v>774</v>
      </c>
      <c r="B974" t="s">
        <v>173</v>
      </c>
      <c r="C974" s="76">
        <v>42387</v>
      </c>
      <c r="D974">
        <v>2</v>
      </c>
      <c r="E974" t="s">
        <v>962</v>
      </c>
    </row>
    <row r="975" spans="1:5" x14ac:dyDescent="0.25">
      <c r="A975" t="s">
        <v>1108</v>
      </c>
      <c r="B975" t="s">
        <v>173</v>
      </c>
      <c r="C975" s="76">
        <v>42387</v>
      </c>
      <c r="D975">
        <v>1</v>
      </c>
      <c r="E975" t="s">
        <v>962</v>
      </c>
    </row>
    <row r="976" spans="1:5" x14ac:dyDescent="0.25">
      <c r="A976" t="s">
        <v>1108</v>
      </c>
      <c r="B976" t="s">
        <v>173</v>
      </c>
      <c r="C976" s="76">
        <v>42387</v>
      </c>
      <c r="D976">
        <v>7</v>
      </c>
      <c r="E976" t="s">
        <v>962</v>
      </c>
    </row>
    <row r="977" spans="1:5" x14ac:dyDescent="0.25">
      <c r="A977" t="s">
        <v>1108</v>
      </c>
      <c r="B977" t="s">
        <v>173</v>
      </c>
      <c r="C977" s="76">
        <v>42387</v>
      </c>
      <c r="D977">
        <v>5</v>
      </c>
      <c r="E977" t="s">
        <v>962</v>
      </c>
    </row>
    <row r="978" spans="1:5" x14ac:dyDescent="0.25">
      <c r="A978" t="s">
        <v>1108</v>
      </c>
      <c r="B978" t="s">
        <v>173</v>
      </c>
      <c r="C978" s="76">
        <v>42387</v>
      </c>
      <c r="D978">
        <v>15</v>
      </c>
      <c r="E978" t="s">
        <v>962</v>
      </c>
    </row>
    <row r="979" spans="1:5" x14ac:dyDescent="0.25">
      <c r="A979" t="s">
        <v>782</v>
      </c>
      <c r="B979" t="s">
        <v>173</v>
      </c>
      <c r="C979" s="76">
        <v>42387</v>
      </c>
      <c r="D979">
        <v>12</v>
      </c>
      <c r="E979" t="s">
        <v>962</v>
      </c>
    </row>
    <row r="980" spans="1:5" x14ac:dyDescent="0.25">
      <c r="A980" t="s">
        <v>782</v>
      </c>
      <c r="B980" t="s">
        <v>173</v>
      </c>
      <c r="C980" s="76">
        <v>42387</v>
      </c>
      <c r="D980">
        <v>5</v>
      </c>
      <c r="E980" t="s">
        <v>962</v>
      </c>
    </row>
    <row r="981" spans="1:5" x14ac:dyDescent="0.25">
      <c r="A981" t="s">
        <v>782</v>
      </c>
      <c r="B981" t="s">
        <v>173</v>
      </c>
      <c r="C981" s="76">
        <v>42387</v>
      </c>
      <c r="D981">
        <v>7</v>
      </c>
      <c r="E981" t="s">
        <v>962</v>
      </c>
    </row>
    <row r="982" spans="1:5" x14ac:dyDescent="0.25">
      <c r="A982" t="s">
        <v>782</v>
      </c>
      <c r="B982" t="s">
        <v>173</v>
      </c>
      <c r="C982" s="76">
        <v>42387</v>
      </c>
      <c r="D982">
        <v>1</v>
      </c>
      <c r="E982" t="s">
        <v>962</v>
      </c>
    </row>
    <row r="983" spans="1:5" x14ac:dyDescent="0.25">
      <c r="A983" t="s">
        <v>782</v>
      </c>
      <c r="B983" t="s">
        <v>173</v>
      </c>
      <c r="C983" s="76">
        <v>42387</v>
      </c>
      <c r="D983">
        <v>15</v>
      </c>
      <c r="E983" t="s">
        <v>962</v>
      </c>
    </row>
    <row r="984" spans="1:5" x14ac:dyDescent="0.25">
      <c r="A984" t="s">
        <v>123</v>
      </c>
      <c r="B984" t="s">
        <v>173</v>
      </c>
      <c r="C984" s="76">
        <v>42387</v>
      </c>
      <c r="D984">
        <v>5</v>
      </c>
      <c r="E984" t="s">
        <v>962</v>
      </c>
    </row>
    <row r="985" spans="1:5" x14ac:dyDescent="0.25">
      <c r="A985" t="s">
        <v>123</v>
      </c>
      <c r="B985" t="s">
        <v>173</v>
      </c>
      <c r="C985" s="76">
        <v>42387</v>
      </c>
      <c r="D985">
        <v>7</v>
      </c>
      <c r="E985" t="s">
        <v>962</v>
      </c>
    </row>
    <row r="986" spans="1:5" x14ac:dyDescent="0.25">
      <c r="A986" t="s">
        <v>123</v>
      </c>
      <c r="B986" t="s">
        <v>173</v>
      </c>
      <c r="C986" s="76">
        <v>42387</v>
      </c>
      <c r="D986">
        <v>15</v>
      </c>
      <c r="E986" t="s">
        <v>962</v>
      </c>
    </row>
    <row r="987" spans="1:5" x14ac:dyDescent="0.25">
      <c r="A987" t="s">
        <v>123</v>
      </c>
      <c r="B987" t="s">
        <v>173</v>
      </c>
      <c r="C987" s="76">
        <v>42387</v>
      </c>
      <c r="D987">
        <v>18</v>
      </c>
      <c r="E987" t="s">
        <v>962</v>
      </c>
    </row>
    <row r="988" spans="1:5" x14ac:dyDescent="0.25">
      <c r="A988" t="s">
        <v>121</v>
      </c>
      <c r="B988" t="s">
        <v>173</v>
      </c>
      <c r="C988" s="76">
        <v>42387</v>
      </c>
      <c r="D988">
        <v>7</v>
      </c>
      <c r="E988" t="s">
        <v>962</v>
      </c>
    </row>
    <row r="989" spans="1:5" x14ac:dyDescent="0.25">
      <c r="A989" t="s">
        <v>121</v>
      </c>
      <c r="B989" t="s">
        <v>173</v>
      </c>
      <c r="C989" s="76">
        <v>42387</v>
      </c>
      <c r="D989">
        <v>5</v>
      </c>
      <c r="E989" t="s">
        <v>962</v>
      </c>
    </row>
    <row r="990" spans="1:5" x14ac:dyDescent="0.25">
      <c r="A990" t="s">
        <v>121</v>
      </c>
      <c r="B990" t="s">
        <v>173</v>
      </c>
      <c r="C990" s="76">
        <v>42387</v>
      </c>
      <c r="D990">
        <v>15</v>
      </c>
      <c r="E990" t="s">
        <v>962</v>
      </c>
    </row>
    <row r="991" spans="1:5" x14ac:dyDescent="0.25">
      <c r="A991" t="s">
        <v>121</v>
      </c>
      <c r="B991" t="s">
        <v>173</v>
      </c>
      <c r="C991" s="76">
        <v>42387</v>
      </c>
      <c r="D991">
        <v>18</v>
      </c>
      <c r="E991" t="s">
        <v>962</v>
      </c>
    </row>
    <row r="992" spans="1:5" x14ac:dyDescent="0.25">
      <c r="A992" t="s">
        <v>689</v>
      </c>
      <c r="B992" t="s">
        <v>173</v>
      </c>
      <c r="C992" s="76">
        <v>42387</v>
      </c>
      <c r="D992">
        <v>5</v>
      </c>
      <c r="E992" t="s">
        <v>962</v>
      </c>
    </row>
    <row r="993" spans="1:5" x14ac:dyDescent="0.25">
      <c r="A993" t="s">
        <v>689</v>
      </c>
      <c r="B993" t="s">
        <v>173</v>
      </c>
      <c r="C993" s="76">
        <v>42387</v>
      </c>
      <c r="D993">
        <v>7</v>
      </c>
      <c r="E993" t="s">
        <v>962</v>
      </c>
    </row>
    <row r="994" spans="1:5" x14ac:dyDescent="0.25">
      <c r="A994" t="s">
        <v>689</v>
      </c>
      <c r="B994" t="s">
        <v>173</v>
      </c>
      <c r="C994" s="76">
        <v>42387</v>
      </c>
      <c r="D994">
        <v>10</v>
      </c>
      <c r="E994" t="s">
        <v>962</v>
      </c>
    </row>
    <row r="995" spans="1:5" x14ac:dyDescent="0.25">
      <c r="A995" t="s">
        <v>790</v>
      </c>
      <c r="B995" t="s">
        <v>173</v>
      </c>
      <c r="C995" s="76">
        <v>42387</v>
      </c>
      <c r="D995">
        <v>1</v>
      </c>
      <c r="E995" t="s">
        <v>962</v>
      </c>
    </row>
    <row r="996" spans="1:5" x14ac:dyDescent="0.25">
      <c r="A996" t="s">
        <v>790</v>
      </c>
      <c r="B996" t="s">
        <v>173</v>
      </c>
      <c r="C996" s="76">
        <v>42387</v>
      </c>
      <c r="D996">
        <v>7</v>
      </c>
      <c r="E996" t="s">
        <v>962</v>
      </c>
    </row>
    <row r="997" spans="1:5" x14ac:dyDescent="0.25">
      <c r="A997" t="s">
        <v>790</v>
      </c>
      <c r="B997" t="s">
        <v>173</v>
      </c>
      <c r="C997" s="76">
        <v>42387</v>
      </c>
      <c r="D997">
        <v>15</v>
      </c>
      <c r="E997" t="s">
        <v>962</v>
      </c>
    </row>
    <row r="998" spans="1:5" x14ac:dyDescent="0.25">
      <c r="A998" t="s">
        <v>790</v>
      </c>
      <c r="B998" t="s">
        <v>173</v>
      </c>
      <c r="C998" s="76">
        <v>42387</v>
      </c>
      <c r="D998">
        <v>18</v>
      </c>
      <c r="E998" t="s">
        <v>962</v>
      </c>
    </row>
    <row r="999" spans="1:5" x14ac:dyDescent="0.25">
      <c r="A999" t="s">
        <v>793</v>
      </c>
      <c r="B999" t="s">
        <v>173</v>
      </c>
      <c r="C999" s="76">
        <v>42387</v>
      </c>
      <c r="D999">
        <v>1</v>
      </c>
      <c r="E999" t="s">
        <v>962</v>
      </c>
    </row>
    <row r="1000" spans="1:5" x14ac:dyDescent="0.25">
      <c r="A1000" t="s">
        <v>793</v>
      </c>
      <c r="B1000" t="s">
        <v>173</v>
      </c>
      <c r="C1000" s="76">
        <v>42387</v>
      </c>
      <c r="D1000">
        <v>7</v>
      </c>
      <c r="E1000" t="s">
        <v>962</v>
      </c>
    </row>
    <row r="1001" spans="1:5" x14ac:dyDescent="0.25">
      <c r="A1001" t="s">
        <v>793</v>
      </c>
      <c r="B1001" t="s">
        <v>173</v>
      </c>
      <c r="C1001" s="76">
        <v>42387</v>
      </c>
      <c r="D1001">
        <v>18</v>
      </c>
      <c r="E1001" t="s">
        <v>962</v>
      </c>
    </row>
    <row r="1002" spans="1:5" x14ac:dyDescent="0.25">
      <c r="A1002" t="s">
        <v>793</v>
      </c>
      <c r="B1002" t="s">
        <v>173</v>
      </c>
      <c r="C1002" s="76">
        <v>42387</v>
      </c>
      <c r="D1002">
        <v>16</v>
      </c>
      <c r="E1002" t="s">
        <v>962</v>
      </c>
    </row>
    <row r="1003" spans="1:5" x14ac:dyDescent="0.25">
      <c r="A1003" t="s">
        <v>793</v>
      </c>
      <c r="B1003" t="s">
        <v>173</v>
      </c>
      <c r="C1003" s="76">
        <v>42387</v>
      </c>
      <c r="D1003">
        <v>10</v>
      </c>
      <c r="E1003" t="s">
        <v>962</v>
      </c>
    </row>
    <row r="1004" spans="1:5" x14ac:dyDescent="0.25">
      <c r="A1004" t="s">
        <v>796</v>
      </c>
      <c r="B1004" t="s">
        <v>173</v>
      </c>
      <c r="C1004" s="76">
        <v>42387</v>
      </c>
      <c r="D1004">
        <v>1</v>
      </c>
      <c r="E1004" t="s">
        <v>962</v>
      </c>
    </row>
    <row r="1005" spans="1:5" x14ac:dyDescent="0.25">
      <c r="A1005" t="s">
        <v>796</v>
      </c>
      <c r="B1005" t="s">
        <v>173</v>
      </c>
      <c r="C1005" s="76">
        <v>42387</v>
      </c>
      <c r="D1005">
        <v>3</v>
      </c>
      <c r="E1005" t="s">
        <v>962</v>
      </c>
    </row>
    <row r="1006" spans="1:5" x14ac:dyDescent="0.25">
      <c r="A1006" t="s">
        <v>796</v>
      </c>
      <c r="B1006" t="s">
        <v>173</v>
      </c>
      <c r="C1006" s="76">
        <v>42387</v>
      </c>
      <c r="D1006">
        <v>15</v>
      </c>
      <c r="E1006" t="s">
        <v>962</v>
      </c>
    </row>
    <row r="1007" spans="1:5" x14ac:dyDescent="0.25">
      <c r="A1007" t="s">
        <v>796</v>
      </c>
      <c r="B1007" t="s">
        <v>173</v>
      </c>
      <c r="C1007" s="76">
        <v>42387</v>
      </c>
      <c r="D1007">
        <v>18</v>
      </c>
      <c r="E1007" t="s">
        <v>962</v>
      </c>
    </row>
    <row r="1008" spans="1:5" x14ac:dyDescent="0.25">
      <c r="A1008" t="s">
        <v>799</v>
      </c>
      <c r="B1008" t="s">
        <v>173</v>
      </c>
      <c r="C1008" s="76">
        <v>42387</v>
      </c>
      <c r="D1008">
        <v>1</v>
      </c>
      <c r="E1008" t="s">
        <v>962</v>
      </c>
    </row>
    <row r="1009" spans="1:5" x14ac:dyDescent="0.25">
      <c r="A1009" t="s">
        <v>799</v>
      </c>
      <c r="B1009" t="s">
        <v>173</v>
      </c>
      <c r="C1009" s="76">
        <v>42387</v>
      </c>
      <c r="D1009">
        <v>15</v>
      </c>
      <c r="E1009" t="s">
        <v>962</v>
      </c>
    </row>
    <row r="1010" spans="1:5" x14ac:dyDescent="0.25">
      <c r="A1010" t="s">
        <v>799</v>
      </c>
      <c r="B1010" t="s">
        <v>173</v>
      </c>
      <c r="C1010" s="76">
        <v>42387</v>
      </c>
      <c r="D1010">
        <v>3</v>
      </c>
      <c r="E1010" t="s">
        <v>962</v>
      </c>
    </row>
    <row r="1011" spans="1:5" x14ac:dyDescent="0.25">
      <c r="A1011" t="s">
        <v>802</v>
      </c>
      <c r="B1011" t="s">
        <v>173</v>
      </c>
      <c r="C1011" s="76">
        <v>42387</v>
      </c>
      <c r="D1011">
        <v>1</v>
      </c>
      <c r="E1011" t="s">
        <v>962</v>
      </c>
    </row>
    <row r="1012" spans="1:5" x14ac:dyDescent="0.25">
      <c r="A1012" t="s">
        <v>802</v>
      </c>
      <c r="B1012" t="s">
        <v>173</v>
      </c>
      <c r="C1012" s="76">
        <v>42387</v>
      </c>
      <c r="D1012">
        <v>2</v>
      </c>
      <c r="E1012" t="s">
        <v>962</v>
      </c>
    </row>
    <row r="1013" spans="1:5" x14ac:dyDescent="0.25">
      <c r="A1013" t="s">
        <v>802</v>
      </c>
      <c r="B1013" t="s">
        <v>173</v>
      </c>
      <c r="C1013" s="76">
        <v>42387</v>
      </c>
      <c r="D1013">
        <v>3</v>
      </c>
      <c r="E1013" t="s">
        <v>962</v>
      </c>
    </row>
    <row r="1014" spans="1:5" x14ac:dyDescent="0.25">
      <c r="A1014" t="s">
        <v>802</v>
      </c>
      <c r="B1014" t="s">
        <v>173</v>
      </c>
      <c r="C1014" s="76">
        <v>42387</v>
      </c>
      <c r="D1014">
        <v>15</v>
      </c>
      <c r="E1014" t="s">
        <v>962</v>
      </c>
    </row>
    <row r="1015" spans="1:5" x14ac:dyDescent="0.25">
      <c r="A1015" t="s">
        <v>802</v>
      </c>
      <c r="B1015" t="s">
        <v>173</v>
      </c>
      <c r="C1015" s="76">
        <v>42387</v>
      </c>
      <c r="D1015">
        <v>10</v>
      </c>
      <c r="E1015" t="s">
        <v>962</v>
      </c>
    </row>
    <row r="1016" spans="1:5" x14ac:dyDescent="0.25">
      <c r="A1016" t="s">
        <v>805</v>
      </c>
      <c r="B1016" t="s">
        <v>173</v>
      </c>
      <c r="C1016" s="76">
        <v>42387</v>
      </c>
      <c r="D1016">
        <v>1</v>
      </c>
      <c r="E1016" t="s">
        <v>962</v>
      </c>
    </row>
    <row r="1017" spans="1:5" x14ac:dyDescent="0.25">
      <c r="A1017" t="s">
        <v>805</v>
      </c>
      <c r="B1017" t="s">
        <v>173</v>
      </c>
      <c r="C1017" s="76">
        <v>42387</v>
      </c>
      <c r="D1017">
        <v>2</v>
      </c>
      <c r="E1017" t="s">
        <v>962</v>
      </c>
    </row>
    <row r="1018" spans="1:5" x14ac:dyDescent="0.25">
      <c r="A1018" t="s">
        <v>805</v>
      </c>
      <c r="B1018" t="s">
        <v>173</v>
      </c>
      <c r="C1018" s="76">
        <v>42387</v>
      </c>
      <c r="D1018">
        <v>15</v>
      </c>
      <c r="E1018" t="s">
        <v>962</v>
      </c>
    </row>
    <row r="1019" spans="1:5" x14ac:dyDescent="0.25">
      <c r="A1019" t="s">
        <v>805</v>
      </c>
      <c r="B1019" t="s">
        <v>173</v>
      </c>
      <c r="C1019" s="76">
        <v>42387</v>
      </c>
      <c r="D1019">
        <v>7</v>
      </c>
      <c r="E1019" t="s">
        <v>962</v>
      </c>
    </row>
    <row r="1020" spans="1:5" x14ac:dyDescent="0.25">
      <c r="A1020" t="s">
        <v>805</v>
      </c>
      <c r="B1020" t="s">
        <v>173</v>
      </c>
      <c r="C1020" s="76">
        <v>42387</v>
      </c>
      <c r="D1020">
        <v>6</v>
      </c>
      <c r="E1020" t="s">
        <v>962</v>
      </c>
    </row>
    <row r="1021" spans="1:5" x14ac:dyDescent="0.25">
      <c r="A1021" t="s">
        <v>808</v>
      </c>
      <c r="B1021" t="s">
        <v>173</v>
      </c>
      <c r="C1021" s="76">
        <v>42387</v>
      </c>
      <c r="D1021">
        <v>1</v>
      </c>
      <c r="E1021" t="s">
        <v>962</v>
      </c>
    </row>
    <row r="1022" spans="1:5" x14ac:dyDescent="0.25">
      <c r="A1022" t="s">
        <v>808</v>
      </c>
      <c r="B1022" t="s">
        <v>173</v>
      </c>
      <c r="C1022" s="76">
        <v>42387</v>
      </c>
      <c r="D1022">
        <v>9</v>
      </c>
      <c r="E1022" t="s">
        <v>962</v>
      </c>
    </row>
    <row r="1023" spans="1:5" x14ac:dyDescent="0.25">
      <c r="A1023" t="s">
        <v>522</v>
      </c>
      <c r="B1023" t="s">
        <v>173</v>
      </c>
      <c r="C1023" s="76">
        <v>42387</v>
      </c>
      <c r="D1023">
        <v>13</v>
      </c>
      <c r="E1023" t="s">
        <v>962</v>
      </c>
    </row>
    <row r="1024" spans="1:5" x14ac:dyDescent="0.25">
      <c r="A1024" t="s">
        <v>522</v>
      </c>
      <c r="B1024" t="s">
        <v>173</v>
      </c>
      <c r="C1024" s="76">
        <v>42387</v>
      </c>
      <c r="D1024">
        <v>7</v>
      </c>
      <c r="E1024" t="s">
        <v>962</v>
      </c>
    </row>
    <row r="1025" spans="1:5" x14ac:dyDescent="0.25">
      <c r="A1025" t="s">
        <v>522</v>
      </c>
      <c r="B1025" t="s">
        <v>173</v>
      </c>
      <c r="C1025" s="76">
        <v>42387</v>
      </c>
      <c r="D1025">
        <v>15</v>
      </c>
      <c r="E1025" t="s">
        <v>962</v>
      </c>
    </row>
    <row r="1026" spans="1:5" x14ac:dyDescent="0.25">
      <c r="A1026" t="s">
        <v>522</v>
      </c>
      <c r="B1026" t="s">
        <v>173</v>
      </c>
      <c r="C1026" s="76">
        <v>42387</v>
      </c>
      <c r="D1026">
        <v>1</v>
      </c>
      <c r="E1026" t="s">
        <v>962</v>
      </c>
    </row>
    <row r="1027" spans="1:5" x14ac:dyDescent="0.25">
      <c r="A1027" t="s">
        <v>522</v>
      </c>
      <c r="B1027" t="s">
        <v>173</v>
      </c>
      <c r="C1027" s="76">
        <v>42387</v>
      </c>
      <c r="D1027">
        <v>2</v>
      </c>
      <c r="E1027" t="s">
        <v>962</v>
      </c>
    </row>
    <row r="1028" spans="1:5" x14ac:dyDescent="0.25">
      <c r="A1028" t="s">
        <v>813</v>
      </c>
      <c r="B1028" t="s">
        <v>173</v>
      </c>
      <c r="C1028" s="76">
        <v>42387</v>
      </c>
      <c r="D1028">
        <v>19</v>
      </c>
      <c r="E1028" t="s">
        <v>962</v>
      </c>
    </row>
    <row r="1029" spans="1:5" x14ac:dyDescent="0.25">
      <c r="A1029" t="s">
        <v>816</v>
      </c>
      <c r="B1029" t="s">
        <v>173</v>
      </c>
      <c r="C1029" s="76">
        <v>42387</v>
      </c>
      <c r="D1029">
        <v>1</v>
      </c>
      <c r="E1029" t="s">
        <v>962</v>
      </c>
    </row>
    <row r="1030" spans="1:5" x14ac:dyDescent="0.25">
      <c r="A1030" t="s">
        <v>816</v>
      </c>
      <c r="B1030" t="s">
        <v>173</v>
      </c>
      <c r="C1030" s="76">
        <v>42387</v>
      </c>
      <c r="D1030">
        <v>15</v>
      </c>
      <c r="E1030" t="s">
        <v>962</v>
      </c>
    </row>
    <row r="1031" spans="1:5" x14ac:dyDescent="0.25">
      <c r="A1031" t="s">
        <v>816</v>
      </c>
      <c r="B1031" t="s">
        <v>173</v>
      </c>
      <c r="C1031" s="76">
        <v>42387</v>
      </c>
      <c r="D1031">
        <v>16</v>
      </c>
      <c r="E1031" t="s">
        <v>962</v>
      </c>
    </row>
    <row r="1032" spans="1:5" x14ac:dyDescent="0.25">
      <c r="A1032" t="s">
        <v>816</v>
      </c>
      <c r="B1032" t="s">
        <v>173</v>
      </c>
      <c r="C1032" s="76">
        <v>42387</v>
      </c>
      <c r="D1032">
        <v>10</v>
      </c>
      <c r="E1032" t="s">
        <v>962</v>
      </c>
    </row>
    <row r="1033" spans="1:5" x14ac:dyDescent="0.25">
      <c r="A1033" t="s">
        <v>819</v>
      </c>
      <c r="B1033" t="s">
        <v>173</v>
      </c>
      <c r="C1033" s="76">
        <v>42387</v>
      </c>
      <c r="D1033">
        <v>19</v>
      </c>
      <c r="E1033" t="s">
        <v>962</v>
      </c>
    </row>
    <row r="1034" spans="1:5" x14ac:dyDescent="0.25">
      <c r="A1034" t="s">
        <v>527</v>
      </c>
      <c r="B1034" t="s">
        <v>173</v>
      </c>
      <c r="C1034" s="76">
        <v>42387</v>
      </c>
      <c r="D1034">
        <v>1</v>
      </c>
      <c r="E1034" t="s">
        <v>962</v>
      </c>
    </row>
    <row r="1035" spans="1:5" x14ac:dyDescent="0.25">
      <c r="A1035" t="s">
        <v>527</v>
      </c>
      <c r="B1035" t="s">
        <v>173</v>
      </c>
      <c r="C1035" s="76">
        <v>42387</v>
      </c>
      <c r="D1035">
        <v>2</v>
      </c>
      <c r="E1035" t="s">
        <v>962</v>
      </c>
    </row>
    <row r="1036" spans="1:5" x14ac:dyDescent="0.25">
      <c r="A1036" t="s">
        <v>527</v>
      </c>
      <c r="B1036" t="s">
        <v>173</v>
      </c>
      <c r="C1036" s="76">
        <v>42387</v>
      </c>
      <c r="D1036">
        <v>7</v>
      </c>
      <c r="E1036" t="s">
        <v>962</v>
      </c>
    </row>
    <row r="1037" spans="1:5" x14ac:dyDescent="0.25">
      <c r="A1037" t="s">
        <v>527</v>
      </c>
      <c r="B1037" t="s">
        <v>173</v>
      </c>
      <c r="C1037" s="76">
        <v>42387</v>
      </c>
      <c r="D1037">
        <v>3</v>
      </c>
      <c r="E1037" t="s">
        <v>962</v>
      </c>
    </row>
    <row r="1038" spans="1:5" x14ac:dyDescent="0.25">
      <c r="A1038" t="s">
        <v>826</v>
      </c>
      <c r="B1038" t="s">
        <v>173</v>
      </c>
      <c r="C1038" s="76">
        <v>42387</v>
      </c>
      <c r="D1038">
        <v>1</v>
      </c>
      <c r="E1038" t="s">
        <v>962</v>
      </c>
    </row>
    <row r="1039" spans="1:5" x14ac:dyDescent="0.25">
      <c r="A1039" t="s">
        <v>826</v>
      </c>
      <c r="B1039" t="s">
        <v>173</v>
      </c>
      <c r="C1039" s="76">
        <v>42387</v>
      </c>
      <c r="D1039">
        <v>2</v>
      </c>
      <c r="E1039" t="s">
        <v>962</v>
      </c>
    </row>
    <row r="1040" spans="1:5" x14ac:dyDescent="0.25">
      <c r="A1040" t="s">
        <v>826</v>
      </c>
      <c r="B1040" t="s">
        <v>173</v>
      </c>
      <c r="C1040" s="76">
        <v>42387</v>
      </c>
      <c r="D1040">
        <v>10</v>
      </c>
      <c r="E1040" t="s">
        <v>962</v>
      </c>
    </row>
    <row r="1041" spans="1:5" x14ac:dyDescent="0.25">
      <c r="A1041" t="s">
        <v>826</v>
      </c>
      <c r="B1041" t="s">
        <v>173</v>
      </c>
      <c r="C1041" s="76">
        <v>42387</v>
      </c>
      <c r="D1041">
        <v>7</v>
      </c>
      <c r="E1041" t="s">
        <v>962</v>
      </c>
    </row>
    <row r="1042" spans="1:5" x14ac:dyDescent="0.25">
      <c r="A1042" t="s">
        <v>832</v>
      </c>
      <c r="B1042" t="s">
        <v>173</v>
      </c>
      <c r="C1042" s="76">
        <v>42387</v>
      </c>
      <c r="D1042">
        <v>2</v>
      </c>
      <c r="E1042" t="s">
        <v>962</v>
      </c>
    </row>
    <row r="1043" spans="1:5" x14ac:dyDescent="0.25">
      <c r="A1043" t="s">
        <v>832</v>
      </c>
      <c r="B1043" t="s">
        <v>173</v>
      </c>
      <c r="C1043" s="76">
        <v>42387</v>
      </c>
      <c r="D1043">
        <v>1</v>
      </c>
      <c r="E1043" t="s">
        <v>962</v>
      </c>
    </row>
    <row r="1044" spans="1:5" x14ac:dyDescent="0.25">
      <c r="A1044" t="s">
        <v>832</v>
      </c>
      <c r="B1044" t="s">
        <v>173</v>
      </c>
      <c r="C1044" s="76">
        <v>42387</v>
      </c>
      <c r="D1044">
        <v>13</v>
      </c>
      <c r="E1044" t="s">
        <v>962</v>
      </c>
    </row>
    <row r="1045" spans="1:5" x14ac:dyDescent="0.25">
      <c r="A1045" t="s">
        <v>835</v>
      </c>
      <c r="B1045" t="s">
        <v>173</v>
      </c>
      <c r="C1045" s="76">
        <v>42387</v>
      </c>
      <c r="D1045">
        <v>1</v>
      </c>
      <c r="E1045" t="s">
        <v>962</v>
      </c>
    </row>
    <row r="1046" spans="1:5" x14ac:dyDescent="0.25">
      <c r="A1046" t="s">
        <v>835</v>
      </c>
      <c r="B1046" t="s">
        <v>173</v>
      </c>
      <c r="C1046" s="76">
        <v>42387</v>
      </c>
      <c r="D1046">
        <v>2</v>
      </c>
      <c r="E1046" t="s">
        <v>962</v>
      </c>
    </row>
    <row r="1047" spans="1:5" x14ac:dyDescent="0.25">
      <c r="A1047" t="s">
        <v>835</v>
      </c>
      <c r="B1047" t="s">
        <v>173</v>
      </c>
      <c r="C1047" s="76">
        <v>42387</v>
      </c>
      <c r="D1047">
        <v>7</v>
      </c>
      <c r="E1047" t="s">
        <v>962</v>
      </c>
    </row>
    <row r="1048" spans="1:5" x14ac:dyDescent="0.25">
      <c r="A1048" t="s">
        <v>835</v>
      </c>
      <c r="B1048" t="s">
        <v>173</v>
      </c>
      <c r="C1048" s="76">
        <v>42387</v>
      </c>
      <c r="D1048">
        <v>5</v>
      </c>
      <c r="E1048" t="s">
        <v>962</v>
      </c>
    </row>
    <row r="1049" spans="1:5" x14ac:dyDescent="0.25">
      <c r="A1049" t="s">
        <v>835</v>
      </c>
      <c r="B1049" t="s">
        <v>173</v>
      </c>
      <c r="C1049" s="76">
        <v>42387</v>
      </c>
      <c r="D1049">
        <v>15</v>
      </c>
      <c r="E1049" t="s">
        <v>962</v>
      </c>
    </row>
    <row r="1050" spans="1:5" x14ac:dyDescent="0.25">
      <c r="A1050" t="s">
        <v>530</v>
      </c>
      <c r="B1050" t="s">
        <v>151</v>
      </c>
      <c r="C1050" s="76">
        <v>42387</v>
      </c>
      <c r="D1050">
        <v>2</v>
      </c>
      <c r="E1050" t="s">
        <v>962</v>
      </c>
    </row>
    <row r="1051" spans="1:5" x14ac:dyDescent="0.25">
      <c r="A1051" t="s">
        <v>530</v>
      </c>
      <c r="B1051" t="s">
        <v>151</v>
      </c>
      <c r="C1051" s="76">
        <v>42387</v>
      </c>
      <c r="D1051">
        <v>7</v>
      </c>
      <c r="E1051" t="s">
        <v>962</v>
      </c>
    </row>
    <row r="1052" spans="1:5" x14ac:dyDescent="0.25">
      <c r="A1052" t="s">
        <v>530</v>
      </c>
      <c r="B1052" t="s">
        <v>151</v>
      </c>
      <c r="C1052" s="76">
        <v>42387</v>
      </c>
      <c r="D1052">
        <v>12</v>
      </c>
      <c r="E1052" t="s">
        <v>962</v>
      </c>
    </row>
    <row r="1053" spans="1:5" x14ac:dyDescent="0.25">
      <c r="A1053" t="s">
        <v>530</v>
      </c>
      <c r="B1053" t="s">
        <v>151</v>
      </c>
      <c r="C1053" s="76">
        <v>42387</v>
      </c>
      <c r="D1053">
        <v>13</v>
      </c>
      <c r="E1053" t="s">
        <v>962</v>
      </c>
    </row>
    <row r="1054" spans="1:5" x14ac:dyDescent="0.25">
      <c r="A1054" t="s">
        <v>761</v>
      </c>
      <c r="B1054" t="s">
        <v>151</v>
      </c>
      <c r="C1054" s="76">
        <v>42387</v>
      </c>
      <c r="D1054">
        <v>1</v>
      </c>
      <c r="E1054" t="s">
        <v>962</v>
      </c>
    </row>
    <row r="1055" spans="1:5" x14ac:dyDescent="0.25">
      <c r="A1055" t="s">
        <v>761</v>
      </c>
      <c r="B1055" t="s">
        <v>151</v>
      </c>
      <c r="C1055" s="76">
        <v>42387</v>
      </c>
      <c r="D1055">
        <v>5</v>
      </c>
      <c r="E1055" t="s">
        <v>962</v>
      </c>
    </row>
    <row r="1056" spans="1:5" x14ac:dyDescent="0.25">
      <c r="A1056" t="s">
        <v>761</v>
      </c>
      <c r="B1056" t="s">
        <v>151</v>
      </c>
      <c r="C1056" s="76">
        <v>42387</v>
      </c>
      <c r="D1056">
        <v>7</v>
      </c>
      <c r="E1056" t="s">
        <v>962</v>
      </c>
    </row>
    <row r="1057" spans="1:5" x14ac:dyDescent="0.25">
      <c r="A1057" t="s">
        <v>761</v>
      </c>
      <c r="B1057" t="s">
        <v>151</v>
      </c>
      <c r="C1057" s="76">
        <v>42387</v>
      </c>
      <c r="D1057">
        <v>2</v>
      </c>
      <c r="E1057" t="s">
        <v>962</v>
      </c>
    </row>
    <row r="1058" spans="1:5" x14ac:dyDescent="0.25">
      <c r="A1058" t="s">
        <v>761</v>
      </c>
      <c r="B1058" t="s">
        <v>151</v>
      </c>
      <c r="C1058" s="76">
        <v>42387</v>
      </c>
      <c r="D1058">
        <v>10</v>
      </c>
      <c r="E1058" t="s">
        <v>962</v>
      </c>
    </row>
    <row r="1059" spans="1:5" x14ac:dyDescent="0.25">
      <c r="A1059" t="s">
        <v>484</v>
      </c>
      <c r="B1059" t="s">
        <v>151</v>
      </c>
      <c r="C1059" s="76">
        <v>42387</v>
      </c>
      <c r="D1059">
        <v>12</v>
      </c>
      <c r="E1059" t="s">
        <v>962</v>
      </c>
    </row>
    <row r="1060" spans="1:5" x14ac:dyDescent="0.25">
      <c r="A1060" t="s">
        <v>484</v>
      </c>
      <c r="B1060" t="s">
        <v>151</v>
      </c>
      <c r="C1060" s="76">
        <v>42387</v>
      </c>
      <c r="D1060">
        <v>15</v>
      </c>
      <c r="E1060" t="s">
        <v>962</v>
      </c>
    </row>
    <row r="1061" spans="1:5" x14ac:dyDescent="0.25">
      <c r="A1061" t="s">
        <v>484</v>
      </c>
      <c r="B1061" t="s">
        <v>151</v>
      </c>
      <c r="C1061" s="76">
        <v>42387</v>
      </c>
      <c r="D1061">
        <v>3</v>
      </c>
      <c r="E1061" t="s">
        <v>962</v>
      </c>
    </row>
    <row r="1062" spans="1:5" x14ac:dyDescent="0.25">
      <c r="A1062" t="s">
        <v>746</v>
      </c>
      <c r="B1062" t="s">
        <v>151</v>
      </c>
      <c r="C1062" s="76">
        <v>42387</v>
      </c>
      <c r="D1062">
        <v>1</v>
      </c>
      <c r="E1062" t="s">
        <v>962</v>
      </c>
    </row>
    <row r="1063" spans="1:5" x14ac:dyDescent="0.25">
      <c r="A1063" t="s">
        <v>746</v>
      </c>
      <c r="B1063" t="s">
        <v>151</v>
      </c>
      <c r="C1063" s="76">
        <v>42387</v>
      </c>
      <c r="D1063">
        <v>7</v>
      </c>
      <c r="E1063" t="s">
        <v>962</v>
      </c>
    </row>
    <row r="1064" spans="1:5" x14ac:dyDescent="0.25">
      <c r="A1064" t="s">
        <v>746</v>
      </c>
      <c r="B1064" t="s">
        <v>151</v>
      </c>
      <c r="C1064" s="76">
        <v>42387</v>
      </c>
      <c r="D1064">
        <v>15</v>
      </c>
      <c r="E1064" t="s">
        <v>962</v>
      </c>
    </row>
    <row r="1065" spans="1:5" x14ac:dyDescent="0.25">
      <c r="A1065" t="s">
        <v>746</v>
      </c>
      <c r="B1065" t="s">
        <v>151</v>
      </c>
      <c r="C1065" s="76">
        <v>42387</v>
      </c>
      <c r="D1065">
        <v>10</v>
      </c>
      <c r="E1065" t="s">
        <v>962</v>
      </c>
    </row>
    <row r="1066" spans="1:5" x14ac:dyDescent="0.25">
      <c r="A1066" t="s">
        <v>1107</v>
      </c>
      <c r="B1066" t="s">
        <v>151</v>
      </c>
      <c r="C1066" s="76">
        <v>42387</v>
      </c>
      <c r="D1066">
        <v>1</v>
      </c>
      <c r="E1066" t="s">
        <v>962</v>
      </c>
    </row>
    <row r="1067" spans="1:5" x14ac:dyDescent="0.25">
      <c r="A1067" t="s">
        <v>1107</v>
      </c>
      <c r="B1067" t="s">
        <v>151</v>
      </c>
      <c r="C1067" s="76">
        <v>42387</v>
      </c>
      <c r="D1067">
        <v>2</v>
      </c>
      <c r="E1067" t="s">
        <v>962</v>
      </c>
    </row>
    <row r="1068" spans="1:5" x14ac:dyDescent="0.25">
      <c r="A1068" t="s">
        <v>1107</v>
      </c>
      <c r="B1068" t="s">
        <v>151</v>
      </c>
      <c r="C1068" s="76">
        <v>42387</v>
      </c>
      <c r="D1068">
        <v>7</v>
      </c>
      <c r="E1068" t="s">
        <v>962</v>
      </c>
    </row>
    <row r="1069" spans="1:5" x14ac:dyDescent="0.25">
      <c r="A1069" t="s">
        <v>1107</v>
      </c>
      <c r="B1069" t="s">
        <v>151</v>
      </c>
      <c r="C1069" s="76">
        <v>42387</v>
      </c>
      <c r="D1069">
        <v>10</v>
      </c>
      <c r="E1069" t="s">
        <v>962</v>
      </c>
    </row>
    <row r="1070" spans="1:5" x14ac:dyDescent="0.25">
      <c r="A1070" t="s">
        <v>771</v>
      </c>
      <c r="B1070" t="s">
        <v>151</v>
      </c>
      <c r="C1070" s="76">
        <v>42387</v>
      </c>
      <c r="D1070">
        <v>5</v>
      </c>
      <c r="E1070" t="s">
        <v>962</v>
      </c>
    </row>
    <row r="1071" spans="1:5" x14ac:dyDescent="0.25">
      <c r="A1071" t="s">
        <v>771</v>
      </c>
      <c r="B1071" t="s">
        <v>151</v>
      </c>
      <c r="C1071" s="76">
        <v>42387</v>
      </c>
      <c r="D1071">
        <v>2</v>
      </c>
      <c r="E1071" t="s">
        <v>962</v>
      </c>
    </row>
    <row r="1072" spans="1:5" x14ac:dyDescent="0.25">
      <c r="A1072" t="s">
        <v>771</v>
      </c>
      <c r="B1072" t="s">
        <v>151</v>
      </c>
      <c r="C1072" s="76">
        <v>42387</v>
      </c>
      <c r="D1072">
        <v>15</v>
      </c>
      <c r="E1072" t="s">
        <v>962</v>
      </c>
    </row>
    <row r="1073" spans="1:5" x14ac:dyDescent="0.25">
      <c r="A1073" t="s">
        <v>771</v>
      </c>
      <c r="B1073" t="s">
        <v>151</v>
      </c>
      <c r="C1073" s="76">
        <v>42387</v>
      </c>
      <c r="D1073">
        <v>11</v>
      </c>
      <c r="E1073" t="s">
        <v>962</v>
      </c>
    </row>
    <row r="1074" spans="1:5" x14ac:dyDescent="0.25">
      <c r="A1074" t="s">
        <v>774</v>
      </c>
      <c r="B1074" t="s">
        <v>151</v>
      </c>
      <c r="C1074" s="76">
        <v>42387</v>
      </c>
      <c r="D1074">
        <v>1</v>
      </c>
      <c r="E1074" t="s">
        <v>962</v>
      </c>
    </row>
    <row r="1075" spans="1:5" x14ac:dyDescent="0.25">
      <c r="A1075" t="s">
        <v>774</v>
      </c>
      <c r="B1075" t="s">
        <v>151</v>
      </c>
      <c r="C1075" s="76">
        <v>42387</v>
      </c>
      <c r="D1075">
        <v>12</v>
      </c>
      <c r="E1075" t="s">
        <v>962</v>
      </c>
    </row>
    <row r="1076" spans="1:5" x14ac:dyDescent="0.25">
      <c r="A1076" t="s">
        <v>774</v>
      </c>
      <c r="B1076" t="s">
        <v>151</v>
      </c>
      <c r="C1076" s="76">
        <v>42387</v>
      </c>
      <c r="D1076">
        <v>5</v>
      </c>
      <c r="E1076" t="s">
        <v>962</v>
      </c>
    </row>
    <row r="1077" spans="1:5" x14ac:dyDescent="0.25">
      <c r="A1077" t="s">
        <v>774</v>
      </c>
      <c r="B1077" t="s">
        <v>151</v>
      </c>
      <c r="C1077" s="76">
        <v>42387</v>
      </c>
      <c r="D1077">
        <v>2</v>
      </c>
      <c r="E1077" t="s">
        <v>962</v>
      </c>
    </row>
    <row r="1078" spans="1:5" x14ac:dyDescent="0.25">
      <c r="A1078" t="s">
        <v>1108</v>
      </c>
      <c r="B1078" t="s">
        <v>151</v>
      </c>
      <c r="C1078" s="76">
        <v>42387</v>
      </c>
      <c r="D1078">
        <v>1</v>
      </c>
      <c r="E1078" t="s">
        <v>962</v>
      </c>
    </row>
    <row r="1079" spans="1:5" x14ac:dyDescent="0.25">
      <c r="A1079" t="s">
        <v>1108</v>
      </c>
      <c r="B1079" t="s">
        <v>151</v>
      </c>
      <c r="C1079" s="76">
        <v>42387</v>
      </c>
      <c r="D1079">
        <v>7</v>
      </c>
      <c r="E1079" t="s">
        <v>962</v>
      </c>
    </row>
    <row r="1080" spans="1:5" x14ac:dyDescent="0.25">
      <c r="A1080" t="s">
        <v>1108</v>
      </c>
      <c r="B1080" t="s">
        <v>151</v>
      </c>
      <c r="C1080" s="76">
        <v>42387</v>
      </c>
      <c r="D1080">
        <v>5</v>
      </c>
      <c r="E1080" t="s">
        <v>962</v>
      </c>
    </row>
    <row r="1081" spans="1:5" x14ac:dyDescent="0.25">
      <c r="A1081" t="s">
        <v>1108</v>
      </c>
      <c r="B1081" t="s">
        <v>151</v>
      </c>
      <c r="C1081" s="76">
        <v>42387</v>
      </c>
      <c r="D1081">
        <v>15</v>
      </c>
      <c r="E1081" t="s">
        <v>962</v>
      </c>
    </row>
    <row r="1082" spans="1:5" x14ac:dyDescent="0.25">
      <c r="A1082" t="s">
        <v>782</v>
      </c>
      <c r="B1082" t="s">
        <v>151</v>
      </c>
      <c r="C1082" s="76">
        <v>42387</v>
      </c>
      <c r="D1082">
        <v>12</v>
      </c>
      <c r="E1082" t="s">
        <v>962</v>
      </c>
    </row>
    <row r="1083" spans="1:5" x14ac:dyDescent="0.25">
      <c r="A1083" t="s">
        <v>782</v>
      </c>
      <c r="B1083" t="s">
        <v>151</v>
      </c>
      <c r="C1083" s="76">
        <v>42387</v>
      </c>
      <c r="D1083">
        <v>5</v>
      </c>
      <c r="E1083" t="s">
        <v>962</v>
      </c>
    </row>
    <row r="1084" spans="1:5" x14ac:dyDescent="0.25">
      <c r="A1084" t="s">
        <v>782</v>
      </c>
      <c r="B1084" t="s">
        <v>151</v>
      </c>
      <c r="C1084" s="76">
        <v>42387</v>
      </c>
      <c r="D1084">
        <v>7</v>
      </c>
      <c r="E1084" t="s">
        <v>962</v>
      </c>
    </row>
    <row r="1085" spans="1:5" x14ac:dyDescent="0.25">
      <c r="A1085" t="s">
        <v>782</v>
      </c>
      <c r="B1085" t="s">
        <v>151</v>
      </c>
      <c r="C1085" s="76">
        <v>42387</v>
      </c>
      <c r="D1085">
        <v>1</v>
      </c>
      <c r="E1085" t="s">
        <v>962</v>
      </c>
    </row>
    <row r="1086" spans="1:5" x14ac:dyDescent="0.25">
      <c r="A1086" t="s">
        <v>782</v>
      </c>
      <c r="B1086" t="s">
        <v>151</v>
      </c>
      <c r="C1086" s="76">
        <v>42387</v>
      </c>
      <c r="D1086">
        <v>15</v>
      </c>
      <c r="E1086" t="s">
        <v>962</v>
      </c>
    </row>
    <row r="1087" spans="1:5" x14ac:dyDescent="0.25">
      <c r="A1087" t="s">
        <v>123</v>
      </c>
      <c r="B1087" t="s">
        <v>151</v>
      </c>
      <c r="C1087" s="76">
        <v>42387</v>
      </c>
      <c r="D1087">
        <v>5</v>
      </c>
      <c r="E1087" t="s">
        <v>962</v>
      </c>
    </row>
    <row r="1088" spans="1:5" x14ac:dyDescent="0.25">
      <c r="A1088" t="s">
        <v>123</v>
      </c>
      <c r="B1088" t="s">
        <v>151</v>
      </c>
      <c r="C1088" s="76">
        <v>42387</v>
      </c>
      <c r="D1088">
        <v>7</v>
      </c>
      <c r="E1088" t="s">
        <v>962</v>
      </c>
    </row>
    <row r="1089" spans="1:5" x14ac:dyDescent="0.25">
      <c r="A1089" t="s">
        <v>123</v>
      </c>
      <c r="B1089" t="s">
        <v>151</v>
      </c>
      <c r="C1089" s="76">
        <v>42387</v>
      </c>
      <c r="D1089">
        <v>15</v>
      </c>
      <c r="E1089" t="s">
        <v>962</v>
      </c>
    </row>
    <row r="1090" spans="1:5" x14ac:dyDescent="0.25">
      <c r="A1090" t="s">
        <v>123</v>
      </c>
      <c r="B1090" t="s">
        <v>151</v>
      </c>
      <c r="C1090" s="76">
        <v>42387</v>
      </c>
      <c r="D1090">
        <v>18</v>
      </c>
      <c r="E1090" t="s">
        <v>962</v>
      </c>
    </row>
    <row r="1091" spans="1:5" x14ac:dyDescent="0.25">
      <c r="A1091" t="s">
        <v>121</v>
      </c>
      <c r="B1091" t="s">
        <v>151</v>
      </c>
      <c r="C1091" s="76">
        <v>42387</v>
      </c>
      <c r="D1091">
        <v>7</v>
      </c>
      <c r="E1091" t="s">
        <v>962</v>
      </c>
    </row>
    <row r="1092" spans="1:5" x14ac:dyDescent="0.25">
      <c r="A1092" t="s">
        <v>121</v>
      </c>
      <c r="B1092" t="s">
        <v>151</v>
      </c>
      <c r="C1092" s="76">
        <v>42387</v>
      </c>
      <c r="D1092">
        <v>5</v>
      </c>
      <c r="E1092" t="s">
        <v>962</v>
      </c>
    </row>
    <row r="1093" spans="1:5" x14ac:dyDescent="0.25">
      <c r="A1093" t="s">
        <v>121</v>
      </c>
      <c r="B1093" t="s">
        <v>151</v>
      </c>
      <c r="C1093" s="76">
        <v>42387</v>
      </c>
      <c r="D1093">
        <v>15</v>
      </c>
      <c r="E1093" t="s">
        <v>962</v>
      </c>
    </row>
    <row r="1094" spans="1:5" x14ac:dyDescent="0.25">
      <c r="A1094" t="s">
        <v>121</v>
      </c>
      <c r="B1094" t="s">
        <v>151</v>
      </c>
      <c r="C1094" s="76">
        <v>42387</v>
      </c>
      <c r="D1094">
        <v>18</v>
      </c>
      <c r="E1094" t="s">
        <v>962</v>
      </c>
    </row>
    <row r="1095" spans="1:5" x14ac:dyDescent="0.25">
      <c r="A1095" t="s">
        <v>689</v>
      </c>
      <c r="B1095" t="s">
        <v>151</v>
      </c>
      <c r="C1095" s="76">
        <v>42387</v>
      </c>
      <c r="D1095">
        <v>5</v>
      </c>
      <c r="E1095" t="s">
        <v>962</v>
      </c>
    </row>
    <row r="1096" spans="1:5" x14ac:dyDescent="0.25">
      <c r="A1096" t="s">
        <v>689</v>
      </c>
      <c r="B1096" t="s">
        <v>151</v>
      </c>
      <c r="C1096" s="76">
        <v>42387</v>
      </c>
      <c r="D1096">
        <v>7</v>
      </c>
      <c r="E1096" t="s">
        <v>962</v>
      </c>
    </row>
    <row r="1097" spans="1:5" x14ac:dyDescent="0.25">
      <c r="A1097" t="s">
        <v>689</v>
      </c>
      <c r="B1097" t="s">
        <v>151</v>
      </c>
      <c r="C1097" s="76">
        <v>42387</v>
      </c>
      <c r="D1097">
        <v>10</v>
      </c>
      <c r="E1097" t="s">
        <v>962</v>
      </c>
    </row>
    <row r="1098" spans="1:5" x14ac:dyDescent="0.25">
      <c r="A1098" t="s">
        <v>790</v>
      </c>
      <c r="B1098" t="s">
        <v>151</v>
      </c>
      <c r="C1098" s="76">
        <v>42387</v>
      </c>
      <c r="D1098">
        <v>1</v>
      </c>
      <c r="E1098" t="s">
        <v>962</v>
      </c>
    </row>
    <row r="1099" spans="1:5" x14ac:dyDescent="0.25">
      <c r="A1099" t="s">
        <v>790</v>
      </c>
      <c r="B1099" t="s">
        <v>151</v>
      </c>
      <c r="C1099" s="76">
        <v>42387</v>
      </c>
      <c r="D1099">
        <v>7</v>
      </c>
      <c r="E1099" t="s">
        <v>962</v>
      </c>
    </row>
    <row r="1100" spans="1:5" x14ac:dyDescent="0.25">
      <c r="A1100" t="s">
        <v>790</v>
      </c>
      <c r="B1100" t="s">
        <v>151</v>
      </c>
      <c r="C1100" s="76">
        <v>42387</v>
      </c>
      <c r="D1100">
        <v>15</v>
      </c>
      <c r="E1100" t="s">
        <v>962</v>
      </c>
    </row>
    <row r="1101" spans="1:5" x14ac:dyDescent="0.25">
      <c r="A1101" t="s">
        <v>790</v>
      </c>
      <c r="B1101" t="s">
        <v>151</v>
      </c>
      <c r="C1101" s="76">
        <v>42387</v>
      </c>
      <c r="D1101">
        <v>18</v>
      </c>
      <c r="E1101" t="s">
        <v>962</v>
      </c>
    </row>
    <row r="1102" spans="1:5" x14ac:dyDescent="0.25">
      <c r="A1102" t="s">
        <v>793</v>
      </c>
      <c r="B1102" t="s">
        <v>151</v>
      </c>
      <c r="C1102" s="76">
        <v>42387</v>
      </c>
      <c r="D1102">
        <v>1</v>
      </c>
      <c r="E1102" t="s">
        <v>962</v>
      </c>
    </row>
    <row r="1103" spans="1:5" x14ac:dyDescent="0.25">
      <c r="A1103" t="s">
        <v>793</v>
      </c>
      <c r="B1103" t="s">
        <v>151</v>
      </c>
      <c r="C1103" s="76">
        <v>42387</v>
      </c>
      <c r="D1103">
        <v>7</v>
      </c>
      <c r="E1103" t="s">
        <v>962</v>
      </c>
    </row>
    <row r="1104" spans="1:5" x14ac:dyDescent="0.25">
      <c r="A1104" t="s">
        <v>793</v>
      </c>
      <c r="B1104" t="s">
        <v>151</v>
      </c>
      <c r="C1104" s="76">
        <v>42387</v>
      </c>
      <c r="D1104">
        <v>18</v>
      </c>
      <c r="E1104" t="s">
        <v>962</v>
      </c>
    </row>
    <row r="1105" spans="1:5" x14ac:dyDescent="0.25">
      <c r="A1105" t="s">
        <v>793</v>
      </c>
      <c r="B1105" t="s">
        <v>151</v>
      </c>
      <c r="C1105" s="76">
        <v>42387</v>
      </c>
      <c r="D1105">
        <v>16</v>
      </c>
      <c r="E1105" t="s">
        <v>962</v>
      </c>
    </row>
    <row r="1106" spans="1:5" x14ac:dyDescent="0.25">
      <c r="A1106" t="s">
        <v>793</v>
      </c>
      <c r="B1106" t="s">
        <v>151</v>
      </c>
      <c r="C1106" s="76">
        <v>42387</v>
      </c>
      <c r="D1106">
        <v>10</v>
      </c>
      <c r="E1106" t="s">
        <v>962</v>
      </c>
    </row>
    <row r="1107" spans="1:5" x14ac:dyDescent="0.25">
      <c r="A1107" t="s">
        <v>796</v>
      </c>
      <c r="B1107" t="s">
        <v>151</v>
      </c>
      <c r="C1107" s="76">
        <v>42387</v>
      </c>
      <c r="D1107">
        <v>1</v>
      </c>
      <c r="E1107" t="s">
        <v>962</v>
      </c>
    </row>
    <row r="1108" spans="1:5" x14ac:dyDescent="0.25">
      <c r="A1108" t="s">
        <v>796</v>
      </c>
      <c r="B1108" t="s">
        <v>151</v>
      </c>
      <c r="C1108" s="76">
        <v>42387</v>
      </c>
      <c r="D1108">
        <v>3</v>
      </c>
      <c r="E1108" t="s">
        <v>962</v>
      </c>
    </row>
    <row r="1109" spans="1:5" x14ac:dyDescent="0.25">
      <c r="A1109" t="s">
        <v>796</v>
      </c>
      <c r="B1109" t="s">
        <v>151</v>
      </c>
      <c r="C1109" s="76">
        <v>42387</v>
      </c>
      <c r="D1109">
        <v>15</v>
      </c>
      <c r="E1109" t="s">
        <v>962</v>
      </c>
    </row>
    <row r="1110" spans="1:5" x14ac:dyDescent="0.25">
      <c r="A1110" t="s">
        <v>796</v>
      </c>
      <c r="B1110" t="s">
        <v>151</v>
      </c>
      <c r="C1110" s="76">
        <v>42387</v>
      </c>
      <c r="D1110">
        <v>18</v>
      </c>
      <c r="E1110" t="s">
        <v>962</v>
      </c>
    </row>
    <row r="1111" spans="1:5" x14ac:dyDescent="0.25">
      <c r="A1111" t="s">
        <v>799</v>
      </c>
      <c r="B1111" t="s">
        <v>151</v>
      </c>
      <c r="C1111" s="76">
        <v>42387</v>
      </c>
      <c r="D1111">
        <v>1</v>
      </c>
      <c r="E1111" t="s">
        <v>962</v>
      </c>
    </row>
    <row r="1112" spans="1:5" x14ac:dyDescent="0.25">
      <c r="A1112" t="s">
        <v>799</v>
      </c>
      <c r="B1112" t="s">
        <v>151</v>
      </c>
      <c r="C1112" s="76">
        <v>42387</v>
      </c>
      <c r="D1112">
        <v>15</v>
      </c>
      <c r="E1112" t="s">
        <v>962</v>
      </c>
    </row>
    <row r="1113" spans="1:5" x14ac:dyDescent="0.25">
      <c r="A1113" t="s">
        <v>799</v>
      </c>
      <c r="B1113" t="s">
        <v>151</v>
      </c>
      <c r="C1113" s="76">
        <v>42387</v>
      </c>
      <c r="D1113">
        <v>3</v>
      </c>
      <c r="E1113" t="s">
        <v>962</v>
      </c>
    </row>
    <row r="1114" spans="1:5" x14ac:dyDescent="0.25">
      <c r="A1114" t="s">
        <v>802</v>
      </c>
      <c r="B1114" t="s">
        <v>151</v>
      </c>
      <c r="C1114" s="76">
        <v>42387</v>
      </c>
      <c r="D1114">
        <v>1</v>
      </c>
      <c r="E1114" t="s">
        <v>962</v>
      </c>
    </row>
    <row r="1115" spans="1:5" x14ac:dyDescent="0.25">
      <c r="A1115" t="s">
        <v>802</v>
      </c>
      <c r="B1115" t="s">
        <v>151</v>
      </c>
      <c r="C1115" s="76">
        <v>42387</v>
      </c>
      <c r="D1115">
        <v>2</v>
      </c>
      <c r="E1115" t="s">
        <v>962</v>
      </c>
    </row>
    <row r="1116" spans="1:5" x14ac:dyDescent="0.25">
      <c r="A1116" t="s">
        <v>802</v>
      </c>
      <c r="B1116" t="s">
        <v>151</v>
      </c>
      <c r="C1116" s="76">
        <v>42387</v>
      </c>
      <c r="D1116">
        <v>3</v>
      </c>
      <c r="E1116" t="s">
        <v>962</v>
      </c>
    </row>
    <row r="1117" spans="1:5" x14ac:dyDescent="0.25">
      <c r="A1117" t="s">
        <v>802</v>
      </c>
      <c r="B1117" t="s">
        <v>151</v>
      </c>
      <c r="C1117" s="76">
        <v>42387</v>
      </c>
      <c r="D1117">
        <v>15</v>
      </c>
      <c r="E1117" t="s">
        <v>962</v>
      </c>
    </row>
    <row r="1118" spans="1:5" x14ac:dyDescent="0.25">
      <c r="A1118" t="s">
        <v>802</v>
      </c>
      <c r="B1118" t="s">
        <v>151</v>
      </c>
      <c r="C1118" s="76">
        <v>42387</v>
      </c>
      <c r="D1118">
        <v>10</v>
      </c>
      <c r="E1118" t="s">
        <v>962</v>
      </c>
    </row>
    <row r="1119" spans="1:5" x14ac:dyDescent="0.25">
      <c r="A1119" t="s">
        <v>805</v>
      </c>
      <c r="B1119" t="s">
        <v>151</v>
      </c>
      <c r="C1119" s="76">
        <v>42387</v>
      </c>
      <c r="D1119">
        <v>1</v>
      </c>
      <c r="E1119" t="s">
        <v>962</v>
      </c>
    </row>
    <row r="1120" spans="1:5" x14ac:dyDescent="0.25">
      <c r="A1120" t="s">
        <v>805</v>
      </c>
      <c r="B1120" t="s">
        <v>151</v>
      </c>
      <c r="C1120" s="76">
        <v>42387</v>
      </c>
      <c r="D1120">
        <v>2</v>
      </c>
      <c r="E1120" t="s">
        <v>962</v>
      </c>
    </row>
    <row r="1121" spans="1:5" x14ac:dyDescent="0.25">
      <c r="A1121" t="s">
        <v>805</v>
      </c>
      <c r="B1121" t="s">
        <v>151</v>
      </c>
      <c r="C1121" s="76">
        <v>42387</v>
      </c>
      <c r="D1121">
        <v>15</v>
      </c>
      <c r="E1121" t="s">
        <v>962</v>
      </c>
    </row>
    <row r="1122" spans="1:5" x14ac:dyDescent="0.25">
      <c r="A1122" t="s">
        <v>805</v>
      </c>
      <c r="B1122" t="s">
        <v>151</v>
      </c>
      <c r="C1122" s="76">
        <v>42387</v>
      </c>
      <c r="D1122">
        <v>7</v>
      </c>
      <c r="E1122" t="s">
        <v>962</v>
      </c>
    </row>
    <row r="1123" spans="1:5" x14ac:dyDescent="0.25">
      <c r="A1123" t="s">
        <v>805</v>
      </c>
      <c r="B1123" t="s">
        <v>151</v>
      </c>
      <c r="C1123" s="76">
        <v>42387</v>
      </c>
      <c r="D1123">
        <v>6</v>
      </c>
      <c r="E1123" t="s">
        <v>962</v>
      </c>
    </row>
    <row r="1124" spans="1:5" x14ac:dyDescent="0.25">
      <c r="A1124" t="s">
        <v>808</v>
      </c>
      <c r="B1124" t="s">
        <v>151</v>
      </c>
      <c r="C1124" s="76">
        <v>42387</v>
      </c>
      <c r="D1124">
        <v>1</v>
      </c>
      <c r="E1124" t="s">
        <v>962</v>
      </c>
    </row>
    <row r="1125" spans="1:5" x14ac:dyDescent="0.25">
      <c r="A1125" t="s">
        <v>808</v>
      </c>
      <c r="B1125" t="s">
        <v>151</v>
      </c>
      <c r="C1125" s="76">
        <v>42387</v>
      </c>
      <c r="D1125">
        <v>9</v>
      </c>
      <c r="E1125" t="s">
        <v>962</v>
      </c>
    </row>
    <row r="1126" spans="1:5" x14ac:dyDescent="0.25">
      <c r="A1126" t="s">
        <v>522</v>
      </c>
      <c r="B1126" t="s">
        <v>151</v>
      </c>
      <c r="C1126" s="76">
        <v>42387</v>
      </c>
      <c r="D1126">
        <v>13</v>
      </c>
      <c r="E1126" t="s">
        <v>962</v>
      </c>
    </row>
    <row r="1127" spans="1:5" x14ac:dyDescent="0.25">
      <c r="A1127" t="s">
        <v>522</v>
      </c>
      <c r="B1127" t="s">
        <v>151</v>
      </c>
      <c r="C1127" s="76">
        <v>42387</v>
      </c>
      <c r="D1127">
        <v>7</v>
      </c>
      <c r="E1127" t="s">
        <v>962</v>
      </c>
    </row>
    <row r="1128" spans="1:5" x14ac:dyDescent="0.25">
      <c r="A1128" t="s">
        <v>522</v>
      </c>
      <c r="B1128" t="s">
        <v>151</v>
      </c>
      <c r="C1128" s="76">
        <v>42387</v>
      </c>
      <c r="D1128">
        <v>15</v>
      </c>
      <c r="E1128" t="s">
        <v>962</v>
      </c>
    </row>
    <row r="1129" spans="1:5" x14ac:dyDescent="0.25">
      <c r="A1129" t="s">
        <v>522</v>
      </c>
      <c r="B1129" t="s">
        <v>151</v>
      </c>
      <c r="C1129" s="76">
        <v>42387</v>
      </c>
      <c r="D1129">
        <v>1</v>
      </c>
      <c r="E1129" t="s">
        <v>962</v>
      </c>
    </row>
    <row r="1130" spans="1:5" x14ac:dyDescent="0.25">
      <c r="A1130" t="s">
        <v>522</v>
      </c>
      <c r="B1130" t="s">
        <v>151</v>
      </c>
      <c r="C1130" s="76">
        <v>42387</v>
      </c>
      <c r="D1130">
        <v>2</v>
      </c>
      <c r="E1130" t="s">
        <v>962</v>
      </c>
    </row>
    <row r="1131" spans="1:5" x14ac:dyDescent="0.25">
      <c r="A1131" t="s">
        <v>813</v>
      </c>
      <c r="B1131" t="s">
        <v>151</v>
      </c>
      <c r="C1131" s="76">
        <v>42387</v>
      </c>
      <c r="D1131">
        <v>19</v>
      </c>
      <c r="E1131" t="s">
        <v>962</v>
      </c>
    </row>
    <row r="1132" spans="1:5" x14ac:dyDescent="0.25">
      <c r="A1132" t="s">
        <v>816</v>
      </c>
      <c r="B1132" t="s">
        <v>151</v>
      </c>
      <c r="C1132" s="76">
        <v>42387</v>
      </c>
      <c r="D1132">
        <v>1</v>
      </c>
      <c r="E1132" t="s">
        <v>962</v>
      </c>
    </row>
    <row r="1133" spans="1:5" x14ac:dyDescent="0.25">
      <c r="A1133" t="s">
        <v>816</v>
      </c>
      <c r="B1133" t="s">
        <v>151</v>
      </c>
      <c r="C1133" s="76">
        <v>42387</v>
      </c>
      <c r="D1133">
        <v>15</v>
      </c>
      <c r="E1133" t="s">
        <v>962</v>
      </c>
    </row>
    <row r="1134" spans="1:5" x14ac:dyDescent="0.25">
      <c r="A1134" t="s">
        <v>816</v>
      </c>
      <c r="B1134" t="s">
        <v>151</v>
      </c>
      <c r="C1134" s="76">
        <v>42387</v>
      </c>
      <c r="D1134">
        <v>16</v>
      </c>
      <c r="E1134" t="s">
        <v>962</v>
      </c>
    </row>
    <row r="1135" spans="1:5" x14ac:dyDescent="0.25">
      <c r="A1135" t="s">
        <v>816</v>
      </c>
      <c r="B1135" t="s">
        <v>151</v>
      </c>
      <c r="C1135" s="76">
        <v>42387</v>
      </c>
      <c r="D1135">
        <v>10</v>
      </c>
      <c r="E1135" t="s">
        <v>962</v>
      </c>
    </row>
    <row r="1136" spans="1:5" x14ac:dyDescent="0.25">
      <c r="A1136" t="s">
        <v>819</v>
      </c>
      <c r="B1136" t="s">
        <v>151</v>
      </c>
      <c r="C1136" s="76">
        <v>42387</v>
      </c>
      <c r="D1136">
        <v>19</v>
      </c>
      <c r="E1136" t="s">
        <v>962</v>
      </c>
    </row>
    <row r="1137" spans="1:5" x14ac:dyDescent="0.25">
      <c r="A1137" t="s">
        <v>527</v>
      </c>
      <c r="B1137" t="s">
        <v>151</v>
      </c>
      <c r="C1137" s="76">
        <v>42387</v>
      </c>
      <c r="D1137">
        <v>1</v>
      </c>
      <c r="E1137" t="s">
        <v>962</v>
      </c>
    </row>
    <row r="1138" spans="1:5" x14ac:dyDescent="0.25">
      <c r="A1138" t="s">
        <v>527</v>
      </c>
      <c r="B1138" t="s">
        <v>151</v>
      </c>
      <c r="C1138" s="76">
        <v>42387</v>
      </c>
      <c r="D1138">
        <v>2</v>
      </c>
      <c r="E1138" t="s">
        <v>962</v>
      </c>
    </row>
    <row r="1139" spans="1:5" x14ac:dyDescent="0.25">
      <c r="A1139" t="s">
        <v>527</v>
      </c>
      <c r="B1139" t="s">
        <v>151</v>
      </c>
      <c r="C1139" s="76">
        <v>42387</v>
      </c>
      <c r="D1139">
        <v>7</v>
      </c>
      <c r="E1139" t="s">
        <v>962</v>
      </c>
    </row>
    <row r="1140" spans="1:5" x14ac:dyDescent="0.25">
      <c r="A1140" t="s">
        <v>527</v>
      </c>
      <c r="B1140" t="s">
        <v>151</v>
      </c>
      <c r="C1140" s="76">
        <v>42387</v>
      </c>
      <c r="D1140">
        <v>3</v>
      </c>
      <c r="E1140" t="s">
        <v>962</v>
      </c>
    </row>
    <row r="1141" spans="1:5" x14ac:dyDescent="0.25">
      <c r="A1141" t="s">
        <v>826</v>
      </c>
      <c r="B1141" t="s">
        <v>151</v>
      </c>
      <c r="C1141" s="76">
        <v>42387</v>
      </c>
      <c r="D1141">
        <v>1</v>
      </c>
      <c r="E1141" t="s">
        <v>962</v>
      </c>
    </row>
    <row r="1142" spans="1:5" x14ac:dyDescent="0.25">
      <c r="A1142" t="s">
        <v>826</v>
      </c>
      <c r="B1142" t="s">
        <v>151</v>
      </c>
      <c r="C1142" s="76">
        <v>42387</v>
      </c>
      <c r="D1142">
        <v>2</v>
      </c>
      <c r="E1142" t="s">
        <v>962</v>
      </c>
    </row>
    <row r="1143" spans="1:5" x14ac:dyDescent="0.25">
      <c r="A1143" t="s">
        <v>826</v>
      </c>
      <c r="B1143" t="s">
        <v>151</v>
      </c>
      <c r="C1143" s="76">
        <v>42387</v>
      </c>
      <c r="D1143">
        <v>10</v>
      </c>
      <c r="E1143" t="s">
        <v>962</v>
      </c>
    </row>
    <row r="1144" spans="1:5" x14ac:dyDescent="0.25">
      <c r="A1144" t="s">
        <v>826</v>
      </c>
      <c r="B1144" t="s">
        <v>151</v>
      </c>
      <c r="C1144" s="76">
        <v>42387</v>
      </c>
      <c r="D1144">
        <v>7</v>
      </c>
      <c r="E1144" t="s">
        <v>962</v>
      </c>
    </row>
    <row r="1145" spans="1:5" x14ac:dyDescent="0.25">
      <c r="A1145" t="s">
        <v>832</v>
      </c>
      <c r="B1145" t="s">
        <v>151</v>
      </c>
      <c r="C1145" s="76">
        <v>42387</v>
      </c>
      <c r="D1145">
        <v>2</v>
      </c>
      <c r="E1145" t="s">
        <v>962</v>
      </c>
    </row>
    <row r="1146" spans="1:5" x14ac:dyDescent="0.25">
      <c r="A1146" t="s">
        <v>832</v>
      </c>
      <c r="B1146" t="s">
        <v>151</v>
      </c>
      <c r="C1146" s="76">
        <v>42387</v>
      </c>
      <c r="D1146">
        <v>1</v>
      </c>
      <c r="E1146" t="s">
        <v>962</v>
      </c>
    </row>
    <row r="1147" spans="1:5" x14ac:dyDescent="0.25">
      <c r="A1147" t="s">
        <v>832</v>
      </c>
      <c r="B1147" t="s">
        <v>151</v>
      </c>
      <c r="C1147" s="76">
        <v>42387</v>
      </c>
      <c r="D1147">
        <v>13</v>
      </c>
      <c r="E1147" t="s">
        <v>962</v>
      </c>
    </row>
    <row r="1148" spans="1:5" x14ac:dyDescent="0.25">
      <c r="A1148" t="s">
        <v>835</v>
      </c>
      <c r="B1148" t="s">
        <v>151</v>
      </c>
      <c r="C1148" s="76">
        <v>42387</v>
      </c>
      <c r="D1148">
        <v>1</v>
      </c>
      <c r="E1148" t="s">
        <v>962</v>
      </c>
    </row>
    <row r="1149" spans="1:5" x14ac:dyDescent="0.25">
      <c r="A1149" t="s">
        <v>835</v>
      </c>
      <c r="B1149" t="s">
        <v>151</v>
      </c>
      <c r="C1149" s="76">
        <v>42387</v>
      </c>
      <c r="D1149">
        <v>2</v>
      </c>
      <c r="E1149" t="s">
        <v>962</v>
      </c>
    </row>
    <row r="1150" spans="1:5" x14ac:dyDescent="0.25">
      <c r="A1150" t="s">
        <v>835</v>
      </c>
      <c r="B1150" t="s">
        <v>151</v>
      </c>
      <c r="C1150" s="76">
        <v>42387</v>
      </c>
      <c r="D1150">
        <v>7</v>
      </c>
      <c r="E1150" t="s">
        <v>962</v>
      </c>
    </row>
    <row r="1151" spans="1:5" x14ac:dyDescent="0.25">
      <c r="A1151" t="s">
        <v>835</v>
      </c>
      <c r="B1151" t="s">
        <v>151</v>
      </c>
      <c r="C1151" s="76">
        <v>42387</v>
      </c>
      <c r="D1151">
        <v>5</v>
      </c>
      <c r="E1151" t="s">
        <v>962</v>
      </c>
    </row>
    <row r="1152" spans="1:5" x14ac:dyDescent="0.25">
      <c r="A1152" t="s">
        <v>835</v>
      </c>
      <c r="B1152" t="s">
        <v>151</v>
      </c>
      <c r="C1152" s="76">
        <v>42387</v>
      </c>
      <c r="D1152">
        <v>15</v>
      </c>
      <c r="E1152" t="s">
        <v>962</v>
      </c>
    </row>
    <row r="1153" spans="1:5" x14ac:dyDescent="0.25">
      <c r="A1153" t="s">
        <v>530</v>
      </c>
      <c r="B1153" t="s">
        <v>149</v>
      </c>
      <c r="C1153" s="76">
        <v>42387</v>
      </c>
      <c r="D1153">
        <v>2</v>
      </c>
      <c r="E1153" t="s">
        <v>962</v>
      </c>
    </row>
    <row r="1154" spans="1:5" x14ac:dyDescent="0.25">
      <c r="A1154" t="s">
        <v>530</v>
      </c>
      <c r="B1154" t="s">
        <v>149</v>
      </c>
      <c r="C1154" s="76">
        <v>42387</v>
      </c>
      <c r="D1154">
        <v>7</v>
      </c>
      <c r="E1154" t="s">
        <v>962</v>
      </c>
    </row>
    <row r="1155" spans="1:5" x14ac:dyDescent="0.25">
      <c r="A1155" t="s">
        <v>530</v>
      </c>
      <c r="B1155" t="s">
        <v>149</v>
      </c>
      <c r="C1155" s="76">
        <v>42387</v>
      </c>
      <c r="D1155">
        <v>12</v>
      </c>
      <c r="E1155" t="s">
        <v>962</v>
      </c>
    </row>
    <row r="1156" spans="1:5" x14ac:dyDescent="0.25">
      <c r="A1156" t="s">
        <v>530</v>
      </c>
      <c r="B1156" t="s">
        <v>149</v>
      </c>
      <c r="C1156" s="76">
        <v>42387</v>
      </c>
      <c r="D1156">
        <v>13</v>
      </c>
      <c r="E1156" t="s">
        <v>962</v>
      </c>
    </row>
    <row r="1157" spans="1:5" x14ac:dyDescent="0.25">
      <c r="A1157" t="s">
        <v>761</v>
      </c>
      <c r="B1157" t="s">
        <v>149</v>
      </c>
      <c r="C1157" s="76">
        <v>42387</v>
      </c>
      <c r="D1157">
        <v>1</v>
      </c>
      <c r="E1157" t="s">
        <v>962</v>
      </c>
    </row>
    <row r="1158" spans="1:5" x14ac:dyDescent="0.25">
      <c r="A1158" t="s">
        <v>761</v>
      </c>
      <c r="B1158" t="s">
        <v>149</v>
      </c>
      <c r="C1158" s="76">
        <v>42387</v>
      </c>
      <c r="D1158">
        <v>5</v>
      </c>
      <c r="E1158" t="s">
        <v>962</v>
      </c>
    </row>
    <row r="1159" spans="1:5" x14ac:dyDescent="0.25">
      <c r="A1159" t="s">
        <v>761</v>
      </c>
      <c r="B1159" t="s">
        <v>149</v>
      </c>
      <c r="C1159" s="76">
        <v>42387</v>
      </c>
      <c r="D1159">
        <v>7</v>
      </c>
      <c r="E1159" t="s">
        <v>962</v>
      </c>
    </row>
    <row r="1160" spans="1:5" x14ac:dyDescent="0.25">
      <c r="A1160" t="s">
        <v>761</v>
      </c>
      <c r="B1160" t="s">
        <v>149</v>
      </c>
      <c r="C1160" s="76">
        <v>42387</v>
      </c>
      <c r="D1160">
        <v>2</v>
      </c>
      <c r="E1160" t="s">
        <v>962</v>
      </c>
    </row>
    <row r="1161" spans="1:5" x14ac:dyDescent="0.25">
      <c r="A1161" t="s">
        <v>761</v>
      </c>
      <c r="B1161" t="s">
        <v>149</v>
      </c>
      <c r="C1161" s="76">
        <v>42387</v>
      </c>
      <c r="D1161">
        <v>10</v>
      </c>
      <c r="E1161" t="s">
        <v>962</v>
      </c>
    </row>
    <row r="1162" spans="1:5" x14ac:dyDescent="0.25">
      <c r="A1162" t="s">
        <v>484</v>
      </c>
      <c r="B1162" t="s">
        <v>149</v>
      </c>
      <c r="C1162" s="76">
        <v>42387</v>
      </c>
      <c r="D1162">
        <v>12</v>
      </c>
      <c r="E1162" t="s">
        <v>962</v>
      </c>
    </row>
    <row r="1163" spans="1:5" x14ac:dyDescent="0.25">
      <c r="A1163" t="s">
        <v>484</v>
      </c>
      <c r="B1163" t="s">
        <v>149</v>
      </c>
      <c r="C1163" s="76">
        <v>42387</v>
      </c>
      <c r="D1163">
        <v>15</v>
      </c>
      <c r="E1163" t="s">
        <v>962</v>
      </c>
    </row>
    <row r="1164" spans="1:5" x14ac:dyDescent="0.25">
      <c r="A1164" t="s">
        <v>484</v>
      </c>
      <c r="B1164" t="s">
        <v>149</v>
      </c>
      <c r="C1164" s="76">
        <v>42387</v>
      </c>
      <c r="D1164">
        <v>3</v>
      </c>
      <c r="E1164" t="s">
        <v>962</v>
      </c>
    </row>
    <row r="1165" spans="1:5" x14ac:dyDescent="0.25">
      <c r="A1165" t="s">
        <v>746</v>
      </c>
      <c r="B1165" t="s">
        <v>149</v>
      </c>
      <c r="C1165" s="76">
        <v>42387</v>
      </c>
      <c r="D1165">
        <v>1</v>
      </c>
      <c r="E1165" t="s">
        <v>962</v>
      </c>
    </row>
    <row r="1166" spans="1:5" x14ac:dyDescent="0.25">
      <c r="A1166" t="s">
        <v>746</v>
      </c>
      <c r="B1166" t="s">
        <v>149</v>
      </c>
      <c r="C1166" s="76">
        <v>42387</v>
      </c>
      <c r="D1166">
        <v>7</v>
      </c>
      <c r="E1166" t="s">
        <v>962</v>
      </c>
    </row>
    <row r="1167" spans="1:5" x14ac:dyDescent="0.25">
      <c r="A1167" t="s">
        <v>746</v>
      </c>
      <c r="B1167" t="s">
        <v>149</v>
      </c>
      <c r="C1167" s="76">
        <v>42387</v>
      </c>
      <c r="D1167">
        <v>15</v>
      </c>
      <c r="E1167" t="s">
        <v>962</v>
      </c>
    </row>
    <row r="1168" spans="1:5" x14ac:dyDescent="0.25">
      <c r="A1168" t="s">
        <v>746</v>
      </c>
      <c r="B1168" t="s">
        <v>149</v>
      </c>
      <c r="C1168" s="76">
        <v>42387</v>
      </c>
      <c r="D1168">
        <v>10</v>
      </c>
      <c r="E1168" t="s">
        <v>962</v>
      </c>
    </row>
    <row r="1169" spans="1:5" x14ac:dyDescent="0.25">
      <c r="A1169" t="s">
        <v>1107</v>
      </c>
      <c r="B1169" t="s">
        <v>149</v>
      </c>
      <c r="C1169" s="76">
        <v>42387</v>
      </c>
      <c r="D1169">
        <v>1</v>
      </c>
      <c r="E1169" t="s">
        <v>962</v>
      </c>
    </row>
    <row r="1170" spans="1:5" x14ac:dyDescent="0.25">
      <c r="A1170" t="s">
        <v>1107</v>
      </c>
      <c r="B1170" t="s">
        <v>149</v>
      </c>
      <c r="C1170" s="76">
        <v>42387</v>
      </c>
      <c r="D1170">
        <v>2</v>
      </c>
      <c r="E1170" t="s">
        <v>962</v>
      </c>
    </row>
    <row r="1171" spans="1:5" x14ac:dyDescent="0.25">
      <c r="A1171" t="s">
        <v>1107</v>
      </c>
      <c r="B1171" t="s">
        <v>149</v>
      </c>
      <c r="C1171" s="76">
        <v>42387</v>
      </c>
      <c r="D1171">
        <v>7</v>
      </c>
      <c r="E1171" t="s">
        <v>962</v>
      </c>
    </row>
    <row r="1172" spans="1:5" x14ac:dyDescent="0.25">
      <c r="A1172" t="s">
        <v>1107</v>
      </c>
      <c r="B1172" t="s">
        <v>149</v>
      </c>
      <c r="C1172" s="76">
        <v>42387</v>
      </c>
      <c r="D1172">
        <v>10</v>
      </c>
      <c r="E1172" t="s">
        <v>962</v>
      </c>
    </row>
    <row r="1173" spans="1:5" x14ac:dyDescent="0.25">
      <c r="A1173" t="s">
        <v>771</v>
      </c>
      <c r="B1173" t="s">
        <v>149</v>
      </c>
      <c r="C1173" s="76">
        <v>42387</v>
      </c>
      <c r="D1173">
        <v>5</v>
      </c>
      <c r="E1173" t="s">
        <v>962</v>
      </c>
    </row>
    <row r="1174" spans="1:5" x14ac:dyDescent="0.25">
      <c r="A1174" t="s">
        <v>771</v>
      </c>
      <c r="B1174" t="s">
        <v>149</v>
      </c>
      <c r="C1174" s="76">
        <v>42387</v>
      </c>
      <c r="D1174">
        <v>2</v>
      </c>
      <c r="E1174" t="s">
        <v>962</v>
      </c>
    </row>
    <row r="1175" spans="1:5" x14ac:dyDescent="0.25">
      <c r="A1175" t="s">
        <v>771</v>
      </c>
      <c r="B1175" t="s">
        <v>149</v>
      </c>
      <c r="C1175" s="76">
        <v>42387</v>
      </c>
      <c r="D1175">
        <v>15</v>
      </c>
      <c r="E1175" t="s">
        <v>962</v>
      </c>
    </row>
    <row r="1176" spans="1:5" x14ac:dyDescent="0.25">
      <c r="A1176" t="s">
        <v>771</v>
      </c>
      <c r="B1176" t="s">
        <v>149</v>
      </c>
      <c r="C1176" s="76">
        <v>42387</v>
      </c>
      <c r="D1176">
        <v>11</v>
      </c>
      <c r="E1176" t="s">
        <v>962</v>
      </c>
    </row>
    <row r="1177" spans="1:5" x14ac:dyDescent="0.25">
      <c r="A1177" t="s">
        <v>774</v>
      </c>
      <c r="B1177" t="s">
        <v>149</v>
      </c>
      <c r="C1177" s="76">
        <v>42387</v>
      </c>
      <c r="D1177">
        <v>1</v>
      </c>
      <c r="E1177" t="s">
        <v>962</v>
      </c>
    </row>
    <row r="1178" spans="1:5" x14ac:dyDescent="0.25">
      <c r="A1178" t="s">
        <v>774</v>
      </c>
      <c r="B1178" t="s">
        <v>149</v>
      </c>
      <c r="C1178" s="76">
        <v>42387</v>
      </c>
      <c r="D1178">
        <v>12</v>
      </c>
      <c r="E1178" t="s">
        <v>962</v>
      </c>
    </row>
    <row r="1179" spans="1:5" x14ac:dyDescent="0.25">
      <c r="A1179" t="s">
        <v>774</v>
      </c>
      <c r="B1179" t="s">
        <v>149</v>
      </c>
      <c r="C1179" s="76">
        <v>42387</v>
      </c>
      <c r="D1179">
        <v>5</v>
      </c>
      <c r="E1179" t="s">
        <v>962</v>
      </c>
    </row>
    <row r="1180" spans="1:5" x14ac:dyDescent="0.25">
      <c r="A1180" t="s">
        <v>774</v>
      </c>
      <c r="B1180" t="s">
        <v>149</v>
      </c>
      <c r="C1180" s="76">
        <v>42387</v>
      </c>
      <c r="D1180">
        <v>2</v>
      </c>
      <c r="E1180" t="s">
        <v>962</v>
      </c>
    </row>
    <row r="1181" spans="1:5" x14ac:dyDescent="0.25">
      <c r="A1181" t="s">
        <v>1108</v>
      </c>
      <c r="B1181" t="s">
        <v>149</v>
      </c>
      <c r="C1181" s="76">
        <v>42387</v>
      </c>
      <c r="D1181">
        <v>1</v>
      </c>
      <c r="E1181" t="s">
        <v>962</v>
      </c>
    </row>
    <row r="1182" spans="1:5" x14ac:dyDescent="0.25">
      <c r="A1182" t="s">
        <v>1108</v>
      </c>
      <c r="B1182" t="s">
        <v>149</v>
      </c>
      <c r="C1182" s="76">
        <v>42387</v>
      </c>
      <c r="D1182">
        <v>7</v>
      </c>
      <c r="E1182" t="s">
        <v>962</v>
      </c>
    </row>
    <row r="1183" spans="1:5" x14ac:dyDescent="0.25">
      <c r="A1183" t="s">
        <v>1108</v>
      </c>
      <c r="B1183" t="s">
        <v>149</v>
      </c>
      <c r="C1183" s="76">
        <v>42387</v>
      </c>
      <c r="D1183">
        <v>5</v>
      </c>
      <c r="E1183" t="s">
        <v>962</v>
      </c>
    </row>
    <row r="1184" spans="1:5" x14ac:dyDescent="0.25">
      <c r="A1184" t="s">
        <v>1108</v>
      </c>
      <c r="B1184" t="s">
        <v>149</v>
      </c>
      <c r="C1184" s="76">
        <v>42387</v>
      </c>
      <c r="D1184">
        <v>15</v>
      </c>
      <c r="E1184" t="s">
        <v>962</v>
      </c>
    </row>
    <row r="1185" spans="1:5" x14ac:dyDescent="0.25">
      <c r="A1185" t="s">
        <v>782</v>
      </c>
      <c r="B1185" t="s">
        <v>149</v>
      </c>
      <c r="C1185" s="76">
        <v>42387</v>
      </c>
      <c r="D1185">
        <v>12</v>
      </c>
      <c r="E1185" t="s">
        <v>962</v>
      </c>
    </row>
    <row r="1186" spans="1:5" x14ac:dyDescent="0.25">
      <c r="A1186" t="s">
        <v>782</v>
      </c>
      <c r="B1186" t="s">
        <v>149</v>
      </c>
      <c r="C1186" s="76">
        <v>42387</v>
      </c>
      <c r="D1186">
        <v>5</v>
      </c>
      <c r="E1186" t="s">
        <v>962</v>
      </c>
    </row>
    <row r="1187" spans="1:5" x14ac:dyDescent="0.25">
      <c r="A1187" t="s">
        <v>782</v>
      </c>
      <c r="B1187" t="s">
        <v>149</v>
      </c>
      <c r="C1187" s="76">
        <v>42387</v>
      </c>
      <c r="D1187">
        <v>7</v>
      </c>
      <c r="E1187" t="s">
        <v>962</v>
      </c>
    </row>
    <row r="1188" spans="1:5" x14ac:dyDescent="0.25">
      <c r="A1188" t="s">
        <v>782</v>
      </c>
      <c r="B1188" t="s">
        <v>149</v>
      </c>
      <c r="C1188" s="76">
        <v>42387</v>
      </c>
      <c r="D1188">
        <v>1</v>
      </c>
      <c r="E1188" t="s">
        <v>962</v>
      </c>
    </row>
    <row r="1189" spans="1:5" x14ac:dyDescent="0.25">
      <c r="A1189" t="s">
        <v>782</v>
      </c>
      <c r="B1189" t="s">
        <v>149</v>
      </c>
      <c r="C1189" s="76">
        <v>42387</v>
      </c>
      <c r="D1189">
        <v>15</v>
      </c>
      <c r="E1189" t="s">
        <v>962</v>
      </c>
    </row>
    <row r="1190" spans="1:5" x14ac:dyDescent="0.25">
      <c r="A1190" t="s">
        <v>123</v>
      </c>
      <c r="B1190" t="s">
        <v>149</v>
      </c>
      <c r="C1190" s="76">
        <v>42387</v>
      </c>
      <c r="D1190">
        <v>5</v>
      </c>
      <c r="E1190" t="s">
        <v>962</v>
      </c>
    </row>
    <row r="1191" spans="1:5" x14ac:dyDescent="0.25">
      <c r="A1191" t="s">
        <v>123</v>
      </c>
      <c r="B1191" t="s">
        <v>149</v>
      </c>
      <c r="C1191" s="76">
        <v>42387</v>
      </c>
      <c r="D1191">
        <v>7</v>
      </c>
      <c r="E1191" t="s">
        <v>962</v>
      </c>
    </row>
    <row r="1192" spans="1:5" x14ac:dyDescent="0.25">
      <c r="A1192" t="s">
        <v>123</v>
      </c>
      <c r="B1192" t="s">
        <v>149</v>
      </c>
      <c r="C1192" s="76">
        <v>42387</v>
      </c>
      <c r="D1192">
        <v>15</v>
      </c>
      <c r="E1192" t="s">
        <v>962</v>
      </c>
    </row>
    <row r="1193" spans="1:5" x14ac:dyDescent="0.25">
      <c r="A1193" t="s">
        <v>123</v>
      </c>
      <c r="B1193" t="s">
        <v>149</v>
      </c>
      <c r="C1193" s="76">
        <v>42387</v>
      </c>
      <c r="D1193">
        <v>18</v>
      </c>
      <c r="E1193" t="s">
        <v>962</v>
      </c>
    </row>
    <row r="1194" spans="1:5" x14ac:dyDescent="0.25">
      <c r="A1194" t="s">
        <v>121</v>
      </c>
      <c r="B1194" t="s">
        <v>149</v>
      </c>
      <c r="C1194" s="76">
        <v>42387</v>
      </c>
      <c r="D1194">
        <v>7</v>
      </c>
      <c r="E1194" t="s">
        <v>962</v>
      </c>
    </row>
    <row r="1195" spans="1:5" x14ac:dyDescent="0.25">
      <c r="A1195" t="s">
        <v>121</v>
      </c>
      <c r="B1195" t="s">
        <v>149</v>
      </c>
      <c r="C1195" s="76">
        <v>42387</v>
      </c>
      <c r="D1195">
        <v>5</v>
      </c>
      <c r="E1195" t="s">
        <v>962</v>
      </c>
    </row>
    <row r="1196" spans="1:5" x14ac:dyDescent="0.25">
      <c r="A1196" t="s">
        <v>121</v>
      </c>
      <c r="B1196" t="s">
        <v>149</v>
      </c>
      <c r="C1196" s="76">
        <v>42387</v>
      </c>
      <c r="D1196">
        <v>15</v>
      </c>
      <c r="E1196" t="s">
        <v>962</v>
      </c>
    </row>
    <row r="1197" spans="1:5" x14ac:dyDescent="0.25">
      <c r="A1197" t="s">
        <v>121</v>
      </c>
      <c r="B1197" t="s">
        <v>149</v>
      </c>
      <c r="C1197" s="76">
        <v>42387</v>
      </c>
      <c r="D1197">
        <v>18</v>
      </c>
      <c r="E1197" t="s">
        <v>962</v>
      </c>
    </row>
    <row r="1198" spans="1:5" x14ac:dyDescent="0.25">
      <c r="A1198" t="s">
        <v>689</v>
      </c>
      <c r="B1198" t="s">
        <v>149</v>
      </c>
      <c r="C1198" s="76">
        <v>42387</v>
      </c>
      <c r="D1198">
        <v>5</v>
      </c>
      <c r="E1198" t="s">
        <v>962</v>
      </c>
    </row>
    <row r="1199" spans="1:5" x14ac:dyDescent="0.25">
      <c r="A1199" t="s">
        <v>689</v>
      </c>
      <c r="B1199" t="s">
        <v>149</v>
      </c>
      <c r="C1199" s="76">
        <v>42387</v>
      </c>
      <c r="D1199">
        <v>7</v>
      </c>
      <c r="E1199" t="s">
        <v>962</v>
      </c>
    </row>
    <row r="1200" spans="1:5" x14ac:dyDescent="0.25">
      <c r="A1200" t="s">
        <v>689</v>
      </c>
      <c r="B1200" t="s">
        <v>149</v>
      </c>
      <c r="C1200" s="76">
        <v>42387</v>
      </c>
      <c r="D1200">
        <v>10</v>
      </c>
      <c r="E1200" t="s">
        <v>962</v>
      </c>
    </row>
    <row r="1201" spans="1:5" x14ac:dyDescent="0.25">
      <c r="A1201" t="s">
        <v>790</v>
      </c>
      <c r="B1201" t="s">
        <v>149</v>
      </c>
      <c r="C1201" s="76">
        <v>42387</v>
      </c>
      <c r="D1201">
        <v>1</v>
      </c>
      <c r="E1201" t="s">
        <v>962</v>
      </c>
    </row>
    <row r="1202" spans="1:5" x14ac:dyDescent="0.25">
      <c r="A1202" t="s">
        <v>790</v>
      </c>
      <c r="B1202" t="s">
        <v>149</v>
      </c>
      <c r="C1202" s="76">
        <v>42387</v>
      </c>
      <c r="D1202">
        <v>7</v>
      </c>
      <c r="E1202" t="s">
        <v>962</v>
      </c>
    </row>
    <row r="1203" spans="1:5" x14ac:dyDescent="0.25">
      <c r="A1203" t="s">
        <v>790</v>
      </c>
      <c r="B1203" t="s">
        <v>149</v>
      </c>
      <c r="C1203" s="76">
        <v>42387</v>
      </c>
      <c r="D1203">
        <v>15</v>
      </c>
      <c r="E1203" t="s">
        <v>962</v>
      </c>
    </row>
    <row r="1204" spans="1:5" x14ac:dyDescent="0.25">
      <c r="A1204" t="s">
        <v>790</v>
      </c>
      <c r="B1204" t="s">
        <v>149</v>
      </c>
      <c r="C1204" s="76">
        <v>42387</v>
      </c>
      <c r="D1204">
        <v>18</v>
      </c>
      <c r="E1204" t="s">
        <v>962</v>
      </c>
    </row>
    <row r="1205" spans="1:5" x14ac:dyDescent="0.25">
      <c r="A1205" t="s">
        <v>793</v>
      </c>
      <c r="B1205" t="s">
        <v>149</v>
      </c>
      <c r="C1205" s="76">
        <v>42387</v>
      </c>
      <c r="D1205">
        <v>1</v>
      </c>
      <c r="E1205" t="s">
        <v>962</v>
      </c>
    </row>
    <row r="1206" spans="1:5" x14ac:dyDescent="0.25">
      <c r="A1206" t="s">
        <v>793</v>
      </c>
      <c r="B1206" t="s">
        <v>149</v>
      </c>
      <c r="C1206" s="76">
        <v>42387</v>
      </c>
      <c r="D1206">
        <v>7</v>
      </c>
      <c r="E1206" t="s">
        <v>962</v>
      </c>
    </row>
    <row r="1207" spans="1:5" x14ac:dyDescent="0.25">
      <c r="A1207" t="s">
        <v>793</v>
      </c>
      <c r="B1207" t="s">
        <v>149</v>
      </c>
      <c r="C1207" s="76">
        <v>42387</v>
      </c>
      <c r="D1207">
        <v>18</v>
      </c>
      <c r="E1207" t="s">
        <v>962</v>
      </c>
    </row>
    <row r="1208" spans="1:5" x14ac:dyDescent="0.25">
      <c r="A1208" t="s">
        <v>793</v>
      </c>
      <c r="B1208" t="s">
        <v>149</v>
      </c>
      <c r="C1208" s="76">
        <v>42387</v>
      </c>
      <c r="D1208">
        <v>16</v>
      </c>
      <c r="E1208" t="s">
        <v>962</v>
      </c>
    </row>
    <row r="1209" spans="1:5" x14ac:dyDescent="0.25">
      <c r="A1209" t="s">
        <v>793</v>
      </c>
      <c r="B1209" t="s">
        <v>149</v>
      </c>
      <c r="C1209" s="76">
        <v>42387</v>
      </c>
      <c r="D1209">
        <v>10</v>
      </c>
      <c r="E1209" t="s">
        <v>962</v>
      </c>
    </row>
    <row r="1210" spans="1:5" x14ac:dyDescent="0.25">
      <c r="A1210" t="s">
        <v>796</v>
      </c>
      <c r="B1210" t="s">
        <v>149</v>
      </c>
      <c r="C1210" s="76">
        <v>42387</v>
      </c>
      <c r="D1210">
        <v>1</v>
      </c>
      <c r="E1210" t="s">
        <v>962</v>
      </c>
    </row>
    <row r="1211" spans="1:5" x14ac:dyDescent="0.25">
      <c r="A1211" t="s">
        <v>796</v>
      </c>
      <c r="B1211" t="s">
        <v>149</v>
      </c>
      <c r="C1211" s="76">
        <v>42387</v>
      </c>
      <c r="D1211">
        <v>3</v>
      </c>
      <c r="E1211" t="s">
        <v>962</v>
      </c>
    </row>
    <row r="1212" spans="1:5" x14ac:dyDescent="0.25">
      <c r="A1212" t="s">
        <v>796</v>
      </c>
      <c r="B1212" t="s">
        <v>149</v>
      </c>
      <c r="C1212" s="76">
        <v>42387</v>
      </c>
      <c r="D1212">
        <v>15</v>
      </c>
      <c r="E1212" t="s">
        <v>962</v>
      </c>
    </row>
    <row r="1213" spans="1:5" x14ac:dyDescent="0.25">
      <c r="A1213" t="s">
        <v>796</v>
      </c>
      <c r="B1213" t="s">
        <v>149</v>
      </c>
      <c r="C1213" s="76">
        <v>42387</v>
      </c>
      <c r="D1213">
        <v>18</v>
      </c>
      <c r="E1213" t="s">
        <v>962</v>
      </c>
    </row>
    <row r="1214" spans="1:5" x14ac:dyDescent="0.25">
      <c r="A1214" t="s">
        <v>799</v>
      </c>
      <c r="B1214" t="s">
        <v>149</v>
      </c>
      <c r="C1214" s="76">
        <v>42387</v>
      </c>
      <c r="D1214">
        <v>1</v>
      </c>
      <c r="E1214" t="s">
        <v>962</v>
      </c>
    </row>
    <row r="1215" spans="1:5" x14ac:dyDescent="0.25">
      <c r="A1215" t="s">
        <v>799</v>
      </c>
      <c r="B1215" t="s">
        <v>149</v>
      </c>
      <c r="C1215" s="76">
        <v>42387</v>
      </c>
      <c r="D1215">
        <v>15</v>
      </c>
      <c r="E1215" t="s">
        <v>962</v>
      </c>
    </row>
    <row r="1216" spans="1:5" x14ac:dyDescent="0.25">
      <c r="A1216" t="s">
        <v>799</v>
      </c>
      <c r="B1216" t="s">
        <v>149</v>
      </c>
      <c r="C1216" s="76">
        <v>42387</v>
      </c>
      <c r="D1216">
        <v>3</v>
      </c>
      <c r="E1216" t="s">
        <v>962</v>
      </c>
    </row>
    <row r="1217" spans="1:5" x14ac:dyDescent="0.25">
      <c r="A1217" t="s">
        <v>802</v>
      </c>
      <c r="B1217" t="s">
        <v>149</v>
      </c>
      <c r="C1217" s="76">
        <v>42387</v>
      </c>
      <c r="D1217">
        <v>1</v>
      </c>
      <c r="E1217" t="s">
        <v>962</v>
      </c>
    </row>
    <row r="1218" spans="1:5" x14ac:dyDescent="0.25">
      <c r="A1218" t="s">
        <v>802</v>
      </c>
      <c r="B1218" t="s">
        <v>149</v>
      </c>
      <c r="C1218" s="76">
        <v>42387</v>
      </c>
      <c r="D1218">
        <v>2</v>
      </c>
      <c r="E1218" t="s">
        <v>962</v>
      </c>
    </row>
    <row r="1219" spans="1:5" x14ac:dyDescent="0.25">
      <c r="A1219" t="s">
        <v>802</v>
      </c>
      <c r="B1219" t="s">
        <v>149</v>
      </c>
      <c r="C1219" s="76">
        <v>42387</v>
      </c>
      <c r="D1219">
        <v>3</v>
      </c>
      <c r="E1219" t="s">
        <v>962</v>
      </c>
    </row>
    <row r="1220" spans="1:5" x14ac:dyDescent="0.25">
      <c r="A1220" t="s">
        <v>802</v>
      </c>
      <c r="B1220" t="s">
        <v>149</v>
      </c>
      <c r="C1220" s="76">
        <v>42387</v>
      </c>
      <c r="D1220">
        <v>15</v>
      </c>
      <c r="E1220" t="s">
        <v>962</v>
      </c>
    </row>
    <row r="1221" spans="1:5" x14ac:dyDescent="0.25">
      <c r="A1221" t="s">
        <v>802</v>
      </c>
      <c r="B1221" t="s">
        <v>149</v>
      </c>
      <c r="C1221" s="76">
        <v>42387</v>
      </c>
      <c r="D1221">
        <v>10</v>
      </c>
      <c r="E1221" t="s">
        <v>962</v>
      </c>
    </row>
    <row r="1222" spans="1:5" x14ac:dyDescent="0.25">
      <c r="A1222" t="s">
        <v>805</v>
      </c>
      <c r="B1222" t="s">
        <v>149</v>
      </c>
      <c r="C1222" s="76">
        <v>42387</v>
      </c>
      <c r="D1222">
        <v>1</v>
      </c>
      <c r="E1222" t="s">
        <v>962</v>
      </c>
    </row>
    <row r="1223" spans="1:5" x14ac:dyDescent="0.25">
      <c r="A1223" t="s">
        <v>805</v>
      </c>
      <c r="B1223" t="s">
        <v>149</v>
      </c>
      <c r="C1223" s="76">
        <v>42387</v>
      </c>
      <c r="D1223">
        <v>2</v>
      </c>
      <c r="E1223" t="s">
        <v>962</v>
      </c>
    </row>
    <row r="1224" spans="1:5" x14ac:dyDescent="0.25">
      <c r="A1224" t="s">
        <v>805</v>
      </c>
      <c r="B1224" t="s">
        <v>149</v>
      </c>
      <c r="C1224" s="76">
        <v>42387</v>
      </c>
      <c r="D1224">
        <v>15</v>
      </c>
      <c r="E1224" t="s">
        <v>962</v>
      </c>
    </row>
    <row r="1225" spans="1:5" x14ac:dyDescent="0.25">
      <c r="A1225" t="s">
        <v>805</v>
      </c>
      <c r="B1225" t="s">
        <v>149</v>
      </c>
      <c r="C1225" s="76">
        <v>42387</v>
      </c>
      <c r="D1225">
        <v>7</v>
      </c>
      <c r="E1225" t="s">
        <v>962</v>
      </c>
    </row>
    <row r="1226" spans="1:5" x14ac:dyDescent="0.25">
      <c r="A1226" t="s">
        <v>805</v>
      </c>
      <c r="B1226" t="s">
        <v>149</v>
      </c>
      <c r="C1226" s="76">
        <v>42387</v>
      </c>
      <c r="D1226">
        <v>6</v>
      </c>
      <c r="E1226" t="s">
        <v>962</v>
      </c>
    </row>
    <row r="1227" spans="1:5" x14ac:dyDescent="0.25">
      <c r="A1227" t="s">
        <v>808</v>
      </c>
      <c r="B1227" t="s">
        <v>149</v>
      </c>
      <c r="C1227" s="76">
        <v>42387</v>
      </c>
      <c r="D1227">
        <v>1</v>
      </c>
      <c r="E1227" t="s">
        <v>962</v>
      </c>
    </row>
    <row r="1228" spans="1:5" x14ac:dyDescent="0.25">
      <c r="A1228" t="s">
        <v>808</v>
      </c>
      <c r="B1228" t="s">
        <v>149</v>
      </c>
      <c r="C1228" s="76">
        <v>42387</v>
      </c>
      <c r="D1228">
        <v>9</v>
      </c>
      <c r="E1228" t="s">
        <v>962</v>
      </c>
    </row>
    <row r="1229" spans="1:5" x14ac:dyDescent="0.25">
      <c r="A1229" t="s">
        <v>522</v>
      </c>
      <c r="B1229" t="s">
        <v>149</v>
      </c>
      <c r="C1229" s="76">
        <v>42387</v>
      </c>
      <c r="D1229">
        <v>13</v>
      </c>
      <c r="E1229" t="s">
        <v>962</v>
      </c>
    </row>
    <row r="1230" spans="1:5" x14ac:dyDescent="0.25">
      <c r="A1230" t="s">
        <v>522</v>
      </c>
      <c r="B1230" t="s">
        <v>149</v>
      </c>
      <c r="C1230" s="76">
        <v>42387</v>
      </c>
      <c r="D1230">
        <v>7</v>
      </c>
      <c r="E1230" t="s">
        <v>962</v>
      </c>
    </row>
    <row r="1231" spans="1:5" x14ac:dyDescent="0.25">
      <c r="A1231" t="s">
        <v>522</v>
      </c>
      <c r="B1231" t="s">
        <v>149</v>
      </c>
      <c r="C1231" s="76">
        <v>42387</v>
      </c>
      <c r="D1231">
        <v>15</v>
      </c>
      <c r="E1231" t="s">
        <v>962</v>
      </c>
    </row>
    <row r="1232" spans="1:5" x14ac:dyDescent="0.25">
      <c r="A1232" t="s">
        <v>522</v>
      </c>
      <c r="B1232" t="s">
        <v>149</v>
      </c>
      <c r="C1232" s="76">
        <v>42387</v>
      </c>
      <c r="D1232">
        <v>1</v>
      </c>
      <c r="E1232" t="s">
        <v>962</v>
      </c>
    </row>
    <row r="1233" spans="1:5" x14ac:dyDescent="0.25">
      <c r="A1233" t="s">
        <v>522</v>
      </c>
      <c r="B1233" t="s">
        <v>149</v>
      </c>
      <c r="C1233" s="76">
        <v>42387</v>
      </c>
      <c r="D1233">
        <v>2</v>
      </c>
      <c r="E1233" t="s">
        <v>962</v>
      </c>
    </row>
    <row r="1234" spans="1:5" x14ac:dyDescent="0.25">
      <c r="A1234" t="s">
        <v>813</v>
      </c>
      <c r="B1234" t="s">
        <v>149</v>
      </c>
      <c r="C1234" s="76">
        <v>42387</v>
      </c>
      <c r="D1234">
        <v>19</v>
      </c>
      <c r="E1234" t="s">
        <v>962</v>
      </c>
    </row>
    <row r="1235" spans="1:5" x14ac:dyDescent="0.25">
      <c r="A1235" t="s">
        <v>816</v>
      </c>
      <c r="B1235" t="s">
        <v>149</v>
      </c>
      <c r="C1235" s="76">
        <v>42387</v>
      </c>
      <c r="D1235">
        <v>1</v>
      </c>
      <c r="E1235" t="s">
        <v>962</v>
      </c>
    </row>
    <row r="1236" spans="1:5" x14ac:dyDescent="0.25">
      <c r="A1236" t="s">
        <v>816</v>
      </c>
      <c r="B1236" t="s">
        <v>149</v>
      </c>
      <c r="C1236" s="76">
        <v>42387</v>
      </c>
      <c r="D1236">
        <v>15</v>
      </c>
      <c r="E1236" t="s">
        <v>962</v>
      </c>
    </row>
    <row r="1237" spans="1:5" x14ac:dyDescent="0.25">
      <c r="A1237" t="s">
        <v>816</v>
      </c>
      <c r="B1237" t="s">
        <v>149</v>
      </c>
      <c r="C1237" s="76">
        <v>42387</v>
      </c>
      <c r="D1237">
        <v>16</v>
      </c>
      <c r="E1237" t="s">
        <v>962</v>
      </c>
    </row>
    <row r="1238" spans="1:5" x14ac:dyDescent="0.25">
      <c r="A1238" t="s">
        <v>816</v>
      </c>
      <c r="B1238" t="s">
        <v>149</v>
      </c>
      <c r="C1238" s="76">
        <v>42387</v>
      </c>
      <c r="D1238">
        <v>10</v>
      </c>
      <c r="E1238" t="s">
        <v>962</v>
      </c>
    </row>
    <row r="1239" spans="1:5" x14ac:dyDescent="0.25">
      <c r="A1239" t="s">
        <v>819</v>
      </c>
      <c r="B1239" t="s">
        <v>149</v>
      </c>
      <c r="C1239" s="76">
        <v>42387</v>
      </c>
      <c r="D1239">
        <v>19</v>
      </c>
      <c r="E1239" t="s">
        <v>962</v>
      </c>
    </row>
    <row r="1240" spans="1:5" x14ac:dyDescent="0.25">
      <c r="A1240" t="s">
        <v>527</v>
      </c>
      <c r="B1240" t="s">
        <v>149</v>
      </c>
      <c r="C1240" s="76">
        <v>42387</v>
      </c>
      <c r="D1240">
        <v>1</v>
      </c>
      <c r="E1240" t="s">
        <v>962</v>
      </c>
    </row>
    <row r="1241" spans="1:5" x14ac:dyDescent="0.25">
      <c r="A1241" t="s">
        <v>527</v>
      </c>
      <c r="B1241" t="s">
        <v>149</v>
      </c>
      <c r="C1241" s="76">
        <v>42387</v>
      </c>
      <c r="D1241">
        <v>2</v>
      </c>
      <c r="E1241" t="s">
        <v>962</v>
      </c>
    </row>
    <row r="1242" spans="1:5" x14ac:dyDescent="0.25">
      <c r="A1242" t="s">
        <v>527</v>
      </c>
      <c r="B1242" t="s">
        <v>149</v>
      </c>
      <c r="C1242" s="76">
        <v>42387</v>
      </c>
      <c r="D1242">
        <v>7</v>
      </c>
      <c r="E1242" t="s">
        <v>962</v>
      </c>
    </row>
    <row r="1243" spans="1:5" x14ac:dyDescent="0.25">
      <c r="A1243" t="s">
        <v>527</v>
      </c>
      <c r="B1243" t="s">
        <v>149</v>
      </c>
      <c r="C1243" s="76">
        <v>42387</v>
      </c>
      <c r="D1243">
        <v>3</v>
      </c>
      <c r="E1243" t="s">
        <v>962</v>
      </c>
    </row>
    <row r="1244" spans="1:5" x14ac:dyDescent="0.25">
      <c r="A1244" t="s">
        <v>826</v>
      </c>
      <c r="B1244" t="s">
        <v>149</v>
      </c>
      <c r="C1244" s="76">
        <v>42387</v>
      </c>
      <c r="D1244">
        <v>1</v>
      </c>
      <c r="E1244" t="s">
        <v>962</v>
      </c>
    </row>
    <row r="1245" spans="1:5" x14ac:dyDescent="0.25">
      <c r="A1245" t="s">
        <v>826</v>
      </c>
      <c r="B1245" t="s">
        <v>149</v>
      </c>
      <c r="C1245" s="76">
        <v>42387</v>
      </c>
      <c r="D1245">
        <v>2</v>
      </c>
      <c r="E1245" t="s">
        <v>962</v>
      </c>
    </row>
    <row r="1246" spans="1:5" x14ac:dyDescent="0.25">
      <c r="A1246" t="s">
        <v>826</v>
      </c>
      <c r="B1246" t="s">
        <v>149</v>
      </c>
      <c r="C1246" s="76">
        <v>42387</v>
      </c>
      <c r="D1246">
        <v>10</v>
      </c>
      <c r="E1246" t="s">
        <v>962</v>
      </c>
    </row>
    <row r="1247" spans="1:5" x14ac:dyDescent="0.25">
      <c r="A1247" t="s">
        <v>826</v>
      </c>
      <c r="B1247" t="s">
        <v>149</v>
      </c>
      <c r="C1247" s="76">
        <v>42387</v>
      </c>
      <c r="D1247">
        <v>7</v>
      </c>
      <c r="E1247" t="s">
        <v>962</v>
      </c>
    </row>
    <row r="1248" spans="1:5" x14ac:dyDescent="0.25">
      <c r="A1248" t="s">
        <v>832</v>
      </c>
      <c r="B1248" t="s">
        <v>149</v>
      </c>
      <c r="C1248" s="76">
        <v>42387</v>
      </c>
      <c r="D1248">
        <v>2</v>
      </c>
      <c r="E1248" t="s">
        <v>962</v>
      </c>
    </row>
    <row r="1249" spans="1:5" x14ac:dyDescent="0.25">
      <c r="A1249" t="s">
        <v>832</v>
      </c>
      <c r="B1249" t="s">
        <v>149</v>
      </c>
      <c r="C1249" s="76">
        <v>42387</v>
      </c>
      <c r="D1249">
        <v>1</v>
      </c>
      <c r="E1249" t="s">
        <v>962</v>
      </c>
    </row>
    <row r="1250" spans="1:5" x14ac:dyDescent="0.25">
      <c r="A1250" t="s">
        <v>832</v>
      </c>
      <c r="B1250" t="s">
        <v>149</v>
      </c>
      <c r="C1250" s="76">
        <v>42387</v>
      </c>
      <c r="D1250">
        <v>13</v>
      </c>
      <c r="E1250" t="s">
        <v>962</v>
      </c>
    </row>
    <row r="1251" spans="1:5" x14ac:dyDescent="0.25">
      <c r="A1251" t="s">
        <v>835</v>
      </c>
      <c r="B1251" t="s">
        <v>149</v>
      </c>
      <c r="C1251" s="76">
        <v>42387</v>
      </c>
      <c r="D1251">
        <v>1</v>
      </c>
      <c r="E1251" t="s">
        <v>962</v>
      </c>
    </row>
    <row r="1252" spans="1:5" x14ac:dyDescent="0.25">
      <c r="A1252" t="s">
        <v>835</v>
      </c>
      <c r="B1252" t="s">
        <v>149</v>
      </c>
      <c r="C1252" s="76">
        <v>42387</v>
      </c>
      <c r="D1252">
        <v>2</v>
      </c>
      <c r="E1252" t="s">
        <v>962</v>
      </c>
    </row>
    <row r="1253" spans="1:5" x14ac:dyDescent="0.25">
      <c r="A1253" t="s">
        <v>835</v>
      </c>
      <c r="B1253" t="s">
        <v>149</v>
      </c>
      <c r="C1253" s="76">
        <v>42387</v>
      </c>
      <c r="D1253">
        <v>7</v>
      </c>
      <c r="E1253" t="s">
        <v>962</v>
      </c>
    </row>
    <row r="1254" spans="1:5" x14ac:dyDescent="0.25">
      <c r="A1254" t="s">
        <v>835</v>
      </c>
      <c r="B1254" t="s">
        <v>149</v>
      </c>
      <c r="C1254" s="76">
        <v>42387</v>
      </c>
      <c r="D1254">
        <v>5</v>
      </c>
      <c r="E1254" t="s">
        <v>962</v>
      </c>
    </row>
    <row r="1255" spans="1:5" x14ac:dyDescent="0.25">
      <c r="A1255" t="s">
        <v>835</v>
      </c>
      <c r="B1255" t="s">
        <v>149</v>
      </c>
      <c r="C1255" s="76">
        <v>42387</v>
      </c>
      <c r="D1255">
        <v>15</v>
      </c>
      <c r="E1255" t="s">
        <v>962</v>
      </c>
    </row>
    <row r="1256" spans="1:5" x14ac:dyDescent="0.25">
      <c r="A1256" t="s">
        <v>530</v>
      </c>
      <c r="B1256" t="s">
        <v>149</v>
      </c>
      <c r="C1256" s="76">
        <v>42388</v>
      </c>
      <c r="D1256">
        <v>2</v>
      </c>
      <c r="E1256" t="s">
        <v>962</v>
      </c>
    </row>
    <row r="1257" spans="1:5" x14ac:dyDescent="0.25">
      <c r="A1257" t="s">
        <v>530</v>
      </c>
      <c r="B1257" t="s">
        <v>149</v>
      </c>
      <c r="C1257" s="76">
        <v>42388</v>
      </c>
      <c r="D1257">
        <v>7</v>
      </c>
      <c r="E1257" t="s">
        <v>962</v>
      </c>
    </row>
    <row r="1258" spans="1:5" x14ac:dyDescent="0.25">
      <c r="A1258" t="s">
        <v>530</v>
      </c>
      <c r="B1258" t="s">
        <v>149</v>
      </c>
      <c r="C1258" s="76">
        <v>42388</v>
      </c>
      <c r="D1258">
        <v>12</v>
      </c>
      <c r="E1258" t="s">
        <v>962</v>
      </c>
    </row>
    <row r="1259" spans="1:5" x14ac:dyDescent="0.25">
      <c r="A1259" t="s">
        <v>530</v>
      </c>
      <c r="B1259" t="s">
        <v>149</v>
      </c>
      <c r="C1259" s="76">
        <v>42388</v>
      </c>
      <c r="D1259">
        <v>13</v>
      </c>
      <c r="E1259" t="s">
        <v>962</v>
      </c>
    </row>
    <row r="1260" spans="1:5" x14ac:dyDescent="0.25">
      <c r="A1260" t="s">
        <v>761</v>
      </c>
      <c r="B1260" t="s">
        <v>149</v>
      </c>
      <c r="C1260" s="76">
        <v>42388</v>
      </c>
      <c r="D1260">
        <v>1</v>
      </c>
      <c r="E1260" t="s">
        <v>962</v>
      </c>
    </row>
    <row r="1261" spans="1:5" x14ac:dyDescent="0.25">
      <c r="A1261" t="s">
        <v>761</v>
      </c>
      <c r="B1261" t="s">
        <v>149</v>
      </c>
      <c r="C1261" s="76">
        <v>42388</v>
      </c>
      <c r="D1261">
        <v>5</v>
      </c>
      <c r="E1261" t="s">
        <v>962</v>
      </c>
    </row>
    <row r="1262" spans="1:5" x14ac:dyDescent="0.25">
      <c r="A1262" t="s">
        <v>761</v>
      </c>
      <c r="B1262" t="s">
        <v>149</v>
      </c>
      <c r="C1262" s="76">
        <v>42388</v>
      </c>
      <c r="D1262">
        <v>7</v>
      </c>
      <c r="E1262" t="s">
        <v>962</v>
      </c>
    </row>
    <row r="1263" spans="1:5" x14ac:dyDescent="0.25">
      <c r="A1263" t="s">
        <v>761</v>
      </c>
      <c r="B1263" t="s">
        <v>149</v>
      </c>
      <c r="C1263" s="76">
        <v>42388</v>
      </c>
      <c r="D1263">
        <v>2</v>
      </c>
      <c r="E1263" t="s">
        <v>962</v>
      </c>
    </row>
    <row r="1264" spans="1:5" x14ac:dyDescent="0.25">
      <c r="A1264" t="s">
        <v>761</v>
      </c>
      <c r="B1264" t="s">
        <v>149</v>
      </c>
      <c r="C1264" s="76">
        <v>42388</v>
      </c>
      <c r="D1264">
        <v>10</v>
      </c>
      <c r="E1264" t="s">
        <v>962</v>
      </c>
    </row>
    <row r="1265" spans="1:5" x14ac:dyDescent="0.25">
      <c r="A1265" t="s">
        <v>484</v>
      </c>
      <c r="B1265" t="s">
        <v>149</v>
      </c>
      <c r="C1265" s="76">
        <v>42388</v>
      </c>
      <c r="D1265">
        <v>12</v>
      </c>
      <c r="E1265" t="s">
        <v>962</v>
      </c>
    </row>
    <row r="1266" spans="1:5" x14ac:dyDescent="0.25">
      <c r="A1266" t="s">
        <v>484</v>
      </c>
      <c r="B1266" t="s">
        <v>149</v>
      </c>
      <c r="C1266" s="76">
        <v>42388</v>
      </c>
      <c r="D1266">
        <v>15</v>
      </c>
      <c r="E1266" t="s">
        <v>962</v>
      </c>
    </row>
    <row r="1267" spans="1:5" x14ac:dyDescent="0.25">
      <c r="A1267" t="s">
        <v>484</v>
      </c>
      <c r="B1267" t="s">
        <v>149</v>
      </c>
      <c r="C1267" s="76">
        <v>42388</v>
      </c>
      <c r="D1267">
        <v>3</v>
      </c>
      <c r="E1267" t="s">
        <v>962</v>
      </c>
    </row>
    <row r="1268" spans="1:5" x14ac:dyDescent="0.25">
      <c r="A1268" t="s">
        <v>746</v>
      </c>
      <c r="B1268" t="s">
        <v>149</v>
      </c>
      <c r="C1268" s="76">
        <v>42388</v>
      </c>
      <c r="D1268">
        <v>1</v>
      </c>
      <c r="E1268" t="s">
        <v>962</v>
      </c>
    </row>
    <row r="1269" spans="1:5" x14ac:dyDescent="0.25">
      <c r="A1269" t="s">
        <v>746</v>
      </c>
      <c r="B1269" t="s">
        <v>149</v>
      </c>
      <c r="C1269" s="76">
        <v>42388</v>
      </c>
      <c r="D1269">
        <v>7</v>
      </c>
      <c r="E1269" t="s">
        <v>962</v>
      </c>
    </row>
    <row r="1270" spans="1:5" x14ac:dyDescent="0.25">
      <c r="A1270" t="s">
        <v>746</v>
      </c>
      <c r="B1270" t="s">
        <v>149</v>
      </c>
      <c r="C1270" s="76">
        <v>42388</v>
      </c>
      <c r="D1270">
        <v>15</v>
      </c>
      <c r="E1270" t="s">
        <v>962</v>
      </c>
    </row>
    <row r="1271" spans="1:5" x14ac:dyDescent="0.25">
      <c r="A1271" t="s">
        <v>746</v>
      </c>
      <c r="B1271" t="s">
        <v>149</v>
      </c>
      <c r="C1271" s="76">
        <v>42388</v>
      </c>
      <c r="D1271">
        <v>10</v>
      </c>
      <c r="E1271" t="s">
        <v>962</v>
      </c>
    </row>
    <row r="1272" spans="1:5" x14ac:dyDescent="0.25">
      <c r="A1272" t="s">
        <v>1107</v>
      </c>
      <c r="B1272" t="s">
        <v>149</v>
      </c>
      <c r="C1272" s="76">
        <v>42388</v>
      </c>
      <c r="D1272">
        <v>1</v>
      </c>
      <c r="E1272" t="s">
        <v>962</v>
      </c>
    </row>
    <row r="1273" spans="1:5" x14ac:dyDescent="0.25">
      <c r="A1273" t="s">
        <v>1107</v>
      </c>
      <c r="B1273" t="s">
        <v>149</v>
      </c>
      <c r="C1273" s="76">
        <v>42388</v>
      </c>
      <c r="D1273">
        <v>2</v>
      </c>
      <c r="E1273" t="s">
        <v>962</v>
      </c>
    </row>
    <row r="1274" spans="1:5" x14ac:dyDescent="0.25">
      <c r="A1274" t="s">
        <v>1107</v>
      </c>
      <c r="B1274" t="s">
        <v>149</v>
      </c>
      <c r="C1274" s="76">
        <v>42388</v>
      </c>
      <c r="D1274">
        <v>7</v>
      </c>
      <c r="E1274" t="s">
        <v>962</v>
      </c>
    </row>
    <row r="1275" spans="1:5" x14ac:dyDescent="0.25">
      <c r="A1275" t="s">
        <v>1107</v>
      </c>
      <c r="B1275" t="s">
        <v>149</v>
      </c>
      <c r="C1275" s="76">
        <v>42388</v>
      </c>
      <c r="D1275">
        <v>10</v>
      </c>
      <c r="E1275" t="s">
        <v>962</v>
      </c>
    </row>
    <row r="1276" spans="1:5" x14ac:dyDescent="0.25">
      <c r="A1276" t="s">
        <v>771</v>
      </c>
      <c r="B1276" t="s">
        <v>149</v>
      </c>
      <c r="C1276" s="76">
        <v>42388</v>
      </c>
      <c r="D1276">
        <v>5</v>
      </c>
      <c r="E1276" t="s">
        <v>962</v>
      </c>
    </row>
    <row r="1277" spans="1:5" x14ac:dyDescent="0.25">
      <c r="A1277" t="s">
        <v>771</v>
      </c>
      <c r="B1277" t="s">
        <v>149</v>
      </c>
      <c r="C1277" s="76">
        <v>42388</v>
      </c>
      <c r="D1277">
        <v>2</v>
      </c>
      <c r="E1277" t="s">
        <v>962</v>
      </c>
    </row>
    <row r="1278" spans="1:5" x14ac:dyDescent="0.25">
      <c r="A1278" t="s">
        <v>771</v>
      </c>
      <c r="B1278" t="s">
        <v>149</v>
      </c>
      <c r="C1278" s="76">
        <v>42388</v>
      </c>
      <c r="D1278">
        <v>15</v>
      </c>
      <c r="E1278" t="s">
        <v>962</v>
      </c>
    </row>
    <row r="1279" spans="1:5" x14ac:dyDescent="0.25">
      <c r="A1279" t="s">
        <v>771</v>
      </c>
      <c r="B1279" t="s">
        <v>149</v>
      </c>
      <c r="C1279" s="76">
        <v>42388</v>
      </c>
      <c r="D1279">
        <v>11</v>
      </c>
      <c r="E1279" t="s">
        <v>962</v>
      </c>
    </row>
    <row r="1280" spans="1:5" x14ac:dyDescent="0.25">
      <c r="A1280" t="s">
        <v>774</v>
      </c>
      <c r="B1280" t="s">
        <v>149</v>
      </c>
      <c r="C1280" s="76">
        <v>42388</v>
      </c>
      <c r="D1280">
        <v>1</v>
      </c>
      <c r="E1280" t="s">
        <v>962</v>
      </c>
    </row>
    <row r="1281" spans="1:5" x14ac:dyDescent="0.25">
      <c r="A1281" t="s">
        <v>774</v>
      </c>
      <c r="B1281" t="s">
        <v>149</v>
      </c>
      <c r="C1281" s="76">
        <v>42388</v>
      </c>
      <c r="D1281">
        <v>12</v>
      </c>
      <c r="E1281" t="s">
        <v>962</v>
      </c>
    </row>
    <row r="1282" spans="1:5" x14ac:dyDescent="0.25">
      <c r="A1282" t="s">
        <v>774</v>
      </c>
      <c r="B1282" t="s">
        <v>149</v>
      </c>
      <c r="C1282" s="76">
        <v>42388</v>
      </c>
      <c r="D1282">
        <v>5</v>
      </c>
      <c r="E1282" t="s">
        <v>962</v>
      </c>
    </row>
    <row r="1283" spans="1:5" x14ac:dyDescent="0.25">
      <c r="A1283" t="s">
        <v>774</v>
      </c>
      <c r="B1283" t="s">
        <v>149</v>
      </c>
      <c r="C1283" s="76">
        <v>42388</v>
      </c>
      <c r="D1283">
        <v>2</v>
      </c>
      <c r="E1283" t="s">
        <v>962</v>
      </c>
    </row>
    <row r="1284" spans="1:5" x14ac:dyDescent="0.25">
      <c r="A1284" t="s">
        <v>1108</v>
      </c>
      <c r="B1284" t="s">
        <v>149</v>
      </c>
      <c r="C1284" s="76">
        <v>42388</v>
      </c>
      <c r="D1284">
        <v>1</v>
      </c>
      <c r="E1284" t="s">
        <v>962</v>
      </c>
    </row>
    <row r="1285" spans="1:5" x14ac:dyDescent="0.25">
      <c r="A1285" t="s">
        <v>1108</v>
      </c>
      <c r="B1285" t="s">
        <v>149</v>
      </c>
      <c r="C1285" s="76">
        <v>42388</v>
      </c>
      <c r="D1285">
        <v>7</v>
      </c>
      <c r="E1285" t="s">
        <v>962</v>
      </c>
    </row>
    <row r="1286" spans="1:5" x14ac:dyDescent="0.25">
      <c r="A1286" t="s">
        <v>1108</v>
      </c>
      <c r="B1286" t="s">
        <v>149</v>
      </c>
      <c r="C1286" s="76">
        <v>42388</v>
      </c>
      <c r="D1286">
        <v>5</v>
      </c>
      <c r="E1286" t="s">
        <v>962</v>
      </c>
    </row>
    <row r="1287" spans="1:5" x14ac:dyDescent="0.25">
      <c r="A1287" t="s">
        <v>1108</v>
      </c>
      <c r="B1287" t="s">
        <v>149</v>
      </c>
      <c r="C1287" s="76">
        <v>42388</v>
      </c>
      <c r="D1287">
        <v>15</v>
      </c>
      <c r="E1287" t="s">
        <v>962</v>
      </c>
    </row>
    <row r="1288" spans="1:5" x14ac:dyDescent="0.25">
      <c r="A1288" t="s">
        <v>782</v>
      </c>
      <c r="B1288" t="s">
        <v>149</v>
      </c>
      <c r="C1288" s="76">
        <v>42388</v>
      </c>
      <c r="D1288">
        <v>12</v>
      </c>
      <c r="E1288" t="s">
        <v>962</v>
      </c>
    </row>
    <row r="1289" spans="1:5" x14ac:dyDescent="0.25">
      <c r="A1289" t="s">
        <v>782</v>
      </c>
      <c r="B1289" t="s">
        <v>149</v>
      </c>
      <c r="C1289" s="76">
        <v>42388</v>
      </c>
      <c r="D1289">
        <v>5</v>
      </c>
      <c r="E1289" t="s">
        <v>962</v>
      </c>
    </row>
    <row r="1290" spans="1:5" x14ac:dyDescent="0.25">
      <c r="A1290" t="s">
        <v>782</v>
      </c>
      <c r="B1290" t="s">
        <v>149</v>
      </c>
      <c r="C1290" s="76">
        <v>42388</v>
      </c>
      <c r="D1290">
        <v>7</v>
      </c>
      <c r="E1290" t="s">
        <v>962</v>
      </c>
    </row>
    <row r="1291" spans="1:5" x14ac:dyDescent="0.25">
      <c r="A1291" t="s">
        <v>782</v>
      </c>
      <c r="B1291" t="s">
        <v>149</v>
      </c>
      <c r="C1291" s="76">
        <v>42388</v>
      </c>
      <c r="D1291">
        <v>1</v>
      </c>
      <c r="E1291" t="s">
        <v>962</v>
      </c>
    </row>
    <row r="1292" spans="1:5" x14ac:dyDescent="0.25">
      <c r="A1292" t="s">
        <v>782</v>
      </c>
      <c r="B1292" t="s">
        <v>149</v>
      </c>
      <c r="C1292" s="76">
        <v>42388</v>
      </c>
      <c r="D1292">
        <v>15</v>
      </c>
      <c r="E1292" t="s">
        <v>962</v>
      </c>
    </row>
    <row r="1293" spans="1:5" x14ac:dyDescent="0.25">
      <c r="A1293" t="s">
        <v>123</v>
      </c>
      <c r="B1293" t="s">
        <v>149</v>
      </c>
      <c r="C1293" s="76">
        <v>42388</v>
      </c>
      <c r="D1293">
        <v>5</v>
      </c>
      <c r="E1293" t="s">
        <v>962</v>
      </c>
    </row>
    <row r="1294" spans="1:5" x14ac:dyDescent="0.25">
      <c r="A1294" t="s">
        <v>123</v>
      </c>
      <c r="B1294" t="s">
        <v>149</v>
      </c>
      <c r="C1294" s="76">
        <v>42388</v>
      </c>
      <c r="D1294">
        <v>7</v>
      </c>
      <c r="E1294" t="s">
        <v>962</v>
      </c>
    </row>
    <row r="1295" spans="1:5" x14ac:dyDescent="0.25">
      <c r="A1295" t="s">
        <v>123</v>
      </c>
      <c r="B1295" t="s">
        <v>149</v>
      </c>
      <c r="C1295" s="76">
        <v>42388</v>
      </c>
      <c r="D1295">
        <v>15</v>
      </c>
      <c r="E1295" t="s">
        <v>962</v>
      </c>
    </row>
    <row r="1296" spans="1:5" x14ac:dyDescent="0.25">
      <c r="A1296" t="s">
        <v>123</v>
      </c>
      <c r="B1296" t="s">
        <v>149</v>
      </c>
      <c r="C1296" s="76">
        <v>42388</v>
      </c>
      <c r="D1296">
        <v>18</v>
      </c>
      <c r="E1296" t="s">
        <v>962</v>
      </c>
    </row>
    <row r="1297" spans="1:5" x14ac:dyDescent="0.25">
      <c r="A1297" t="s">
        <v>121</v>
      </c>
      <c r="B1297" t="s">
        <v>149</v>
      </c>
      <c r="C1297" s="76">
        <v>42388</v>
      </c>
      <c r="D1297">
        <v>7</v>
      </c>
      <c r="E1297" t="s">
        <v>962</v>
      </c>
    </row>
    <row r="1298" spans="1:5" x14ac:dyDescent="0.25">
      <c r="A1298" t="s">
        <v>121</v>
      </c>
      <c r="B1298" t="s">
        <v>149</v>
      </c>
      <c r="C1298" s="76">
        <v>42388</v>
      </c>
      <c r="D1298">
        <v>5</v>
      </c>
      <c r="E1298" t="s">
        <v>962</v>
      </c>
    </row>
    <row r="1299" spans="1:5" x14ac:dyDescent="0.25">
      <c r="A1299" t="s">
        <v>121</v>
      </c>
      <c r="B1299" t="s">
        <v>149</v>
      </c>
      <c r="C1299" s="76">
        <v>42388</v>
      </c>
      <c r="D1299">
        <v>15</v>
      </c>
      <c r="E1299" t="s">
        <v>962</v>
      </c>
    </row>
    <row r="1300" spans="1:5" x14ac:dyDescent="0.25">
      <c r="A1300" t="s">
        <v>121</v>
      </c>
      <c r="B1300" t="s">
        <v>149</v>
      </c>
      <c r="C1300" s="76">
        <v>42388</v>
      </c>
      <c r="D1300">
        <v>18</v>
      </c>
      <c r="E1300" t="s">
        <v>962</v>
      </c>
    </row>
    <row r="1301" spans="1:5" x14ac:dyDescent="0.25">
      <c r="A1301" t="s">
        <v>689</v>
      </c>
      <c r="B1301" t="s">
        <v>149</v>
      </c>
      <c r="C1301" s="76">
        <v>42388</v>
      </c>
      <c r="D1301">
        <v>5</v>
      </c>
      <c r="E1301" t="s">
        <v>962</v>
      </c>
    </row>
    <row r="1302" spans="1:5" x14ac:dyDescent="0.25">
      <c r="A1302" t="s">
        <v>689</v>
      </c>
      <c r="B1302" t="s">
        <v>149</v>
      </c>
      <c r="C1302" s="76">
        <v>42388</v>
      </c>
      <c r="D1302">
        <v>7</v>
      </c>
      <c r="E1302" t="s">
        <v>962</v>
      </c>
    </row>
    <row r="1303" spans="1:5" x14ac:dyDescent="0.25">
      <c r="A1303" t="s">
        <v>689</v>
      </c>
      <c r="B1303" t="s">
        <v>149</v>
      </c>
      <c r="C1303" s="76">
        <v>42388</v>
      </c>
      <c r="D1303">
        <v>10</v>
      </c>
      <c r="E1303" t="s">
        <v>962</v>
      </c>
    </row>
    <row r="1304" spans="1:5" x14ac:dyDescent="0.25">
      <c r="A1304" t="s">
        <v>790</v>
      </c>
      <c r="B1304" t="s">
        <v>149</v>
      </c>
      <c r="C1304" s="76">
        <v>42388</v>
      </c>
      <c r="D1304">
        <v>1</v>
      </c>
      <c r="E1304" t="s">
        <v>962</v>
      </c>
    </row>
    <row r="1305" spans="1:5" x14ac:dyDescent="0.25">
      <c r="A1305" t="s">
        <v>790</v>
      </c>
      <c r="B1305" t="s">
        <v>149</v>
      </c>
      <c r="C1305" s="76">
        <v>42388</v>
      </c>
      <c r="D1305">
        <v>7</v>
      </c>
      <c r="E1305" t="s">
        <v>962</v>
      </c>
    </row>
    <row r="1306" spans="1:5" x14ac:dyDescent="0.25">
      <c r="A1306" t="s">
        <v>790</v>
      </c>
      <c r="B1306" t="s">
        <v>149</v>
      </c>
      <c r="C1306" s="76">
        <v>42388</v>
      </c>
      <c r="D1306">
        <v>15</v>
      </c>
      <c r="E1306" t="s">
        <v>962</v>
      </c>
    </row>
    <row r="1307" spans="1:5" x14ac:dyDescent="0.25">
      <c r="A1307" t="s">
        <v>790</v>
      </c>
      <c r="B1307" t="s">
        <v>149</v>
      </c>
      <c r="C1307" s="76">
        <v>42388</v>
      </c>
      <c r="D1307">
        <v>18</v>
      </c>
      <c r="E1307" t="s">
        <v>962</v>
      </c>
    </row>
    <row r="1308" spans="1:5" x14ac:dyDescent="0.25">
      <c r="A1308" t="s">
        <v>793</v>
      </c>
      <c r="B1308" t="s">
        <v>149</v>
      </c>
      <c r="C1308" s="76">
        <v>42388</v>
      </c>
      <c r="D1308">
        <v>1</v>
      </c>
      <c r="E1308" t="s">
        <v>962</v>
      </c>
    </row>
    <row r="1309" spans="1:5" x14ac:dyDescent="0.25">
      <c r="A1309" t="s">
        <v>793</v>
      </c>
      <c r="B1309" t="s">
        <v>149</v>
      </c>
      <c r="C1309" s="76">
        <v>42388</v>
      </c>
      <c r="D1309">
        <v>7</v>
      </c>
      <c r="E1309" t="s">
        <v>962</v>
      </c>
    </row>
    <row r="1310" spans="1:5" x14ac:dyDescent="0.25">
      <c r="A1310" t="s">
        <v>793</v>
      </c>
      <c r="B1310" t="s">
        <v>149</v>
      </c>
      <c r="C1310" s="76">
        <v>42388</v>
      </c>
      <c r="D1310">
        <v>18</v>
      </c>
      <c r="E1310" t="s">
        <v>962</v>
      </c>
    </row>
    <row r="1311" spans="1:5" x14ac:dyDescent="0.25">
      <c r="A1311" t="s">
        <v>793</v>
      </c>
      <c r="B1311" t="s">
        <v>149</v>
      </c>
      <c r="C1311" s="76">
        <v>42388</v>
      </c>
      <c r="D1311">
        <v>16</v>
      </c>
      <c r="E1311" t="s">
        <v>962</v>
      </c>
    </row>
    <row r="1312" spans="1:5" x14ac:dyDescent="0.25">
      <c r="A1312" t="s">
        <v>793</v>
      </c>
      <c r="B1312" t="s">
        <v>149</v>
      </c>
      <c r="C1312" s="76">
        <v>42388</v>
      </c>
      <c r="D1312">
        <v>10</v>
      </c>
      <c r="E1312" t="s">
        <v>962</v>
      </c>
    </row>
    <row r="1313" spans="1:5" x14ac:dyDescent="0.25">
      <c r="A1313" t="s">
        <v>796</v>
      </c>
      <c r="B1313" t="s">
        <v>149</v>
      </c>
      <c r="C1313" s="76">
        <v>42388</v>
      </c>
      <c r="D1313">
        <v>1</v>
      </c>
      <c r="E1313" t="s">
        <v>962</v>
      </c>
    </row>
    <row r="1314" spans="1:5" x14ac:dyDescent="0.25">
      <c r="A1314" t="s">
        <v>796</v>
      </c>
      <c r="B1314" t="s">
        <v>149</v>
      </c>
      <c r="C1314" s="76">
        <v>42388</v>
      </c>
      <c r="D1314">
        <v>3</v>
      </c>
      <c r="E1314" t="s">
        <v>962</v>
      </c>
    </row>
    <row r="1315" spans="1:5" x14ac:dyDescent="0.25">
      <c r="A1315" t="s">
        <v>796</v>
      </c>
      <c r="B1315" t="s">
        <v>149</v>
      </c>
      <c r="C1315" s="76">
        <v>42388</v>
      </c>
      <c r="D1315">
        <v>15</v>
      </c>
      <c r="E1315" t="s">
        <v>962</v>
      </c>
    </row>
    <row r="1316" spans="1:5" x14ac:dyDescent="0.25">
      <c r="A1316" t="s">
        <v>796</v>
      </c>
      <c r="B1316" t="s">
        <v>149</v>
      </c>
      <c r="C1316" s="76">
        <v>42388</v>
      </c>
      <c r="D1316">
        <v>18</v>
      </c>
      <c r="E1316" t="s">
        <v>962</v>
      </c>
    </row>
    <row r="1317" spans="1:5" x14ac:dyDescent="0.25">
      <c r="A1317" t="s">
        <v>799</v>
      </c>
      <c r="B1317" t="s">
        <v>149</v>
      </c>
      <c r="C1317" s="76">
        <v>42388</v>
      </c>
      <c r="D1317">
        <v>1</v>
      </c>
      <c r="E1317" t="s">
        <v>962</v>
      </c>
    </row>
    <row r="1318" spans="1:5" x14ac:dyDescent="0.25">
      <c r="A1318" t="s">
        <v>799</v>
      </c>
      <c r="B1318" t="s">
        <v>149</v>
      </c>
      <c r="C1318" s="76">
        <v>42388</v>
      </c>
      <c r="D1318">
        <v>15</v>
      </c>
      <c r="E1318" t="s">
        <v>962</v>
      </c>
    </row>
    <row r="1319" spans="1:5" x14ac:dyDescent="0.25">
      <c r="A1319" t="s">
        <v>799</v>
      </c>
      <c r="B1319" t="s">
        <v>149</v>
      </c>
      <c r="C1319" s="76">
        <v>42388</v>
      </c>
      <c r="D1319">
        <v>3</v>
      </c>
      <c r="E1319" t="s">
        <v>962</v>
      </c>
    </row>
    <row r="1320" spans="1:5" x14ac:dyDescent="0.25">
      <c r="A1320" t="s">
        <v>802</v>
      </c>
      <c r="B1320" t="s">
        <v>149</v>
      </c>
      <c r="C1320" s="76">
        <v>42388</v>
      </c>
      <c r="D1320">
        <v>1</v>
      </c>
      <c r="E1320" t="s">
        <v>962</v>
      </c>
    </row>
    <row r="1321" spans="1:5" x14ac:dyDescent="0.25">
      <c r="A1321" t="s">
        <v>802</v>
      </c>
      <c r="B1321" t="s">
        <v>149</v>
      </c>
      <c r="C1321" s="76">
        <v>42388</v>
      </c>
      <c r="D1321">
        <v>2</v>
      </c>
      <c r="E1321" t="s">
        <v>962</v>
      </c>
    </row>
    <row r="1322" spans="1:5" x14ac:dyDescent="0.25">
      <c r="A1322" t="s">
        <v>802</v>
      </c>
      <c r="B1322" t="s">
        <v>149</v>
      </c>
      <c r="C1322" s="76">
        <v>42388</v>
      </c>
      <c r="D1322">
        <v>3</v>
      </c>
      <c r="E1322" t="s">
        <v>962</v>
      </c>
    </row>
    <row r="1323" spans="1:5" x14ac:dyDescent="0.25">
      <c r="A1323" t="s">
        <v>802</v>
      </c>
      <c r="B1323" t="s">
        <v>149</v>
      </c>
      <c r="C1323" s="76">
        <v>42388</v>
      </c>
      <c r="D1323">
        <v>15</v>
      </c>
      <c r="E1323" t="s">
        <v>962</v>
      </c>
    </row>
    <row r="1324" spans="1:5" x14ac:dyDescent="0.25">
      <c r="A1324" t="s">
        <v>802</v>
      </c>
      <c r="B1324" t="s">
        <v>149</v>
      </c>
      <c r="C1324" s="76">
        <v>42388</v>
      </c>
      <c r="D1324">
        <v>10</v>
      </c>
      <c r="E1324" t="s">
        <v>962</v>
      </c>
    </row>
    <row r="1325" spans="1:5" x14ac:dyDescent="0.25">
      <c r="A1325" t="s">
        <v>805</v>
      </c>
      <c r="B1325" t="s">
        <v>149</v>
      </c>
      <c r="C1325" s="76">
        <v>42388</v>
      </c>
      <c r="D1325">
        <v>1</v>
      </c>
      <c r="E1325" t="s">
        <v>962</v>
      </c>
    </row>
    <row r="1326" spans="1:5" x14ac:dyDescent="0.25">
      <c r="A1326" t="s">
        <v>805</v>
      </c>
      <c r="B1326" t="s">
        <v>149</v>
      </c>
      <c r="C1326" s="76">
        <v>42388</v>
      </c>
      <c r="D1326">
        <v>2</v>
      </c>
      <c r="E1326" t="s">
        <v>962</v>
      </c>
    </row>
    <row r="1327" spans="1:5" x14ac:dyDescent="0.25">
      <c r="A1327" t="s">
        <v>805</v>
      </c>
      <c r="B1327" t="s">
        <v>149</v>
      </c>
      <c r="C1327" s="76">
        <v>42388</v>
      </c>
      <c r="D1327">
        <v>15</v>
      </c>
      <c r="E1327" t="s">
        <v>962</v>
      </c>
    </row>
    <row r="1328" spans="1:5" x14ac:dyDescent="0.25">
      <c r="A1328" t="s">
        <v>805</v>
      </c>
      <c r="B1328" t="s">
        <v>149</v>
      </c>
      <c r="C1328" s="76">
        <v>42388</v>
      </c>
      <c r="D1328">
        <v>7</v>
      </c>
      <c r="E1328" t="s">
        <v>962</v>
      </c>
    </row>
    <row r="1329" spans="1:5" x14ac:dyDescent="0.25">
      <c r="A1329" t="s">
        <v>805</v>
      </c>
      <c r="B1329" t="s">
        <v>149</v>
      </c>
      <c r="C1329" s="76">
        <v>42388</v>
      </c>
      <c r="D1329">
        <v>6</v>
      </c>
      <c r="E1329" t="s">
        <v>962</v>
      </c>
    </row>
    <row r="1330" spans="1:5" x14ac:dyDescent="0.25">
      <c r="A1330" t="s">
        <v>808</v>
      </c>
      <c r="B1330" t="s">
        <v>149</v>
      </c>
      <c r="C1330" s="76">
        <v>42388</v>
      </c>
      <c r="D1330">
        <v>1</v>
      </c>
      <c r="E1330" t="s">
        <v>962</v>
      </c>
    </row>
    <row r="1331" spans="1:5" x14ac:dyDescent="0.25">
      <c r="A1331" t="s">
        <v>808</v>
      </c>
      <c r="B1331" t="s">
        <v>149</v>
      </c>
      <c r="C1331" s="76">
        <v>42388</v>
      </c>
      <c r="D1331">
        <v>9</v>
      </c>
      <c r="E1331" t="s">
        <v>962</v>
      </c>
    </row>
    <row r="1332" spans="1:5" x14ac:dyDescent="0.25">
      <c r="A1332" t="s">
        <v>522</v>
      </c>
      <c r="B1332" t="s">
        <v>149</v>
      </c>
      <c r="C1332" s="76">
        <v>42388</v>
      </c>
      <c r="D1332">
        <v>13</v>
      </c>
      <c r="E1332" t="s">
        <v>962</v>
      </c>
    </row>
    <row r="1333" spans="1:5" x14ac:dyDescent="0.25">
      <c r="A1333" t="s">
        <v>522</v>
      </c>
      <c r="B1333" t="s">
        <v>149</v>
      </c>
      <c r="C1333" s="76">
        <v>42388</v>
      </c>
      <c r="D1333">
        <v>7</v>
      </c>
      <c r="E1333" t="s">
        <v>962</v>
      </c>
    </row>
    <row r="1334" spans="1:5" x14ac:dyDescent="0.25">
      <c r="A1334" t="s">
        <v>522</v>
      </c>
      <c r="B1334" t="s">
        <v>149</v>
      </c>
      <c r="C1334" s="76">
        <v>42388</v>
      </c>
      <c r="D1334">
        <v>15</v>
      </c>
      <c r="E1334" t="s">
        <v>962</v>
      </c>
    </row>
    <row r="1335" spans="1:5" x14ac:dyDescent="0.25">
      <c r="A1335" t="s">
        <v>522</v>
      </c>
      <c r="B1335" t="s">
        <v>149</v>
      </c>
      <c r="C1335" s="76">
        <v>42388</v>
      </c>
      <c r="D1335">
        <v>1</v>
      </c>
      <c r="E1335" t="s">
        <v>962</v>
      </c>
    </row>
    <row r="1336" spans="1:5" x14ac:dyDescent="0.25">
      <c r="A1336" t="s">
        <v>522</v>
      </c>
      <c r="B1336" t="s">
        <v>149</v>
      </c>
      <c r="C1336" s="76">
        <v>42388</v>
      </c>
      <c r="D1336">
        <v>2</v>
      </c>
      <c r="E1336" t="s">
        <v>962</v>
      </c>
    </row>
    <row r="1337" spans="1:5" x14ac:dyDescent="0.25">
      <c r="A1337" t="s">
        <v>813</v>
      </c>
      <c r="B1337" t="s">
        <v>149</v>
      </c>
      <c r="C1337" s="76">
        <v>42388</v>
      </c>
      <c r="D1337">
        <v>19</v>
      </c>
      <c r="E1337" t="s">
        <v>962</v>
      </c>
    </row>
    <row r="1338" spans="1:5" x14ac:dyDescent="0.25">
      <c r="A1338" t="s">
        <v>816</v>
      </c>
      <c r="B1338" t="s">
        <v>149</v>
      </c>
      <c r="C1338" s="76">
        <v>42388</v>
      </c>
      <c r="D1338">
        <v>1</v>
      </c>
      <c r="E1338" t="s">
        <v>962</v>
      </c>
    </row>
    <row r="1339" spans="1:5" x14ac:dyDescent="0.25">
      <c r="A1339" t="s">
        <v>816</v>
      </c>
      <c r="B1339" t="s">
        <v>149</v>
      </c>
      <c r="C1339" s="76">
        <v>42388</v>
      </c>
      <c r="D1339">
        <v>15</v>
      </c>
      <c r="E1339" t="s">
        <v>962</v>
      </c>
    </row>
    <row r="1340" spans="1:5" x14ac:dyDescent="0.25">
      <c r="A1340" t="s">
        <v>816</v>
      </c>
      <c r="B1340" t="s">
        <v>149</v>
      </c>
      <c r="C1340" s="76">
        <v>42388</v>
      </c>
      <c r="D1340">
        <v>16</v>
      </c>
      <c r="E1340" t="s">
        <v>962</v>
      </c>
    </row>
    <row r="1341" spans="1:5" x14ac:dyDescent="0.25">
      <c r="A1341" t="s">
        <v>816</v>
      </c>
      <c r="B1341" t="s">
        <v>149</v>
      </c>
      <c r="C1341" s="76">
        <v>42388</v>
      </c>
      <c r="D1341">
        <v>10</v>
      </c>
      <c r="E1341" t="s">
        <v>962</v>
      </c>
    </row>
    <row r="1342" spans="1:5" x14ac:dyDescent="0.25">
      <c r="A1342" t="s">
        <v>819</v>
      </c>
      <c r="B1342" t="s">
        <v>149</v>
      </c>
      <c r="C1342" s="76">
        <v>42388</v>
      </c>
      <c r="D1342">
        <v>19</v>
      </c>
      <c r="E1342" t="s">
        <v>962</v>
      </c>
    </row>
    <row r="1343" spans="1:5" x14ac:dyDescent="0.25">
      <c r="A1343" t="s">
        <v>527</v>
      </c>
      <c r="B1343" t="s">
        <v>149</v>
      </c>
      <c r="C1343" s="76">
        <v>42388</v>
      </c>
      <c r="D1343">
        <v>1</v>
      </c>
      <c r="E1343" t="s">
        <v>962</v>
      </c>
    </row>
    <row r="1344" spans="1:5" x14ac:dyDescent="0.25">
      <c r="A1344" t="s">
        <v>527</v>
      </c>
      <c r="B1344" t="s">
        <v>149</v>
      </c>
      <c r="C1344" s="76">
        <v>42388</v>
      </c>
      <c r="D1344">
        <v>2</v>
      </c>
      <c r="E1344" t="s">
        <v>962</v>
      </c>
    </row>
    <row r="1345" spans="1:5" x14ac:dyDescent="0.25">
      <c r="A1345" t="s">
        <v>527</v>
      </c>
      <c r="B1345" t="s">
        <v>149</v>
      </c>
      <c r="C1345" s="76">
        <v>42388</v>
      </c>
      <c r="D1345">
        <v>7</v>
      </c>
      <c r="E1345" t="s">
        <v>962</v>
      </c>
    </row>
    <row r="1346" spans="1:5" x14ac:dyDescent="0.25">
      <c r="A1346" t="s">
        <v>527</v>
      </c>
      <c r="B1346" t="s">
        <v>149</v>
      </c>
      <c r="C1346" s="76">
        <v>42388</v>
      </c>
      <c r="D1346">
        <v>3</v>
      </c>
      <c r="E1346" t="s">
        <v>962</v>
      </c>
    </row>
    <row r="1347" spans="1:5" x14ac:dyDescent="0.25">
      <c r="A1347" t="s">
        <v>826</v>
      </c>
      <c r="B1347" t="s">
        <v>149</v>
      </c>
      <c r="C1347" s="76">
        <v>42388</v>
      </c>
      <c r="D1347">
        <v>1</v>
      </c>
      <c r="E1347" t="s">
        <v>962</v>
      </c>
    </row>
    <row r="1348" spans="1:5" x14ac:dyDescent="0.25">
      <c r="A1348" t="s">
        <v>826</v>
      </c>
      <c r="B1348" t="s">
        <v>149</v>
      </c>
      <c r="C1348" s="76">
        <v>42388</v>
      </c>
      <c r="D1348">
        <v>2</v>
      </c>
      <c r="E1348" t="s">
        <v>962</v>
      </c>
    </row>
    <row r="1349" spans="1:5" x14ac:dyDescent="0.25">
      <c r="A1349" t="s">
        <v>826</v>
      </c>
      <c r="B1349" t="s">
        <v>149</v>
      </c>
      <c r="C1349" s="76">
        <v>42388</v>
      </c>
      <c r="D1349">
        <v>10</v>
      </c>
      <c r="E1349" t="s">
        <v>962</v>
      </c>
    </row>
    <row r="1350" spans="1:5" x14ac:dyDescent="0.25">
      <c r="A1350" t="s">
        <v>826</v>
      </c>
      <c r="B1350" t="s">
        <v>149</v>
      </c>
      <c r="C1350" s="76">
        <v>42388</v>
      </c>
      <c r="D1350">
        <v>7</v>
      </c>
      <c r="E1350" t="s">
        <v>962</v>
      </c>
    </row>
    <row r="1351" spans="1:5" x14ac:dyDescent="0.25">
      <c r="A1351" t="s">
        <v>832</v>
      </c>
      <c r="B1351" t="s">
        <v>149</v>
      </c>
      <c r="C1351" s="76">
        <v>42388</v>
      </c>
      <c r="D1351">
        <v>2</v>
      </c>
      <c r="E1351" t="s">
        <v>962</v>
      </c>
    </row>
    <row r="1352" spans="1:5" x14ac:dyDescent="0.25">
      <c r="A1352" t="s">
        <v>832</v>
      </c>
      <c r="B1352" t="s">
        <v>149</v>
      </c>
      <c r="C1352" s="76">
        <v>42388</v>
      </c>
      <c r="D1352">
        <v>1</v>
      </c>
      <c r="E1352" t="s">
        <v>962</v>
      </c>
    </row>
    <row r="1353" spans="1:5" x14ac:dyDescent="0.25">
      <c r="A1353" t="s">
        <v>832</v>
      </c>
      <c r="B1353" t="s">
        <v>149</v>
      </c>
      <c r="C1353" s="76">
        <v>42388</v>
      </c>
      <c r="D1353">
        <v>13</v>
      </c>
      <c r="E1353" t="s">
        <v>962</v>
      </c>
    </row>
    <row r="1354" spans="1:5" x14ac:dyDescent="0.25">
      <c r="A1354" t="s">
        <v>835</v>
      </c>
      <c r="B1354" t="s">
        <v>149</v>
      </c>
      <c r="C1354" s="76">
        <v>42388</v>
      </c>
      <c r="D1354">
        <v>1</v>
      </c>
      <c r="E1354" t="s">
        <v>962</v>
      </c>
    </row>
    <row r="1355" spans="1:5" x14ac:dyDescent="0.25">
      <c r="A1355" t="s">
        <v>835</v>
      </c>
      <c r="B1355" t="s">
        <v>149</v>
      </c>
      <c r="C1355" s="76">
        <v>42388</v>
      </c>
      <c r="D1355">
        <v>2</v>
      </c>
      <c r="E1355" t="s">
        <v>962</v>
      </c>
    </row>
    <row r="1356" spans="1:5" x14ac:dyDescent="0.25">
      <c r="A1356" t="s">
        <v>835</v>
      </c>
      <c r="B1356" t="s">
        <v>149</v>
      </c>
      <c r="C1356" s="76">
        <v>42388</v>
      </c>
      <c r="D1356">
        <v>7</v>
      </c>
      <c r="E1356" t="s">
        <v>962</v>
      </c>
    </row>
    <row r="1357" spans="1:5" x14ac:dyDescent="0.25">
      <c r="A1357" t="s">
        <v>835</v>
      </c>
      <c r="B1357" t="s">
        <v>149</v>
      </c>
      <c r="C1357" s="76">
        <v>42388</v>
      </c>
      <c r="D1357">
        <v>5</v>
      </c>
      <c r="E1357" t="s">
        <v>962</v>
      </c>
    </row>
    <row r="1358" spans="1:5" x14ac:dyDescent="0.25">
      <c r="A1358" t="s">
        <v>835</v>
      </c>
      <c r="B1358" t="s">
        <v>149</v>
      </c>
      <c r="C1358" s="76">
        <v>42388</v>
      </c>
      <c r="D1358">
        <v>15</v>
      </c>
      <c r="E1358" t="s">
        <v>962</v>
      </c>
    </row>
    <row r="1359" spans="1:5" x14ac:dyDescent="0.25">
      <c r="A1359" t="s">
        <v>583</v>
      </c>
      <c r="B1359" t="s">
        <v>149</v>
      </c>
      <c r="C1359" s="76">
        <v>42400</v>
      </c>
      <c r="D1359">
        <v>10</v>
      </c>
      <c r="E1359" t="s">
        <v>959</v>
      </c>
    </row>
    <row r="1360" spans="1:5" x14ac:dyDescent="0.25">
      <c r="A1360" t="s">
        <v>583</v>
      </c>
      <c r="B1360" t="s">
        <v>149</v>
      </c>
      <c r="C1360" s="76">
        <v>42400</v>
      </c>
      <c r="D1360">
        <v>13</v>
      </c>
      <c r="E1360" t="s">
        <v>959</v>
      </c>
    </row>
    <row r="1361" spans="1:5" x14ac:dyDescent="0.25">
      <c r="A1361" t="s">
        <v>583</v>
      </c>
      <c r="B1361" t="s">
        <v>149</v>
      </c>
      <c r="C1361" s="76">
        <v>42400</v>
      </c>
      <c r="D1361">
        <v>8</v>
      </c>
      <c r="E1361" t="s">
        <v>959</v>
      </c>
    </row>
    <row r="1362" spans="1:5" x14ac:dyDescent="0.25">
      <c r="A1362" t="s">
        <v>583</v>
      </c>
      <c r="B1362" t="s">
        <v>149</v>
      </c>
      <c r="C1362" s="76">
        <v>42400</v>
      </c>
      <c r="D1362">
        <v>5</v>
      </c>
      <c r="E1362" t="s">
        <v>959</v>
      </c>
    </row>
    <row r="1363" spans="1:5" x14ac:dyDescent="0.25">
      <c r="A1363" t="s">
        <v>583</v>
      </c>
      <c r="B1363" t="s">
        <v>149</v>
      </c>
      <c r="C1363" s="76">
        <v>42400</v>
      </c>
      <c r="D1363">
        <v>4</v>
      </c>
      <c r="E1363" t="s">
        <v>959</v>
      </c>
    </row>
    <row r="1364" spans="1:5" x14ac:dyDescent="0.25">
      <c r="A1364" t="s">
        <v>583</v>
      </c>
      <c r="B1364" t="s">
        <v>149</v>
      </c>
      <c r="C1364" s="76">
        <v>42400</v>
      </c>
      <c r="D1364">
        <v>2</v>
      </c>
      <c r="E1364" t="s">
        <v>959</v>
      </c>
    </row>
    <row r="1365" spans="1:5" x14ac:dyDescent="0.25">
      <c r="A1365" t="s">
        <v>587</v>
      </c>
      <c r="B1365" t="s">
        <v>149</v>
      </c>
      <c r="C1365" s="76">
        <v>42400</v>
      </c>
      <c r="D1365">
        <v>21</v>
      </c>
      <c r="E1365" t="s">
        <v>959</v>
      </c>
    </row>
    <row r="1366" spans="1:5" x14ac:dyDescent="0.25">
      <c r="A1366" t="s">
        <v>591</v>
      </c>
      <c r="B1366" t="s">
        <v>149</v>
      </c>
      <c r="C1366" s="76">
        <v>42400</v>
      </c>
      <c r="D1366">
        <v>8</v>
      </c>
      <c r="E1366" t="s">
        <v>959</v>
      </c>
    </row>
    <row r="1367" spans="1:5" x14ac:dyDescent="0.25">
      <c r="A1367" t="s">
        <v>591</v>
      </c>
      <c r="B1367" t="s">
        <v>149</v>
      </c>
      <c r="C1367" s="76">
        <v>42400</v>
      </c>
      <c r="D1367">
        <v>4</v>
      </c>
      <c r="E1367" t="s">
        <v>959</v>
      </c>
    </row>
    <row r="1368" spans="1:5" x14ac:dyDescent="0.25">
      <c r="A1368" t="s">
        <v>591</v>
      </c>
      <c r="B1368" t="s">
        <v>149</v>
      </c>
      <c r="C1368" s="76">
        <v>42400</v>
      </c>
      <c r="D1368">
        <v>5</v>
      </c>
      <c r="E1368" t="s">
        <v>959</v>
      </c>
    </row>
    <row r="1369" spans="1:5" x14ac:dyDescent="0.25">
      <c r="A1369" t="s">
        <v>591</v>
      </c>
      <c r="B1369" t="s">
        <v>149</v>
      </c>
      <c r="C1369" s="76">
        <v>42400</v>
      </c>
      <c r="D1369">
        <v>6</v>
      </c>
      <c r="E1369" t="s">
        <v>959</v>
      </c>
    </row>
    <row r="1370" spans="1:5" x14ac:dyDescent="0.25">
      <c r="A1370" t="s">
        <v>591</v>
      </c>
      <c r="B1370" t="s">
        <v>149</v>
      </c>
      <c r="C1370" s="76">
        <v>42400</v>
      </c>
      <c r="D1370">
        <v>14</v>
      </c>
      <c r="E1370" t="s">
        <v>959</v>
      </c>
    </row>
    <row r="1371" spans="1:5" x14ac:dyDescent="0.25">
      <c r="A1371" t="s">
        <v>595</v>
      </c>
      <c r="B1371" t="s">
        <v>149</v>
      </c>
      <c r="C1371" s="76">
        <v>42400</v>
      </c>
      <c r="D1371">
        <v>21</v>
      </c>
      <c r="E1371" t="s">
        <v>959</v>
      </c>
    </row>
    <row r="1372" spans="1:5" x14ac:dyDescent="0.25">
      <c r="A1372" t="s">
        <v>599</v>
      </c>
      <c r="B1372" t="s">
        <v>149</v>
      </c>
      <c r="C1372" s="76">
        <v>42400</v>
      </c>
      <c r="D1372">
        <v>11</v>
      </c>
      <c r="E1372" t="s">
        <v>959</v>
      </c>
    </row>
    <row r="1373" spans="1:5" x14ac:dyDescent="0.25">
      <c r="A1373" t="s">
        <v>599</v>
      </c>
      <c r="B1373" t="s">
        <v>149</v>
      </c>
      <c r="C1373" s="76">
        <v>42400</v>
      </c>
      <c r="D1373">
        <v>5</v>
      </c>
      <c r="E1373" t="s">
        <v>959</v>
      </c>
    </row>
    <row r="1374" spans="1:5" x14ac:dyDescent="0.25">
      <c r="A1374" t="s">
        <v>599</v>
      </c>
      <c r="B1374" t="s">
        <v>149</v>
      </c>
      <c r="C1374" s="76">
        <v>42400</v>
      </c>
      <c r="D1374">
        <v>6</v>
      </c>
      <c r="E1374" t="s">
        <v>959</v>
      </c>
    </row>
    <row r="1375" spans="1:5" x14ac:dyDescent="0.25">
      <c r="A1375" t="s">
        <v>602</v>
      </c>
      <c r="B1375" t="s">
        <v>149</v>
      </c>
      <c r="C1375" s="76">
        <v>42400</v>
      </c>
      <c r="D1375">
        <v>19</v>
      </c>
      <c r="E1375" t="s">
        <v>959</v>
      </c>
    </row>
    <row r="1376" spans="1:5" x14ac:dyDescent="0.25">
      <c r="A1376" t="s">
        <v>602</v>
      </c>
      <c r="B1376" t="s">
        <v>149</v>
      </c>
      <c r="C1376" s="76">
        <v>42400</v>
      </c>
      <c r="D1376">
        <v>2</v>
      </c>
      <c r="E1376" t="s">
        <v>959</v>
      </c>
    </row>
    <row r="1377" spans="1:5" x14ac:dyDescent="0.25">
      <c r="A1377" t="s">
        <v>602</v>
      </c>
      <c r="B1377" t="s">
        <v>149</v>
      </c>
      <c r="C1377" s="76">
        <v>42400</v>
      </c>
      <c r="D1377">
        <v>4</v>
      </c>
      <c r="E1377" t="s">
        <v>959</v>
      </c>
    </row>
    <row r="1378" spans="1:5" x14ac:dyDescent="0.25">
      <c r="A1378" t="s">
        <v>602</v>
      </c>
      <c r="B1378" t="s">
        <v>149</v>
      </c>
      <c r="C1378" s="76">
        <v>42400</v>
      </c>
      <c r="D1378">
        <v>7</v>
      </c>
      <c r="E1378" t="s">
        <v>959</v>
      </c>
    </row>
    <row r="1379" spans="1:5" x14ac:dyDescent="0.25">
      <c r="A1379" t="s">
        <v>602</v>
      </c>
      <c r="B1379" t="s">
        <v>149</v>
      </c>
      <c r="C1379" s="76">
        <v>42400</v>
      </c>
      <c r="D1379">
        <v>18</v>
      </c>
      <c r="E1379" t="s">
        <v>959</v>
      </c>
    </row>
    <row r="1380" spans="1:5" x14ac:dyDescent="0.25">
      <c r="A1380" t="s">
        <v>605</v>
      </c>
      <c r="B1380" t="s">
        <v>149</v>
      </c>
      <c r="C1380" s="76">
        <v>42400</v>
      </c>
      <c r="D1380">
        <v>10</v>
      </c>
      <c r="E1380" t="s">
        <v>959</v>
      </c>
    </row>
    <row r="1381" spans="1:5" x14ac:dyDescent="0.25">
      <c r="A1381" t="s">
        <v>605</v>
      </c>
      <c r="B1381" t="s">
        <v>149</v>
      </c>
      <c r="C1381" s="76">
        <v>42400</v>
      </c>
      <c r="D1381">
        <v>5</v>
      </c>
      <c r="E1381" t="s">
        <v>959</v>
      </c>
    </row>
    <row r="1382" spans="1:5" x14ac:dyDescent="0.25">
      <c r="A1382" t="s">
        <v>605</v>
      </c>
      <c r="B1382" t="s">
        <v>149</v>
      </c>
      <c r="C1382" s="76">
        <v>42400</v>
      </c>
      <c r="D1382">
        <v>6</v>
      </c>
      <c r="E1382" t="s">
        <v>959</v>
      </c>
    </row>
    <row r="1383" spans="1:5" x14ac:dyDescent="0.25">
      <c r="A1383" t="s">
        <v>605</v>
      </c>
      <c r="B1383" t="s">
        <v>149</v>
      </c>
      <c r="C1383" s="76">
        <v>42400</v>
      </c>
      <c r="D1383">
        <v>7</v>
      </c>
      <c r="E1383" t="s">
        <v>959</v>
      </c>
    </row>
    <row r="1384" spans="1:5" x14ac:dyDescent="0.25">
      <c r="A1384" t="s">
        <v>608</v>
      </c>
      <c r="B1384" t="s">
        <v>149</v>
      </c>
      <c r="C1384" s="76">
        <v>42400</v>
      </c>
      <c r="D1384">
        <v>20</v>
      </c>
      <c r="E1384" t="s">
        <v>959</v>
      </c>
    </row>
    <row r="1385" spans="1:5" x14ac:dyDescent="0.25">
      <c r="A1385" t="s">
        <v>608</v>
      </c>
      <c r="B1385" t="s">
        <v>149</v>
      </c>
      <c r="C1385" s="76">
        <v>42400</v>
      </c>
      <c r="D1385">
        <v>2</v>
      </c>
      <c r="E1385" t="s">
        <v>959</v>
      </c>
    </row>
    <row r="1386" spans="1:5" x14ac:dyDescent="0.25">
      <c r="A1386" t="s">
        <v>608</v>
      </c>
      <c r="B1386" t="s">
        <v>149</v>
      </c>
      <c r="C1386" s="76">
        <v>42400</v>
      </c>
      <c r="D1386">
        <v>4</v>
      </c>
      <c r="E1386" t="s">
        <v>959</v>
      </c>
    </row>
    <row r="1387" spans="1:5" x14ac:dyDescent="0.25">
      <c r="A1387" t="s">
        <v>608</v>
      </c>
      <c r="B1387" t="s">
        <v>149</v>
      </c>
      <c r="C1387" s="76">
        <v>42400</v>
      </c>
      <c r="D1387">
        <v>5</v>
      </c>
      <c r="E1387" t="s">
        <v>959</v>
      </c>
    </row>
    <row r="1388" spans="1:5" x14ac:dyDescent="0.25">
      <c r="A1388" t="s">
        <v>498</v>
      </c>
      <c r="B1388" t="s">
        <v>149</v>
      </c>
      <c r="C1388" s="76">
        <v>42400</v>
      </c>
      <c r="D1388">
        <v>10</v>
      </c>
      <c r="E1388" t="s">
        <v>959</v>
      </c>
    </row>
    <row r="1389" spans="1:5" x14ac:dyDescent="0.25">
      <c r="A1389" t="s">
        <v>498</v>
      </c>
      <c r="B1389" t="s">
        <v>149</v>
      </c>
      <c r="C1389" s="76">
        <v>42400</v>
      </c>
      <c r="D1389">
        <v>2</v>
      </c>
      <c r="E1389" t="s">
        <v>959</v>
      </c>
    </row>
    <row r="1390" spans="1:5" x14ac:dyDescent="0.25">
      <c r="A1390" t="s">
        <v>498</v>
      </c>
      <c r="B1390" t="s">
        <v>149</v>
      </c>
      <c r="C1390" s="76">
        <v>42400</v>
      </c>
      <c r="D1390">
        <v>5</v>
      </c>
      <c r="E1390" t="s">
        <v>959</v>
      </c>
    </row>
    <row r="1391" spans="1:5" x14ac:dyDescent="0.25">
      <c r="A1391" t="s">
        <v>498</v>
      </c>
      <c r="B1391" t="s">
        <v>149</v>
      </c>
      <c r="C1391" s="76">
        <v>42400</v>
      </c>
      <c r="D1391">
        <v>6</v>
      </c>
      <c r="E1391" t="s">
        <v>959</v>
      </c>
    </row>
    <row r="1392" spans="1:5" x14ac:dyDescent="0.25">
      <c r="A1392" t="s">
        <v>498</v>
      </c>
      <c r="B1392" t="s">
        <v>149</v>
      </c>
      <c r="C1392" s="76">
        <v>42400</v>
      </c>
      <c r="D1392">
        <v>8</v>
      </c>
      <c r="E1392" t="s">
        <v>959</v>
      </c>
    </row>
    <row r="1393" spans="1:5" x14ac:dyDescent="0.25">
      <c r="A1393" t="s">
        <v>613</v>
      </c>
      <c r="B1393" t="s">
        <v>149</v>
      </c>
      <c r="C1393" s="76">
        <v>42400</v>
      </c>
      <c r="D1393">
        <v>3</v>
      </c>
      <c r="E1393" t="s">
        <v>959</v>
      </c>
    </row>
    <row r="1394" spans="1:5" x14ac:dyDescent="0.25">
      <c r="A1394" t="s">
        <v>613</v>
      </c>
      <c r="B1394" t="s">
        <v>149</v>
      </c>
      <c r="C1394" s="76">
        <v>42400</v>
      </c>
      <c r="D1394">
        <v>5</v>
      </c>
      <c r="E1394" t="s">
        <v>959</v>
      </c>
    </row>
    <row r="1395" spans="1:5" x14ac:dyDescent="0.25">
      <c r="A1395" t="s">
        <v>613</v>
      </c>
      <c r="B1395" t="s">
        <v>149</v>
      </c>
      <c r="C1395" s="76">
        <v>42400</v>
      </c>
      <c r="D1395">
        <v>6</v>
      </c>
      <c r="E1395" t="s">
        <v>959</v>
      </c>
    </row>
    <row r="1396" spans="1:5" x14ac:dyDescent="0.25">
      <c r="A1396" t="s">
        <v>613</v>
      </c>
      <c r="B1396" t="s">
        <v>149</v>
      </c>
      <c r="C1396" s="76">
        <v>42400</v>
      </c>
      <c r="D1396">
        <v>8</v>
      </c>
      <c r="E1396" t="s">
        <v>959</v>
      </c>
    </row>
    <row r="1397" spans="1:5" x14ac:dyDescent="0.25">
      <c r="A1397" t="s">
        <v>613</v>
      </c>
      <c r="B1397" t="s">
        <v>149</v>
      </c>
      <c r="C1397" s="76">
        <v>42400</v>
      </c>
      <c r="D1397">
        <v>14</v>
      </c>
      <c r="E1397" t="s">
        <v>959</v>
      </c>
    </row>
    <row r="1398" spans="1:5" x14ac:dyDescent="0.25">
      <c r="A1398" t="s">
        <v>620</v>
      </c>
      <c r="B1398" t="s">
        <v>149</v>
      </c>
      <c r="C1398" s="76">
        <v>42400</v>
      </c>
      <c r="D1398">
        <v>21</v>
      </c>
      <c r="E1398" t="s">
        <v>959</v>
      </c>
    </row>
    <row r="1399" spans="1:5" x14ac:dyDescent="0.25">
      <c r="A1399" t="s">
        <v>623</v>
      </c>
      <c r="B1399" t="s">
        <v>149</v>
      </c>
      <c r="C1399" s="76">
        <v>42400</v>
      </c>
      <c r="D1399">
        <v>10</v>
      </c>
      <c r="E1399" t="s">
        <v>959</v>
      </c>
    </row>
    <row r="1400" spans="1:5" x14ac:dyDescent="0.25">
      <c r="A1400" t="s">
        <v>623</v>
      </c>
      <c r="B1400" t="s">
        <v>149</v>
      </c>
      <c r="C1400" s="76">
        <v>42400</v>
      </c>
      <c r="D1400">
        <v>6</v>
      </c>
      <c r="E1400" t="s">
        <v>959</v>
      </c>
    </row>
    <row r="1401" spans="1:5" x14ac:dyDescent="0.25">
      <c r="A1401" t="s">
        <v>623</v>
      </c>
      <c r="B1401" t="s">
        <v>149</v>
      </c>
      <c r="C1401" s="76">
        <v>42400</v>
      </c>
      <c r="D1401">
        <v>2</v>
      </c>
      <c r="E1401" t="s">
        <v>959</v>
      </c>
    </row>
    <row r="1402" spans="1:5" x14ac:dyDescent="0.25">
      <c r="A1402" t="s">
        <v>623</v>
      </c>
      <c r="B1402" t="s">
        <v>149</v>
      </c>
      <c r="C1402" s="76">
        <v>42400</v>
      </c>
      <c r="D1402">
        <v>7</v>
      </c>
      <c r="E1402" t="s">
        <v>959</v>
      </c>
    </row>
    <row r="1403" spans="1:5" x14ac:dyDescent="0.25">
      <c r="A1403" t="s">
        <v>623</v>
      </c>
      <c r="B1403" t="s">
        <v>149</v>
      </c>
      <c r="C1403" s="76">
        <v>42400</v>
      </c>
      <c r="D1403">
        <v>17</v>
      </c>
      <c r="E1403" t="s">
        <v>959</v>
      </c>
    </row>
    <row r="1404" spans="1:5" x14ac:dyDescent="0.25">
      <c r="A1404" t="s">
        <v>626</v>
      </c>
      <c r="B1404" t="s">
        <v>149</v>
      </c>
      <c r="C1404" s="76">
        <v>42400</v>
      </c>
      <c r="D1404">
        <v>12</v>
      </c>
      <c r="E1404" t="s">
        <v>959</v>
      </c>
    </row>
    <row r="1405" spans="1:5" x14ac:dyDescent="0.25">
      <c r="A1405" t="s">
        <v>626</v>
      </c>
      <c r="B1405" t="s">
        <v>149</v>
      </c>
      <c r="C1405" s="76">
        <v>42400</v>
      </c>
      <c r="D1405">
        <v>5</v>
      </c>
      <c r="E1405" t="s">
        <v>959</v>
      </c>
    </row>
    <row r="1406" spans="1:5" x14ac:dyDescent="0.25">
      <c r="A1406" t="s">
        <v>626</v>
      </c>
      <c r="B1406" t="s">
        <v>149</v>
      </c>
      <c r="C1406" s="76">
        <v>42400</v>
      </c>
      <c r="D1406">
        <v>6</v>
      </c>
      <c r="E1406" t="s">
        <v>959</v>
      </c>
    </row>
    <row r="1407" spans="1:5" x14ac:dyDescent="0.25">
      <c r="A1407" t="s">
        <v>626</v>
      </c>
      <c r="B1407" t="s">
        <v>149</v>
      </c>
      <c r="C1407" s="76">
        <v>42400</v>
      </c>
      <c r="D1407">
        <v>13</v>
      </c>
      <c r="E1407" t="s">
        <v>959</v>
      </c>
    </row>
    <row r="1408" spans="1:5" x14ac:dyDescent="0.25">
      <c r="A1408" t="s">
        <v>123</v>
      </c>
      <c r="B1408" t="s">
        <v>149</v>
      </c>
      <c r="C1408" s="76">
        <v>42400</v>
      </c>
      <c r="D1408">
        <v>9</v>
      </c>
      <c r="E1408" t="s">
        <v>959</v>
      </c>
    </row>
    <row r="1409" spans="1:5" x14ac:dyDescent="0.25">
      <c r="A1409" t="s">
        <v>123</v>
      </c>
      <c r="B1409" t="s">
        <v>149</v>
      </c>
      <c r="C1409" s="76">
        <v>42400</v>
      </c>
      <c r="D1409">
        <v>4</v>
      </c>
      <c r="E1409" t="s">
        <v>959</v>
      </c>
    </row>
    <row r="1410" spans="1:5" x14ac:dyDescent="0.25">
      <c r="A1410" t="s">
        <v>123</v>
      </c>
      <c r="B1410" t="s">
        <v>149</v>
      </c>
      <c r="C1410" s="76">
        <v>42400</v>
      </c>
      <c r="D1410">
        <v>5</v>
      </c>
      <c r="E1410" t="s">
        <v>959</v>
      </c>
    </row>
    <row r="1411" spans="1:5" x14ac:dyDescent="0.25">
      <c r="A1411" t="s">
        <v>123</v>
      </c>
      <c r="B1411" t="s">
        <v>149</v>
      </c>
      <c r="C1411" s="76">
        <v>42400</v>
      </c>
      <c r="D1411">
        <v>7</v>
      </c>
      <c r="E1411" t="s">
        <v>959</v>
      </c>
    </row>
    <row r="1412" spans="1:5" x14ac:dyDescent="0.25">
      <c r="A1412" t="s">
        <v>123</v>
      </c>
      <c r="B1412" t="s">
        <v>149</v>
      </c>
      <c r="C1412" s="76">
        <v>42400</v>
      </c>
      <c r="D1412">
        <v>13</v>
      </c>
      <c r="E1412" t="s">
        <v>959</v>
      </c>
    </row>
    <row r="1413" spans="1:5" x14ac:dyDescent="0.25">
      <c r="A1413" t="s">
        <v>631</v>
      </c>
      <c r="B1413" t="s">
        <v>149</v>
      </c>
      <c r="C1413" s="76">
        <v>42400</v>
      </c>
      <c r="D1413">
        <v>11</v>
      </c>
      <c r="E1413" t="s">
        <v>959</v>
      </c>
    </row>
    <row r="1414" spans="1:5" x14ac:dyDescent="0.25">
      <c r="A1414" t="s">
        <v>631</v>
      </c>
      <c r="B1414" t="s">
        <v>149</v>
      </c>
      <c r="C1414" s="76">
        <v>42400</v>
      </c>
      <c r="D1414">
        <v>6</v>
      </c>
      <c r="E1414" t="s">
        <v>959</v>
      </c>
    </row>
    <row r="1415" spans="1:5" x14ac:dyDescent="0.25">
      <c r="A1415" t="s">
        <v>631</v>
      </c>
      <c r="B1415" t="s">
        <v>149</v>
      </c>
      <c r="C1415" s="76">
        <v>42400</v>
      </c>
      <c r="D1415">
        <v>2</v>
      </c>
      <c r="E1415" t="s">
        <v>959</v>
      </c>
    </row>
    <row r="1416" spans="1:5" x14ac:dyDescent="0.25">
      <c r="A1416" t="s">
        <v>631</v>
      </c>
      <c r="B1416" t="s">
        <v>149</v>
      </c>
      <c r="C1416" s="76">
        <v>42400</v>
      </c>
      <c r="D1416">
        <v>5</v>
      </c>
      <c r="E1416" t="s">
        <v>959</v>
      </c>
    </row>
    <row r="1417" spans="1:5" x14ac:dyDescent="0.25">
      <c r="A1417" t="s">
        <v>129</v>
      </c>
      <c r="B1417" t="s">
        <v>149</v>
      </c>
      <c r="C1417" s="76">
        <v>42400</v>
      </c>
      <c r="D1417">
        <v>18</v>
      </c>
      <c r="E1417" t="s">
        <v>959</v>
      </c>
    </row>
    <row r="1418" spans="1:5" x14ac:dyDescent="0.25">
      <c r="A1418" t="s">
        <v>129</v>
      </c>
      <c r="B1418" t="s">
        <v>149</v>
      </c>
      <c r="C1418" s="76">
        <v>42400</v>
      </c>
      <c r="D1418">
        <v>8</v>
      </c>
      <c r="E1418" t="s">
        <v>959</v>
      </c>
    </row>
    <row r="1419" spans="1:5" x14ac:dyDescent="0.25">
      <c r="A1419" t="s">
        <v>129</v>
      </c>
      <c r="B1419" t="s">
        <v>149</v>
      </c>
      <c r="C1419" s="76">
        <v>42400</v>
      </c>
      <c r="D1419">
        <v>5</v>
      </c>
      <c r="E1419" t="s">
        <v>959</v>
      </c>
    </row>
    <row r="1420" spans="1:5" x14ac:dyDescent="0.25">
      <c r="A1420" t="s">
        <v>129</v>
      </c>
      <c r="B1420" t="s">
        <v>149</v>
      </c>
      <c r="C1420" s="76">
        <v>42400</v>
      </c>
      <c r="D1420">
        <v>6</v>
      </c>
      <c r="E1420" t="s">
        <v>959</v>
      </c>
    </row>
    <row r="1421" spans="1:5" x14ac:dyDescent="0.25">
      <c r="A1421" t="s">
        <v>129</v>
      </c>
      <c r="B1421" t="s">
        <v>149</v>
      </c>
      <c r="C1421" s="76">
        <v>42400</v>
      </c>
      <c r="D1421">
        <v>13</v>
      </c>
      <c r="E1421" t="s">
        <v>959</v>
      </c>
    </row>
    <row r="1422" spans="1:5" x14ac:dyDescent="0.25">
      <c r="A1422" t="s">
        <v>129</v>
      </c>
      <c r="B1422" t="s">
        <v>149</v>
      </c>
      <c r="C1422" s="76">
        <v>42400</v>
      </c>
      <c r="D1422">
        <v>16</v>
      </c>
      <c r="E1422" t="s">
        <v>959</v>
      </c>
    </row>
    <row r="1423" spans="1:5" x14ac:dyDescent="0.25">
      <c r="A1423" t="s">
        <v>636</v>
      </c>
      <c r="B1423" t="s">
        <v>149</v>
      </c>
      <c r="C1423" s="76">
        <v>42400</v>
      </c>
      <c r="D1423">
        <v>16</v>
      </c>
      <c r="E1423" t="s">
        <v>959</v>
      </c>
    </row>
    <row r="1424" spans="1:5" x14ac:dyDescent="0.25">
      <c r="A1424" t="s">
        <v>636</v>
      </c>
      <c r="B1424" t="s">
        <v>149</v>
      </c>
      <c r="C1424" s="76">
        <v>42400</v>
      </c>
      <c r="D1424">
        <v>5</v>
      </c>
      <c r="E1424" t="s">
        <v>959</v>
      </c>
    </row>
    <row r="1425" spans="1:5" x14ac:dyDescent="0.25">
      <c r="A1425" t="s">
        <v>636</v>
      </c>
      <c r="B1425" t="s">
        <v>149</v>
      </c>
      <c r="C1425" s="76">
        <v>42400</v>
      </c>
      <c r="D1425">
        <v>8</v>
      </c>
      <c r="E1425" t="s">
        <v>959</v>
      </c>
    </row>
    <row r="1426" spans="1:5" x14ac:dyDescent="0.25">
      <c r="A1426" t="s">
        <v>636</v>
      </c>
      <c r="B1426" t="s">
        <v>149</v>
      </c>
      <c r="C1426" s="76">
        <v>42400</v>
      </c>
      <c r="D1426">
        <v>7</v>
      </c>
      <c r="E1426" t="s">
        <v>959</v>
      </c>
    </row>
    <row r="1427" spans="1:5" x14ac:dyDescent="0.25">
      <c r="A1427" t="s">
        <v>636</v>
      </c>
      <c r="B1427" t="s">
        <v>149</v>
      </c>
      <c r="C1427" s="76">
        <v>42400</v>
      </c>
      <c r="D1427">
        <v>13</v>
      </c>
      <c r="E1427" t="s">
        <v>959</v>
      </c>
    </row>
    <row r="1428" spans="1:5" x14ac:dyDescent="0.25">
      <c r="A1428" t="s">
        <v>639</v>
      </c>
      <c r="B1428" t="s">
        <v>149</v>
      </c>
      <c r="C1428" s="76">
        <v>42400</v>
      </c>
      <c r="D1428">
        <v>21</v>
      </c>
      <c r="E1428" t="s">
        <v>959</v>
      </c>
    </row>
    <row r="1429" spans="1:5" x14ac:dyDescent="0.25">
      <c r="A1429" t="s">
        <v>642</v>
      </c>
      <c r="B1429" t="s">
        <v>149</v>
      </c>
      <c r="C1429" s="76">
        <v>42400</v>
      </c>
      <c r="D1429">
        <v>16</v>
      </c>
      <c r="E1429" t="s">
        <v>959</v>
      </c>
    </row>
    <row r="1430" spans="1:5" x14ac:dyDescent="0.25">
      <c r="A1430" t="s">
        <v>642</v>
      </c>
      <c r="B1430" t="s">
        <v>149</v>
      </c>
      <c r="C1430" s="76">
        <v>42400</v>
      </c>
      <c r="D1430">
        <v>5</v>
      </c>
      <c r="E1430" t="s">
        <v>959</v>
      </c>
    </row>
    <row r="1431" spans="1:5" x14ac:dyDescent="0.25">
      <c r="A1431" t="s">
        <v>642</v>
      </c>
      <c r="B1431" t="s">
        <v>149</v>
      </c>
      <c r="C1431" s="76">
        <v>42400</v>
      </c>
      <c r="D1431">
        <v>6</v>
      </c>
      <c r="E1431" t="s">
        <v>959</v>
      </c>
    </row>
    <row r="1432" spans="1:5" x14ac:dyDescent="0.25">
      <c r="A1432" t="s">
        <v>642</v>
      </c>
      <c r="B1432" t="s">
        <v>149</v>
      </c>
      <c r="C1432" s="76">
        <v>42400</v>
      </c>
      <c r="D1432">
        <v>4</v>
      </c>
      <c r="E1432" t="s">
        <v>959</v>
      </c>
    </row>
    <row r="1433" spans="1:5" x14ac:dyDescent="0.25">
      <c r="A1433" t="s">
        <v>642</v>
      </c>
      <c r="B1433" t="s">
        <v>149</v>
      </c>
      <c r="C1433" s="76">
        <v>42400</v>
      </c>
      <c r="D1433">
        <v>2</v>
      </c>
      <c r="E1433" t="s">
        <v>959</v>
      </c>
    </row>
    <row r="1434" spans="1:5" x14ac:dyDescent="0.25">
      <c r="A1434" t="s">
        <v>645</v>
      </c>
      <c r="B1434" t="s">
        <v>149</v>
      </c>
      <c r="C1434" s="76">
        <v>42400</v>
      </c>
      <c r="D1434">
        <v>15</v>
      </c>
      <c r="E1434" t="s">
        <v>959</v>
      </c>
    </row>
    <row r="1435" spans="1:5" x14ac:dyDescent="0.25">
      <c r="A1435" t="s">
        <v>645</v>
      </c>
      <c r="B1435" t="s">
        <v>149</v>
      </c>
      <c r="C1435" s="76">
        <v>42400</v>
      </c>
      <c r="D1435">
        <v>9</v>
      </c>
      <c r="E1435" t="s">
        <v>959</v>
      </c>
    </row>
    <row r="1436" spans="1:5" x14ac:dyDescent="0.25">
      <c r="A1436" t="s">
        <v>645</v>
      </c>
      <c r="B1436" t="s">
        <v>149</v>
      </c>
      <c r="C1436" s="76">
        <v>42400</v>
      </c>
      <c r="D1436">
        <v>5</v>
      </c>
      <c r="E1436" t="s">
        <v>959</v>
      </c>
    </row>
    <row r="1437" spans="1:5" x14ac:dyDescent="0.25">
      <c r="A1437" t="s">
        <v>645</v>
      </c>
      <c r="B1437" t="s">
        <v>149</v>
      </c>
      <c r="C1437" s="76">
        <v>42400</v>
      </c>
      <c r="D1437">
        <v>6</v>
      </c>
      <c r="E1437" t="s">
        <v>959</v>
      </c>
    </row>
    <row r="1438" spans="1:5" x14ac:dyDescent="0.25">
      <c r="A1438" t="s">
        <v>645</v>
      </c>
      <c r="B1438" t="s">
        <v>149</v>
      </c>
      <c r="C1438" s="76">
        <v>42400</v>
      </c>
      <c r="D1438">
        <v>7</v>
      </c>
      <c r="E1438" t="s">
        <v>959</v>
      </c>
    </row>
    <row r="1439" spans="1:5" x14ac:dyDescent="0.25">
      <c r="A1439" t="s">
        <v>648</v>
      </c>
      <c r="B1439" t="s">
        <v>149</v>
      </c>
      <c r="C1439" s="76">
        <v>42400</v>
      </c>
      <c r="D1439">
        <v>8</v>
      </c>
      <c r="E1439" t="s">
        <v>959</v>
      </c>
    </row>
    <row r="1440" spans="1:5" x14ac:dyDescent="0.25">
      <c r="A1440" t="s">
        <v>648</v>
      </c>
      <c r="B1440" t="s">
        <v>149</v>
      </c>
      <c r="C1440" s="76">
        <v>42400</v>
      </c>
      <c r="D1440">
        <v>5</v>
      </c>
      <c r="E1440" t="s">
        <v>959</v>
      </c>
    </row>
    <row r="1441" spans="1:5" x14ac:dyDescent="0.25">
      <c r="A1441" t="s">
        <v>648</v>
      </c>
      <c r="B1441" t="s">
        <v>149</v>
      </c>
      <c r="C1441" s="76">
        <v>42400</v>
      </c>
      <c r="D1441">
        <v>4</v>
      </c>
      <c r="E1441" t="s">
        <v>959</v>
      </c>
    </row>
    <row r="1442" spans="1:5" x14ac:dyDescent="0.25">
      <c r="A1442" t="s">
        <v>648</v>
      </c>
      <c r="B1442" t="s">
        <v>149</v>
      </c>
      <c r="C1442" s="76">
        <v>42400</v>
      </c>
      <c r="D1442">
        <v>7</v>
      </c>
      <c r="E1442" t="s">
        <v>959</v>
      </c>
    </row>
    <row r="1443" spans="1:5" x14ac:dyDescent="0.25">
      <c r="A1443" t="s">
        <v>651</v>
      </c>
      <c r="B1443" t="s">
        <v>149</v>
      </c>
      <c r="C1443" s="76">
        <v>42400</v>
      </c>
      <c r="D1443">
        <v>11</v>
      </c>
      <c r="E1443" t="s">
        <v>959</v>
      </c>
    </row>
    <row r="1444" spans="1:5" x14ac:dyDescent="0.25">
      <c r="A1444" t="s">
        <v>651</v>
      </c>
      <c r="B1444" t="s">
        <v>149</v>
      </c>
      <c r="C1444" s="76">
        <v>42400</v>
      </c>
      <c r="D1444">
        <v>4</v>
      </c>
      <c r="E1444" t="s">
        <v>959</v>
      </c>
    </row>
    <row r="1445" spans="1:5" x14ac:dyDescent="0.25">
      <c r="A1445" t="s">
        <v>651</v>
      </c>
      <c r="B1445" t="s">
        <v>149</v>
      </c>
      <c r="C1445" s="76">
        <v>42400</v>
      </c>
      <c r="D1445">
        <v>5</v>
      </c>
      <c r="E1445" t="s">
        <v>959</v>
      </c>
    </row>
    <row r="1446" spans="1:5" x14ac:dyDescent="0.25">
      <c r="A1446" t="s">
        <v>651</v>
      </c>
      <c r="B1446" t="s">
        <v>149</v>
      </c>
      <c r="C1446" s="76">
        <v>42400</v>
      </c>
      <c r="D1446">
        <v>6</v>
      </c>
      <c r="E1446" t="s">
        <v>959</v>
      </c>
    </row>
    <row r="1447" spans="1:5" x14ac:dyDescent="0.25">
      <c r="A1447" t="s">
        <v>654</v>
      </c>
      <c r="B1447" t="s">
        <v>149</v>
      </c>
      <c r="C1447" s="76">
        <v>42400</v>
      </c>
      <c r="D1447">
        <v>21</v>
      </c>
      <c r="E1447" t="s">
        <v>959</v>
      </c>
    </row>
    <row r="1448" spans="1:5" x14ac:dyDescent="0.25">
      <c r="A1448" t="s">
        <v>657</v>
      </c>
      <c r="B1448" t="s">
        <v>149</v>
      </c>
      <c r="C1448" s="76">
        <v>42400</v>
      </c>
      <c r="D1448">
        <v>11</v>
      </c>
      <c r="E1448" t="s">
        <v>959</v>
      </c>
    </row>
    <row r="1449" spans="1:5" x14ac:dyDescent="0.25">
      <c r="A1449" t="s">
        <v>657</v>
      </c>
      <c r="B1449" t="s">
        <v>149</v>
      </c>
      <c r="C1449" s="76">
        <v>42400</v>
      </c>
      <c r="D1449">
        <v>9</v>
      </c>
      <c r="E1449" t="s">
        <v>959</v>
      </c>
    </row>
    <row r="1450" spans="1:5" x14ac:dyDescent="0.25">
      <c r="A1450" t="s">
        <v>657</v>
      </c>
      <c r="B1450" t="s">
        <v>149</v>
      </c>
      <c r="C1450" s="76">
        <v>42400</v>
      </c>
      <c r="D1450">
        <v>7</v>
      </c>
      <c r="E1450" t="s">
        <v>959</v>
      </c>
    </row>
    <row r="1451" spans="1:5" x14ac:dyDescent="0.25">
      <c r="A1451" t="s">
        <v>657</v>
      </c>
      <c r="B1451" t="s">
        <v>149</v>
      </c>
      <c r="C1451" s="76">
        <v>42400</v>
      </c>
      <c r="D1451">
        <v>2</v>
      </c>
      <c r="E1451" t="s">
        <v>959</v>
      </c>
    </row>
    <row r="1452" spans="1:5" x14ac:dyDescent="0.25">
      <c r="A1452" t="s">
        <v>660</v>
      </c>
      <c r="B1452" t="s">
        <v>149</v>
      </c>
      <c r="C1452" s="76">
        <v>42400</v>
      </c>
      <c r="D1452">
        <v>21</v>
      </c>
      <c r="E1452" t="s">
        <v>959</v>
      </c>
    </row>
    <row r="1453" spans="1:5" x14ac:dyDescent="0.25">
      <c r="A1453" t="s">
        <v>484</v>
      </c>
      <c r="B1453" t="s">
        <v>149</v>
      </c>
      <c r="C1453" s="76">
        <v>42400</v>
      </c>
      <c r="D1453">
        <v>20</v>
      </c>
      <c r="E1453" t="s">
        <v>959</v>
      </c>
    </row>
    <row r="1454" spans="1:5" x14ac:dyDescent="0.25">
      <c r="A1454" t="s">
        <v>484</v>
      </c>
      <c r="B1454" t="s">
        <v>149</v>
      </c>
      <c r="C1454" s="76">
        <v>42400</v>
      </c>
      <c r="D1454">
        <v>4</v>
      </c>
      <c r="E1454" t="s">
        <v>959</v>
      </c>
    </row>
    <row r="1455" spans="1:5" x14ac:dyDescent="0.25">
      <c r="A1455" t="s">
        <v>484</v>
      </c>
      <c r="B1455" t="s">
        <v>149</v>
      </c>
      <c r="C1455" s="76">
        <v>42400</v>
      </c>
      <c r="D1455">
        <v>6</v>
      </c>
      <c r="E1455" t="s">
        <v>959</v>
      </c>
    </row>
    <row r="1456" spans="1:5" x14ac:dyDescent="0.25">
      <c r="A1456" t="s">
        <v>484</v>
      </c>
      <c r="B1456" t="s">
        <v>149</v>
      </c>
      <c r="C1456" s="76">
        <v>42400</v>
      </c>
      <c r="D1456">
        <v>7</v>
      </c>
      <c r="E1456" t="s">
        <v>959</v>
      </c>
    </row>
    <row r="1457" spans="1:5" x14ac:dyDescent="0.25">
      <c r="A1457" t="s">
        <v>484</v>
      </c>
      <c r="B1457" t="s">
        <v>149</v>
      </c>
      <c r="C1457" s="76">
        <v>42400</v>
      </c>
      <c r="D1457">
        <v>13</v>
      </c>
      <c r="E1457" t="s">
        <v>959</v>
      </c>
    </row>
    <row r="1458" spans="1:5" x14ac:dyDescent="0.25">
      <c r="A1458" t="s">
        <v>665</v>
      </c>
      <c r="B1458" t="s">
        <v>149</v>
      </c>
      <c r="C1458" s="76">
        <v>42400</v>
      </c>
      <c r="D1458">
        <v>18</v>
      </c>
      <c r="E1458" t="s">
        <v>959</v>
      </c>
    </row>
    <row r="1459" spans="1:5" x14ac:dyDescent="0.25">
      <c r="A1459" t="s">
        <v>665</v>
      </c>
      <c r="B1459" t="s">
        <v>149</v>
      </c>
      <c r="C1459" s="76">
        <v>42400</v>
      </c>
      <c r="D1459">
        <v>8</v>
      </c>
      <c r="E1459" t="s">
        <v>959</v>
      </c>
    </row>
    <row r="1460" spans="1:5" x14ac:dyDescent="0.25">
      <c r="A1460" t="s">
        <v>665</v>
      </c>
      <c r="B1460" t="s">
        <v>149</v>
      </c>
      <c r="C1460" s="76">
        <v>42400</v>
      </c>
      <c r="D1460">
        <v>2</v>
      </c>
      <c r="E1460" t="s">
        <v>959</v>
      </c>
    </row>
    <row r="1461" spans="1:5" x14ac:dyDescent="0.25">
      <c r="A1461" t="s">
        <v>665</v>
      </c>
      <c r="B1461" t="s">
        <v>149</v>
      </c>
      <c r="C1461" s="76">
        <v>42400</v>
      </c>
      <c r="D1461">
        <v>4</v>
      </c>
      <c r="E1461" t="s">
        <v>959</v>
      </c>
    </row>
    <row r="1462" spans="1:5" x14ac:dyDescent="0.25">
      <c r="A1462" t="s">
        <v>665</v>
      </c>
      <c r="B1462" t="s">
        <v>149</v>
      </c>
      <c r="C1462" s="76">
        <v>42400</v>
      </c>
      <c r="D1462">
        <v>5</v>
      </c>
      <c r="E1462" t="s">
        <v>959</v>
      </c>
    </row>
    <row r="1463" spans="1:5" x14ac:dyDescent="0.25">
      <c r="A1463" t="s">
        <v>665</v>
      </c>
      <c r="B1463" t="s">
        <v>149</v>
      </c>
      <c r="C1463" s="76">
        <v>42400</v>
      </c>
      <c r="D1463">
        <v>6</v>
      </c>
      <c r="E1463" t="s">
        <v>959</v>
      </c>
    </row>
    <row r="1464" spans="1:5" x14ac:dyDescent="0.25">
      <c r="A1464" t="s">
        <v>583</v>
      </c>
      <c r="B1464" t="s">
        <v>149</v>
      </c>
      <c r="C1464" s="76">
        <v>42400</v>
      </c>
      <c r="D1464">
        <v>10</v>
      </c>
      <c r="E1464" t="s">
        <v>959</v>
      </c>
    </row>
    <row r="1465" spans="1:5" x14ac:dyDescent="0.25">
      <c r="A1465" t="s">
        <v>583</v>
      </c>
      <c r="B1465" t="s">
        <v>149</v>
      </c>
      <c r="C1465" s="76">
        <v>42400</v>
      </c>
      <c r="D1465">
        <v>13</v>
      </c>
      <c r="E1465" t="s">
        <v>959</v>
      </c>
    </row>
    <row r="1466" spans="1:5" x14ac:dyDescent="0.25">
      <c r="A1466" t="s">
        <v>583</v>
      </c>
      <c r="B1466" t="s">
        <v>149</v>
      </c>
      <c r="C1466" s="76">
        <v>42400</v>
      </c>
      <c r="D1466">
        <v>8</v>
      </c>
      <c r="E1466" t="s">
        <v>959</v>
      </c>
    </row>
    <row r="1467" spans="1:5" x14ac:dyDescent="0.25">
      <c r="A1467" t="s">
        <v>583</v>
      </c>
      <c r="B1467" t="s">
        <v>149</v>
      </c>
      <c r="C1467" s="76">
        <v>42400</v>
      </c>
      <c r="D1467">
        <v>5</v>
      </c>
      <c r="E1467" t="s">
        <v>959</v>
      </c>
    </row>
    <row r="1468" spans="1:5" x14ac:dyDescent="0.25">
      <c r="A1468" t="s">
        <v>583</v>
      </c>
      <c r="B1468" t="s">
        <v>149</v>
      </c>
      <c r="C1468" s="76">
        <v>42400</v>
      </c>
      <c r="D1468">
        <v>4</v>
      </c>
      <c r="E1468" t="s">
        <v>959</v>
      </c>
    </row>
    <row r="1469" spans="1:5" x14ac:dyDescent="0.25">
      <c r="A1469" t="s">
        <v>583</v>
      </c>
      <c r="B1469" t="s">
        <v>149</v>
      </c>
      <c r="C1469" s="76">
        <v>42400</v>
      </c>
      <c r="D1469">
        <v>2</v>
      </c>
      <c r="E1469" t="s">
        <v>959</v>
      </c>
    </row>
    <row r="1470" spans="1:5" x14ac:dyDescent="0.25">
      <c r="A1470" t="s">
        <v>587</v>
      </c>
      <c r="B1470" t="s">
        <v>149</v>
      </c>
      <c r="C1470" s="76">
        <v>42400</v>
      </c>
      <c r="D1470">
        <v>21</v>
      </c>
      <c r="E1470" t="s">
        <v>959</v>
      </c>
    </row>
    <row r="1471" spans="1:5" x14ac:dyDescent="0.25">
      <c r="A1471" t="s">
        <v>591</v>
      </c>
      <c r="B1471" t="s">
        <v>149</v>
      </c>
      <c r="C1471" s="76">
        <v>42400</v>
      </c>
      <c r="D1471">
        <v>8</v>
      </c>
      <c r="E1471" t="s">
        <v>959</v>
      </c>
    </row>
    <row r="1472" spans="1:5" x14ac:dyDescent="0.25">
      <c r="A1472" t="s">
        <v>591</v>
      </c>
      <c r="B1472" t="s">
        <v>149</v>
      </c>
      <c r="C1472" s="76">
        <v>42400</v>
      </c>
      <c r="D1472">
        <v>4</v>
      </c>
      <c r="E1472" t="s">
        <v>959</v>
      </c>
    </row>
    <row r="1473" spans="1:5" x14ac:dyDescent="0.25">
      <c r="A1473" t="s">
        <v>591</v>
      </c>
      <c r="B1473" t="s">
        <v>149</v>
      </c>
      <c r="C1473" s="76">
        <v>42400</v>
      </c>
      <c r="D1473">
        <v>5</v>
      </c>
      <c r="E1473" t="s">
        <v>959</v>
      </c>
    </row>
    <row r="1474" spans="1:5" x14ac:dyDescent="0.25">
      <c r="A1474" t="s">
        <v>591</v>
      </c>
      <c r="B1474" t="s">
        <v>149</v>
      </c>
      <c r="C1474" s="76">
        <v>42400</v>
      </c>
      <c r="D1474">
        <v>6</v>
      </c>
      <c r="E1474" t="s">
        <v>959</v>
      </c>
    </row>
    <row r="1475" spans="1:5" x14ac:dyDescent="0.25">
      <c r="A1475" t="s">
        <v>591</v>
      </c>
      <c r="B1475" t="s">
        <v>149</v>
      </c>
      <c r="C1475" s="76">
        <v>42400</v>
      </c>
      <c r="D1475">
        <v>14</v>
      </c>
      <c r="E1475" t="s">
        <v>959</v>
      </c>
    </row>
    <row r="1476" spans="1:5" x14ac:dyDescent="0.25">
      <c r="A1476" t="s">
        <v>595</v>
      </c>
      <c r="B1476" t="s">
        <v>149</v>
      </c>
      <c r="C1476" s="76">
        <v>42400</v>
      </c>
      <c r="D1476">
        <v>21</v>
      </c>
      <c r="E1476" t="s">
        <v>959</v>
      </c>
    </row>
    <row r="1477" spans="1:5" x14ac:dyDescent="0.25">
      <c r="A1477" t="s">
        <v>599</v>
      </c>
      <c r="B1477" t="s">
        <v>149</v>
      </c>
      <c r="C1477" s="76">
        <v>42400</v>
      </c>
      <c r="D1477">
        <v>11</v>
      </c>
      <c r="E1477" t="s">
        <v>959</v>
      </c>
    </row>
    <row r="1478" spans="1:5" x14ac:dyDescent="0.25">
      <c r="A1478" t="s">
        <v>599</v>
      </c>
      <c r="B1478" t="s">
        <v>149</v>
      </c>
      <c r="C1478" s="76">
        <v>42400</v>
      </c>
      <c r="D1478">
        <v>5</v>
      </c>
      <c r="E1478" t="s">
        <v>959</v>
      </c>
    </row>
    <row r="1479" spans="1:5" x14ac:dyDescent="0.25">
      <c r="A1479" t="s">
        <v>599</v>
      </c>
      <c r="B1479" t="s">
        <v>149</v>
      </c>
      <c r="C1479" s="76">
        <v>42400</v>
      </c>
      <c r="D1479">
        <v>6</v>
      </c>
      <c r="E1479" t="s">
        <v>959</v>
      </c>
    </row>
    <row r="1480" spans="1:5" x14ac:dyDescent="0.25">
      <c r="A1480" t="s">
        <v>602</v>
      </c>
      <c r="B1480" t="s">
        <v>149</v>
      </c>
      <c r="C1480" s="76">
        <v>42400</v>
      </c>
      <c r="D1480">
        <v>19</v>
      </c>
      <c r="E1480" t="s">
        <v>959</v>
      </c>
    </row>
    <row r="1481" spans="1:5" x14ac:dyDescent="0.25">
      <c r="A1481" t="s">
        <v>602</v>
      </c>
      <c r="B1481" t="s">
        <v>149</v>
      </c>
      <c r="C1481" s="76">
        <v>42400</v>
      </c>
      <c r="D1481">
        <v>2</v>
      </c>
      <c r="E1481" t="s">
        <v>959</v>
      </c>
    </row>
    <row r="1482" spans="1:5" x14ac:dyDescent="0.25">
      <c r="A1482" t="s">
        <v>602</v>
      </c>
      <c r="B1482" t="s">
        <v>149</v>
      </c>
      <c r="C1482" s="76">
        <v>42400</v>
      </c>
      <c r="D1482">
        <v>4</v>
      </c>
      <c r="E1482" t="s">
        <v>959</v>
      </c>
    </row>
    <row r="1483" spans="1:5" x14ac:dyDescent="0.25">
      <c r="A1483" t="s">
        <v>602</v>
      </c>
      <c r="B1483" t="s">
        <v>149</v>
      </c>
      <c r="C1483" s="76">
        <v>42400</v>
      </c>
      <c r="D1483">
        <v>7</v>
      </c>
      <c r="E1483" t="s">
        <v>959</v>
      </c>
    </row>
    <row r="1484" spans="1:5" x14ac:dyDescent="0.25">
      <c r="A1484" t="s">
        <v>602</v>
      </c>
      <c r="B1484" t="s">
        <v>149</v>
      </c>
      <c r="C1484" s="76">
        <v>42400</v>
      </c>
      <c r="D1484">
        <v>18</v>
      </c>
      <c r="E1484" t="s">
        <v>959</v>
      </c>
    </row>
    <row r="1485" spans="1:5" x14ac:dyDescent="0.25">
      <c r="A1485" t="s">
        <v>605</v>
      </c>
      <c r="B1485" t="s">
        <v>149</v>
      </c>
      <c r="C1485" s="76">
        <v>42400</v>
      </c>
      <c r="D1485">
        <v>10</v>
      </c>
      <c r="E1485" t="s">
        <v>959</v>
      </c>
    </row>
    <row r="1486" spans="1:5" x14ac:dyDescent="0.25">
      <c r="A1486" t="s">
        <v>605</v>
      </c>
      <c r="B1486" t="s">
        <v>149</v>
      </c>
      <c r="C1486" s="76">
        <v>42400</v>
      </c>
      <c r="D1486">
        <v>5</v>
      </c>
      <c r="E1486" t="s">
        <v>959</v>
      </c>
    </row>
    <row r="1487" spans="1:5" x14ac:dyDescent="0.25">
      <c r="A1487" t="s">
        <v>605</v>
      </c>
      <c r="B1487" t="s">
        <v>149</v>
      </c>
      <c r="C1487" s="76">
        <v>42400</v>
      </c>
      <c r="D1487">
        <v>6</v>
      </c>
      <c r="E1487" t="s">
        <v>959</v>
      </c>
    </row>
    <row r="1488" spans="1:5" x14ac:dyDescent="0.25">
      <c r="A1488" t="s">
        <v>605</v>
      </c>
      <c r="B1488" t="s">
        <v>149</v>
      </c>
      <c r="C1488" s="76">
        <v>42400</v>
      </c>
      <c r="D1488">
        <v>7</v>
      </c>
      <c r="E1488" t="s">
        <v>959</v>
      </c>
    </row>
    <row r="1489" spans="1:5" x14ac:dyDescent="0.25">
      <c r="A1489" t="s">
        <v>608</v>
      </c>
      <c r="B1489" t="s">
        <v>149</v>
      </c>
      <c r="C1489" s="76">
        <v>42400</v>
      </c>
      <c r="D1489">
        <v>20</v>
      </c>
      <c r="E1489" t="s">
        <v>959</v>
      </c>
    </row>
    <row r="1490" spans="1:5" x14ac:dyDescent="0.25">
      <c r="A1490" t="s">
        <v>608</v>
      </c>
      <c r="B1490" t="s">
        <v>149</v>
      </c>
      <c r="C1490" s="76">
        <v>42400</v>
      </c>
      <c r="D1490">
        <v>2</v>
      </c>
      <c r="E1490" t="s">
        <v>959</v>
      </c>
    </row>
    <row r="1491" spans="1:5" x14ac:dyDescent="0.25">
      <c r="A1491" t="s">
        <v>608</v>
      </c>
      <c r="B1491" t="s">
        <v>149</v>
      </c>
      <c r="C1491" s="76">
        <v>42400</v>
      </c>
      <c r="D1491">
        <v>4</v>
      </c>
      <c r="E1491" t="s">
        <v>959</v>
      </c>
    </row>
    <row r="1492" spans="1:5" x14ac:dyDescent="0.25">
      <c r="A1492" t="s">
        <v>608</v>
      </c>
      <c r="B1492" t="s">
        <v>149</v>
      </c>
      <c r="C1492" s="76">
        <v>42400</v>
      </c>
      <c r="D1492">
        <v>5</v>
      </c>
      <c r="E1492" t="s">
        <v>959</v>
      </c>
    </row>
    <row r="1493" spans="1:5" x14ac:dyDescent="0.25">
      <c r="A1493" t="s">
        <v>498</v>
      </c>
      <c r="B1493" t="s">
        <v>149</v>
      </c>
      <c r="C1493" s="76">
        <v>42400</v>
      </c>
      <c r="D1493">
        <v>10</v>
      </c>
      <c r="E1493" t="s">
        <v>959</v>
      </c>
    </row>
    <row r="1494" spans="1:5" x14ac:dyDescent="0.25">
      <c r="A1494" t="s">
        <v>498</v>
      </c>
      <c r="B1494" t="s">
        <v>149</v>
      </c>
      <c r="C1494" s="76">
        <v>42400</v>
      </c>
      <c r="D1494">
        <v>2</v>
      </c>
      <c r="E1494" t="s">
        <v>959</v>
      </c>
    </row>
    <row r="1495" spans="1:5" x14ac:dyDescent="0.25">
      <c r="A1495" t="s">
        <v>498</v>
      </c>
      <c r="B1495" t="s">
        <v>149</v>
      </c>
      <c r="C1495" s="76">
        <v>42400</v>
      </c>
      <c r="D1495">
        <v>5</v>
      </c>
      <c r="E1495" t="s">
        <v>959</v>
      </c>
    </row>
    <row r="1496" spans="1:5" x14ac:dyDescent="0.25">
      <c r="A1496" t="s">
        <v>498</v>
      </c>
      <c r="B1496" t="s">
        <v>149</v>
      </c>
      <c r="C1496" s="76">
        <v>42400</v>
      </c>
      <c r="D1496">
        <v>6</v>
      </c>
      <c r="E1496" t="s">
        <v>959</v>
      </c>
    </row>
    <row r="1497" spans="1:5" x14ac:dyDescent="0.25">
      <c r="A1497" t="s">
        <v>498</v>
      </c>
      <c r="B1497" t="s">
        <v>149</v>
      </c>
      <c r="C1497" s="76">
        <v>42400</v>
      </c>
      <c r="D1497">
        <v>8</v>
      </c>
      <c r="E1497" t="s">
        <v>959</v>
      </c>
    </row>
    <row r="1498" spans="1:5" x14ac:dyDescent="0.25">
      <c r="A1498" t="s">
        <v>613</v>
      </c>
      <c r="B1498" t="s">
        <v>149</v>
      </c>
      <c r="C1498" s="76">
        <v>42400</v>
      </c>
      <c r="D1498">
        <v>3</v>
      </c>
      <c r="E1498" t="s">
        <v>959</v>
      </c>
    </row>
    <row r="1499" spans="1:5" x14ac:dyDescent="0.25">
      <c r="A1499" t="s">
        <v>613</v>
      </c>
      <c r="B1499" t="s">
        <v>149</v>
      </c>
      <c r="C1499" s="76">
        <v>42400</v>
      </c>
      <c r="D1499">
        <v>5</v>
      </c>
      <c r="E1499" t="s">
        <v>959</v>
      </c>
    </row>
    <row r="1500" spans="1:5" x14ac:dyDescent="0.25">
      <c r="A1500" t="s">
        <v>613</v>
      </c>
      <c r="B1500" t="s">
        <v>149</v>
      </c>
      <c r="C1500" s="76">
        <v>42400</v>
      </c>
      <c r="D1500">
        <v>6</v>
      </c>
      <c r="E1500" t="s">
        <v>959</v>
      </c>
    </row>
    <row r="1501" spans="1:5" x14ac:dyDescent="0.25">
      <c r="A1501" t="s">
        <v>613</v>
      </c>
      <c r="B1501" t="s">
        <v>149</v>
      </c>
      <c r="C1501" s="76">
        <v>42400</v>
      </c>
      <c r="D1501">
        <v>8</v>
      </c>
      <c r="E1501" t="s">
        <v>959</v>
      </c>
    </row>
    <row r="1502" spans="1:5" x14ac:dyDescent="0.25">
      <c r="A1502" t="s">
        <v>613</v>
      </c>
      <c r="B1502" t="s">
        <v>149</v>
      </c>
      <c r="C1502" s="76">
        <v>42400</v>
      </c>
      <c r="D1502">
        <v>14</v>
      </c>
      <c r="E1502" t="s">
        <v>959</v>
      </c>
    </row>
    <row r="1503" spans="1:5" x14ac:dyDescent="0.25">
      <c r="A1503" t="s">
        <v>620</v>
      </c>
      <c r="B1503" t="s">
        <v>149</v>
      </c>
      <c r="C1503" s="76">
        <v>42400</v>
      </c>
      <c r="D1503">
        <v>21</v>
      </c>
      <c r="E1503" t="s">
        <v>959</v>
      </c>
    </row>
    <row r="1504" spans="1:5" x14ac:dyDescent="0.25">
      <c r="A1504" t="s">
        <v>623</v>
      </c>
      <c r="B1504" t="s">
        <v>149</v>
      </c>
      <c r="C1504" s="76">
        <v>42400</v>
      </c>
      <c r="D1504">
        <v>10</v>
      </c>
      <c r="E1504" t="s">
        <v>959</v>
      </c>
    </row>
    <row r="1505" spans="1:5" x14ac:dyDescent="0.25">
      <c r="A1505" t="s">
        <v>623</v>
      </c>
      <c r="B1505" t="s">
        <v>149</v>
      </c>
      <c r="C1505" s="76">
        <v>42400</v>
      </c>
      <c r="D1505">
        <v>6</v>
      </c>
      <c r="E1505" t="s">
        <v>959</v>
      </c>
    </row>
    <row r="1506" spans="1:5" x14ac:dyDescent="0.25">
      <c r="A1506" t="s">
        <v>623</v>
      </c>
      <c r="B1506" t="s">
        <v>149</v>
      </c>
      <c r="C1506" s="76">
        <v>42400</v>
      </c>
      <c r="D1506">
        <v>2</v>
      </c>
      <c r="E1506" t="s">
        <v>959</v>
      </c>
    </row>
    <row r="1507" spans="1:5" x14ac:dyDescent="0.25">
      <c r="A1507" t="s">
        <v>623</v>
      </c>
      <c r="B1507" t="s">
        <v>149</v>
      </c>
      <c r="C1507" s="76">
        <v>42400</v>
      </c>
      <c r="D1507">
        <v>7</v>
      </c>
      <c r="E1507" t="s">
        <v>959</v>
      </c>
    </row>
    <row r="1508" spans="1:5" x14ac:dyDescent="0.25">
      <c r="A1508" t="s">
        <v>623</v>
      </c>
      <c r="B1508" t="s">
        <v>149</v>
      </c>
      <c r="C1508" s="76">
        <v>42400</v>
      </c>
      <c r="D1508">
        <v>17</v>
      </c>
      <c r="E1508" t="s">
        <v>959</v>
      </c>
    </row>
    <row r="1509" spans="1:5" x14ac:dyDescent="0.25">
      <c r="A1509" t="s">
        <v>626</v>
      </c>
      <c r="B1509" t="s">
        <v>149</v>
      </c>
      <c r="C1509" s="76">
        <v>42400</v>
      </c>
      <c r="D1509">
        <v>12</v>
      </c>
      <c r="E1509" t="s">
        <v>959</v>
      </c>
    </row>
    <row r="1510" spans="1:5" x14ac:dyDescent="0.25">
      <c r="A1510" t="s">
        <v>626</v>
      </c>
      <c r="B1510" t="s">
        <v>149</v>
      </c>
      <c r="C1510" s="76">
        <v>42400</v>
      </c>
      <c r="D1510">
        <v>5</v>
      </c>
      <c r="E1510" t="s">
        <v>959</v>
      </c>
    </row>
    <row r="1511" spans="1:5" x14ac:dyDescent="0.25">
      <c r="A1511" t="s">
        <v>626</v>
      </c>
      <c r="B1511" t="s">
        <v>149</v>
      </c>
      <c r="C1511" s="76">
        <v>42400</v>
      </c>
      <c r="D1511">
        <v>6</v>
      </c>
      <c r="E1511" t="s">
        <v>959</v>
      </c>
    </row>
    <row r="1512" spans="1:5" x14ac:dyDescent="0.25">
      <c r="A1512" t="s">
        <v>626</v>
      </c>
      <c r="B1512" t="s">
        <v>149</v>
      </c>
      <c r="C1512" s="76">
        <v>42400</v>
      </c>
      <c r="D1512">
        <v>13</v>
      </c>
      <c r="E1512" t="s">
        <v>959</v>
      </c>
    </row>
    <row r="1513" spans="1:5" x14ac:dyDescent="0.25">
      <c r="A1513" t="s">
        <v>123</v>
      </c>
      <c r="B1513" t="s">
        <v>149</v>
      </c>
      <c r="C1513" s="76">
        <v>42400</v>
      </c>
      <c r="D1513">
        <v>9</v>
      </c>
      <c r="E1513" t="s">
        <v>959</v>
      </c>
    </row>
    <row r="1514" spans="1:5" x14ac:dyDescent="0.25">
      <c r="A1514" t="s">
        <v>123</v>
      </c>
      <c r="B1514" t="s">
        <v>149</v>
      </c>
      <c r="C1514" s="76">
        <v>42400</v>
      </c>
      <c r="D1514">
        <v>4</v>
      </c>
      <c r="E1514" t="s">
        <v>959</v>
      </c>
    </row>
    <row r="1515" spans="1:5" x14ac:dyDescent="0.25">
      <c r="A1515" t="s">
        <v>123</v>
      </c>
      <c r="B1515" t="s">
        <v>149</v>
      </c>
      <c r="C1515" s="76">
        <v>42400</v>
      </c>
      <c r="D1515">
        <v>5</v>
      </c>
      <c r="E1515" t="s">
        <v>959</v>
      </c>
    </row>
    <row r="1516" spans="1:5" x14ac:dyDescent="0.25">
      <c r="A1516" t="s">
        <v>123</v>
      </c>
      <c r="B1516" t="s">
        <v>149</v>
      </c>
      <c r="C1516" s="76">
        <v>42400</v>
      </c>
      <c r="D1516">
        <v>7</v>
      </c>
      <c r="E1516" t="s">
        <v>959</v>
      </c>
    </row>
    <row r="1517" spans="1:5" x14ac:dyDescent="0.25">
      <c r="A1517" t="s">
        <v>123</v>
      </c>
      <c r="B1517" t="s">
        <v>149</v>
      </c>
      <c r="C1517" s="76">
        <v>42400</v>
      </c>
      <c r="D1517">
        <v>13</v>
      </c>
      <c r="E1517" t="s">
        <v>959</v>
      </c>
    </row>
    <row r="1518" spans="1:5" x14ac:dyDescent="0.25">
      <c r="A1518" t="s">
        <v>631</v>
      </c>
      <c r="B1518" t="s">
        <v>149</v>
      </c>
      <c r="C1518" s="76">
        <v>42400</v>
      </c>
      <c r="D1518">
        <v>11</v>
      </c>
      <c r="E1518" t="s">
        <v>959</v>
      </c>
    </row>
    <row r="1519" spans="1:5" x14ac:dyDescent="0.25">
      <c r="A1519" t="s">
        <v>631</v>
      </c>
      <c r="B1519" t="s">
        <v>149</v>
      </c>
      <c r="C1519" s="76">
        <v>42400</v>
      </c>
      <c r="D1519">
        <v>6</v>
      </c>
      <c r="E1519" t="s">
        <v>959</v>
      </c>
    </row>
    <row r="1520" spans="1:5" x14ac:dyDescent="0.25">
      <c r="A1520" t="s">
        <v>631</v>
      </c>
      <c r="B1520" t="s">
        <v>149</v>
      </c>
      <c r="C1520" s="76">
        <v>42400</v>
      </c>
      <c r="D1520">
        <v>2</v>
      </c>
      <c r="E1520" t="s">
        <v>959</v>
      </c>
    </row>
    <row r="1521" spans="1:5" x14ac:dyDescent="0.25">
      <c r="A1521" t="s">
        <v>631</v>
      </c>
      <c r="B1521" t="s">
        <v>149</v>
      </c>
      <c r="C1521" s="76">
        <v>42400</v>
      </c>
      <c r="D1521">
        <v>5</v>
      </c>
      <c r="E1521" t="s">
        <v>959</v>
      </c>
    </row>
    <row r="1522" spans="1:5" x14ac:dyDescent="0.25">
      <c r="A1522" t="s">
        <v>129</v>
      </c>
      <c r="B1522" t="s">
        <v>149</v>
      </c>
      <c r="C1522" s="76">
        <v>42400</v>
      </c>
      <c r="D1522">
        <v>18</v>
      </c>
      <c r="E1522" t="s">
        <v>959</v>
      </c>
    </row>
    <row r="1523" spans="1:5" x14ac:dyDescent="0.25">
      <c r="A1523" t="s">
        <v>129</v>
      </c>
      <c r="B1523" t="s">
        <v>149</v>
      </c>
      <c r="C1523" s="76">
        <v>42400</v>
      </c>
      <c r="D1523">
        <v>8</v>
      </c>
      <c r="E1523" t="s">
        <v>959</v>
      </c>
    </row>
    <row r="1524" spans="1:5" x14ac:dyDescent="0.25">
      <c r="A1524" t="s">
        <v>129</v>
      </c>
      <c r="B1524" t="s">
        <v>149</v>
      </c>
      <c r="C1524" s="76">
        <v>42400</v>
      </c>
      <c r="D1524">
        <v>5</v>
      </c>
      <c r="E1524" t="s">
        <v>959</v>
      </c>
    </row>
    <row r="1525" spans="1:5" x14ac:dyDescent="0.25">
      <c r="A1525" t="s">
        <v>129</v>
      </c>
      <c r="B1525" t="s">
        <v>149</v>
      </c>
      <c r="C1525" s="76">
        <v>42400</v>
      </c>
      <c r="D1525">
        <v>6</v>
      </c>
      <c r="E1525" t="s">
        <v>959</v>
      </c>
    </row>
    <row r="1526" spans="1:5" x14ac:dyDescent="0.25">
      <c r="A1526" t="s">
        <v>129</v>
      </c>
      <c r="B1526" t="s">
        <v>149</v>
      </c>
      <c r="C1526" s="76">
        <v>42400</v>
      </c>
      <c r="D1526">
        <v>13</v>
      </c>
      <c r="E1526" t="s">
        <v>959</v>
      </c>
    </row>
    <row r="1527" spans="1:5" x14ac:dyDescent="0.25">
      <c r="A1527" t="s">
        <v>129</v>
      </c>
      <c r="B1527" t="s">
        <v>149</v>
      </c>
      <c r="C1527" s="76">
        <v>42400</v>
      </c>
      <c r="D1527">
        <v>16</v>
      </c>
      <c r="E1527" t="s">
        <v>959</v>
      </c>
    </row>
    <row r="1528" spans="1:5" x14ac:dyDescent="0.25">
      <c r="A1528" t="s">
        <v>636</v>
      </c>
      <c r="B1528" t="s">
        <v>149</v>
      </c>
      <c r="C1528" s="76">
        <v>42400</v>
      </c>
      <c r="D1528">
        <v>16</v>
      </c>
      <c r="E1528" t="s">
        <v>959</v>
      </c>
    </row>
    <row r="1529" spans="1:5" x14ac:dyDescent="0.25">
      <c r="A1529" t="s">
        <v>636</v>
      </c>
      <c r="B1529" t="s">
        <v>149</v>
      </c>
      <c r="C1529" s="76">
        <v>42400</v>
      </c>
      <c r="D1529">
        <v>5</v>
      </c>
      <c r="E1529" t="s">
        <v>959</v>
      </c>
    </row>
    <row r="1530" spans="1:5" x14ac:dyDescent="0.25">
      <c r="A1530" t="s">
        <v>636</v>
      </c>
      <c r="B1530" t="s">
        <v>149</v>
      </c>
      <c r="C1530" s="76">
        <v>42400</v>
      </c>
      <c r="D1530">
        <v>8</v>
      </c>
      <c r="E1530" t="s">
        <v>959</v>
      </c>
    </row>
    <row r="1531" spans="1:5" x14ac:dyDescent="0.25">
      <c r="A1531" t="s">
        <v>636</v>
      </c>
      <c r="B1531" t="s">
        <v>149</v>
      </c>
      <c r="C1531" s="76">
        <v>42400</v>
      </c>
      <c r="D1531">
        <v>7</v>
      </c>
      <c r="E1531" t="s">
        <v>959</v>
      </c>
    </row>
    <row r="1532" spans="1:5" x14ac:dyDescent="0.25">
      <c r="A1532" t="s">
        <v>636</v>
      </c>
      <c r="B1532" t="s">
        <v>149</v>
      </c>
      <c r="C1532" s="76">
        <v>42400</v>
      </c>
      <c r="D1532">
        <v>13</v>
      </c>
      <c r="E1532" t="s">
        <v>959</v>
      </c>
    </row>
    <row r="1533" spans="1:5" x14ac:dyDescent="0.25">
      <c r="A1533" t="s">
        <v>639</v>
      </c>
      <c r="B1533" t="s">
        <v>149</v>
      </c>
      <c r="C1533" s="76">
        <v>42400</v>
      </c>
      <c r="D1533">
        <v>21</v>
      </c>
      <c r="E1533" t="s">
        <v>959</v>
      </c>
    </row>
    <row r="1534" spans="1:5" x14ac:dyDescent="0.25">
      <c r="A1534" t="s">
        <v>642</v>
      </c>
      <c r="B1534" t="s">
        <v>149</v>
      </c>
      <c r="C1534" s="76">
        <v>42400</v>
      </c>
      <c r="D1534">
        <v>16</v>
      </c>
      <c r="E1534" t="s">
        <v>959</v>
      </c>
    </row>
    <row r="1535" spans="1:5" x14ac:dyDescent="0.25">
      <c r="A1535" t="s">
        <v>642</v>
      </c>
      <c r="B1535" t="s">
        <v>149</v>
      </c>
      <c r="C1535" s="76">
        <v>42400</v>
      </c>
      <c r="D1535">
        <v>5</v>
      </c>
      <c r="E1535" t="s">
        <v>959</v>
      </c>
    </row>
    <row r="1536" spans="1:5" x14ac:dyDescent="0.25">
      <c r="A1536" t="s">
        <v>642</v>
      </c>
      <c r="B1536" t="s">
        <v>149</v>
      </c>
      <c r="C1536" s="76">
        <v>42400</v>
      </c>
      <c r="D1536">
        <v>6</v>
      </c>
      <c r="E1536" t="s">
        <v>959</v>
      </c>
    </row>
    <row r="1537" spans="1:5" x14ac:dyDescent="0.25">
      <c r="A1537" t="s">
        <v>642</v>
      </c>
      <c r="B1537" t="s">
        <v>149</v>
      </c>
      <c r="C1537" s="76">
        <v>42400</v>
      </c>
      <c r="D1537">
        <v>4</v>
      </c>
      <c r="E1537" t="s">
        <v>959</v>
      </c>
    </row>
    <row r="1538" spans="1:5" x14ac:dyDescent="0.25">
      <c r="A1538" t="s">
        <v>642</v>
      </c>
      <c r="B1538" t="s">
        <v>149</v>
      </c>
      <c r="C1538" s="76">
        <v>42400</v>
      </c>
      <c r="D1538">
        <v>2</v>
      </c>
      <c r="E1538" t="s">
        <v>959</v>
      </c>
    </row>
    <row r="1539" spans="1:5" x14ac:dyDescent="0.25">
      <c r="A1539" t="s">
        <v>645</v>
      </c>
      <c r="B1539" t="s">
        <v>149</v>
      </c>
      <c r="C1539" s="76">
        <v>42400</v>
      </c>
      <c r="D1539">
        <v>15</v>
      </c>
      <c r="E1539" t="s">
        <v>959</v>
      </c>
    </row>
    <row r="1540" spans="1:5" x14ac:dyDescent="0.25">
      <c r="A1540" t="s">
        <v>645</v>
      </c>
      <c r="B1540" t="s">
        <v>149</v>
      </c>
      <c r="C1540" s="76">
        <v>42400</v>
      </c>
      <c r="D1540">
        <v>9</v>
      </c>
      <c r="E1540" t="s">
        <v>959</v>
      </c>
    </row>
    <row r="1541" spans="1:5" x14ac:dyDescent="0.25">
      <c r="A1541" t="s">
        <v>645</v>
      </c>
      <c r="B1541" t="s">
        <v>149</v>
      </c>
      <c r="C1541" s="76">
        <v>42400</v>
      </c>
      <c r="D1541">
        <v>5</v>
      </c>
      <c r="E1541" t="s">
        <v>959</v>
      </c>
    </row>
    <row r="1542" spans="1:5" x14ac:dyDescent="0.25">
      <c r="A1542" t="s">
        <v>645</v>
      </c>
      <c r="B1542" t="s">
        <v>149</v>
      </c>
      <c r="C1542" s="76">
        <v>42400</v>
      </c>
      <c r="D1542">
        <v>6</v>
      </c>
      <c r="E1542" t="s">
        <v>959</v>
      </c>
    </row>
    <row r="1543" spans="1:5" x14ac:dyDescent="0.25">
      <c r="A1543" t="s">
        <v>645</v>
      </c>
      <c r="B1543" t="s">
        <v>149</v>
      </c>
      <c r="C1543" s="76">
        <v>42400</v>
      </c>
      <c r="D1543">
        <v>7</v>
      </c>
      <c r="E1543" t="s">
        <v>959</v>
      </c>
    </row>
    <row r="1544" spans="1:5" x14ac:dyDescent="0.25">
      <c r="A1544" t="s">
        <v>648</v>
      </c>
      <c r="B1544" t="s">
        <v>149</v>
      </c>
      <c r="C1544" s="76">
        <v>42400</v>
      </c>
      <c r="D1544">
        <v>8</v>
      </c>
      <c r="E1544" t="s">
        <v>959</v>
      </c>
    </row>
    <row r="1545" spans="1:5" x14ac:dyDescent="0.25">
      <c r="A1545" t="s">
        <v>648</v>
      </c>
      <c r="B1545" t="s">
        <v>149</v>
      </c>
      <c r="C1545" s="76">
        <v>42400</v>
      </c>
      <c r="D1545">
        <v>5</v>
      </c>
      <c r="E1545" t="s">
        <v>959</v>
      </c>
    </row>
    <row r="1546" spans="1:5" x14ac:dyDescent="0.25">
      <c r="A1546" t="s">
        <v>648</v>
      </c>
      <c r="B1546" t="s">
        <v>149</v>
      </c>
      <c r="C1546" s="76">
        <v>42400</v>
      </c>
      <c r="D1546">
        <v>4</v>
      </c>
      <c r="E1546" t="s">
        <v>959</v>
      </c>
    </row>
    <row r="1547" spans="1:5" x14ac:dyDescent="0.25">
      <c r="A1547" t="s">
        <v>648</v>
      </c>
      <c r="B1547" t="s">
        <v>149</v>
      </c>
      <c r="C1547" s="76">
        <v>42400</v>
      </c>
      <c r="D1547">
        <v>7</v>
      </c>
      <c r="E1547" t="s">
        <v>959</v>
      </c>
    </row>
    <row r="1548" spans="1:5" x14ac:dyDescent="0.25">
      <c r="A1548" t="s">
        <v>651</v>
      </c>
      <c r="B1548" t="s">
        <v>149</v>
      </c>
      <c r="C1548" s="76">
        <v>42400</v>
      </c>
      <c r="D1548">
        <v>11</v>
      </c>
      <c r="E1548" t="s">
        <v>959</v>
      </c>
    </row>
    <row r="1549" spans="1:5" x14ac:dyDescent="0.25">
      <c r="A1549" t="s">
        <v>651</v>
      </c>
      <c r="B1549" t="s">
        <v>149</v>
      </c>
      <c r="C1549" s="76">
        <v>42400</v>
      </c>
      <c r="D1549">
        <v>4</v>
      </c>
      <c r="E1549" t="s">
        <v>959</v>
      </c>
    </row>
    <row r="1550" spans="1:5" x14ac:dyDescent="0.25">
      <c r="A1550" t="s">
        <v>651</v>
      </c>
      <c r="B1550" t="s">
        <v>149</v>
      </c>
      <c r="C1550" s="76">
        <v>42400</v>
      </c>
      <c r="D1550">
        <v>5</v>
      </c>
      <c r="E1550" t="s">
        <v>959</v>
      </c>
    </row>
    <row r="1551" spans="1:5" x14ac:dyDescent="0.25">
      <c r="A1551" t="s">
        <v>651</v>
      </c>
      <c r="B1551" t="s">
        <v>149</v>
      </c>
      <c r="C1551" s="76">
        <v>42400</v>
      </c>
      <c r="D1551">
        <v>6</v>
      </c>
      <c r="E1551" t="s">
        <v>959</v>
      </c>
    </row>
    <row r="1552" spans="1:5" x14ac:dyDescent="0.25">
      <c r="A1552" t="s">
        <v>654</v>
      </c>
      <c r="B1552" t="s">
        <v>149</v>
      </c>
      <c r="C1552" s="76">
        <v>42400</v>
      </c>
      <c r="D1552">
        <v>21</v>
      </c>
      <c r="E1552" t="s">
        <v>959</v>
      </c>
    </row>
    <row r="1553" spans="1:5" x14ac:dyDescent="0.25">
      <c r="A1553" t="s">
        <v>657</v>
      </c>
      <c r="B1553" t="s">
        <v>149</v>
      </c>
      <c r="C1553" s="76">
        <v>42400</v>
      </c>
      <c r="D1553">
        <v>11</v>
      </c>
      <c r="E1553" t="s">
        <v>959</v>
      </c>
    </row>
    <row r="1554" spans="1:5" x14ac:dyDescent="0.25">
      <c r="A1554" t="s">
        <v>657</v>
      </c>
      <c r="B1554" t="s">
        <v>149</v>
      </c>
      <c r="C1554" s="76">
        <v>42400</v>
      </c>
      <c r="D1554">
        <v>9</v>
      </c>
      <c r="E1554" t="s">
        <v>959</v>
      </c>
    </row>
    <row r="1555" spans="1:5" x14ac:dyDescent="0.25">
      <c r="A1555" t="s">
        <v>657</v>
      </c>
      <c r="B1555" t="s">
        <v>149</v>
      </c>
      <c r="C1555" s="76">
        <v>42400</v>
      </c>
      <c r="D1555">
        <v>7</v>
      </c>
      <c r="E1555" t="s">
        <v>959</v>
      </c>
    </row>
    <row r="1556" spans="1:5" x14ac:dyDescent="0.25">
      <c r="A1556" t="s">
        <v>657</v>
      </c>
      <c r="B1556" t="s">
        <v>149</v>
      </c>
      <c r="C1556" s="76">
        <v>42400</v>
      </c>
      <c r="D1556">
        <v>2</v>
      </c>
      <c r="E1556" t="s">
        <v>959</v>
      </c>
    </row>
    <row r="1557" spans="1:5" x14ac:dyDescent="0.25">
      <c r="A1557" t="s">
        <v>660</v>
      </c>
      <c r="B1557" t="s">
        <v>149</v>
      </c>
      <c r="C1557" s="76">
        <v>42400</v>
      </c>
      <c r="D1557">
        <v>21</v>
      </c>
      <c r="E1557" t="s">
        <v>959</v>
      </c>
    </row>
    <row r="1558" spans="1:5" x14ac:dyDescent="0.25">
      <c r="A1558" t="s">
        <v>484</v>
      </c>
      <c r="B1558" t="s">
        <v>149</v>
      </c>
      <c r="C1558" s="76">
        <v>42400</v>
      </c>
      <c r="D1558">
        <v>20</v>
      </c>
      <c r="E1558" t="s">
        <v>959</v>
      </c>
    </row>
    <row r="1559" spans="1:5" x14ac:dyDescent="0.25">
      <c r="A1559" t="s">
        <v>484</v>
      </c>
      <c r="B1559" t="s">
        <v>149</v>
      </c>
      <c r="C1559" s="76">
        <v>42400</v>
      </c>
      <c r="D1559">
        <v>4</v>
      </c>
      <c r="E1559" t="s">
        <v>959</v>
      </c>
    </row>
    <row r="1560" spans="1:5" x14ac:dyDescent="0.25">
      <c r="A1560" t="s">
        <v>484</v>
      </c>
      <c r="B1560" t="s">
        <v>149</v>
      </c>
      <c r="C1560" s="76">
        <v>42400</v>
      </c>
      <c r="D1560">
        <v>6</v>
      </c>
      <c r="E1560" t="s">
        <v>959</v>
      </c>
    </row>
    <row r="1561" spans="1:5" x14ac:dyDescent="0.25">
      <c r="A1561" t="s">
        <v>484</v>
      </c>
      <c r="B1561" t="s">
        <v>149</v>
      </c>
      <c r="C1561" s="76">
        <v>42400</v>
      </c>
      <c r="D1561">
        <v>7</v>
      </c>
      <c r="E1561" t="s">
        <v>959</v>
      </c>
    </row>
    <row r="1562" spans="1:5" x14ac:dyDescent="0.25">
      <c r="A1562" t="s">
        <v>484</v>
      </c>
      <c r="B1562" t="s">
        <v>149</v>
      </c>
      <c r="C1562" s="76">
        <v>42400</v>
      </c>
      <c r="D1562">
        <v>13</v>
      </c>
      <c r="E1562" t="s">
        <v>959</v>
      </c>
    </row>
    <row r="1563" spans="1:5" x14ac:dyDescent="0.25">
      <c r="A1563" t="s">
        <v>665</v>
      </c>
      <c r="B1563" t="s">
        <v>149</v>
      </c>
      <c r="C1563" s="76">
        <v>42400</v>
      </c>
      <c r="D1563">
        <v>18</v>
      </c>
      <c r="E1563" t="s">
        <v>959</v>
      </c>
    </row>
    <row r="1564" spans="1:5" x14ac:dyDescent="0.25">
      <c r="A1564" t="s">
        <v>665</v>
      </c>
      <c r="B1564" t="s">
        <v>149</v>
      </c>
      <c r="C1564" s="76">
        <v>42400</v>
      </c>
      <c r="D1564">
        <v>8</v>
      </c>
      <c r="E1564" t="s">
        <v>959</v>
      </c>
    </row>
    <row r="1565" spans="1:5" x14ac:dyDescent="0.25">
      <c r="A1565" t="s">
        <v>665</v>
      </c>
      <c r="B1565" t="s">
        <v>149</v>
      </c>
      <c r="C1565" s="76">
        <v>42400</v>
      </c>
      <c r="D1565">
        <v>2</v>
      </c>
      <c r="E1565" t="s">
        <v>959</v>
      </c>
    </row>
    <row r="1566" spans="1:5" x14ac:dyDescent="0.25">
      <c r="A1566" t="s">
        <v>665</v>
      </c>
      <c r="B1566" t="s">
        <v>149</v>
      </c>
      <c r="C1566" s="76">
        <v>42400</v>
      </c>
      <c r="D1566">
        <v>4</v>
      </c>
      <c r="E1566" t="s">
        <v>959</v>
      </c>
    </row>
    <row r="1567" spans="1:5" x14ac:dyDescent="0.25">
      <c r="A1567" t="s">
        <v>665</v>
      </c>
      <c r="B1567" t="s">
        <v>149</v>
      </c>
      <c r="C1567" s="76">
        <v>42400</v>
      </c>
      <c r="D1567">
        <v>5</v>
      </c>
      <c r="E1567" t="s">
        <v>959</v>
      </c>
    </row>
    <row r="1568" spans="1:5" x14ac:dyDescent="0.25">
      <c r="A1568" t="s">
        <v>665</v>
      </c>
      <c r="B1568" t="s">
        <v>149</v>
      </c>
      <c r="C1568" s="76">
        <v>42400</v>
      </c>
      <c r="D1568">
        <v>6</v>
      </c>
      <c r="E1568" t="s">
        <v>959</v>
      </c>
    </row>
    <row r="1569" spans="1:5" x14ac:dyDescent="0.25">
      <c r="A1569" t="s">
        <v>686</v>
      </c>
      <c r="B1569" t="s">
        <v>149</v>
      </c>
      <c r="C1569" s="76">
        <v>42404</v>
      </c>
      <c r="D1569">
        <v>2</v>
      </c>
      <c r="E1569" t="s">
        <v>960</v>
      </c>
    </row>
    <row r="1570" spans="1:5" x14ac:dyDescent="0.25">
      <c r="A1570" t="s">
        <v>686</v>
      </c>
      <c r="B1570" t="s">
        <v>149</v>
      </c>
      <c r="C1570" s="76">
        <v>42404</v>
      </c>
      <c r="D1570">
        <v>1</v>
      </c>
      <c r="E1570" t="s">
        <v>960</v>
      </c>
    </row>
    <row r="1571" spans="1:5" x14ac:dyDescent="0.25">
      <c r="A1571" t="s">
        <v>686</v>
      </c>
      <c r="B1571" t="s">
        <v>149</v>
      </c>
      <c r="C1571" s="76">
        <v>42404</v>
      </c>
      <c r="D1571">
        <v>3</v>
      </c>
      <c r="E1571" t="s">
        <v>960</v>
      </c>
    </row>
    <row r="1572" spans="1:5" x14ac:dyDescent="0.25">
      <c r="A1572" t="s">
        <v>686</v>
      </c>
      <c r="B1572" t="s">
        <v>149</v>
      </c>
      <c r="C1572" s="76">
        <v>42404</v>
      </c>
      <c r="D1572">
        <v>4</v>
      </c>
      <c r="E1572" t="s">
        <v>960</v>
      </c>
    </row>
    <row r="1573" spans="1:5" x14ac:dyDescent="0.25">
      <c r="A1573" t="s">
        <v>530</v>
      </c>
      <c r="B1573" t="s">
        <v>149</v>
      </c>
      <c r="C1573" s="76">
        <v>42409</v>
      </c>
      <c r="D1573">
        <v>20</v>
      </c>
      <c r="E1573" t="s">
        <v>962</v>
      </c>
    </row>
    <row r="1574" spans="1:5" x14ac:dyDescent="0.25">
      <c r="A1574" t="s">
        <v>530</v>
      </c>
      <c r="B1574" t="s">
        <v>149</v>
      </c>
      <c r="C1574" s="76">
        <v>42409</v>
      </c>
      <c r="D1574">
        <v>2</v>
      </c>
      <c r="E1574" t="s">
        <v>962</v>
      </c>
    </row>
    <row r="1575" spans="1:5" x14ac:dyDescent="0.25">
      <c r="A1575" t="s">
        <v>530</v>
      </c>
      <c r="B1575" t="s">
        <v>149</v>
      </c>
      <c r="C1575" s="76">
        <v>42409</v>
      </c>
      <c r="D1575">
        <v>3</v>
      </c>
      <c r="E1575" t="s">
        <v>962</v>
      </c>
    </row>
    <row r="1576" spans="1:5" x14ac:dyDescent="0.25">
      <c r="A1576" t="s">
        <v>530</v>
      </c>
      <c r="B1576" t="s">
        <v>149</v>
      </c>
      <c r="C1576" s="76">
        <v>42409</v>
      </c>
      <c r="D1576">
        <v>8</v>
      </c>
      <c r="E1576" t="s">
        <v>962</v>
      </c>
    </row>
    <row r="1577" spans="1:5" x14ac:dyDescent="0.25">
      <c r="A1577" t="s">
        <v>761</v>
      </c>
      <c r="B1577" t="s">
        <v>149</v>
      </c>
      <c r="C1577" s="76">
        <v>42409</v>
      </c>
      <c r="D1577">
        <v>19</v>
      </c>
      <c r="E1577" t="s">
        <v>962</v>
      </c>
    </row>
    <row r="1578" spans="1:5" x14ac:dyDescent="0.25">
      <c r="A1578" t="s">
        <v>761</v>
      </c>
      <c r="B1578" t="s">
        <v>149</v>
      </c>
      <c r="C1578" s="76">
        <v>42409</v>
      </c>
      <c r="D1578">
        <v>6</v>
      </c>
      <c r="E1578" t="s">
        <v>962</v>
      </c>
    </row>
    <row r="1579" spans="1:5" x14ac:dyDescent="0.25">
      <c r="A1579" t="s">
        <v>484</v>
      </c>
      <c r="B1579" t="s">
        <v>149</v>
      </c>
      <c r="C1579" s="76">
        <v>42409</v>
      </c>
      <c r="D1579">
        <v>3</v>
      </c>
      <c r="E1579" t="s">
        <v>962</v>
      </c>
    </row>
    <row r="1580" spans="1:5" x14ac:dyDescent="0.25">
      <c r="A1580" t="s">
        <v>484</v>
      </c>
      <c r="B1580" t="s">
        <v>149</v>
      </c>
      <c r="C1580" s="76">
        <v>42409</v>
      </c>
      <c r="D1580">
        <v>16</v>
      </c>
      <c r="E1580" t="s">
        <v>962</v>
      </c>
    </row>
    <row r="1581" spans="1:5" x14ac:dyDescent="0.25">
      <c r="A1581" t="s">
        <v>484</v>
      </c>
      <c r="B1581" t="s">
        <v>149</v>
      </c>
      <c r="C1581" s="76">
        <v>42409</v>
      </c>
      <c r="D1581">
        <v>10</v>
      </c>
      <c r="E1581" t="s">
        <v>962</v>
      </c>
    </row>
    <row r="1582" spans="1:5" x14ac:dyDescent="0.25">
      <c r="A1582" t="s">
        <v>746</v>
      </c>
      <c r="B1582" t="s">
        <v>149</v>
      </c>
      <c r="C1582" s="76">
        <v>42409</v>
      </c>
      <c r="D1582">
        <v>19</v>
      </c>
      <c r="E1582" t="s">
        <v>962</v>
      </c>
    </row>
    <row r="1583" spans="1:5" x14ac:dyDescent="0.25">
      <c r="A1583" t="s">
        <v>746</v>
      </c>
      <c r="B1583" t="s">
        <v>149</v>
      </c>
      <c r="C1583" s="76">
        <v>42409</v>
      </c>
      <c r="D1583">
        <v>4</v>
      </c>
      <c r="E1583" t="s">
        <v>962</v>
      </c>
    </row>
    <row r="1584" spans="1:5" x14ac:dyDescent="0.25">
      <c r="A1584" t="s">
        <v>746</v>
      </c>
      <c r="B1584" t="s">
        <v>149</v>
      </c>
      <c r="C1584" s="76">
        <v>42409</v>
      </c>
      <c r="D1584">
        <v>6</v>
      </c>
      <c r="E1584" t="s">
        <v>962</v>
      </c>
    </row>
    <row r="1585" spans="1:5" x14ac:dyDescent="0.25">
      <c r="A1585" t="s">
        <v>1107</v>
      </c>
      <c r="B1585" t="s">
        <v>149</v>
      </c>
      <c r="C1585" s="76">
        <v>42409</v>
      </c>
      <c r="D1585">
        <v>2</v>
      </c>
      <c r="E1585" t="s">
        <v>962</v>
      </c>
    </row>
    <row r="1586" spans="1:5" x14ac:dyDescent="0.25">
      <c r="A1586" t="s">
        <v>1107</v>
      </c>
      <c r="B1586" t="s">
        <v>149</v>
      </c>
      <c r="C1586" s="76">
        <v>42409</v>
      </c>
      <c r="D1586">
        <v>21</v>
      </c>
      <c r="E1586" t="s">
        <v>962</v>
      </c>
    </row>
    <row r="1587" spans="1:5" x14ac:dyDescent="0.25">
      <c r="A1587" t="s">
        <v>771</v>
      </c>
      <c r="B1587" t="s">
        <v>149</v>
      </c>
      <c r="C1587" s="76">
        <v>42409</v>
      </c>
      <c r="D1587">
        <v>1</v>
      </c>
      <c r="E1587" t="s">
        <v>962</v>
      </c>
    </row>
    <row r="1588" spans="1:5" x14ac:dyDescent="0.25">
      <c r="A1588" t="s">
        <v>771</v>
      </c>
      <c r="B1588" t="s">
        <v>149</v>
      </c>
      <c r="C1588" s="76">
        <v>42409</v>
      </c>
      <c r="D1588">
        <v>2</v>
      </c>
      <c r="E1588" t="s">
        <v>962</v>
      </c>
    </row>
    <row r="1589" spans="1:5" x14ac:dyDescent="0.25">
      <c r="A1589" t="s">
        <v>771</v>
      </c>
      <c r="B1589" t="s">
        <v>149</v>
      </c>
      <c r="C1589" s="76">
        <v>42409</v>
      </c>
      <c r="D1589">
        <v>3</v>
      </c>
      <c r="E1589" t="s">
        <v>962</v>
      </c>
    </row>
    <row r="1590" spans="1:5" x14ac:dyDescent="0.25">
      <c r="A1590" t="s">
        <v>771</v>
      </c>
      <c r="B1590" t="s">
        <v>149</v>
      </c>
      <c r="C1590" s="76">
        <v>42409</v>
      </c>
      <c r="D1590">
        <v>5</v>
      </c>
      <c r="E1590" t="s">
        <v>962</v>
      </c>
    </row>
    <row r="1591" spans="1:5" x14ac:dyDescent="0.25">
      <c r="A1591" t="s">
        <v>774</v>
      </c>
      <c r="B1591" t="s">
        <v>149</v>
      </c>
      <c r="C1591" s="76">
        <v>42409</v>
      </c>
      <c r="D1591">
        <v>7</v>
      </c>
      <c r="E1591" t="s">
        <v>962</v>
      </c>
    </row>
    <row r="1592" spans="1:5" x14ac:dyDescent="0.25">
      <c r="A1592" t="s">
        <v>774</v>
      </c>
      <c r="B1592" t="s">
        <v>149</v>
      </c>
      <c r="C1592" s="76">
        <v>42409</v>
      </c>
      <c r="D1592">
        <v>1</v>
      </c>
      <c r="E1592" t="s">
        <v>962</v>
      </c>
    </row>
    <row r="1593" spans="1:5" x14ac:dyDescent="0.25">
      <c r="A1593" t="s">
        <v>774</v>
      </c>
      <c r="B1593" t="s">
        <v>149</v>
      </c>
      <c r="C1593" s="76">
        <v>42409</v>
      </c>
      <c r="D1593">
        <v>2</v>
      </c>
      <c r="E1593" t="s">
        <v>962</v>
      </c>
    </row>
    <row r="1594" spans="1:5" x14ac:dyDescent="0.25">
      <c r="A1594" t="s">
        <v>774</v>
      </c>
      <c r="B1594" t="s">
        <v>149</v>
      </c>
      <c r="C1594" s="76">
        <v>42409</v>
      </c>
      <c r="D1594">
        <v>5</v>
      </c>
      <c r="E1594" t="s">
        <v>962</v>
      </c>
    </row>
    <row r="1595" spans="1:5" x14ac:dyDescent="0.25">
      <c r="A1595" t="s">
        <v>782</v>
      </c>
      <c r="B1595" t="s">
        <v>149</v>
      </c>
      <c r="C1595" s="76">
        <v>42409</v>
      </c>
      <c r="D1595">
        <v>2</v>
      </c>
      <c r="E1595" t="s">
        <v>962</v>
      </c>
    </row>
    <row r="1596" spans="1:5" x14ac:dyDescent="0.25">
      <c r="A1596" t="s">
        <v>782</v>
      </c>
      <c r="B1596" t="s">
        <v>149</v>
      </c>
      <c r="C1596" s="76">
        <v>42409</v>
      </c>
      <c r="D1596">
        <v>1</v>
      </c>
      <c r="E1596" t="s">
        <v>962</v>
      </c>
    </row>
    <row r="1597" spans="1:5" x14ac:dyDescent="0.25">
      <c r="A1597" t="s">
        <v>782</v>
      </c>
      <c r="B1597" t="s">
        <v>149</v>
      </c>
      <c r="C1597" s="76">
        <v>42409</v>
      </c>
      <c r="D1597">
        <v>5</v>
      </c>
      <c r="E1597" t="s">
        <v>962</v>
      </c>
    </row>
    <row r="1598" spans="1:5" x14ac:dyDescent="0.25">
      <c r="A1598" t="s">
        <v>123</v>
      </c>
      <c r="B1598" t="s">
        <v>149</v>
      </c>
      <c r="C1598" s="76">
        <v>42409</v>
      </c>
      <c r="D1598">
        <v>2</v>
      </c>
      <c r="E1598" t="s">
        <v>962</v>
      </c>
    </row>
    <row r="1599" spans="1:5" x14ac:dyDescent="0.25">
      <c r="A1599" t="s">
        <v>123</v>
      </c>
      <c r="B1599" t="s">
        <v>149</v>
      </c>
      <c r="C1599" s="76">
        <v>42409</v>
      </c>
      <c r="D1599">
        <v>3</v>
      </c>
      <c r="E1599" t="s">
        <v>962</v>
      </c>
    </row>
    <row r="1600" spans="1:5" x14ac:dyDescent="0.25">
      <c r="A1600" t="s">
        <v>123</v>
      </c>
      <c r="B1600" t="s">
        <v>149</v>
      </c>
      <c r="C1600" s="76">
        <v>42409</v>
      </c>
      <c r="D1600">
        <v>4</v>
      </c>
      <c r="E1600" t="s">
        <v>962</v>
      </c>
    </row>
    <row r="1601" spans="1:5" x14ac:dyDescent="0.25">
      <c r="A1601" t="s">
        <v>689</v>
      </c>
      <c r="B1601" t="s">
        <v>149</v>
      </c>
      <c r="C1601" s="76">
        <v>42409</v>
      </c>
      <c r="D1601">
        <v>3</v>
      </c>
      <c r="E1601" t="s">
        <v>962</v>
      </c>
    </row>
    <row r="1602" spans="1:5" x14ac:dyDescent="0.25">
      <c r="A1602" t="s">
        <v>689</v>
      </c>
      <c r="B1602" t="s">
        <v>149</v>
      </c>
      <c r="C1602" s="76">
        <v>42409</v>
      </c>
      <c r="D1602">
        <v>16</v>
      </c>
      <c r="E1602" t="s">
        <v>962</v>
      </c>
    </row>
    <row r="1603" spans="1:5" x14ac:dyDescent="0.25">
      <c r="A1603" t="s">
        <v>790</v>
      </c>
      <c r="B1603" t="s">
        <v>149</v>
      </c>
      <c r="C1603" s="76">
        <v>42409</v>
      </c>
      <c r="D1603">
        <v>3</v>
      </c>
      <c r="E1603" t="s">
        <v>962</v>
      </c>
    </row>
    <row r="1604" spans="1:5" x14ac:dyDescent="0.25">
      <c r="A1604" t="s">
        <v>790</v>
      </c>
      <c r="B1604" t="s">
        <v>149</v>
      </c>
      <c r="C1604" s="76">
        <v>42409</v>
      </c>
      <c r="D1604">
        <v>5</v>
      </c>
      <c r="E1604" t="s">
        <v>962</v>
      </c>
    </row>
    <row r="1605" spans="1:5" x14ac:dyDescent="0.25">
      <c r="A1605" t="s">
        <v>790</v>
      </c>
      <c r="B1605" t="s">
        <v>149</v>
      </c>
      <c r="C1605" s="76">
        <v>42409</v>
      </c>
      <c r="D1605">
        <v>2</v>
      </c>
      <c r="E1605" t="s">
        <v>962</v>
      </c>
    </row>
    <row r="1606" spans="1:5" x14ac:dyDescent="0.25">
      <c r="A1606" t="s">
        <v>790</v>
      </c>
      <c r="B1606" t="s">
        <v>149</v>
      </c>
      <c r="C1606" s="76">
        <v>42409</v>
      </c>
      <c r="D1606">
        <v>13</v>
      </c>
      <c r="E1606" t="s">
        <v>962</v>
      </c>
    </row>
    <row r="1607" spans="1:5" x14ac:dyDescent="0.25">
      <c r="A1607" t="s">
        <v>793</v>
      </c>
      <c r="B1607" t="s">
        <v>149</v>
      </c>
      <c r="C1607" s="76">
        <v>42409</v>
      </c>
      <c r="D1607">
        <v>5</v>
      </c>
      <c r="E1607" t="s">
        <v>962</v>
      </c>
    </row>
    <row r="1608" spans="1:5" x14ac:dyDescent="0.25">
      <c r="A1608" t="s">
        <v>793</v>
      </c>
      <c r="B1608" t="s">
        <v>149</v>
      </c>
      <c r="C1608" s="76">
        <v>42409</v>
      </c>
      <c r="D1608">
        <v>2</v>
      </c>
      <c r="E1608" t="s">
        <v>962</v>
      </c>
    </row>
    <row r="1609" spans="1:5" x14ac:dyDescent="0.25">
      <c r="A1609" t="s">
        <v>793</v>
      </c>
      <c r="B1609" t="s">
        <v>149</v>
      </c>
      <c r="C1609" s="76">
        <v>42409</v>
      </c>
      <c r="D1609">
        <v>17</v>
      </c>
      <c r="E1609" t="s">
        <v>962</v>
      </c>
    </row>
    <row r="1610" spans="1:5" x14ac:dyDescent="0.25">
      <c r="A1610" t="s">
        <v>793</v>
      </c>
      <c r="B1610" t="s">
        <v>149</v>
      </c>
      <c r="C1610" s="76">
        <v>42409</v>
      </c>
      <c r="D1610">
        <v>13</v>
      </c>
      <c r="E1610" t="s">
        <v>962</v>
      </c>
    </row>
    <row r="1611" spans="1:5" x14ac:dyDescent="0.25">
      <c r="A1611" t="s">
        <v>796</v>
      </c>
      <c r="B1611" t="s">
        <v>149</v>
      </c>
      <c r="C1611" s="76">
        <v>42409</v>
      </c>
      <c r="D1611">
        <v>19</v>
      </c>
      <c r="E1611" t="s">
        <v>962</v>
      </c>
    </row>
    <row r="1612" spans="1:5" x14ac:dyDescent="0.25">
      <c r="A1612" t="s">
        <v>796</v>
      </c>
      <c r="B1612" t="s">
        <v>149</v>
      </c>
      <c r="C1612" s="76">
        <v>42409</v>
      </c>
      <c r="D1612">
        <v>6</v>
      </c>
      <c r="E1612" t="s">
        <v>962</v>
      </c>
    </row>
    <row r="1613" spans="1:5" x14ac:dyDescent="0.25">
      <c r="A1613" t="s">
        <v>796</v>
      </c>
      <c r="B1613" t="s">
        <v>149</v>
      </c>
      <c r="C1613" s="76">
        <v>42409</v>
      </c>
      <c r="D1613">
        <v>2</v>
      </c>
      <c r="E1613" t="s">
        <v>962</v>
      </c>
    </row>
    <row r="1614" spans="1:5" x14ac:dyDescent="0.25">
      <c r="A1614" t="s">
        <v>799</v>
      </c>
      <c r="B1614" t="s">
        <v>149</v>
      </c>
      <c r="C1614" s="76">
        <v>42409</v>
      </c>
      <c r="D1614">
        <v>18</v>
      </c>
      <c r="E1614" t="s">
        <v>962</v>
      </c>
    </row>
    <row r="1615" spans="1:5" x14ac:dyDescent="0.25">
      <c r="A1615" t="s">
        <v>802</v>
      </c>
      <c r="B1615" t="s">
        <v>149</v>
      </c>
      <c r="C1615" s="76">
        <v>42409</v>
      </c>
      <c r="D1615">
        <v>2</v>
      </c>
      <c r="E1615" t="s">
        <v>962</v>
      </c>
    </row>
    <row r="1616" spans="1:5" x14ac:dyDescent="0.25">
      <c r="A1616" t="s">
        <v>802</v>
      </c>
      <c r="B1616" t="s">
        <v>149</v>
      </c>
      <c r="C1616" s="76">
        <v>42409</v>
      </c>
      <c r="D1616">
        <v>3</v>
      </c>
      <c r="E1616" t="s">
        <v>962</v>
      </c>
    </row>
    <row r="1617" spans="1:5" x14ac:dyDescent="0.25">
      <c r="A1617" t="s">
        <v>802</v>
      </c>
      <c r="B1617" t="s">
        <v>149</v>
      </c>
      <c r="C1617" s="76">
        <v>42409</v>
      </c>
      <c r="D1617">
        <v>5</v>
      </c>
      <c r="E1617" t="s">
        <v>962</v>
      </c>
    </row>
    <row r="1618" spans="1:5" x14ac:dyDescent="0.25">
      <c r="A1618" t="s">
        <v>802</v>
      </c>
      <c r="B1618" t="s">
        <v>149</v>
      </c>
      <c r="C1618" s="76">
        <v>42409</v>
      </c>
      <c r="D1618">
        <v>1</v>
      </c>
      <c r="E1618" t="s">
        <v>962</v>
      </c>
    </row>
    <row r="1619" spans="1:5" x14ac:dyDescent="0.25">
      <c r="A1619" t="s">
        <v>805</v>
      </c>
      <c r="B1619" t="s">
        <v>149</v>
      </c>
      <c r="C1619" s="76">
        <v>42409</v>
      </c>
      <c r="D1619">
        <v>3</v>
      </c>
      <c r="E1619" t="s">
        <v>962</v>
      </c>
    </row>
    <row r="1620" spans="1:5" x14ac:dyDescent="0.25">
      <c r="A1620" t="s">
        <v>805</v>
      </c>
      <c r="B1620" t="s">
        <v>149</v>
      </c>
      <c r="C1620" s="76">
        <v>42409</v>
      </c>
      <c r="D1620">
        <v>5</v>
      </c>
      <c r="E1620" t="s">
        <v>962</v>
      </c>
    </row>
    <row r="1621" spans="1:5" x14ac:dyDescent="0.25">
      <c r="A1621" t="s">
        <v>805</v>
      </c>
      <c r="B1621" t="s">
        <v>149</v>
      </c>
      <c r="C1621" s="76">
        <v>42409</v>
      </c>
      <c r="D1621">
        <v>17</v>
      </c>
      <c r="E1621" t="s">
        <v>962</v>
      </c>
    </row>
    <row r="1622" spans="1:5" x14ac:dyDescent="0.25">
      <c r="A1622" t="s">
        <v>805</v>
      </c>
      <c r="B1622" t="s">
        <v>149</v>
      </c>
      <c r="C1622" s="76">
        <v>42409</v>
      </c>
      <c r="D1622">
        <v>2</v>
      </c>
      <c r="E1622" t="s">
        <v>962</v>
      </c>
    </row>
    <row r="1623" spans="1:5" x14ac:dyDescent="0.25">
      <c r="A1623" t="s">
        <v>808</v>
      </c>
      <c r="B1623" t="s">
        <v>149</v>
      </c>
      <c r="C1623" s="76">
        <v>42409</v>
      </c>
      <c r="D1623">
        <v>19</v>
      </c>
      <c r="E1623" t="s">
        <v>962</v>
      </c>
    </row>
    <row r="1624" spans="1:5" x14ac:dyDescent="0.25">
      <c r="A1624" t="s">
        <v>522</v>
      </c>
      <c r="B1624" t="s">
        <v>149</v>
      </c>
      <c r="C1624" s="76">
        <v>42409</v>
      </c>
      <c r="D1624">
        <v>1</v>
      </c>
      <c r="E1624" t="s">
        <v>962</v>
      </c>
    </row>
    <row r="1625" spans="1:5" x14ac:dyDescent="0.25">
      <c r="A1625" t="s">
        <v>522</v>
      </c>
      <c r="B1625" t="s">
        <v>149</v>
      </c>
      <c r="C1625" s="76">
        <v>42409</v>
      </c>
      <c r="D1625">
        <v>2</v>
      </c>
      <c r="E1625" t="s">
        <v>962</v>
      </c>
    </row>
    <row r="1626" spans="1:5" x14ac:dyDescent="0.25">
      <c r="A1626" t="s">
        <v>522</v>
      </c>
      <c r="B1626" t="s">
        <v>149</v>
      </c>
      <c r="C1626" s="76">
        <v>42409</v>
      </c>
      <c r="D1626">
        <v>13</v>
      </c>
      <c r="E1626" t="s">
        <v>962</v>
      </c>
    </row>
    <row r="1627" spans="1:5" x14ac:dyDescent="0.25">
      <c r="A1627" t="s">
        <v>813</v>
      </c>
      <c r="B1627" t="s">
        <v>149</v>
      </c>
      <c r="C1627" s="76">
        <v>42409</v>
      </c>
      <c r="D1627">
        <v>3</v>
      </c>
      <c r="E1627" t="s">
        <v>962</v>
      </c>
    </row>
    <row r="1628" spans="1:5" x14ac:dyDescent="0.25">
      <c r="A1628" t="s">
        <v>813</v>
      </c>
      <c r="B1628" t="s">
        <v>149</v>
      </c>
      <c r="C1628" s="76">
        <v>42409</v>
      </c>
      <c r="D1628">
        <v>5</v>
      </c>
      <c r="E1628" t="s">
        <v>962</v>
      </c>
    </row>
    <row r="1629" spans="1:5" x14ac:dyDescent="0.25">
      <c r="A1629" t="s">
        <v>813</v>
      </c>
      <c r="B1629" t="s">
        <v>149</v>
      </c>
      <c r="C1629" s="76">
        <v>42409</v>
      </c>
      <c r="D1629">
        <v>20</v>
      </c>
      <c r="E1629" t="s">
        <v>962</v>
      </c>
    </row>
    <row r="1630" spans="1:5" x14ac:dyDescent="0.25">
      <c r="A1630" t="s">
        <v>816</v>
      </c>
      <c r="B1630" t="s">
        <v>149</v>
      </c>
      <c r="C1630" s="76">
        <v>42409</v>
      </c>
      <c r="D1630">
        <v>6</v>
      </c>
      <c r="E1630" t="s">
        <v>962</v>
      </c>
    </row>
    <row r="1631" spans="1:5" x14ac:dyDescent="0.25">
      <c r="A1631" t="s">
        <v>816</v>
      </c>
      <c r="B1631" t="s">
        <v>149</v>
      </c>
      <c r="C1631" s="76">
        <v>42409</v>
      </c>
      <c r="D1631">
        <v>19</v>
      </c>
      <c r="E1631" t="s">
        <v>962</v>
      </c>
    </row>
    <row r="1632" spans="1:5" x14ac:dyDescent="0.25">
      <c r="A1632" t="s">
        <v>527</v>
      </c>
      <c r="B1632" t="s">
        <v>149</v>
      </c>
      <c r="C1632" s="76">
        <v>42409</v>
      </c>
      <c r="D1632">
        <v>3</v>
      </c>
      <c r="E1632" t="s">
        <v>962</v>
      </c>
    </row>
    <row r="1633" spans="1:5" x14ac:dyDescent="0.25">
      <c r="A1633" t="s">
        <v>527</v>
      </c>
      <c r="B1633" t="s">
        <v>149</v>
      </c>
      <c r="C1633" s="76">
        <v>42409</v>
      </c>
      <c r="D1633">
        <v>5</v>
      </c>
      <c r="E1633" t="s">
        <v>962</v>
      </c>
    </row>
    <row r="1634" spans="1:5" x14ac:dyDescent="0.25">
      <c r="A1634" t="s">
        <v>527</v>
      </c>
      <c r="B1634" t="s">
        <v>149</v>
      </c>
      <c r="C1634" s="76">
        <v>42409</v>
      </c>
      <c r="D1634">
        <v>1</v>
      </c>
      <c r="E1634" t="s">
        <v>962</v>
      </c>
    </row>
    <row r="1635" spans="1:5" x14ac:dyDescent="0.25">
      <c r="A1635" t="s">
        <v>824</v>
      </c>
      <c r="B1635" t="s">
        <v>149</v>
      </c>
      <c r="C1635" s="76">
        <v>42409</v>
      </c>
      <c r="D1635">
        <v>3</v>
      </c>
      <c r="E1635" t="s">
        <v>962</v>
      </c>
    </row>
    <row r="1636" spans="1:5" x14ac:dyDescent="0.25">
      <c r="A1636" t="s">
        <v>824</v>
      </c>
      <c r="B1636" t="s">
        <v>149</v>
      </c>
      <c r="C1636" s="76">
        <v>42409</v>
      </c>
      <c r="D1636">
        <v>2</v>
      </c>
      <c r="E1636" t="s">
        <v>962</v>
      </c>
    </row>
    <row r="1637" spans="1:5" x14ac:dyDescent="0.25">
      <c r="A1637" t="s">
        <v>824</v>
      </c>
      <c r="B1637" t="s">
        <v>149</v>
      </c>
      <c r="C1637" s="76">
        <v>42409</v>
      </c>
      <c r="D1637">
        <v>5</v>
      </c>
      <c r="E1637" t="s">
        <v>962</v>
      </c>
    </row>
    <row r="1638" spans="1:5" x14ac:dyDescent="0.25">
      <c r="A1638" t="s">
        <v>824</v>
      </c>
      <c r="B1638" t="s">
        <v>149</v>
      </c>
      <c r="C1638" s="76">
        <v>42409</v>
      </c>
      <c r="D1638">
        <v>4</v>
      </c>
      <c r="E1638" t="s">
        <v>962</v>
      </c>
    </row>
    <row r="1639" spans="1:5" x14ac:dyDescent="0.25">
      <c r="A1639" t="s">
        <v>826</v>
      </c>
      <c r="B1639" t="s">
        <v>149</v>
      </c>
      <c r="C1639" s="76">
        <v>42409</v>
      </c>
      <c r="D1639">
        <v>3</v>
      </c>
      <c r="E1639" t="s">
        <v>962</v>
      </c>
    </row>
    <row r="1640" spans="1:5" x14ac:dyDescent="0.25">
      <c r="A1640" t="s">
        <v>826</v>
      </c>
      <c r="B1640" t="s">
        <v>149</v>
      </c>
      <c r="C1640" s="76">
        <v>42409</v>
      </c>
      <c r="D1640">
        <v>14</v>
      </c>
      <c r="E1640" t="s">
        <v>962</v>
      </c>
    </row>
    <row r="1641" spans="1:5" x14ac:dyDescent="0.25">
      <c r="A1641" t="s">
        <v>829</v>
      </c>
      <c r="B1641" t="s">
        <v>149</v>
      </c>
      <c r="C1641" s="76">
        <v>42409</v>
      </c>
      <c r="D1641">
        <v>5</v>
      </c>
      <c r="E1641" t="s">
        <v>962</v>
      </c>
    </row>
    <row r="1642" spans="1:5" x14ac:dyDescent="0.25">
      <c r="A1642" t="s">
        <v>829</v>
      </c>
      <c r="B1642" t="s">
        <v>149</v>
      </c>
      <c r="C1642" s="76">
        <v>42409</v>
      </c>
      <c r="D1642">
        <v>1</v>
      </c>
      <c r="E1642" t="s">
        <v>962</v>
      </c>
    </row>
    <row r="1643" spans="1:5" x14ac:dyDescent="0.25">
      <c r="A1643" t="s">
        <v>829</v>
      </c>
      <c r="B1643" t="s">
        <v>149</v>
      </c>
      <c r="C1643" s="76">
        <v>42409</v>
      </c>
      <c r="D1643">
        <v>2</v>
      </c>
      <c r="E1643" t="s">
        <v>962</v>
      </c>
    </row>
    <row r="1644" spans="1:5" x14ac:dyDescent="0.25">
      <c r="A1644" t="s">
        <v>829</v>
      </c>
      <c r="B1644" t="s">
        <v>149</v>
      </c>
      <c r="C1644" s="76">
        <v>42409</v>
      </c>
      <c r="D1644">
        <v>13</v>
      </c>
      <c r="E1644" t="s">
        <v>962</v>
      </c>
    </row>
    <row r="1645" spans="1:5" x14ac:dyDescent="0.25">
      <c r="A1645" t="s">
        <v>832</v>
      </c>
      <c r="B1645" t="s">
        <v>149</v>
      </c>
      <c r="C1645" s="76">
        <v>42409</v>
      </c>
      <c r="D1645">
        <v>1</v>
      </c>
      <c r="E1645" t="s">
        <v>962</v>
      </c>
    </row>
    <row r="1646" spans="1:5" x14ac:dyDescent="0.25">
      <c r="A1646" t="s">
        <v>832</v>
      </c>
      <c r="B1646" t="s">
        <v>149</v>
      </c>
      <c r="C1646" s="76">
        <v>42409</v>
      </c>
      <c r="D1646">
        <v>19</v>
      </c>
      <c r="E1646" t="s">
        <v>962</v>
      </c>
    </row>
    <row r="1647" spans="1:5" x14ac:dyDescent="0.25">
      <c r="A1647" t="s">
        <v>832</v>
      </c>
      <c r="B1647" t="s">
        <v>149</v>
      </c>
      <c r="C1647" s="76">
        <v>42409</v>
      </c>
      <c r="D1647">
        <v>9</v>
      </c>
      <c r="E1647" t="s">
        <v>962</v>
      </c>
    </row>
    <row r="1648" spans="1:5" x14ac:dyDescent="0.25">
      <c r="A1648" t="s">
        <v>835</v>
      </c>
      <c r="B1648" t="s">
        <v>149</v>
      </c>
      <c r="C1648" s="76">
        <v>42409</v>
      </c>
      <c r="D1648">
        <v>1</v>
      </c>
      <c r="E1648" t="s">
        <v>962</v>
      </c>
    </row>
    <row r="1649" spans="1:5" x14ac:dyDescent="0.25">
      <c r="A1649" t="s">
        <v>835</v>
      </c>
      <c r="B1649" t="s">
        <v>149</v>
      </c>
      <c r="C1649" s="76">
        <v>42409</v>
      </c>
      <c r="D1649">
        <v>2</v>
      </c>
      <c r="E1649" t="s">
        <v>962</v>
      </c>
    </row>
    <row r="1650" spans="1:5" x14ac:dyDescent="0.25">
      <c r="A1650" t="s">
        <v>835</v>
      </c>
      <c r="B1650" t="s">
        <v>149</v>
      </c>
      <c r="C1650" s="76">
        <v>42409</v>
      </c>
      <c r="D1650">
        <v>5</v>
      </c>
      <c r="E1650" t="s">
        <v>962</v>
      </c>
    </row>
    <row r="1651" spans="1:5" x14ac:dyDescent="0.25">
      <c r="A1651" t="s">
        <v>530</v>
      </c>
      <c r="B1651" t="s">
        <v>149</v>
      </c>
      <c r="C1651" s="76">
        <v>42409</v>
      </c>
      <c r="D1651">
        <v>20</v>
      </c>
      <c r="E1651" t="s">
        <v>962</v>
      </c>
    </row>
    <row r="1652" spans="1:5" x14ac:dyDescent="0.25">
      <c r="A1652" t="s">
        <v>530</v>
      </c>
      <c r="B1652" t="s">
        <v>149</v>
      </c>
      <c r="C1652" s="76">
        <v>42409</v>
      </c>
      <c r="D1652">
        <v>2</v>
      </c>
      <c r="E1652" t="s">
        <v>962</v>
      </c>
    </row>
    <row r="1653" spans="1:5" x14ac:dyDescent="0.25">
      <c r="A1653" t="s">
        <v>530</v>
      </c>
      <c r="B1653" t="s">
        <v>149</v>
      </c>
      <c r="C1653" s="76">
        <v>42409</v>
      </c>
      <c r="D1653">
        <v>3</v>
      </c>
      <c r="E1653" t="s">
        <v>962</v>
      </c>
    </row>
    <row r="1654" spans="1:5" x14ac:dyDescent="0.25">
      <c r="A1654" t="s">
        <v>530</v>
      </c>
      <c r="B1654" t="s">
        <v>149</v>
      </c>
      <c r="C1654" s="76">
        <v>42409</v>
      </c>
      <c r="D1654">
        <v>8</v>
      </c>
      <c r="E1654" t="s">
        <v>962</v>
      </c>
    </row>
    <row r="1655" spans="1:5" x14ac:dyDescent="0.25">
      <c r="A1655" t="s">
        <v>761</v>
      </c>
      <c r="B1655" t="s">
        <v>149</v>
      </c>
      <c r="C1655" s="76">
        <v>42409</v>
      </c>
      <c r="D1655">
        <v>19</v>
      </c>
      <c r="E1655" t="s">
        <v>962</v>
      </c>
    </row>
    <row r="1656" spans="1:5" x14ac:dyDescent="0.25">
      <c r="A1656" t="s">
        <v>761</v>
      </c>
      <c r="B1656" t="s">
        <v>149</v>
      </c>
      <c r="C1656" s="76">
        <v>42409</v>
      </c>
      <c r="D1656">
        <v>6</v>
      </c>
      <c r="E1656" t="s">
        <v>962</v>
      </c>
    </row>
    <row r="1657" spans="1:5" x14ac:dyDescent="0.25">
      <c r="A1657" t="s">
        <v>484</v>
      </c>
      <c r="B1657" t="s">
        <v>149</v>
      </c>
      <c r="C1657" s="76">
        <v>42409</v>
      </c>
      <c r="D1657">
        <v>3</v>
      </c>
      <c r="E1657" t="s">
        <v>962</v>
      </c>
    </row>
    <row r="1658" spans="1:5" x14ac:dyDescent="0.25">
      <c r="A1658" t="s">
        <v>484</v>
      </c>
      <c r="B1658" t="s">
        <v>149</v>
      </c>
      <c r="C1658" s="76">
        <v>42409</v>
      </c>
      <c r="D1658">
        <v>16</v>
      </c>
      <c r="E1658" t="s">
        <v>962</v>
      </c>
    </row>
    <row r="1659" spans="1:5" x14ac:dyDescent="0.25">
      <c r="A1659" t="s">
        <v>484</v>
      </c>
      <c r="B1659" t="s">
        <v>149</v>
      </c>
      <c r="C1659" s="76">
        <v>42409</v>
      </c>
      <c r="D1659">
        <v>10</v>
      </c>
      <c r="E1659" t="s">
        <v>962</v>
      </c>
    </row>
    <row r="1660" spans="1:5" x14ac:dyDescent="0.25">
      <c r="A1660" t="s">
        <v>746</v>
      </c>
      <c r="B1660" t="s">
        <v>149</v>
      </c>
      <c r="C1660" s="76">
        <v>42409</v>
      </c>
      <c r="D1660">
        <v>19</v>
      </c>
      <c r="E1660" t="s">
        <v>962</v>
      </c>
    </row>
    <row r="1661" spans="1:5" x14ac:dyDescent="0.25">
      <c r="A1661" t="s">
        <v>746</v>
      </c>
      <c r="B1661" t="s">
        <v>149</v>
      </c>
      <c r="C1661" s="76">
        <v>42409</v>
      </c>
      <c r="D1661">
        <v>4</v>
      </c>
      <c r="E1661" t="s">
        <v>962</v>
      </c>
    </row>
    <row r="1662" spans="1:5" x14ac:dyDescent="0.25">
      <c r="A1662" t="s">
        <v>746</v>
      </c>
      <c r="B1662" t="s">
        <v>149</v>
      </c>
      <c r="C1662" s="76">
        <v>42409</v>
      </c>
      <c r="D1662">
        <v>6</v>
      </c>
      <c r="E1662" t="s">
        <v>962</v>
      </c>
    </row>
    <row r="1663" spans="1:5" x14ac:dyDescent="0.25">
      <c r="A1663" t="s">
        <v>1107</v>
      </c>
      <c r="B1663" t="s">
        <v>149</v>
      </c>
      <c r="C1663" s="76">
        <v>42409</v>
      </c>
      <c r="D1663">
        <v>2</v>
      </c>
      <c r="E1663" t="s">
        <v>962</v>
      </c>
    </row>
    <row r="1664" spans="1:5" x14ac:dyDescent="0.25">
      <c r="A1664" t="s">
        <v>1107</v>
      </c>
      <c r="B1664" t="s">
        <v>149</v>
      </c>
      <c r="C1664" s="76">
        <v>42409</v>
      </c>
      <c r="D1664">
        <v>21</v>
      </c>
      <c r="E1664" t="s">
        <v>962</v>
      </c>
    </row>
    <row r="1665" spans="1:5" x14ac:dyDescent="0.25">
      <c r="A1665" t="s">
        <v>771</v>
      </c>
      <c r="B1665" t="s">
        <v>149</v>
      </c>
      <c r="C1665" s="76">
        <v>42409</v>
      </c>
      <c r="D1665">
        <v>1</v>
      </c>
      <c r="E1665" t="s">
        <v>962</v>
      </c>
    </row>
    <row r="1666" spans="1:5" x14ac:dyDescent="0.25">
      <c r="A1666" t="s">
        <v>771</v>
      </c>
      <c r="B1666" t="s">
        <v>149</v>
      </c>
      <c r="C1666" s="76">
        <v>42409</v>
      </c>
      <c r="D1666">
        <v>2</v>
      </c>
      <c r="E1666" t="s">
        <v>962</v>
      </c>
    </row>
    <row r="1667" spans="1:5" x14ac:dyDescent="0.25">
      <c r="A1667" t="s">
        <v>771</v>
      </c>
      <c r="B1667" t="s">
        <v>149</v>
      </c>
      <c r="C1667" s="76">
        <v>42409</v>
      </c>
      <c r="D1667">
        <v>3</v>
      </c>
      <c r="E1667" t="s">
        <v>962</v>
      </c>
    </row>
    <row r="1668" spans="1:5" x14ac:dyDescent="0.25">
      <c r="A1668" t="s">
        <v>771</v>
      </c>
      <c r="B1668" t="s">
        <v>149</v>
      </c>
      <c r="C1668" s="76">
        <v>42409</v>
      </c>
      <c r="D1668">
        <v>5</v>
      </c>
      <c r="E1668" t="s">
        <v>962</v>
      </c>
    </row>
    <row r="1669" spans="1:5" x14ac:dyDescent="0.25">
      <c r="A1669" t="s">
        <v>774</v>
      </c>
      <c r="B1669" t="s">
        <v>149</v>
      </c>
      <c r="C1669" s="76">
        <v>42409</v>
      </c>
      <c r="D1669">
        <v>7</v>
      </c>
      <c r="E1669" t="s">
        <v>962</v>
      </c>
    </row>
    <row r="1670" spans="1:5" x14ac:dyDescent="0.25">
      <c r="A1670" t="s">
        <v>774</v>
      </c>
      <c r="B1670" t="s">
        <v>149</v>
      </c>
      <c r="C1670" s="76">
        <v>42409</v>
      </c>
      <c r="D1670">
        <v>1</v>
      </c>
      <c r="E1670" t="s">
        <v>962</v>
      </c>
    </row>
    <row r="1671" spans="1:5" x14ac:dyDescent="0.25">
      <c r="A1671" t="s">
        <v>774</v>
      </c>
      <c r="B1671" t="s">
        <v>149</v>
      </c>
      <c r="C1671" s="76">
        <v>42409</v>
      </c>
      <c r="D1671">
        <v>2</v>
      </c>
      <c r="E1671" t="s">
        <v>962</v>
      </c>
    </row>
    <row r="1672" spans="1:5" x14ac:dyDescent="0.25">
      <c r="A1672" t="s">
        <v>774</v>
      </c>
      <c r="B1672" t="s">
        <v>149</v>
      </c>
      <c r="C1672" s="76">
        <v>42409</v>
      </c>
      <c r="D1672">
        <v>5</v>
      </c>
      <c r="E1672" t="s">
        <v>962</v>
      </c>
    </row>
    <row r="1673" spans="1:5" x14ac:dyDescent="0.25">
      <c r="A1673" t="s">
        <v>782</v>
      </c>
      <c r="B1673" t="s">
        <v>149</v>
      </c>
      <c r="C1673" s="76">
        <v>42409</v>
      </c>
      <c r="D1673">
        <v>2</v>
      </c>
      <c r="E1673" t="s">
        <v>962</v>
      </c>
    </row>
    <row r="1674" spans="1:5" x14ac:dyDescent="0.25">
      <c r="A1674" t="s">
        <v>782</v>
      </c>
      <c r="B1674" t="s">
        <v>149</v>
      </c>
      <c r="C1674" s="76">
        <v>42409</v>
      </c>
      <c r="D1674">
        <v>1</v>
      </c>
      <c r="E1674" t="s">
        <v>962</v>
      </c>
    </row>
    <row r="1675" spans="1:5" x14ac:dyDescent="0.25">
      <c r="A1675" t="s">
        <v>782</v>
      </c>
      <c r="B1675" t="s">
        <v>149</v>
      </c>
      <c r="C1675" s="76">
        <v>42409</v>
      </c>
      <c r="D1675">
        <v>5</v>
      </c>
      <c r="E1675" t="s">
        <v>962</v>
      </c>
    </row>
    <row r="1676" spans="1:5" x14ac:dyDescent="0.25">
      <c r="A1676" t="s">
        <v>123</v>
      </c>
      <c r="B1676" t="s">
        <v>149</v>
      </c>
      <c r="C1676" s="76">
        <v>42409</v>
      </c>
      <c r="D1676">
        <v>2</v>
      </c>
      <c r="E1676" t="s">
        <v>962</v>
      </c>
    </row>
    <row r="1677" spans="1:5" x14ac:dyDescent="0.25">
      <c r="A1677" t="s">
        <v>123</v>
      </c>
      <c r="B1677" t="s">
        <v>149</v>
      </c>
      <c r="C1677" s="76">
        <v>42409</v>
      </c>
      <c r="D1677">
        <v>3</v>
      </c>
      <c r="E1677" t="s">
        <v>962</v>
      </c>
    </row>
    <row r="1678" spans="1:5" x14ac:dyDescent="0.25">
      <c r="A1678" t="s">
        <v>123</v>
      </c>
      <c r="B1678" t="s">
        <v>149</v>
      </c>
      <c r="C1678" s="76">
        <v>42409</v>
      </c>
      <c r="D1678">
        <v>4</v>
      </c>
      <c r="E1678" t="s">
        <v>962</v>
      </c>
    </row>
    <row r="1679" spans="1:5" x14ac:dyDescent="0.25">
      <c r="A1679" t="s">
        <v>689</v>
      </c>
      <c r="B1679" t="s">
        <v>149</v>
      </c>
      <c r="C1679" s="76">
        <v>42409</v>
      </c>
      <c r="D1679">
        <v>3</v>
      </c>
      <c r="E1679" t="s">
        <v>962</v>
      </c>
    </row>
    <row r="1680" spans="1:5" x14ac:dyDescent="0.25">
      <c r="A1680" t="s">
        <v>689</v>
      </c>
      <c r="B1680" t="s">
        <v>149</v>
      </c>
      <c r="C1680" s="76">
        <v>42409</v>
      </c>
      <c r="D1680">
        <v>16</v>
      </c>
      <c r="E1680" t="s">
        <v>962</v>
      </c>
    </row>
    <row r="1681" spans="1:5" x14ac:dyDescent="0.25">
      <c r="A1681" t="s">
        <v>790</v>
      </c>
      <c r="B1681" t="s">
        <v>149</v>
      </c>
      <c r="C1681" s="76">
        <v>42409</v>
      </c>
      <c r="D1681">
        <v>3</v>
      </c>
      <c r="E1681" t="s">
        <v>962</v>
      </c>
    </row>
    <row r="1682" spans="1:5" x14ac:dyDescent="0.25">
      <c r="A1682" t="s">
        <v>790</v>
      </c>
      <c r="B1682" t="s">
        <v>149</v>
      </c>
      <c r="C1682" s="76">
        <v>42409</v>
      </c>
      <c r="D1682">
        <v>5</v>
      </c>
      <c r="E1682" t="s">
        <v>962</v>
      </c>
    </row>
    <row r="1683" spans="1:5" x14ac:dyDescent="0.25">
      <c r="A1683" t="s">
        <v>790</v>
      </c>
      <c r="B1683" t="s">
        <v>149</v>
      </c>
      <c r="C1683" s="76">
        <v>42409</v>
      </c>
      <c r="D1683">
        <v>2</v>
      </c>
      <c r="E1683" t="s">
        <v>962</v>
      </c>
    </row>
    <row r="1684" spans="1:5" x14ac:dyDescent="0.25">
      <c r="A1684" t="s">
        <v>790</v>
      </c>
      <c r="B1684" t="s">
        <v>149</v>
      </c>
      <c r="C1684" s="76">
        <v>42409</v>
      </c>
      <c r="D1684">
        <v>13</v>
      </c>
      <c r="E1684" t="s">
        <v>962</v>
      </c>
    </row>
    <row r="1685" spans="1:5" x14ac:dyDescent="0.25">
      <c r="A1685" t="s">
        <v>793</v>
      </c>
      <c r="B1685" t="s">
        <v>149</v>
      </c>
      <c r="C1685" s="76">
        <v>42409</v>
      </c>
      <c r="D1685">
        <v>5</v>
      </c>
      <c r="E1685" t="s">
        <v>962</v>
      </c>
    </row>
    <row r="1686" spans="1:5" x14ac:dyDescent="0.25">
      <c r="A1686" t="s">
        <v>793</v>
      </c>
      <c r="B1686" t="s">
        <v>149</v>
      </c>
      <c r="C1686" s="76">
        <v>42409</v>
      </c>
      <c r="D1686">
        <v>2</v>
      </c>
      <c r="E1686" t="s">
        <v>962</v>
      </c>
    </row>
    <row r="1687" spans="1:5" x14ac:dyDescent="0.25">
      <c r="A1687" t="s">
        <v>793</v>
      </c>
      <c r="B1687" t="s">
        <v>149</v>
      </c>
      <c r="C1687" s="76">
        <v>42409</v>
      </c>
      <c r="D1687">
        <v>17</v>
      </c>
      <c r="E1687" t="s">
        <v>962</v>
      </c>
    </row>
    <row r="1688" spans="1:5" x14ac:dyDescent="0.25">
      <c r="A1688" t="s">
        <v>793</v>
      </c>
      <c r="B1688" t="s">
        <v>149</v>
      </c>
      <c r="C1688" s="76">
        <v>42409</v>
      </c>
      <c r="D1688">
        <v>13</v>
      </c>
      <c r="E1688" t="s">
        <v>962</v>
      </c>
    </row>
    <row r="1689" spans="1:5" x14ac:dyDescent="0.25">
      <c r="A1689" t="s">
        <v>796</v>
      </c>
      <c r="B1689" t="s">
        <v>149</v>
      </c>
      <c r="C1689" s="76">
        <v>42409</v>
      </c>
      <c r="D1689">
        <v>19</v>
      </c>
      <c r="E1689" t="s">
        <v>962</v>
      </c>
    </row>
    <row r="1690" spans="1:5" x14ac:dyDescent="0.25">
      <c r="A1690" t="s">
        <v>796</v>
      </c>
      <c r="B1690" t="s">
        <v>149</v>
      </c>
      <c r="C1690" s="76">
        <v>42409</v>
      </c>
      <c r="D1690">
        <v>6</v>
      </c>
      <c r="E1690" t="s">
        <v>962</v>
      </c>
    </row>
    <row r="1691" spans="1:5" x14ac:dyDescent="0.25">
      <c r="A1691" t="s">
        <v>796</v>
      </c>
      <c r="B1691" t="s">
        <v>149</v>
      </c>
      <c r="C1691" s="76">
        <v>42409</v>
      </c>
      <c r="D1691">
        <v>2</v>
      </c>
      <c r="E1691" t="s">
        <v>962</v>
      </c>
    </row>
    <row r="1692" spans="1:5" x14ac:dyDescent="0.25">
      <c r="A1692" t="s">
        <v>799</v>
      </c>
      <c r="B1692" t="s">
        <v>149</v>
      </c>
      <c r="C1692" s="76">
        <v>42409</v>
      </c>
      <c r="D1692">
        <v>18</v>
      </c>
      <c r="E1692" t="s">
        <v>962</v>
      </c>
    </row>
    <row r="1693" spans="1:5" x14ac:dyDescent="0.25">
      <c r="A1693" t="s">
        <v>802</v>
      </c>
      <c r="B1693" t="s">
        <v>149</v>
      </c>
      <c r="C1693" s="76">
        <v>42409</v>
      </c>
      <c r="D1693">
        <v>2</v>
      </c>
      <c r="E1693" t="s">
        <v>962</v>
      </c>
    </row>
    <row r="1694" spans="1:5" x14ac:dyDescent="0.25">
      <c r="A1694" t="s">
        <v>802</v>
      </c>
      <c r="B1694" t="s">
        <v>149</v>
      </c>
      <c r="C1694" s="76">
        <v>42409</v>
      </c>
      <c r="D1694">
        <v>3</v>
      </c>
      <c r="E1694" t="s">
        <v>962</v>
      </c>
    </row>
    <row r="1695" spans="1:5" x14ac:dyDescent="0.25">
      <c r="A1695" t="s">
        <v>802</v>
      </c>
      <c r="B1695" t="s">
        <v>149</v>
      </c>
      <c r="C1695" s="76">
        <v>42409</v>
      </c>
      <c r="D1695">
        <v>5</v>
      </c>
      <c r="E1695" t="s">
        <v>962</v>
      </c>
    </row>
    <row r="1696" spans="1:5" x14ac:dyDescent="0.25">
      <c r="A1696" t="s">
        <v>802</v>
      </c>
      <c r="B1696" t="s">
        <v>149</v>
      </c>
      <c r="C1696" s="76">
        <v>42409</v>
      </c>
      <c r="D1696">
        <v>1</v>
      </c>
      <c r="E1696" t="s">
        <v>962</v>
      </c>
    </row>
    <row r="1697" spans="1:5" x14ac:dyDescent="0.25">
      <c r="A1697" t="s">
        <v>805</v>
      </c>
      <c r="B1697" t="s">
        <v>149</v>
      </c>
      <c r="C1697" s="76">
        <v>42409</v>
      </c>
      <c r="D1697">
        <v>3</v>
      </c>
      <c r="E1697" t="s">
        <v>962</v>
      </c>
    </row>
    <row r="1698" spans="1:5" x14ac:dyDescent="0.25">
      <c r="A1698" t="s">
        <v>805</v>
      </c>
      <c r="B1698" t="s">
        <v>149</v>
      </c>
      <c r="C1698" s="76">
        <v>42409</v>
      </c>
      <c r="D1698">
        <v>5</v>
      </c>
      <c r="E1698" t="s">
        <v>962</v>
      </c>
    </row>
    <row r="1699" spans="1:5" x14ac:dyDescent="0.25">
      <c r="A1699" t="s">
        <v>805</v>
      </c>
      <c r="B1699" t="s">
        <v>149</v>
      </c>
      <c r="C1699" s="76">
        <v>42409</v>
      </c>
      <c r="D1699">
        <v>17</v>
      </c>
      <c r="E1699" t="s">
        <v>962</v>
      </c>
    </row>
    <row r="1700" spans="1:5" x14ac:dyDescent="0.25">
      <c r="A1700" t="s">
        <v>805</v>
      </c>
      <c r="B1700" t="s">
        <v>149</v>
      </c>
      <c r="C1700" s="76">
        <v>42409</v>
      </c>
      <c r="D1700">
        <v>2</v>
      </c>
      <c r="E1700" t="s">
        <v>962</v>
      </c>
    </row>
    <row r="1701" spans="1:5" x14ac:dyDescent="0.25">
      <c r="A1701" t="s">
        <v>808</v>
      </c>
      <c r="B1701" t="s">
        <v>149</v>
      </c>
      <c r="C1701" s="76">
        <v>42409</v>
      </c>
      <c r="D1701">
        <v>19</v>
      </c>
      <c r="E1701" t="s">
        <v>962</v>
      </c>
    </row>
    <row r="1702" spans="1:5" x14ac:dyDescent="0.25">
      <c r="A1702" t="s">
        <v>522</v>
      </c>
      <c r="B1702" t="s">
        <v>149</v>
      </c>
      <c r="C1702" s="76">
        <v>42409</v>
      </c>
      <c r="D1702">
        <v>1</v>
      </c>
      <c r="E1702" t="s">
        <v>962</v>
      </c>
    </row>
    <row r="1703" spans="1:5" x14ac:dyDescent="0.25">
      <c r="A1703" t="s">
        <v>522</v>
      </c>
      <c r="B1703" t="s">
        <v>149</v>
      </c>
      <c r="C1703" s="76">
        <v>42409</v>
      </c>
      <c r="D1703">
        <v>2</v>
      </c>
      <c r="E1703" t="s">
        <v>962</v>
      </c>
    </row>
    <row r="1704" spans="1:5" x14ac:dyDescent="0.25">
      <c r="A1704" t="s">
        <v>522</v>
      </c>
      <c r="B1704" t="s">
        <v>149</v>
      </c>
      <c r="C1704" s="76">
        <v>42409</v>
      </c>
      <c r="D1704">
        <v>13</v>
      </c>
      <c r="E1704" t="s">
        <v>962</v>
      </c>
    </row>
    <row r="1705" spans="1:5" x14ac:dyDescent="0.25">
      <c r="A1705" t="s">
        <v>813</v>
      </c>
      <c r="B1705" t="s">
        <v>149</v>
      </c>
      <c r="C1705" s="76">
        <v>42409</v>
      </c>
      <c r="D1705">
        <v>3</v>
      </c>
      <c r="E1705" t="s">
        <v>962</v>
      </c>
    </row>
    <row r="1706" spans="1:5" x14ac:dyDescent="0.25">
      <c r="A1706" t="s">
        <v>813</v>
      </c>
      <c r="B1706" t="s">
        <v>149</v>
      </c>
      <c r="C1706" s="76">
        <v>42409</v>
      </c>
      <c r="D1706">
        <v>5</v>
      </c>
      <c r="E1706" t="s">
        <v>962</v>
      </c>
    </row>
    <row r="1707" spans="1:5" x14ac:dyDescent="0.25">
      <c r="A1707" t="s">
        <v>813</v>
      </c>
      <c r="B1707" t="s">
        <v>149</v>
      </c>
      <c r="C1707" s="76">
        <v>42409</v>
      </c>
      <c r="D1707">
        <v>20</v>
      </c>
      <c r="E1707" t="s">
        <v>962</v>
      </c>
    </row>
    <row r="1708" spans="1:5" x14ac:dyDescent="0.25">
      <c r="A1708" t="s">
        <v>816</v>
      </c>
      <c r="B1708" t="s">
        <v>149</v>
      </c>
      <c r="C1708" s="76">
        <v>42409</v>
      </c>
      <c r="D1708">
        <v>6</v>
      </c>
      <c r="E1708" t="s">
        <v>962</v>
      </c>
    </row>
    <row r="1709" spans="1:5" x14ac:dyDescent="0.25">
      <c r="A1709" t="s">
        <v>816</v>
      </c>
      <c r="B1709" t="s">
        <v>149</v>
      </c>
      <c r="C1709" s="76">
        <v>42409</v>
      </c>
      <c r="D1709">
        <v>19</v>
      </c>
      <c r="E1709" t="s">
        <v>962</v>
      </c>
    </row>
    <row r="1710" spans="1:5" x14ac:dyDescent="0.25">
      <c r="A1710" t="s">
        <v>527</v>
      </c>
      <c r="B1710" t="s">
        <v>149</v>
      </c>
      <c r="C1710" s="76">
        <v>42409</v>
      </c>
      <c r="D1710">
        <v>3</v>
      </c>
      <c r="E1710" t="s">
        <v>962</v>
      </c>
    </row>
    <row r="1711" spans="1:5" x14ac:dyDescent="0.25">
      <c r="A1711" t="s">
        <v>527</v>
      </c>
      <c r="B1711" t="s">
        <v>149</v>
      </c>
      <c r="C1711" s="76">
        <v>42409</v>
      </c>
      <c r="D1711">
        <v>5</v>
      </c>
      <c r="E1711" t="s">
        <v>962</v>
      </c>
    </row>
    <row r="1712" spans="1:5" x14ac:dyDescent="0.25">
      <c r="A1712" t="s">
        <v>527</v>
      </c>
      <c r="B1712" t="s">
        <v>149</v>
      </c>
      <c r="C1712" s="76">
        <v>42409</v>
      </c>
      <c r="D1712">
        <v>1</v>
      </c>
      <c r="E1712" t="s">
        <v>962</v>
      </c>
    </row>
    <row r="1713" spans="1:5" x14ac:dyDescent="0.25">
      <c r="A1713" t="s">
        <v>824</v>
      </c>
      <c r="B1713" t="s">
        <v>149</v>
      </c>
      <c r="C1713" s="76">
        <v>42409</v>
      </c>
      <c r="D1713">
        <v>3</v>
      </c>
      <c r="E1713" t="s">
        <v>962</v>
      </c>
    </row>
    <row r="1714" spans="1:5" x14ac:dyDescent="0.25">
      <c r="A1714" t="s">
        <v>824</v>
      </c>
      <c r="B1714" t="s">
        <v>149</v>
      </c>
      <c r="C1714" s="76">
        <v>42409</v>
      </c>
      <c r="D1714">
        <v>2</v>
      </c>
      <c r="E1714" t="s">
        <v>962</v>
      </c>
    </row>
    <row r="1715" spans="1:5" x14ac:dyDescent="0.25">
      <c r="A1715" t="s">
        <v>824</v>
      </c>
      <c r="B1715" t="s">
        <v>149</v>
      </c>
      <c r="C1715" s="76">
        <v>42409</v>
      </c>
      <c r="D1715">
        <v>5</v>
      </c>
      <c r="E1715" t="s">
        <v>962</v>
      </c>
    </row>
    <row r="1716" spans="1:5" x14ac:dyDescent="0.25">
      <c r="A1716" t="s">
        <v>824</v>
      </c>
      <c r="B1716" t="s">
        <v>149</v>
      </c>
      <c r="C1716" s="76">
        <v>42409</v>
      </c>
      <c r="D1716">
        <v>4</v>
      </c>
      <c r="E1716" t="s">
        <v>962</v>
      </c>
    </row>
    <row r="1717" spans="1:5" x14ac:dyDescent="0.25">
      <c r="A1717" t="s">
        <v>826</v>
      </c>
      <c r="B1717" t="s">
        <v>149</v>
      </c>
      <c r="C1717" s="76">
        <v>42409</v>
      </c>
      <c r="D1717">
        <v>3</v>
      </c>
      <c r="E1717" t="s">
        <v>962</v>
      </c>
    </row>
    <row r="1718" spans="1:5" x14ac:dyDescent="0.25">
      <c r="A1718" t="s">
        <v>826</v>
      </c>
      <c r="B1718" t="s">
        <v>149</v>
      </c>
      <c r="C1718" s="76">
        <v>42409</v>
      </c>
      <c r="D1718">
        <v>14</v>
      </c>
      <c r="E1718" t="s">
        <v>962</v>
      </c>
    </row>
    <row r="1719" spans="1:5" x14ac:dyDescent="0.25">
      <c r="A1719" t="s">
        <v>829</v>
      </c>
      <c r="B1719" t="s">
        <v>149</v>
      </c>
      <c r="C1719" s="76">
        <v>42409</v>
      </c>
      <c r="D1719">
        <v>5</v>
      </c>
      <c r="E1719" t="s">
        <v>962</v>
      </c>
    </row>
    <row r="1720" spans="1:5" x14ac:dyDescent="0.25">
      <c r="A1720" t="s">
        <v>829</v>
      </c>
      <c r="B1720" t="s">
        <v>149</v>
      </c>
      <c r="C1720" s="76">
        <v>42409</v>
      </c>
      <c r="D1720">
        <v>1</v>
      </c>
      <c r="E1720" t="s">
        <v>962</v>
      </c>
    </row>
    <row r="1721" spans="1:5" x14ac:dyDescent="0.25">
      <c r="A1721" t="s">
        <v>829</v>
      </c>
      <c r="B1721" t="s">
        <v>149</v>
      </c>
      <c r="C1721" s="76">
        <v>42409</v>
      </c>
      <c r="D1721">
        <v>2</v>
      </c>
      <c r="E1721" t="s">
        <v>962</v>
      </c>
    </row>
    <row r="1722" spans="1:5" x14ac:dyDescent="0.25">
      <c r="A1722" t="s">
        <v>829</v>
      </c>
      <c r="B1722" t="s">
        <v>149</v>
      </c>
      <c r="C1722" s="76">
        <v>42409</v>
      </c>
      <c r="D1722">
        <v>13</v>
      </c>
      <c r="E1722" t="s">
        <v>962</v>
      </c>
    </row>
    <row r="1723" spans="1:5" x14ac:dyDescent="0.25">
      <c r="A1723" t="s">
        <v>832</v>
      </c>
      <c r="B1723" t="s">
        <v>149</v>
      </c>
      <c r="C1723" s="76">
        <v>42409</v>
      </c>
      <c r="D1723">
        <v>1</v>
      </c>
      <c r="E1723" t="s">
        <v>962</v>
      </c>
    </row>
    <row r="1724" spans="1:5" x14ac:dyDescent="0.25">
      <c r="A1724" t="s">
        <v>832</v>
      </c>
      <c r="B1724" t="s">
        <v>149</v>
      </c>
      <c r="C1724" s="76">
        <v>42409</v>
      </c>
      <c r="D1724">
        <v>19</v>
      </c>
      <c r="E1724" t="s">
        <v>962</v>
      </c>
    </row>
    <row r="1725" spans="1:5" x14ac:dyDescent="0.25">
      <c r="A1725" t="s">
        <v>832</v>
      </c>
      <c r="B1725" t="s">
        <v>149</v>
      </c>
      <c r="C1725" s="76">
        <v>42409</v>
      </c>
      <c r="D1725">
        <v>9</v>
      </c>
      <c r="E1725" t="s">
        <v>962</v>
      </c>
    </row>
    <row r="1726" spans="1:5" x14ac:dyDescent="0.25">
      <c r="A1726" t="s">
        <v>835</v>
      </c>
      <c r="B1726" t="s">
        <v>149</v>
      </c>
      <c r="C1726" s="76">
        <v>42409</v>
      </c>
      <c r="D1726">
        <v>1</v>
      </c>
      <c r="E1726" t="s">
        <v>962</v>
      </c>
    </row>
    <row r="1727" spans="1:5" x14ac:dyDescent="0.25">
      <c r="A1727" t="s">
        <v>835</v>
      </c>
      <c r="B1727" t="s">
        <v>149</v>
      </c>
      <c r="C1727" s="76">
        <v>42409</v>
      </c>
      <c r="D1727">
        <v>2</v>
      </c>
      <c r="E1727" t="s">
        <v>962</v>
      </c>
    </row>
    <row r="1728" spans="1:5" x14ac:dyDescent="0.25">
      <c r="A1728" t="s">
        <v>835</v>
      </c>
      <c r="B1728" t="s">
        <v>149</v>
      </c>
      <c r="C1728" s="76">
        <v>42409</v>
      </c>
      <c r="D1728">
        <v>5</v>
      </c>
      <c r="E1728" t="s">
        <v>962</v>
      </c>
    </row>
    <row r="1729" spans="1:5" x14ac:dyDescent="0.25">
      <c r="A1729" t="s">
        <v>530</v>
      </c>
      <c r="B1729" t="s">
        <v>149</v>
      </c>
      <c r="C1729" s="76">
        <v>42409</v>
      </c>
      <c r="D1729">
        <v>20</v>
      </c>
      <c r="E1729" t="s">
        <v>962</v>
      </c>
    </row>
    <row r="1730" spans="1:5" x14ac:dyDescent="0.25">
      <c r="A1730" t="s">
        <v>530</v>
      </c>
      <c r="B1730" t="s">
        <v>149</v>
      </c>
      <c r="C1730" s="76">
        <v>42409</v>
      </c>
      <c r="D1730">
        <v>2</v>
      </c>
      <c r="E1730" t="s">
        <v>962</v>
      </c>
    </row>
    <row r="1731" spans="1:5" x14ac:dyDescent="0.25">
      <c r="A1731" t="s">
        <v>530</v>
      </c>
      <c r="B1731" t="s">
        <v>149</v>
      </c>
      <c r="C1731" s="76">
        <v>42409</v>
      </c>
      <c r="D1731">
        <v>3</v>
      </c>
      <c r="E1731" t="s">
        <v>962</v>
      </c>
    </row>
    <row r="1732" spans="1:5" x14ac:dyDescent="0.25">
      <c r="A1732" t="s">
        <v>530</v>
      </c>
      <c r="B1732" t="s">
        <v>149</v>
      </c>
      <c r="C1732" s="76">
        <v>42409</v>
      </c>
      <c r="D1732">
        <v>8</v>
      </c>
      <c r="E1732" t="s">
        <v>962</v>
      </c>
    </row>
    <row r="1733" spans="1:5" x14ac:dyDescent="0.25">
      <c r="A1733" t="s">
        <v>761</v>
      </c>
      <c r="B1733" t="s">
        <v>149</v>
      </c>
      <c r="C1733" s="76">
        <v>42409</v>
      </c>
      <c r="D1733">
        <v>19</v>
      </c>
      <c r="E1733" t="s">
        <v>962</v>
      </c>
    </row>
    <row r="1734" spans="1:5" x14ac:dyDescent="0.25">
      <c r="A1734" t="s">
        <v>761</v>
      </c>
      <c r="B1734" t="s">
        <v>149</v>
      </c>
      <c r="C1734" s="76">
        <v>42409</v>
      </c>
      <c r="D1734">
        <v>6</v>
      </c>
      <c r="E1734" t="s">
        <v>962</v>
      </c>
    </row>
    <row r="1735" spans="1:5" x14ac:dyDescent="0.25">
      <c r="A1735" t="s">
        <v>484</v>
      </c>
      <c r="B1735" t="s">
        <v>149</v>
      </c>
      <c r="C1735" s="76">
        <v>42409</v>
      </c>
      <c r="D1735">
        <v>3</v>
      </c>
      <c r="E1735" t="s">
        <v>962</v>
      </c>
    </row>
    <row r="1736" spans="1:5" x14ac:dyDescent="0.25">
      <c r="A1736" t="s">
        <v>484</v>
      </c>
      <c r="B1736" t="s">
        <v>149</v>
      </c>
      <c r="C1736" s="76">
        <v>42409</v>
      </c>
      <c r="D1736">
        <v>16</v>
      </c>
      <c r="E1736" t="s">
        <v>962</v>
      </c>
    </row>
    <row r="1737" spans="1:5" x14ac:dyDescent="0.25">
      <c r="A1737" t="s">
        <v>484</v>
      </c>
      <c r="B1737" t="s">
        <v>149</v>
      </c>
      <c r="C1737" s="76">
        <v>42409</v>
      </c>
      <c r="D1737">
        <v>10</v>
      </c>
      <c r="E1737" t="s">
        <v>962</v>
      </c>
    </row>
    <row r="1738" spans="1:5" x14ac:dyDescent="0.25">
      <c r="A1738" t="s">
        <v>746</v>
      </c>
      <c r="B1738" t="s">
        <v>149</v>
      </c>
      <c r="C1738" s="76">
        <v>42409</v>
      </c>
      <c r="D1738">
        <v>19</v>
      </c>
      <c r="E1738" t="s">
        <v>962</v>
      </c>
    </row>
    <row r="1739" spans="1:5" x14ac:dyDescent="0.25">
      <c r="A1739" t="s">
        <v>746</v>
      </c>
      <c r="B1739" t="s">
        <v>149</v>
      </c>
      <c r="C1739" s="76">
        <v>42409</v>
      </c>
      <c r="D1739">
        <v>4</v>
      </c>
      <c r="E1739" t="s">
        <v>962</v>
      </c>
    </row>
    <row r="1740" spans="1:5" x14ac:dyDescent="0.25">
      <c r="A1740" t="s">
        <v>746</v>
      </c>
      <c r="B1740" t="s">
        <v>149</v>
      </c>
      <c r="C1740" s="76">
        <v>42409</v>
      </c>
      <c r="D1740">
        <v>6</v>
      </c>
      <c r="E1740" t="s">
        <v>962</v>
      </c>
    </row>
    <row r="1741" spans="1:5" x14ac:dyDescent="0.25">
      <c r="A1741" t="s">
        <v>1107</v>
      </c>
      <c r="B1741" t="s">
        <v>149</v>
      </c>
      <c r="C1741" s="76">
        <v>42409</v>
      </c>
      <c r="D1741">
        <v>2</v>
      </c>
      <c r="E1741" t="s">
        <v>962</v>
      </c>
    </row>
    <row r="1742" spans="1:5" x14ac:dyDescent="0.25">
      <c r="A1742" t="s">
        <v>1107</v>
      </c>
      <c r="B1742" t="s">
        <v>149</v>
      </c>
      <c r="C1742" s="76">
        <v>42409</v>
      </c>
      <c r="D1742">
        <v>21</v>
      </c>
      <c r="E1742" t="s">
        <v>962</v>
      </c>
    </row>
    <row r="1743" spans="1:5" x14ac:dyDescent="0.25">
      <c r="A1743" t="s">
        <v>771</v>
      </c>
      <c r="B1743" t="s">
        <v>149</v>
      </c>
      <c r="C1743" s="76">
        <v>42409</v>
      </c>
      <c r="D1743">
        <v>1</v>
      </c>
      <c r="E1743" t="s">
        <v>962</v>
      </c>
    </row>
    <row r="1744" spans="1:5" x14ac:dyDescent="0.25">
      <c r="A1744" t="s">
        <v>771</v>
      </c>
      <c r="B1744" t="s">
        <v>149</v>
      </c>
      <c r="C1744" s="76">
        <v>42409</v>
      </c>
      <c r="D1744">
        <v>2</v>
      </c>
      <c r="E1744" t="s">
        <v>962</v>
      </c>
    </row>
    <row r="1745" spans="1:5" x14ac:dyDescent="0.25">
      <c r="A1745" t="s">
        <v>771</v>
      </c>
      <c r="B1745" t="s">
        <v>149</v>
      </c>
      <c r="C1745" s="76">
        <v>42409</v>
      </c>
      <c r="D1745">
        <v>3</v>
      </c>
      <c r="E1745" t="s">
        <v>962</v>
      </c>
    </row>
    <row r="1746" spans="1:5" x14ac:dyDescent="0.25">
      <c r="A1746" t="s">
        <v>771</v>
      </c>
      <c r="B1746" t="s">
        <v>149</v>
      </c>
      <c r="C1746" s="76">
        <v>42409</v>
      </c>
      <c r="D1746">
        <v>5</v>
      </c>
      <c r="E1746" t="s">
        <v>962</v>
      </c>
    </row>
    <row r="1747" spans="1:5" x14ac:dyDescent="0.25">
      <c r="A1747" t="s">
        <v>774</v>
      </c>
      <c r="B1747" t="s">
        <v>149</v>
      </c>
      <c r="C1747" s="76">
        <v>42409</v>
      </c>
      <c r="D1747">
        <v>7</v>
      </c>
      <c r="E1747" t="s">
        <v>962</v>
      </c>
    </row>
    <row r="1748" spans="1:5" x14ac:dyDescent="0.25">
      <c r="A1748" t="s">
        <v>774</v>
      </c>
      <c r="B1748" t="s">
        <v>149</v>
      </c>
      <c r="C1748" s="76">
        <v>42409</v>
      </c>
      <c r="D1748">
        <v>1</v>
      </c>
      <c r="E1748" t="s">
        <v>962</v>
      </c>
    </row>
    <row r="1749" spans="1:5" x14ac:dyDescent="0.25">
      <c r="A1749" t="s">
        <v>774</v>
      </c>
      <c r="B1749" t="s">
        <v>149</v>
      </c>
      <c r="C1749" s="76">
        <v>42409</v>
      </c>
      <c r="D1749">
        <v>2</v>
      </c>
      <c r="E1749" t="s">
        <v>962</v>
      </c>
    </row>
    <row r="1750" spans="1:5" x14ac:dyDescent="0.25">
      <c r="A1750" t="s">
        <v>774</v>
      </c>
      <c r="B1750" t="s">
        <v>149</v>
      </c>
      <c r="C1750" s="76">
        <v>42409</v>
      </c>
      <c r="D1750">
        <v>5</v>
      </c>
      <c r="E1750" t="s">
        <v>962</v>
      </c>
    </row>
    <row r="1751" spans="1:5" x14ac:dyDescent="0.25">
      <c r="A1751" t="s">
        <v>782</v>
      </c>
      <c r="B1751" t="s">
        <v>149</v>
      </c>
      <c r="C1751" s="76">
        <v>42409</v>
      </c>
      <c r="D1751">
        <v>2</v>
      </c>
      <c r="E1751" t="s">
        <v>962</v>
      </c>
    </row>
    <row r="1752" spans="1:5" x14ac:dyDescent="0.25">
      <c r="A1752" t="s">
        <v>782</v>
      </c>
      <c r="B1752" t="s">
        <v>149</v>
      </c>
      <c r="C1752" s="76">
        <v>42409</v>
      </c>
      <c r="D1752">
        <v>1</v>
      </c>
      <c r="E1752" t="s">
        <v>962</v>
      </c>
    </row>
    <row r="1753" spans="1:5" x14ac:dyDescent="0.25">
      <c r="A1753" t="s">
        <v>782</v>
      </c>
      <c r="B1753" t="s">
        <v>149</v>
      </c>
      <c r="C1753" s="76">
        <v>42409</v>
      </c>
      <c r="D1753">
        <v>5</v>
      </c>
      <c r="E1753" t="s">
        <v>962</v>
      </c>
    </row>
    <row r="1754" spans="1:5" x14ac:dyDescent="0.25">
      <c r="A1754" t="s">
        <v>123</v>
      </c>
      <c r="B1754" t="s">
        <v>149</v>
      </c>
      <c r="C1754" s="76">
        <v>42409</v>
      </c>
      <c r="D1754">
        <v>2</v>
      </c>
      <c r="E1754" t="s">
        <v>962</v>
      </c>
    </row>
    <row r="1755" spans="1:5" x14ac:dyDescent="0.25">
      <c r="A1755" t="s">
        <v>123</v>
      </c>
      <c r="B1755" t="s">
        <v>149</v>
      </c>
      <c r="C1755" s="76">
        <v>42409</v>
      </c>
      <c r="D1755">
        <v>3</v>
      </c>
      <c r="E1755" t="s">
        <v>962</v>
      </c>
    </row>
    <row r="1756" spans="1:5" x14ac:dyDescent="0.25">
      <c r="A1756" t="s">
        <v>123</v>
      </c>
      <c r="B1756" t="s">
        <v>149</v>
      </c>
      <c r="C1756" s="76">
        <v>42409</v>
      </c>
      <c r="D1756">
        <v>4</v>
      </c>
      <c r="E1756" t="s">
        <v>962</v>
      </c>
    </row>
    <row r="1757" spans="1:5" x14ac:dyDescent="0.25">
      <c r="A1757" t="s">
        <v>689</v>
      </c>
      <c r="B1757" t="s">
        <v>149</v>
      </c>
      <c r="C1757" s="76">
        <v>42409</v>
      </c>
      <c r="D1757">
        <v>3</v>
      </c>
      <c r="E1757" t="s">
        <v>962</v>
      </c>
    </row>
    <row r="1758" spans="1:5" x14ac:dyDescent="0.25">
      <c r="A1758" t="s">
        <v>689</v>
      </c>
      <c r="B1758" t="s">
        <v>149</v>
      </c>
      <c r="C1758" s="76">
        <v>42409</v>
      </c>
      <c r="D1758">
        <v>16</v>
      </c>
      <c r="E1758" t="s">
        <v>962</v>
      </c>
    </row>
    <row r="1759" spans="1:5" x14ac:dyDescent="0.25">
      <c r="A1759" t="s">
        <v>790</v>
      </c>
      <c r="B1759" t="s">
        <v>149</v>
      </c>
      <c r="C1759" s="76">
        <v>42409</v>
      </c>
      <c r="D1759">
        <v>3</v>
      </c>
      <c r="E1759" t="s">
        <v>962</v>
      </c>
    </row>
    <row r="1760" spans="1:5" x14ac:dyDescent="0.25">
      <c r="A1760" t="s">
        <v>790</v>
      </c>
      <c r="B1760" t="s">
        <v>149</v>
      </c>
      <c r="C1760" s="76">
        <v>42409</v>
      </c>
      <c r="D1760">
        <v>5</v>
      </c>
      <c r="E1760" t="s">
        <v>962</v>
      </c>
    </row>
    <row r="1761" spans="1:5" x14ac:dyDescent="0.25">
      <c r="A1761" t="s">
        <v>790</v>
      </c>
      <c r="B1761" t="s">
        <v>149</v>
      </c>
      <c r="C1761" s="76">
        <v>42409</v>
      </c>
      <c r="D1761">
        <v>2</v>
      </c>
      <c r="E1761" t="s">
        <v>962</v>
      </c>
    </row>
    <row r="1762" spans="1:5" x14ac:dyDescent="0.25">
      <c r="A1762" t="s">
        <v>790</v>
      </c>
      <c r="B1762" t="s">
        <v>149</v>
      </c>
      <c r="C1762" s="76">
        <v>42409</v>
      </c>
      <c r="D1762">
        <v>13</v>
      </c>
      <c r="E1762" t="s">
        <v>962</v>
      </c>
    </row>
    <row r="1763" spans="1:5" x14ac:dyDescent="0.25">
      <c r="A1763" t="s">
        <v>793</v>
      </c>
      <c r="B1763" t="s">
        <v>149</v>
      </c>
      <c r="C1763" s="76">
        <v>42409</v>
      </c>
      <c r="D1763">
        <v>5</v>
      </c>
      <c r="E1763" t="s">
        <v>962</v>
      </c>
    </row>
    <row r="1764" spans="1:5" x14ac:dyDescent="0.25">
      <c r="A1764" t="s">
        <v>793</v>
      </c>
      <c r="B1764" t="s">
        <v>149</v>
      </c>
      <c r="C1764" s="76">
        <v>42409</v>
      </c>
      <c r="D1764">
        <v>2</v>
      </c>
      <c r="E1764" t="s">
        <v>962</v>
      </c>
    </row>
    <row r="1765" spans="1:5" x14ac:dyDescent="0.25">
      <c r="A1765" t="s">
        <v>793</v>
      </c>
      <c r="B1765" t="s">
        <v>149</v>
      </c>
      <c r="C1765" s="76">
        <v>42409</v>
      </c>
      <c r="D1765">
        <v>17</v>
      </c>
      <c r="E1765" t="s">
        <v>962</v>
      </c>
    </row>
    <row r="1766" spans="1:5" x14ac:dyDescent="0.25">
      <c r="A1766" t="s">
        <v>793</v>
      </c>
      <c r="B1766" t="s">
        <v>149</v>
      </c>
      <c r="C1766" s="76">
        <v>42409</v>
      </c>
      <c r="D1766">
        <v>13</v>
      </c>
      <c r="E1766" t="s">
        <v>962</v>
      </c>
    </row>
    <row r="1767" spans="1:5" x14ac:dyDescent="0.25">
      <c r="A1767" t="s">
        <v>796</v>
      </c>
      <c r="B1767" t="s">
        <v>149</v>
      </c>
      <c r="C1767" s="76">
        <v>42409</v>
      </c>
      <c r="D1767">
        <v>19</v>
      </c>
      <c r="E1767" t="s">
        <v>962</v>
      </c>
    </row>
    <row r="1768" spans="1:5" x14ac:dyDescent="0.25">
      <c r="A1768" t="s">
        <v>796</v>
      </c>
      <c r="B1768" t="s">
        <v>149</v>
      </c>
      <c r="C1768" s="76">
        <v>42409</v>
      </c>
      <c r="D1768">
        <v>6</v>
      </c>
      <c r="E1768" t="s">
        <v>962</v>
      </c>
    </row>
    <row r="1769" spans="1:5" x14ac:dyDescent="0.25">
      <c r="A1769" t="s">
        <v>796</v>
      </c>
      <c r="B1769" t="s">
        <v>149</v>
      </c>
      <c r="C1769" s="76">
        <v>42409</v>
      </c>
      <c r="D1769">
        <v>2</v>
      </c>
      <c r="E1769" t="s">
        <v>962</v>
      </c>
    </row>
    <row r="1770" spans="1:5" x14ac:dyDescent="0.25">
      <c r="A1770" t="s">
        <v>799</v>
      </c>
      <c r="B1770" t="s">
        <v>149</v>
      </c>
      <c r="C1770" s="76">
        <v>42409</v>
      </c>
      <c r="D1770">
        <v>18</v>
      </c>
      <c r="E1770" t="s">
        <v>962</v>
      </c>
    </row>
    <row r="1771" spans="1:5" x14ac:dyDescent="0.25">
      <c r="A1771" t="s">
        <v>802</v>
      </c>
      <c r="B1771" t="s">
        <v>149</v>
      </c>
      <c r="C1771" s="76">
        <v>42409</v>
      </c>
      <c r="D1771">
        <v>2</v>
      </c>
      <c r="E1771" t="s">
        <v>962</v>
      </c>
    </row>
    <row r="1772" spans="1:5" x14ac:dyDescent="0.25">
      <c r="A1772" t="s">
        <v>802</v>
      </c>
      <c r="B1772" t="s">
        <v>149</v>
      </c>
      <c r="C1772" s="76">
        <v>42409</v>
      </c>
      <c r="D1772">
        <v>3</v>
      </c>
      <c r="E1772" t="s">
        <v>962</v>
      </c>
    </row>
    <row r="1773" spans="1:5" x14ac:dyDescent="0.25">
      <c r="A1773" t="s">
        <v>802</v>
      </c>
      <c r="B1773" t="s">
        <v>149</v>
      </c>
      <c r="C1773" s="76">
        <v>42409</v>
      </c>
      <c r="D1773">
        <v>5</v>
      </c>
      <c r="E1773" t="s">
        <v>962</v>
      </c>
    </row>
    <row r="1774" spans="1:5" x14ac:dyDescent="0.25">
      <c r="A1774" t="s">
        <v>802</v>
      </c>
      <c r="B1774" t="s">
        <v>149</v>
      </c>
      <c r="C1774" s="76">
        <v>42409</v>
      </c>
      <c r="D1774">
        <v>1</v>
      </c>
      <c r="E1774" t="s">
        <v>962</v>
      </c>
    </row>
    <row r="1775" spans="1:5" x14ac:dyDescent="0.25">
      <c r="A1775" t="s">
        <v>805</v>
      </c>
      <c r="B1775" t="s">
        <v>149</v>
      </c>
      <c r="C1775" s="76">
        <v>42409</v>
      </c>
      <c r="D1775">
        <v>3</v>
      </c>
      <c r="E1775" t="s">
        <v>962</v>
      </c>
    </row>
    <row r="1776" spans="1:5" x14ac:dyDescent="0.25">
      <c r="A1776" t="s">
        <v>805</v>
      </c>
      <c r="B1776" t="s">
        <v>149</v>
      </c>
      <c r="C1776" s="76">
        <v>42409</v>
      </c>
      <c r="D1776">
        <v>5</v>
      </c>
      <c r="E1776" t="s">
        <v>962</v>
      </c>
    </row>
    <row r="1777" spans="1:5" x14ac:dyDescent="0.25">
      <c r="A1777" t="s">
        <v>805</v>
      </c>
      <c r="B1777" t="s">
        <v>149</v>
      </c>
      <c r="C1777" s="76">
        <v>42409</v>
      </c>
      <c r="D1777">
        <v>17</v>
      </c>
      <c r="E1777" t="s">
        <v>962</v>
      </c>
    </row>
    <row r="1778" spans="1:5" x14ac:dyDescent="0.25">
      <c r="A1778" t="s">
        <v>805</v>
      </c>
      <c r="B1778" t="s">
        <v>149</v>
      </c>
      <c r="C1778" s="76">
        <v>42409</v>
      </c>
      <c r="D1778">
        <v>2</v>
      </c>
      <c r="E1778" t="s">
        <v>962</v>
      </c>
    </row>
    <row r="1779" spans="1:5" x14ac:dyDescent="0.25">
      <c r="A1779" t="s">
        <v>808</v>
      </c>
      <c r="B1779" t="s">
        <v>149</v>
      </c>
      <c r="C1779" s="76">
        <v>42409</v>
      </c>
      <c r="D1779">
        <v>19</v>
      </c>
      <c r="E1779" t="s">
        <v>962</v>
      </c>
    </row>
    <row r="1780" spans="1:5" x14ac:dyDescent="0.25">
      <c r="A1780" t="s">
        <v>522</v>
      </c>
      <c r="B1780" t="s">
        <v>149</v>
      </c>
      <c r="C1780" s="76">
        <v>42409</v>
      </c>
      <c r="D1780">
        <v>1</v>
      </c>
      <c r="E1780" t="s">
        <v>962</v>
      </c>
    </row>
    <row r="1781" spans="1:5" x14ac:dyDescent="0.25">
      <c r="A1781" t="s">
        <v>522</v>
      </c>
      <c r="B1781" t="s">
        <v>149</v>
      </c>
      <c r="C1781" s="76">
        <v>42409</v>
      </c>
      <c r="D1781">
        <v>2</v>
      </c>
      <c r="E1781" t="s">
        <v>962</v>
      </c>
    </row>
    <row r="1782" spans="1:5" x14ac:dyDescent="0.25">
      <c r="A1782" t="s">
        <v>522</v>
      </c>
      <c r="B1782" t="s">
        <v>149</v>
      </c>
      <c r="C1782" s="76">
        <v>42409</v>
      </c>
      <c r="D1782">
        <v>13</v>
      </c>
      <c r="E1782" t="s">
        <v>962</v>
      </c>
    </row>
    <row r="1783" spans="1:5" x14ac:dyDescent="0.25">
      <c r="A1783" t="s">
        <v>813</v>
      </c>
      <c r="B1783" t="s">
        <v>149</v>
      </c>
      <c r="C1783" s="76">
        <v>42409</v>
      </c>
      <c r="D1783">
        <v>3</v>
      </c>
      <c r="E1783" t="s">
        <v>962</v>
      </c>
    </row>
    <row r="1784" spans="1:5" x14ac:dyDescent="0.25">
      <c r="A1784" t="s">
        <v>813</v>
      </c>
      <c r="B1784" t="s">
        <v>149</v>
      </c>
      <c r="C1784" s="76">
        <v>42409</v>
      </c>
      <c r="D1784">
        <v>5</v>
      </c>
      <c r="E1784" t="s">
        <v>962</v>
      </c>
    </row>
    <row r="1785" spans="1:5" x14ac:dyDescent="0.25">
      <c r="A1785" t="s">
        <v>813</v>
      </c>
      <c r="B1785" t="s">
        <v>149</v>
      </c>
      <c r="C1785" s="76">
        <v>42409</v>
      </c>
      <c r="D1785">
        <v>20</v>
      </c>
      <c r="E1785" t="s">
        <v>962</v>
      </c>
    </row>
    <row r="1786" spans="1:5" x14ac:dyDescent="0.25">
      <c r="A1786" t="s">
        <v>816</v>
      </c>
      <c r="B1786" t="s">
        <v>149</v>
      </c>
      <c r="C1786" s="76">
        <v>42409</v>
      </c>
      <c r="D1786">
        <v>6</v>
      </c>
      <c r="E1786" t="s">
        <v>962</v>
      </c>
    </row>
    <row r="1787" spans="1:5" x14ac:dyDescent="0.25">
      <c r="A1787" t="s">
        <v>816</v>
      </c>
      <c r="B1787" t="s">
        <v>149</v>
      </c>
      <c r="C1787" s="76">
        <v>42409</v>
      </c>
      <c r="D1787">
        <v>19</v>
      </c>
      <c r="E1787" t="s">
        <v>962</v>
      </c>
    </row>
    <row r="1788" spans="1:5" x14ac:dyDescent="0.25">
      <c r="A1788" t="s">
        <v>527</v>
      </c>
      <c r="B1788" t="s">
        <v>149</v>
      </c>
      <c r="C1788" s="76">
        <v>42409</v>
      </c>
      <c r="D1788">
        <v>3</v>
      </c>
      <c r="E1788" t="s">
        <v>962</v>
      </c>
    </row>
    <row r="1789" spans="1:5" x14ac:dyDescent="0.25">
      <c r="A1789" t="s">
        <v>527</v>
      </c>
      <c r="B1789" t="s">
        <v>149</v>
      </c>
      <c r="C1789" s="76">
        <v>42409</v>
      </c>
      <c r="D1789">
        <v>5</v>
      </c>
      <c r="E1789" t="s">
        <v>962</v>
      </c>
    </row>
    <row r="1790" spans="1:5" x14ac:dyDescent="0.25">
      <c r="A1790" t="s">
        <v>527</v>
      </c>
      <c r="B1790" t="s">
        <v>149</v>
      </c>
      <c r="C1790" s="76">
        <v>42409</v>
      </c>
      <c r="D1790">
        <v>1</v>
      </c>
      <c r="E1790" t="s">
        <v>962</v>
      </c>
    </row>
    <row r="1791" spans="1:5" x14ac:dyDescent="0.25">
      <c r="A1791" t="s">
        <v>824</v>
      </c>
      <c r="B1791" t="s">
        <v>149</v>
      </c>
      <c r="C1791" s="76">
        <v>42409</v>
      </c>
      <c r="D1791">
        <v>3</v>
      </c>
      <c r="E1791" t="s">
        <v>962</v>
      </c>
    </row>
    <row r="1792" spans="1:5" x14ac:dyDescent="0.25">
      <c r="A1792" t="s">
        <v>824</v>
      </c>
      <c r="B1792" t="s">
        <v>149</v>
      </c>
      <c r="C1792" s="76">
        <v>42409</v>
      </c>
      <c r="D1792">
        <v>2</v>
      </c>
      <c r="E1792" t="s">
        <v>962</v>
      </c>
    </row>
    <row r="1793" spans="1:5" x14ac:dyDescent="0.25">
      <c r="A1793" t="s">
        <v>824</v>
      </c>
      <c r="B1793" t="s">
        <v>149</v>
      </c>
      <c r="C1793" s="76">
        <v>42409</v>
      </c>
      <c r="D1793">
        <v>5</v>
      </c>
      <c r="E1793" t="s">
        <v>962</v>
      </c>
    </row>
    <row r="1794" spans="1:5" x14ac:dyDescent="0.25">
      <c r="A1794" t="s">
        <v>824</v>
      </c>
      <c r="B1794" t="s">
        <v>149</v>
      </c>
      <c r="C1794" s="76">
        <v>42409</v>
      </c>
      <c r="D1794">
        <v>4</v>
      </c>
      <c r="E1794" t="s">
        <v>962</v>
      </c>
    </row>
    <row r="1795" spans="1:5" x14ac:dyDescent="0.25">
      <c r="A1795" t="s">
        <v>826</v>
      </c>
      <c r="B1795" t="s">
        <v>149</v>
      </c>
      <c r="C1795" s="76">
        <v>42409</v>
      </c>
      <c r="D1795">
        <v>3</v>
      </c>
      <c r="E1795" t="s">
        <v>962</v>
      </c>
    </row>
    <row r="1796" spans="1:5" x14ac:dyDescent="0.25">
      <c r="A1796" t="s">
        <v>826</v>
      </c>
      <c r="B1796" t="s">
        <v>149</v>
      </c>
      <c r="C1796" s="76">
        <v>42409</v>
      </c>
      <c r="D1796">
        <v>14</v>
      </c>
      <c r="E1796" t="s">
        <v>962</v>
      </c>
    </row>
    <row r="1797" spans="1:5" x14ac:dyDescent="0.25">
      <c r="A1797" t="s">
        <v>829</v>
      </c>
      <c r="B1797" t="s">
        <v>149</v>
      </c>
      <c r="C1797" s="76">
        <v>42409</v>
      </c>
      <c r="D1797">
        <v>5</v>
      </c>
      <c r="E1797" t="s">
        <v>962</v>
      </c>
    </row>
    <row r="1798" spans="1:5" x14ac:dyDescent="0.25">
      <c r="A1798" t="s">
        <v>829</v>
      </c>
      <c r="B1798" t="s">
        <v>149</v>
      </c>
      <c r="C1798" s="76">
        <v>42409</v>
      </c>
      <c r="D1798">
        <v>1</v>
      </c>
      <c r="E1798" t="s">
        <v>962</v>
      </c>
    </row>
    <row r="1799" spans="1:5" x14ac:dyDescent="0.25">
      <c r="A1799" t="s">
        <v>829</v>
      </c>
      <c r="B1799" t="s">
        <v>149</v>
      </c>
      <c r="C1799" s="76">
        <v>42409</v>
      </c>
      <c r="D1799">
        <v>2</v>
      </c>
      <c r="E1799" t="s">
        <v>962</v>
      </c>
    </row>
    <row r="1800" spans="1:5" x14ac:dyDescent="0.25">
      <c r="A1800" t="s">
        <v>829</v>
      </c>
      <c r="B1800" t="s">
        <v>149</v>
      </c>
      <c r="C1800" s="76">
        <v>42409</v>
      </c>
      <c r="D1800">
        <v>13</v>
      </c>
      <c r="E1800" t="s">
        <v>962</v>
      </c>
    </row>
    <row r="1801" spans="1:5" x14ac:dyDescent="0.25">
      <c r="A1801" t="s">
        <v>832</v>
      </c>
      <c r="B1801" t="s">
        <v>149</v>
      </c>
      <c r="C1801" s="76">
        <v>42409</v>
      </c>
      <c r="D1801">
        <v>1</v>
      </c>
      <c r="E1801" t="s">
        <v>962</v>
      </c>
    </row>
    <row r="1802" spans="1:5" x14ac:dyDescent="0.25">
      <c r="A1802" t="s">
        <v>832</v>
      </c>
      <c r="B1802" t="s">
        <v>149</v>
      </c>
      <c r="C1802" s="76">
        <v>42409</v>
      </c>
      <c r="D1802">
        <v>19</v>
      </c>
      <c r="E1802" t="s">
        <v>962</v>
      </c>
    </row>
    <row r="1803" spans="1:5" x14ac:dyDescent="0.25">
      <c r="A1803" t="s">
        <v>832</v>
      </c>
      <c r="B1803" t="s">
        <v>149</v>
      </c>
      <c r="C1803" s="76">
        <v>42409</v>
      </c>
      <c r="D1803">
        <v>9</v>
      </c>
      <c r="E1803" t="s">
        <v>962</v>
      </c>
    </row>
    <row r="1804" spans="1:5" x14ac:dyDescent="0.25">
      <c r="A1804" t="s">
        <v>835</v>
      </c>
      <c r="B1804" t="s">
        <v>149</v>
      </c>
      <c r="C1804" s="76">
        <v>42409</v>
      </c>
      <c r="D1804">
        <v>1</v>
      </c>
      <c r="E1804" t="s">
        <v>962</v>
      </c>
    </row>
    <row r="1805" spans="1:5" x14ac:dyDescent="0.25">
      <c r="A1805" t="s">
        <v>835</v>
      </c>
      <c r="B1805" t="s">
        <v>149</v>
      </c>
      <c r="C1805" s="76">
        <v>42409</v>
      </c>
      <c r="D1805">
        <v>2</v>
      </c>
      <c r="E1805" t="s">
        <v>962</v>
      </c>
    </row>
    <row r="1806" spans="1:5" x14ac:dyDescent="0.25">
      <c r="A1806" t="s">
        <v>835</v>
      </c>
      <c r="B1806" t="s">
        <v>149</v>
      </c>
      <c r="C1806" s="76">
        <v>42409</v>
      </c>
      <c r="D1806">
        <v>5</v>
      </c>
      <c r="E1806" t="s">
        <v>962</v>
      </c>
    </row>
    <row r="1807" spans="1:5" x14ac:dyDescent="0.25">
      <c r="A1807" t="s">
        <v>517</v>
      </c>
      <c r="B1807" t="s">
        <v>149</v>
      </c>
      <c r="C1807" s="76">
        <v>42424</v>
      </c>
      <c r="D1807">
        <v>3</v>
      </c>
      <c r="E1807" t="s">
        <v>958</v>
      </c>
    </row>
    <row r="1808" spans="1:5" x14ac:dyDescent="0.25">
      <c r="A1808" t="s">
        <v>120</v>
      </c>
      <c r="B1808" t="s">
        <v>149</v>
      </c>
      <c r="C1808" s="76">
        <v>42424</v>
      </c>
      <c r="D1808">
        <v>2</v>
      </c>
      <c r="E1808" t="s">
        <v>958</v>
      </c>
    </row>
    <row r="1809" spans="1:5" x14ac:dyDescent="0.25">
      <c r="A1809" t="s">
        <v>120</v>
      </c>
      <c r="B1809" t="s">
        <v>149</v>
      </c>
      <c r="C1809" s="76">
        <v>42424</v>
      </c>
      <c r="D1809">
        <v>3</v>
      </c>
      <c r="E1809" t="s">
        <v>958</v>
      </c>
    </row>
    <row r="1810" spans="1:5" x14ac:dyDescent="0.25">
      <c r="A1810" t="s">
        <v>120</v>
      </c>
      <c r="B1810" t="s">
        <v>149</v>
      </c>
      <c r="C1810" s="76">
        <v>42424</v>
      </c>
      <c r="D1810">
        <v>4</v>
      </c>
      <c r="E1810" t="s">
        <v>958</v>
      </c>
    </row>
    <row r="1811" spans="1:5" x14ac:dyDescent="0.25">
      <c r="A1811" t="s">
        <v>120</v>
      </c>
      <c r="B1811" t="s">
        <v>149</v>
      </c>
      <c r="C1811" s="76">
        <v>42424</v>
      </c>
      <c r="D1811">
        <v>5</v>
      </c>
      <c r="E1811" t="s">
        <v>958</v>
      </c>
    </row>
    <row r="1812" spans="1:5" x14ac:dyDescent="0.25">
      <c r="A1812" t="s">
        <v>120</v>
      </c>
      <c r="B1812" t="s">
        <v>149</v>
      </c>
      <c r="C1812" s="76">
        <v>42424</v>
      </c>
      <c r="D1812">
        <v>6</v>
      </c>
      <c r="E1812" t="s">
        <v>958</v>
      </c>
    </row>
    <row r="1813" spans="1:5" x14ac:dyDescent="0.25">
      <c r="A1813" t="s">
        <v>527</v>
      </c>
      <c r="B1813" t="s">
        <v>149</v>
      </c>
      <c r="C1813" s="76">
        <v>42424</v>
      </c>
      <c r="D1813">
        <v>3</v>
      </c>
      <c r="E1813" t="s">
        <v>958</v>
      </c>
    </row>
    <row r="1814" spans="1:5" x14ac:dyDescent="0.25">
      <c r="A1814" t="s">
        <v>527</v>
      </c>
      <c r="B1814" t="s">
        <v>149</v>
      </c>
      <c r="C1814" s="76">
        <v>42424</v>
      </c>
      <c r="D1814">
        <v>10</v>
      </c>
      <c r="E1814" t="s">
        <v>958</v>
      </c>
    </row>
    <row r="1815" spans="1:5" x14ac:dyDescent="0.25">
      <c r="A1815" t="s">
        <v>527</v>
      </c>
      <c r="B1815" t="s">
        <v>149</v>
      </c>
      <c r="C1815" s="76">
        <v>42424</v>
      </c>
      <c r="D1815">
        <v>11</v>
      </c>
      <c r="E1815" t="s">
        <v>958</v>
      </c>
    </row>
    <row r="1816" spans="1:5" x14ac:dyDescent="0.25">
      <c r="A1816" t="s">
        <v>530</v>
      </c>
      <c r="B1816" t="s">
        <v>149</v>
      </c>
      <c r="C1816" s="76">
        <v>42424</v>
      </c>
      <c r="D1816">
        <v>7</v>
      </c>
      <c r="E1816" t="s">
        <v>958</v>
      </c>
    </row>
    <row r="1817" spans="1:5" x14ac:dyDescent="0.25">
      <c r="A1817" t="s">
        <v>530</v>
      </c>
      <c r="B1817" t="s">
        <v>149</v>
      </c>
      <c r="C1817" s="76">
        <v>42424</v>
      </c>
      <c r="D1817">
        <v>8</v>
      </c>
      <c r="E1817" t="s">
        <v>958</v>
      </c>
    </row>
    <row r="1818" spans="1:5" x14ac:dyDescent="0.25">
      <c r="A1818" t="s">
        <v>33</v>
      </c>
      <c r="B1818" t="s">
        <v>149</v>
      </c>
      <c r="C1818" s="76">
        <v>42424</v>
      </c>
      <c r="D1818">
        <v>3</v>
      </c>
      <c r="E1818" t="s">
        <v>958</v>
      </c>
    </row>
    <row r="1819" spans="1:5" x14ac:dyDescent="0.25">
      <c r="A1819" t="s">
        <v>33</v>
      </c>
      <c r="B1819" t="s">
        <v>149</v>
      </c>
      <c r="C1819" s="76">
        <v>42424</v>
      </c>
      <c r="D1819">
        <v>5</v>
      </c>
      <c r="E1819" t="s">
        <v>958</v>
      </c>
    </row>
    <row r="1820" spans="1:5" x14ac:dyDescent="0.25">
      <c r="A1820" t="s">
        <v>488</v>
      </c>
      <c r="B1820" t="s">
        <v>149</v>
      </c>
      <c r="C1820" s="76">
        <v>42424</v>
      </c>
      <c r="D1820">
        <v>1</v>
      </c>
      <c r="E1820" t="s">
        <v>958</v>
      </c>
    </row>
    <row r="1821" spans="1:5" x14ac:dyDescent="0.25">
      <c r="A1821" t="s">
        <v>488</v>
      </c>
      <c r="B1821" t="s">
        <v>149</v>
      </c>
      <c r="C1821" s="76">
        <v>42424</v>
      </c>
      <c r="D1821">
        <v>2</v>
      </c>
      <c r="E1821" t="s">
        <v>958</v>
      </c>
    </row>
    <row r="1822" spans="1:5" x14ac:dyDescent="0.25">
      <c r="A1822" t="s">
        <v>488</v>
      </c>
      <c r="B1822" t="s">
        <v>149</v>
      </c>
      <c r="C1822" s="76">
        <v>42424</v>
      </c>
      <c r="D1822">
        <v>3</v>
      </c>
      <c r="E1822" t="s">
        <v>958</v>
      </c>
    </row>
    <row r="1823" spans="1:5" x14ac:dyDescent="0.25">
      <c r="A1823" t="s">
        <v>14</v>
      </c>
      <c r="B1823" t="s">
        <v>149</v>
      </c>
      <c r="C1823" s="76">
        <v>42424</v>
      </c>
      <c r="D1823">
        <v>12</v>
      </c>
      <c r="E1823" t="s">
        <v>958</v>
      </c>
    </row>
    <row r="1824" spans="1:5" x14ac:dyDescent="0.25">
      <c r="A1824" t="s">
        <v>14</v>
      </c>
      <c r="B1824" t="s">
        <v>149</v>
      </c>
      <c r="C1824" s="76">
        <v>42424</v>
      </c>
      <c r="D1824">
        <v>3</v>
      </c>
      <c r="E1824" t="s">
        <v>958</v>
      </c>
    </row>
    <row r="1825" spans="1:5" x14ac:dyDescent="0.25">
      <c r="A1825" t="s">
        <v>14</v>
      </c>
      <c r="B1825" t="s">
        <v>149</v>
      </c>
      <c r="C1825" s="76">
        <v>42424</v>
      </c>
      <c r="D1825">
        <v>4</v>
      </c>
      <c r="E1825" t="s">
        <v>958</v>
      </c>
    </row>
    <row r="1826" spans="1:5" x14ac:dyDescent="0.25">
      <c r="A1826" t="s">
        <v>14</v>
      </c>
      <c r="B1826" t="s">
        <v>149</v>
      </c>
      <c r="C1826" s="76">
        <v>42424</v>
      </c>
      <c r="D1826">
        <v>10</v>
      </c>
      <c r="E1826" t="s">
        <v>958</v>
      </c>
    </row>
    <row r="1827" spans="1:5" x14ac:dyDescent="0.25">
      <c r="A1827" t="s">
        <v>14</v>
      </c>
      <c r="B1827" t="s">
        <v>149</v>
      </c>
      <c r="C1827" s="76">
        <v>42424</v>
      </c>
      <c r="D1827">
        <v>11</v>
      </c>
      <c r="E1827" t="s">
        <v>958</v>
      </c>
    </row>
    <row r="1828" spans="1:5" x14ac:dyDescent="0.25">
      <c r="A1828" t="s">
        <v>31</v>
      </c>
      <c r="B1828" t="s">
        <v>149</v>
      </c>
      <c r="C1828" s="76">
        <v>42424</v>
      </c>
      <c r="D1828">
        <v>7</v>
      </c>
      <c r="E1828" t="s">
        <v>958</v>
      </c>
    </row>
    <row r="1829" spans="1:5" x14ac:dyDescent="0.25">
      <c r="A1829" t="s">
        <v>31</v>
      </c>
      <c r="B1829" t="s">
        <v>149</v>
      </c>
      <c r="C1829" s="76">
        <v>42424</v>
      </c>
      <c r="D1829">
        <v>4</v>
      </c>
      <c r="E1829" t="s">
        <v>958</v>
      </c>
    </row>
    <row r="1830" spans="1:5" x14ac:dyDescent="0.25">
      <c r="A1830" t="s">
        <v>31</v>
      </c>
      <c r="B1830" t="s">
        <v>149</v>
      </c>
      <c r="C1830" s="76">
        <v>42424</v>
      </c>
      <c r="D1830">
        <v>9</v>
      </c>
      <c r="E1830" t="s">
        <v>958</v>
      </c>
    </row>
    <row r="1831" spans="1:5" x14ac:dyDescent="0.25">
      <c r="A1831" t="s">
        <v>31</v>
      </c>
      <c r="B1831" t="s">
        <v>149</v>
      </c>
      <c r="C1831" s="76">
        <v>42424</v>
      </c>
      <c r="D1831">
        <v>3</v>
      </c>
      <c r="E1831" t="s">
        <v>958</v>
      </c>
    </row>
    <row r="1832" spans="1:5" x14ac:dyDescent="0.25">
      <c r="A1832" t="s">
        <v>38</v>
      </c>
      <c r="B1832" t="s">
        <v>149</v>
      </c>
      <c r="C1832" s="76">
        <v>42424</v>
      </c>
      <c r="D1832">
        <v>2</v>
      </c>
      <c r="E1832" t="s">
        <v>958</v>
      </c>
    </row>
    <row r="1833" spans="1:5" x14ac:dyDescent="0.25">
      <c r="A1833" t="s">
        <v>38</v>
      </c>
      <c r="B1833" t="s">
        <v>149</v>
      </c>
      <c r="C1833" s="76">
        <v>42424</v>
      </c>
      <c r="D1833">
        <v>3</v>
      </c>
      <c r="E1833" t="s">
        <v>958</v>
      </c>
    </row>
    <row r="1834" spans="1:5" x14ac:dyDescent="0.25">
      <c r="A1834" t="s">
        <v>38</v>
      </c>
      <c r="B1834" t="s">
        <v>149</v>
      </c>
      <c r="C1834" s="76">
        <v>42424</v>
      </c>
      <c r="D1834">
        <v>4</v>
      </c>
      <c r="E1834" t="s">
        <v>958</v>
      </c>
    </row>
    <row r="1835" spans="1:5" x14ac:dyDescent="0.25">
      <c r="A1835" t="s">
        <v>38</v>
      </c>
      <c r="B1835" t="s">
        <v>149</v>
      </c>
      <c r="C1835" s="76">
        <v>42424</v>
      </c>
      <c r="D1835">
        <v>9</v>
      </c>
      <c r="E1835" t="s">
        <v>958</v>
      </c>
    </row>
    <row r="1836" spans="1:5" x14ac:dyDescent="0.25">
      <c r="A1836" t="s">
        <v>547</v>
      </c>
      <c r="B1836" t="s">
        <v>149</v>
      </c>
      <c r="C1836" s="76">
        <v>42424</v>
      </c>
      <c r="D1836">
        <v>4</v>
      </c>
      <c r="E1836" t="s">
        <v>958</v>
      </c>
    </row>
    <row r="1837" spans="1:5" x14ac:dyDescent="0.25">
      <c r="A1837" t="s">
        <v>547</v>
      </c>
      <c r="B1837" t="s">
        <v>149</v>
      </c>
      <c r="C1837" s="76">
        <v>42424</v>
      </c>
      <c r="D1837">
        <v>5</v>
      </c>
      <c r="E1837" t="s">
        <v>958</v>
      </c>
    </row>
    <row r="1838" spans="1:5" x14ac:dyDescent="0.25">
      <c r="A1838" t="s">
        <v>547</v>
      </c>
      <c r="B1838" t="s">
        <v>149</v>
      </c>
      <c r="C1838" s="76">
        <v>42424</v>
      </c>
      <c r="D1838">
        <v>3</v>
      </c>
      <c r="E1838" t="s">
        <v>958</v>
      </c>
    </row>
    <row r="1839" spans="1:5" x14ac:dyDescent="0.25">
      <c r="A1839" t="s">
        <v>550</v>
      </c>
      <c r="B1839" t="s">
        <v>149</v>
      </c>
      <c r="C1839" s="76">
        <v>42424</v>
      </c>
      <c r="D1839">
        <v>3</v>
      </c>
      <c r="E1839" t="s">
        <v>958</v>
      </c>
    </row>
    <row r="1840" spans="1:5" x14ac:dyDescent="0.25">
      <c r="A1840" t="s">
        <v>550</v>
      </c>
      <c r="B1840" t="s">
        <v>149</v>
      </c>
      <c r="C1840" s="76">
        <v>42424</v>
      </c>
      <c r="D1840">
        <v>11</v>
      </c>
      <c r="E1840" t="s">
        <v>958</v>
      </c>
    </row>
    <row r="1841" spans="1:5" x14ac:dyDescent="0.25">
      <c r="A1841" t="s">
        <v>793</v>
      </c>
      <c r="B1841" t="s">
        <v>149</v>
      </c>
      <c r="C1841" s="76">
        <v>42425</v>
      </c>
      <c r="D1841">
        <v>3</v>
      </c>
      <c r="E1841" t="s">
        <v>963</v>
      </c>
    </row>
    <row r="1842" spans="1:5" x14ac:dyDescent="0.25">
      <c r="A1842" t="s">
        <v>793</v>
      </c>
      <c r="B1842" t="s">
        <v>149</v>
      </c>
      <c r="C1842" s="76">
        <v>42425</v>
      </c>
      <c r="D1842">
        <v>7</v>
      </c>
      <c r="E1842" t="s">
        <v>963</v>
      </c>
    </row>
    <row r="1843" spans="1:5" x14ac:dyDescent="0.25">
      <c r="A1843" t="s">
        <v>793</v>
      </c>
      <c r="B1843" t="s">
        <v>149</v>
      </c>
      <c r="C1843" s="76">
        <v>42425</v>
      </c>
      <c r="D1843">
        <v>12</v>
      </c>
      <c r="E1843" t="s">
        <v>963</v>
      </c>
    </row>
    <row r="1844" spans="1:5" x14ac:dyDescent="0.25">
      <c r="A1844" t="s">
        <v>793</v>
      </c>
      <c r="B1844" t="s">
        <v>149</v>
      </c>
      <c r="C1844" s="76">
        <v>42425</v>
      </c>
      <c r="D1844">
        <v>2</v>
      </c>
      <c r="E1844" t="s">
        <v>963</v>
      </c>
    </row>
    <row r="1845" spans="1:5" x14ac:dyDescent="0.25">
      <c r="A1845" t="s">
        <v>123</v>
      </c>
      <c r="B1845" t="s">
        <v>149</v>
      </c>
      <c r="C1845" s="76">
        <v>42425</v>
      </c>
      <c r="D1845">
        <v>4</v>
      </c>
      <c r="E1845" t="s">
        <v>963</v>
      </c>
    </row>
    <row r="1846" spans="1:5" x14ac:dyDescent="0.25">
      <c r="A1846" t="s">
        <v>123</v>
      </c>
      <c r="B1846" t="s">
        <v>149</v>
      </c>
      <c r="C1846" s="76">
        <v>42425</v>
      </c>
      <c r="D1846">
        <v>13</v>
      </c>
      <c r="E1846" t="s">
        <v>963</v>
      </c>
    </row>
    <row r="1847" spans="1:5" x14ac:dyDescent="0.25">
      <c r="A1847" t="s">
        <v>123</v>
      </c>
      <c r="B1847" t="s">
        <v>149</v>
      </c>
      <c r="C1847" s="76">
        <v>42425</v>
      </c>
      <c r="D1847">
        <v>5</v>
      </c>
      <c r="E1847" t="s">
        <v>963</v>
      </c>
    </row>
    <row r="1848" spans="1:5" x14ac:dyDescent="0.25">
      <c r="A1848" t="s">
        <v>123</v>
      </c>
      <c r="B1848" t="s">
        <v>149</v>
      </c>
      <c r="C1848" s="76">
        <v>42425</v>
      </c>
      <c r="D1848">
        <v>2</v>
      </c>
      <c r="E1848" t="s">
        <v>963</v>
      </c>
    </row>
    <row r="1849" spans="1:5" x14ac:dyDescent="0.25">
      <c r="A1849" t="s">
        <v>1102</v>
      </c>
      <c r="B1849" t="s">
        <v>149</v>
      </c>
      <c r="C1849" s="76">
        <v>42425</v>
      </c>
      <c r="D1849">
        <v>2</v>
      </c>
      <c r="E1849" t="s">
        <v>963</v>
      </c>
    </row>
    <row r="1850" spans="1:5" x14ac:dyDescent="0.25">
      <c r="A1850" t="s">
        <v>1102</v>
      </c>
      <c r="B1850" t="s">
        <v>149</v>
      </c>
      <c r="C1850" s="76">
        <v>42425</v>
      </c>
      <c r="D1850">
        <v>5</v>
      </c>
      <c r="E1850" t="s">
        <v>963</v>
      </c>
    </row>
    <row r="1851" spans="1:5" x14ac:dyDescent="0.25">
      <c r="A1851" t="s">
        <v>1102</v>
      </c>
      <c r="B1851" t="s">
        <v>149</v>
      </c>
      <c r="C1851" s="76">
        <v>42425</v>
      </c>
      <c r="D1851">
        <v>6</v>
      </c>
      <c r="E1851" t="s">
        <v>963</v>
      </c>
    </row>
    <row r="1852" spans="1:5" x14ac:dyDescent="0.25">
      <c r="A1852" t="s">
        <v>852</v>
      </c>
      <c r="B1852" t="s">
        <v>149</v>
      </c>
      <c r="C1852" s="76">
        <v>42425</v>
      </c>
      <c r="D1852">
        <v>3</v>
      </c>
      <c r="E1852" t="s">
        <v>963</v>
      </c>
    </row>
    <row r="1853" spans="1:5" x14ac:dyDescent="0.25">
      <c r="A1853" t="s">
        <v>852</v>
      </c>
      <c r="B1853" t="s">
        <v>149</v>
      </c>
      <c r="C1853" s="76">
        <v>42425</v>
      </c>
      <c r="D1853">
        <v>5</v>
      </c>
      <c r="E1853" t="s">
        <v>963</v>
      </c>
    </row>
    <row r="1854" spans="1:5" x14ac:dyDescent="0.25">
      <c r="A1854" t="s">
        <v>852</v>
      </c>
      <c r="B1854" t="s">
        <v>149</v>
      </c>
      <c r="C1854" s="76">
        <v>42425</v>
      </c>
      <c r="D1854">
        <v>2</v>
      </c>
      <c r="E1854" t="s">
        <v>963</v>
      </c>
    </row>
    <row r="1855" spans="1:5" x14ac:dyDescent="0.25">
      <c r="A1855" t="s">
        <v>852</v>
      </c>
      <c r="B1855" t="s">
        <v>149</v>
      </c>
      <c r="C1855" s="76">
        <v>42425</v>
      </c>
      <c r="D1855">
        <v>6</v>
      </c>
      <c r="E1855" t="s">
        <v>963</v>
      </c>
    </row>
    <row r="1856" spans="1:5" x14ac:dyDescent="0.25">
      <c r="A1856" t="s">
        <v>855</v>
      </c>
      <c r="B1856" t="s">
        <v>149</v>
      </c>
      <c r="C1856" s="76">
        <v>42425</v>
      </c>
      <c r="D1856">
        <v>1</v>
      </c>
      <c r="E1856" t="s">
        <v>963</v>
      </c>
    </row>
    <row r="1857" spans="1:5" x14ac:dyDescent="0.25">
      <c r="A1857" t="s">
        <v>855</v>
      </c>
      <c r="B1857" t="s">
        <v>149</v>
      </c>
      <c r="C1857" s="76">
        <v>42425</v>
      </c>
      <c r="D1857">
        <v>4</v>
      </c>
      <c r="E1857" t="s">
        <v>963</v>
      </c>
    </row>
    <row r="1858" spans="1:5" x14ac:dyDescent="0.25">
      <c r="A1858" t="s">
        <v>855</v>
      </c>
      <c r="B1858" t="s">
        <v>149</v>
      </c>
      <c r="C1858" s="76">
        <v>42425</v>
      </c>
      <c r="D1858">
        <v>2</v>
      </c>
      <c r="E1858" t="s">
        <v>963</v>
      </c>
    </row>
    <row r="1859" spans="1:5" x14ac:dyDescent="0.25">
      <c r="A1859" t="s">
        <v>855</v>
      </c>
      <c r="B1859" t="s">
        <v>149</v>
      </c>
      <c r="C1859" s="76">
        <v>42425</v>
      </c>
      <c r="D1859">
        <v>5</v>
      </c>
      <c r="E1859" t="s">
        <v>963</v>
      </c>
    </row>
    <row r="1860" spans="1:5" x14ac:dyDescent="0.25">
      <c r="A1860" t="s">
        <v>858</v>
      </c>
      <c r="B1860" t="s">
        <v>149</v>
      </c>
      <c r="C1860" s="76">
        <v>42425</v>
      </c>
      <c r="D1860">
        <v>1</v>
      </c>
      <c r="E1860" t="s">
        <v>963</v>
      </c>
    </row>
    <row r="1861" spans="1:5" x14ac:dyDescent="0.25">
      <c r="A1861" t="s">
        <v>858</v>
      </c>
      <c r="B1861" t="s">
        <v>149</v>
      </c>
      <c r="C1861" s="76">
        <v>42425</v>
      </c>
      <c r="D1861">
        <v>5</v>
      </c>
      <c r="E1861" t="s">
        <v>963</v>
      </c>
    </row>
    <row r="1862" spans="1:5" x14ac:dyDescent="0.25">
      <c r="A1862" t="s">
        <v>858</v>
      </c>
      <c r="B1862" t="s">
        <v>149</v>
      </c>
      <c r="C1862" s="76">
        <v>42425</v>
      </c>
      <c r="D1862">
        <v>7</v>
      </c>
      <c r="E1862" t="s">
        <v>963</v>
      </c>
    </row>
    <row r="1863" spans="1:5" x14ac:dyDescent="0.25">
      <c r="A1863" t="s">
        <v>858</v>
      </c>
      <c r="B1863" t="s">
        <v>149</v>
      </c>
      <c r="C1863" s="76">
        <v>42425</v>
      </c>
      <c r="D1863">
        <v>2</v>
      </c>
      <c r="E1863" t="s">
        <v>963</v>
      </c>
    </row>
    <row r="1864" spans="1:5" x14ac:dyDescent="0.25">
      <c r="A1864" t="s">
        <v>861</v>
      </c>
      <c r="B1864" t="s">
        <v>149</v>
      </c>
      <c r="C1864" s="76">
        <v>42425</v>
      </c>
      <c r="D1864">
        <v>1</v>
      </c>
      <c r="E1864" t="s">
        <v>963</v>
      </c>
    </row>
    <row r="1865" spans="1:5" x14ac:dyDescent="0.25">
      <c r="A1865" t="s">
        <v>861</v>
      </c>
      <c r="B1865" t="s">
        <v>149</v>
      </c>
      <c r="C1865" s="76">
        <v>42425</v>
      </c>
      <c r="D1865">
        <v>5</v>
      </c>
      <c r="E1865" t="s">
        <v>963</v>
      </c>
    </row>
    <row r="1866" spans="1:5" x14ac:dyDescent="0.25">
      <c r="A1866" t="s">
        <v>861</v>
      </c>
      <c r="B1866" t="s">
        <v>149</v>
      </c>
      <c r="C1866" s="76">
        <v>42425</v>
      </c>
      <c r="D1866">
        <v>7</v>
      </c>
      <c r="E1866" t="s">
        <v>963</v>
      </c>
    </row>
    <row r="1867" spans="1:5" x14ac:dyDescent="0.25">
      <c r="A1867" t="s">
        <v>861</v>
      </c>
      <c r="B1867" t="s">
        <v>149</v>
      </c>
      <c r="C1867" s="76">
        <v>42425</v>
      </c>
      <c r="D1867">
        <v>2</v>
      </c>
      <c r="E1867" t="s">
        <v>963</v>
      </c>
    </row>
    <row r="1868" spans="1:5" x14ac:dyDescent="0.25">
      <c r="A1868" t="s">
        <v>485</v>
      </c>
      <c r="B1868" t="s">
        <v>149</v>
      </c>
      <c r="C1868" s="76">
        <v>42425</v>
      </c>
      <c r="D1868">
        <v>2</v>
      </c>
      <c r="E1868" t="s">
        <v>963</v>
      </c>
    </row>
    <row r="1869" spans="1:5" x14ac:dyDescent="0.25">
      <c r="A1869" t="s">
        <v>485</v>
      </c>
      <c r="B1869" t="s">
        <v>149</v>
      </c>
      <c r="C1869" s="76">
        <v>42425</v>
      </c>
      <c r="D1869">
        <v>6</v>
      </c>
      <c r="E1869" t="s">
        <v>963</v>
      </c>
    </row>
    <row r="1870" spans="1:5" x14ac:dyDescent="0.25">
      <c r="A1870" t="s">
        <v>485</v>
      </c>
      <c r="B1870" t="s">
        <v>149</v>
      </c>
      <c r="C1870" s="76">
        <v>42425</v>
      </c>
      <c r="D1870">
        <v>5</v>
      </c>
      <c r="E1870" t="s">
        <v>963</v>
      </c>
    </row>
    <row r="1871" spans="1:5" x14ac:dyDescent="0.25">
      <c r="A1871" t="s">
        <v>866</v>
      </c>
      <c r="B1871" t="s">
        <v>149</v>
      </c>
      <c r="C1871" s="76">
        <v>42425</v>
      </c>
      <c r="D1871">
        <v>1</v>
      </c>
      <c r="E1871" t="s">
        <v>963</v>
      </c>
    </row>
    <row r="1872" spans="1:5" x14ac:dyDescent="0.25">
      <c r="A1872" t="s">
        <v>866</v>
      </c>
      <c r="B1872" t="s">
        <v>149</v>
      </c>
      <c r="C1872" s="76">
        <v>42425</v>
      </c>
      <c r="D1872">
        <v>2</v>
      </c>
      <c r="E1872" t="s">
        <v>963</v>
      </c>
    </row>
    <row r="1873" spans="1:5" x14ac:dyDescent="0.25">
      <c r="A1873" t="s">
        <v>866</v>
      </c>
      <c r="B1873" t="s">
        <v>149</v>
      </c>
      <c r="C1873" s="76">
        <v>42425</v>
      </c>
      <c r="D1873">
        <v>5</v>
      </c>
      <c r="E1873" t="s">
        <v>963</v>
      </c>
    </row>
    <row r="1874" spans="1:5" x14ac:dyDescent="0.25">
      <c r="A1874" t="s">
        <v>866</v>
      </c>
      <c r="B1874" t="s">
        <v>149</v>
      </c>
      <c r="C1874" s="76">
        <v>42425</v>
      </c>
      <c r="D1874">
        <v>6</v>
      </c>
      <c r="E1874" t="s">
        <v>963</v>
      </c>
    </row>
    <row r="1875" spans="1:5" x14ac:dyDescent="0.25">
      <c r="A1875" t="s">
        <v>1103</v>
      </c>
      <c r="B1875" t="s">
        <v>149</v>
      </c>
      <c r="C1875" s="76">
        <v>42425</v>
      </c>
      <c r="D1875">
        <v>4</v>
      </c>
      <c r="E1875" t="s">
        <v>963</v>
      </c>
    </row>
    <row r="1876" spans="1:5" x14ac:dyDescent="0.25">
      <c r="A1876" t="s">
        <v>1103</v>
      </c>
      <c r="B1876" t="s">
        <v>149</v>
      </c>
      <c r="C1876" s="76">
        <v>42425</v>
      </c>
      <c r="D1876">
        <v>7</v>
      </c>
      <c r="E1876" t="s">
        <v>963</v>
      </c>
    </row>
    <row r="1877" spans="1:5" x14ac:dyDescent="0.25">
      <c r="A1877" t="s">
        <v>1103</v>
      </c>
      <c r="B1877" t="s">
        <v>149</v>
      </c>
      <c r="C1877" s="76">
        <v>42425</v>
      </c>
      <c r="D1877">
        <v>5</v>
      </c>
      <c r="E1877" t="s">
        <v>963</v>
      </c>
    </row>
    <row r="1878" spans="1:5" x14ac:dyDescent="0.25">
      <c r="A1878" t="s">
        <v>1103</v>
      </c>
      <c r="B1878" t="s">
        <v>149</v>
      </c>
      <c r="C1878" s="76">
        <v>42425</v>
      </c>
      <c r="D1878">
        <v>2</v>
      </c>
      <c r="E1878" t="s">
        <v>963</v>
      </c>
    </row>
    <row r="1879" spans="1:5" x14ac:dyDescent="0.25">
      <c r="A1879" t="s">
        <v>1103</v>
      </c>
      <c r="B1879" t="s">
        <v>149</v>
      </c>
      <c r="C1879" s="76">
        <v>42425</v>
      </c>
      <c r="D1879">
        <v>1</v>
      </c>
      <c r="E1879" t="s">
        <v>963</v>
      </c>
    </row>
    <row r="1880" spans="1:5" x14ac:dyDescent="0.25">
      <c r="A1880" t="s">
        <v>113</v>
      </c>
      <c r="B1880" t="s">
        <v>149</v>
      </c>
      <c r="C1880" s="76">
        <v>42425</v>
      </c>
      <c r="D1880">
        <v>1</v>
      </c>
      <c r="E1880" t="s">
        <v>963</v>
      </c>
    </row>
    <row r="1881" spans="1:5" x14ac:dyDescent="0.25">
      <c r="A1881" t="s">
        <v>113</v>
      </c>
      <c r="B1881" t="s">
        <v>149</v>
      </c>
      <c r="C1881" s="76">
        <v>42425</v>
      </c>
      <c r="D1881">
        <v>13</v>
      </c>
      <c r="E1881" t="s">
        <v>963</v>
      </c>
    </row>
    <row r="1882" spans="1:5" x14ac:dyDescent="0.25">
      <c r="A1882" t="s">
        <v>113</v>
      </c>
      <c r="B1882" t="s">
        <v>149</v>
      </c>
      <c r="C1882" s="76">
        <v>42425</v>
      </c>
      <c r="D1882">
        <v>2</v>
      </c>
      <c r="E1882" t="s">
        <v>963</v>
      </c>
    </row>
    <row r="1883" spans="1:5" x14ac:dyDescent="0.25">
      <c r="A1883" t="s">
        <v>113</v>
      </c>
      <c r="B1883" t="s">
        <v>149</v>
      </c>
      <c r="C1883" s="76">
        <v>42425</v>
      </c>
      <c r="D1883">
        <v>5</v>
      </c>
      <c r="E1883" t="s">
        <v>963</v>
      </c>
    </row>
    <row r="1884" spans="1:5" x14ac:dyDescent="0.25">
      <c r="A1884" t="s">
        <v>878</v>
      </c>
      <c r="B1884" t="s">
        <v>149</v>
      </c>
      <c r="C1884" s="76">
        <v>42425</v>
      </c>
      <c r="D1884">
        <v>2</v>
      </c>
      <c r="E1884" t="s">
        <v>963</v>
      </c>
    </row>
    <row r="1885" spans="1:5" x14ac:dyDescent="0.25">
      <c r="A1885" t="s">
        <v>878</v>
      </c>
      <c r="B1885" t="s">
        <v>149</v>
      </c>
      <c r="C1885" s="76">
        <v>42425</v>
      </c>
      <c r="D1885">
        <v>6</v>
      </c>
      <c r="E1885" t="s">
        <v>963</v>
      </c>
    </row>
    <row r="1886" spans="1:5" x14ac:dyDescent="0.25">
      <c r="A1886" t="s">
        <v>878</v>
      </c>
      <c r="B1886" t="s">
        <v>149</v>
      </c>
      <c r="C1886" s="76">
        <v>42425</v>
      </c>
      <c r="D1886">
        <v>13</v>
      </c>
      <c r="E1886" t="s">
        <v>963</v>
      </c>
    </row>
    <row r="1887" spans="1:5" x14ac:dyDescent="0.25">
      <c r="A1887" t="s">
        <v>878</v>
      </c>
      <c r="B1887" t="s">
        <v>149</v>
      </c>
      <c r="C1887" s="76">
        <v>42425</v>
      </c>
      <c r="D1887">
        <v>17</v>
      </c>
      <c r="E1887" t="s">
        <v>963</v>
      </c>
    </row>
    <row r="1888" spans="1:5" x14ac:dyDescent="0.25">
      <c r="A1888" t="s">
        <v>881</v>
      </c>
      <c r="B1888" t="s">
        <v>149</v>
      </c>
      <c r="C1888" s="76">
        <v>42425</v>
      </c>
      <c r="D1888">
        <v>5</v>
      </c>
      <c r="E1888" t="s">
        <v>963</v>
      </c>
    </row>
    <row r="1889" spans="1:5" x14ac:dyDescent="0.25">
      <c r="A1889" t="s">
        <v>881</v>
      </c>
      <c r="B1889" t="s">
        <v>149</v>
      </c>
      <c r="C1889" s="76">
        <v>42425</v>
      </c>
      <c r="D1889">
        <v>12</v>
      </c>
      <c r="E1889" t="s">
        <v>963</v>
      </c>
    </row>
    <row r="1890" spans="1:5" x14ac:dyDescent="0.25">
      <c r="A1890" t="s">
        <v>881</v>
      </c>
      <c r="B1890" t="s">
        <v>149</v>
      </c>
      <c r="C1890" s="76">
        <v>42425</v>
      </c>
      <c r="D1890">
        <v>6</v>
      </c>
      <c r="E1890" t="s">
        <v>963</v>
      </c>
    </row>
    <row r="1891" spans="1:5" x14ac:dyDescent="0.25">
      <c r="A1891" t="s">
        <v>881</v>
      </c>
      <c r="B1891" t="s">
        <v>149</v>
      </c>
      <c r="C1891" s="76">
        <v>42425</v>
      </c>
      <c r="D1891">
        <v>13</v>
      </c>
      <c r="E1891" t="s">
        <v>963</v>
      </c>
    </row>
    <row r="1892" spans="1:5" x14ac:dyDescent="0.25">
      <c r="A1892" t="s">
        <v>605</v>
      </c>
      <c r="B1892" t="s">
        <v>149</v>
      </c>
      <c r="C1892" s="76">
        <v>42425</v>
      </c>
      <c r="D1892">
        <v>1</v>
      </c>
      <c r="E1892" t="s">
        <v>963</v>
      </c>
    </row>
    <row r="1893" spans="1:5" x14ac:dyDescent="0.25">
      <c r="A1893" t="s">
        <v>605</v>
      </c>
      <c r="B1893" t="s">
        <v>149</v>
      </c>
      <c r="C1893" s="76">
        <v>42425</v>
      </c>
      <c r="D1893">
        <v>2</v>
      </c>
      <c r="E1893" t="s">
        <v>963</v>
      </c>
    </row>
    <row r="1894" spans="1:5" x14ac:dyDescent="0.25">
      <c r="A1894" t="s">
        <v>605</v>
      </c>
      <c r="B1894" t="s">
        <v>149</v>
      </c>
      <c r="C1894" s="76">
        <v>42425</v>
      </c>
      <c r="D1894">
        <v>4</v>
      </c>
      <c r="E1894" t="s">
        <v>963</v>
      </c>
    </row>
    <row r="1895" spans="1:5" x14ac:dyDescent="0.25">
      <c r="A1895" t="s">
        <v>605</v>
      </c>
      <c r="B1895" t="s">
        <v>149</v>
      </c>
      <c r="C1895" s="76">
        <v>42425</v>
      </c>
      <c r="D1895">
        <v>3</v>
      </c>
      <c r="E1895" t="s">
        <v>963</v>
      </c>
    </row>
    <row r="1896" spans="1:5" x14ac:dyDescent="0.25">
      <c r="A1896" t="s">
        <v>605</v>
      </c>
      <c r="B1896" t="s">
        <v>149</v>
      </c>
      <c r="C1896" s="76">
        <v>42425</v>
      </c>
      <c r="D1896">
        <v>7</v>
      </c>
      <c r="E1896" t="s">
        <v>963</v>
      </c>
    </row>
    <row r="1897" spans="1:5" x14ac:dyDescent="0.25">
      <c r="A1897" t="s">
        <v>886</v>
      </c>
      <c r="B1897" t="s">
        <v>149</v>
      </c>
      <c r="C1897" s="76">
        <v>42425</v>
      </c>
      <c r="D1897">
        <v>2</v>
      </c>
      <c r="E1897" t="s">
        <v>963</v>
      </c>
    </row>
    <row r="1898" spans="1:5" x14ac:dyDescent="0.25">
      <c r="A1898" t="s">
        <v>886</v>
      </c>
      <c r="B1898" t="s">
        <v>149</v>
      </c>
      <c r="C1898" s="76">
        <v>42425</v>
      </c>
      <c r="D1898">
        <v>5</v>
      </c>
      <c r="E1898" t="s">
        <v>963</v>
      </c>
    </row>
    <row r="1899" spans="1:5" x14ac:dyDescent="0.25">
      <c r="A1899" t="s">
        <v>886</v>
      </c>
      <c r="B1899" t="s">
        <v>149</v>
      </c>
      <c r="C1899" s="76">
        <v>42425</v>
      </c>
      <c r="D1899">
        <v>13</v>
      </c>
      <c r="E1899" t="s">
        <v>963</v>
      </c>
    </row>
    <row r="1900" spans="1:5" x14ac:dyDescent="0.25">
      <c r="A1900" t="s">
        <v>1104</v>
      </c>
      <c r="B1900" t="s">
        <v>149</v>
      </c>
      <c r="C1900" s="76">
        <v>42425</v>
      </c>
      <c r="D1900">
        <v>1</v>
      </c>
      <c r="E1900" t="s">
        <v>963</v>
      </c>
    </row>
    <row r="1901" spans="1:5" x14ac:dyDescent="0.25">
      <c r="A1901" t="s">
        <v>1104</v>
      </c>
      <c r="B1901" t="s">
        <v>149</v>
      </c>
      <c r="C1901" s="76">
        <v>42425</v>
      </c>
      <c r="D1901">
        <v>2</v>
      </c>
      <c r="E1901" t="s">
        <v>963</v>
      </c>
    </row>
    <row r="1902" spans="1:5" x14ac:dyDescent="0.25">
      <c r="A1902" t="s">
        <v>1104</v>
      </c>
      <c r="B1902" t="s">
        <v>149</v>
      </c>
      <c r="C1902" s="76">
        <v>42425</v>
      </c>
      <c r="D1902">
        <v>5</v>
      </c>
      <c r="E1902" t="s">
        <v>963</v>
      </c>
    </row>
    <row r="1903" spans="1:5" x14ac:dyDescent="0.25">
      <c r="A1903" t="s">
        <v>1104</v>
      </c>
      <c r="B1903" t="s">
        <v>149</v>
      </c>
      <c r="C1903" s="76">
        <v>42425</v>
      </c>
      <c r="D1903">
        <v>7</v>
      </c>
      <c r="E1903" t="s">
        <v>963</v>
      </c>
    </row>
    <row r="1904" spans="1:5" x14ac:dyDescent="0.25">
      <c r="A1904" t="s">
        <v>891</v>
      </c>
      <c r="B1904" t="s">
        <v>149</v>
      </c>
      <c r="C1904" s="76">
        <v>42425</v>
      </c>
      <c r="D1904">
        <v>1</v>
      </c>
      <c r="E1904" t="s">
        <v>963</v>
      </c>
    </row>
    <row r="1905" spans="1:5" x14ac:dyDescent="0.25">
      <c r="A1905" t="s">
        <v>891</v>
      </c>
      <c r="B1905" t="s">
        <v>149</v>
      </c>
      <c r="C1905" s="76">
        <v>42425</v>
      </c>
      <c r="D1905">
        <v>2</v>
      </c>
      <c r="E1905" t="s">
        <v>963</v>
      </c>
    </row>
    <row r="1906" spans="1:5" x14ac:dyDescent="0.25">
      <c r="A1906" t="s">
        <v>891</v>
      </c>
      <c r="B1906" t="s">
        <v>149</v>
      </c>
      <c r="C1906" s="76">
        <v>42425</v>
      </c>
      <c r="D1906">
        <v>5</v>
      </c>
      <c r="E1906" t="s">
        <v>963</v>
      </c>
    </row>
    <row r="1907" spans="1:5" x14ac:dyDescent="0.25">
      <c r="A1907" t="s">
        <v>891</v>
      </c>
      <c r="B1907" t="s">
        <v>149</v>
      </c>
      <c r="C1907" s="76">
        <v>42425</v>
      </c>
      <c r="D1907">
        <v>6</v>
      </c>
      <c r="E1907" t="s">
        <v>963</v>
      </c>
    </row>
    <row r="1908" spans="1:5" x14ac:dyDescent="0.25">
      <c r="A1908" t="s">
        <v>1105</v>
      </c>
      <c r="B1908" t="s">
        <v>149</v>
      </c>
      <c r="C1908" s="76">
        <v>42425</v>
      </c>
      <c r="D1908">
        <v>1</v>
      </c>
      <c r="E1908" t="s">
        <v>963</v>
      </c>
    </row>
    <row r="1909" spans="1:5" x14ac:dyDescent="0.25">
      <c r="A1909" t="s">
        <v>1105</v>
      </c>
      <c r="B1909" t="s">
        <v>149</v>
      </c>
      <c r="C1909" s="76">
        <v>42425</v>
      </c>
      <c r="D1909">
        <v>5</v>
      </c>
      <c r="E1909" t="s">
        <v>963</v>
      </c>
    </row>
    <row r="1910" spans="1:5" x14ac:dyDescent="0.25">
      <c r="A1910" t="s">
        <v>1105</v>
      </c>
      <c r="B1910" t="s">
        <v>149</v>
      </c>
      <c r="C1910" s="76">
        <v>42425</v>
      </c>
      <c r="D1910">
        <v>2</v>
      </c>
      <c r="E1910" t="s">
        <v>963</v>
      </c>
    </row>
    <row r="1911" spans="1:5" x14ac:dyDescent="0.25">
      <c r="A1911" t="s">
        <v>1105</v>
      </c>
      <c r="B1911" t="s">
        <v>149</v>
      </c>
      <c r="C1911" s="76">
        <v>42425</v>
      </c>
      <c r="D1911">
        <v>6</v>
      </c>
      <c r="E1911" t="s">
        <v>963</v>
      </c>
    </row>
    <row r="1912" spans="1:5" x14ac:dyDescent="0.25">
      <c r="A1912" t="s">
        <v>896</v>
      </c>
      <c r="B1912" t="s">
        <v>149</v>
      </c>
      <c r="C1912" s="76">
        <v>42425</v>
      </c>
      <c r="D1912">
        <v>3</v>
      </c>
      <c r="E1912" t="s">
        <v>963</v>
      </c>
    </row>
    <row r="1913" spans="1:5" x14ac:dyDescent="0.25">
      <c r="A1913" t="s">
        <v>896</v>
      </c>
      <c r="B1913" t="s">
        <v>149</v>
      </c>
      <c r="C1913" s="76">
        <v>42425</v>
      </c>
      <c r="D1913">
        <v>5</v>
      </c>
      <c r="E1913" t="s">
        <v>963</v>
      </c>
    </row>
    <row r="1914" spans="1:5" x14ac:dyDescent="0.25">
      <c r="A1914" t="s">
        <v>896</v>
      </c>
      <c r="B1914" t="s">
        <v>149</v>
      </c>
      <c r="C1914" s="76">
        <v>42425</v>
      </c>
      <c r="D1914">
        <v>2</v>
      </c>
      <c r="E1914" t="s">
        <v>963</v>
      </c>
    </row>
    <row r="1915" spans="1:5" x14ac:dyDescent="0.25">
      <c r="A1915" t="s">
        <v>896</v>
      </c>
      <c r="B1915" t="s">
        <v>149</v>
      </c>
      <c r="C1915" s="76">
        <v>42425</v>
      </c>
      <c r="D1915">
        <v>8</v>
      </c>
      <c r="E1915" t="s">
        <v>963</v>
      </c>
    </row>
    <row r="1916" spans="1:5" x14ac:dyDescent="0.25">
      <c r="A1916" t="s">
        <v>899</v>
      </c>
      <c r="B1916" t="s">
        <v>149</v>
      </c>
      <c r="C1916" s="76">
        <v>42425</v>
      </c>
      <c r="D1916">
        <v>1</v>
      </c>
      <c r="E1916" t="s">
        <v>963</v>
      </c>
    </row>
    <row r="1917" spans="1:5" x14ac:dyDescent="0.25">
      <c r="A1917" t="s">
        <v>899</v>
      </c>
      <c r="B1917" t="s">
        <v>149</v>
      </c>
      <c r="C1917" s="76">
        <v>42425</v>
      </c>
      <c r="D1917">
        <v>2</v>
      </c>
      <c r="E1917" t="s">
        <v>963</v>
      </c>
    </row>
    <row r="1918" spans="1:5" x14ac:dyDescent="0.25">
      <c r="A1918" t="s">
        <v>793</v>
      </c>
      <c r="B1918" t="s">
        <v>149</v>
      </c>
      <c r="C1918" s="76">
        <v>42425</v>
      </c>
      <c r="D1918">
        <v>3</v>
      </c>
      <c r="E1918" t="s">
        <v>963</v>
      </c>
    </row>
    <row r="1919" spans="1:5" x14ac:dyDescent="0.25">
      <c r="A1919" t="s">
        <v>793</v>
      </c>
      <c r="B1919" t="s">
        <v>149</v>
      </c>
      <c r="C1919" s="76">
        <v>42425</v>
      </c>
      <c r="D1919">
        <v>7</v>
      </c>
      <c r="E1919" t="s">
        <v>963</v>
      </c>
    </row>
    <row r="1920" spans="1:5" x14ac:dyDescent="0.25">
      <c r="A1920" t="s">
        <v>793</v>
      </c>
      <c r="B1920" t="s">
        <v>149</v>
      </c>
      <c r="C1920" s="76">
        <v>42425</v>
      </c>
      <c r="D1920">
        <v>12</v>
      </c>
      <c r="E1920" t="s">
        <v>963</v>
      </c>
    </row>
    <row r="1921" spans="1:5" x14ac:dyDescent="0.25">
      <c r="A1921" t="s">
        <v>793</v>
      </c>
      <c r="B1921" t="s">
        <v>149</v>
      </c>
      <c r="C1921" s="76">
        <v>42425</v>
      </c>
      <c r="D1921">
        <v>2</v>
      </c>
      <c r="E1921" t="s">
        <v>963</v>
      </c>
    </row>
    <row r="1922" spans="1:5" x14ac:dyDescent="0.25">
      <c r="A1922" t="s">
        <v>123</v>
      </c>
      <c r="B1922" t="s">
        <v>149</v>
      </c>
      <c r="C1922" s="76">
        <v>42425</v>
      </c>
      <c r="D1922">
        <v>4</v>
      </c>
      <c r="E1922" t="s">
        <v>963</v>
      </c>
    </row>
    <row r="1923" spans="1:5" x14ac:dyDescent="0.25">
      <c r="A1923" t="s">
        <v>123</v>
      </c>
      <c r="B1923" t="s">
        <v>149</v>
      </c>
      <c r="C1923" s="76">
        <v>42425</v>
      </c>
      <c r="D1923">
        <v>13</v>
      </c>
      <c r="E1923" t="s">
        <v>963</v>
      </c>
    </row>
    <row r="1924" spans="1:5" x14ac:dyDescent="0.25">
      <c r="A1924" t="s">
        <v>123</v>
      </c>
      <c r="B1924" t="s">
        <v>149</v>
      </c>
      <c r="C1924" s="76">
        <v>42425</v>
      </c>
      <c r="D1924">
        <v>5</v>
      </c>
      <c r="E1924" t="s">
        <v>963</v>
      </c>
    </row>
    <row r="1925" spans="1:5" x14ac:dyDescent="0.25">
      <c r="A1925" t="s">
        <v>123</v>
      </c>
      <c r="B1925" t="s">
        <v>149</v>
      </c>
      <c r="C1925" s="76">
        <v>42425</v>
      </c>
      <c r="D1925">
        <v>2</v>
      </c>
      <c r="E1925" t="s">
        <v>963</v>
      </c>
    </row>
    <row r="1926" spans="1:5" x14ac:dyDescent="0.25">
      <c r="A1926" t="s">
        <v>1102</v>
      </c>
      <c r="B1926" t="s">
        <v>149</v>
      </c>
      <c r="C1926" s="76">
        <v>42425</v>
      </c>
      <c r="D1926">
        <v>2</v>
      </c>
      <c r="E1926" t="s">
        <v>963</v>
      </c>
    </row>
    <row r="1927" spans="1:5" x14ac:dyDescent="0.25">
      <c r="A1927" t="s">
        <v>1102</v>
      </c>
      <c r="B1927" t="s">
        <v>149</v>
      </c>
      <c r="C1927" s="76">
        <v>42425</v>
      </c>
      <c r="D1927">
        <v>5</v>
      </c>
      <c r="E1927" t="s">
        <v>963</v>
      </c>
    </row>
    <row r="1928" spans="1:5" x14ac:dyDescent="0.25">
      <c r="A1928" t="s">
        <v>1102</v>
      </c>
      <c r="B1928" t="s">
        <v>149</v>
      </c>
      <c r="C1928" s="76">
        <v>42425</v>
      </c>
      <c r="D1928">
        <v>6</v>
      </c>
      <c r="E1928" t="s">
        <v>963</v>
      </c>
    </row>
    <row r="1929" spans="1:5" x14ac:dyDescent="0.25">
      <c r="A1929" t="s">
        <v>852</v>
      </c>
      <c r="B1929" t="s">
        <v>149</v>
      </c>
      <c r="C1929" s="76">
        <v>42425</v>
      </c>
      <c r="D1929">
        <v>3</v>
      </c>
      <c r="E1929" t="s">
        <v>963</v>
      </c>
    </row>
    <row r="1930" spans="1:5" x14ac:dyDescent="0.25">
      <c r="A1930" t="s">
        <v>852</v>
      </c>
      <c r="B1930" t="s">
        <v>149</v>
      </c>
      <c r="C1930" s="76">
        <v>42425</v>
      </c>
      <c r="D1930">
        <v>5</v>
      </c>
      <c r="E1930" t="s">
        <v>963</v>
      </c>
    </row>
    <row r="1931" spans="1:5" x14ac:dyDescent="0.25">
      <c r="A1931" t="s">
        <v>852</v>
      </c>
      <c r="B1931" t="s">
        <v>149</v>
      </c>
      <c r="C1931" s="76">
        <v>42425</v>
      </c>
      <c r="D1931">
        <v>2</v>
      </c>
      <c r="E1931" t="s">
        <v>963</v>
      </c>
    </row>
    <row r="1932" spans="1:5" x14ac:dyDescent="0.25">
      <c r="A1932" t="s">
        <v>852</v>
      </c>
      <c r="B1932" t="s">
        <v>149</v>
      </c>
      <c r="C1932" s="76">
        <v>42425</v>
      </c>
      <c r="D1932">
        <v>6</v>
      </c>
      <c r="E1932" t="s">
        <v>963</v>
      </c>
    </row>
    <row r="1933" spans="1:5" x14ac:dyDescent="0.25">
      <c r="A1933" t="s">
        <v>855</v>
      </c>
      <c r="B1933" t="s">
        <v>149</v>
      </c>
      <c r="C1933" s="76">
        <v>42425</v>
      </c>
      <c r="D1933">
        <v>1</v>
      </c>
      <c r="E1933" t="s">
        <v>963</v>
      </c>
    </row>
    <row r="1934" spans="1:5" x14ac:dyDescent="0.25">
      <c r="A1934" t="s">
        <v>855</v>
      </c>
      <c r="B1934" t="s">
        <v>149</v>
      </c>
      <c r="C1934" s="76">
        <v>42425</v>
      </c>
      <c r="D1934">
        <v>4</v>
      </c>
      <c r="E1934" t="s">
        <v>963</v>
      </c>
    </row>
    <row r="1935" spans="1:5" x14ac:dyDescent="0.25">
      <c r="A1935" t="s">
        <v>855</v>
      </c>
      <c r="B1935" t="s">
        <v>149</v>
      </c>
      <c r="C1935" s="76">
        <v>42425</v>
      </c>
      <c r="D1935">
        <v>2</v>
      </c>
      <c r="E1935" t="s">
        <v>963</v>
      </c>
    </row>
    <row r="1936" spans="1:5" x14ac:dyDescent="0.25">
      <c r="A1936" t="s">
        <v>855</v>
      </c>
      <c r="B1936" t="s">
        <v>149</v>
      </c>
      <c r="C1936" s="76">
        <v>42425</v>
      </c>
      <c r="D1936">
        <v>5</v>
      </c>
      <c r="E1936" t="s">
        <v>963</v>
      </c>
    </row>
    <row r="1937" spans="1:5" x14ac:dyDescent="0.25">
      <c r="A1937" t="s">
        <v>858</v>
      </c>
      <c r="B1937" t="s">
        <v>149</v>
      </c>
      <c r="C1937" s="76">
        <v>42425</v>
      </c>
      <c r="D1937">
        <v>1</v>
      </c>
      <c r="E1937" t="s">
        <v>963</v>
      </c>
    </row>
    <row r="1938" spans="1:5" x14ac:dyDescent="0.25">
      <c r="A1938" t="s">
        <v>858</v>
      </c>
      <c r="B1938" t="s">
        <v>149</v>
      </c>
      <c r="C1938" s="76">
        <v>42425</v>
      </c>
      <c r="D1938">
        <v>5</v>
      </c>
      <c r="E1938" t="s">
        <v>963</v>
      </c>
    </row>
    <row r="1939" spans="1:5" x14ac:dyDescent="0.25">
      <c r="A1939" t="s">
        <v>858</v>
      </c>
      <c r="B1939" t="s">
        <v>149</v>
      </c>
      <c r="C1939" s="76">
        <v>42425</v>
      </c>
      <c r="D1939">
        <v>7</v>
      </c>
      <c r="E1939" t="s">
        <v>963</v>
      </c>
    </row>
    <row r="1940" spans="1:5" x14ac:dyDescent="0.25">
      <c r="A1940" t="s">
        <v>858</v>
      </c>
      <c r="B1940" t="s">
        <v>149</v>
      </c>
      <c r="C1940" s="76">
        <v>42425</v>
      </c>
      <c r="D1940">
        <v>2</v>
      </c>
      <c r="E1940" t="s">
        <v>963</v>
      </c>
    </row>
    <row r="1941" spans="1:5" x14ac:dyDescent="0.25">
      <c r="A1941" t="s">
        <v>861</v>
      </c>
      <c r="B1941" t="s">
        <v>149</v>
      </c>
      <c r="C1941" s="76">
        <v>42425</v>
      </c>
      <c r="D1941">
        <v>1</v>
      </c>
      <c r="E1941" t="s">
        <v>963</v>
      </c>
    </row>
    <row r="1942" spans="1:5" x14ac:dyDescent="0.25">
      <c r="A1942" t="s">
        <v>861</v>
      </c>
      <c r="B1942" t="s">
        <v>149</v>
      </c>
      <c r="C1942" s="76">
        <v>42425</v>
      </c>
      <c r="D1942">
        <v>5</v>
      </c>
      <c r="E1942" t="s">
        <v>963</v>
      </c>
    </row>
    <row r="1943" spans="1:5" x14ac:dyDescent="0.25">
      <c r="A1943" t="s">
        <v>861</v>
      </c>
      <c r="B1943" t="s">
        <v>149</v>
      </c>
      <c r="C1943" s="76">
        <v>42425</v>
      </c>
      <c r="D1943">
        <v>7</v>
      </c>
      <c r="E1943" t="s">
        <v>963</v>
      </c>
    </row>
    <row r="1944" spans="1:5" x14ac:dyDescent="0.25">
      <c r="A1944" t="s">
        <v>861</v>
      </c>
      <c r="B1944" t="s">
        <v>149</v>
      </c>
      <c r="C1944" s="76">
        <v>42425</v>
      </c>
      <c r="D1944">
        <v>2</v>
      </c>
      <c r="E1944" t="s">
        <v>963</v>
      </c>
    </row>
    <row r="1945" spans="1:5" x14ac:dyDescent="0.25">
      <c r="A1945" t="s">
        <v>485</v>
      </c>
      <c r="B1945" t="s">
        <v>149</v>
      </c>
      <c r="C1945" s="76">
        <v>42425</v>
      </c>
      <c r="D1945">
        <v>2</v>
      </c>
      <c r="E1945" t="s">
        <v>963</v>
      </c>
    </row>
    <row r="1946" spans="1:5" x14ac:dyDescent="0.25">
      <c r="A1946" t="s">
        <v>485</v>
      </c>
      <c r="B1946" t="s">
        <v>149</v>
      </c>
      <c r="C1946" s="76">
        <v>42425</v>
      </c>
      <c r="D1946">
        <v>6</v>
      </c>
      <c r="E1946" t="s">
        <v>963</v>
      </c>
    </row>
    <row r="1947" spans="1:5" x14ac:dyDescent="0.25">
      <c r="A1947" t="s">
        <v>485</v>
      </c>
      <c r="B1947" t="s">
        <v>149</v>
      </c>
      <c r="C1947" s="76">
        <v>42425</v>
      </c>
      <c r="D1947">
        <v>5</v>
      </c>
      <c r="E1947" t="s">
        <v>963</v>
      </c>
    </row>
    <row r="1948" spans="1:5" x14ac:dyDescent="0.25">
      <c r="A1948" t="s">
        <v>866</v>
      </c>
      <c r="B1948" t="s">
        <v>149</v>
      </c>
      <c r="C1948" s="76">
        <v>42425</v>
      </c>
      <c r="D1948">
        <v>1</v>
      </c>
      <c r="E1948" t="s">
        <v>963</v>
      </c>
    </row>
    <row r="1949" spans="1:5" x14ac:dyDescent="0.25">
      <c r="A1949" t="s">
        <v>866</v>
      </c>
      <c r="B1949" t="s">
        <v>149</v>
      </c>
      <c r="C1949" s="76">
        <v>42425</v>
      </c>
      <c r="D1949">
        <v>2</v>
      </c>
      <c r="E1949" t="s">
        <v>963</v>
      </c>
    </row>
    <row r="1950" spans="1:5" x14ac:dyDescent="0.25">
      <c r="A1950" t="s">
        <v>866</v>
      </c>
      <c r="B1950" t="s">
        <v>149</v>
      </c>
      <c r="C1950" s="76">
        <v>42425</v>
      </c>
      <c r="D1950">
        <v>5</v>
      </c>
      <c r="E1950" t="s">
        <v>963</v>
      </c>
    </row>
    <row r="1951" spans="1:5" x14ac:dyDescent="0.25">
      <c r="A1951" t="s">
        <v>866</v>
      </c>
      <c r="B1951" t="s">
        <v>149</v>
      </c>
      <c r="C1951" s="76">
        <v>42425</v>
      </c>
      <c r="D1951">
        <v>6</v>
      </c>
      <c r="E1951" t="s">
        <v>963</v>
      </c>
    </row>
    <row r="1952" spans="1:5" x14ac:dyDescent="0.25">
      <c r="A1952" t="s">
        <v>1103</v>
      </c>
      <c r="B1952" t="s">
        <v>149</v>
      </c>
      <c r="C1952" s="76">
        <v>42425</v>
      </c>
      <c r="D1952">
        <v>4</v>
      </c>
      <c r="E1952" t="s">
        <v>963</v>
      </c>
    </row>
    <row r="1953" spans="1:5" x14ac:dyDescent="0.25">
      <c r="A1953" t="s">
        <v>1103</v>
      </c>
      <c r="B1953" t="s">
        <v>149</v>
      </c>
      <c r="C1953" s="76">
        <v>42425</v>
      </c>
      <c r="D1953">
        <v>7</v>
      </c>
      <c r="E1953" t="s">
        <v>963</v>
      </c>
    </row>
    <row r="1954" spans="1:5" x14ac:dyDescent="0.25">
      <c r="A1954" t="s">
        <v>1103</v>
      </c>
      <c r="B1954" t="s">
        <v>149</v>
      </c>
      <c r="C1954" s="76">
        <v>42425</v>
      </c>
      <c r="D1954">
        <v>5</v>
      </c>
      <c r="E1954" t="s">
        <v>963</v>
      </c>
    </row>
    <row r="1955" spans="1:5" x14ac:dyDescent="0.25">
      <c r="A1955" t="s">
        <v>1103</v>
      </c>
      <c r="B1955" t="s">
        <v>149</v>
      </c>
      <c r="C1955" s="76">
        <v>42425</v>
      </c>
      <c r="D1955">
        <v>2</v>
      </c>
      <c r="E1955" t="s">
        <v>963</v>
      </c>
    </row>
    <row r="1956" spans="1:5" x14ac:dyDescent="0.25">
      <c r="A1956" t="s">
        <v>1103</v>
      </c>
      <c r="B1956" t="s">
        <v>149</v>
      </c>
      <c r="C1956" s="76">
        <v>42425</v>
      </c>
      <c r="D1956">
        <v>1</v>
      </c>
      <c r="E1956" t="s">
        <v>963</v>
      </c>
    </row>
    <row r="1957" spans="1:5" x14ac:dyDescent="0.25">
      <c r="A1957" t="s">
        <v>113</v>
      </c>
      <c r="B1957" t="s">
        <v>149</v>
      </c>
      <c r="C1957" s="76">
        <v>42425</v>
      </c>
      <c r="D1957">
        <v>1</v>
      </c>
      <c r="E1957" t="s">
        <v>963</v>
      </c>
    </row>
    <row r="1958" spans="1:5" x14ac:dyDescent="0.25">
      <c r="A1958" t="s">
        <v>113</v>
      </c>
      <c r="B1958" t="s">
        <v>149</v>
      </c>
      <c r="C1958" s="76">
        <v>42425</v>
      </c>
      <c r="D1958">
        <v>13</v>
      </c>
      <c r="E1958" t="s">
        <v>963</v>
      </c>
    </row>
    <row r="1959" spans="1:5" x14ac:dyDescent="0.25">
      <c r="A1959" t="s">
        <v>113</v>
      </c>
      <c r="B1959" t="s">
        <v>149</v>
      </c>
      <c r="C1959" s="76">
        <v>42425</v>
      </c>
      <c r="D1959">
        <v>2</v>
      </c>
      <c r="E1959" t="s">
        <v>963</v>
      </c>
    </row>
    <row r="1960" spans="1:5" x14ac:dyDescent="0.25">
      <c r="A1960" t="s">
        <v>113</v>
      </c>
      <c r="B1960" t="s">
        <v>149</v>
      </c>
      <c r="C1960" s="76">
        <v>42425</v>
      </c>
      <c r="D1960">
        <v>5</v>
      </c>
      <c r="E1960" t="s">
        <v>963</v>
      </c>
    </row>
    <row r="1961" spans="1:5" x14ac:dyDescent="0.25">
      <c r="A1961" t="s">
        <v>878</v>
      </c>
      <c r="B1961" t="s">
        <v>149</v>
      </c>
      <c r="C1961" s="76">
        <v>42425</v>
      </c>
      <c r="D1961">
        <v>2</v>
      </c>
      <c r="E1961" t="s">
        <v>963</v>
      </c>
    </row>
    <row r="1962" spans="1:5" x14ac:dyDescent="0.25">
      <c r="A1962" t="s">
        <v>878</v>
      </c>
      <c r="B1962" t="s">
        <v>149</v>
      </c>
      <c r="C1962" s="76">
        <v>42425</v>
      </c>
      <c r="D1962">
        <v>6</v>
      </c>
      <c r="E1962" t="s">
        <v>963</v>
      </c>
    </row>
    <row r="1963" spans="1:5" x14ac:dyDescent="0.25">
      <c r="A1963" t="s">
        <v>878</v>
      </c>
      <c r="B1963" t="s">
        <v>149</v>
      </c>
      <c r="C1963" s="76">
        <v>42425</v>
      </c>
      <c r="D1963">
        <v>13</v>
      </c>
      <c r="E1963" t="s">
        <v>963</v>
      </c>
    </row>
    <row r="1964" spans="1:5" x14ac:dyDescent="0.25">
      <c r="A1964" t="s">
        <v>878</v>
      </c>
      <c r="B1964" t="s">
        <v>149</v>
      </c>
      <c r="C1964" s="76">
        <v>42425</v>
      </c>
      <c r="D1964">
        <v>17</v>
      </c>
      <c r="E1964" t="s">
        <v>963</v>
      </c>
    </row>
    <row r="1965" spans="1:5" x14ac:dyDescent="0.25">
      <c r="A1965" t="s">
        <v>881</v>
      </c>
      <c r="B1965" t="s">
        <v>149</v>
      </c>
      <c r="C1965" s="76">
        <v>42425</v>
      </c>
      <c r="D1965">
        <v>5</v>
      </c>
      <c r="E1965" t="s">
        <v>963</v>
      </c>
    </row>
    <row r="1966" spans="1:5" x14ac:dyDescent="0.25">
      <c r="A1966" t="s">
        <v>881</v>
      </c>
      <c r="B1966" t="s">
        <v>149</v>
      </c>
      <c r="C1966" s="76">
        <v>42425</v>
      </c>
      <c r="D1966">
        <v>12</v>
      </c>
      <c r="E1966" t="s">
        <v>963</v>
      </c>
    </row>
    <row r="1967" spans="1:5" x14ac:dyDescent="0.25">
      <c r="A1967" t="s">
        <v>881</v>
      </c>
      <c r="B1967" t="s">
        <v>149</v>
      </c>
      <c r="C1967" s="76">
        <v>42425</v>
      </c>
      <c r="D1967">
        <v>6</v>
      </c>
      <c r="E1967" t="s">
        <v>963</v>
      </c>
    </row>
    <row r="1968" spans="1:5" x14ac:dyDescent="0.25">
      <c r="A1968" t="s">
        <v>881</v>
      </c>
      <c r="B1968" t="s">
        <v>149</v>
      </c>
      <c r="C1968" s="76">
        <v>42425</v>
      </c>
      <c r="D1968">
        <v>13</v>
      </c>
      <c r="E1968" t="s">
        <v>963</v>
      </c>
    </row>
    <row r="1969" spans="1:5" x14ac:dyDescent="0.25">
      <c r="A1969" t="s">
        <v>605</v>
      </c>
      <c r="B1969" t="s">
        <v>149</v>
      </c>
      <c r="C1969" s="76">
        <v>42425</v>
      </c>
      <c r="D1969">
        <v>1</v>
      </c>
      <c r="E1969" t="s">
        <v>963</v>
      </c>
    </row>
    <row r="1970" spans="1:5" x14ac:dyDescent="0.25">
      <c r="A1970" t="s">
        <v>605</v>
      </c>
      <c r="B1970" t="s">
        <v>149</v>
      </c>
      <c r="C1970" s="76">
        <v>42425</v>
      </c>
      <c r="D1970">
        <v>2</v>
      </c>
      <c r="E1970" t="s">
        <v>963</v>
      </c>
    </row>
    <row r="1971" spans="1:5" x14ac:dyDescent="0.25">
      <c r="A1971" t="s">
        <v>605</v>
      </c>
      <c r="B1971" t="s">
        <v>149</v>
      </c>
      <c r="C1971" s="76">
        <v>42425</v>
      </c>
      <c r="D1971">
        <v>4</v>
      </c>
      <c r="E1971" t="s">
        <v>963</v>
      </c>
    </row>
    <row r="1972" spans="1:5" x14ac:dyDescent="0.25">
      <c r="A1972" t="s">
        <v>605</v>
      </c>
      <c r="B1972" t="s">
        <v>149</v>
      </c>
      <c r="C1972" s="76">
        <v>42425</v>
      </c>
      <c r="D1972">
        <v>3</v>
      </c>
      <c r="E1972" t="s">
        <v>963</v>
      </c>
    </row>
    <row r="1973" spans="1:5" x14ac:dyDescent="0.25">
      <c r="A1973" t="s">
        <v>605</v>
      </c>
      <c r="B1973" t="s">
        <v>149</v>
      </c>
      <c r="C1973" s="76">
        <v>42425</v>
      </c>
      <c r="D1973">
        <v>7</v>
      </c>
      <c r="E1973" t="s">
        <v>963</v>
      </c>
    </row>
    <row r="1974" spans="1:5" x14ac:dyDescent="0.25">
      <c r="A1974" t="s">
        <v>886</v>
      </c>
      <c r="B1974" t="s">
        <v>149</v>
      </c>
      <c r="C1974" s="76">
        <v>42425</v>
      </c>
      <c r="D1974">
        <v>2</v>
      </c>
      <c r="E1974" t="s">
        <v>963</v>
      </c>
    </row>
    <row r="1975" spans="1:5" x14ac:dyDescent="0.25">
      <c r="A1975" t="s">
        <v>886</v>
      </c>
      <c r="B1975" t="s">
        <v>149</v>
      </c>
      <c r="C1975" s="76">
        <v>42425</v>
      </c>
      <c r="D1975">
        <v>5</v>
      </c>
      <c r="E1975" t="s">
        <v>963</v>
      </c>
    </row>
    <row r="1976" spans="1:5" x14ac:dyDescent="0.25">
      <c r="A1976" t="s">
        <v>886</v>
      </c>
      <c r="B1976" t="s">
        <v>149</v>
      </c>
      <c r="C1976" s="76">
        <v>42425</v>
      </c>
      <c r="D1976">
        <v>13</v>
      </c>
      <c r="E1976" t="s">
        <v>963</v>
      </c>
    </row>
    <row r="1977" spans="1:5" x14ac:dyDescent="0.25">
      <c r="A1977" t="s">
        <v>1104</v>
      </c>
      <c r="B1977" t="s">
        <v>149</v>
      </c>
      <c r="C1977" s="76">
        <v>42425</v>
      </c>
      <c r="D1977">
        <v>1</v>
      </c>
      <c r="E1977" t="s">
        <v>963</v>
      </c>
    </row>
    <row r="1978" spans="1:5" x14ac:dyDescent="0.25">
      <c r="A1978" t="s">
        <v>1104</v>
      </c>
      <c r="B1978" t="s">
        <v>149</v>
      </c>
      <c r="C1978" s="76">
        <v>42425</v>
      </c>
      <c r="D1978">
        <v>2</v>
      </c>
      <c r="E1978" t="s">
        <v>963</v>
      </c>
    </row>
    <row r="1979" spans="1:5" x14ac:dyDescent="0.25">
      <c r="A1979" t="s">
        <v>1104</v>
      </c>
      <c r="B1979" t="s">
        <v>149</v>
      </c>
      <c r="C1979" s="76">
        <v>42425</v>
      </c>
      <c r="D1979">
        <v>5</v>
      </c>
      <c r="E1979" t="s">
        <v>963</v>
      </c>
    </row>
    <row r="1980" spans="1:5" x14ac:dyDescent="0.25">
      <c r="A1980" t="s">
        <v>1104</v>
      </c>
      <c r="B1980" t="s">
        <v>149</v>
      </c>
      <c r="C1980" s="76">
        <v>42425</v>
      </c>
      <c r="D1980">
        <v>7</v>
      </c>
      <c r="E1980" t="s">
        <v>963</v>
      </c>
    </row>
    <row r="1981" spans="1:5" x14ac:dyDescent="0.25">
      <c r="A1981" t="s">
        <v>891</v>
      </c>
      <c r="B1981" t="s">
        <v>149</v>
      </c>
      <c r="C1981" s="76">
        <v>42425</v>
      </c>
      <c r="D1981">
        <v>1</v>
      </c>
      <c r="E1981" t="s">
        <v>963</v>
      </c>
    </row>
    <row r="1982" spans="1:5" x14ac:dyDescent="0.25">
      <c r="A1982" t="s">
        <v>891</v>
      </c>
      <c r="B1982" t="s">
        <v>149</v>
      </c>
      <c r="C1982" s="76">
        <v>42425</v>
      </c>
      <c r="D1982">
        <v>2</v>
      </c>
      <c r="E1982" t="s">
        <v>963</v>
      </c>
    </row>
    <row r="1983" spans="1:5" x14ac:dyDescent="0.25">
      <c r="A1983" t="s">
        <v>891</v>
      </c>
      <c r="B1983" t="s">
        <v>149</v>
      </c>
      <c r="C1983" s="76">
        <v>42425</v>
      </c>
      <c r="D1983">
        <v>5</v>
      </c>
      <c r="E1983" t="s">
        <v>963</v>
      </c>
    </row>
    <row r="1984" spans="1:5" x14ac:dyDescent="0.25">
      <c r="A1984" t="s">
        <v>891</v>
      </c>
      <c r="B1984" t="s">
        <v>149</v>
      </c>
      <c r="C1984" s="76">
        <v>42425</v>
      </c>
      <c r="D1984">
        <v>6</v>
      </c>
      <c r="E1984" t="s">
        <v>963</v>
      </c>
    </row>
    <row r="1985" spans="1:5" x14ac:dyDescent="0.25">
      <c r="A1985" t="s">
        <v>1105</v>
      </c>
      <c r="B1985" t="s">
        <v>149</v>
      </c>
      <c r="C1985" s="76">
        <v>42425</v>
      </c>
      <c r="D1985">
        <v>1</v>
      </c>
      <c r="E1985" t="s">
        <v>963</v>
      </c>
    </row>
    <row r="1986" spans="1:5" x14ac:dyDescent="0.25">
      <c r="A1986" t="s">
        <v>1105</v>
      </c>
      <c r="B1986" t="s">
        <v>149</v>
      </c>
      <c r="C1986" s="76">
        <v>42425</v>
      </c>
      <c r="D1986">
        <v>5</v>
      </c>
      <c r="E1986" t="s">
        <v>963</v>
      </c>
    </row>
    <row r="1987" spans="1:5" x14ac:dyDescent="0.25">
      <c r="A1987" t="s">
        <v>1105</v>
      </c>
      <c r="B1987" t="s">
        <v>149</v>
      </c>
      <c r="C1987" s="76">
        <v>42425</v>
      </c>
      <c r="D1987">
        <v>2</v>
      </c>
      <c r="E1987" t="s">
        <v>963</v>
      </c>
    </row>
    <row r="1988" spans="1:5" x14ac:dyDescent="0.25">
      <c r="A1988" t="s">
        <v>1105</v>
      </c>
      <c r="B1988" t="s">
        <v>149</v>
      </c>
      <c r="C1988" s="76">
        <v>42425</v>
      </c>
      <c r="D1988">
        <v>6</v>
      </c>
      <c r="E1988" t="s">
        <v>963</v>
      </c>
    </row>
    <row r="1989" spans="1:5" x14ac:dyDescent="0.25">
      <c r="A1989" t="s">
        <v>896</v>
      </c>
      <c r="B1989" t="s">
        <v>149</v>
      </c>
      <c r="C1989" s="76">
        <v>42425</v>
      </c>
      <c r="D1989">
        <v>3</v>
      </c>
      <c r="E1989" t="s">
        <v>963</v>
      </c>
    </row>
    <row r="1990" spans="1:5" x14ac:dyDescent="0.25">
      <c r="A1990" t="s">
        <v>896</v>
      </c>
      <c r="B1990" t="s">
        <v>149</v>
      </c>
      <c r="C1990" s="76">
        <v>42425</v>
      </c>
      <c r="D1990">
        <v>5</v>
      </c>
      <c r="E1990" t="s">
        <v>963</v>
      </c>
    </row>
    <row r="1991" spans="1:5" x14ac:dyDescent="0.25">
      <c r="A1991" t="s">
        <v>896</v>
      </c>
      <c r="B1991" t="s">
        <v>149</v>
      </c>
      <c r="C1991" s="76">
        <v>42425</v>
      </c>
      <c r="D1991">
        <v>2</v>
      </c>
      <c r="E1991" t="s">
        <v>963</v>
      </c>
    </row>
    <row r="1992" spans="1:5" x14ac:dyDescent="0.25">
      <c r="A1992" t="s">
        <v>896</v>
      </c>
      <c r="B1992" t="s">
        <v>149</v>
      </c>
      <c r="C1992" s="76">
        <v>42425</v>
      </c>
      <c r="D1992">
        <v>8</v>
      </c>
      <c r="E1992" t="s">
        <v>963</v>
      </c>
    </row>
    <row r="1993" spans="1:5" x14ac:dyDescent="0.25">
      <c r="A1993" t="s">
        <v>899</v>
      </c>
      <c r="B1993" t="s">
        <v>149</v>
      </c>
      <c r="C1993" s="76">
        <v>42425</v>
      </c>
      <c r="D1993">
        <v>1</v>
      </c>
      <c r="E1993" t="s">
        <v>963</v>
      </c>
    </row>
    <row r="1994" spans="1:5" x14ac:dyDescent="0.25">
      <c r="A1994" t="s">
        <v>899</v>
      </c>
      <c r="B1994" t="s">
        <v>149</v>
      </c>
      <c r="C1994" s="76">
        <v>42425</v>
      </c>
      <c r="D1994">
        <v>2</v>
      </c>
      <c r="E1994" t="s">
        <v>963</v>
      </c>
    </row>
    <row r="1995" spans="1:5" x14ac:dyDescent="0.25">
      <c r="A1995" t="s">
        <v>1318</v>
      </c>
      <c r="B1995" t="s">
        <v>149</v>
      </c>
      <c r="C1995" s="76">
        <v>42657</v>
      </c>
      <c r="D1995">
        <v>4</v>
      </c>
      <c r="E1995" t="s">
        <v>1329</v>
      </c>
    </row>
    <row r="1996" spans="1:5" x14ac:dyDescent="0.25">
      <c r="A1996" t="s">
        <v>1318</v>
      </c>
      <c r="B1996" t="s">
        <v>149</v>
      </c>
      <c r="C1996" s="76">
        <v>42657</v>
      </c>
      <c r="D1996">
        <v>13</v>
      </c>
      <c r="E1996" t="s">
        <v>1329</v>
      </c>
    </row>
    <row r="1997" spans="1:5" x14ac:dyDescent="0.25">
      <c r="A1997" t="s">
        <v>1318</v>
      </c>
      <c r="B1997" t="s">
        <v>149</v>
      </c>
      <c r="C1997" s="76">
        <v>42657</v>
      </c>
      <c r="D1997">
        <v>1</v>
      </c>
      <c r="E1997" t="s">
        <v>1329</v>
      </c>
    </row>
    <row r="1998" spans="1:5" x14ac:dyDescent="0.25">
      <c r="A1998" t="s">
        <v>595</v>
      </c>
      <c r="B1998" t="s">
        <v>149</v>
      </c>
      <c r="C1998" s="76">
        <v>42657</v>
      </c>
      <c r="D1998">
        <v>10</v>
      </c>
      <c r="E1998" t="s">
        <v>1329</v>
      </c>
    </row>
    <row r="1999" spans="1:5" x14ac:dyDescent="0.25">
      <c r="A1999" t="s">
        <v>595</v>
      </c>
      <c r="B1999" t="s">
        <v>149</v>
      </c>
      <c r="C1999" s="76">
        <v>42657</v>
      </c>
      <c r="D1999">
        <v>1</v>
      </c>
      <c r="E1999" t="s">
        <v>1329</v>
      </c>
    </row>
    <row r="2000" spans="1:5" x14ac:dyDescent="0.25">
      <c r="A2000" t="s">
        <v>595</v>
      </c>
      <c r="B2000" t="s">
        <v>149</v>
      </c>
      <c r="C2000" s="76">
        <v>42657</v>
      </c>
      <c r="D2000">
        <v>12</v>
      </c>
      <c r="E2000" t="s">
        <v>1329</v>
      </c>
    </row>
    <row r="2001" spans="1:5" x14ac:dyDescent="0.25">
      <c r="A2001" t="s">
        <v>595</v>
      </c>
      <c r="B2001" t="s">
        <v>149</v>
      </c>
      <c r="C2001" s="76">
        <v>42657</v>
      </c>
      <c r="D2001">
        <v>6</v>
      </c>
      <c r="E2001" t="s">
        <v>1329</v>
      </c>
    </row>
    <row r="2002" spans="1:5" x14ac:dyDescent="0.25">
      <c r="A2002" t="s">
        <v>674</v>
      </c>
      <c r="B2002" t="s">
        <v>149</v>
      </c>
      <c r="C2002" s="76">
        <v>42657</v>
      </c>
      <c r="D2002">
        <v>10</v>
      </c>
      <c r="E2002" t="s">
        <v>1329</v>
      </c>
    </row>
    <row r="2003" spans="1:5" x14ac:dyDescent="0.25">
      <c r="A2003" t="s">
        <v>674</v>
      </c>
      <c r="B2003" t="s">
        <v>149</v>
      </c>
      <c r="C2003" s="76">
        <v>42657</v>
      </c>
      <c r="D2003">
        <v>3</v>
      </c>
      <c r="E2003" t="s">
        <v>1329</v>
      </c>
    </row>
    <row r="2004" spans="1:5" x14ac:dyDescent="0.25">
      <c r="A2004" t="s">
        <v>674</v>
      </c>
      <c r="B2004" t="s">
        <v>149</v>
      </c>
      <c r="C2004" s="76">
        <v>42657</v>
      </c>
      <c r="D2004">
        <v>1</v>
      </c>
      <c r="E2004" t="s">
        <v>1329</v>
      </c>
    </row>
    <row r="2005" spans="1:5" x14ac:dyDescent="0.25">
      <c r="A2005" t="s">
        <v>1319</v>
      </c>
      <c r="B2005" t="s">
        <v>149</v>
      </c>
      <c r="C2005" s="76">
        <v>42657</v>
      </c>
      <c r="D2005">
        <v>10</v>
      </c>
      <c r="E2005" t="s">
        <v>1329</v>
      </c>
    </row>
    <row r="2006" spans="1:5" x14ac:dyDescent="0.25">
      <c r="A2006" t="s">
        <v>1319</v>
      </c>
      <c r="B2006" t="s">
        <v>149</v>
      </c>
      <c r="C2006" s="76">
        <v>42657</v>
      </c>
      <c r="D2006">
        <v>3</v>
      </c>
      <c r="E2006" t="s">
        <v>1329</v>
      </c>
    </row>
    <row r="2007" spans="1:5" x14ac:dyDescent="0.25">
      <c r="A2007" t="s">
        <v>1319</v>
      </c>
      <c r="B2007" t="s">
        <v>149</v>
      </c>
      <c r="C2007" s="76">
        <v>42657</v>
      </c>
      <c r="D2007">
        <v>8</v>
      </c>
      <c r="E2007" t="s">
        <v>1329</v>
      </c>
    </row>
    <row r="2008" spans="1:5" x14ac:dyDescent="0.25">
      <c r="A2008" t="s">
        <v>1319</v>
      </c>
      <c r="B2008" t="s">
        <v>149</v>
      </c>
      <c r="C2008" s="76">
        <v>42657</v>
      </c>
      <c r="D2008">
        <v>12</v>
      </c>
      <c r="E2008" t="s">
        <v>1329</v>
      </c>
    </row>
    <row r="2009" spans="1:5" x14ac:dyDescent="0.25">
      <c r="A2009" t="s">
        <v>1320</v>
      </c>
      <c r="B2009" t="s">
        <v>149</v>
      </c>
      <c r="C2009" s="76">
        <v>42657</v>
      </c>
      <c r="D2009">
        <v>7</v>
      </c>
      <c r="E2009" t="s">
        <v>1329</v>
      </c>
    </row>
    <row r="2010" spans="1:5" x14ac:dyDescent="0.25">
      <c r="A2010" t="s">
        <v>858</v>
      </c>
      <c r="B2010" t="s">
        <v>149</v>
      </c>
      <c r="C2010" s="76">
        <v>42657</v>
      </c>
      <c r="D2010">
        <v>2</v>
      </c>
      <c r="E2010" t="s">
        <v>1329</v>
      </c>
    </row>
    <row r="2011" spans="1:5" x14ac:dyDescent="0.25">
      <c r="A2011" t="s">
        <v>858</v>
      </c>
      <c r="B2011" t="s">
        <v>149</v>
      </c>
      <c r="C2011" s="76">
        <v>42657</v>
      </c>
      <c r="D2011">
        <v>1</v>
      </c>
      <c r="E2011" t="s">
        <v>1329</v>
      </c>
    </row>
    <row r="2012" spans="1:5" x14ac:dyDescent="0.25">
      <c r="A2012" t="s">
        <v>858</v>
      </c>
      <c r="B2012" t="s">
        <v>149</v>
      </c>
      <c r="C2012" s="76">
        <v>42657</v>
      </c>
      <c r="D2012">
        <v>6</v>
      </c>
      <c r="E2012" t="s">
        <v>1329</v>
      </c>
    </row>
    <row r="2013" spans="1:5" x14ac:dyDescent="0.25">
      <c r="A2013" t="s">
        <v>858</v>
      </c>
      <c r="B2013" t="s">
        <v>149</v>
      </c>
      <c r="C2013" s="76">
        <v>42657</v>
      </c>
      <c r="D2013">
        <v>8</v>
      </c>
      <c r="E2013" t="s">
        <v>1329</v>
      </c>
    </row>
    <row r="2014" spans="1:5" x14ac:dyDescent="0.25">
      <c r="A2014" t="s">
        <v>1322</v>
      </c>
      <c r="B2014" t="s">
        <v>149</v>
      </c>
      <c r="C2014" s="76">
        <v>42657</v>
      </c>
      <c r="D2014">
        <v>2</v>
      </c>
      <c r="E2014" t="s">
        <v>1329</v>
      </c>
    </row>
    <row r="2015" spans="1:5" x14ac:dyDescent="0.25">
      <c r="A2015" t="s">
        <v>1322</v>
      </c>
      <c r="B2015" t="s">
        <v>149</v>
      </c>
      <c r="C2015" s="76">
        <v>42657</v>
      </c>
      <c r="D2015">
        <v>5</v>
      </c>
      <c r="E2015" t="s">
        <v>1329</v>
      </c>
    </row>
    <row r="2016" spans="1:5" x14ac:dyDescent="0.25">
      <c r="A2016" t="s">
        <v>1322</v>
      </c>
      <c r="B2016" t="s">
        <v>149</v>
      </c>
      <c r="C2016" s="76">
        <v>42657</v>
      </c>
      <c r="D2016">
        <v>8</v>
      </c>
      <c r="E2016" t="s">
        <v>1329</v>
      </c>
    </row>
    <row r="2017" spans="1:5" x14ac:dyDescent="0.25">
      <c r="A2017" t="s">
        <v>498</v>
      </c>
      <c r="B2017" t="s">
        <v>149</v>
      </c>
      <c r="C2017" s="76">
        <v>42657</v>
      </c>
      <c r="D2017">
        <v>2</v>
      </c>
      <c r="E2017" t="s">
        <v>1329</v>
      </c>
    </row>
    <row r="2018" spans="1:5" x14ac:dyDescent="0.25">
      <c r="A2018" t="s">
        <v>498</v>
      </c>
      <c r="B2018" t="s">
        <v>149</v>
      </c>
      <c r="C2018" s="76">
        <v>42657</v>
      </c>
      <c r="D2018">
        <v>1</v>
      </c>
      <c r="E2018" t="s">
        <v>1329</v>
      </c>
    </row>
    <row r="2019" spans="1:5" x14ac:dyDescent="0.25">
      <c r="A2019" t="s">
        <v>498</v>
      </c>
      <c r="B2019" t="s">
        <v>149</v>
      </c>
      <c r="C2019" s="76">
        <v>42657</v>
      </c>
      <c r="D2019">
        <v>3</v>
      </c>
      <c r="E2019" t="s">
        <v>1329</v>
      </c>
    </row>
    <row r="2020" spans="1:5" x14ac:dyDescent="0.25">
      <c r="A2020" t="s">
        <v>602</v>
      </c>
      <c r="B2020" t="s">
        <v>149</v>
      </c>
      <c r="C2020" s="76">
        <v>42657</v>
      </c>
      <c r="D2020">
        <v>10</v>
      </c>
      <c r="E2020" t="s">
        <v>1329</v>
      </c>
    </row>
    <row r="2021" spans="1:5" x14ac:dyDescent="0.25">
      <c r="A2021" t="s">
        <v>602</v>
      </c>
      <c r="B2021" t="s">
        <v>149</v>
      </c>
      <c r="C2021" s="76">
        <v>42657</v>
      </c>
      <c r="D2021">
        <v>3</v>
      </c>
      <c r="E2021" t="s">
        <v>1329</v>
      </c>
    </row>
    <row r="2022" spans="1:5" x14ac:dyDescent="0.25">
      <c r="A2022" t="s">
        <v>602</v>
      </c>
      <c r="B2022" t="s">
        <v>149</v>
      </c>
      <c r="C2022" s="76">
        <v>42657</v>
      </c>
      <c r="D2022">
        <v>8</v>
      </c>
      <c r="E2022" t="s">
        <v>1329</v>
      </c>
    </row>
    <row r="2023" spans="1:5" x14ac:dyDescent="0.25">
      <c r="A2023" t="s">
        <v>602</v>
      </c>
      <c r="B2023" t="s">
        <v>149</v>
      </c>
      <c r="C2023" s="76">
        <v>42657</v>
      </c>
      <c r="D2023">
        <v>1</v>
      </c>
      <c r="E2023" t="s">
        <v>1329</v>
      </c>
    </row>
    <row r="2024" spans="1:5" x14ac:dyDescent="0.25">
      <c r="A2024" t="s">
        <v>1323</v>
      </c>
      <c r="B2024" t="s">
        <v>149</v>
      </c>
      <c r="C2024" s="76">
        <v>42657</v>
      </c>
      <c r="D2024">
        <v>4</v>
      </c>
      <c r="E2024" t="s">
        <v>1329</v>
      </c>
    </row>
    <row r="2025" spans="1:5" x14ac:dyDescent="0.25">
      <c r="A2025" t="s">
        <v>1323</v>
      </c>
      <c r="B2025" t="s">
        <v>149</v>
      </c>
      <c r="C2025" s="76">
        <v>42657</v>
      </c>
      <c r="D2025">
        <v>5</v>
      </c>
      <c r="E2025" t="s">
        <v>1329</v>
      </c>
    </row>
    <row r="2026" spans="1:5" x14ac:dyDescent="0.25">
      <c r="A2026" t="s">
        <v>1323</v>
      </c>
      <c r="B2026" t="s">
        <v>149</v>
      </c>
      <c r="C2026" s="76">
        <v>42657</v>
      </c>
      <c r="D2026">
        <v>9</v>
      </c>
      <c r="E2026" t="s">
        <v>1329</v>
      </c>
    </row>
    <row r="2027" spans="1:5" x14ac:dyDescent="0.25">
      <c r="A2027" t="s">
        <v>1324</v>
      </c>
      <c r="B2027" t="s">
        <v>149</v>
      </c>
      <c r="C2027" s="76">
        <v>42657</v>
      </c>
      <c r="D2027">
        <v>2</v>
      </c>
      <c r="E2027" t="s">
        <v>1329</v>
      </c>
    </row>
    <row r="2028" spans="1:5" x14ac:dyDescent="0.25">
      <c r="A2028" t="s">
        <v>1324</v>
      </c>
      <c r="B2028" t="s">
        <v>149</v>
      </c>
      <c r="C2028" s="76">
        <v>42657</v>
      </c>
      <c r="D2028">
        <v>9</v>
      </c>
      <c r="E2028" t="s">
        <v>1329</v>
      </c>
    </row>
    <row r="2029" spans="1:5" x14ac:dyDescent="0.25">
      <c r="A2029" t="s">
        <v>120</v>
      </c>
      <c r="B2029" t="s">
        <v>149</v>
      </c>
      <c r="C2029" s="76">
        <v>42657</v>
      </c>
      <c r="D2029">
        <v>14</v>
      </c>
      <c r="E2029" t="s">
        <v>1329</v>
      </c>
    </row>
    <row r="2030" spans="1:5" x14ac:dyDescent="0.25">
      <c r="A2030" t="s">
        <v>120</v>
      </c>
      <c r="B2030" t="s">
        <v>149</v>
      </c>
      <c r="C2030" s="76">
        <v>42657</v>
      </c>
      <c r="D2030">
        <v>1</v>
      </c>
      <c r="E2030" t="s">
        <v>1329</v>
      </c>
    </row>
    <row r="2031" spans="1:5" x14ac:dyDescent="0.25">
      <c r="A2031" t="s">
        <v>120</v>
      </c>
      <c r="B2031" t="s">
        <v>149</v>
      </c>
      <c r="C2031" s="76">
        <v>42657</v>
      </c>
      <c r="D2031">
        <v>13</v>
      </c>
      <c r="E2031" t="s">
        <v>1329</v>
      </c>
    </row>
    <row r="2032" spans="1:5" x14ac:dyDescent="0.25">
      <c r="A2032" t="s">
        <v>120</v>
      </c>
      <c r="B2032" t="s">
        <v>149</v>
      </c>
      <c r="C2032" s="76">
        <v>42657</v>
      </c>
      <c r="D2032">
        <v>12</v>
      </c>
      <c r="E2032" t="s">
        <v>1329</v>
      </c>
    </row>
    <row r="2033" spans="1:5" x14ac:dyDescent="0.25">
      <c r="A2033" t="s">
        <v>1325</v>
      </c>
      <c r="B2033" t="s">
        <v>149</v>
      </c>
      <c r="C2033" s="76">
        <v>42657</v>
      </c>
      <c r="D2033">
        <v>14</v>
      </c>
      <c r="E2033" t="s">
        <v>1329</v>
      </c>
    </row>
    <row r="2034" spans="1:5" x14ac:dyDescent="0.25">
      <c r="A2034" t="s">
        <v>1325</v>
      </c>
      <c r="B2034" t="s">
        <v>149</v>
      </c>
      <c r="C2034" s="76">
        <v>42657</v>
      </c>
      <c r="D2034">
        <v>1</v>
      </c>
      <c r="E2034" t="s">
        <v>1329</v>
      </c>
    </row>
    <row r="2035" spans="1:5" x14ac:dyDescent="0.25">
      <c r="A2035" t="s">
        <v>1325</v>
      </c>
      <c r="B2035" t="s">
        <v>149</v>
      </c>
      <c r="C2035" s="76">
        <v>42657</v>
      </c>
      <c r="D2035">
        <v>13</v>
      </c>
      <c r="E2035" t="s">
        <v>1329</v>
      </c>
    </row>
    <row r="2036" spans="1:5" x14ac:dyDescent="0.25">
      <c r="A2036" t="s">
        <v>1325</v>
      </c>
      <c r="B2036" t="s">
        <v>149</v>
      </c>
      <c r="C2036" s="76">
        <v>42657</v>
      </c>
      <c r="D2036">
        <v>12</v>
      </c>
      <c r="E2036" t="s">
        <v>1329</v>
      </c>
    </row>
    <row r="2037" spans="1:5" x14ac:dyDescent="0.25">
      <c r="A2037" t="s">
        <v>1326</v>
      </c>
      <c r="B2037" t="s">
        <v>149</v>
      </c>
      <c r="C2037" s="76">
        <v>42657</v>
      </c>
      <c r="D2037">
        <v>4</v>
      </c>
      <c r="E2037" t="s">
        <v>1329</v>
      </c>
    </row>
    <row r="2038" spans="1:5" x14ac:dyDescent="0.25">
      <c r="A2038" t="s">
        <v>1326</v>
      </c>
      <c r="B2038" t="s">
        <v>149</v>
      </c>
      <c r="C2038" s="76">
        <v>42657</v>
      </c>
      <c r="D2038">
        <v>6</v>
      </c>
      <c r="E2038" t="s">
        <v>1329</v>
      </c>
    </row>
    <row r="2039" spans="1:5" x14ac:dyDescent="0.25">
      <c r="A2039" t="s">
        <v>605</v>
      </c>
      <c r="B2039" t="s">
        <v>149</v>
      </c>
      <c r="C2039" s="76">
        <v>42657</v>
      </c>
      <c r="D2039">
        <v>11</v>
      </c>
      <c r="E2039" t="s">
        <v>1329</v>
      </c>
    </row>
    <row r="2040" spans="1:5" x14ac:dyDescent="0.25">
      <c r="A2040" t="s">
        <v>1327</v>
      </c>
      <c r="B2040" t="s">
        <v>149</v>
      </c>
      <c r="C2040" s="76">
        <v>42657</v>
      </c>
      <c r="D2040">
        <v>10</v>
      </c>
      <c r="E2040" t="s">
        <v>1329</v>
      </c>
    </row>
    <row r="2041" spans="1:5" x14ac:dyDescent="0.25">
      <c r="A2041" t="s">
        <v>1327</v>
      </c>
      <c r="B2041" t="s">
        <v>149</v>
      </c>
      <c r="C2041" s="76">
        <v>42657</v>
      </c>
      <c r="D2041">
        <v>1</v>
      </c>
      <c r="E2041" t="s">
        <v>1329</v>
      </c>
    </row>
    <row r="2042" spans="1:5" x14ac:dyDescent="0.25">
      <c r="A2042" t="s">
        <v>1327</v>
      </c>
      <c r="B2042" t="s">
        <v>149</v>
      </c>
      <c r="C2042" s="76">
        <v>42657</v>
      </c>
      <c r="D2042">
        <v>12</v>
      </c>
      <c r="E2042" t="s">
        <v>1329</v>
      </c>
    </row>
    <row r="2043" spans="1:5" x14ac:dyDescent="0.25">
      <c r="A2043" t="s">
        <v>1327</v>
      </c>
      <c r="B2043" t="s">
        <v>149</v>
      </c>
      <c r="C2043" s="76">
        <v>42657</v>
      </c>
      <c r="D2043">
        <v>6</v>
      </c>
      <c r="E2043" t="s">
        <v>1329</v>
      </c>
    </row>
    <row r="2044" spans="1:5" x14ac:dyDescent="0.25">
      <c r="A2044" t="s">
        <v>1328</v>
      </c>
      <c r="B2044" t="s">
        <v>149</v>
      </c>
      <c r="C2044" s="76">
        <v>42657</v>
      </c>
      <c r="D2044">
        <v>4</v>
      </c>
      <c r="E2044" t="s">
        <v>1329</v>
      </c>
    </row>
    <row r="2045" spans="1:5" x14ac:dyDescent="0.25">
      <c r="A2045" t="s">
        <v>1328</v>
      </c>
      <c r="B2045" t="s">
        <v>149</v>
      </c>
      <c r="C2045" s="76">
        <v>42657</v>
      </c>
      <c r="D2045">
        <v>8</v>
      </c>
      <c r="E2045" t="s">
        <v>1329</v>
      </c>
    </row>
    <row r="2046" spans="1:5" x14ac:dyDescent="0.25">
      <c r="A2046" t="s">
        <v>1318</v>
      </c>
      <c r="B2046" t="s">
        <v>149</v>
      </c>
      <c r="C2046" s="76">
        <v>42657</v>
      </c>
      <c r="D2046">
        <v>4</v>
      </c>
      <c r="E2046" t="s">
        <v>1329</v>
      </c>
    </row>
    <row r="2047" spans="1:5" x14ac:dyDescent="0.25">
      <c r="A2047" t="s">
        <v>1318</v>
      </c>
      <c r="B2047" t="s">
        <v>149</v>
      </c>
      <c r="C2047" s="76">
        <v>42657</v>
      </c>
      <c r="D2047">
        <v>13</v>
      </c>
      <c r="E2047" t="s">
        <v>1329</v>
      </c>
    </row>
    <row r="2048" spans="1:5" x14ac:dyDescent="0.25">
      <c r="A2048" t="s">
        <v>1318</v>
      </c>
      <c r="B2048" t="s">
        <v>149</v>
      </c>
      <c r="C2048" s="76">
        <v>42657</v>
      </c>
      <c r="D2048">
        <v>1</v>
      </c>
      <c r="E2048" t="s">
        <v>1329</v>
      </c>
    </row>
    <row r="2049" spans="1:5" x14ac:dyDescent="0.25">
      <c r="A2049" t="s">
        <v>595</v>
      </c>
      <c r="B2049" t="s">
        <v>149</v>
      </c>
      <c r="C2049" s="76">
        <v>42657</v>
      </c>
      <c r="D2049">
        <v>10</v>
      </c>
      <c r="E2049" t="s">
        <v>1329</v>
      </c>
    </row>
    <row r="2050" spans="1:5" x14ac:dyDescent="0.25">
      <c r="A2050" t="s">
        <v>595</v>
      </c>
      <c r="B2050" t="s">
        <v>149</v>
      </c>
      <c r="C2050" s="76">
        <v>42657</v>
      </c>
      <c r="D2050">
        <v>1</v>
      </c>
      <c r="E2050" t="s">
        <v>1329</v>
      </c>
    </row>
    <row r="2051" spans="1:5" x14ac:dyDescent="0.25">
      <c r="A2051" t="s">
        <v>595</v>
      </c>
      <c r="B2051" t="s">
        <v>149</v>
      </c>
      <c r="C2051" s="76">
        <v>42657</v>
      </c>
      <c r="D2051">
        <v>12</v>
      </c>
      <c r="E2051" t="s">
        <v>1329</v>
      </c>
    </row>
    <row r="2052" spans="1:5" x14ac:dyDescent="0.25">
      <c r="A2052" t="s">
        <v>595</v>
      </c>
      <c r="B2052" t="s">
        <v>149</v>
      </c>
      <c r="C2052" s="76">
        <v>42657</v>
      </c>
      <c r="D2052">
        <v>6</v>
      </c>
      <c r="E2052" t="s">
        <v>1329</v>
      </c>
    </row>
    <row r="2053" spans="1:5" x14ac:dyDescent="0.25">
      <c r="A2053" t="s">
        <v>674</v>
      </c>
      <c r="B2053" t="s">
        <v>149</v>
      </c>
      <c r="C2053" s="76">
        <v>42657</v>
      </c>
      <c r="D2053">
        <v>10</v>
      </c>
      <c r="E2053" t="s">
        <v>1329</v>
      </c>
    </row>
    <row r="2054" spans="1:5" x14ac:dyDescent="0.25">
      <c r="A2054" t="s">
        <v>674</v>
      </c>
      <c r="B2054" t="s">
        <v>149</v>
      </c>
      <c r="C2054" s="76">
        <v>42657</v>
      </c>
      <c r="D2054">
        <v>3</v>
      </c>
      <c r="E2054" t="s">
        <v>1329</v>
      </c>
    </row>
    <row r="2055" spans="1:5" x14ac:dyDescent="0.25">
      <c r="A2055" t="s">
        <v>674</v>
      </c>
      <c r="B2055" t="s">
        <v>149</v>
      </c>
      <c r="C2055" s="76">
        <v>42657</v>
      </c>
      <c r="D2055">
        <v>1</v>
      </c>
      <c r="E2055" t="s">
        <v>1329</v>
      </c>
    </row>
    <row r="2056" spans="1:5" x14ac:dyDescent="0.25">
      <c r="A2056" t="s">
        <v>1319</v>
      </c>
      <c r="B2056" t="s">
        <v>149</v>
      </c>
      <c r="C2056" s="76">
        <v>42657</v>
      </c>
      <c r="D2056">
        <v>10</v>
      </c>
      <c r="E2056" t="s">
        <v>1329</v>
      </c>
    </row>
    <row r="2057" spans="1:5" x14ac:dyDescent="0.25">
      <c r="A2057" t="s">
        <v>1319</v>
      </c>
      <c r="B2057" t="s">
        <v>149</v>
      </c>
      <c r="C2057" s="76">
        <v>42657</v>
      </c>
      <c r="D2057">
        <v>3</v>
      </c>
      <c r="E2057" t="s">
        <v>1329</v>
      </c>
    </row>
    <row r="2058" spans="1:5" x14ac:dyDescent="0.25">
      <c r="A2058" t="s">
        <v>1319</v>
      </c>
      <c r="B2058" t="s">
        <v>149</v>
      </c>
      <c r="C2058" s="76">
        <v>42657</v>
      </c>
      <c r="D2058">
        <v>8</v>
      </c>
      <c r="E2058" t="s">
        <v>1329</v>
      </c>
    </row>
    <row r="2059" spans="1:5" x14ac:dyDescent="0.25">
      <c r="A2059" t="s">
        <v>1319</v>
      </c>
      <c r="B2059" t="s">
        <v>149</v>
      </c>
      <c r="C2059" s="76">
        <v>42657</v>
      </c>
      <c r="D2059">
        <v>12</v>
      </c>
      <c r="E2059" t="s">
        <v>1329</v>
      </c>
    </row>
    <row r="2060" spans="1:5" x14ac:dyDescent="0.25">
      <c r="A2060" t="s">
        <v>1320</v>
      </c>
      <c r="B2060" t="s">
        <v>149</v>
      </c>
      <c r="C2060" s="76">
        <v>42657</v>
      </c>
      <c r="D2060">
        <v>7</v>
      </c>
      <c r="E2060" t="s">
        <v>1329</v>
      </c>
    </row>
    <row r="2061" spans="1:5" x14ac:dyDescent="0.25">
      <c r="A2061" t="s">
        <v>858</v>
      </c>
      <c r="B2061" t="s">
        <v>149</v>
      </c>
      <c r="C2061" s="76">
        <v>42657</v>
      </c>
      <c r="D2061">
        <v>2</v>
      </c>
      <c r="E2061" t="s">
        <v>1329</v>
      </c>
    </row>
    <row r="2062" spans="1:5" x14ac:dyDescent="0.25">
      <c r="A2062" t="s">
        <v>858</v>
      </c>
      <c r="B2062" t="s">
        <v>149</v>
      </c>
      <c r="C2062" s="76">
        <v>42657</v>
      </c>
      <c r="D2062">
        <v>1</v>
      </c>
      <c r="E2062" t="s">
        <v>1329</v>
      </c>
    </row>
    <row r="2063" spans="1:5" x14ac:dyDescent="0.25">
      <c r="A2063" t="s">
        <v>858</v>
      </c>
      <c r="B2063" t="s">
        <v>149</v>
      </c>
      <c r="C2063" s="76">
        <v>42657</v>
      </c>
      <c r="D2063">
        <v>6</v>
      </c>
      <c r="E2063" t="s">
        <v>1329</v>
      </c>
    </row>
    <row r="2064" spans="1:5" x14ac:dyDescent="0.25">
      <c r="A2064" t="s">
        <v>858</v>
      </c>
      <c r="B2064" t="s">
        <v>149</v>
      </c>
      <c r="C2064" s="76">
        <v>42657</v>
      </c>
      <c r="D2064">
        <v>8</v>
      </c>
      <c r="E2064" t="s">
        <v>1329</v>
      </c>
    </row>
    <row r="2065" spans="1:5" x14ac:dyDescent="0.25">
      <c r="A2065" t="s">
        <v>1322</v>
      </c>
      <c r="B2065" t="s">
        <v>149</v>
      </c>
      <c r="C2065" s="76">
        <v>42657</v>
      </c>
      <c r="D2065">
        <v>2</v>
      </c>
      <c r="E2065" t="s">
        <v>1329</v>
      </c>
    </row>
    <row r="2066" spans="1:5" x14ac:dyDescent="0.25">
      <c r="A2066" t="s">
        <v>1322</v>
      </c>
      <c r="B2066" t="s">
        <v>149</v>
      </c>
      <c r="C2066" s="76">
        <v>42657</v>
      </c>
      <c r="D2066">
        <v>5</v>
      </c>
      <c r="E2066" t="s">
        <v>1329</v>
      </c>
    </row>
    <row r="2067" spans="1:5" x14ac:dyDescent="0.25">
      <c r="A2067" t="s">
        <v>1322</v>
      </c>
      <c r="B2067" t="s">
        <v>149</v>
      </c>
      <c r="C2067" s="76">
        <v>42657</v>
      </c>
      <c r="D2067">
        <v>8</v>
      </c>
      <c r="E2067" t="s">
        <v>1329</v>
      </c>
    </row>
    <row r="2068" spans="1:5" x14ac:dyDescent="0.25">
      <c r="A2068" t="s">
        <v>498</v>
      </c>
      <c r="B2068" t="s">
        <v>149</v>
      </c>
      <c r="C2068" s="76">
        <v>42657</v>
      </c>
      <c r="D2068">
        <v>2</v>
      </c>
      <c r="E2068" t="s">
        <v>1329</v>
      </c>
    </row>
    <row r="2069" spans="1:5" x14ac:dyDescent="0.25">
      <c r="A2069" t="s">
        <v>498</v>
      </c>
      <c r="B2069" t="s">
        <v>149</v>
      </c>
      <c r="C2069" s="76">
        <v>42657</v>
      </c>
      <c r="D2069">
        <v>1</v>
      </c>
      <c r="E2069" t="s">
        <v>1329</v>
      </c>
    </row>
    <row r="2070" spans="1:5" x14ac:dyDescent="0.25">
      <c r="A2070" t="s">
        <v>498</v>
      </c>
      <c r="B2070" t="s">
        <v>149</v>
      </c>
      <c r="C2070" s="76">
        <v>42657</v>
      </c>
      <c r="D2070">
        <v>3</v>
      </c>
      <c r="E2070" t="s">
        <v>1329</v>
      </c>
    </row>
    <row r="2071" spans="1:5" x14ac:dyDescent="0.25">
      <c r="A2071" t="s">
        <v>602</v>
      </c>
      <c r="B2071" t="s">
        <v>149</v>
      </c>
      <c r="C2071" s="76">
        <v>42657</v>
      </c>
      <c r="D2071">
        <v>10</v>
      </c>
      <c r="E2071" t="s">
        <v>1329</v>
      </c>
    </row>
    <row r="2072" spans="1:5" x14ac:dyDescent="0.25">
      <c r="A2072" t="s">
        <v>602</v>
      </c>
      <c r="B2072" t="s">
        <v>149</v>
      </c>
      <c r="C2072" s="76">
        <v>42657</v>
      </c>
      <c r="D2072">
        <v>3</v>
      </c>
      <c r="E2072" t="s">
        <v>1329</v>
      </c>
    </row>
    <row r="2073" spans="1:5" x14ac:dyDescent="0.25">
      <c r="A2073" t="s">
        <v>602</v>
      </c>
      <c r="B2073" t="s">
        <v>149</v>
      </c>
      <c r="C2073" s="76">
        <v>42657</v>
      </c>
      <c r="D2073">
        <v>8</v>
      </c>
      <c r="E2073" t="s">
        <v>1329</v>
      </c>
    </row>
    <row r="2074" spans="1:5" x14ac:dyDescent="0.25">
      <c r="A2074" t="s">
        <v>602</v>
      </c>
      <c r="B2074" t="s">
        <v>149</v>
      </c>
      <c r="C2074" s="76">
        <v>42657</v>
      </c>
      <c r="D2074">
        <v>1</v>
      </c>
      <c r="E2074" t="s">
        <v>1329</v>
      </c>
    </row>
    <row r="2075" spans="1:5" x14ac:dyDescent="0.25">
      <c r="A2075" t="s">
        <v>1323</v>
      </c>
      <c r="B2075" t="s">
        <v>149</v>
      </c>
      <c r="C2075" s="76">
        <v>42657</v>
      </c>
      <c r="D2075">
        <v>4</v>
      </c>
      <c r="E2075" t="s">
        <v>1329</v>
      </c>
    </row>
    <row r="2076" spans="1:5" x14ac:dyDescent="0.25">
      <c r="A2076" t="s">
        <v>1323</v>
      </c>
      <c r="B2076" t="s">
        <v>149</v>
      </c>
      <c r="C2076" s="76">
        <v>42657</v>
      </c>
      <c r="D2076">
        <v>5</v>
      </c>
      <c r="E2076" t="s">
        <v>1329</v>
      </c>
    </row>
    <row r="2077" spans="1:5" x14ac:dyDescent="0.25">
      <c r="A2077" t="s">
        <v>1323</v>
      </c>
      <c r="B2077" t="s">
        <v>149</v>
      </c>
      <c r="C2077" s="76">
        <v>42657</v>
      </c>
      <c r="D2077">
        <v>9</v>
      </c>
      <c r="E2077" t="s">
        <v>1329</v>
      </c>
    </row>
    <row r="2078" spans="1:5" x14ac:dyDescent="0.25">
      <c r="A2078" t="s">
        <v>1324</v>
      </c>
      <c r="B2078" t="s">
        <v>149</v>
      </c>
      <c r="C2078" s="76">
        <v>42657</v>
      </c>
      <c r="D2078">
        <v>2</v>
      </c>
      <c r="E2078" t="s">
        <v>1329</v>
      </c>
    </row>
    <row r="2079" spans="1:5" x14ac:dyDescent="0.25">
      <c r="A2079" t="s">
        <v>1324</v>
      </c>
      <c r="B2079" t="s">
        <v>149</v>
      </c>
      <c r="C2079" s="76">
        <v>42657</v>
      </c>
      <c r="D2079">
        <v>9</v>
      </c>
      <c r="E2079" t="s">
        <v>1329</v>
      </c>
    </row>
    <row r="2080" spans="1:5" x14ac:dyDescent="0.25">
      <c r="A2080" t="s">
        <v>120</v>
      </c>
      <c r="B2080" t="s">
        <v>149</v>
      </c>
      <c r="C2080" s="76">
        <v>42657</v>
      </c>
      <c r="D2080">
        <v>14</v>
      </c>
      <c r="E2080" t="s">
        <v>1329</v>
      </c>
    </row>
    <row r="2081" spans="1:5" x14ac:dyDescent="0.25">
      <c r="A2081" t="s">
        <v>120</v>
      </c>
      <c r="B2081" t="s">
        <v>149</v>
      </c>
      <c r="C2081" s="76">
        <v>42657</v>
      </c>
      <c r="D2081">
        <v>1</v>
      </c>
      <c r="E2081" t="s">
        <v>1329</v>
      </c>
    </row>
    <row r="2082" spans="1:5" x14ac:dyDescent="0.25">
      <c r="A2082" t="s">
        <v>120</v>
      </c>
      <c r="B2082" t="s">
        <v>149</v>
      </c>
      <c r="C2082" s="76">
        <v>42657</v>
      </c>
      <c r="D2082">
        <v>13</v>
      </c>
      <c r="E2082" t="s">
        <v>1329</v>
      </c>
    </row>
    <row r="2083" spans="1:5" x14ac:dyDescent="0.25">
      <c r="A2083" t="s">
        <v>120</v>
      </c>
      <c r="B2083" t="s">
        <v>149</v>
      </c>
      <c r="C2083" s="76">
        <v>42657</v>
      </c>
      <c r="D2083">
        <v>12</v>
      </c>
      <c r="E2083" t="s">
        <v>1329</v>
      </c>
    </row>
    <row r="2084" spans="1:5" x14ac:dyDescent="0.25">
      <c r="A2084" t="s">
        <v>1325</v>
      </c>
      <c r="B2084" t="s">
        <v>149</v>
      </c>
      <c r="C2084" s="76">
        <v>42657</v>
      </c>
      <c r="D2084">
        <v>14</v>
      </c>
      <c r="E2084" t="s">
        <v>1329</v>
      </c>
    </row>
    <row r="2085" spans="1:5" x14ac:dyDescent="0.25">
      <c r="A2085" t="s">
        <v>1325</v>
      </c>
      <c r="B2085" t="s">
        <v>149</v>
      </c>
      <c r="C2085" s="76">
        <v>42657</v>
      </c>
      <c r="D2085">
        <v>1</v>
      </c>
      <c r="E2085" t="s">
        <v>1329</v>
      </c>
    </row>
    <row r="2086" spans="1:5" x14ac:dyDescent="0.25">
      <c r="A2086" t="s">
        <v>1325</v>
      </c>
      <c r="B2086" t="s">
        <v>149</v>
      </c>
      <c r="C2086" s="76">
        <v>42657</v>
      </c>
      <c r="D2086">
        <v>13</v>
      </c>
      <c r="E2086" t="s">
        <v>1329</v>
      </c>
    </row>
    <row r="2087" spans="1:5" x14ac:dyDescent="0.25">
      <c r="A2087" t="s">
        <v>1325</v>
      </c>
      <c r="B2087" t="s">
        <v>149</v>
      </c>
      <c r="C2087" s="76">
        <v>42657</v>
      </c>
      <c r="D2087">
        <v>12</v>
      </c>
      <c r="E2087" t="s">
        <v>1329</v>
      </c>
    </row>
    <row r="2088" spans="1:5" x14ac:dyDescent="0.25">
      <c r="A2088" t="s">
        <v>1326</v>
      </c>
      <c r="B2088" t="s">
        <v>149</v>
      </c>
      <c r="C2088" s="76">
        <v>42657</v>
      </c>
      <c r="D2088">
        <v>4</v>
      </c>
      <c r="E2088" t="s">
        <v>1329</v>
      </c>
    </row>
    <row r="2089" spans="1:5" x14ac:dyDescent="0.25">
      <c r="A2089" t="s">
        <v>1326</v>
      </c>
      <c r="B2089" t="s">
        <v>149</v>
      </c>
      <c r="C2089" s="76">
        <v>42657</v>
      </c>
      <c r="D2089">
        <v>6</v>
      </c>
      <c r="E2089" t="s">
        <v>1329</v>
      </c>
    </row>
    <row r="2090" spans="1:5" x14ac:dyDescent="0.25">
      <c r="A2090" t="s">
        <v>605</v>
      </c>
      <c r="B2090" t="s">
        <v>149</v>
      </c>
      <c r="C2090" s="76">
        <v>42657</v>
      </c>
      <c r="D2090">
        <v>11</v>
      </c>
      <c r="E2090" t="s">
        <v>1329</v>
      </c>
    </row>
    <row r="2091" spans="1:5" x14ac:dyDescent="0.25">
      <c r="A2091" t="s">
        <v>1327</v>
      </c>
      <c r="B2091" t="s">
        <v>149</v>
      </c>
      <c r="C2091" s="76">
        <v>42657</v>
      </c>
      <c r="D2091">
        <v>10</v>
      </c>
      <c r="E2091" t="s">
        <v>1329</v>
      </c>
    </row>
    <row r="2092" spans="1:5" x14ac:dyDescent="0.25">
      <c r="A2092" t="s">
        <v>1327</v>
      </c>
      <c r="B2092" t="s">
        <v>149</v>
      </c>
      <c r="C2092" s="76">
        <v>42657</v>
      </c>
      <c r="D2092">
        <v>1</v>
      </c>
      <c r="E2092" t="s">
        <v>1329</v>
      </c>
    </row>
    <row r="2093" spans="1:5" x14ac:dyDescent="0.25">
      <c r="A2093" t="s">
        <v>1327</v>
      </c>
      <c r="B2093" t="s">
        <v>149</v>
      </c>
      <c r="C2093" s="76">
        <v>42657</v>
      </c>
      <c r="D2093">
        <v>12</v>
      </c>
      <c r="E2093" t="s">
        <v>1329</v>
      </c>
    </row>
    <row r="2094" spans="1:5" x14ac:dyDescent="0.25">
      <c r="A2094" t="s">
        <v>1327</v>
      </c>
      <c r="B2094" t="s">
        <v>149</v>
      </c>
      <c r="C2094" s="76">
        <v>42657</v>
      </c>
      <c r="D2094">
        <v>6</v>
      </c>
      <c r="E2094" t="s">
        <v>1329</v>
      </c>
    </row>
    <row r="2095" spans="1:5" x14ac:dyDescent="0.25">
      <c r="A2095" t="s">
        <v>1328</v>
      </c>
      <c r="B2095" t="s">
        <v>149</v>
      </c>
      <c r="C2095" s="76">
        <v>42657</v>
      </c>
      <c r="D2095">
        <v>4</v>
      </c>
      <c r="E2095" t="s">
        <v>1329</v>
      </c>
    </row>
    <row r="2096" spans="1:5" x14ac:dyDescent="0.25">
      <c r="A2096" t="s">
        <v>1328</v>
      </c>
      <c r="B2096" t="s">
        <v>149</v>
      </c>
      <c r="C2096" s="76">
        <v>42657</v>
      </c>
      <c r="D2096">
        <v>8</v>
      </c>
      <c r="E2096" t="s">
        <v>1329</v>
      </c>
    </row>
    <row r="2097" spans="1:5" x14ac:dyDescent="0.25">
      <c r="A2097" t="s">
        <v>1318</v>
      </c>
      <c r="B2097" t="s">
        <v>149</v>
      </c>
      <c r="C2097" s="76">
        <v>42657</v>
      </c>
      <c r="D2097">
        <v>4</v>
      </c>
      <c r="E2097" t="s">
        <v>1329</v>
      </c>
    </row>
    <row r="2098" spans="1:5" x14ac:dyDescent="0.25">
      <c r="A2098" t="s">
        <v>1318</v>
      </c>
      <c r="B2098" t="s">
        <v>149</v>
      </c>
      <c r="C2098" s="76">
        <v>42657</v>
      </c>
      <c r="D2098">
        <v>13</v>
      </c>
      <c r="E2098" t="s">
        <v>1329</v>
      </c>
    </row>
    <row r="2099" spans="1:5" x14ac:dyDescent="0.25">
      <c r="A2099" t="s">
        <v>1318</v>
      </c>
      <c r="B2099" t="s">
        <v>149</v>
      </c>
      <c r="C2099" s="76">
        <v>42657</v>
      </c>
      <c r="D2099">
        <v>1</v>
      </c>
      <c r="E2099" t="s">
        <v>1329</v>
      </c>
    </row>
    <row r="2100" spans="1:5" x14ac:dyDescent="0.25">
      <c r="A2100" t="s">
        <v>595</v>
      </c>
      <c r="B2100" t="s">
        <v>149</v>
      </c>
      <c r="C2100" s="76">
        <v>42657</v>
      </c>
      <c r="D2100">
        <v>10</v>
      </c>
      <c r="E2100" t="s">
        <v>1329</v>
      </c>
    </row>
    <row r="2101" spans="1:5" x14ac:dyDescent="0.25">
      <c r="A2101" t="s">
        <v>595</v>
      </c>
      <c r="B2101" t="s">
        <v>149</v>
      </c>
      <c r="C2101" s="76">
        <v>42657</v>
      </c>
      <c r="D2101">
        <v>1</v>
      </c>
      <c r="E2101" t="s">
        <v>1329</v>
      </c>
    </row>
    <row r="2102" spans="1:5" x14ac:dyDescent="0.25">
      <c r="A2102" t="s">
        <v>595</v>
      </c>
      <c r="B2102" t="s">
        <v>149</v>
      </c>
      <c r="C2102" s="76">
        <v>42657</v>
      </c>
      <c r="D2102">
        <v>12</v>
      </c>
      <c r="E2102" t="s">
        <v>1329</v>
      </c>
    </row>
    <row r="2103" spans="1:5" x14ac:dyDescent="0.25">
      <c r="A2103" t="s">
        <v>595</v>
      </c>
      <c r="B2103" t="s">
        <v>149</v>
      </c>
      <c r="C2103" s="76">
        <v>42657</v>
      </c>
      <c r="D2103">
        <v>6</v>
      </c>
      <c r="E2103" t="s">
        <v>1329</v>
      </c>
    </row>
    <row r="2104" spans="1:5" x14ac:dyDescent="0.25">
      <c r="A2104" t="s">
        <v>674</v>
      </c>
      <c r="B2104" t="s">
        <v>149</v>
      </c>
      <c r="C2104" s="76">
        <v>42657</v>
      </c>
      <c r="D2104">
        <v>10</v>
      </c>
      <c r="E2104" t="s">
        <v>1329</v>
      </c>
    </row>
    <row r="2105" spans="1:5" x14ac:dyDescent="0.25">
      <c r="A2105" t="s">
        <v>674</v>
      </c>
      <c r="B2105" t="s">
        <v>149</v>
      </c>
      <c r="C2105" s="76">
        <v>42657</v>
      </c>
      <c r="D2105">
        <v>3</v>
      </c>
      <c r="E2105" t="s">
        <v>1329</v>
      </c>
    </row>
    <row r="2106" spans="1:5" x14ac:dyDescent="0.25">
      <c r="A2106" t="s">
        <v>674</v>
      </c>
      <c r="B2106" t="s">
        <v>149</v>
      </c>
      <c r="C2106" s="76">
        <v>42657</v>
      </c>
      <c r="D2106">
        <v>1</v>
      </c>
      <c r="E2106" t="s">
        <v>1329</v>
      </c>
    </row>
    <row r="2107" spans="1:5" x14ac:dyDescent="0.25">
      <c r="A2107" t="s">
        <v>1319</v>
      </c>
      <c r="B2107" t="s">
        <v>149</v>
      </c>
      <c r="C2107" s="76">
        <v>42657</v>
      </c>
      <c r="D2107">
        <v>10</v>
      </c>
      <c r="E2107" t="s">
        <v>1329</v>
      </c>
    </row>
    <row r="2108" spans="1:5" x14ac:dyDescent="0.25">
      <c r="A2108" t="s">
        <v>1319</v>
      </c>
      <c r="B2108" t="s">
        <v>149</v>
      </c>
      <c r="C2108" s="76">
        <v>42657</v>
      </c>
      <c r="D2108">
        <v>3</v>
      </c>
      <c r="E2108" t="s">
        <v>1329</v>
      </c>
    </row>
    <row r="2109" spans="1:5" x14ac:dyDescent="0.25">
      <c r="A2109" t="s">
        <v>1319</v>
      </c>
      <c r="B2109" t="s">
        <v>149</v>
      </c>
      <c r="C2109" s="76">
        <v>42657</v>
      </c>
      <c r="D2109">
        <v>8</v>
      </c>
      <c r="E2109" t="s">
        <v>1329</v>
      </c>
    </row>
    <row r="2110" spans="1:5" x14ac:dyDescent="0.25">
      <c r="A2110" t="s">
        <v>1319</v>
      </c>
      <c r="B2110" t="s">
        <v>149</v>
      </c>
      <c r="C2110" s="76">
        <v>42657</v>
      </c>
      <c r="D2110">
        <v>12</v>
      </c>
      <c r="E2110" t="s">
        <v>1329</v>
      </c>
    </row>
    <row r="2111" spans="1:5" x14ac:dyDescent="0.25">
      <c r="A2111" t="s">
        <v>1320</v>
      </c>
      <c r="B2111" t="s">
        <v>149</v>
      </c>
      <c r="C2111" s="76">
        <v>42657</v>
      </c>
      <c r="D2111">
        <v>7</v>
      </c>
      <c r="E2111" t="s">
        <v>1329</v>
      </c>
    </row>
    <row r="2112" spans="1:5" x14ac:dyDescent="0.25">
      <c r="A2112" t="s">
        <v>858</v>
      </c>
      <c r="B2112" t="s">
        <v>149</v>
      </c>
      <c r="C2112" s="76">
        <v>42657</v>
      </c>
      <c r="D2112">
        <v>2</v>
      </c>
      <c r="E2112" t="s">
        <v>1329</v>
      </c>
    </row>
    <row r="2113" spans="1:5" x14ac:dyDescent="0.25">
      <c r="A2113" t="s">
        <v>858</v>
      </c>
      <c r="B2113" t="s">
        <v>149</v>
      </c>
      <c r="C2113" s="76">
        <v>42657</v>
      </c>
      <c r="D2113">
        <v>1</v>
      </c>
      <c r="E2113" t="s">
        <v>1329</v>
      </c>
    </row>
    <row r="2114" spans="1:5" x14ac:dyDescent="0.25">
      <c r="A2114" t="s">
        <v>858</v>
      </c>
      <c r="B2114" t="s">
        <v>149</v>
      </c>
      <c r="C2114" s="76">
        <v>42657</v>
      </c>
      <c r="D2114">
        <v>6</v>
      </c>
      <c r="E2114" t="s">
        <v>1329</v>
      </c>
    </row>
    <row r="2115" spans="1:5" x14ac:dyDescent="0.25">
      <c r="A2115" t="s">
        <v>858</v>
      </c>
      <c r="B2115" t="s">
        <v>149</v>
      </c>
      <c r="C2115" s="76">
        <v>42657</v>
      </c>
      <c r="D2115">
        <v>8</v>
      </c>
      <c r="E2115" t="s">
        <v>1329</v>
      </c>
    </row>
    <row r="2116" spans="1:5" x14ac:dyDescent="0.25">
      <c r="A2116" t="s">
        <v>1322</v>
      </c>
      <c r="B2116" t="s">
        <v>149</v>
      </c>
      <c r="C2116" s="76">
        <v>42657</v>
      </c>
      <c r="D2116">
        <v>2</v>
      </c>
      <c r="E2116" t="s">
        <v>1329</v>
      </c>
    </row>
    <row r="2117" spans="1:5" x14ac:dyDescent="0.25">
      <c r="A2117" t="s">
        <v>1322</v>
      </c>
      <c r="B2117" t="s">
        <v>149</v>
      </c>
      <c r="C2117" s="76">
        <v>42657</v>
      </c>
      <c r="D2117">
        <v>5</v>
      </c>
      <c r="E2117" t="s">
        <v>1329</v>
      </c>
    </row>
    <row r="2118" spans="1:5" x14ac:dyDescent="0.25">
      <c r="A2118" t="s">
        <v>1322</v>
      </c>
      <c r="B2118" t="s">
        <v>149</v>
      </c>
      <c r="C2118" s="76">
        <v>42657</v>
      </c>
      <c r="D2118">
        <v>8</v>
      </c>
      <c r="E2118" t="s">
        <v>1329</v>
      </c>
    </row>
    <row r="2119" spans="1:5" x14ac:dyDescent="0.25">
      <c r="A2119" t="s">
        <v>498</v>
      </c>
      <c r="B2119" t="s">
        <v>149</v>
      </c>
      <c r="C2119" s="76">
        <v>42657</v>
      </c>
      <c r="D2119">
        <v>2</v>
      </c>
      <c r="E2119" t="s">
        <v>1329</v>
      </c>
    </row>
    <row r="2120" spans="1:5" x14ac:dyDescent="0.25">
      <c r="A2120" t="s">
        <v>498</v>
      </c>
      <c r="B2120" t="s">
        <v>149</v>
      </c>
      <c r="C2120" s="76">
        <v>42657</v>
      </c>
      <c r="D2120">
        <v>1</v>
      </c>
      <c r="E2120" t="s">
        <v>1329</v>
      </c>
    </row>
    <row r="2121" spans="1:5" x14ac:dyDescent="0.25">
      <c r="A2121" t="s">
        <v>498</v>
      </c>
      <c r="B2121" t="s">
        <v>149</v>
      </c>
      <c r="C2121" s="76">
        <v>42657</v>
      </c>
      <c r="D2121">
        <v>3</v>
      </c>
      <c r="E2121" t="s">
        <v>1329</v>
      </c>
    </row>
    <row r="2122" spans="1:5" x14ac:dyDescent="0.25">
      <c r="A2122" t="s">
        <v>602</v>
      </c>
      <c r="B2122" t="s">
        <v>149</v>
      </c>
      <c r="C2122" s="76">
        <v>42657</v>
      </c>
      <c r="D2122">
        <v>10</v>
      </c>
      <c r="E2122" t="s">
        <v>1329</v>
      </c>
    </row>
    <row r="2123" spans="1:5" x14ac:dyDescent="0.25">
      <c r="A2123" t="s">
        <v>602</v>
      </c>
      <c r="B2123" t="s">
        <v>149</v>
      </c>
      <c r="C2123" s="76">
        <v>42657</v>
      </c>
      <c r="D2123">
        <v>3</v>
      </c>
      <c r="E2123" t="s">
        <v>1329</v>
      </c>
    </row>
    <row r="2124" spans="1:5" x14ac:dyDescent="0.25">
      <c r="A2124" t="s">
        <v>602</v>
      </c>
      <c r="B2124" t="s">
        <v>149</v>
      </c>
      <c r="C2124" s="76">
        <v>42657</v>
      </c>
      <c r="D2124">
        <v>8</v>
      </c>
      <c r="E2124" t="s">
        <v>1329</v>
      </c>
    </row>
    <row r="2125" spans="1:5" x14ac:dyDescent="0.25">
      <c r="A2125" t="s">
        <v>602</v>
      </c>
      <c r="B2125" t="s">
        <v>149</v>
      </c>
      <c r="C2125" s="76">
        <v>42657</v>
      </c>
      <c r="D2125">
        <v>1</v>
      </c>
      <c r="E2125" t="s">
        <v>1329</v>
      </c>
    </row>
    <row r="2126" spans="1:5" x14ac:dyDescent="0.25">
      <c r="A2126" t="s">
        <v>1323</v>
      </c>
      <c r="B2126" t="s">
        <v>149</v>
      </c>
      <c r="C2126" s="76">
        <v>42657</v>
      </c>
      <c r="D2126">
        <v>4</v>
      </c>
      <c r="E2126" t="s">
        <v>1329</v>
      </c>
    </row>
    <row r="2127" spans="1:5" x14ac:dyDescent="0.25">
      <c r="A2127" t="s">
        <v>1323</v>
      </c>
      <c r="B2127" t="s">
        <v>149</v>
      </c>
      <c r="C2127" s="76">
        <v>42657</v>
      </c>
      <c r="D2127">
        <v>5</v>
      </c>
      <c r="E2127" t="s">
        <v>1329</v>
      </c>
    </row>
    <row r="2128" spans="1:5" x14ac:dyDescent="0.25">
      <c r="A2128" t="s">
        <v>1323</v>
      </c>
      <c r="B2128" t="s">
        <v>149</v>
      </c>
      <c r="C2128" s="76">
        <v>42657</v>
      </c>
      <c r="D2128">
        <v>9</v>
      </c>
      <c r="E2128" t="s">
        <v>1329</v>
      </c>
    </row>
    <row r="2129" spans="1:5" x14ac:dyDescent="0.25">
      <c r="A2129" t="s">
        <v>1324</v>
      </c>
      <c r="B2129" t="s">
        <v>149</v>
      </c>
      <c r="C2129" s="76">
        <v>42657</v>
      </c>
      <c r="D2129">
        <v>2</v>
      </c>
      <c r="E2129" t="s">
        <v>1329</v>
      </c>
    </row>
    <row r="2130" spans="1:5" x14ac:dyDescent="0.25">
      <c r="A2130" t="s">
        <v>1324</v>
      </c>
      <c r="B2130" t="s">
        <v>149</v>
      </c>
      <c r="C2130" s="76">
        <v>42657</v>
      </c>
      <c r="D2130">
        <v>9</v>
      </c>
      <c r="E2130" t="s">
        <v>1329</v>
      </c>
    </row>
    <row r="2131" spans="1:5" x14ac:dyDescent="0.25">
      <c r="A2131" t="s">
        <v>120</v>
      </c>
      <c r="B2131" t="s">
        <v>149</v>
      </c>
      <c r="C2131" s="76">
        <v>42657</v>
      </c>
      <c r="D2131">
        <v>14</v>
      </c>
      <c r="E2131" t="s">
        <v>1329</v>
      </c>
    </row>
    <row r="2132" spans="1:5" x14ac:dyDescent="0.25">
      <c r="A2132" t="s">
        <v>120</v>
      </c>
      <c r="B2132" t="s">
        <v>149</v>
      </c>
      <c r="C2132" s="76">
        <v>42657</v>
      </c>
      <c r="D2132">
        <v>1</v>
      </c>
      <c r="E2132" t="s">
        <v>1329</v>
      </c>
    </row>
    <row r="2133" spans="1:5" x14ac:dyDescent="0.25">
      <c r="A2133" t="s">
        <v>120</v>
      </c>
      <c r="B2133" t="s">
        <v>149</v>
      </c>
      <c r="C2133" s="76">
        <v>42657</v>
      </c>
      <c r="D2133">
        <v>13</v>
      </c>
      <c r="E2133" t="s">
        <v>1329</v>
      </c>
    </row>
    <row r="2134" spans="1:5" x14ac:dyDescent="0.25">
      <c r="A2134" t="s">
        <v>120</v>
      </c>
      <c r="B2134" t="s">
        <v>149</v>
      </c>
      <c r="C2134" s="76">
        <v>42657</v>
      </c>
      <c r="D2134">
        <v>12</v>
      </c>
      <c r="E2134" t="s">
        <v>1329</v>
      </c>
    </row>
    <row r="2135" spans="1:5" x14ac:dyDescent="0.25">
      <c r="A2135" t="s">
        <v>1325</v>
      </c>
      <c r="B2135" t="s">
        <v>149</v>
      </c>
      <c r="C2135" s="76">
        <v>42657</v>
      </c>
      <c r="D2135">
        <v>14</v>
      </c>
      <c r="E2135" t="s">
        <v>1329</v>
      </c>
    </row>
    <row r="2136" spans="1:5" x14ac:dyDescent="0.25">
      <c r="A2136" t="s">
        <v>1325</v>
      </c>
      <c r="B2136" t="s">
        <v>149</v>
      </c>
      <c r="C2136" s="76">
        <v>42657</v>
      </c>
      <c r="D2136">
        <v>1</v>
      </c>
      <c r="E2136" t="s">
        <v>1329</v>
      </c>
    </row>
    <row r="2137" spans="1:5" x14ac:dyDescent="0.25">
      <c r="A2137" t="s">
        <v>1325</v>
      </c>
      <c r="B2137" t="s">
        <v>149</v>
      </c>
      <c r="C2137" s="76">
        <v>42657</v>
      </c>
      <c r="D2137">
        <v>13</v>
      </c>
      <c r="E2137" t="s">
        <v>1329</v>
      </c>
    </row>
    <row r="2138" spans="1:5" x14ac:dyDescent="0.25">
      <c r="A2138" t="s">
        <v>1325</v>
      </c>
      <c r="B2138" t="s">
        <v>149</v>
      </c>
      <c r="C2138" s="76">
        <v>42657</v>
      </c>
      <c r="D2138">
        <v>12</v>
      </c>
      <c r="E2138" t="s">
        <v>1329</v>
      </c>
    </row>
    <row r="2139" spans="1:5" x14ac:dyDescent="0.25">
      <c r="A2139" t="s">
        <v>1326</v>
      </c>
      <c r="B2139" t="s">
        <v>149</v>
      </c>
      <c r="C2139" s="76">
        <v>42657</v>
      </c>
      <c r="D2139">
        <v>4</v>
      </c>
      <c r="E2139" t="s">
        <v>1329</v>
      </c>
    </row>
    <row r="2140" spans="1:5" x14ac:dyDescent="0.25">
      <c r="A2140" t="s">
        <v>1326</v>
      </c>
      <c r="B2140" t="s">
        <v>149</v>
      </c>
      <c r="C2140" s="76">
        <v>42657</v>
      </c>
      <c r="D2140">
        <v>6</v>
      </c>
      <c r="E2140" t="s">
        <v>1329</v>
      </c>
    </row>
    <row r="2141" spans="1:5" x14ac:dyDescent="0.25">
      <c r="A2141" t="s">
        <v>605</v>
      </c>
      <c r="B2141" t="s">
        <v>149</v>
      </c>
      <c r="C2141" s="76">
        <v>42657</v>
      </c>
      <c r="D2141">
        <v>11</v>
      </c>
      <c r="E2141" t="s">
        <v>1329</v>
      </c>
    </row>
    <row r="2142" spans="1:5" x14ac:dyDescent="0.25">
      <c r="A2142" t="s">
        <v>1327</v>
      </c>
      <c r="B2142" t="s">
        <v>149</v>
      </c>
      <c r="C2142" s="76">
        <v>42657</v>
      </c>
      <c r="D2142">
        <v>10</v>
      </c>
      <c r="E2142" t="s">
        <v>1329</v>
      </c>
    </row>
    <row r="2143" spans="1:5" x14ac:dyDescent="0.25">
      <c r="A2143" t="s">
        <v>1327</v>
      </c>
      <c r="B2143" t="s">
        <v>149</v>
      </c>
      <c r="C2143" s="76">
        <v>42657</v>
      </c>
      <c r="D2143">
        <v>1</v>
      </c>
      <c r="E2143" t="s">
        <v>1329</v>
      </c>
    </row>
    <row r="2144" spans="1:5" x14ac:dyDescent="0.25">
      <c r="A2144" t="s">
        <v>1327</v>
      </c>
      <c r="B2144" t="s">
        <v>149</v>
      </c>
      <c r="C2144" s="76">
        <v>42657</v>
      </c>
      <c r="D2144">
        <v>12</v>
      </c>
      <c r="E2144" t="s">
        <v>1329</v>
      </c>
    </row>
    <row r="2145" spans="1:5" x14ac:dyDescent="0.25">
      <c r="A2145" t="s">
        <v>1327</v>
      </c>
      <c r="B2145" t="s">
        <v>149</v>
      </c>
      <c r="C2145" s="76">
        <v>42657</v>
      </c>
      <c r="D2145">
        <v>6</v>
      </c>
      <c r="E2145" t="s">
        <v>1329</v>
      </c>
    </row>
    <row r="2146" spans="1:5" x14ac:dyDescent="0.25">
      <c r="A2146" t="s">
        <v>1328</v>
      </c>
      <c r="B2146" t="s">
        <v>149</v>
      </c>
      <c r="C2146" s="76">
        <v>42657</v>
      </c>
      <c r="D2146">
        <v>4</v>
      </c>
      <c r="E2146" t="s">
        <v>1329</v>
      </c>
    </row>
    <row r="2147" spans="1:5" x14ac:dyDescent="0.25">
      <c r="A2147" t="s">
        <v>1328</v>
      </c>
      <c r="B2147" t="s">
        <v>149</v>
      </c>
      <c r="C2147" s="76">
        <v>42657</v>
      </c>
      <c r="D2147">
        <v>8</v>
      </c>
      <c r="E2147" t="s">
        <v>1329</v>
      </c>
    </row>
    <row r="2148" spans="1:5" x14ac:dyDescent="0.25">
      <c r="A2148" t="s">
        <v>689</v>
      </c>
      <c r="B2148" t="s">
        <v>149</v>
      </c>
      <c r="C2148" s="76">
        <v>42657</v>
      </c>
      <c r="D2148">
        <v>17</v>
      </c>
      <c r="E2148" t="s">
        <v>1339</v>
      </c>
    </row>
    <row r="2149" spans="1:5" x14ac:dyDescent="0.25">
      <c r="A2149" t="s">
        <v>689</v>
      </c>
      <c r="B2149" t="s">
        <v>149</v>
      </c>
      <c r="C2149" s="76">
        <v>42657</v>
      </c>
      <c r="D2149">
        <v>14</v>
      </c>
      <c r="E2149" t="s">
        <v>1339</v>
      </c>
    </row>
    <row r="2150" spans="1:5" x14ac:dyDescent="0.25">
      <c r="A2150" t="s">
        <v>689</v>
      </c>
      <c r="B2150" t="s">
        <v>149</v>
      </c>
      <c r="C2150" s="76">
        <v>42657</v>
      </c>
      <c r="D2150">
        <v>1</v>
      </c>
      <c r="E2150" t="s">
        <v>1339</v>
      </c>
    </row>
    <row r="2151" spans="1:5" x14ac:dyDescent="0.25">
      <c r="A2151" t="s">
        <v>689</v>
      </c>
      <c r="B2151" t="s">
        <v>149</v>
      </c>
      <c r="C2151" s="76">
        <v>42657</v>
      </c>
      <c r="D2151">
        <v>15</v>
      </c>
      <c r="E2151" t="s">
        <v>1339</v>
      </c>
    </row>
    <row r="2152" spans="1:5" x14ac:dyDescent="0.25">
      <c r="A2152" t="s">
        <v>689</v>
      </c>
      <c r="B2152" t="s">
        <v>149</v>
      </c>
      <c r="C2152" s="76">
        <v>42657</v>
      </c>
      <c r="D2152">
        <v>3</v>
      </c>
      <c r="E2152" t="s">
        <v>1339</v>
      </c>
    </row>
    <row r="2153" spans="1:5" x14ac:dyDescent="0.25">
      <c r="A2153" t="s">
        <v>689</v>
      </c>
      <c r="B2153" t="s">
        <v>149</v>
      </c>
      <c r="C2153" s="76">
        <v>42657</v>
      </c>
      <c r="D2153">
        <v>13</v>
      </c>
      <c r="E2153" t="s">
        <v>1339</v>
      </c>
    </row>
    <row r="2154" spans="1:5" x14ac:dyDescent="0.25">
      <c r="A2154" t="s">
        <v>1330</v>
      </c>
      <c r="B2154" t="s">
        <v>149</v>
      </c>
      <c r="C2154" s="76">
        <v>42657</v>
      </c>
      <c r="D2154">
        <v>14</v>
      </c>
      <c r="E2154" t="s">
        <v>1339</v>
      </c>
    </row>
    <row r="2155" spans="1:5" x14ac:dyDescent="0.25">
      <c r="A2155" t="s">
        <v>1330</v>
      </c>
      <c r="B2155" t="s">
        <v>149</v>
      </c>
      <c r="C2155" s="76">
        <v>42657</v>
      </c>
      <c r="D2155">
        <v>12</v>
      </c>
      <c r="E2155" t="s">
        <v>1339</v>
      </c>
    </row>
    <row r="2156" spans="1:5" x14ac:dyDescent="0.25">
      <c r="A2156" t="s">
        <v>1330</v>
      </c>
      <c r="B2156" t="s">
        <v>149</v>
      </c>
      <c r="C2156" s="76">
        <v>42657</v>
      </c>
      <c r="D2156">
        <v>13</v>
      </c>
      <c r="E2156" t="s">
        <v>1339</v>
      </c>
    </row>
    <row r="2157" spans="1:5" x14ac:dyDescent="0.25">
      <c r="A2157" t="s">
        <v>1330</v>
      </c>
      <c r="B2157" t="s">
        <v>149</v>
      </c>
      <c r="C2157" s="76">
        <v>42657</v>
      </c>
      <c r="D2157">
        <v>1</v>
      </c>
      <c r="E2157" t="s">
        <v>1339</v>
      </c>
    </row>
    <row r="2158" spans="1:5" x14ac:dyDescent="0.25">
      <c r="A2158" t="s">
        <v>1331</v>
      </c>
      <c r="B2158" t="s">
        <v>149</v>
      </c>
      <c r="C2158" s="76">
        <v>42657</v>
      </c>
      <c r="D2158">
        <v>10</v>
      </c>
      <c r="E2158" t="s">
        <v>1339</v>
      </c>
    </row>
    <row r="2159" spans="1:5" x14ac:dyDescent="0.25">
      <c r="A2159" t="s">
        <v>1331</v>
      </c>
      <c r="B2159" t="s">
        <v>149</v>
      </c>
      <c r="C2159" s="76">
        <v>42657</v>
      </c>
      <c r="D2159">
        <v>12</v>
      </c>
      <c r="E2159" t="s">
        <v>1339</v>
      </c>
    </row>
    <row r="2160" spans="1:5" x14ac:dyDescent="0.25">
      <c r="A2160" t="s">
        <v>1331</v>
      </c>
      <c r="B2160" t="s">
        <v>149</v>
      </c>
      <c r="C2160" s="76">
        <v>42657</v>
      </c>
      <c r="D2160">
        <v>15</v>
      </c>
      <c r="E2160" t="s">
        <v>1339</v>
      </c>
    </row>
    <row r="2161" spans="1:5" x14ac:dyDescent="0.25">
      <c r="A2161" t="s">
        <v>1331</v>
      </c>
      <c r="B2161" t="s">
        <v>149</v>
      </c>
      <c r="C2161" s="76">
        <v>42657</v>
      </c>
      <c r="D2161">
        <v>9</v>
      </c>
      <c r="E2161" t="s">
        <v>1339</v>
      </c>
    </row>
    <row r="2162" spans="1:5" x14ac:dyDescent="0.25">
      <c r="A2162" t="s">
        <v>1332</v>
      </c>
      <c r="B2162" t="s">
        <v>149</v>
      </c>
      <c r="C2162" s="76">
        <v>42657</v>
      </c>
      <c r="D2162">
        <v>14</v>
      </c>
      <c r="E2162" t="s">
        <v>1339</v>
      </c>
    </row>
    <row r="2163" spans="1:5" x14ac:dyDescent="0.25">
      <c r="A2163" t="s">
        <v>1332</v>
      </c>
      <c r="B2163" t="s">
        <v>149</v>
      </c>
      <c r="C2163" s="76">
        <v>42657</v>
      </c>
      <c r="D2163">
        <v>15</v>
      </c>
      <c r="E2163" t="s">
        <v>1339</v>
      </c>
    </row>
    <row r="2164" spans="1:5" x14ac:dyDescent="0.25">
      <c r="A2164" t="s">
        <v>1332</v>
      </c>
      <c r="B2164" t="s">
        <v>149</v>
      </c>
      <c r="C2164" s="76">
        <v>42657</v>
      </c>
      <c r="D2164">
        <v>13</v>
      </c>
      <c r="E2164" t="s">
        <v>1339</v>
      </c>
    </row>
    <row r="2165" spans="1:5" x14ac:dyDescent="0.25">
      <c r="A2165" t="s">
        <v>1333</v>
      </c>
      <c r="B2165" t="s">
        <v>149</v>
      </c>
      <c r="C2165" s="76">
        <v>42657</v>
      </c>
      <c r="D2165">
        <v>10</v>
      </c>
      <c r="E2165" t="s">
        <v>1339</v>
      </c>
    </row>
    <row r="2166" spans="1:5" x14ac:dyDescent="0.25">
      <c r="A2166" t="s">
        <v>1333</v>
      </c>
      <c r="B2166" t="s">
        <v>149</v>
      </c>
      <c r="C2166" s="76">
        <v>42657</v>
      </c>
      <c r="D2166">
        <v>17</v>
      </c>
      <c r="E2166" t="s">
        <v>1339</v>
      </c>
    </row>
    <row r="2167" spans="1:5" x14ac:dyDescent="0.25">
      <c r="A2167" t="s">
        <v>1333</v>
      </c>
      <c r="B2167" t="s">
        <v>149</v>
      </c>
      <c r="C2167" s="76">
        <v>42657</v>
      </c>
      <c r="D2167">
        <v>13</v>
      </c>
      <c r="E2167" t="s">
        <v>1339</v>
      </c>
    </row>
    <row r="2168" spans="1:5" x14ac:dyDescent="0.25">
      <c r="A2168" t="s">
        <v>1333</v>
      </c>
      <c r="B2168" t="s">
        <v>149</v>
      </c>
      <c r="C2168" s="76">
        <v>42657</v>
      </c>
      <c r="D2168">
        <v>12</v>
      </c>
      <c r="E2168" t="s">
        <v>1339</v>
      </c>
    </row>
    <row r="2169" spans="1:5" x14ac:dyDescent="0.25">
      <c r="A2169" t="s">
        <v>1334</v>
      </c>
      <c r="B2169" t="s">
        <v>149</v>
      </c>
      <c r="C2169" s="76">
        <v>42657</v>
      </c>
      <c r="D2169">
        <v>14</v>
      </c>
      <c r="E2169" t="s">
        <v>1339</v>
      </c>
    </row>
    <row r="2170" spans="1:5" x14ac:dyDescent="0.25">
      <c r="A2170" t="s">
        <v>1334</v>
      </c>
      <c r="B2170" t="s">
        <v>149</v>
      </c>
      <c r="C2170" s="76">
        <v>42657</v>
      </c>
      <c r="D2170">
        <v>15</v>
      </c>
      <c r="E2170" t="s">
        <v>1339</v>
      </c>
    </row>
    <row r="2171" spans="1:5" x14ac:dyDescent="0.25">
      <c r="A2171" t="s">
        <v>1334</v>
      </c>
      <c r="B2171" t="s">
        <v>149</v>
      </c>
      <c r="C2171" s="76">
        <v>42657</v>
      </c>
      <c r="D2171">
        <v>16</v>
      </c>
      <c r="E2171" t="s">
        <v>1339</v>
      </c>
    </row>
    <row r="2172" spans="1:5" x14ac:dyDescent="0.25">
      <c r="A2172" t="s">
        <v>1334</v>
      </c>
      <c r="B2172" t="s">
        <v>149</v>
      </c>
      <c r="C2172" s="76">
        <v>42657</v>
      </c>
      <c r="D2172">
        <v>1</v>
      </c>
      <c r="E2172" t="s">
        <v>1339</v>
      </c>
    </row>
    <row r="2173" spans="1:5" x14ac:dyDescent="0.25">
      <c r="A2173" t="s">
        <v>1335</v>
      </c>
      <c r="B2173" t="s">
        <v>149</v>
      </c>
      <c r="C2173" s="76">
        <v>42657</v>
      </c>
      <c r="D2173">
        <v>14</v>
      </c>
      <c r="E2173" t="s">
        <v>1339</v>
      </c>
    </row>
    <row r="2174" spans="1:5" x14ac:dyDescent="0.25">
      <c r="A2174" t="s">
        <v>1335</v>
      </c>
      <c r="B2174" t="s">
        <v>149</v>
      </c>
      <c r="C2174" s="76">
        <v>42657</v>
      </c>
      <c r="D2174">
        <v>13</v>
      </c>
      <c r="E2174" t="s">
        <v>1339</v>
      </c>
    </row>
    <row r="2175" spans="1:5" x14ac:dyDescent="0.25">
      <c r="A2175" t="s">
        <v>1335</v>
      </c>
      <c r="B2175" t="s">
        <v>149</v>
      </c>
      <c r="C2175" s="76">
        <v>42657</v>
      </c>
      <c r="D2175">
        <v>15</v>
      </c>
      <c r="E2175" t="s">
        <v>1339</v>
      </c>
    </row>
    <row r="2176" spans="1:5" x14ac:dyDescent="0.25">
      <c r="A2176" t="s">
        <v>1336</v>
      </c>
      <c r="B2176" t="s">
        <v>149</v>
      </c>
      <c r="C2176" s="76">
        <v>42657</v>
      </c>
      <c r="D2176">
        <v>14</v>
      </c>
      <c r="E2176" t="s">
        <v>1339</v>
      </c>
    </row>
    <row r="2177" spans="1:5" x14ac:dyDescent="0.25">
      <c r="A2177" t="s">
        <v>1336</v>
      </c>
      <c r="B2177" t="s">
        <v>149</v>
      </c>
      <c r="C2177" s="76">
        <v>42657</v>
      </c>
      <c r="D2177">
        <v>15</v>
      </c>
      <c r="E2177" t="s">
        <v>1339</v>
      </c>
    </row>
    <row r="2178" spans="1:5" x14ac:dyDescent="0.25">
      <c r="A2178" t="s">
        <v>1336</v>
      </c>
      <c r="B2178" t="s">
        <v>149</v>
      </c>
      <c r="C2178" s="76">
        <v>42657</v>
      </c>
      <c r="D2178">
        <v>1</v>
      </c>
      <c r="E2178" t="s">
        <v>1339</v>
      </c>
    </row>
    <row r="2179" spans="1:5" x14ac:dyDescent="0.25">
      <c r="A2179" t="s">
        <v>1336</v>
      </c>
      <c r="B2179" t="s">
        <v>149</v>
      </c>
      <c r="C2179" s="76">
        <v>42657</v>
      </c>
      <c r="D2179">
        <v>13</v>
      </c>
      <c r="E2179" t="s">
        <v>1339</v>
      </c>
    </row>
    <row r="2180" spans="1:5" x14ac:dyDescent="0.25">
      <c r="A2180" t="s">
        <v>1063</v>
      </c>
      <c r="B2180" t="s">
        <v>149</v>
      </c>
      <c r="C2180" s="76">
        <v>42657</v>
      </c>
      <c r="D2180">
        <v>14</v>
      </c>
      <c r="E2180" t="s">
        <v>1339</v>
      </c>
    </row>
    <row r="2181" spans="1:5" x14ac:dyDescent="0.25">
      <c r="A2181" t="s">
        <v>1063</v>
      </c>
      <c r="B2181" t="s">
        <v>149</v>
      </c>
      <c r="C2181" s="76">
        <v>42657</v>
      </c>
      <c r="D2181">
        <v>15</v>
      </c>
      <c r="E2181" t="s">
        <v>1339</v>
      </c>
    </row>
    <row r="2182" spans="1:5" x14ac:dyDescent="0.25">
      <c r="A2182" t="s">
        <v>1063</v>
      </c>
      <c r="B2182" t="s">
        <v>149</v>
      </c>
      <c r="C2182" s="76">
        <v>42657</v>
      </c>
      <c r="D2182">
        <v>13</v>
      </c>
      <c r="E2182" t="s">
        <v>1339</v>
      </c>
    </row>
    <row r="2183" spans="1:5" x14ac:dyDescent="0.25">
      <c r="A2183" t="s">
        <v>1063</v>
      </c>
      <c r="B2183" t="s">
        <v>149</v>
      </c>
      <c r="C2183" s="76">
        <v>42657</v>
      </c>
      <c r="D2183">
        <v>1</v>
      </c>
      <c r="E2183" t="s">
        <v>1339</v>
      </c>
    </row>
    <row r="2184" spans="1:5" x14ac:dyDescent="0.25">
      <c r="A2184" t="s">
        <v>1125</v>
      </c>
      <c r="B2184" t="s">
        <v>149</v>
      </c>
      <c r="C2184" s="76">
        <v>42657</v>
      </c>
      <c r="D2184">
        <v>11</v>
      </c>
      <c r="E2184" t="s">
        <v>1339</v>
      </c>
    </row>
    <row r="2185" spans="1:5" x14ac:dyDescent="0.25">
      <c r="A2185" t="s">
        <v>1125</v>
      </c>
      <c r="B2185" t="s">
        <v>149</v>
      </c>
      <c r="C2185" s="76">
        <v>42657</v>
      </c>
      <c r="D2185">
        <v>13</v>
      </c>
      <c r="E2185" t="s">
        <v>1339</v>
      </c>
    </row>
    <row r="2186" spans="1:5" x14ac:dyDescent="0.25">
      <c r="A2186" t="s">
        <v>1125</v>
      </c>
      <c r="B2186" t="s">
        <v>149</v>
      </c>
      <c r="C2186" s="76">
        <v>42657</v>
      </c>
      <c r="D2186">
        <v>9</v>
      </c>
      <c r="E2186" t="s">
        <v>1339</v>
      </c>
    </row>
    <row r="2187" spans="1:5" x14ac:dyDescent="0.25">
      <c r="A2187" t="s">
        <v>1125</v>
      </c>
      <c r="B2187" t="s">
        <v>149</v>
      </c>
      <c r="C2187" s="76">
        <v>42657</v>
      </c>
      <c r="D2187">
        <v>8</v>
      </c>
      <c r="E2187" t="s">
        <v>1339</v>
      </c>
    </row>
    <row r="2188" spans="1:5" x14ac:dyDescent="0.25">
      <c r="A2188" t="s">
        <v>486</v>
      </c>
      <c r="B2188" t="s">
        <v>149</v>
      </c>
      <c r="C2188" s="76">
        <v>42657</v>
      </c>
      <c r="D2188">
        <v>10</v>
      </c>
      <c r="E2188" t="s">
        <v>1339</v>
      </c>
    </row>
    <row r="2189" spans="1:5" x14ac:dyDescent="0.25">
      <c r="A2189" t="s">
        <v>486</v>
      </c>
      <c r="B2189" t="s">
        <v>149</v>
      </c>
      <c r="C2189" s="76">
        <v>42657</v>
      </c>
      <c r="D2189">
        <v>1</v>
      </c>
      <c r="E2189" t="s">
        <v>1339</v>
      </c>
    </row>
    <row r="2190" spans="1:5" x14ac:dyDescent="0.25">
      <c r="A2190" t="s">
        <v>486</v>
      </c>
      <c r="B2190" t="s">
        <v>149</v>
      </c>
      <c r="C2190" s="76">
        <v>42657</v>
      </c>
      <c r="D2190">
        <v>15</v>
      </c>
      <c r="E2190" t="s">
        <v>1339</v>
      </c>
    </row>
    <row r="2191" spans="1:5" x14ac:dyDescent="0.25">
      <c r="A2191" t="s">
        <v>486</v>
      </c>
      <c r="B2191" t="s">
        <v>149</v>
      </c>
      <c r="C2191" s="76">
        <v>42657</v>
      </c>
      <c r="D2191">
        <v>13</v>
      </c>
      <c r="E2191" t="s">
        <v>1339</v>
      </c>
    </row>
    <row r="2192" spans="1:5" x14ac:dyDescent="0.25">
      <c r="A2192" t="s">
        <v>32</v>
      </c>
      <c r="B2192" t="s">
        <v>149</v>
      </c>
      <c r="C2192" s="76">
        <v>42657</v>
      </c>
      <c r="D2192">
        <v>11</v>
      </c>
      <c r="E2192" t="s">
        <v>1339</v>
      </c>
    </row>
    <row r="2193" spans="1:5" x14ac:dyDescent="0.25">
      <c r="A2193" t="s">
        <v>32</v>
      </c>
      <c r="B2193" t="s">
        <v>149</v>
      </c>
      <c r="C2193" s="76">
        <v>42657</v>
      </c>
      <c r="D2193">
        <v>15</v>
      </c>
      <c r="E2193" t="s">
        <v>1339</v>
      </c>
    </row>
    <row r="2194" spans="1:5" x14ac:dyDescent="0.25">
      <c r="A2194" t="s">
        <v>32</v>
      </c>
      <c r="B2194" t="s">
        <v>149</v>
      </c>
      <c r="C2194" s="76">
        <v>42657</v>
      </c>
      <c r="D2194">
        <v>13</v>
      </c>
      <c r="E2194" t="s">
        <v>1339</v>
      </c>
    </row>
    <row r="2195" spans="1:5" x14ac:dyDescent="0.25">
      <c r="A2195" t="s">
        <v>32</v>
      </c>
      <c r="B2195" t="s">
        <v>149</v>
      </c>
      <c r="C2195" s="76">
        <v>42657</v>
      </c>
      <c r="D2195">
        <v>9</v>
      </c>
      <c r="E2195" t="s">
        <v>1339</v>
      </c>
    </row>
    <row r="2196" spans="1:5" x14ac:dyDescent="0.25">
      <c r="A2196" t="s">
        <v>1337</v>
      </c>
      <c r="B2196" t="s">
        <v>149</v>
      </c>
      <c r="C2196" s="76">
        <v>42657</v>
      </c>
      <c r="D2196">
        <v>10</v>
      </c>
      <c r="E2196" t="s">
        <v>1339</v>
      </c>
    </row>
    <row r="2197" spans="1:5" x14ac:dyDescent="0.25">
      <c r="A2197" t="s">
        <v>1337</v>
      </c>
      <c r="B2197" t="s">
        <v>149</v>
      </c>
      <c r="C2197" s="76">
        <v>42657</v>
      </c>
      <c r="D2197">
        <v>1</v>
      </c>
      <c r="E2197" t="s">
        <v>1339</v>
      </c>
    </row>
    <row r="2198" spans="1:5" x14ac:dyDescent="0.25">
      <c r="A2198" t="s">
        <v>1337</v>
      </c>
      <c r="B2198" t="s">
        <v>149</v>
      </c>
      <c r="C2198" s="76">
        <v>42657</v>
      </c>
      <c r="D2198">
        <v>13</v>
      </c>
      <c r="E2198" t="s">
        <v>1339</v>
      </c>
    </row>
    <row r="2199" spans="1:5" x14ac:dyDescent="0.25">
      <c r="A2199" t="s">
        <v>1337</v>
      </c>
      <c r="B2199" t="s">
        <v>149</v>
      </c>
      <c r="C2199" s="76">
        <v>42657</v>
      </c>
      <c r="D2199">
        <v>12</v>
      </c>
      <c r="E2199" t="s">
        <v>1339</v>
      </c>
    </row>
    <row r="2200" spans="1:5" x14ac:dyDescent="0.25">
      <c r="A2200" t="s">
        <v>909</v>
      </c>
      <c r="B2200" t="s">
        <v>149</v>
      </c>
      <c r="C2200" s="76">
        <v>42657</v>
      </c>
      <c r="D2200">
        <v>7</v>
      </c>
      <c r="E2200" t="s">
        <v>1339</v>
      </c>
    </row>
    <row r="2201" spans="1:5" x14ac:dyDescent="0.25">
      <c r="A2201" t="s">
        <v>909</v>
      </c>
      <c r="B2201" t="s">
        <v>149</v>
      </c>
      <c r="C2201" s="76">
        <v>42657</v>
      </c>
      <c r="D2201">
        <v>1</v>
      </c>
      <c r="E2201" t="s">
        <v>1339</v>
      </c>
    </row>
    <row r="2202" spans="1:5" x14ac:dyDescent="0.25">
      <c r="A2202" t="s">
        <v>909</v>
      </c>
      <c r="B2202" t="s">
        <v>149</v>
      </c>
      <c r="C2202" s="76">
        <v>42657</v>
      </c>
      <c r="D2202">
        <v>15</v>
      </c>
      <c r="E2202" t="s">
        <v>1339</v>
      </c>
    </row>
    <row r="2203" spans="1:5" x14ac:dyDescent="0.25">
      <c r="A2203" t="s">
        <v>522</v>
      </c>
      <c r="B2203" t="s">
        <v>149</v>
      </c>
      <c r="C2203" s="76">
        <v>42657</v>
      </c>
      <c r="D2203">
        <v>7</v>
      </c>
      <c r="E2203" t="s">
        <v>1339</v>
      </c>
    </row>
    <row r="2204" spans="1:5" x14ac:dyDescent="0.25">
      <c r="A2204" t="s">
        <v>522</v>
      </c>
      <c r="B2204" t="s">
        <v>149</v>
      </c>
      <c r="C2204" s="76">
        <v>42657</v>
      </c>
      <c r="D2204">
        <v>13</v>
      </c>
      <c r="E2204" t="s">
        <v>1339</v>
      </c>
    </row>
    <row r="2205" spans="1:5" x14ac:dyDescent="0.25">
      <c r="A2205" t="s">
        <v>522</v>
      </c>
      <c r="B2205" t="s">
        <v>149</v>
      </c>
      <c r="C2205" s="76">
        <v>42657</v>
      </c>
      <c r="D2205">
        <v>12</v>
      </c>
      <c r="E2205" t="s">
        <v>1339</v>
      </c>
    </row>
    <row r="2206" spans="1:5" x14ac:dyDescent="0.25">
      <c r="A2206" t="s">
        <v>522</v>
      </c>
      <c r="B2206" t="s">
        <v>149</v>
      </c>
      <c r="C2206" s="76">
        <v>42657</v>
      </c>
      <c r="D2206">
        <v>8</v>
      </c>
      <c r="E2206" t="s">
        <v>1339</v>
      </c>
    </row>
    <row r="2207" spans="1:5" x14ac:dyDescent="0.25">
      <c r="A2207" t="s">
        <v>1435</v>
      </c>
      <c r="B2207" t="s">
        <v>149</v>
      </c>
      <c r="C2207" s="76">
        <v>42657</v>
      </c>
      <c r="D2207">
        <v>14</v>
      </c>
      <c r="E2207" t="s">
        <v>1339</v>
      </c>
    </row>
    <row r="2208" spans="1:5" x14ac:dyDescent="0.25">
      <c r="A2208" t="s">
        <v>1435</v>
      </c>
      <c r="B2208" t="s">
        <v>149</v>
      </c>
      <c r="C2208" s="76">
        <v>42657</v>
      </c>
      <c r="D2208">
        <v>17</v>
      </c>
      <c r="E2208" t="s">
        <v>1339</v>
      </c>
    </row>
    <row r="2209" spans="1:5" x14ac:dyDescent="0.25">
      <c r="A2209" t="s">
        <v>1435</v>
      </c>
      <c r="B2209" t="s">
        <v>149</v>
      </c>
      <c r="C2209" s="76">
        <v>42657</v>
      </c>
      <c r="D2209">
        <v>1</v>
      </c>
      <c r="E2209" t="s">
        <v>1339</v>
      </c>
    </row>
    <row r="2210" spans="1:5" x14ac:dyDescent="0.25">
      <c r="A2210" t="s">
        <v>1435</v>
      </c>
      <c r="B2210" t="s">
        <v>149</v>
      </c>
      <c r="C2210" s="76">
        <v>42657</v>
      </c>
      <c r="D2210">
        <v>12</v>
      </c>
      <c r="E2210" t="s">
        <v>1339</v>
      </c>
    </row>
    <row r="2211" spans="1:5" x14ac:dyDescent="0.25">
      <c r="A2211" t="s">
        <v>1435</v>
      </c>
      <c r="B2211" t="s">
        <v>149</v>
      </c>
      <c r="C2211" s="76">
        <v>42657</v>
      </c>
      <c r="D2211">
        <v>15</v>
      </c>
      <c r="E2211" t="s">
        <v>1339</v>
      </c>
    </row>
    <row r="2212" spans="1:5" x14ac:dyDescent="0.25">
      <c r="A2212" t="s">
        <v>1338</v>
      </c>
      <c r="B2212" t="s">
        <v>149</v>
      </c>
      <c r="C2212" s="76">
        <v>42657</v>
      </c>
      <c r="D2212">
        <v>18</v>
      </c>
      <c r="E2212" t="s">
        <v>1339</v>
      </c>
    </row>
    <row r="2213" spans="1:5" x14ac:dyDescent="0.25">
      <c r="A2213" t="s">
        <v>1338</v>
      </c>
      <c r="B2213" t="s">
        <v>149</v>
      </c>
      <c r="C2213" s="76">
        <v>42657</v>
      </c>
      <c r="D2213">
        <v>1</v>
      </c>
      <c r="E2213" t="s">
        <v>1339</v>
      </c>
    </row>
    <row r="2214" spans="1:5" x14ac:dyDescent="0.25">
      <c r="A2214" t="s">
        <v>1338</v>
      </c>
      <c r="B2214" t="s">
        <v>149</v>
      </c>
      <c r="C2214" s="76">
        <v>42657</v>
      </c>
      <c r="D2214">
        <v>15</v>
      </c>
      <c r="E2214" t="s">
        <v>1339</v>
      </c>
    </row>
    <row r="2215" spans="1:5" x14ac:dyDescent="0.25">
      <c r="A2215" t="s">
        <v>1338</v>
      </c>
      <c r="B2215" t="s">
        <v>149</v>
      </c>
      <c r="C2215" s="76">
        <v>42657</v>
      </c>
      <c r="D2215">
        <v>3</v>
      </c>
      <c r="E2215" t="s">
        <v>1339</v>
      </c>
    </row>
    <row r="2216" spans="1:5" x14ac:dyDescent="0.25">
      <c r="A2216" t="s">
        <v>1318</v>
      </c>
      <c r="B2216" t="s">
        <v>149</v>
      </c>
      <c r="C2216" s="76">
        <v>42657</v>
      </c>
      <c r="D2216">
        <v>4</v>
      </c>
      <c r="E2216" t="s">
        <v>1329</v>
      </c>
    </row>
    <row r="2217" spans="1:5" x14ac:dyDescent="0.25">
      <c r="A2217" t="s">
        <v>1318</v>
      </c>
      <c r="B2217" t="s">
        <v>149</v>
      </c>
      <c r="C2217" s="76">
        <v>42657</v>
      </c>
      <c r="D2217">
        <v>13</v>
      </c>
      <c r="E2217" t="s">
        <v>1329</v>
      </c>
    </row>
    <row r="2218" spans="1:5" x14ac:dyDescent="0.25">
      <c r="A2218" t="s">
        <v>1318</v>
      </c>
      <c r="B2218" t="s">
        <v>149</v>
      </c>
      <c r="C2218" s="76">
        <v>42657</v>
      </c>
      <c r="D2218">
        <v>1</v>
      </c>
      <c r="E2218" t="s">
        <v>1329</v>
      </c>
    </row>
    <row r="2219" spans="1:5" x14ac:dyDescent="0.25">
      <c r="A2219" t="s">
        <v>595</v>
      </c>
      <c r="B2219" t="s">
        <v>149</v>
      </c>
      <c r="C2219" s="76">
        <v>42657</v>
      </c>
      <c r="D2219">
        <v>10</v>
      </c>
      <c r="E2219" t="s">
        <v>1329</v>
      </c>
    </row>
    <row r="2220" spans="1:5" x14ac:dyDescent="0.25">
      <c r="A2220" t="s">
        <v>595</v>
      </c>
      <c r="B2220" t="s">
        <v>149</v>
      </c>
      <c r="C2220" s="76">
        <v>42657</v>
      </c>
      <c r="D2220">
        <v>1</v>
      </c>
      <c r="E2220" t="s">
        <v>1329</v>
      </c>
    </row>
    <row r="2221" spans="1:5" x14ac:dyDescent="0.25">
      <c r="A2221" t="s">
        <v>595</v>
      </c>
      <c r="B2221" t="s">
        <v>149</v>
      </c>
      <c r="C2221" s="76">
        <v>42657</v>
      </c>
      <c r="D2221">
        <v>12</v>
      </c>
      <c r="E2221" t="s">
        <v>1329</v>
      </c>
    </row>
    <row r="2222" spans="1:5" x14ac:dyDescent="0.25">
      <c r="A2222" t="s">
        <v>595</v>
      </c>
      <c r="B2222" t="s">
        <v>149</v>
      </c>
      <c r="C2222" s="76">
        <v>42657</v>
      </c>
      <c r="D2222">
        <v>6</v>
      </c>
      <c r="E2222" t="s">
        <v>1329</v>
      </c>
    </row>
    <row r="2223" spans="1:5" x14ac:dyDescent="0.25">
      <c r="A2223" t="s">
        <v>674</v>
      </c>
      <c r="B2223" t="s">
        <v>149</v>
      </c>
      <c r="C2223" s="76">
        <v>42657</v>
      </c>
      <c r="D2223">
        <v>10</v>
      </c>
      <c r="E2223" t="s">
        <v>1329</v>
      </c>
    </row>
    <row r="2224" spans="1:5" x14ac:dyDescent="0.25">
      <c r="A2224" t="s">
        <v>674</v>
      </c>
      <c r="B2224" t="s">
        <v>149</v>
      </c>
      <c r="C2224" s="76">
        <v>42657</v>
      </c>
      <c r="D2224">
        <v>3</v>
      </c>
      <c r="E2224" t="s">
        <v>1329</v>
      </c>
    </row>
    <row r="2225" spans="1:5" x14ac:dyDescent="0.25">
      <c r="A2225" t="s">
        <v>674</v>
      </c>
      <c r="B2225" t="s">
        <v>149</v>
      </c>
      <c r="C2225" s="76">
        <v>42657</v>
      </c>
      <c r="D2225">
        <v>1</v>
      </c>
      <c r="E2225" t="s">
        <v>1329</v>
      </c>
    </row>
    <row r="2226" spans="1:5" x14ac:dyDescent="0.25">
      <c r="A2226" t="s">
        <v>1319</v>
      </c>
      <c r="B2226" t="s">
        <v>149</v>
      </c>
      <c r="C2226" s="76">
        <v>42657</v>
      </c>
      <c r="D2226">
        <v>10</v>
      </c>
      <c r="E2226" t="s">
        <v>1329</v>
      </c>
    </row>
    <row r="2227" spans="1:5" x14ac:dyDescent="0.25">
      <c r="A2227" t="s">
        <v>1319</v>
      </c>
      <c r="B2227" t="s">
        <v>149</v>
      </c>
      <c r="C2227" s="76">
        <v>42657</v>
      </c>
      <c r="D2227">
        <v>3</v>
      </c>
      <c r="E2227" t="s">
        <v>1329</v>
      </c>
    </row>
    <row r="2228" spans="1:5" x14ac:dyDescent="0.25">
      <c r="A2228" t="s">
        <v>1319</v>
      </c>
      <c r="B2228" t="s">
        <v>149</v>
      </c>
      <c r="C2228" s="76">
        <v>42657</v>
      </c>
      <c r="D2228">
        <v>8</v>
      </c>
      <c r="E2228" t="s">
        <v>1329</v>
      </c>
    </row>
    <row r="2229" spans="1:5" x14ac:dyDescent="0.25">
      <c r="A2229" t="s">
        <v>1319</v>
      </c>
      <c r="B2229" t="s">
        <v>149</v>
      </c>
      <c r="C2229" s="76">
        <v>42657</v>
      </c>
      <c r="D2229">
        <v>12</v>
      </c>
      <c r="E2229" t="s">
        <v>1329</v>
      </c>
    </row>
    <row r="2230" spans="1:5" x14ac:dyDescent="0.25">
      <c r="A2230" t="s">
        <v>1320</v>
      </c>
      <c r="B2230" t="s">
        <v>149</v>
      </c>
      <c r="C2230" s="76">
        <v>42657</v>
      </c>
      <c r="D2230">
        <v>7</v>
      </c>
      <c r="E2230" t="s">
        <v>1329</v>
      </c>
    </row>
    <row r="2231" spans="1:5" x14ac:dyDescent="0.25">
      <c r="A2231" t="s">
        <v>858</v>
      </c>
      <c r="B2231" t="s">
        <v>149</v>
      </c>
      <c r="C2231" s="76">
        <v>42657</v>
      </c>
      <c r="D2231">
        <v>2</v>
      </c>
      <c r="E2231" t="s">
        <v>1329</v>
      </c>
    </row>
    <row r="2232" spans="1:5" x14ac:dyDescent="0.25">
      <c r="A2232" t="s">
        <v>858</v>
      </c>
      <c r="B2232" t="s">
        <v>149</v>
      </c>
      <c r="C2232" s="76">
        <v>42657</v>
      </c>
      <c r="D2232">
        <v>1</v>
      </c>
      <c r="E2232" t="s">
        <v>1329</v>
      </c>
    </row>
    <row r="2233" spans="1:5" x14ac:dyDescent="0.25">
      <c r="A2233" t="s">
        <v>858</v>
      </c>
      <c r="B2233" t="s">
        <v>149</v>
      </c>
      <c r="C2233" s="76">
        <v>42657</v>
      </c>
      <c r="D2233">
        <v>6</v>
      </c>
      <c r="E2233" t="s">
        <v>1329</v>
      </c>
    </row>
    <row r="2234" spans="1:5" x14ac:dyDescent="0.25">
      <c r="A2234" t="s">
        <v>858</v>
      </c>
      <c r="B2234" t="s">
        <v>149</v>
      </c>
      <c r="C2234" s="76">
        <v>42657</v>
      </c>
      <c r="D2234">
        <v>8</v>
      </c>
      <c r="E2234" t="s">
        <v>1329</v>
      </c>
    </row>
    <row r="2235" spans="1:5" x14ac:dyDescent="0.25">
      <c r="A2235" t="s">
        <v>1322</v>
      </c>
      <c r="B2235" t="s">
        <v>149</v>
      </c>
      <c r="C2235" s="76">
        <v>42657</v>
      </c>
      <c r="D2235">
        <v>2</v>
      </c>
      <c r="E2235" t="s">
        <v>1329</v>
      </c>
    </row>
    <row r="2236" spans="1:5" x14ac:dyDescent="0.25">
      <c r="A2236" t="s">
        <v>1322</v>
      </c>
      <c r="B2236" t="s">
        <v>149</v>
      </c>
      <c r="C2236" s="76">
        <v>42657</v>
      </c>
      <c r="D2236">
        <v>5</v>
      </c>
      <c r="E2236" t="s">
        <v>1329</v>
      </c>
    </row>
    <row r="2237" spans="1:5" x14ac:dyDescent="0.25">
      <c r="A2237" t="s">
        <v>1322</v>
      </c>
      <c r="B2237" t="s">
        <v>149</v>
      </c>
      <c r="C2237" s="76">
        <v>42657</v>
      </c>
      <c r="D2237">
        <v>8</v>
      </c>
      <c r="E2237" t="s">
        <v>1329</v>
      </c>
    </row>
    <row r="2238" spans="1:5" x14ac:dyDescent="0.25">
      <c r="A2238" t="s">
        <v>498</v>
      </c>
      <c r="B2238" t="s">
        <v>149</v>
      </c>
      <c r="C2238" s="76">
        <v>42657</v>
      </c>
      <c r="D2238">
        <v>2</v>
      </c>
      <c r="E2238" t="s">
        <v>1329</v>
      </c>
    </row>
    <row r="2239" spans="1:5" x14ac:dyDescent="0.25">
      <c r="A2239" t="s">
        <v>498</v>
      </c>
      <c r="B2239" t="s">
        <v>149</v>
      </c>
      <c r="C2239" s="76">
        <v>42657</v>
      </c>
      <c r="D2239">
        <v>1</v>
      </c>
      <c r="E2239" t="s">
        <v>1329</v>
      </c>
    </row>
    <row r="2240" spans="1:5" x14ac:dyDescent="0.25">
      <c r="A2240" t="s">
        <v>498</v>
      </c>
      <c r="B2240" t="s">
        <v>149</v>
      </c>
      <c r="C2240" s="76">
        <v>42657</v>
      </c>
      <c r="D2240">
        <v>3</v>
      </c>
      <c r="E2240" t="s">
        <v>1329</v>
      </c>
    </row>
    <row r="2241" spans="1:5" x14ac:dyDescent="0.25">
      <c r="A2241" t="s">
        <v>602</v>
      </c>
      <c r="B2241" t="s">
        <v>149</v>
      </c>
      <c r="C2241" s="76">
        <v>42657</v>
      </c>
      <c r="D2241">
        <v>10</v>
      </c>
      <c r="E2241" t="s">
        <v>1329</v>
      </c>
    </row>
    <row r="2242" spans="1:5" x14ac:dyDescent="0.25">
      <c r="A2242" t="s">
        <v>602</v>
      </c>
      <c r="B2242" t="s">
        <v>149</v>
      </c>
      <c r="C2242" s="76">
        <v>42657</v>
      </c>
      <c r="D2242">
        <v>3</v>
      </c>
      <c r="E2242" t="s">
        <v>1329</v>
      </c>
    </row>
    <row r="2243" spans="1:5" x14ac:dyDescent="0.25">
      <c r="A2243" t="s">
        <v>602</v>
      </c>
      <c r="B2243" t="s">
        <v>149</v>
      </c>
      <c r="C2243" s="76">
        <v>42657</v>
      </c>
      <c r="D2243">
        <v>8</v>
      </c>
      <c r="E2243" t="s">
        <v>1329</v>
      </c>
    </row>
    <row r="2244" spans="1:5" x14ac:dyDescent="0.25">
      <c r="A2244" t="s">
        <v>602</v>
      </c>
      <c r="B2244" t="s">
        <v>149</v>
      </c>
      <c r="C2244" s="76">
        <v>42657</v>
      </c>
      <c r="D2244">
        <v>1</v>
      </c>
      <c r="E2244" t="s">
        <v>1329</v>
      </c>
    </row>
    <row r="2245" spans="1:5" x14ac:dyDescent="0.25">
      <c r="A2245" t="s">
        <v>1323</v>
      </c>
      <c r="B2245" t="s">
        <v>149</v>
      </c>
      <c r="C2245" s="76">
        <v>42657</v>
      </c>
      <c r="D2245">
        <v>4</v>
      </c>
      <c r="E2245" t="s">
        <v>1329</v>
      </c>
    </row>
    <row r="2246" spans="1:5" x14ac:dyDescent="0.25">
      <c r="A2246" t="s">
        <v>1323</v>
      </c>
      <c r="B2246" t="s">
        <v>149</v>
      </c>
      <c r="C2246" s="76">
        <v>42657</v>
      </c>
      <c r="D2246">
        <v>5</v>
      </c>
      <c r="E2246" t="s">
        <v>1329</v>
      </c>
    </row>
    <row r="2247" spans="1:5" x14ac:dyDescent="0.25">
      <c r="A2247" t="s">
        <v>1323</v>
      </c>
      <c r="B2247" t="s">
        <v>149</v>
      </c>
      <c r="C2247" s="76">
        <v>42657</v>
      </c>
      <c r="D2247">
        <v>9</v>
      </c>
      <c r="E2247" t="s">
        <v>1329</v>
      </c>
    </row>
    <row r="2248" spans="1:5" x14ac:dyDescent="0.25">
      <c r="A2248" t="s">
        <v>1324</v>
      </c>
      <c r="B2248" t="s">
        <v>149</v>
      </c>
      <c r="C2248" s="76">
        <v>42657</v>
      </c>
      <c r="D2248">
        <v>2</v>
      </c>
      <c r="E2248" t="s">
        <v>1329</v>
      </c>
    </row>
    <row r="2249" spans="1:5" x14ac:dyDescent="0.25">
      <c r="A2249" t="s">
        <v>1324</v>
      </c>
      <c r="B2249" t="s">
        <v>149</v>
      </c>
      <c r="C2249" s="76">
        <v>42657</v>
      </c>
      <c r="D2249">
        <v>9</v>
      </c>
      <c r="E2249" t="s">
        <v>1329</v>
      </c>
    </row>
    <row r="2250" spans="1:5" x14ac:dyDescent="0.25">
      <c r="A2250" t="s">
        <v>120</v>
      </c>
      <c r="B2250" t="s">
        <v>149</v>
      </c>
      <c r="C2250" s="76">
        <v>42657</v>
      </c>
      <c r="D2250">
        <v>14</v>
      </c>
      <c r="E2250" t="s">
        <v>1329</v>
      </c>
    </row>
    <row r="2251" spans="1:5" x14ac:dyDescent="0.25">
      <c r="A2251" t="s">
        <v>120</v>
      </c>
      <c r="B2251" t="s">
        <v>149</v>
      </c>
      <c r="C2251" s="76">
        <v>42657</v>
      </c>
      <c r="D2251">
        <v>1</v>
      </c>
      <c r="E2251" t="s">
        <v>1329</v>
      </c>
    </row>
    <row r="2252" spans="1:5" x14ac:dyDescent="0.25">
      <c r="A2252" t="s">
        <v>120</v>
      </c>
      <c r="B2252" t="s">
        <v>149</v>
      </c>
      <c r="C2252" s="76">
        <v>42657</v>
      </c>
      <c r="D2252">
        <v>13</v>
      </c>
      <c r="E2252" t="s">
        <v>1329</v>
      </c>
    </row>
    <row r="2253" spans="1:5" x14ac:dyDescent="0.25">
      <c r="A2253" t="s">
        <v>120</v>
      </c>
      <c r="B2253" t="s">
        <v>149</v>
      </c>
      <c r="C2253" s="76">
        <v>42657</v>
      </c>
      <c r="D2253">
        <v>12</v>
      </c>
      <c r="E2253" t="s">
        <v>1329</v>
      </c>
    </row>
    <row r="2254" spans="1:5" x14ac:dyDescent="0.25">
      <c r="A2254" t="s">
        <v>1325</v>
      </c>
      <c r="B2254" t="s">
        <v>149</v>
      </c>
      <c r="C2254" s="76">
        <v>42657</v>
      </c>
      <c r="D2254">
        <v>14</v>
      </c>
      <c r="E2254" t="s">
        <v>1329</v>
      </c>
    </row>
    <row r="2255" spans="1:5" x14ac:dyDescent="0.25">
      <c r="A2255" t="s">
        <v>1325</v>
      </c>
      <c r="B2255" t="s">
        <v>149</v>
      </c>
      <c r="C2255" s="76">
        <v>42657</v>
      </c>
      <c r="D2255">
        <v>1</v>
      </c>
      <c r="E2255" t="s">
        <v>1329</v>
      </c>
    </row>
    <row r="2256" spans="1:5" x14ac:dyDescent="0.25">
      <c r="A2256" t="s">
        <v>1325</v>
      </c>
      <c r="B2256" t="s">
        <v>149</v>
      </c>
      <c r="C2256" s="76">
        <v>42657</v>
      </c>
      <c r="D2256">
        <v>13</v>
      </c>
      <c r="E2256" t="s">
        <v>1329</v>
      </c>
    </row>
    <row r="2257" spans="1:5" x14ac:dyDescent="0.25">
      <c r="A2257" t="s">
        <v>1325</v>
      </c>
      <c r="B2257" t="s">
        <v>149</v>
      </c>
      <c r="C2257" s="76">
        <v>42657</v>
      </c>
      <c r="D2257">
        <v>12</v>
      </c>
      <c r="E2257" t="s">
        <v>1329</v>
      </c>
    </row>
    <row r="2258" spans="1:5" x14ac:dyDescent="0.25">
      <c r="A2258" t="s">
        <v>1326</v>
      </c>
      <c r="B2258" t="s">
        <v>149</v>
      </c>
      <c r="C2258" s="76">
        <v>42657</v>
      </c>
      <c r="D2258">
        <v>4</v>
      </c>
      <c r="E2258" t="s">
        <v>1329</v>
      </c>
    </row>
    <row r="2259" spans="1:5" x14ac:dyDescent="0.25">
      <c r="A2259" t="s">
        <v>1326</v>
      </c>
      <c r="B2259" t="s">
        <v>149</v>
      </c>
      <c r="C2259" s="76">
        <v>42657</v>
      </c>
      <c r="D2259">
        <v>6</v>
      </c>
      <c r="E2259" t="s">
        <v>1329</v>
      </c>
    </row>
    <row r="2260" spans="1:5" x14ac:dyDescent="0.25">
      <c r="A2260" t="s">
        <v>605</v>
      </c>
      <c r="B2260" t="s">
        <v>149</v>
      </c>
      <c r="C2260" s="76">
        <v>42657</v>
      </c>
      <c r="D2260">
        <v>11</v>
      </c>
      <c r="E2260" t="s">
        <v>1329</v>
      </c>
    </row>
    <row r="2261" spans="1:5" x14ac:dyDescent="0.25">
      <c r="A2261" t="s">
        <v>1327</v>
      </c>
      <c r="B2261" t="s">
        <v>149</v>
      </c>
      <c r="C2261" s="76">
        <v>42657</v>
      </c>
      <c r="D2261">
        <v>10</v>
      </c>
      <c r="E2261" t="s">
        <v>1329</v>
      </c>
    </row>
    <row r="2262" spans="1:5" x14ac:dyDescent="0.25">
      <c r="A2262" t="s">
        <v>1327</v>
      </c>
      <c r="B2262" t="s">
        <v>149</v>
      </c>
      <c r="C2262" s="76">
        <v>42657</v>
      </c>
      <c r="D2262">
        <v>1</v>
      </c>
      <c r="E2262" t="s">
        <v>1329</v>
      </c>
    </row>
    <row r="2263" spans="1:5" x14ac:dyDescent="0.25">
      <c r="A2263" t="s">
        <v>1327</v>
      </c>
      <c r="B2263" t="s">
        <v>149</v>
      </c>
      <c r="C2263" s="76">
        <v>42657</v>
      </c>
      <c r="D2263">
        <v>12</v>
      </c>
      <c r="E2263" t="s">
        <v>1329</v>
      </c>
    </row>
    <row r="2264" spans="1:5" x14ac:dyDescent="0.25">
      <c r="A2264" t="s">
        <v>1327</v>
      </c>
      <c r="B2264" t="s">
        <v>149</v>
      </c>
      <c r="C2264" s="76">
        <v>42657</v>
      </c>
      <c r="D2264">
        <v>6</v>
      </c>
      <c r="E2264" t="s">
        <v>1329</v>
      </c>
    </row>
    <row r="2265" spans="1:5" x14ac:dyDescent="0.25">
      <c r="A2265" t="s">
        <v>1328</v>
      </c>
      <c r="B2265" t="s">
        <v>149</v>
      </c>
      <c r="C2265" s="76">
        <v>42657</v>
      </c>
      <c r="D2265">
        <v>4</v>
      </c>
      <c r="E2265" t="s">
        <v>1329</v>
      </c>
    </row>
    <row r="2266" spans="1:5" x14ac:dyDescent="0.25">
      <c r="A2266" t="s">
        <v>1328</v>
      </c>
      <c r="B2266" t="s">
        <v>149</v>
      </c>
      <c r="C2266" s="76">
        <v>42657</v>
      </c>
      <c r="D2266">
        <v>8</v>
      </c>
      <c r="E2266" t="s">
        <v>1329</v>
      </c>
    </row>
    <row r="2267" spans="1:5" x14ac:dyDescent="0.25">
      <c r="A2267" t="s">
        <v>1308</v>
      </c>
      <c r="B2267" t="s">
        <v>149</v>
      </c>
      <c r="C2267" s="76">
        <v>42686</v>
      </c>
      <c r="D2267">
        <v>1</v>
      </c>
      <c r="E2267" t="s">
        <v>1317</v>
      </c>
    </row>
    <row r="2268" spans="1:5" x14ac:dyDescent="0.25">
      <c r="A2268" t="s">
        <v>1308</v>
      </c>
      <c r="B2268" t="s">
        <v>149</v>
      </c>
      <c r="C2268" s="76">
        <v>42686</v>
      </c>
      <c r="D2268">
        <v>2</v>
      </c>
      <c r="E2268" t="s">
        <v>1317</v>
      </c>
    </row>
    <row r="2269" spans="1:5" x14ac:dyDescent="0.25">
      <c r="A2269" t="s">
        <v>1308</v>
      </c>
      <c r="B2269" t="s">
        <v>149</v>
      </c>
      <c r="C2269" s="76">
        <v>42686</v>
      </c>
      <c r="D2269">
        <v>3</v>
      </c>
      <c r="E2269" t="s">
        <v>1317</v>
      </c>
    </row>
    <row r="2270" spans="1:5" x14ac:dyDescent="0.25">
      <c r="A2270" t="s">
        <v>1309</v>
      </c>
      <c r="B2270" t="s">
        <v>149</v>
      </c>
      <c r="C2270" s="76">
        <v>42686</v>
      </c>
      <c r="D2270">
        <v>7</v>
      </c>
      <c r="E2270" t="s">
        <v>1317</v>
      </c>
    </row>
    <row r="2271" spans="1:5" x14ac:dyDescent="0.25">
      <c r="A2271" t="s">
        <v>1309</v>
      </c>
      <c r="B2271" t="s">
        <v>149</v>
      </c>
      <c r="C2271" s="76">
        <v>42686</v>
      </c>
      <c r="D2271">
        <v>1</v>
      </c>
      <c r="E2271" t="s">
        <v>1317</v>
      </c>
    </row>
    <row r="2272" spans="1:5" x14ac:dyDescent="0.25">
      <c r="A2272" t="s">
        <v>1309</v>
      </c>
      <c r="B2272" t="s">
        <v>149</v>
      </c>
      <c r="C2272" s="76">
        <v>42686</v>
      </c>
      <c r="D2272">
        <v>4</v>
      </c>
      <c r="E2272" t="s">
        <v>1317</v>
      </c>
    </row>
    <row r="2273" spans="1:5" x14ac:dyDescent="0.25">
      <c r="A2273" t="s">
        <v>605</v>
      </c>
      <c r="B2273" t="s">
        <v>149</v>
      </c>
      <c r="C2273" s="76">
        <v>42686</v>
      </c>
      <c r="D2273">
        <v>5</v>
      </c>
      <c r="E2273" t="s">
        <v>1317</v>
      </c>
    </row>
    <row r="2274" spans="1:5" x14ac:dyDescent="0.25">
      <c r="A2274" t="s">
        <v>605</v>
      </c>
      <c r="B2274" t="s">
        <v>149</v>
      </c>
      <c r="C2274" s="76">
        <v>42686</v>
      </c>
      <c r="D2274">
        <v>4</v>
      </c>
      <c r="E2274" t="s">
        <v>1317</v>
      </c>
    </row>
    <row r="2275" spans="1:5" x14ac:dyDescent="0.25">
      <c r="A2275" t="s">
        <v>605</v>
      </c>
      <c r="B2275" t="s">
        <v>149</v>
      </c>
      <c r="C2275" s="76">
        <v>42686</v>
      </c>
      <c r="D2275">
        <v>2</v>
      </c>
      <c r="E2275" t="s">
        <v>1317</v>
      </c>
    </row>
    <row r="2276" spans="1:5" x14ac:dyDescent="0.25">
      <c r="A2276" t="s">
        <v>665</v>
      </c>
      <c r="B2276" t="s">
        <v>149</v>
      </c>
      <c r="C2276" s="76">
        <v>42686</v>
      </c>
      <c r="D2276">
        <v>7</v>
      </c>
      <c r="E2276" t="s">
        <v>1317</v>
      </c>
    </row>
    <row r="2277" spans="1:5" x14ac:dyDescent="0.25">
      <c r="A2277" t="s">
        <v>665</v>
      </c>
      <c r="B2277" t="s">
        <v>149</v>
      </c>
      <c r="C2277" s="76">
        <v>42686</v>
      </c>
      <c r="D2277">
        <v>1</v>
      </c>
      <c r="E2277" t="s">
        <v>1317</v>
      </c>
    </row>
    <row r="2278" spans="1:5" x14ac:dyDescent="0.25">
      <c r="A2278" t="s">
        <v>665</v>
      </c>
      <c r="B2278" t="s">
        <v>149</v>
      </c>
      <c r="C2278" s="76">
        <v>42686</v>
      </c>
      <c r="D2278">
        <v>4</v>
      </c>
      <c r="E2278" t="s">
        <v>1317</v>
      </c>
    </row>
    <row r="2279" spans="1:5" x14ac:dyDescent="0.25">
      <c r="A2279" t="s">
        <v>1310</v>
      </c>
      <c r="B2279" t="s">
        <v>149</v>
      </c>
      <c r="C2279" s="76">
        <v>42686</v>
      </c>
      <c r="D2279">
        <v>5</v>
      </c>
      <c r="E2279" t="s">
        <v>1317</v>
      </c>
    </row>
    <row r="2280" spans="1:5" x14ac:dyDescent="0.25">
      <c r="A2280" t="s">
        <v>1310</v>
      </c>
      <c r="B2280" t="s">
        <v>149</v>
      </c>
      <c r="C2280" s="76">
        <v>42686</v>
      </c>
      <c r="D2280">
        <v>4</v>
      </c>
      <c r="E2280" t="s">
        <v>1317</v>
      </c>
    </row>
    <row r="2281" spans="1:5" x14ac:dyDescent="0.25">
      <c r="A2281" t="s">
        <v>1310</v>
      </c>
      <c r="B2281" t="s">
        <v>149</v>
      </c>
      <c r="C2281" s="76">
        <v>42686</v>
      </c>
      <c r="D2281">
        <v>2</v>
      </c>
      <c r="E2281" t="s">
        <v>1317</v>
      </c>
    </row>
    <row r="2282" spans="1:5" x14ac:dyDescent="0.25">
      <c r="A2282" t="s">
        <v>1310</v>
      </c>
      <c r="B2282" t="s">
        <v>149</v>
      </c>
      <c r="C2282" s="76">
        <v>42686</v>
      </c>
      <c r="D2282">
        <v>6</v>
      </c>
      <c r="E2282" t="s">
        <v>1317</v>
      </c>
    </row>
    <row r="2283" spans="1:5" x14ac:dyDescent="0.25">
      <c r="A2283" t="s">
        <v>1311</v>
      </c>
      <c r="B2283" t="s">
        <v>149</v>
      </c>
      <c r="C2283" s="76">
        <v>42686</v>
      </c>
      <c r="D2283">
        <v>1</v>
      </c>
      <c r="E2283" t="s">
        <v>1317</v>
      </c>
    </row>
    <row r="2284" spans="1:5" x14ac:dyDescent="0.25">
      <c r="A2284" t="s">
        <v>1311</v>
      </c>
      <c r="B2284" t="s">
        <v>149</v>
      </c>
      <c r="C2284" s="76">
        <v>42686</v>
      </c>
      <c r="D2284">
        <v>8</v>
      </c>
      <c r="E2284" t="s">
        <v>1317</v>
      </c>
    </row>
    <row r="2285" spans="1:5" x14ac:dyDescent="0.25">
      <c r="A2285" t="s">
        <v>1311</v>
      </c>
      <c r="B2285" t="s">
        <v>149</v>
      </c>
      <c r="C2285" s="76">
        <v>42686</v>
      </c>
      <c r="D2285">
        <v>4</v>
      </c>
      <c r="E2285" t="s">
        <v>1317</v>
      </c>
    </row>
    <row r="2286" spans="1:5" x14ac:dyDescent="0.25">
      <c r="A2286" t="s">
        <v>1311</v>
      </c>
      <c r="B2286" t="s">
        <v>149</v>
      </c>
      <c r="C2286" s="76">
        <v>42686</v>
      </c>
      <c r="D2286">
        <v>2</v>
      </c>
      <c r="E2286" t="s">
        <v>1317</v>
      </c>
    </row>
    <row r="2287" spans="1:5" x14ac:dyDescent="0.25">
      <c r="A2287" t="s">
        <v>1312</v>
      </c>
      <c r="B2287" t="s">
        <v>149</v>
      </c>
      <c r="C2287" s="76">
        <v>42686</v>
      </c>
      <c r="D2287">
        <v>1</v>
      </c>
      <c r="E2287" t="s">
        <v>1317</v>
      </c>
    </row>
    <row r="2288" spans="1:5" x14ac:dyDescent="0.25">
      <c r="A2288" t="s">
        <v>1312</v>
      </c>
      <c r="B2288" t="s">
        <v>149</v>
      </c>
      <c r="C2288" s="76">
        <v>42686</v>
      </c>
      <c r="D2288">
        <v>2</v>
      </c>
      <c r="E2288" t="s">
        <v>1317</v>
      </c>
    </row>
    <row r="2289" spans="1:5" x14ac:dyDescent="0.25">
      <c r="A2289" t="s">
        <v>1312</v>
      </c>
      <c r="B2289" t="s">
        <v>149</v>
      </c>
      <c r="C2289" s="76">
        <v>42686</v>
      </c>
      <c r="D2289">
        <v>4</v>
      </c>
      <c r="E2289" t="s">
        <v>1317</v>
      </c>
    </row>
    <row r="2290" spans="1:5" x14ac:dyDescent="0.25">
      <c r="A2290" t="s">
        <v>1313</v>
      </c>
      <c r="B2290" t="s">
        <v>149</v>
      </c>
      <c r="C2290" s="76">
        <v>42686</v>
      </c>
      <c r="D2290">
        <v>1</v>
      </c>
      <c r="E2290" t="s">
        <v>1317</v>
      </c>
    </row>
    <row r="2291" spans="1:5" x14ac:dyDescent="0.25">
      <c r="A2291" t="s">
        <v>1313</v>
      </c>
      <c r="B2291" t="s">
        <v>149</v>
      </c>
      <c r="C2291" s="76">
        <v>42686</v>
      </c>
      <c r="D2291">
        <v>7</v>
      </c>
      <c r="E2291" t="s">
        <v>1317</v>
      </c>
    </row>
    <row r="2292" spans="1:5" x14ac:dyDescent="0.25">
      <c r="A2292" t="s">
        <v>1313</v>
      </c>
      <c r="B2292" t="s">
        <v>149</v>
      </c>
      <c r="C2292" s="76">
        <v>42686</v>
      </c>
      <c r="D2292">
        <v>8</v>
      </c>
      <c r="E2292" t="s">
        <v>1317</v>
      </c>
    </row>
    <row r="2293" spans="1:5" x14ac:dyDescent="0.25">
      <c r="A2293" t="s">
        <v>1313</v>
      </c>
      <c r="B2293" t="s">
        <v>149</v>
      </c>
      <c r="C2293" s="76">
        <v>42686</v>
      </c>
      <c r="D2293">
        <v>4</v>
      </c>
      <c r="E2293" t="s">
        <v>1317</v>
      </c>
    </row>
    <row r="2294" spans="1:5" x14ac:dyDescent="0.25">
      <c r="A2294" t="s">
        <v>488</v>
      </c>
      <c r="B2294" t="s">
        <v>149</v>
      </c>
      <c r="C2294" s="76">
        <v>42686</v>
      </c>
      <c r="D2294">
        <v>1</v>
      </c>
      <c r="E2294" t="s">
        <v>1317</v>
      </c>
    </row>
    <row r="2295" spans="1:5" x14ac:dyDescent="0.25">
      <c r="A2295" t="s">
        <v>488</v>
      </c>
      <c r="B2295" t="s">
        <v>149</v>
      </c>
      <c r="C2295" s="76">
        <v>42686</v>
      </c>
      <c r="D2295">
        <v>2</v>
      </c>
      <c r="E2295" t="s">
        <v>1317</v>
      </c>
    </row>
    <row r="2296" spans="1:5" x14ac:dyDescent="0.25">
      <c r="A2296" t="s">
        <v>488</v>
      </c>
      <c r="B2296" t="s">
        <v>149</v>
      </c>
      <c r="C2296" s="76">
        <v>42686</v>
      </c>
      <c r="D2296">
        <v>3</v>
      </c>
      <c r="E2296" t="s">
        <v>1317</v>
      </c>
    </row>
    <row r="2297" spans="1:5" x14ac:dyDescent="0.25">
      <c r="A2297" t="s">
        <v>1314</v>
      </c>
      <c r="B2297" t="s">
        <v>149</v>
      </c>
      <c r="C2297" s="76">
        <v>42686</v>
      </c>
      <c r="D2297">
        <v>1</v>
      </c>
      <c r="E2297" t="s">
        <v>1317</v>
      </c>
    </row>
    <row r="2298" spans="1:5" x14ac:dyDescent="0.25">
      <c r="A2298" t="s">
        <v>1314</v>
      </c>
      <c r="B2298" t="s">
        <v>149</v>
      </c>
      <c r="C2298" s="76">
        <v>42686</v>
      </c>
      <c r="D2298">
        <v>4</v>
      </c>
      <c r="E2298" t="s">
        <v>1317</v>
      </c>
    </row>
    <row r="2299" spans="1:5" x14ac:dyDescent="0.25">
      <c r="A2299" t="s">
        <v>1314</v>
      </c>
      <c r="B2299" t="s">
        <v>149</v>
      </c>
      <c r="C2299" s="76">
        <v>42686</v>
      </c>
      <c r="D2299">
        <v>3</v>
      </c>
      <c r="E2299" t="s">
        <v>1317</v>
      </c>
    </row>
    <row r="2300" spans="1:5" x14ac:dyDescent="0.25">
      <c r="A2300" t="s">
        <v>1315</v>
      </c>
      <c r="B2300" t="s">
        <v>149</v>
      </c>
      <c r="C2300" s="76">
        <v>42686</v>
      </c>
      <c r="D2300">
        <v>4</v>
      </c>
      <c r="E2300" t="s">
        <v>1317</v>
      </c>
    </row>
    <row r="2301" spans="1:5" x14ac:dyDescent="0.25">
      <c r="A2301" t="s">
        <v>1315</v>
      </c>
      <c r="B2301" t="s">
        <v>149</v>
      </c>
      <c r="C2301" s="76">
        <v>42686</v>
      </c>
      <c r="D2301">
        <v>7</v>
      </c>
      <c r="E2301" t="s">
        <v>1317</v>
      </c>
    </row>
    <row r="2302" spans="1:5" x14ac:dyDescent="0.25">
      <c r="A2302" t="s">
        <v>1315</v>
      </c>
      <c r="B2302" t="s">
        <v>149</v>
      </c>
      <c r="C2302" s="76">
        <v>42686</v>
      </c>
      <c r="D2302">
        <v>1</v>
      </c>
      <c r="E2302" t="s">
        <v>1317</v>
      </c>
    </row>
    <row r="2303" spans="1:5" x14ac:dyDescent="0.25">
      <c r="A2303" t="s">
        <v>1316</v>
      </c>
      <c r="B2303" t="s">
        <v>149</v>
      </c>
      <c r="C2303" s="76">
        <v>42686</v>
      </c>
      <c r="D2303">
        <v>5</v>
      </c>
      <c r="E2303" t="s">
        <v>1317</v>
      </c>
    </row>
    <row r="2304" spans="1:5" x14ac:dyDescent="0.25">
      <c r="A2304" t="s">
        <v>1316</v>
      </c>
      <c r="B2304" t="s">
        <v>149</v>
      </c>
      <c r="C2304" s="76">
        <v>42686</v>
      </c>
      <c r="D2304">
        <v>1</v>
      </c>
      <c r="E2304" t="s">
        <v>1317</v>
      </c>
    </row>
    <row r="2305" spans="1:5" x14ac:dyDescent="0.25">
      <c r="A2305" t="s">
        <v>1316</v>
      </c>
      <c r="B2305" t="s">
        <v>149</v>
      </c>
      <c r="C2305" s="76">
        <v>42686</v>
      </c>
      <c r="D2305">
        <v>4</v>
      </c>
      <c r="E2305" t="s">
        <v>1317</v>
      </c>
    </row>
    <row r="2306" spans="1:5" x14ac:dyDescent="0.25">
      <c r="A2306" t="s">
        <v>1316</v>
      </c>
      <c r="B2306" t="s">
        <v>149</v>
      </c>
      <c r="C2306" s="76">
        <v>42686</v>
      </c>
      <c r="D2306">
        <v>3</v>
      </c>
      <c r="E2306" t="s">
        <v>1317</v>
      </c>
    </row>
    <row r="2307" spans="1:5" x14ac:dyDescent="0.25">
      <c r="A2307" t="s">
        <v>674</v>
      </c>
      <c r="B2307" t="s">
        <v>149</v>
      </c>
      <c r="C2307" s="76">
        <v>42686</v>
      </c>
      <c r="D2307">
        <v>2</v>
      </c>
      <c r="E2307" t="s">
        <v>1317</v>
      </c>
    </row>
    <row r="2308" spans="1:5" x14ac:dyDescent="0.25">
      <c r="A2308" t="s">
        <v>674</v>
      </c>
      <c r="B2308" t="s">
        <v>149</v>
      </c>
      <c r="C2308" s="76">
        <v>42686</v>
      </c>
      <c r="D2308">
        <v>1</v>
      </c>
      <c r="E2308" t="s">
        <v>1317</v>
      </c>
    </row>
    <row r="2309" spans="1:5" x14ac:dyDescent="0.25">
      <c r="A2309" t="s">
        <v>674</v>
      </c>
      <c r="B2309" t="s">
        <v>149</v>
      </c>
      <c r="C2309" s="76">
        <v>42686</v>
      </c>
      <c r="D2309">
        <v>4</v>
      </c>
      <c r="E2309" t="s">
        <v>1317</v>
      </c>
    </row>
    <row r="2310" spans="1:5" x14ac:dyDescent="0.25">
      <c r="A2310" t="s">
        <v>498</v>
      </c>
      <c r="B2310" t="s">
        <v>149</v>
      </c>
      <c r="C2310" s="76">
        <v>42686</v>
      </c>
      <c r="D2310">
        <v>2</v>
      </c>
      <c r="E2310" t="s">
        <v>1317</v>
      </c>
    </row>
    <row r="2311" spans="1:5" x14ac:dyDescent="0.25">
      <c r="A2311" t="s">
        <v>498</v>
      </c>
      <c r="B2311" t="s">
        <v>149</v>
      </c>
      <c r="C2311" s="76">
        <v>42686</v>
      </c>
      <c r="D2311">
        <v>1</v>
      </c>
      <c r="E2311" t="s">
        <v>1317</v>
      </c>
    </row>
    <row r="2312" spans="1:5" x14ac:dyDescent="0.25">
      <c r="A2312" t="s">
        <v>498</v>
      </c>
      <c r="B2312" t="s">
        <v>149</v>
      </c>
      <c r="C2312" s="76">
        <v>42686</v>
      </c>
      <c r="D2312">
        <v>3</v>
      </c>
      <c r="E2312" t="s">
        <v>1317</v>
      </c>
    </row>
    <row r="2313" spans="1:5" x14ac:dyDescent="0.25">
      <c r="A2313" t="s">
        <v>947</v>
      </c>
      <c r="B2313" t="s">
        <v>149</v>
      </c>
      <c r="C2313" s="76">
        <v>42686</v>
      </c>
      <c r="D2313">
        <v>1</v>
      </c>
      <c r="E2313" t="s">
        <v>1317</v>
      </c>
    </row>
    <row r="2314" spans="1:5" x14ac:dyDescent="0.25">
      <c r="A2314" t="s">
        <v>947</v>
      </c>
      <c r="B2314" t="s">
        <v>149</v>
      </c>
      <c r="C2314" s="76">
        <v>42686</v>
      </c>
      <c r="D2314">
        <v>3</v>
      </c>
      <c r="E2314" t="s">
        <v>1317</v>
      </c>
    </row>
    <row r="2315" spans="1:5" x14ac:dyDescent="0.25">
      <c r="A2315" t="s">
        <v>947</v>
      </c>
      <c r="B2315" t="s">
        <v>149</v>
      </c>
      <c r="C2315" s="76">
        <v>42686</v>
      </c>
      <c r="D2315">
        <v>4</v>
      </c>
      <c r="E2315" t="s">
        <v>1317</v>
      </c>
    </row>
    <row r="2316" spans="1:5" x14ac:dyDescent="0.25">
      <c r="A2316" t="s">
        <v>1301</v>
      </c>
      <c r="B2316" t="s">
        <v>149</v>
      </c>
      <c r="C2316" s="76">
        <v>42686</v>
      </c>
      <c r="D2316">
        <v>1</v>
      </c>
      <c r="E2316" t="s">
        <v>1317</v>
      </c>
    </row>
    <row r="2317" spans="1:5" x14ac:dyDescent="0.25">
      <c r="A2317" t="s">
        <v>1301</v>
      </c>
      <c r="B2317" t="s">
        <v>149</v>
      </c>
      <c r="C2317" s="76">
        <v>42686</v>
      </c>
      <c r="D2317">
        <v>2</v>
      </c>
      <c r="E2317" t="s">
        <v>1317</v>
      </c>
    </row>
    <row r="2318" spans="1:5" x14ac:dyDescent="0.25">
      <c r="A2318" t="s">
        <v>1301</v>
      </c>
      <c r="B2318" t="s">
        <v>149</v>
      </c>
      <c r="C2318" s="76">
        <v>42686</v>
      </c>
      <c r="D2318">
        <v>4</v>
      </c>
      <c r="E2318" t="s">
        <v>1317</v>
      </c>
    </row>
    <row r="2319" spans="1:5" x14ac:dyDescent="0.25">
      <c r="A2319" t="s">
        <v>583</v>
      </c>
      <c r="B2319" t="s">
        <v>149</v>
      </c>
      <c r="C2319" s="76">
        <v>42688</v>
      </c>
      <c r="D2319">
        <v>1</v>
      </c>
      <c r="E2319" t="s">
        <v>1340</v>
      </c>
    </row>
    <row r="2320" spans="1:5" x14ac:dyDescent="0.25">
      <c r="A2320" t="s">
        <v>583</v>
      </c>
      <c r="B2320" t="s">
        <v>149</v>
      </c>
      <c r="C2320" s="76">
        <v>42688</v>
      </c>
      <c r="D2320">
        <v>2</v>
      </c>
      <c r="E2320" t="s">
        <v>1340</v>
      </c>
    </row>
    <row r="2321" spans="1:5" x14ac:dyDescent="0.25">
      <c r="A2321" t="s">
        <v>583</v>
      </c>
      <c r="B2321" t="s">
        <v>149</v>
      </c>
      <c r="C2321" s="76">
        <v>42688</v>
      </c>
      <c r="D2321">
        <v>11</v>
      </c>
      <c r="E2321" t="s">
        <v>1340</v>
      </c>
    </row>
    <row r="2322" spans="1:5" x14ac:dyDescent="0.25">
      <c r="A2322" t="s">
        <v>591</v>
      </c>
      <c r="B2322" t="s">
        <v>149</v>
      </c>
      <c r="C2322" s="76">
        <v>42688</v>
      </c>
      <c r="D2322">
        <v>14</v>
      </c>
      <c r="E2322" t="s">
        <v>1340</v>
      </c>
    </row>
    <row r="2323" spans="1:5" x14ac:dyDescent="0.25">
      <c r="A2323" t="s">
        <v>591</v>
      </c>
      <c r="B2323" t="s">
        <v>149</v>
      </c>
      <c r="C2323" s="76">
        <v>42688</v>
      </c>
      <c r="D2323">
        <v>15</v>
      </c>
      <c r="E2323" t="s">
        <v>1340</v>
      </c>
    </row>
    <row r="2324" spans="1:5" x14ac:dyDescent="0.25">
      <c r="A2324" t="s">
        <v>591</v>
      </c>
      <c r="B2324" t="s">
        <v>149</v>
      </c>
      <c r="C2324" s="76">
        <v>42688</v>
      </c>
      <c r="D2324">
        <v>11</v>
      </c>
      <c r="E2324" t="s">
        <v>1340</v>
      </c>
    </row>
    <row r="2325" spans="1:5" x14ac:dyDescent="0.25">
      <c r="A2325" t="s">
        <v>591</v>
      </c>
      <c r="B2325" t="s">
        <v>149</v>
      </c>
      <c r="C2325" s="76">
        <v>42688</v>
      </c>
      <c r="D2325">
        <v>10</v>
      </c>
      <c r="E2325" t="s">
        <v>1340</v>
      </c>
    </row>
    <row r="2326" spans="1:5" x14ac:dyDescent="0.25">
      <c r="A2326" t="s">
        <v>591</v>
      </c>
      <c r="B2326" t="s">
        <v>149</v>
      </c>
      <c r="C2326" s="76">
        <v>42688</v>
      </c>
      <c r="D2326">
        <v>5</v>
      </c>
      <c r="E2326" t="s">
        <v>1340</v>
      </c>
    </row>
    <row r="2327" spans="1:5" x14ac:dyDescent="0.25">
      <c r="A2327" t="s">
        <v>595</v>
      </c>
      <c r="B2327" t="s">
        <v>149</v>
      </c>
      <c r="C2327" s="76">
        <v>42688</v>
      </c>
      <c r="D2327">
        <v>18</v>
      </c>
      <c r="E2327" t="s">
        <v>1340</v>
      </c>
    </row>
    <row r="2328" spans="1:5" x14ac:dyDescent="0.25">
      <c r="A2328" t="s">
        <v>599</v>
      </c>
      <c r="B2328" t="s">
        <v>149</v>
      </c>
      <c r="C2328" s="76">
        <v>42688</v>
      </c>
      <c r="D2328">
        <v>8</v>
      </c>
      <c r="E2328" t="s">
        <v>1340</v>
      </c>
    </row>
    <row r="2329" spans="1:5" x14ac:dyDescent="0.25">
      <c r="A2329" t="s">
        <v>599</v>
      </c>
      <c r="B2329" t="s">
        <v>149</v>
      </c>
      <c r="C2329" s="76">
        <v>42688</v>
      </c>
      <c r="D2329">
        <v>7</v>
      </c>
      <c r="E2329" t="s">
        <v>1340</v>
      </c>
    </row>
    <row r="2330" spans="1:5" x14ac:dyDescent="0.25">
      <c r="A2330" t="s">
        <v>599</v>
      </c>
      <c r="B2330" t="s">
        <v>149</v>
      </c>
      <c r="C2330" s="76">
        <v>42688</v>
      </c>
      <c r="D2330">
        <v>2</v>
      </c>
      <c r="E2330" t="s">
        <v>1340</v>
      </c>
    </row>
    <row r="2331" spans="1:5" x14ac:dyDescent="0.25">
      <c r="A2331" t="s">
        <v>599</v>
      </c>
      <c r="B2331" t="s">
        <v>149</v>
      </c>
      <c r="C2331" s="76">
        <v>42688</v>
      </c>
      <c r="D2331">
        <v>11</v>
      </c>
      <c r="E2331" t="s">
        <v>1340</v>
      </c>
    </row>
    <row r="2332" spans="1:5" x14ac:dyDescent="0.25">
      <c r="A2332" t="s">
        <v>602</v>
      </c>
      <c r="B2332" t="s">
        <v>149</v>
      </c>
      <c r="C2332" s="76">
        <v>42688</v>
      </c>
      <c r="D2332">
        <v>18</v>
      </c>
      <c r="E2332" t="s">
        <v>1340</v>
      </c>
    </row>
    <row r="2333" spans="1:5" x14ac:dyDescent="0.25">
      <c r="A2333" t="s">
        <v>605</v>
      </c>
      <c r="B2333" t="s">
        <v>149</v>
      </c>
      <c r="C2333" s="76">
        <v>42688</v>
      </c>
      <c r="D2333">
        <v>12</v>
      </c>
      <c r="E2333" t="s">
        <v>1340</v>
      </c>
    </row>
    <row r="2334" spans="1:5" x14ac:dyDescent="0.25">
      <c r="A2334" t="s">
        <v>605</v>
      </c>
      <c r="B2334" t="s">
        <v>149</v>
      </c>
      <c r="C2334" s="76">
        <v>42688</v>
      </c>
      <c r="D2334">
        <v>5</v>
      </c>
      <c r="E2334" t="s">
        <v>1340</v>
      </c>
    </row>
    <row r="2335" spans="1:5" x14ac:dyDescent="0.25">
      <c r="A2335" t="s">
        <v>605</v>
      </c>
      <c r="B2335" t="s">
        <v>149</v>
      </c>
      <c r="C2335" s="76">
        <v>42688</v>
      </c>
      <c r="D2335">
        <v>11</v>
      </c>
      <c r="E2335" t="s">
        <v>1340</v>
      </c>
    </row>
    <row r="2336" spans="1:5" x14ac:dyDescent="0.25">
      <c r="A2336" t="s">
        <v>605</v>
      </c>
      <c r="B2336" t="s">
        <v>149</v>
      </c>
      <c r="C2336" s="76">
        <v>42688</v>
      </c>
      <c r="D2336">
        <v>16</v>
      </c>
      <c r="E2336" t="s">
        <v>1340</v>
      </c>
    </row>
    <row r="2337" spans="1:5" x14ac:dyDescent="0.25">
      <c r="A2337" t="s">
        <v>608</v>
      </c>
      <c r="B2337" t="s">
        <v>149</v>
      </c>
      <c r="C2337" s="76">
        <v>42688</v>
      </c>
      <c r="D2337">
        <v>19</v>
      </c>
      <c r="E2337" t="s">
        <v>1340</v>
      </c>
    </row>
    <row r="2338" spans="1:5" x14ac:dyDescent="0.25">
      <c r="A2338" t="s">
        <v>608</v>
      </c>
      <c r="B2338" t="s">
        <v>149</v>
      </c>
      <c r="C2338" s="76">
        <v>42688</v>
      </c>
      <c r="D2338">
        <v>10</v>
      </c>
      <c r="E2338" t="s">
        <v>1340</v>
      </c>
    </row>
    <row r="2339" spans="1:5" x14ac:dyDescent="0.25">
      <c r="A2339" t="s">
        <v>608</v>
      </c>
      <c r="B2339" t="s">
        <v>149</v>
      </c>
      <c r="C2339" s="76">
        <v>42688</v>
      </c>
      <c r="D2339">
        <v>7</v>
      </c>
      <c r="E2339" t="s">
        <v>1340</v>
      </c>
    </row>
    <row r="2340" spans="1:5" x14ac:dyDescent="0.25">
      <c r="A2340" t="s">
        <v>608</v>
      </c>
      <c r="B2340" t="s">
        <v>149</v>
      </c>
      <c r="C2340" s="76">
        <v>42688</v>
      </c>
      <c r="D2340">
        <v>11</v>
      </c>
      <c r="E2340" t="s">
        <v>1340</v>
      </c>
    </row>
    <row r="2341" spans="1:5" x14ac:dyDescent="0.25">
      <c r="A2341" t="s">
        <v>608</v>
      </c>
      <c r="B2341" t="s">
        <v>149</v>
      </c>
      <c r="C2341" s="76">
        <v>42688</v>
      </c>
      <c r="D2341">
        <v>13</v>
      </c>
      <c r="E2341" t="s">
        <v>1340</v>
      </c>
    </row>
    <row r="2342" spans="1:5" x14ac:dyDescent="0.25">
      <c r="A2342" t="s">
        <v>498</v>
      </c>
      <c r="B2342" t="s">
        <v>149</v>
      </c>
      <c r="C2342" s="76">
        <v>42688</v>
      </c>
      <c r="D2342">
        <v>9</v>
      </c>
      <c r="E2342" t="s">
        <v>1340</v>
      </c>
    </row>
    <row r="2343" spans="1:5" x14ac:dyDescent="0.25">
      <c r="A2343" t="s">
        <v>498</v>
      </c>
      <c r="B2343" t="s">
        <v>149</v>
      </c>
      <c r="C2343" s="76">
        <v>42688</v>
      </c>
      <c r="D2343">
        <v>11</v>
      </c>
      <c r="E2343" t="s">
        <v>1340</v>
      </c>
    </row>
    <row r="2344" spans="1:5" x14ac:dyDescent="0.25">
      <c r="A2344" t="s">
        <v>498</v>
      </c>
      <c r="B2344" t="s">
        <v>149</v>
      </c>
      <c r="C2344" s="76">
        <v>42688</v>
      </c>
      <c r="D2344">
        <v>10</v>
      </c>
      <c r="E2344" t="s">
        <v>1340</v>
      </c>
    </row>
    <row r="2345" spans="1:5" x14ac:dyDescent="0.25">
      <c r="A2345" t="s">
        <v>498</v>
      </c>
      <c r="B2345" t="s">
        <v>149</v>
      </c>
      <c r="C2345" s="76">
        <v>42688</v>
      </c>
      <c r="D2345">
        <v>13</v>
      </c>
      <c r="E2345" t="s">
        <v>1340</v>
      </c>
    </row>
    <row r="2346" spans="1:5" x14ac:dyDescent="0.25">
      <c r="A2346" t="s">
        <v>613</v>
      </c>
      <c r="B2346" t="s">
        <v>149</v>
      </c>
      <c r="C2346" s="76">
        <v>42688</v>
      </c>
      <c r="D2346">
        <v>14</v>
      </c>
      <c r="E2346" t="s">
        <v>1340</v>
      </c>
    </row>
    <row r="2347" spans="1:5" x14ac:dyDescent="0.25">
      <c r="A2347" t="s">
        <v>613</v>
      </c>
      <c r="B2347" t="s">
        <v>149</v>
      </c>
      <c r="C2347" s="76">
        <v>42688</v>
      </c>
      <c r="D2347">
        <v>15</v>
      </c>
      <c r="E2347" t="s">
        <v>1340</v>
      </c>
    </row>
    <row r="2348" spans="1:5" x14ac:dyDescent="0.25">
      <c r="A2348" t="s">
        <v>613</v>
      </c>
      <c r="B2348" t="s">
        <v>149</v>
      </c>
      <c r="C2348" s="76">
        <v>42688</v>
      </c>
      <c r="D2348">
        <v>11</v>
      </c>
      <c r="E2348" t="s">
        <v>1340</v>
      </c>
    </row>
    <row r="2349" spans="1:5" x14ac:dyDescent="0.25">
      <c r="A2349" t="s">
        <v>613</v>
      </c>
      <c r="B2349" t="s">
        <v>149</v>
      </c>
      <c r="C2349" s="76">
        <v>42688</v>
      </c>
      <c r="D2349">
        <v>10</v>
      </c>
      <c r="E2349" t="s">
        <v>1340</v>
      </c>
    </row>
    <row r="2350" spans="1:5" x14ac:dyDescent="0.25">
      <c r="A2350" t="s">
        <v>620</v>
      </c>
      <c r="B2350" t="s">
        <v>149</v>
      </c>
      <c r="C2350" s="76">
        <v>42688</v>
      </c>
      <c r="D2350">
        <v>18</v>
      </c>
      <c r="E2350" t="s">
        <v>1340</v>
      </c>
    </row>
    <row r="2351" spans="1:5" x14ac:dyDescent="0.25">
      <c r="A2351" t="s">
        <v>623</v>
      </c>
      <c r="B2351" t="s">
        <v>149</v>
      </c>
      <c r="C2351" s="76">
        <v>42688</v>
      </c>
      <c r="D2351">
        <v>6</v>
      </c>
      <c r="E2351" t="s">
        <v>1340</v>
      </c>
    </row>
    <row r="2352" spans="1:5" x14ac:dyDescent="0.25">
      <c r="A2352" t="s">
        <v>623</v>
      </c>
      <c r="B2352" t="s">
        <v>149</v>
      </c>
      <c r="C2352" s="76">
        <v>42688</v>
      </c>
      <c r="D2352">
        <v>5</v>
      </c>
      <c r="E2352" t="s">
        <v>1340</v>
      </c>
    </row>
    <row r="2353" spans="1:5" x14ac:dyDescent="0.25">
      <c r="A2353" t="s">
        <v>623</v>
      </c>
      <c r="B2353" t="s">
        <v>149</v>
      </c>
      <c r="C2353" s="76">
        <v>42688</v>
      </c>
      <c r="D2353">
        <v>2</v>
      </c>
      <c r="E2353" t="s">
        <v>1340</v>
      </c>
    </row>
    <row r="2354" spans="1:5" x14ac:dyDescent="0.25">
      <c r="A2354" t="s">
        <v>623</v>
      </c>
      <c r="B2354" t="s">
        <v>149</v>
      </c>
      <c r="C2354" s="76">
        <v>42688</v>
      </c>
      <c r="D2354">
        <v>11</v>
      </c>
      <c r="E2354" t="s">
        <v>1340</v>
      </c>
    </row>
    <row r="2355" spans="1:5" x14ac:dyDescent="0.25">
      <c r="A2355" t="s">
        <v>626</v>
      </c>
      <c r="B2355" t="s">
        <v>149</v>
      </c>
      <c r="C2355" s="76">
        <v>42688</v>
      </c>
      <c r="D2355">
        <v>12</v>
      </c>
      <c r="E2355" t="s">
        <v>1340</v>
      </c>
    </row>
    <row r="2356" spans="1:5" x14ac:dyDescent="0.25">
      <c r="A2356" t="s">
        <v>626</v>
      </c>
      <c r="B2356" t="s">
        <v>149</v>
      </c>
      <c r="C2356" s="76">
        <v>42688</v>
      </c>
      <c r="D2356">
        <v>7</v>
      </c>
      <c r="E2356" t="s">
        <v>1340</v>
      </c>
    </row>
    <row r="2357" spans="1:5" x14ac:dyDescent="0.25">
      <c r="A2357" t="s">
        <v>626</v>
      </c>
      <c r="B2357" t="s">
        <v>149</v>
      </c>
      <c r="C2357" s="76">
        <v>42688</v>
      </c>
      <c r="D2357">
        <v>11</v>
      </c>
      <c r="E2357" t="s">
        <v>1340</v>
      </c>
    </row>
    <row r="2358" spans="1:5" x14ac:dyDescent="0.25">
      <c r="A2358" t="s">
        <v>626</v>
      </c>
      <c r="B2358" t="s">
        <v>149</v>
      </c>
      <c r="C2358" s="76">
        <v>42688</v>
      </c>
      <c r="D2358">
        <v>5</v>
      </c>
      <c r="E2358" t="s">
        <v>1340</v>
      </c>
    </row>
    <row r="2359" spans="1:5" x14ac:dyDescent="0.25">
      <c r="A2359" t="s">
        <v>123</v>
      </c>
      <c r="B2359" t="s">
        <v>149</v>
      </c>
      <c r="C2359" s="76">
        <v>42688</v>
      </c>
      <c r="D2359">
        <v>18</v>
      </c>
      <c r="E2359" t="s">
        <v>1340</v>
      </c>
    </row>
    <row r="2360" spans="1:5" x14ac:dyDescent="0.25">
      <c r="A2360" t="s">
        <v>631</v>
      </c>
      <c r="B2360" t="s">
        <v>149</v>
      </c>
      <c r="C2360" s="76">
        <v>42688</v>
      </c>
      <c r="D2360">
        <v>1</v>
      </c>
      <c r="E2360" t="s">
        <v>1340</v>
      </c>
    </row>
    <row r="2361" spans="1:5" x14ac:dyDescent="0.25">
      <c r="A2361" t="s">
        <v>631</v>
      </c>
      <c r="B2361" t="s">
        <v>149</v>
      </c>
      <c r="C2361" s="76">
        <v>42688</v>
      </c>
      <c r="D2361">
        <v>2</v>
      </c>
      <c r="E2361" t="s">
        <v>1340</v>
      </c>
    </row>
    <row r="2362" spans="1:5" x14ac:dyDescent="0.25">
      <c r="A2362" t="s">
        <v>631</v>
      </c>
      <c r="B2362" t="s">
        <v>149</v>
      </c>
      <c r="C2362" s="76">
        <v>42688</v>
      </c>
      <c r="D2362">
        <v>11</v>
      </c>
      <c r="E2362" t="s">
        <v>1340</v>
      </c>
    </row>
    <row r="2363" spans="1:5" x14ac:dyDescent="0.25">
      <c r="A2363" t="s">
        <v>129</v>
      </c>
      <c r="B2363" t="s">
        <v>149</v>
      </c>
      <c r="C2363" s="76">
        <v>42688</v>
      </c>
      <c r="D2363">
        <v>6</v>
      </c>
      <c r="E2363" t="s">
        <v>1340</v>
      </c>
    </row>
    <row r="2364" spans="1:5" x14ac:dyDescent="0.25">
      <c r="A2364" t="s">
        <v>129</v>
      </c>
      <c r="B2364" t="s">
        <v>149</v>
      </c>
      <c r="C2364" s="76">
        <v>42688</v>
      </c>
      <c r="D2364">
        <v>10</v>
      </c>
      <c r="E2364" t="s">
        <v>1340</v>
      </c>
    </row>
    <row r="2365" spans="1:5" x14ac:dyDescent="0.25">
      <c r="A2365" t="s">
        <v>129</v>
      </c>
      <c r="B2365" t="s">
        <v>149</v>
      </c>
      <c r="C2365" s="76">
        <v>42688</v>
      </c>
      <c r="D2365">
        <v>7</v>
      </c>
      <c r="E2365" t="s">
        <v>1340</v>
      </c>
    </row>
    <row r="2366" spans="1:5" x14ac:dyDescent="0.25">
      <c r="A2366" t="s">
        <v>129</v>
      </c>
      <c r="B2366" t="s">
        <v>149</v>
      </c>
      <c r="C2366" s="76">
        <v>42688</v>
      </c>
      <c r="D2366">
        <v>11</v>
      </c>
      <c r="E2366" t="s">
        <v>1340</v>
      </c>
    </row>
    <row r="2367" spans="1:5" x14ac:dyDescent="0.25">
      <c r="A2367" t="s">
        <v>639</v>
      </c>
      <c r="B2367" t="s">
        <v>149</v>
      </c>
      <c r="C2367" s="76">
        <v>42688</v>
      </c>
      <c r="D2367">
        <v>18</v>
      </c>
      <c r="E2367" t="s">
        <v>1340</v>
      </c>
    </row>
    <row r="2368" spans="1:5" x14ac:dyDescent="0.25">
      <c r="A2368" t="s">
        <v>645</v>
      </c>
      <c r="B2368" t="s">
        <v>149</v>
      </c>
      <c r="C2368" s="76">
        <v>42688</v>
      </c>
      <c r="D2368">
        <v>3</v>
      </c>
      <c r="E2368" t="s">
        <v>1340</v>
      </c>
    </row>
    <row r="2369" spans="1:5" x14ac:dyDescent="0.25">
      <c r="A2369" t="s">
        <v>645</v>
      </c>
      <c r="B2369" t="s">
        <v>149</v>
      </c>
      <c r="C2369" s="76">
        <v>42688</v>
      </c>
      <c r="D2369">
        <v>4</v>
      </c>
      <c r="E2369" t="s">
        <v>1340</v>
      </c>
    </row>
    <row r="2370" spans="1:5" x14ac:dyDescent="0.25">
      <c r="A2370" t="s">
        <v>645</v>
      </c>
      <c r="B2370" t="s">
        <v>149</v>
      </c>
      <c r="C2370" s="76">
        <v>42688</v>
      </c>
      <c r="D2370">
        <v>11</v>
      </c>
      <c r="E2370" t="s">
        <v>1340</v>
      </c>
    </row>
    <row r="2371" spans="1:5" x14ac:dyDescent="0.25">
      <c r="A2371" t="s">
        <v>648</v>
      </c>
      <c r="B2371" t="s">
        <v>149</v>
      </c>
      <c r="C2371" s="76">
        <v>42688</v>
      </c>
      <c r="D2371">
        <v>17</v>
      </c>
      <c r="E2371" t="s">
        <v>1340</v>
      </c>
    </row>
    <row r="2372" spans="1:5" x14ac:dyDescent="0.25">
      <c r="A2372" t="s">
        <v>648</v>
      </c>
      <c r="B2372" t="s">
        <v>149</v>
      </c>
      <c r="C2372" s="76">
        <v>42688</v>
      </c>
      <c r="D2372">
        <v>15</v>
      </c>
      <c r="E2372" t="s">
        <v>1340</v>
      </c>
    </row>
    <row r="2373" spans="1:5" x14ac:dyDescent="0.25">
      <c r="A2373" t="s">
        <v>648</v>
      </c>
      <c r="B2373" t="s">
        <v>149</v>
      </c>
      <c r="C2373" s="76">
        <v>42688</v>
      </c>
      <c r="D2373">
        <v>10</v>
      </c>
      <c r="E2373" t="s">
        <v>1340</v>
      </c>
    </row>
    <row r="2374" spans="1:5" x14ac:dyDescent="0.25">
      <c r="A2374" t="s">
        <v>651</v>
      </c>
      <c r="B2374" t="s">
        <v>149</v>
      </c>
      <c r="C2374" s="76">
        <v>42688</v>
      </c>
      <c r="D2374">
        <v>17</v>
      </c>
      <c r="E2374" t="s">
        <v>1340</v>
      </c>
    </row>
    <row r="2375" spans="1:5" x14ac:dyDescent="0.25">
      <c r="A2375" t="s">
        <v>651</v>
      </c>
      <c r="B2375" t="s">
        <v>149</v>
      </c>
      <c r="C2375" s="76">
        <v>42688</v>
      </c>
      <c r="D2375">
        <v>19</v>
      </c>
      <c r="E2375" t="s">
        <v>1340</v>
      </c>
    </row>
    <row r="2376" spans="1:5" x14ac:dyDescent="0.25">
      <c r="A2376" t="s">
        <v>651</v>
      </c>
      <c r="B2376" t="s">
        <v>149</v>
      </c>
      <c r="C2376" s="76">
        <v>42688</v>
      </c>
      <c r="D2376">
        <v>2</v>
      </c>
      <c r="E2376" t="s">
        <v>1340</v>
      </c>
    </row>
    <row r="2377" spans="1:5" x14ac:dyDescent="0.25">
      <c r="A2377" t="s">
        <v>654</v>
      </c>
      <c r="B2377" t="s">
        <v>149</v>
      </c>
      <c r="C2377" s="76">
        <v>42688</v>
      </c>
      <c r="D2377">
        <v>15</v>
      </c>
      <c r="E2377" t="s">
        <v>1340</v>
      </c>
    </row>
    <row r="2378" spans="1:5" x14ac:dyDescent="0.25">
      <c r="A2378" t="s">
        <v>654</v>
      </c>
      <c r="B2378" t="s">
        <v>149</v>
      </c>
      <c r="C2378" s="76">
        <v>42688</v>
      </c>
      <c r="D2378">
        <v>7</v>
      </c>
      <c r="E2378" t="s">
        <v>1340</v>
      </c>
    </row>
    <row r="2379" spans="1:5" x14ac:dyDescent="0.25">
      <c r="A2379" t="s">
        <v>654</v>
      </c>
      <c r="B2379" t="s">
        <v>149</v>
      </c>
      <c r="C2379" s="76">
        <v>42688</v>
      </c>
      <c r="D2379">
        <v>8</v>
      </c>
      <c r="E2379" t="s">
        <v>1340</v>
      </c>
    </row>
    <row r="2380" spans="1:5" x14ac:dyDescent="0.25">
      <c r="A2380" t="s">
        <v>654</v>
      </c>
      <c r="B2380" t="s">
        <v>149</v>
      </c>
      <c r="C2380" s="76">
        <v>42688</v>
      </c>
      <c r="D2380">
        <v>11</v>
      </c>
      <c r="E2380" t="s">
        <v>1340</v>
      </c>
    </row>
    <row r="2381" spans="1:5" x14ac:dyDescent="0.25">
      <c r="A2381" t="s">
        <v>657</v>
      </c>
      <c r="B2381" t="s">
        <v>149</v>
      </c>
      <c r="C2381" s="76">
        <v>42688</v>
      </c>
      <c r="D2381">
        <v>13</v>
      </c>
      <c r="E2381" t="s">
        <v>1340</v>
      </c>
    </row>
    <row r="2382" spans="1:5" x14ac:dyDescent="0.25">
      <c r="A2382" t="s">
        <v>657</v>
      </c>
      <c r="B2382" t="s">
        <v>149</v>
      </c>
      <c r="C2382" s="76">
        <v>42688</v>
      </c>
      <c r="D2382">
        <v>17</v>
      </c>
      <c r="E2382" t="s">
        <v>1340</v>
      </c>
    </row>
    <row r="2383" spans="1:5" x14ac:dyDescent="0.25">
      <c r="A2383" t="s">
        <v>657</v>
      </c>
      <c r="B2383" t="s">
        <v>149</v>
      </c>
      <c r="C2383" s="76">
        <v>42688</v>
      </c>
      <c r="D2383">
        <v>11</v>
      </c>
      <c r="E2383" t="s">
        <v>1340</v>
      </c>
    </row>
    <row r="2384" spans="1:5" x14ac:dyDescent="0.25">
      <c r="A2384" t="s">
        <v>660</v>
      </c>
      <c r="B2384" t="s">
        <v>149</v>
      </c>
      <c r="C2384" s="76">
        <v>42688</v>
      </c>
      <c r="D2384">
        <v>20</v>
      </c>
      <c r="E2384" t="s">
        <v>1340</v>
      </c>
    </row>
    <row r="2385" spans="1:5" x14ac:dyDescent="0.25">
      <c r="A2385" t="s">
        <v>660</v>
      </c>
      <c r="B2385" t="s">
        <v>149</v>
      </c>
      <c r="C2385" s="76">
        <v>42688</v>
      </c>
      <c r="D2385">
        <v>15</v>
      </c>
      <c r="E2385" t="s">
        <v>1340</v>
      </c>
    </row>
    <row r="2386" spans="1:5" x14ac:dyDescent="0.25">
      <c r="A2386" t="s">
        <v>660</v>
      </c>
      <c r="B2386" t="s">
        <v>149</v>
      </c>
      <c r="C2386" s="76">
        <v>42688</v>
      </c>
      <c r="D2386">
        <v>11</v>
      </c>
      <c r="E2386" t="s">
        <v>1340</v>
      </c>
    </row>
    <row r="2387" spans="1:5" x14ac:dyDescent="0.25">
      <c r="A2387" t="s">
        <v>484</v>
      </c>
      <c r="B2387" t="s">
        <v>149</v>
      </c>
      <c r="C2387" s="76">
        <v>42688</v>
      </c>
      <c r="D2387">
        <v>18</v>
      </c>
      <c r="E2387" t="s">
        <v>1340</v>
      </c>
    </row>
    <row r="2388" spans="1:5" x14ac:dyDescent="0.25">
      <c r="A2388" t="s">
        <v>665</v>
      </c>
      <c r="B2388" t="s">
        <v>149</v>
      </c>
      <c r="C2388" s="76">
        <v>42688</v>
      </c>
      <c r="D2388">
        <v>14</v>
      </c>
      <c r="E2388" t="s">
        <v>1340</v>
      </c>
    </row>
    <row r="2389" spans="1:5" x14ac:dyDescent="0.25">
      <c r="A2389" t="s">
        <v>665</v>
      </c>
      <c r="B2389" t="s">
        <v>149</v>
      </c>
      <c r="C2389" s="76">
        <v>42688</v>
      </c>
      <c r="D2389">
        <v>15</v>
      </c>
      <c r="E2389" t="s">
        <v>1340</v>
      </c>
    </row>
    <row r="2390" spans="1:5" x14ac:dyDescent="0.25">
      <c r="A2390" t="s">
        <v>665</v>
      </c>
      <c r="B2390" t="s">
        <v>149</v>
      </c>
      <c r="C2390" s="76">
        <v>42688</v>
      </c>
      <c r="D2390">
        <v>11</v>
      </c>
      <c r="E2390" t="s">
        <v>1340</v>
      </c>
    </row>
    <row r="2391" spans="1:5" x14ac:dyDescent="0.25">
      <c r="A2391" t="s">
        <v>665</v>
      </c>
      <c r="B2391" t="s">
        <v>149</v>
      </c>
      <c r="C2391" s="76">
        <v>42688</v>
      </c>
      <c r="D2391">
        <v>10</v>
      </c>
      <c r="E2391" t="s">
        <v>1340</v>
      </c>
    </row>
    <row r="2392" spans="1:5" x14ac:dyDescent="0.25">
      <c r="A2392" t="s">
        <v>665</v>
      </c>
      <c r="B2392" t="s">
        <v>149</v>
      </c>
      <c r="C2392" s="76">
        <v>42688</v>
      </c>
      <c r="D2392">
        <v>5</v>
      </c>
      <c r="E2392" t="s">
        <v>1340</v>
      </c>
    </row>
    <row r="2393" spans="1:5" x14ac:dyDescent="0.25">
      <c r="A2393" t="s">
        <v>583</v>
      </c>
      <c r="B2393" t="s">
        <v>149</v>
      </c>
      <c r="C2393" s="76">
        <v>42688</v>
      </c>
      <c r="D2393">
        <v>1</v>
      </c>
      <c r="E2393" t="s">
        <v>1340</v>
      </c>
    </row>
    <row r="2394" spans="1:5" x14ac:dyDescent="0.25">
      <c r="A2394" t="s">
        <v>583</v>
      </c>
      <c r="B2394" t="s">
        <v>149</v>
      </c>
      <c r="C2394" s="76">
        <v>42688</v>
      </c>
      <c r="D2394">
        <v>2</v>
      </c>
      <c r="E2394" t="s">
        <v>1340</v>
      </c>
    </row>
    <row r="2395" spans="1:5" x14ac:dyDescent="0.25">
      <c r="A2395" t="s">
        <v>583</v>
      </c>
      <c r="B2395" t="s">
        <v>149</v>
      </c>
      <c r="C2395" s="76">
        <v>42688</v>
      </c>
      <c r="D2395">
        <v>11</v>
      </c>
      <c r="E2395" t="s">
        <v>1340</v>
      </c>
    </row>
    <row r="2396" spans="1:5" x14ac:dyDescent="0.25">
      <c r="A2396" t="s">
        <v>591</v>
      </c>
      <c r="B2396" t="s">
        <v>149</v>
      </c>
      <c r="C2396" s="76">
        <v>42688</v>
      </c>
      <c r="D2396">
        <v>14</v>
      </c>
      <c r="E2396" t="s">
        <v>1340</v>
      </c>
    </row>
    <row r="2397" spans="1:5" x14ac:dyDescent="0.25">
      <c r="A2397" t="s">
        <v>591</v>
      </c>
      <c r="B2397" t="s">
        <v>149</v>
      </c>
      <c r="C2397" s="76">
        <v>42688</v>
      </c>
      <c r="D2397">
        <v>15</v>
      </c>
      <c r="E2397" t="s">
        <v>1340</v>
      </c>
    </row>
    <row r="2398" spans="1:5" x14ac:dyDescent="0.25">
      <c r="A2398" t="s">
        <v>591</v>
      </c>
      <c r="B2398" t="s">
        <v>149</v>
      </c>
      <c r="C2398" s="76">
        <v>42688</v>
      </c>
      <c r="D2398">
        <v>11</v>
      </c>
      <c r="E2398" t="s">
        <v>1340</v>
      </c>
    </row>
    <row r="2399" spans="1:5" x14ac:dyDescent="0.25">
      <c r="A2399" t="s">
        <v>591</v>
      </c>
      <c r="B2399" t="s">
        <v>149</v>
      </c>
      <c r="C2399" s="76">
        <v>42688</v>
      </c>
      <c r="D2399">
        <v>10</v>
      </c>
      <c r="E2399" t="s">
        <v>1340</v>
      </c>
    </row>
    <row r="2400" spans="1:5" x14ac:dyDescent="0.25">
      <c r="A2400" t="s">
        <v>591</v>
      </c>
      <c r="B2400" t="s">
        <v>149</v>
      </c>
      <c r="C2400" s="76">
        <v>42688</v>
      </c>
      <c r="D2400">
        <v>5</v>
      </c>
      <c r="E2400" t="s">
        <v>1340</v>
      </c>
    </row>
    <row r="2401" spans="1:5" x14ac:dyDescent="0.25">
      <c r="A2401" t="s">
        <v>595</v>
      </c>
      <c r="B2401" t="s">
        <v>149</v>
      </c>
      <c r="C2401" s="76">
        <v>42688</v>
      </c>
      <c r="D2401">
        <v>18</v>
      </c>
      <c r="E2401" t="s">
        <v>1340</v>
      </c>
    </row>
    <row r="2402" spans="1:5" x14ac:dyDescent="0.25">
      <c r="A2402" t="s">
        <v>599</v>
      </c>
      <c r="B2402" t="s">
        <v>149</v>
      </c>
      <c r="C2402" s="76">
        <v>42688</v>
      </c>
      <c r="D2402">
        <v>8</v>
      </c>
      <c r="E2402" t="s">
        <v>1340</v>
      </c>
    </row>
    <row r="2403" spans="1:5" x14ac:dyDescent="0.25">
      <c r="A2403" t="s">
        <v>599</v>
      </c>
      <c r="B2403" t="s">
        <v>149</v>
      </c>
      <c r="C2403" s="76">
        <v>42688</v>
      </c>
      <c r="D2403">
        <v>7</v>
      </c>
      <c r="E2403" t="s">
        <v>1340</v>
      </c>
    </row>
    <row r="2404" spans="1:5" x14ac:dyDescent="0.25">
      <c r="A2404" t="s">
        <v>599</v>
      </c>
      <c r="B2404" t="s">
        <v>149</v>
      </c>
      <c r="C2404" s="76">
        <v>42688</v>
      </c>
      <c r="D2404">
        <v>2</v>
      </c>
      <c r="E2404" t="s">
        <v>1340</v>
      </c>
    </row>
    <row r="2405" spans="1:5" x14ac:dyDescent="0.25">
      <c r="A2405" t="s">
        <v>599</v>
      </c>
      <c r="B2405" t="s">
        <v>149</v>
      </c>
      <c r="C2405" s="76">
        <v>42688</v>
      </c>
      <c r="D2405">
        <v>11</v>
      </c>
      <c r="E2405" t="s">
        <v>1340</v>
      </c>
    </row>
    <row r="2406" spans="1:5" x14ac:dyDescent="0.25">
      <c r="A2406" t="s">
        <v>602</v>
      </c>
      <c r="B2406" t="s">
        <v>149</v>
      </c>
      <c r="C2406" s="76">
        <v>42688</v>
      </c>
      <c r="D2406">
        <v>18</v>
      </c>
      <c r="E2406" t="s">
        <v>1340</v>
      </c>
    </row>
    <row r="2407" spans="1:5" x14ac:dyDescent="0.25">
      <c r="A2407" t="s">
        <v>605</v>
      </c>
      <c r="B2407" t="s">
        <v>149</v>
      </c>
      <c r="C2407" s="76">
        <v>42688</v>
      </c>
      <c r="D2407">
        <v>12</v>
      </c>
      <c r="E2407" t="s">
        <v>1340</v>
      </c>
    </row>
    <row r="2408" spans="1:5" x14ac:dyDescent="0.25">
      <c r="A2408" t="s">
        <v>605</v>
      </c>
      <c r="B2408" t="s">
        <v>149</v>
      </c>
      <c r="C2408" s="76">
        <v>42688</v>
      </c>
      <c r="D2408">
        <v>5</v>
      </c>
      <c r="E2408" t="s">
        <v>1340</v>
      </c>
    </row>
    <row r="2409" spans="1:5" x14ac:dyDescent="0.25">
      <c r="A2409" t="s">
        <v>605</v>
      </c>
      <c r="B2409" t="s">
        <v>149</v>
      </c>
      <c r="C2409" s="76">
        <v>42688</v>
      </c>
      <c r="D2409">
        <v>11</v>
      </c>
      <c r="E2409" t="s">
        <v>1340</v>
      </c>
    </row>
    <row r="2410" spans="1:5" x14ac:dyDescent="0.25">
      <c r="A2410" t="s">
        <v>605</v>
      </c>
      <c r="B2410" t="s">
        <v>149</v>
      </c>
      <c r="C2410" s="76">
        <v>42688</v>
      </c>
      <c r="D2410">
        <v>16</v>
      </c>
      <c r="E2410" t="s">
        <v>1340</v>
      </c>
    </row>
    <row r="2411" spans="1:5" x14ac:dyDescent="0.25">
      <c r="A2411" t="s">
        <v>608</v>
      </c>
      <c r="B2411" t="s">
        <v>149</v>
      </c>
      <c r="C2411" s="76">
        <v>42688</v>
      </c>
      <c r="D2411">
        <v>19</v>
      </c>
      <c r="E2411" t="s">
        <v>1340</v>
      </c>
    </row>
    <row r="2412" spans="1:5" x14ac:dyDescent="0.25">
      <c r="A2412" t="s">
        <v>608</v>
      </c>
      <c r="B2412" t="s">
        <v>149</v>
      </c>
      <c r="C2412" s="76">
        <v>42688</v>
      </c>
      <c r="D2412">
        <v>10</v>
      </c>
      <c r="E2412" t="s">
        <v>1340</v>
      </c>
    </row>
    <row r="2413" spans="1:5" x14ac:dyDescent="0.25">
      <c r="A2413" t="s">
        <v>608</v>
      </c>
      <c r="B2413" t="s">
        <v>149</v>
      </c>
      <c r="C2413" s="76">
        <v>42688</v>
      </c>
      <c r="D2413">
        <v>7</v>
      </c>
      <c r="E2413" t="s">
        <v>1340</v>
      </c>
    </row>
    <row r="2414" spans="1:5" x14ac:dyDescent="0.25">
      <c r="A2414" t="s">
        <v>608</v>
      </c>
      <c r="B2414" t="s">
        <v>149</v>
      </c>
      <c r="C2414" s="76">
        <v>42688</v>
      </c>
      <c r="D2414">
        <v>11</v>
      </c>
      <c r="E2414" t="s">
        <v>1340</v>
      </c>
    </row>
    <row r="2415" spans="1:5" x14ac:dyDescent="0.25">
      <c r="A2415" t="s">
        <v>608</v>
      </c>
      <c r="B2415" t="s">
        <v>149</v>
      </c>
      <c r="C2415" s="76">
        <v>42688</v>
      </c>
      <c r="D2415">
        <v>13</v>
      </c>
      <c r="E2415" t="s">
        <v>1340</v>
      </c>
    </row>
    <row r="2416" spans="1:5" x14ac:dyDescent="0.25">
      <c r="A2416" t="s">
        <v>498</v>
      </c>
      <c r="B2416" t="s">
        <v>149</v>
      </c>
      <c r="C2416" s="76">
        <v>42688</v>
      </c>
      <c r="D2416">
        <v>9</v>
      </c>
      <c r="E2416" t="s">
        <v>1340</v>
      </c>
    </row>
    <row r="2417" spans="1:5" x14ac:dyDescent="0.25">
      <c r="A2417" t="s">
        <v>498</v>
      </c>
      <c r="B2417" t="s">
        <v>149</v>
      </c>
      <c r="C2417" s="76">
        <v>42688</v>
      </c>
      <c r="D2417">
        <v>11</v>
      </c>
      <c r="E2417" t="s">
        <v>1340</v>
      </c>
    </row>
    <row r="2418" spans="1:5" x14ac:dyDescent="0.25">
      <c r="A2418" t="s">
        <v>498</v>
      </c>
      <c r="B2418" t="s">
        <v>149</v>
      </c>
      <c r="C2418" s="76">
        <v>42688</v>
      </c>
      <c r="D2418">
        <v>10</v>
      </c>
      <c r="E2418" t="s">
        <v>1340</v>
      </c>
    </row>
    <row r="2419" spans="1:5" x14ac:dyDescent="0.25">
      <c r="A2419" t="s">
        <v>498</v>
      </c>
      <c r="B2419" t="s">
        <v>149</v>
      </c>
      <c r="C2419" s="76">
        <v>42688</v>
      </c>
      <c r="D2419">
        <v>13</v>
      </c>
      <c r="E2419" t="s">
        <v>1340</v>
      </c>
    </row>
    <row r="2420" spans="1:5" x14ac:dyDescent="0.25">
      <c r="A2420" t="s">
        <v>613</v>
      </c>
      <c r="B2420" t="s">
        <v>149</v>
      </c>
      <c r="C2420" s="76">
        <v>42688</v>
      </c>
      <c r="D2420">
        <v>14</v>
      </c>
      <c r="E2420" t="s">
        <v>1340</v>
      </c>
    </row>
    <row r="2421" spans="1:5" x14ac:dyDescent="0.25">
      <c r="A2421" t="s">
        <v>613</v>
      </c>
      <c r="B2421" t="s">
        <v>149</v>
      </c>
      <c r="C2421" s="76">
        <v>42688</v>
      </c>
      <c r="D2421">
        <v>15</v>
      </c>
      <c r="E2421" t="s">
        <v>1340</v>
      </c>
    </row>
    <row r="2422" spans="1:5" x14ac:dyDescent="0.25">
      <c r="A2422" t="s">
        <v>613</v>
      </c>
      <c r="B2422" t="s">
        <v>149</v>
      </c>
      <c r="C2422" s="76">
        <v>42688</v>
      </c>
      <c r="D2422">
        <v>11</v>
      </c>
      <c r="E2422" t="s">
        <v>1340</v>
      </c>
    </row>
    <row r="2423" spans="1:5" x14ac:dyDescent="0.25">
      <c r="A2423" t="s">
        <v>613</v>
      </c>
      <c r="B2423" t="s">
        <v>149</v>
      </c>
      <c r="C2423" s="76">
        <v>42688</v>
      </c>
      <c r="D2423">
        <v>10</v>
      </c>
      <c r="E2423" t="s">
        <v>1340</v>
      </c>
    </row>
    <row r="2424" spans="1:5" x14ac:dyDescent="0.25">
      <c r="A2424" t="s">
        <v>620</v>
      </c>
      <c r="B2424" t="s">
        <v>149</v>
      </c>
      <c r="C2424" s="76">
        <v>42688</v>
      </c>
      <c r="D2424">
        <v>18</v>
      </c>
      <c r="E2424" t="s">
        <v>1340</v>
      </c>
    </row>
    <row r="2425" spans="1:5" x14ac:dyDescent="0.25">
      <c r="A2425" t="s">
        <v>623</v>
      </c>
      <c r="B2425" t="s">
        <v>149</v>
      </c>
      <c r="C2425" s="76">
        <v>42688</v>
      </c>
      <c r="D2425">
        <v>6</v>
      </c>
      <c r="E2425" t="s">
        <v>1340</v>
      </c>
    </row>
    <row r="2426" spans="1:5" x14ac:dyDescent="0.25">
      <c r="A2426" t="s">
        <v>623</v>
      </c>
      <c r="B2426" t="s">
        <v>149</v>
      </c>
      <c r="C2426" s="76">
        <v>42688</v>
      </c>
      <c r="D2426">
        <v>5</v>
      </c>
      <c r="E2426" t="s">
        <v>1340</v>
      </c>
    </row>
    <row r="2427" spans="1:5" x14ac:dyDescent="0.25">
      <c r="A2427" t="s">
        <v>623</v>
      </c>
      <c r="B2427" t="s">
        <v>149</v>
      </c>
      <c r="C2427" s="76">
        <v>42688</v>
      </c>
      <c r="D2427">
        <v>2</v>
      </c>
      <c r="E2427" t="s">
        <v>1340</v>
      </c>
    </row>
    <row r="2428" spans="1:5" x14ac:dyDescent="0.25">
      <c r="A2428" t="s">
        <v>623</v>
      </c>
      <c r="B2428" t="s">
        <v>149</v>
      </c>
      <c r="C2428" s="76">
        <v>42688</v>
      </c>
      <c r="D2428">
        <v>11</v>
      </c>
      <c r="E2428" t="s">
        <v>1340</v>
      </c>
    </row>
    <row r="2429" spans="1:5" x14ac:dyDescent="0.25">
      <c r="A2429" t="s">
        <v>626</v>
      </c>
      <c r="B2429" t="s">
        <v>149</v>
      </c>
      <c r="C2429" s="76">
        <v>42688</v>
      </c>
      <c r="D2429">
        <v>12</v>
      </c>
      <c r="E2429" t="s">
        <v>1340</v>
      </c>
    </row>
    <row r="2430" spans="1:5" x14ac:dyDescent="0.25">
      <c r="A2430" t="s">
        <v>626</v>
      </c>
      <c r="B2430" t="s">
        <v>149</v>
      </c>
      <c r="C2430" s="76">
        <v>42688</v>
      </c>
      <c r="D2430">
        <v>7</v>
      </c>
      <c r="E2430" t="s">
        <v>1340</v>
      </c>
    </row>
    <row r="2431" spans="1:5" x14ac:dyDescent="0.25">
      <c r="A2431" t="s">
        <v>626</v>
      </c>
      <c r="B2431" t="s">
        <v>149</v>
      </c>
      <c r="C2431" s="76">
        <v>42688</v>
      </c>
      <c r="D2431">
        <v>11</v>
      </c>
      <c r="E2431" t="s">
        <v>1340</v>
      </c>
    </row>
    <row r="2432" spans="1:5" x14ac:dyDescent="0.25">
      <c r="A2432" t="s">
        <v>626</v>
      </c>
      <c r="B2432" t="s">
        <v>149</v>
      </c>
      <c r="C2432" s="76">
        <v>42688</v>
      </c>
      <c r="D2432">
        <v>5</v>
      </c>
      <c r="E2432" t="s">
        <v>1340</v>
      </c>
    </row>
    <row r="2433" spans="1:5" x14ac:dyDescent="0.25">
      <c r="A2433" t="s">
        <v>123</v>
      </c>
      <c r="B2433" t="s">
        <v>149</v>
      </c>
      <c r="C2433" s="76">
        <v>42688</v>
      </c>
      <c r="D2433">
        <v>18</v>
      </c>
      <c r="E2433" t="s">
        <v>1340</v>
      </c>
    </row>
    <row r="2434" spans="1:5" x14ac:dyDescent="0.25">
      <c r="A2434" t="s">
        <v>631</v>
      </c>
      <c r="B2434" t="s">
        <v>149</v>
      </c>
      <c r="C2434" s="76">
        <v>42688</v>
      </c>
      <c r="D2434">
        <v>1</v>
      </c>
      <c r="E2434" t="s">
        <v>1340</v>
      </c>
    </row>
    <row r="2435" spans="1:5" x14ac:dyDescent="0.25">
      <c r="A2435" t="s">
        <v>631</v>
      </c>
      <c r="B2435" t="s">
        <v>149</v>
      </c>
      <c r="C2435" s="76">
        <v>42688</v>
      </c>
      <c r="D2435">
        <v>2</v>
      </c>
      <c r="E2435" t="s">
        <v>1340</v>
      </c>
    </row>
    <row r="2436" spans="1:5" x14ac:dyDescent="0.25">
      <c r="A2436" t="s">
        <v>631</v>
      </c>
      <c r="B2436" t="s">
        <v>149</v>
      </c>
      <c r="C2436" s="76">
        <v>42688</v>
      </c>
      <c r="D2436">
        <v>11</v>
      </c>
      <c r="E2436" t="s">
        <v>1340</v>
      </c>
    </row>
    <row r="2437" spans="1:5" x14ac:dyDescent="0.25">
      <c r="A2437" t="s">
        <v>129</v>
      </c>
      <c r="B2437" t="s">
        <v>149</v>
      </c>
      <c r="C2437" s="76">
        <v>42688</v>
      </c>
      <c r="D2437">
        <v>6</v>
      </c>
      <c r="E2437" t="s">
        <v>1340</v>
      </c>
    </row>
    <row r="2438" spans="1:5" x14ac:dyDescent="0.25">
      <c r="A2438" t="s">
        <v>129</v>
      </c>
      <c r="B2438" t="s">
        <v>149</v>
      </c>
      <c r="C2438" s="76">
        <v>42688</v>
      </c>
      <c r="D2438">
        <v>10</v>
      </c>
      <c r="E2438" t="s">
        <v>1340</v>
      </c>
    </row>
    <row r="2439" spans="1:5" x14ac:dyDescent="0.25">
      <c r="A2439" t="s">
        <v>129</v>
      </c>
      <c r="B2439" t="s">
        <v>149</v>
      </c>
      <c r="C2439" s="76">
        <v>42688</v>
      </c>
      <c r="D2439">
        <v>7</v>
      </c>
      <c r="E2439" t="s">
        <v>1340</v>
      </c>
    </row>
    <row r="2440" spans="1:5" x14ac:dyDescent="0.25">
      <c r="A2440" t="s">
        <v>129</v>
      </c>
      <c r="B2440" t="s">
        <v>149</v>
      </c>
      <c r="C2440" s="76">
        <v>42688</v>
      </c>
      <c r="D2440">
        <v>11</v>
      </c>
      <c r="E2440" t="s">
        <v>1340</v>
      </c>
    </row>
    <row r="2441" spans="1:5" x14ac:dyDescent="0.25">
      <c r="A2441" t="s">
        <v>639</v>
      </c>
      <c r="B2441" t="s">
        <v>149</v>
      </c>
      <c r="C2441" s="76">
        <v>42688</v>
      </c>
      <c r="D2441">
        <v>18</v>
      </c>
      <c r="E2441" t="s">
        <v>1340</v>
      </c>
    </row>
    <row r="2442" spans="1:5" x14ac:dyDescent="0.25">
      <c r="A2442" t="s">
        <v>645</v>
      </c>
      <c r="B2442" t="s">
        <v>149</v>
      </c>
      <c r="C2442" s="76">
        <v>42688</v>
      </c>
      <c r="D2442">
        <v>3</v>
      </c>
      <c r="E2442" t="s">
        <v>1340</v>
      </c>
    </row>
    <row r="2443" spans="1:5" x14ac:dyDescent="0.25">
      <c r="A2443" t="s">
        <v>645</v>
      </c>
      <c r="B2443" t="s">
        <v>149</v>
      </c>
      <c r="C2443" s="76">
        <v>42688</v>
      </c>
      <c r="D2443">
        <v>4</v>
      </c>
      <c r="E2443" t="s">
        <v>1340</v>
      </c>
    </row>
    <row r="2444" spans="1:5" x14ac:dyDescent="0.25">
      <c r="A2444" t="s">
        <v>645</v>
      </c>
      <c r="B2444" t="s">
        <v>149</v>
      </c>
      <c r="C2444" s="76">
        <v>42688</v>
      </c>
      <c r="D2444">
        <v>11</v>
      </c>
      <c r="E2444" t="s">
        <v>1340</v>
      </c>
    </row>
    <row r="2445" spans="1:5" x14ac:dyDescent="0.25">
      <c r="A2445" t="s">
        <v>648</v>
      </c>
      <c r="B2445" t="s">
        <v>149</v>
      </c>
      <c r="C2445" s="76">
        <v>42688</v>
      </c>
      <c r="D2445">
        <v>17</v>
      </c>
      <c r="E2445" t="s">
        <v>1340</v>
      </c>
    </row>
    <row r="2446" spans="1:5" x14ac:dyDescent="0.25">
      <c r="A2446" t="s">
        <v>648</v>
      </c>
      <c r="B2446" t="s">
        <v>149</v>
      </c>
      <c r="C2446" s="76">
        <v>42688</v>
      </c>
      <c r="D2446">
        <v>15</v>
      </c>
      <c r="E2446" t="s">
        <v>1340</v>
      </c>
    </row>
    <row r="2447" spans="1:5" x14ac:dyDescent="0.25">
      <c r="A2447" t="s">
        <v>648</v>
      </c>
      <c r="B2447" t="s">
        <v>149</v>
      </c>
      <c r="C2447" s="76">
        <v>42688</v>
      </c>
      <c r="D2447">
        <v>10</v>
      </c>
      <c r="E2447" t="s">
        <v>1340</v>
      </c>
    </row>
    <row r="2448" spans="1:5" x14ac:dyDescent="0.25">
      <c r="A2448" t="s">
        <v>651</v>
      </c>
      <c r="B2448" t="s">
        <v>149</v>
      </c>
      <c r="C2448" s="76">
        <v>42688</v>
      </c>
      <c r="D2448">
        <v>17</v>
      </c>
      <c r="E2448" t="s">
        <v>1340</v>
      </c>
    </row>
    <row r="2449" spans="1:5" x14ac:dyDescent="0.25">
      <c r="A2449" t="s">
        <v>651</v>
      </c>
      <c r="B2449" t="s">
        <v>149</v>
      </c>
      <c r="C2449" s="76">
        <v>42688</v>
      </c>
      <c r="D2449">
        <v>19</v>
      </c>
      <c r="E2449" t="s">
        <v>1340</v>
      </c>
    </row>
    <row r="2450" spans="1:5" x14ac:dyDescent="0.25">
      <c r="A2450" t="s">
        <v>651</v>
      </c>
      <c r="B2450" t="s">
        <v>149</v>
      </c>
      <c r="C2450" s="76">
        <v>42688</v>
      </c>
      <c r="D2450">
        <v>2</v>
      </c>
      <c r="E2450" t="s">
        <v>1340</v>
      </c>
    </row>
    <row r="2451" spans="1:5" x14ac:dyDescent="0.25">
      <c r="A2451" t="s">
        <v>654</v>
      </c>
      <c r="B2451" t="s">
        <v>149</v>
      </c>
      <c r="C2451" s="76">
        <v>42688</v>
      </c>
      <c r="D2451">
        <v>15</v>
      </c>
      <c r="E2451" t="s">
        <v>1340</v>
      </c>
    </row>
    <row r="2452" spans="1:5" x14ac:dyDescent="0.25">
      <c r="A2452" t="s">
        <v>654</v>
      </c>
      <c r="B2452" t="s">
        <v>149</v>
      </c>
      <c r="C2452" s="76">
        <v>42688</v>
      </c>
      <c r="D2452">
        <v>7</v>
      </c>
      <c r="E2452" t="s">
        <v>1340</v>
      </c>
    </row>
    <row r="2453" spans="1:5" x14ac:dyDescent="0.25">
      <c r="A2453" t="s">
        <v>654</v>
      </c>
      <c r="B2453" t="s">
        <v>149</v>
      </c>
      <c r="C2453" s="76">
        <v>42688</v>
      </c>
      <c r="D2453">
        <v>8</v>
      </c>
      <c r="E2453" t="s">
        <v>1340</v>
      </c>
    </row>
    <row r="2454" spans="1:5" x14ac:dyDescent="0.25">
      <c r="A2454" t="s">
        <v>654</v>
      </c>
      <c r="B2454" t="s">
        <v>149</v>
      </c>
      <c r="C2454" s="76">
        <v>42688</v>
      </c>
      <c r="D2454">
        <v>11</v>
      </c>
      <c r="E2454" t="s">
        <v>1340</v>
      </c>
    </row>
    <row r="2455" spans="1:5" x14ac:dyDescent="0.25">
      <c r="A2455" t="s">
        <v>657</v>
      </c>
      <c r="B2455" t="s">
        <v>149</v>
      </c>
      <c r="C2455" s="76">
        <v>42688</v>
      </c>
      <c r="D2455">
        <v>13</v>
      </c>
      <c r="E2455" t="s">
        <v>1340</v>
      </c>
    </row>
    <row r="2456" spans="1:5" x14ac:dyDescent="0.25">
      <c r="A2456" t="s">
        <v>657</v>
      </c>
      <c r="B2456" t="s">
        <v>149</v>
      </c>
      <c r="C2456" s="76">
        <v>42688</v>
      </c>
      <c r="D2456">
        <v>17</v>
      </c>
      <c r="E2456" t="s">
        <v>1340</v>
      </c>
    </row>
    <row r="2457" spans="1:5" x14ac:dyDescent="0.25">
      <c r="A2457" t="s">
        <v>657</v>
      </c>
      <c r="B2457" t="s">
        <v>149</v>
      </c>
      <c r="C2457" s="76">
        <v>42688</v>
      </c>
      <c r="D2457">
        <v>11</v>
      </c>
      <c r="E2457" t="s">
        <v>1340</v>
      </c>
    </row>
    <row r="2458" spans="1:5" x14ac:dyDescent="0.25">
      <c r="A2458" t="s">
        <v>660</v>
      </c>
      <c r="B2458" t="s">
        <v>149</v>
      </c>
      <c r="C2458" s="76">
        <v>42688</v>
      </c>
      <c r="D2458">
        <v>20</v>
      </c>
      <c r="E2458" t="s">
        <v>1340</v>
      </c>
    </row>
    <row r="2459" spans="1:5" x14ac:dyDescent="0.25">
      <c r="A2459" t="s">
        <v>660</v>
      </c>
      <c r="B2459" t="s">
        <v>149</v>
      </c>
      <c r="C2459" s="76">
        <v>42688</v>
      </c>
      <c r="D2459">
        <v>15</v>
      </c>
      <c r="E2459" t="s">
        <v>1340</v>
      </c>
    </row>
    <row r="2460" spans="1:5" x14ac:dyDescent="0.25">
      <c r="A2460" t="s">
        <v>660</v>
      </c>
      <c r="B2460" t="s">
        <v>149</v>
      </c>
      <c r="C2460" s="76">
        <v>42688</v>
      </c>
      <c r="D2460">
        <v>11</v>
      </c>
      <c r="E2460" t="s">
        <v>1340</v>
      </c>
    </row>
    <row r="2461" spans="1:5" x14ac:dyDescent="0.25">
      <c r="A2461" t="s">
        <v>484</v>
      </c>
      <c r="B2461" t="s">
        <v>149</v>
      </c>
      <c r="C2461" s="76">
        <v>42688</v>
      </c>
      <c r="D2461">
        <v>18</v>
      </c>
      <c r="E2461" t="s">
        <v>1340</v>
      </c>
    </row>
    <row r="2462" spans="1:5" x14ac:dyDescent="0.25">
      <c r="A2462" t="s">
        <v>665</v>
      </c>
      <c r="B2462" t="s">
        <v>149</v>
      </c>
      <c r="C2462" s="76">
        <v>42688</v>
      </c>
      <c r="D2462">
        <v>14</v>
      </c>
      <c r="E2462" t="s">
        <v>1340</v>
      </c>
    </row>
    <row r="2463" spans="1:5" x14ac:dyDescent="0.25">
      <c r="A2463" t="s">
        <v>665</v>
      </c>
      <c r="B2463" t="s">
        <v>149</v>
      </c>
      <c r="C2463" s="76">
        <v>42688</v>
      </c>
      <c r="D2463">
        <v>15</v>
      </c>
      <c r="E2463" t="s">
        <v>1340</v>
      </c>
    </row>
    <row r="2464" spans="1:5" x14ac:dyDescent="0.25">
      <c r="A2464" t="s">
        <v>665</v>
      </c>
      <c r="B2464" t="s">
        <v>149</v>
      </c>
      <c r="C2464" s="76">
        <v>42688</v>
      </c>
      <c r="D2464">
        <v>11</v>
      </c>
      <c r="E2464" t="s">
        <v>1340</v>
      </c>
    </row>
    <row r="2465" spans="1:5" x14ac:dyDescent="0.25">
      <c r="A2465" t="s">
        <v>665</v>
      </c>
      <c r="B2465" t="s">
        <v>149</v>
      </c>
      <c r="C2465" s="76">
        <v>42688</v>
      </c>
      <c r="D2465">
        <v>10</v>
      </c>
      <c r="E2465" t="s">
        <v>1340</v>
      </c>
    </row>
    <row r="2466" spans="1:5" x14ac:dyDescent="0.25">
      <c r="A2466" t="s">
        <v>665</v>
      </c>
      <c r="B2466" t="s">
        <v>149</v>
      </c>
      <c r="C2466" s="76">
        <v>42688</v>
      </c>
      <c r="D2466">
        <v>5</v>
      </c>
      <c r="E2466" t="s">
        <v>1340</v>
      </c>
    </row>
    <row r="2467" spans="1:5" x14ac:dyDescent="0.25">
      <c r="A2467" t="s">
        <v>583</v>
      </c>
      <c r="B2467" t="s">
        <v>149</v>
      </c>
      <c r="C2467" s="76">
        <v>42688</v>
      </c>
      <c r="D2467">
        <v>1</v>
      </c>
      <c r="E2467" t="s">
        <v>1340</v>
      </c>
    </row>
    <row r="2468" spans="1:5" x14ac:dyDescent="0.25">
      <c r="A2468" t="s">
        <v>583</v>
      </c>
      <c r="B2468" t="s">
        <v>149</v>
      </c>
      <c r="C2468" s="76">
        <v>42688</v>
      </c>
      <c r="D2468">
        <v>2</v>
      </c>
      <c r="E2468" t="s">
        <v>1340</v>
      </c>
    </row>
    <row r="2469" spans="1:5" x14ac:dyDescent="0.25">
      <c r="A2469" t="s">
        <v>583</v>
      </c>
      <c r="B2469" t="s">
        <v>149</v>
      </c>
      <c r="C2469" s="76">
        <v>42688</v>
      </c>
      <c r="D2469">
        <v>11</v>
      </c>
      <c r="E2469" t="s">
        <v>1340</v>
      </c>
    </row>
    <row r="2470" spans="1:5" x14ac:dyDescent="0.25">
      <c r="A2470" t="s">
        <v>587</v>
      </c>
      <c r="B2470" t="s">
        <v>149</v>
      </c>
      <c r="C2470" s="76">
        <v>42688</v>
      </c>
      <c r="D2470">
        <v>18</v>
      </c>
      <c r="E2470" t="s">
        <v>1340</v>
      </c>
    </row>
    <row r="2471" spans="1:5" x14ac:dyDescent="0.25">
      <c r="A2471" t="s">
        <v>591</v>
      </c>
      <c r="B2471" t="s">
        <v>149</v>
      </c>
      <c r="C2471" s="76">
        <v>42688</v>
      </c>
      <c r="D2471">
        <v>14</v>
      </c>
      <c r="E2471" t="s">
        <v>1340</v>
      </c>
    </row>
    <row r="2472" spans="1:5" x14ac:dyDescent="0.25">
      <c r="A2472" t="s">
        <v>591</v>
      </c>
      <c r="B2472" t="s">
        <v>149</v>
      </c>
      <c r="C2472" s="76">
        <v>42688</v>
      </c>
      <c r="D2472">
        <v>15</v>
      </c>
      <c r="E2472" t="s">
        <v>1340</v>
      </c>
    </row>
    <row r="2473" spans="1:5" x14ac:dyDescent="0.25">
      <c r="A2473" t="s">
        <v>591</v>
      </c>
      <c r="B2473" t="s">
        <v>149</v>
      </c>
      <c r="C2473" s="76">
        <v>42688</v>
      </c>
      <c r="D2473">
        <v>11</v>
      </c>
      <c r="E2473" t="s">
        <v>1340</v>
      </c>
    </row>
    <row r="2474" spans="1:5" x14ac:dyDescent="0.25">
      <c r="A2474" t="s">
        <v>591</v>
      </c>
      <c r="B2474" t="s">
        <v>149</v>
      </c>
      <c r="C2474" s="76">
        <v>42688</v>
      </c>
      <c r="D2474">
        <v>10</v>
      </c>
      <c r="E2474" t="s">
        <v>1340</v>
      </c>
    </row>
    <row r="2475" spans="1:5" x14ac:dyDescent="0.25">
      <c r="A2475" t="s">
        <v>591</v>
      </c>
      <c r="B2475" t="s">
        <v>149</v>
      </c>
      <c r="C2475" s="76">
        <v>42688</v>
      </c>
      <c r="D2475">
        <v>5</v>
      </c>
      <c r="E2475" t="s">
        <v>1340</v>
      </c>
    </row>
    <row r="2476" spans="1:5" x14ac:dyDescent="0.25">
      <c r="A2476" t="s">
        <v>595</v>
      </c>
      <c r="B2476" t="s">
        <v>149</v>
      </c>
      <c r="C2476" s="76">
        <v>42688</v>
      </c>
      <c r="D2476">
        <v>18</v>
      </c>
      <c r="E2476" t="s">
        <v>1340</v>
      </c>
    </row>
    <row r="2477" spans="1:5" x14ac:dyDescent="0.25">
      <c r="A2477" t="s">
        <v>599</v>
      </c>
      <c r="B2477" t="s">
        <v>149</v>
      </c>
      <c r="C2477" s="76">
        <v>42688</v>
      </c>
      <c r="D2477">
        <v>8</v>
      </c>
      <c r="E2477" t="s">
        <v>1340</v>
      </c>
    </row>
    <row r="2478" spans="1:5" x14ac:dyDescent="0.25">
      <c r="A2478" t="s">
        <v>599</v>
      </c>
      <c r="B2478" t="s">
        <v>149</v>
      </c>
      <c r="C2478" s="76">
        <v>42688</v>
      </c>
      <c r="D2478">
        <v>7</v>
      </c>
      <c r="E2478" t="s">
        <v>1340</v>
      </c>
    </row>
    <row r="2479" spans="1:5" x14ac:dyDescent="0.25">
      <c r="A2479" t="s">
        <v>599</v>
      </c>
      <c r="B2479" t="s">
        <v>149</v>
      </c>
      <c r="C2479" s="76">
        <v>42688</v>
      </c>
      <c r="D2479">
        <v>2</v>
      </c>
      <c r="E2479" t="s">
        <v>1340</v>
      </c>
    </row>
    <row r="2480" spans="1:5" x14ac:dyDescent="0.25">
      <c r="A2480" t="s">
        <v>599</v>
      </c>
      <c r="B2480" t="s">
        <v>149</v>
      </c>
      <c r="C2480" s="76">
        <v>42688</v>
      </c>
      <c r="D2480">
        <v>11</v>
      </c>
      <c r="E2480" t="s">
        <v>1340</v>
      </c>
    </row>
    <row r="2481" spans="1:5" x14ac:dyDescent="0.25">
      <c r="A2481" t="s">
        <v>602</v>
      </c>
      <c r="B2481" t="s">
        <v>149</v>
      </c>
      <c r="C2481" s="76">
        <v>42688</v>
      </c>
      <c r="D2481">
        <v>18</v>
      </c>
      <c r="E2481" t="s">
        <v>1340</v>
      </c>
    </row>
    <row r="2482" spans="1:5" x14ac:dyDescent="0.25">
      <c r="A2482" t="s">
        <v>605</v>
      </c>
      <c r="B2482" t="s">
        <v>149</v>
      </c>
      <c r="C2482" s="76">
        <v>42688</v>
      </c>
      <c r="D2482">
        <v>12</v>
      </c>
      <c r="E2482" t="s">
        <v>1340</v>
      </c>
    </row>
    <row r="2483" spans="1:5" x14ac:dyDescent="0.25">
      <c r="A2483" t="s">
        <v>605</v>
      </c>
      <c r="B2483" t="s">
        <v>149</v>
      </c>
      <c r="C2483" s="76">
        <v>42688</v>
      </c>
      <c r="D2483">
        <v>5</v>
      </c>
      <c r="E2483" t="s">
        <v>1340</v>
      </c>
    </row>
    <row r="2484" spans="1:5" x14ac:dyDescent="0.25">
      <c r="A2484" t="s">
        <v>605</v>
      </c>
      <c r="B2484" t="s">
        <v>149</v>
      </c>
      <c r="C2484" s="76">
        <v>42688</v>
      </c>
      <c r="D2484">
        <v>11</v>
      </c>
      <c r="E2484" t="s">
        <v>1340</v>
      </c>
    </row>
    <row r="2485" spans="1:5" x14ac:dyDescent="0.25">
      <c r="A2485" t="s">
        <v>605</v>
      </c>
      <c r="B2485" t="s">
        <v>149</v>
      </c>
      <c r="C2485" s="76">
        <v>42688</v>
      </c>
      <c r="D2485">
        <v>16</v>
      </c>
      <c r="E2485" t="s">
        <v>1340</v>
      </c>
    </row>
    <row r="2486" spans="1:5" x14ac:dyDescent="0.25">
      <c r="A2486" t="s">
        <v>608</v>
      </c>
      <c r="B2486" t="s">
        <v>149</v>
      </c>
      <c r="C2486" s="76">
        <v>42688</v>
      </c>
      <c r="D2486">
        <v>19</v>
      </c>
      <c r="E2486" t="s">
        <v>1340</v>
      </c>
    </row>
    <row r="2487" spans="1:5" x14ac:dyDescent="0.25">
      <c r="A2487" t="s">
        <v>608</v>
      </c>
      <c r="B2487" t="s">
        <v>149</v>
      </c>
      <c r="C2487" s="76">
        <v>42688</v>
      </c>
      <c r="D2487">
        <v>10</v>
      </c>
      <c r="E2487" t="s">
        <v>1340</v>
      </c>
    </row>
    <row r="2488" spans="1:5" x14ac:dyDescent="0.25">
      <c r="A2488" t="s">
        <v>608</v>
      </c>
      <c r="B2488" t="s">
        <v>149</v>
      </c>
      <c r="C2488" s="76">
        <v>42688</v>
      </c>
      <c r="D2488">
        <v>7</v>
      </c>
      <c r="E2488" t="s">
        <v>1340</v>
      </c>
    </row>
    <row r="2489" spans="1:5" x14ac:dyDescent="0.25">
      <c r="A2489" t="s">
        <v>608</v>
      </c>
      <c r="B2489" t="s">
        <v>149</v>
      </c>
      <c r="C2489" s="76">
        <v>42688</v>
      </c>
      <c r="D2489">
        <v>11</v>
      </c>
      <c r="E2489" t="s">
        <v>1340</v>
      </c>
    </row>
    <row r="2490" spans="1:5" x14ac:dyDescent="0.25">
      <c r="A2490" t="s">
        <v>608</v>
      </c>
      <c r="B2490" t="s">
        <v>149</v>
      </c>
      <c r="C2490" s="76">
        <v>42688</v>
      </c>
      <c r="D2490">
        <v>13</v>
      </c>
      <c r="E2490" t="s">
        <v>1340</v>
      </c>
    </row>
    <row r="2491" spans="1:5" x14ac:dyDescent="0.25">
      <c r="A2491" t="s">
        <v>498</v>
      </c>
      <c r="B2491" t="s">
        <v>149</v>
      </c>
      <c r="C2491" s="76">
        <v>42688</v>
      </c>
      <c r="D2491">
        <v>9</v>
      </c>
      <c r="E2491" t="s">
        <v>1340</v>
      </c>
    </row>
    <row r="2492" spans="1:5" x14ac:dyDescent="0.25">
      <c r="A2492" t="s">
        <v>498</v>
      </c>
      <c r="B2492" t="s">
        <v>149</v>
      </c>
      <c r="C2492" s="76">
        <v>42688</v>
      </c>
      <c r="D2492">
        <v>11</v>
      </c>
      <c r="E2492" t="s">
        <v>1340</v>
      </c>
    </row>
    <row r="2493" spans="1:5" x14ac:dyDescent="0.25">
      <c r="A2493" t="s">
        <v>498</v>
      </c>
      <c r="B2493" t="s">
        <v>149</v>
      </c>
      <c r="C2493" s="76">
        <v>42688</v>
      </c>
      <c r="D2493">
        <v>10</v>
      </c>
      <c r="E2493" t="s">
        <v>1340</v>
      </c>
    </row>
    <row r="2494" spans="1:5" x14ac:dyDescent="0.25">
      <c r="A2494" t="s">
        <v>498</v>
      </c>
      <c r="B2494" t="s">
        <v>149</v>
      </c>
      <c r="C2494" s="76">
        <v>42688</v>
      </c>
      <c r="D2494">
        <v>13</v>
      </c>
      <c r="E2494" t="s">
        <v>1340</v>
      </c>
    </row>
    <row r="2495" spans="1:5" x14ac:dyDescent="0.25">
      <c r="A2495" t="s">
        <v>613</v>
      </c>
      <c r="B2495" t="s">
        <v>149</v>
      </c>
      <c r="C2495" s="76">
        <v>42688</v>
      </c>
      <c r="D2495">
        <v>14</v>
      </c>
      <c r="E2495" t="s">
        <v>1340</v>
      </c>
    </row>
    <row r="2496" spans="1:5" x14ac:dyDescent="0.25">
      <c r="A2496" t="s">
        <v>613</v>
      </c>
      <c r="B2496" t="s">
        <v>149</v>
      </c>
      <c r="C2496" s="76">
        <v>42688</v>
      </c>
      <c r="D2496">
        <v>15</v>
      </c>
      <c r="E2496" t="s">
        <v>1340</v>
      </c>
    </row>
    <row r="2497" spans="1:5" x14ac:dyDescent="0.25">
      <c r="A2497" t="s">
        <v>613</v>
      </c>
      <c r="B2497" t="s">
        <v>149</v>
      </c>
      <c r="C2497" s="76">
        <v>42688</v>
      </c>
      <c r="D2497">
        <v>11</v>
      </c>
      <c r="E2497" t="s">
        <v>1340</v>
      </c>
    </row>
    <row r="2498" spans="1:5" x14ac:dyDescent="0.25">
      <c r="A2498" t="s">
        <v>613</v>
      </c>
      <c r="B2498" t="s">
        <v>149</v>
      </c>
      <c r="C2498" s="76">
        <v>42688</v>
      </c>
      <c r="D2498">
        <v>10</v>
      </c>
      <c r="E2498" t="s">
        <v>1340</v>
      </c>
    </row>
    <row r="2499" spans="1:5" x14ac:dyDescent="0.25">
      <c r="A2499" t="s">
        <v>620</v>
      </c>
      <c r="B2499" t="s">
        <v>149</v>
      </c>
      <c r="C2499" s="76">
        <v>42688</v>
      </c>
      <c r="D2499">
        <v>18</v>
      </c>
      <c r="E2499" t="s">
        <v>1340</v>
      </c>
    </row>
    <row r="2500" spans="1:5" x14ac:dyDescent="0.25">
      <c r="A2500" t="s">
        <v>623</v>
      </c>
      <c r="B2500" t="s">
        <v>149</v>
      </c>
      <c r="C2500" s="76">
        <v>42688</v>
      </c>
      <c r="D2500">
        <v>6</v>
      </c>
      <c r="E2500" t="s">
        <v>1340</v>
      </c>
    </row>
    <row r="2501" spans="1:5" x14ac:dyDescent="0.25">
      <c r="A2501" t="s">
        <v>623</v>
      </c>
      <c r="B2501" t="s">
        <v>149</v>
      </c>
      <c r="C2501" s="76">
        <v>42688</v>
      </c>
      <c r="D2501">
        <v>5</v>
      </c>
      <c r="E2501" t="s">
        <v>1340</v>
      </c>
    </row>
    <row r="2502" spans="1:5" x14ac:dyDescent="0.25">
      <c r="A2502" t="s">
        <v>623</v>
      </c>
      <c r="B2502" t="s">
        <v>149</v>
      </c>
      <c r="C2502" s="76">
        <v>42688</v>
      </c>
      <c r="D2502">
        <v>2</v>
      </c>
      <c r="E2502" t="s">
        <v>1340</v>
      </c>
    </row>
    <row r="2503" spans="1:5" x14ac:dyDescent="0.25">
      <c r="A2503" t="s">
        <v>623</v>
      </c>
      <c r="B2503" t="s">
        <v>149</v>
      </c>
      <c r="C2503" s="76">
        <v>42688</v>
      </c>
      <c r="D2503">
        <v>11</v>
      </c>
      <c r="E2503" t="s">
        <v>1340</v>
      </c>
    </row>
    <row r="2504" spans="1:5" x14ac:dyDescent="0.25">
      <c r="A2504" t="s">
        <v>626</v>
      </c>
      <c r="B2504" t="s">
        <v>149</v>
      </c>
      <c r="C2504" s="76">
        <v>42688</v>
      </c>
      <c r="D2504">
        <v>12</v>
      </c>
      <c r="E2504" t="s">
        <v>1340</v>
      </c>
    </row>
    <row r="2505" spans="1:5" x14ac:dyDescent="0.25">
      <c r="A2505" t="s">
        <v>626</v>
      </c>
      <c r="B2505" t="s">
        <v>149</v>
      </c>
      <c r="C2505" s="76">
        <v>42688</v>
      </c>
      <c r="D2505">
        <v>7</v>
      </c>
      <c r="E2505" t="s">
        <v>1340</v>
      </c>
    </row>
    <row r="2506" spans="1:5" x14ac:dyDescent="0.25">
      <c r="A2506" t="s">
        <v>626</v>
      </c>
      <c r="B2506" t="s">
        <v>149</v>
      </c>
      <c r="C2506" s="76">
        <v>42688</v>
      </c>
      <c r="D2506">
        <v>11</v>
      </c>
      <c r="E2506" t="s">
        <v>1340</v>
      </c>
    </row>
    <row r="2507" spans="1:5" x14ac:dyDescent="0.25">
      <c r="A2507" t="s">
        <v>626</v>
      </c>
      <c r="B2507" t="s">
        <v>149</v>
      </c>
      <c r="C2507" s="76">
        <v>42688</v>
      </c>
      <c r="D2507">
        <v>5</v>
      </c>
      <c r="E2507" t="s">
        <v>1340</v>
      </c>
    </row>
    <row r="2508" spans="1:5" x14ac:dyDescent="0.25">
      <c r="A2508" t="s">
        <v>123</v>
      </c>
      <c r="B2508" t="s">
        <v>149</v>
      </c>
      <c r="C2508" s="76">
        <v>42688</v>
      </c>
      <c r="D2508">
        <v>18</v>
      </c>
      <c r="E2508" t="s">
        <v>1340</v>
      </c>
    </row>
    <row r="2509" spans="1:5" x14ac:dyDescent="0.25">
      <c r="A2509" t="s">
        <v>631</v>
      </c>
      <c r="B2509" t="s">
        <v>149</v>
      </c>
      <c r="C2509" s="76">
        <v>42688</v>
      </c>
      <c r="D2509">
        <v>1</v>
      </c>
      <c r="E2509" t="s">
        <v>1340</v>
      </c>
    </row>
    <row r="2510" spans="1:5" x14ac:dyDescent="0.25">
      <c r="A2510" t="s">
        <v>631</v>
      </c>
      <c r="B2510" t="s">
        <v>149</v>
      </c>
      <c r="C2510" s="76">
        <v>42688</v>
      </c>
      <c r="D2510">
        <v>2</v>
      </c>
      <c r="E2510" t="s">
        <v>1340</v>
      </c>
    </row>
    <row r="2511" spans="1:5" x14ac:dyDescent="0.25">
      <c r="A2511" t="s">
        <v>631</v>
      </c>
      <c r="B2511" t="s">
        <v>149</v>
      </c>
      <c r="C2511" s="76">
        <v>42688</v>
      </c>
      <c r="D2511">
        <v>11</v>
      </c>
      <c r="E2511" t="s">
        <v>1340</v>
      </c>
    </row>
    <row r="2512" spans="1:5" x14ac:dyDescent="0.25">
      <c r="A2512" t="s">
        <v>129</v>
      </c>
      <c r="B2512" t="s">
        <v>149</v>
      </c>
      <c r="C2512" s="76">
        <v>42688</v>
      </c>
      <c r="D2512">
        <v>6</v>
      </c>
      <c r="E2512" t="s">
        <v>1340</v>
      </c>
    </row>
    <row r="2513" spans="1:5" x14ac:dyDescent="0.25">
      <c r="A2513" t="s">
        <v>129</v>
      </c>
      <c r="B2513" t="s">
        <v>149</v>
      </c>
      <c r="C2513" s="76">
        <v>42688</v>
      </c>
      <c r="D2513">
        <v>10</v>
      </c>
      <c r="E2513" t="s">
        <v>1340</v>
      </c>
    </row>
    <row r="2514" spans="1:5" x14ac:dyDescent="0.25">
      <c r="A2514" t="s">
        <v>129</v>
      </c>
      <c r="B2514" t="s">
        <v>149</v>
      </c>
      <c r="C2514" s="76">
        <v>42688</v>
      </c>
      <c r="D2514">
        <v>7</v>
      </c>
      <c r="E2514" t="s">
        <v>1340</v>
      </c>
    </row>
    <row r="2515" spans="1:5" x14ac:dyDescent="0.25">
      <c r="A2515" t="s">
        <v>129</v>
      </c>
      <c r="B2515" t="s">
        <v>149</v>
      </c>
      <c r="C2515" s="76">
        <v>42688</v>
      </c>
      <c r="D2515">
        <v>11</v>
      </c>
      <c r="E2515" t="s">
        <v>1340</v>
      </c>
    </row>
    <row r="2516" spans="1:5" x14ac:dyDescent="0.25">
      <c r="A2516" t="s">
        <v>636</v>
      </c>
      <c r="B2516" t="s">
        <v>149</v>
      </c>
      <c r="C2516" s="76">
        <v>42688</v>
      </c>
      <c r="D2516">
        <v>13</v>
      </c>
      <c r="E2516" t="s">
        <v>1340</v>
      </c>
    </row>
    <row r="2517" spans="1:5" x14ac:dyDescent="0.25">
      <c r="A2517" t="s">
        <v>636</v>
      </c>
      <c r="B2517" t="s">
        <v>149</v>
      </c>
      <c r="C2517" s="76">
        <v>42688</v>
      </c>
      <c r="D2517">
        <v>17</v>
      </c>
      <c r="E2517" t="s">
        <v>1340</v>
      </c>
    </row>
    <row r="2518" spans="1:5" x14ac:dyDescent="0.25">
      <c r="A2518" t="s">
        <v>636</v>
      </c>
      <c r="B2518" t="s">
        <v>149</v>
      </c>
      <c r="C2518" s="76">
        <v>42688</v>
      </c>
      <c r="D2518">
        <v>7</v>
      </c>
      <c r="E2518" t="s">
        <v>1340</v>
      </c>
    </row>
    <row r="2519" spans="1:5" x14ac:dyDescent="0.25">
      <c r="A2519" t="s">
        <v>636</v>
      </c>
      <c r="B2519" t="s">
        <v>149</v>
      </c>
      <c r="C2519" s="76">
        <v>42688</v>
      </c>
      <c r="D2519">
        <v>11</v>
      </c>
      <c r="E2519" t="s">
        <v>1340</v>
      </c>
    </row>
    <row r="2520" spans="1:5" x14ac:dyDescent="0.25">
      <c r="A2520" t="s">
        <v>639</v>
      </c>
      <c r="B2520" t="s">
        <v>149</v>
      </c>
      <c r="C2520" s="76">
        <v>42688</v>
      </c>
      <c r="D2520">
        <v>18</v>
      </c>
      <c r="E2520" t="s">
        <v>1340</v>
      </c>
    </row>
    <row r="2521" spans="1:5" x14ac:dyDescent="0.25">
      <c r="A2521" t="s">
        <v>642</v>
      </c>
      <c r="B2521" t="s">
        <v>149</v>
      </c>
      <c r="C2521" s="76">
        <v>42688</v>
      </c>
      <c r="D2521">
        <v>7</v>
      </c>
      <c r="E2521" t="s">
        <v>1340</v>
      </c>
    </row>
    <row r="2522" spans="1:5" x14ac:dyDescent="0.25">
      <c r="A2522" t="s">
        <v>642</v>
      </c>
      <c r="B2522" t="s">
        <v>149</v>
      </c>
      <c r="C2522" s="76">
        <v>42688</v>
      </c>
      <c r="D2522">
        <v>11</v>
      </c>
      <c r="E2522" t="s">
        <v>1340</v>
      </c>
    </row>
    <row r="2523" spans="1:5" x14ac:dyDescent="0.25">
      <c r="A2523" t="s">
        <v>642</v>
      </c>
      <c r="B2523" t="s">
        <v>149</v>
      </c>
      <c r="C2523" s="76">
        <v>42688</v>
      </c>
      <c r="D2523">
        <v>3</v>
      </c>
      <c r="E2523" t="s">
        <v>1340</v>
      </c>
    </row>
    <row r="2524" spans="1:5" x14ac:dyDescent="0.25">
      <c r="A2524" t="s">
        <v>645</v>
      </c>
      <c r="B2524" t="s">
        <v>149</v>
      </c>
      <c r="C2524" s="76">
        <v>42688</v>
      </c>
      <c r="D2524">
        <v>3</v>
      </c>
      <c r="E2524" t="s">
        <v>1340</v>
      </c>
    </row>
    <row r="2525" spans="1:5" x14ac:dyDescent="0.25">
      <c r="A2525" t="s">
        <v>645</v>
      </c>
      <c r="B2525" t="s">
        <v>149</v>
      </c>
      <c r="C2525" s="76">
        <v>42688</v>
      </c>
      <c r="D2525">
        <v>4</v>
      </c>
      <c r="E2525" t="s">
        <v>1340</v>
      </c>
    </row>
    <row r="2526" spans="1:5" x14ac:dyDescent="0.25">
      <c r="A2526" t="s">
        <v>645</v>
      </c>
      <c r="B2526" t="s">
        <v>149</v>
      </c>
      <c r="C2526" s="76">
        <v>42688</v>
      </c>
      <c r="D2526">
        <v>11</v>
      </c>
      <c r="E2526" t="s">
        <v>1340</v>
      </c>
    </row>
    <row r="2527" spans="1:5" x14ac:dyDescent="0.25">
      <c r="A2527" t="s">
        <v>648</v>
      </c>
      <c r="B2527" t="s">
        <v>149</v>
      </c>
      <c r="C2527" s="76">
        <v>42688</v>
      </c>
      <c r="D2527">
        <v>17</v>
      </c>
      <c r="E2527" t="s">
        <v>1340</v>
      </c>
    </row>
    <row r="2528" spans="1:5" x14ac:dyDescent="0.25">
      <c r="A2528" t="s">
        <v>648</v>
      </c>
      <c r="B2528" t="s">
        <v>149</v>
      </c>
      <c r="C2528" s="76">
        <v>42688</v>
      </c>
      <c r="D2528">
        <v>15</v>
      </c>
      <c r="E2528" t="s">
        <v>1340</v>
      </c>
    </row>
    <row r="2529" spans="1:5" x14ac:dyDescent="0.25">
      <c r="A2529" t="s">
        <v>648</v>
      </c>
      <c r="B2529" t="s">
        <v>149</v>
      </c>
      <c r="C2529" s="76">
        <v>42688</v>
      </c>
      <c r="D2529">
        <v>10</v>
      </c>
      <c r="E2529" t="s">
        <v>1340</v>
      </c>
    </row>
    <row r="2530" spans="1:5" x14ac:dyDescent="0.25">
      <c r="A2530" t="s">
        <v>651</v>
      </c>
      <c r="B2530" t="s">
        <v>149</v>
      </c>
      <c r="C2530" s="76">
        <v>42688</v>
      </c>
      <c r="D2530">
        <v>17</v>
      </c>
      <c r="E2530" t="s">
        <v>1340</v>
      </c>
    </row>
    <row r="2531" spans="1:5" x14ac:dyDescent="0.25">
      <c r="A2531" t="s">
        <v>651</v>
      </c>
      <c r="B2531" t="s">
        <v>149</v>
      </c>
      <c r="C2531" s="76">
        <v>42688</v>
      </c>
      <c r="D2531">
        <v>19</v>
      </c>
      <c r="E2531" t="s">
        <v>1340</v>
      </c>
    </row>
    <row r="2532" spans="1:5" x14ac:dyDescent="0.25">
      <c r="A2532" t="s">
        <v>651</v>
      </c>
      <c r="B2532" t="s">
        <v>149</v>
      </c>
      <c r="C2532" s="76">
        <v>42688</v>
      </c>
      <c r="D2532">
        <v>2</v>
      </c>
      <c r="E2532" t="s">
        <v>1340</v>
      </c>
    </row>
    <row r="2533" spans="1:5" x14ac:dyDescent="0.25">
      <c r="A2533" t="s">
        <v>654</v>
      </c>
      <c r="B2533" t="s">
        <v>149</v>
      </c>
      <c r="C2533" s="76">
        <v>42688</v>
      </c>
      <c r="D2533">
        <v>15</v>
      </c>
      <c r="E2533" t="s">
        <v>1340</v>
      </c>
    </row>
    <row r="2534" spans="1:5" x14ac:dyDescent="0.25">
      <c r="A2534" t="s">
        <v>654</v>
      </c>
      <c r="B2534" t="s">
        <v>149</v>
      </c>
      <c r="C2534" s="76">
        <v>42688</v>
      </c>
      <c r="D2534">
        <v>7</v>
      </c>
      <c r="E2534" t="s">
        <v>1340</v>
      </c>
    </row>
    <row r="2535" spans="1:5" x14ac:dyDescent="0.25">
      <c r="A2535" t="s">
        <v>654</v>
      </c>
      <c r="B2535" t="s">
        <v>149</v>
      </c>
      <c r="C2535" s="76">
        <v>42688</v>
      </c>
      <c r="D2535">
        <v>8</v>
      </c>
      <c r="E2535" t="s">
        <v>1340</v>
      </c>
    </row>
    <row r="2536" spans="1:5" x14ac:dyDescent="0.25">
      <c r="A2536" t="s">
        <v>654</v>
      </c>
      <c r="B2536" t="s">
        <v>149</v>
      </c>
      <c r="C2536" s="76">
        <v>42688</v>
      </c>
      <c r="D2536">
        <v>11</v>
      </c>
      <c r="E2536" t="s">
        <v>1340</v>
      </c>
    </row>
    <row r="2537" spans="1:5" x14ac:dyDescent="0.25">
      <c r="A2537" t="s">
        <v>657</v>
      </c>
      <c r="B2537" t="s">
        <v>149</v>
      </c>
      <c r="C2537" s="76">
        <v>42688</v>
      </c>
      <c r="D2537">
        <v>13</v>
      </c>
      <c r="E2537" t="s">
        <v>1340</v>
      </c>
    </row>
    <row r="2538" spans="1:5" x14ac:dyDescent="0.25">
      <c r="A2538" t="s">
        <v>657</v>
      </c>
      <c r="B2538" t="s">
        <v>149</v>
      </c>
      <c r="C2538" s="76">
        <v>42688</v>
      </c>
      <c r="D2538">
        <v>17</v>
      </c>
      <c r="E2538" t="s">
        <v>1340</v>
      </c>
    </row>
    <row r="2539" spans="1:5" x14ac:dyDescent="0.25">
      <c r="A2539" t="s">
        <v>657</v>
      </c>
      <c r="B2539" t="s">
        <v>149</v>
      </c>
      <c r="C2539" s="76">
        <v>42688</v>
      </c>
      <c r="D2539">
        <v>11</v>
      </c>
      <c r="E2539" t="s">
        <v>1340</v>
      </c>
    </row>
    <row r="2540" spans="1:5" x14ac:dyDescent="0.25">
      <c r="A2540" t="s">
        <v>660</v>
      </c>
      <c r="B2540" t="s">
        <v>149</v>
      </c>
      <c r="C2540" s="76">
        <v>42688</v>
      </c>
      <c r="D2540">
        <v>20</v>
      </c>
      <c r="E2540" t="s">
        <v>1340</v>
      </c>
    </row>
    <row r="2541" spans="1:5" x14ac:dyDescent="0.25">
      <c r="A2541" t="s">
        <v>660</v>
      </c>
      <c r="B2541" t="s">
        <v>149</v>
      </c>
      <c r="C2541" s="76">
        <v>42688</v>
      </c>
      <c r="D2541">
        <v>15</v>
      </c>
      <c r="E2541" t="s">
        <v>1340</v>
      </c>
    </row>
    <row r="2542" spans="1:5" x14ac:dyDescent="0.25">
      <c r="A2542" t="s">
        <v>660</v>
      </c>
      <c r="B2542" t="s">
        <v>149</v>
      </c>
      <c r="C2542" s="76">
        <v>42688</v>
      </c>
      <c r="D2542">
        <v>11</v>
      </c>
      <c r="E2542" t="s">
        <v>1340</v>
      </c>
    </row>
    <row r="2543" spans="1:5" x14ac:dyDescent="0.25">
      <c r="A2543" t="s">
        <v>484</v>
      </c>
      <c r="B2543" t="s">
        <v>149</v>
      </c>
      <c r="C2543" s="76">
        <v>42688</v>
      </c>
      <c r="D2543">
        <v>18</v>
      </c>
      <c r="E2543" t="s">
        <v>1340</v>
      </c>
    </row>
    <row r="2544" spans="1:5" x14ac:dyDescent="0.25">
      <c r="A2544" t="s">
        <v>665</v>
      </c>
      <c r="B2544" t="s">
        <v>149</v>
      </c>
      <c r="C2544" s="76">
        <v>42688</v>
      </c>
      <c r="D2544">
        <v>14</v>
      </c>
      <c r="E2544" t="s">
        <v>1340</v>
      </c>
    </row>
    <row r="2545" spans="1:5" x14ac:dyDescent="0.25">
      <c r="A2545" t="s">
        <v>665</v>
      </c>
      <c r="B2545" t="s">
        <v>149</v>
      </c>
      <c r="C2545" s="76">
        <v>42688</v>
      </c>
      <c r="D2545">
        <v>15</v>
      </c>
      <c r="E2545" t="s">
        <v>1340</v>
      </c>
    </row>
    <row r="2546" spans="1:5" x14ac:dyDescent="0.25">
      <c r="A2546" t="s">
        <v>665</v>
      </c>
      <c r="B2546" t="s">
        <v>149</v>
      </c>
      <c r="C2546" s="76">
        <v>42688</v>
      </c>
      <c r="D2546">
        <v>11</v>
      </c>
      <c r="E2546" t="s">
        <v>1340</v>
      </c>
    </row>
    <row r="2547" spans="1:5" x14ac:dyDescent="0.25">
      <c r="A2547" t="s">
        <v>665</v>
      </c>
      <c r="B2547" t="s">
        <v>149</v>
      </c>
      <c r="C2547" s="76">
        <v>42688</v>
      </c>
      <c r="D2547">
        <v>10</v>
      </c>
      <c r="E2547" t="s">
        <v>1340</v>
      </c>
    </row>
    <row r="2548" spans="1:5" x14ac:dyDescent="0.25">
      <c r="A2548" t="s">
        <v>665</v>
      </c>
      <c r="B2548" t="s">
        <v>149</v>
      </c>
      <c r="C2548" s="76">
        <v>42688</v>
      </c>
      <c r="D2548">
        <v>5</v>
      </c>
      <c r="E2548" t="s">
        <v>1340</v>
      </c>
    </row>
    <row r="2549" spans="1:5" x14ac:dyDescent="0.25">
      <c r="A2549" t="s">
        <v>583</v>
      </c>
      <c r="B2549" t="s">
        <v>149</v>
      </c>
      <c r="C2549" s="76">
        <v>42688</v>
      </c>
      <c r="D2549">
        <v>1</v>
      </c>
      <c r="E2549" t="s">
        <v>1340</v>
      </c>
    </row>
    <row r="2550" spans="1:5" x14ac:dyDescent="0.25">
      <c r="A2550" t="s">
        <v>583</v>
      </c>
      <c r="B2550" t="s">
        <v>149</v>
      </c>
      <c r="C2550" s="76">
        <v>42688</v>
      </c>
      <c r="D2550">
        <v>2</v>
      </c>
      <c r="E2550" t="s">
        <v>1340</v>
      </c>
    </row>
    <row r="2551" spans="1:5" x14ac:dyDescent="0.25">
      <c r="A2551" t="s">
        <v>583</v>
      </c>
      <c r="B2551" t="s">
        <v>149</v>
      </c>
      <c r="C2551" s="76">
        <v>42688</v>
      </c>
      <c r="D2551">
        <v>11</v>
      </c>
      <c r="E2551" t="s">
        <v>1340</v>
      </c>
    </row>
    <row r="2552" spans="1:5" x14ac:dyDescent="0.25">
      <c r="A2552" t="s">
        <v>587</v>
      </c>
      <c r="B2552" t="s">
        <v>149</v>
      </c>
      <c r="C2552" s="76">
        <v>42688</v>
      </c>
      <c r="D2552">
        <v>18</v>
      </c>
      <c r="E2552" t="s">
        <v>1340</v>
      </c>
    </row>
    <row r="2553" spans="1:5" x14ac:dyDescent="0.25">
      <c r="A2553" t="s">
        <v>591</v>
      </c>
      <c r="B2553" t="s">
        <v>149</v>
      </c>
      <c r="C2553" s="76">
        <v>42688</v>
      </c>
      <c r="D2553">
        <v>14</v>
      </c>
      <c r="E2553" t="s">
        <v>1340</v>
      </c>
    </row>
    <row r="2554" spans="1:5" x14ac:dyDescent="0.25">
      <c r="A2554" t="s">
        <v>591</v>
      </c>
      <c r="B2554" t="s">
        <v>149</v>
      </c>
      <c r="C2554" s="76">
        <v>42688</v>
      </c>
      <c r="D2554">
        <v>15</v>
      </c>
      <c r="E2554" t="s">
        <v>1340</v>
      </c>
    </row>
    <row r="2555" spans="1:5" x14ac:dyDescent="0.25">
      <c r="A2555" t="s">
        <v>591</v>
      </c>
      <c r="B2555" t="s">
        <v>149</v>
      </c>
      <c r="C2555" s="76">
        <v>42688</v>
      </c>
      <c r="D2555">
        <v>11</v>
      </c>
      <c r="E2555" t="s">
        <v>1340</v>
      </c>
    </row>
    <row r="2556" spans="1:5" x14ac:dyDescent="0.25">
      <c r="A2556" t="s">
        <v>591</v>
      </c>
      <c r="B2556" t="s">
        <v>149</v>
      </c>
      <c r="C2556" s="76">
        <v>42688</v>
      </c>
      <c r="D2556">
        <v>10</v>
      </c>
      <c r="E2556" t="s">
        <v>1340</v>
      </c>
    </row>
    <row r="2557" spans="1:5" x14ac:dyDescent="0.25">
      <c r="A2557" t="s">
        <v>591</v>
      </c>
      <c r="B2557" t="s">
        <v>149</v>
      </c>
      <c r="C2557" s="76">
        <v>42688</v>
      </c>
      <c r="D2557">
        <v>5</v>
      </c>
      <c r="E2557" t="s">
        <v>1340</v>
      </c>
    </row>
    <row r="2558" spans="1:5" x14ac:dyDescent="0.25">
      <c r="A2558" t="s">
        <v>595</v>
      </c>
      <c r="B2558" t="s">
        <v>149</v>
      </c>
      <c r="C2558" s="76">
        <v>42688</v>
      </c>
      <c r="D2558">
        <v>18</v>
      </c>
      <c r="E2558" t="s">
        <v>1340</v>
      </c>
    </row>
    <row r="2559" spans="1:5" x14ac:dyDescent="0.25">
      <c r="A2559" t="s">
        <v>599</v>
      </c>
      <c r="B2559" t="s">
        <v>149</v>
      </c>
      <c r="C2559" s="76">
        <v>42688</v>
      </c>
      <c r="D2559">
        <v>8</v>
      </c>
      <c r="E2559" t="s">
        <v>1340</v>
      </c>
    </row>
    <row r="2560" spans="1:5" x14ac:dyDescent="0.25">
      <c r="A2560" t="s">
        <v>599</v>
      </c>
      <c r="B2560" t="s">
        <v>149</v>
      </c>
      <c r="C2560" s="76">
        <v>42688</v>
      </c>
      <c r="D2560">
        <v>7</v>
      </c>
      <c r="E2560" t="s">
        <v>1340</v>
      </c>
    </row>
    <row r="2561" spans="1:5" x14ac:dyDescent="0.25">
      <c r="A2561" t="s">
        <v>599</v>
      </c>
      <c r="B2561" t="s">
        <v>149</v>
      </c>
      <c r="C2561" s="76">
        <v>42688</v>
      </c>
      <c r="D2561">
        <v>2</v>
      </c>
      <c r="E2561" t="s">
        <v>1340</v>
      </c>
    </row>
    <row r="2562" spans="1:5" x14ac:dyDescent="0.25">
      <c r="A2562" t="s">
        <v>599</v>
      </c>
      <c r="B2562" t="s">
        <v>149</v>
      </c>
      <c r="C2562" s="76">
        <v>42688</v>
      </c>
      <c r="D2562">
        <v>11</v>
      </c>
      <c r="E2562" t="s">
        <v>1340</v>
      </c>
    </row>
    <row r="2563" spans="1:5" x14ac:dyDescent="0.25">
      <c r="A2563" t="s">
        <v>602</v>
      </c>
      <c r="B2563" t="s">
        <v>149</v>
      </c>
      <c r="C2563" s="76">
        <v>42688</v>
      </c>
      <c r="D2563">
        <v>18</v>
      </c>
      <c r="E2563" t="s">
        <v>1340</v>
      </c>
    </row>
    <row r="2564" spans="1:5" x14ac:dyDescent="0.25">
      <c r="A2564" t="s">
        <v>605</v>
      </c>
      <c r="B2564" t="s">
        <v>149</v>
      </c>
      <c r="C2564" s="76">
        <v>42688</v>
      </c>
      <c r="D2564">
        <v>12</v>
      </c>
      <c r="E2564" t="s">
        <v>1340</v>
      </c>
    </row>
    <row r="2565" spans="1:5" x14ac:dyDescent="0.25">
      <c r="A2565" t="s">
        <v>605</v>
      </c>
      <c r="B2565" t="s">
        <v>149</v>
      </c>
      <c r="C2565" s="76">
        <v>42688</v>
      </c>
      <c r="D2565">
        <v>5</v>
      </c>
      <c r="E2565" t="s">
        <v>1340</v>
      </c>
    </row>
    <row r="2566" spans="1:5" x14ac:dyDescent="0.25">
      <c r="A2566" t="s">
        <v>605</v>
      </c>
      <c r="B2566" t="s">
        <v>149</v>
      </c>
      <c r="C2566" s="76">
        <v>42688</v>
      </c>
      <c r="D2566">
        <v>11</v>
      </c>
      <c r="E2566" t="s">
        <v>1340</v>
      </c>
    </row>
    <row r="2567" spans="1:5" x14ac:dyDescent="0.25">
      <c r="A2567" t="s">
        <v>605</v>
      </c>
      <c r="B2567" t="s">
        <v>149</v>
      </c>
      <c r="C2567" s="76">
        <v>42688</v>
      </c>
      <c r="D2567">
        <v>16</v>
      </c>
      <c r="E2567" t="s">
        <v>1340</v>
      </c>
    </row>
    <row r="2568" spans="1:5" x14ac:dyDescent="0.25">
      <c r="A2568" t="s">
        <v>608</v>
      </c>
      <c r="B2568" t="s">
        <v>149</v>
      </c>
      <c r="C2568" s="76">
        <v>42688</v>
      </c>
      <c r="D2568">
        <v>19</v>
      </c>
      <c r="E2568" t="s">
        <v>1340</v>
      </c>
    </row>
    <row r="2569" spans="1:5" x14ac:dyDescent="0.25">
      <c r="A2569" t="s">
        <v>608</v>
      </c>
      <c r="B2569" t="s">
        <v>149</v>
      </c>
      <c r="C2569" s="76">
        <v>42688</v>
      </c>
      <c r="D2569">
        <v>10</v>
      </c>
      <c r="E2569" t="s">
        <v>1340</v>
      </c>
    </row>
    <row r="2570" spans="1:5" x14ac:dyDescent="0.25">
      <c r="A2570" t="s">
        <v>608</v>
      </c>
      <c r="B2570" t="s">
        <v>149</v>
      </c>
      <c r="C2570" s="76">
        <v>42688</v>
      </c>
      <c r="D2570">
        <v>7</v>
      </c>
      <c r="E2570" t="s">
        <v>1340</v>
      </c>
    </row>
    <row r="2571" spans="1:5" x14ac:dyDescent="0.25">
      <c r="A2571" t="s">
        <v>608</v>
      </c>
      <c r="B2571" t="s">
        <v>149</v>
      </c>
      <c r="C2571" s="76">
        <v>42688</v>
      </c>
      <c r="D2571">
        <v>11</v>
      </c>
      <c r="E2571" t="s">
        <v>1340</v>
      </c>
    </row>
    <row r="2572" spans="1:5" x14ac:dyDescent="0.25">
      <c r="A2572" t="s">
        <v>608</v>
      </c>
      <c r="B2572" t="s">
        <v>149</v>
      </c>
      <c r="C2572" s="76">
        <v>42688</v>
      </c>
      <c r="D2572">
        <v>13</v>
      </c>
      <c r="E2572" t="s">
        <v>1340</v>
      </c>
    </row>
    <row r="2573" spans="1:5" x14ac:dyDescent="0.25">
      <c r="A2573" t="s">
        <v>498</v>
      </c>
      <c r="B2573" t="s">
        <v>149</v>
      </c>
      <c r="C2573" s="76">
        <v>42688</v>
      </c>
      <c r="D2573">
        <v>9</v>
      </c>
      <c r="E2573" t="s">
        <v>1340</v>
      </c>
    </row>
    <row r="2574" spans="1:5" x14ac:dyDescent="0.25">
      <c r="A2574" t="s">
        <v>498</v>
      </c>
      <c r="B2574" t="s">
        <v>149</v>
      </c>
      <c r="C2574" s="76">
        <v>42688</v>
      </c>
      <c r="D2574">
        <v>11</v>
      </c>
      <c r="E2574" t="s">
        <v>1340</v>
      </c>
    </row>
    <row r="2575" spans="1:5" x14ac:dyDescent="0.25">
      <c r="A2575" t="s">
        <v>498</v>
      </c>
      <c r="B2575" t="s">
        <v>149</v>
      </c>
      <c r="C2575" s="76">
        <v>42688</v>
      </c>
      <c r="D2575">
        <v>10</v>
      </c>
      <c r="E2575" t="s">
        <v>1340</v>
      </c>
    </row>
    <row r="2576" spans="1:5" x14ac:dyDescent="0.25">
      <c r="A2576" t="s">
        <v>498</v>
      </c>
      <c r="B2576" t="s">
        <v>149</v>
      </c>
      <c r="C2576" s="76">
        <v>42688</v>
      </c>
      <c r="D2576">
        <v>13</v>
      </c>
      <c r="E2576" t="s">
        <v>1340</v>
      </c>
    </row>
    <row r="2577" spans="1:5" x14ac:dyDescent="0.25">
      <c r="A2577" t="s">
        <v>613</v>
      </c>
      <c r="B2577" t="s">
        <v>149</v>
      </c>
      <c r="C2577" s="76">
        <v>42688</v>
      </c>
      <c r="D2577">
        <v>21</v>
      </c>
      <c r="E2577" t="s">
        <v>1340</v>
      </c>
    </row>
    <row r="2578" spans="1:5" x14ac:dyDescent="0.25">
      <c r="A2578" t="s">
        <v>613</v>
      </c>
      <c r="B2578" t="s">
        <v>149</v>
      </c>
      <c r="C2578" s="76">
        <v>42688</v>
      </c>
      <c r="D2578">
        <v>15</v>
      </c>
      <c r="E2578" t="s">
        <v>1340</v>
      </c>
    </row>
    <row r="2579" spans="1:5" x14ac:dyDescent="0.25">
      <c r="A2579" t="s">
        <v>613</v>
      </c>
      <c r="B2579" t="s">
        <v>149</v>
      </c>
      <c r="C2579" s="76">
        <v>42688</v>
      </c>
      <c r="D2579">
        <v>11</v>
      </c>
      <c r="E2579" t="s">
        <v>1340</v>
      </c>
    </row>
    <row r="2580" spans="1:5" x14ac:dyDescent="0.25">
      <c r="A2580" t="s">
        <v>613</v>
      </c>
      <c r="B2580" t="s">
        <v>149</v>
      </c>
      <c r="C2580" s="76">
        <v>42688</v>
      </c>
      <c r="D2580">
        <v>10</v>
      </c>
      <c r="E2580" t="s">
        <v>1340</v>
      </c>
    </row>
    <row r="2581" spans="1:5" x14ac:dyDescent="0.25">
      <c r="A2581" t="s">
        <v>620</v>
      </c>
      <c r="B2581" t="s">
        <v>149</v>
      </c>
      <c r="C2581" s="76">
        <v>42688</v>
      </c>
      <c r="D2581">
        <v>18</v>
      </c>
      <c r="E2581" t="s">
        <v>1340</v>
      </c>
    </row>
    <row r="2582" spans="1:5" x14ac:dyDescent="0.25">
      <c r="A2582" t="s">
        <v>623</v>
      </c>
      <c r="B2582" t="s">
        <v>149</v>
      </c>
      <c r="C2582" s="76">
        <v>42688</v>
      </c>
      <c r="D2582">
        <v>6</v>
      </c>
      <c r="E2582" t="s">
        <v>1340</v>
      </c>
    </row>
    <row r="2583" spans="1:5" x14ac:dyDescent="0.25">
      <c r="A2583" t="s">
        <v>623</v>
      </c>
      <c r="B2583" t="s">
        <v>149</v>
      </c>
      <c r="C2583" s="76">
        <v>42688</v>
      </c>
      <c r="D2583">
        <v>5</v>
      </c>
      <c r="E2583" t="s">
        <v>1340</v>
      </c>
    </row>
    <row r="2584" spans="1:5" x14ac:dyDescent="0.25">
      <c r="A2584" t="s">
        <v>623</v>
      </c>
      <c r="B2584" t="s">
        <v>149</v>
      </c>
      <c r="C2584" s="76">
        <v>42688</v>
      </c>
      <c r="D2584">
        <v>2</v>
      </c>
      <c r="E2584" t="s">
        <v>1340</v>
      </c>
    </row>
    <row r="2585" spans="1:5" x14ac:dyDescent="0.25">
      <c r="A2585" t="s">
        <v>623</v>
      </c>
      <c r="B2585" t="s">
        <v>149</v>
      </c>
      <c r="C2585" s="76">
        <v>42688</v>
      </c>
      <c r="D2585">
        <v>11</v>
      </c>
      <c r="E2585" t="s">
        <v>1340</v>
      </c>
    </row>
    <row r="2586" spans="1:5" x14ac:dyDescent="0.25">
      <c r="A2586" t="s">
        <v>626</v>
      </c>
      <c r="B2586" t="s">
        <v>149</v>
      </c>
      <c r="C2586" s="76">
        <v>42688</v>
      </c>
      <c r="D2586">
        <v>12</v>
      </c>
      <c r="E2586" t="s">
        <v>1340</v>
      </c>
    </row>
    <row r="2587" spans="1:5" x14ac:dyDescent="0.25">
      <c r="A2587" t="s">
        <v>626</v>
      </c>
      <c r="B2587" t="s">
        <v>149</v>
      </c>
      <c r="C2587" s="76">
        <v>42688</v>
      </c>
      <c r="D2587">
        <v>7</v>
      </c>
      <c r="E2587" t="s">
        <v>1340</v>
      </c>
    </row>
    <row r="2588" spans="1:5" x14ac:dyDescent="0.25">
      <c r="A2588" t="s">
        <v>626</v>
      </c>
      <c r="B2588" t="s">
        <v>149</v>
      </c>
      <c r="C2588" s="76">
        <v>42688</v>
      </c>
      <c r="D2588">
        <v>11</v>
      </c>
      <c r="E2588" t="s">
        <v>1340</v>
      </c>
    </row>
    <row r="2589" spans="1:5" x14ac:dyDescent="0.25">
      <c r="A2589" t="s">
        <v>626</v>
      </c>
      <c r="B2589" t="s">
        <v>149</v>
      </c>
      <c r="C2589" s="76">
        <v>42688</v>
      </c>
      <c r="D2589">
        <v>5</v>
      </c>
      <c r="E2589" t="s">
        <v>1340</v>
      </c>
    </row>
    <row r="2590" spans="1:5" x14ac:dyDescent="0.25">
      <c r="A2590" t="s">
        <v>123</v>
      </c>
      <c r="B2590" t="s">
        <v>149</v>
      </c>
      <c r="C2590" s="76">
        <v>42688</v>
      </c>
      <c r="D2590">
        <v>18</v>
      </c>
      <c r="E2590" t="s">
        <v>1340</v>
      </c>
    </row>
    <row r="2591" spans="1:5" x14ac:dyDescent="0.25">
      <c r="A2591" t="s">
        <v>631</v>
      </c>
      <c r="B2591" t="s">
        <v>149</v>
      </c>
      <c r="C2591" s="76">
        <v>42688</v>
      </c>
      <c r="D2591">
        <v>1</v>
      </c>
      <c r="E2591" t="s">
        <v>1340</v>
      </c>
    </row>
    <row r="2592" spans="1:5" x14ac:dyDescent="0.25">
      <c r="A2592" t="s">
        <v>631</v>
      </c>
      <c r="B2592" t="s">
        <v>149</v>
      </c>
      <c r="C2592" s="76">
        <v>42688</v>
      </c>
      <c r="D2592">
        <v>2</v>
      </c>
      <c r="E2592" t="s">
        <v>1340</v>
      </c>
    </row>
    <row r="2593" spans="1:5" x14ac:dyDescent="0.25">
      <c r="A2593" t="s">
        <v>631</v>
      </c>
      <c r="B2593" t="s">
        <v>149</v>
      </c>
      <c r="C2593" s="76">
        <v>42688</v>
      </c>
      <c r="D2593">
        <v>11</v>
      </c>
      <c r="E2593" t="s">
        <v>1340</v>
      </c>
    </row>
    <row r="2594" spans="1:5" x14ac:dyDescent="0.25">
      <c r="A2594" t="s">
        <v>129</v>
      </c>
      <c r="B2594" t="s">
        <v>149</v>
      </c>
      <c r="C2594" s="76">
        <v>42688</v>
      </c>
      <c r="D2594">
        <v>6</v>
      </c>
      <c r="E2594" t="s">
        <v>1340</v>
      </c>
    </row>
    <row r="2595" spans="1:5" x14ac:dyDescent="0.25">
      <c r="A2595" t="s">
        <v>129</v>
      </c>
      <c r="B2595" t="s">
        <v>149</v>
      </c>
      <c r="C2595" s="76">
        <v>42688</v>
      </c>
      <c r="D2595">
        <v>10</v>
      </c>
      <c r="E2595" t="s">
        <v>1340</v>
      </c>
    </row>
    <row r="2596" spans="1:5" x14ac:dyDescent="0.25">
      <c r="A2596" t="s">
        <v>129</v>
      </c>
      <c r="B2596" t="s">
        <v>149</v>
      </c>
      <c r="C2596" s="76">
        <v>42688</v>
      </c>
      <c r="D2596">
        <v>7</v>
      </c>
      <c r="E2596" t="s">
        <v>1340</v>
      </c>
    </row>
    <row r="2597" spans="1:5" x14ac:dyDescent="0.25">
      <c r="A2597" t="s">
        <v>129</v>
      </c>
      <c r="B2597" t="s">
        <v>149</v>
      </c>
      <c r="C2597" s="76">
        <v>42688</v>
      </c>
      <c r="D2597">
        <v>11</v>
      </c>
      <c r="E2597" t="s">
        <v>1340</v>
      </c>
    </row>
    <row r="2598" spans="1:5" x14ac:dyDescent="0.25">
      <c r="A2598" t="s">
        <v>636</v>
      </c>
      <c r="B2598" t="s">
        <v>149</v>
      </c>
      <c r="C2598" s="76">
        <v>42688</v>
      </c>
      <c r="D2598">
        <v>13</v>
      </c>
      <c r="E2598" t="s">
        <v>1340</v>
      </c>
    </row>
    <row r="2599" spans="1:5" x14ac:dyDescent="0.25">
      <c r="A2599" t="s">
        <v>636</v>
      </c>
      <c r="B2599" t="s">
        <v>149</v>
      </c>
      <c r="C2599" s="76">
        <v>42688</v>
      </c>
      <c r="D2599">
        <v>17</v>
      </c>
      <c r="E2599" t="s">
        <v>1340</v>
      </c>
    </row>
    <row r="2600" spans="1:5" x14ac:dyDescent="0.25">
      <c r="A2600" t="s">
        <v>636</v>
      </c>
      <c r="B2600" t="s">
        <v>149</v>
      </c>
      <c r="C2600" s="76">
        <v>42688</v>
      </c>
      <c r="D2600">
        <v>7</v>
      </c>
      <c r="E2600" t="s">
        <v>1340</v>
      </c>
    </row>
    <row r="2601" spans="1:5" x14ac:dyDescent="0.25">
      <c r="A2601" t="s">
        <v>636</v>
      </c>
      <c r="B2601" t="s">
        <v>149</v>
      </c>
      <c r="C2601" s="76">
        <v>42688</v>
      </c>
      <c r="D2601">
        <v>11</v>
      </c>
      <c r="E2601" t="s">
        <v>1340</v>
      </c>
    </row>
    <row r="2602" spans="1:5" x14ac:dyDescent="0.25">
      <c r="A2602" t="s">
        <v>639</v>
      </c>
      <c r="B2602" t="s">
        <v>149</v>
      </c>
      <c r="C2602" s="76">
        <v>42688</v>
      </c>
      <c r="D2602">
        <v>18</v>
      </c>
      <c r="E2602" t="s">
        <v>1340</v>
      </c>
    </row>
    <row r="2603" spans="1:5" x14ac:dyDescent="0.25">
      <c r="A2603" t="s">
        <v>642</v>
      </c>
      <c r="B2603" t="s">
        <v>149</v>
      </c>
      <c r="C2603" s="76">
        <v>42688</v>
      </c>
      <c r="D2603">
        <v>7</v>
      </c>
      <c r="E2603" t="s">
        <v>1340</v>
      </c>
    </row>
    <row r="2604" spans="1:5" x14ac:dyDescent="0.25">
      <c r="A2604" t="s">
        <v>642</v>
      </c>
      <c r="B2604" t="s">
        <v>149</v>
      </c>
      <c r="C2604" s="76">
        <v>42688</v>
      </c>
      <c r="D2604">
        <v>11</v>
      </c>
      <c r="E2604" t="s">
        <v>1340</v>
      </c>
    </row>
    <row r="2605" spans="1:5" x14ac:dyDescent="0.25">
      <c r="A2605" t="s">
        <v>642</v>
      </c>
      <c r="B2605" t="s">
        <v>149</v>
      </c>
      <c r="C2605" s="76">
        <v>42688</v>
      </c>
      <c r="D2605">
        <v>3</v>
      </c>
      <c r="E2605" t="s">
        <v>1340</v>
      </c>
    </row>
    <row r="2606" spans="1:5" x14ac:dyDescent="0.25">
      <c r="A2606" t="s">
        <v>645</v>
      </c>
      <c r="B2606" t="s">
        <v>149</v>
      </c>
      <c r="C2606" s="76">
        <v>42688</v>
      </c>
      <c r="D2606">
        <v>3</v>
      </c>
      <c r="E2606" t="s">
        <v>1340</v>
      </c>
    </row>
    <row r="2607" spans="1:5" x14ac:dyDescent="0.25">
      <c r="A2607" t="s">
        <v>645</v>
      </c>
      <c r="B2607" t="s">
        <v>149</v>
      </c>
      <c r="C2607" s="76">
        <v>42688</v>
      </c>
      <c r="D2607">
        <v>4</v>
      </c>
      <c r="E2607" t="s">
        <v>1340</v>
      </c>
    </row>
    <row r="2608" spans="1:5" x14ac:dyDescent="0.25">
      <c r="A2608" t="s">
        <v>645</v>
      </c>
      <c r="B2608" t="s">
        <v>149</v>
      </c>
      <c r="C2608" s="76">
        <v>42688</v>
      </c>
      <c r="D2608">
        <v>11</v>
      </c>
      <c r="E2608" t="s">
        <v>1340</v>
      </c>
    </row>
    <row r="2609" spans="1:5" x14ac:dyDescent="0.25">
      <c r="A2609" t="s">
        <v>648</v>
      </c>
      <c r="B2609" t="s">
        <v>149</v>
      </c>
      <c r="C2609" s="76">
        <v>42688</v>
      </c>
      <c r="D2609">
        <v>17</v>
      </c>
      <c r="E2609" t="s">
        <v>1340</v>
      </c>
    </row>
    <row r="2610" spans="1:5" x14ac:dyDescent="0.25">
      <c r="A2610" t="s">
        <v>648</v>
      </c>
      <c r="B2610" t="s">
        <v>149</v>
      </c>
      <c r="C2610" s="76">
        <v>42688</v>
      </c>
      <c r="D2610">
        <v>15</v>
      </c>
      <c r="E2610" t="s">
        <v>1340</v>
      </c>
    </row>
    <row r="2611" spans="1:5" x14ac:dyDescent="0.25">
      <c r="A2611" t="s">
        <v>648</v>
      </c>
      <c r="B2611" t="s">
        <v>149</v>
      </c>
      <c r="C2611" s="76">
        <v>42688</v>
      </c>
      <c r="D2611">
        <v>10</v>
      </c>
      <c r="E2611" t="s">
        <v>1340</v>
      </c>
    </row>
    <row r="2612" spans="1:5" x14ac:dyDescent="0.25">
      <c r="A2612" t="s">
        <v>651</v>
      </c>
      <c r="B2612" t="s">
        <v>149</v>
      </c>
      <c r="C2612" s="76">
        <v>42688</v>
      </c>
      <c r="D2612">
        <v>17</v>
      </c>
      <c r="E2612" t="s">
        <v>1340</v>
      </c>
    </row>
    <row r="2613" spans="1:5" x14ac:dyDescent="0.25">
      <c r="A2613" t="s">
        <v>651</v>
      </c>
      <c r="B2613" t="s">
        <v>149</v>
      </c>
      <c r="C2613" s="76">
        <v>42688</v>
      </c>
      <c r="D2613">
        <v>19</v>
      </c>
      <c r="E2613" t="s">
        <v>1340</v>
      </c>
    </row>
    <row r="2614" spans="1:5" x14ac:dyDescent="0.25">
      <c r="A2614" t="s">
        <v>651</v>
      </c>
      <c r="B2614" t="s">
        <v>149</v>
      </c>
      <c r="C2614" s="76">
        <v>42688</v>
      </c>
      <c r="D2614">
        <v>2</v>
      </c>
      <c r="E2614" t="s">
        <v>1340</v>
      </c>
    </row>
    <row r="2615" spans="1:5" x14ac:dyDescent="0.25">
      <c r="A2615" t="s">
        <v>654</v>
      </c>
      <c r="B2615" t="s">
        <v>149</v>
      </c>
      <c r="C2615" s="76">
        <v>42688</v>
      </c>
      <c r="D2615">
        <v>15</v>
      </c>
      <c r="E2615" t="s">
        <v>1340</v>
      </c>
    </row>
    <row r="2616" spans="1:5" x14ac:dyDescent="0.25">
      <c r="A2616" t="s">
        <v>654</v>
      </c>
      <c r="B2616" t="s">
        <v>149</v>
      </c>
      <c r="C2616" s="76">
        <v>42688</v>
      </c>
      <c r="D2616">
        <v>7</v>
      </c>
      <c r="E2616" t="s">
        <v>1340</v>
      </c>
    </row>
    <row r="2617" spans="1:5" x14ac:dyDescent="0.25">
      <c r="A2617" t="s">
        <v>654</v>
      </c>
      <c r="B2617" t="s">
        <v>149</v>
      </c>
      <c r="C2617" s="76">
        <v>42688</v>
      </c>
      <c r="D2617">
        <v>8</v>
      </c>
      <c r="E2617" t="s">
        <v>1340</v>
      </c>
    </row>
    <row r="2618" spans="1:5" x14ac:dyDescent="0.25">
      <c r="A2618" t="s">
        <v>654</v>
      </c>
      <c r="B2618" t="s">
        <v>149</v>
      </c>
      <c r="C2618" s="76">
        <v>42688</v>
      </c>
      <c r="D2618">
        <v>11</v>
      </c>
      <c r="E2618" t="s">
        <v>1340</v>
      </c>
    </row>
    <row r="2619" spans="1:5" x14ac:dyDescent="0.25">
      <c r="A2619" t="s">
        <v>657</v>
      </c>
      <c r="B2619" t="s">
        <v>149</v>
      </c>
      <c r="C2619" s="76">
        <v>42688</v>
      </c>
      <c r="D2619">
        <v>13</v>
      </c>
      <c r="E2619" t="s">
        <v>1340</v>
      </c>
    </row>
    <row r="2620" spans="1:5" x14ac:dyDescent="0.25">
      <c r="A2620" t="s">
        <v>657</v>
      </c>
      <c r="B2620" t="s">
        <v>149</v>
      </c>
      <c r="C2620" s="76">
        <v>42688</v>
      </c>
      <c r="D2620">
        <v>17</v>
      </c>
      <c r="E2620" t="s">
        <v>1340</v>
      </c>
    </row>
    <row r="2621" spans="1:5" x14ac:dyDescent="0.25">
      <c r="A2621" t="s">
        <v>657</v>
      </c>
      <c r="B2621" t="s">
        <v>149</v>
      </c>
      <c r="C2621" s="76">
        <v>42688</v>
      </c>
      <c r="D2621">
        <v>11</v>
      </c>
      <c r="E2621" t="s">
        <v>1340</v>
      </c>
    </row>
    <row r="2622" spans="1:5" x14ac:dyDescent="0.25">
      <c r="A2622" t="s">
        <v>660</v>
      </c>
      <c r="B2622" t="s">
        <v>149</v>
      </c>
      <c r="C2622" s="76">
        <v>42688</v>
      </c>
      <c r="D2622">
        <v>20</v>
      </c>
      <c r="E2622" t="s">
        <v>1340</v>
      </c>
    </row>
    <row r="2623" spans="1:5" x14ac:dyDescent="0.25">
      <c r="A2623" t="s">
        <v>660</v>
      </c>
      <c r="B2623" t="s">
        <v>149</v>
      </c>
      <c r="C2623" s="76">
        <v>42688</v>
      </c>
      <c r="D2623">
        <v>15</v>
      </c>
      <c r="E2623" t="s">
        <v>1340</v>
      </c>
    </row>
    <row r="2624" spans="1:5" x14ac:dyDescent="0.25">
      <c r="A2624" t="s">
        <v>660</v>
      </c>
      <c r="B2624" t="s">
        <v>149</v>
      </c>
      <c r="C2624" s="76">
        <v>42688</v>
      </c>
      <c r="D2624">
        <v>11</v>
      </c>
      <c r="E2624" t="s">
        <v>1340</v>
      </c>
    </row>
    <row r="2625" spans="1:5" x14ac:dyDescent="0.25">
      <c r="A2625" t="s">
        <v>484</v>
      </c>
      <c r="B2625" t="s">
        <v>149</v>
      </c>
      <c r="C2625" s="76">
        <v>42688</v>
      </c>
      <c r="D2625">
        <v>18</v>
      </c>
      <c r="E2625" t="s">
        <v>1340</v>
      </c>
    </row>
    <row r="2626" spans="1:5" x14ac:dyDescent="0.25">
      <c r="A2626" t="s">
        <v>665</v>
      </c>
      <c r="B2626" t="s">
        <v>149</v>
      </c>
      <c r="C2626" s="76">
        <v>42688</v>
      </c>
      <c r="D2626">
        <v>22</v>
      </c>
      <c r="E2626" t="s">
        <v>1340</v>
      </c>
    </row>
    <row r="2627" spans="1:5" x14ac:dyDescent="0.25">
      <c r="A2627" t="s">
        <v>665</v>
      </c>
      <c r="B2627" t="s">
        <v>149</v>
      </c>
      <c r="C2627" s="76">
        <v>42688</v>
      </c>
      <c r="D2627">
        <v>15</v>
      </c>
      <c r="E2627" t="s">
        <v>1340</v>
      </c>
    </row>
    <row r="2628" spans="1:5" x14ac:dyDescent="0.25">
      <c r="A2628" t="s">
        <v>665</v>
      </c>
      <c r="B2628" t="s">
        <v>149</v>
      </c>
      <c r="C2628" s="76">
        <v>42688</v>
      </c>
      <c r="D2628">
        <v>11</v>
      </c>
      <c r="E2628" t="s">
        <v>1340</v>
      </c>
    </row>
    <row r="2629" spans="1:5" x14ac:dyDescent="0.25">
      <c r="A2629" t="s">
        <v>665</v>
      </c>
      <c r="B2629" t="s">
        <v>149</v>
      </c>
      <c r="C2629" s="76">
        <v>42688</v>
      </c>
      <c r="D2629">
        <v>10</v>
      </c>
      <c r="E2629" t="s">
        <v>1340</v>
      </c>
    </row>
    <row r="2630" spans="1:5" x14ac:dyDescent="0.25">
      <c r="A2630" t="s">
        <v>665</v>
      </c>
      <c r="B2630" t="s">
        <v>149</v>
      </c>
      <c r="C2630" s="76">
        <v>42688</v>
      </c>
      <c r="D2630">
        <v>5</v>
      </c>
      <c r="E2630" t="s">
        <v>1340</v>
      </c>
    </row>
    <row r="2631" spans="1:5" x14ac:dyDescent="0.25">
      <c r="A2631" t="s">
        <v>1308</v>
      </c>
      <c r="B2631" t="s">
        <v>149</v>
      </c>
      <c r="C2631" s="76">
        <v>42688</v>
      </c>
      <c r="D2631">
        <v>1</v>
      </c>
      <c r="E2631" t="s">
        <v>1317</v>
      </c>
    </row>
    <row r="2632" spans="1:5" x14ac:dyDescent="0.25">
      <c r="A2632" t="s">
        <v>1308</v>
      </c>
      <c r="B2632" t="s">
        <v>149</v>
      </c>
      <c r="C2632" s="76">
        <v>42688</v>
      </c>
      <c r="D2632">
        <v>2</v>
      </c>
      <c r="E2632" t="s">
        <v>1317</v>
      </c>
    </row>
    <row r="2633" spans="1:5" x14ac:dyDescent="0.25">
      <c r="A2633" t="s">
        <v>1308</v>
      </c>
      <c r="B2633" t="s">
        <v>149</v>
      </c>
      <c r="C2633" s="76">
        <v>42688</v>
      </c>
      <c r="D2633">
        <v>3</v>
      </c>
      <c r="E2633" t="s">
        <v>1317</v>
      </c>
    </row>
    <row r="2634" spans="1:5" x14ac:dyDescent="0.25">
      <c r="A2634" t="s">
        <v>1309</v>
      </c>
      <c r="B2634" t="s">
        <v>149</v>
      </c>
      <c r="C2634" s="76">
        <v>42688</v>
      </c>
      <c r="D2634">
        <v>7</v>
      </c>
      <c r="E2634" t="s">
        <v>1317</v>
      </c>
    </row>
    <row r="2635" spans="1:5" x14ac:dyDescent="0.25">
      <c r="A2635" t="s">
        <v>1309</v>
      </c>
      <c r="B2635" t="s">
        <v>149</v>
      </c>
      <c r="C2635" s="76">
        <v>42688</v>
      </c>
      <c r="D2635">
        <v>1</v>
      </c>
      <c r="E2635" t="s">
        <v>1317</v>
      </c>
    </row>
    <row r="2636" spans="1:5" x14ac:dyDescent="0.25">
      <c r="A2636" t="s">
        <v>1309</v>
      </c>
      <c r="B2636" t="s">
        <v>149</v>
      </c>
      <c r="C2636" s="76">
        <v>42688</v>
      </c>
      <c r="D2636">
        <v>4</v>
      </c>
      <c r="E2636" t="s">
        <v>1317</v>
      </c>
    </row>
    <row r="2637" spans="1:5" x14ac:dyDescent="0.25">
      <c r="A2637" t="s">
        <v>605</v>
      </c>
      <c r="B2637" t="s">
        <v>149</v>
      </c>
      <c r="C2637" s="76">
        <v>42688</v>
      </c>
      <c r="D2637">
        <v>5</v>
      </c>
      <c r="E2637" t="s">
        <v>1317</v>
      </c>
    </row>
    <row r="2638" spans="1:5" x14ac:dyDescent="0.25">
      <c r="A2638" t="s">
        <v>605</v>
      </c>
      <c r="B2638" t="s">
        <v>149</v>
      </c>
      <c r="C2638" s="76">
        <v>42688</v>
      </c>
      <c r="D2638">
        <v>4</v>
      </c>
      <c r="E2638" t="s">
        <v>1317</v>
      </c>
    </row>
    <row r="2639" spans="1:5" x14ac:dyDescent="0.25">
      <c r="A2639" t="s">
        <v>605</v>
      </c>
      <c r="B2639" t="s">
        <v>149</v>
      </c>
      <c r="C2639" s="76">
        <v>42688</v>
      </c>
      <c r="D2639">
        <v>2</v>
      </c>
      <c r="E2639" t="s">
        <v>1317</v>
      </c>
    </row>
    <row r="2640" spans="1:5" x14ac:dyDescent="0.25">
      <c r="A2640" t="s">
        <v>665</v>
      </c>
      <c r="B2640" t="s">
        <v>149</v>
      </c>
      <c r="C2640" s="76">
        <v>42688</v>
      </c>
      <c r="D2640">
        <v>7</v>
      </c>
      <c r="E2640" t="s">
        <v>1317</v>
      </c>
    </row>
    <row r="2641" spans="1:5" x14ac:dyDescent="0.25">
      <c r="A2641" t="s">
        <v>665</v>
      </c>
      <c r="B2641" t="s">
        <v>149</v>
      </c>
      <c r="C2641" s="76">
        <v>42688</v>
      </c>
      <c r="D2641">
        <v>1</v>
      </c>
      <c r="E2641" t="s">
        <v>1317</v>
      </c>
    </row>
    <row r="2642" spans="1:5" x14ac:dyDescent="0.25">
      <c r="A2642" t="s">
        <v>665</v>
      </c>
      <c r="B2642" t="s">
        <v>149</v>
      </c>
      <c r="C2642" s="76">
        <v>42688</v>
      </c>
      <c r="D2642">
        <v>4</v>
      </c>
      <c r="E2642" t="s">
        <v>1317</v>
      </c>
    </row>
    <row r="2643" spans="1:5" x14ac:dyDescent="0.25">
      <c r="A2643" t="s">
        <v>1310</v>
      </c>
      <c r="B2643" t="s">
        <v>149</v>
      </c>
      <c r="C2643" s="76">
        <v>42688</v>
      </c>
      <c r="D2643">
        <v>5</v>
      </c>
      <c r="E2643" t="s">
        <v>1317</v>
      </c>
    </row>
    <row r="2644" spans="1:5" x14ac:dyDescent="0.25">
      <c r="A2644" t="s">
        <v>1310</v>
      </c>
      <c r="B2644" t="s">
        <v>149</v>
      </c>
      <c r="C2644" s="76">
        <v>42688</v>
      </c>
      <c r="D2644">
        <v>4</v>
      </c>
      <c r="E2644" t="s">
        <v>1317</v>
      </c>
    </row>
    <row r="2645" spans="1:5" x14ac:dyDescent="0.25">
      <c r="A2645" t="s">
        <v>1310</v>
      </c>
      <c r="B2645" t="s">
        <v>149</v>
      </c>
      <c r="C2645" s="76">
        <v>42688</v>
      </c>
      <c r="D2645">
        <v>2</v>
      </c>
      <c r="E2645" t="s">
        <v>1317</v>
      </c>
    </row>
    <row r="2646" spans="1:5" x14ac:dyDescent="0.25">
      <c r="A2646" t="s">
        <v>1310</v>
      </c>
      <c r="B2646" t="s">
        <v>149</v>
      </c>
      <c r="C2646" s="76">
        <v>42688</v>
      </c>
      <c r="D2646">
        <v>6</v>
      </c>
      <c r="E2646" t="s">
        <v>1317</v>
      </c>
    </row>
    <row r="2647" spans="1:5" x14ac:dyDescent="0.25">
      <c r="A2647" t="s">
        <v>1311</v>
      </c>
      <c r="B2647" t="s">
        <v>149</v>
      </c>
      <c r="C2647" s="76">
        <v>42688</v>
      </c>
      <c r="D2647">
        <v>1</v>
      </c>
      <c r="E2647" t="s">
        <v>1317</v>
      </c>
    </row>
    <row r="2648" spans="1:5" x14ac:dyDescent="0.25">
      <c r="A2648" t="s">
        <v>1311</v>
      </c>
      <c r="B2648" t="s">
        <v>149</v>
      </c>
      <c r="C2648" s="76">
        <v>42688</v>
      </c>
      <c r="D2648">
        <v>8</v>
      </c>
      <c r="E2648" t="s">
        <v>1317</v>
      </c>
    </row>
    <row r="2649" spans="1:5" x14ac:dyDescent="0.25">
      <c r="A2649" t="s">
        <v>1311</v>
      </c>
      <c r="B2649" t="s">
        <v>149</v>
      </c>
      <c r="C2649" s="76">
        <v>42688</v>
      </c>
      <c r="D2649">
        <v>4</v>
      </c>
      <c r="E2649" t="s">
        <v>1317</v>
      </c>
    </row>
    <row r="2650" spans="1:5" x14ac:dyDescent="0.25">
      <c r="A2650" t="s">
        <v>1311</v>
      </c>
      <c r="B2650" t="s">
        <v>149</v>
      </c>
      <c r="C2650" s="76">
        <v>42688</v>
      </c>
      <c r="D2650">
        <v>2</v>
      </c>
      <c r="E2650" t="s">
        <v>1317</v>
      </c>
    </row>
    <row r="2651" spans="1:5" x14ac:dyDescent="0.25">
      <c r="A2651" t="s">
        <v>1312</v>
      </c>
      <c r="B2651" t="s">
        <v>149</v>
      </c>
      <c r="C2651" s="76">
        <v>42688</v>
      </c>
      <c r="D2651">
        <v>1</v>
      </c>
      <c r="E2651" t="s">
        <v>1317</v>
      </c>
    </row>
    <row r="2652" spans="1:5" x14ac:dyDescent="0.25">
      <c r="A2652" t="s">
        <v>1312</v>
      </c>
      <c r="B2652" t="s">
        <v>149</v>
      </c>
      <c r="C2652" s="76">
        <v>42688</v>
      </c>
      <c r="D2652">
        <v>2</v>
      </c>
      <c r="E2652" t="s">
        <v>1317</v>
      </c>
    </row>
    <row r="2653" spans="1:5" x14ac:dyDescent="0.25">
      <c r="A2653" t="s">
        <v>1312</v>
      </c>
      <c r="B2653" t="s">
        <v>149</v>
      </c>
      <c r="C2653" s="76">
        <v>42688</v>
      </c>
      <c r="D2653">
        <v>4</v>
      </c>
      <c r="E2653" t="s">
        <v>1317</v>
      </c>
    </row>
    <row r="2654" spans="1:5" x14ac:dyDescent="0.25">
      <c r="A2654" t="s">
        <v>1313</v>
      </c>
      <c r="B2654" t="s">
        <v>149</v>
      </c>
      <c r="C2654" s="76">
        <v>42688</v>
      </c>
      <c r="D2654">
        <v>1</v>
      </c>
      <c r="E2654" t="s">
        <v>1317</v>
      </c>
    </row>
    <row r="2655" spans="1:5" x14ac:dyDescent="0.25">
      <c r="A2655" t="s">
        <v>1313</v>
      </c>
      <c r="B2655" t="s">
        <v>149</v>
      </c>
      <c r="C2655" s="76">
        <v>42688</v>
      </c>
      <c r="D2655">
        <v>7</v>
      </c>
      <c r="E2655" t="s">
        <v>1317</v>
      </c>
    </row>
    <row r="2656" spans="1:5" x14ac:dyDescent="0.25">
      <c r="A2656" t="s">
        <v>1313</v>
      </c>
      <c r="B2656" t="s">
        <v>149</v>
      </c>
      <c r="C2656" s="76">
        <v>42688</v>
      </c>
      <c r="D2656">
        <v>8</v>
      </c>
      <c r="E2656" t="s">
        <v>1317</v>
      </c>
    </row>
    <row r="2657" spans="1:5" x14ac:dyDescent="0.25">
      <c r="A2657" t="s">
        <v>1313</v>
      </c>
      <c r="B2657" t="s">
        <v>149</v>
      </c>
      <c r="C2657" s="76">
        <v>42688</v>
      </c>
      <c r="D2657">
        <v>4</v>
      </c>
      <c r="E2657" t="s">
        <v>1317</v>
      </c>
    </row>
    <row r="2658" spans="1:5" x14ac:dyDescent="0.25">
      <c r="A2658" t="s">
        <v>488</v>
      </c>
      <c r="B2658" t="s">
        <v>149</v>
      </c>
      <c r="C2658" s="76">
        <v>42688</v>
      </c>
      <c r="D2658">
        <v>1</v>
      </c>
      <c r="E2658" t="s">
        <v>1317</v>
      </c>
    </row>
    <row r="2659" spans="1:5" x14ac:dyDescent="0.25">
      <c r="A2659" t="s">
        <v>488</v>
      </c>
      <c r="B2659" t="s">
        <v>149</v>
      </c>
      <c r="C2659" s="76">
        <v>42688</v>
      </c>
      <c r="D2659">
        <v>2</v>
      </c>
      <c r="E2659" t="s">
        <v>1317</v>
      </c>
    </row>
    <row r="2660" spans="1:5" x14ac:dyDescent="0.25">
      <c r="A2660" t="s">
        <v>488</v>
      </c>
      <c r="B2660" t="s">
        <v>149</v>
      </c>
      <c r="C2660" s="76">
        <v>42688</v>
      </c>
      <c r="D2660">
        <v>3</v>
      </c>
      <c r="E2660" t="s">
        <v>1317</v>
      </c>
    </row>
    <row r="2661" spans="1:5" x14ac:dyDescent="0.25">
      <c r="A2661" t="s">
        <v>1314</v>
      </c>
      <c r="B2661" t="s">
        <v>149</v>
      </c>
      <c r="C2661" s="76">
        <v>42688</v>
      </c>
      <c r="D2661">
        <v>1</v>
      </c>
      <c r="E2661" t="s">
        <v>1317</v>
      </c>
    </row>
    <row r="2662" spans="1:5" x14ac:dyDescent="0.25">
      <c r="A2662" t="s">
        <v>1314</v>
      </c>
      <c r="B2662" t="s">
        <v>149</v>
      </c>
      <c r="C2662" s="76">
        <v>42688</v>
      </c>
      <c r="D2662">
        <v>4</v>
      </c>
      <c r="E2662" t="s">
        <v>1317</v>
      </c>
    </row>
    <row r="2663" spans="1:5" x14ac:dyDescent="0.25">
      <c r="A2663" t="s">
        <v>1314</v>
      </c>
      <c r="B2663" t="s">
        <v>149</v>
      </c>
      <c r="C2663" s="76">
        <v>42688</v>
      </c>
      <c r="D2663">
        <v>3</v>
      </c>
      <c r="E2663" t="s">
        <v>1317</v>
      </c>
    </row>
    <row r="2664" spans="1:5" x14ac:dyDescent="0.25">
      <c r="A2664" t="s">
        <v>1315</v>
      </c>
      <c r="B2664" t="s">
        <v>149</v>
      </c>
      <c r="C2664" s="76">
        <v>42688</v>
      </c>
      <c r="D2664">
        <v>4</v>
      </c>
      <c r="E2664" t="s">
        <v>1317</v>
      </c>
    </row>
    <row r="2665" spans="1:5" x14ac:dyDescent="0.25">
      <c r="A2665" t="s">
        <v>1315</v>
      </c>
      <c r="B2665" t="s">
        <v>149</v>
      </c>
      <c r="C2665" s="76">
        <v>42688</v>
      </c>
      <c r="D2665">
        <v>7</v>
      </c>
      <c r="E2665" t="s">
        <v>1317</v>
      </c>
    </row>
    <row r="2666" spans="1:5" x14ac:dyDescent="0.25">
      <c r="A2666" t="s">
        <v>1315</v>
      </c>
      <c r="B2666" t="s">
        <v>149</v>
      </c>
      <c r="C2666" s="76">
        <v>42688</v>
      </c>
      <c r="D2666">
        <v>1</v>
      </c>
      <c r="E2666" t="s">
        <v>1317</v>
      </c>
    </row>
    <row r="2667" spans="1:5" x14ac:dyDescent="0.25">
      <c r="A2667" t="s">
        <v>1316</v>
      </c>
      <c r="B2667" t="s">
        <v>149</v>
      </c>
      <c r="C2667" s="76">
        <v>42688</v>
      </c>
      <c r="D2667">
        <v>5</v>
      </c>
      <c r="E2667" t="s">
        <v>1317</v>
      </c>
    </row>
    <row r="2668" spans="1:5" x14ac:dyDescent="0.25">
      <c r="A2668" t="s">
        <v>1316</v>
      </c>
      <c r="B2668" t="s">
        <v>149</v>
      </c>
      <c r="C2668" s="76">
        <v>42688</v>
      </c>
      <c r="D2668">
        <v>1</v>
      </c>
      <c r="E2668" t="s">
        <v>1317</v>
      </c>
    </row>
    <row r="2669" spans="1:5" x14ac:dyDescent="0.25">
      <c r="A2669" t="s">
        <v>1316</v>
      </c>
      <c r="B2669" t="s">
        <v>149</v>
      </c>
      <c r="C2669" s="76">
        <v>42688</v>
      </c>
      <c r="D2669">
        <v>4</v>
      </c>
      <c r="E2669" t="s">
        <v>1317</v>
      </c>
    </row>
    <row r="2670" spans="1:5" x14ac:dyDescent="0.25">
      <c r="A2670" t="s">
        <v>1316</v>
      </c>
      <c r="B2670" t="s">
        <v>149</v>
      </c>
      <c r="C2670" s="76">
        <v>42688</v>
      </c>
      <c r="D2670">
        <v>3</v>
      </c>
      <c r="E2670" t="s">
        <v>1317</v>
      </c>
    </row>
    <row r="2671" spans="1:5" x14ac:dyDescent="0.25">
      <c r="A2671" t="s">
        <v>674</v>
      </c>
      <c r="B2671" t="s">
        <v>149</v>
      </c>
      <c r="C2671" s="76">
        <v>42688</v>
      </c>
      <c r="D2671">
        <v>2</v>
      </c>
      <c r="E2671" t="s">
        <v>1317</v>
      </c>
    </row>
    <row r="2672" spans="1:5" x14ac:dyDescent="0.25">
      <c r="A2672" t="s">
        <v>674</v>
      </c>
      <c r="B2672" t="s">
        <v>149</v>
      </c>
      <c r="C2672" s="76">
        <v>42688</v>
      </c>
      <c r="D2672">
        <v>1</v>
      </c>
      <c r="E2672" t="s">
        <v>1317</v>
      </c>
    </row>
    <row r="2673" spans="1:5" x14ac:dyDescent="0.25">
      <c r="A2673" t="s">
        <v>674</v>
      </c>
      <c r="B2673" t="s">
        <v>149</v>
      </c>
      <c r="C2673" s="76">
        <v>42688</v>
      </c>
      <c r="D2673">
        <v>4</v>
      </c>
      <c r="E2673" t="s">
        <v>1317</v>
      </c>
    </row>
    <row r="2674" spans="1:5" x14ac:dyDescent="0.25">
      <c r="A2674" t="s">
        <v>498</v>
      </c>
      <c r="B2674" t="s">
        <v>149</v>
      </c>
      <c r="C2674" s="76">
        <v>42688</v>
      </c>
      <c r="D2674">
        <v>2</v>
      </c>
      <c r="E2674" t="s">
        <v>1317</v>
      </c>
    </row>
    <row r="2675" spans="1:5" x14ac:dyDescent="0.25">
      <c r="A2675" t="s">
        <v>498</v>
      </c>
      <c r="B2675" t="s">
        <v>149</v>
      </c>
      <c r="C2675" s="76">
        <v>42688</v>
      </c>
      <c r="D2675">
        <v>1</v>
      </c>
      <c r="E2675" t="s">
        <v>1317</v>
      </c>
    </row>
    <row r="2676" spans="1:5" x14ac:dyDescent="0.25">
      <c r="A2676" t="s">
        <v>498</v>
      </c>
      <c r="B2676" t="s">
        <v>149</v>
      </c>
      <c r="C2676" s="76">
        <v>42688</v>
      </c>
      <c r="D2676">
        <v>3</v>
      </c>
      <c r="E2676" t="s">
        <v>1317</v>
      </c>
    </row>
    <row r="2677" spans="1:5" x14ac:dyDescent="0.25">
      <c r="A2677" t="s">
        <v>947</v>
      </c>
      <c r="B2677" t="s">
        <v>149</v>
      </c>
      <c r="C2677" s="76">
        <v>42688</v>
      </c>
      <c r="D2677">
        <v>1</v>
      </c>
      <c r="E2677" t="s">
        <v>1317</v>
      </c>
    </row>
    <row r="2678" spans="1:5" x14ac:dyDescent="0.25">
      <c r="A2678" t="s">
        <v>947</v>
      </c>
      <c r="B2678" t="s">
        <v>149</v>
      </c>
      <c r="C2678" s="76">
        <v>42688</v>
      </c>
      <c r="D2678">
        <v>3</v>
      </c>
      <c r="E2678" t="s">
        <v>1317</v>
      </c>
    </row>
    <row r="2679" spans="1:5" x14ac:dyDescent="0.25">
      <c r="A2679" t="s">
        <v>947</v>
      </c>
      <c r="B2679" t="s">
        <v>149</v>
      </c>
      <c r="C2679" s="76">
        <v>42688</v>
      </c>
      <c r="D2679">
        <v>4</v>
      </c>
      <c r="E2679" t="s">
        <v>1317</v>
      </c>
    </row>
    <row r="2680" spans="1:5" x14ac:dyDescent="0.25">
      <c r="A2680" t="s">
        <v>1301</v>
      </c>
      <c r="B2680" t="s">
        <v>149</v>
      </c>
      <c r="C2680" s="76">
        <v>42688</v>
      </c>
      <c r="D2680">
        <v>1</v>
      </c>
      <c r="E2680" t="s">
        <v>1317</v>
      </c>
    </row>
    <row r="2681" spans="1:5" x14ac:dyDescent="0.25">
      <c r="A2681" t="s">
        <v>1301</v>
      </c>
      <c r="B2681" t="s">
        <v>149</v>
      </c>
      <c r="C2681" s="76">
        <v>42688</v>
      </c>
      <c r="D2681">
        <v>2</v>
      </c>
      <c r="E2681" t="s">
        <v>1317</v>
      </c>
    </row>
    <row r="2682" spans="1:5" x14ac:dyDescent="0.25">
      <c r="A2682" t="s">
        <v>1301</v>
      </c>
      <c r="B2682" t="s">
        <v>149</v>
      </c>
      <c r="C2682" s="76">
        <v>42688</v>
      </c>
      <c r="D2682">
        <v>4</v>
      </c>
      <c r="E2682" t="s">
        <v>1317</v>
      </c>
    </row>
    <row r="2683" spans="1:5" x14ac:dyDescent="0.25">
      <c r="A2683" t="s">
        <v>113</v>
      </c>
      <c r="B2683" t="s">
        <v>149</v>
      </c>
      <c r="C2683" s="76">
        <v>42708</v>
      </c>
      <c r="D2683">
        <v>4</v>
      </c>
      <c r="E2683" t="s">
        <v>962</v>
      </c>
    </row>
    <row r="2684" spans="1:5" x14ac:dyDescent="0.25">
      <c r="A2684" t="s">
        <v>113</v>
      </c>
      <c r="B2684" t="s">
        <v>149</v>
      </c>
      <c r="C2684" s="76">
        <v>42708</v>
      </c>
      <c r="D2684">
        <v>2</v>
      </c>
      <c r="E2684" t="s">
        <v>962</v>
      </c>
    </row>
    <row r="2685" spans="1:5" x14ac:dyDescent="0.25">
      <c r="A2685" t="s">
        <v>113</v>
      </c>
      <c r="B2685" t="s">
        <v>149</v>
      </c>
      <c r="C2685" s="76">
        <v>42708</v>
      </c>
      <c r="D2685">
        <v>1</v>
      </c>
      <c r="E2685" t="s">
        <v>962</v>
      </c>
    </row>
    <row r="2686" spans="1:5" x14ac:dyDescent="0.25">
      <c r="A2686" t="s">
        <v>541</v>
      </c>
      <c r="B2686" t="s">
        <v>149</v>
      </c>
      <c r="C2686" s="76">
        <v>42708</v>
      </c>
      <c r="D2686">
        <v>6</v>
      </c>
      <c r="E2686" t="s">
        <v>962</v>
      </c>
    </row>
    <row r="2687" spans="1:5" x14ac:dyDescent="0.25">
      <c r="A2687" t="s">
        <v>541</v>
      </c>
      <c r="B2687" t="s">
        <v>149</v>
      </c>
      <c r="C2687" s="76">
        <v>42708</v>
      </c>
      <c r="D2687">
        <v>1</v>
      </c>
      <c r="E2687" t="s">
        <v>962</v>
      </c>
    </row>
    <row r="2688" spans="1:5" x14ac:dyDescent="0.25">
      <c r="A2688" t="s">
        <v>541</v>
      </c>
      <c r="B2688" t="s">
        <v>149</v>
      </c>
      <c r="C2688" s="76">
        <v>42708</v>
      </c>
      <c r="D2688">
        <v>4</v>
      </c>
      <c r="E2688" t="s">
        <v>962</v>
      </c>
    </row>
    <row r="2689" spans="1:5" x14ac:dyDescent="0.25">
      <c r="A2689" t="s">
        <v>1280</v>
      </c>
      <c r="B2689" t="s">
        <v>149</v>
      </c>
      <c r="C2689" s="76">
        <v>42708</v>
      </c>
      <c r="D2689">
        <v>10</v>
      </c>
      <c r="E2689" t="s">
        <v>962</v>
      </c>
    </row>
    <row r="2690" spans="1:5" x14ac:dyDescent="0.25">
      <c r="A2690" t="s">
        <v>1280</v>
      </c>
      <c r="B2690" t="s">
        <v>149</v>
      </c>
      <c r="C2690" s="76">
        <v>42708</v>
      </c>
      <c r="D2690">
        <v>11</v>
      </c>
      <c r="E2690" t="s">
        <v>962</v>
      </c>
    </row>
    <row r="2691" spans="1:5" x14ac:dyDescent="0.25">
      <c r="A2691" t="s">
        <v>1280</v>
      </c>
      <c r="B2691" t="s">
        <v>149</v>
      </c>
      <c r="C2691" s="76">
        <v>42708</v>
      </c>
      <c r="D2691">
        <v>1</v>
      </c>
      <c r="E2691" t="s">
        <v>962</v>
      </c>
    </row>
    <row r="2692" spans="1:5" x14ac:dyDescent="0.25">
      <c r="A2692" t="s">
        <v>1280</v>
      </c>
      <c r="B2692" t="s">
        <v>149</v>
      </c>
      <c r="C2692" s="76">
        <v>42708</v>
      </c>
      <c r="D2692">
        <v>7</v>
      </c>
      <c r="E2692" t="s">
        <v>962</v>
      </c>
    </row>
    <row r="2693" spans="1:5" x14ac:dyDescent="0.25">
      <c r="A2693" t="s">
        <v>1281</v>
      </c>
      <c r="B2693" t="s">
        <v>149</v>
      </c>
      <c r="C2693" s="76">
        <v>42708</v>
      </c>
      <c r="D2693">
        <v>14</v>
      </c>
      <c r="E2693" t="s">
        <v>962</v>
      </c>
    </row>
    <row r="2694" spans="1:5" x14ac:dyDescent="0.25">
      <c r="A2694" t="s">
        <v>1282</v>
      </c>
      <c r="B2694" t="s">
        <v>149</v>
      </c>
      <c r="C2694" s="76">
        <v>42708</v>
      </c>
      <c r="D2694">
        <v>1</v>
      </c>
      <c r="E2694" t="s">
        <v>962</v>
      </c>
    </row>
    <row r="2695" spans="1:5" x14ac:dyDescent="0.25">
      <c r="A2695" t="s">
        <v>1282</v>
      </c>
      <c r="B2695" t="s">
        <v>149</v>
      </c>
      <c r="C2695" s="76">
        <v>42708</v>
      </c>
      <c r="D2695">
        <v>6</v>
      </c>
      <c r="E2695" t="s">
        <v>962</v>
      </c>
    </row>
    <row r="2696" spans="1:5" x14ac:dyDescent="0.25">
      <c r="A2696" t="s">
        <v>1282</v>
      </c>
      <c r="B2696" t="s">
        <v>149</v>
      </c>
      <c r="C2696" s="76">
        <v>42708</v>
      </c>
      <c r="D2696">
        <v>4</v>
      </c>
      <c r="E2696" t="s">
        <v>962</v>
      </c>
    </row>
    <row r="2697" spans="1:5" x14ac:dyDescent="0.25">
      <c r="A2697" t="s">
        <v>1282</v>
      </c>
      <c r="B2697" t="s">
        <v>149</v>
      </c>
      <c r="C2697" s="76">
        <v>42708</v>
      </c>
      <c r="D2697">
        <v>7</v>
      </c>
      <c r="E2697" t="s">
        <v>962</v>
      </c>
    </row>
    <row r="2698" spans="1:5" x14ac:dyDescent="0.25">
      <c r="A2698" t="s">
        <v>1283</v>
      </c>
      <c r="B2698" t="s">
        <v>149</v>
      </c>
      <c r="C2698" s="76">
        <v>42708</v>
      </c>
      <c r="D2698">
        <v>12</v>
      </c>
      <c r="E2698" t="s">
        <v>962</v>
      </c>
    </row>
    <row r="2699" spans="1:5" x14ac:dyDescent="0.25">
      <c r="A2699" t="s">
        <v>1283</v>
      </c>
      <c r="B2699" t="s">
        <v>149</v>
      </c>
      <c r="C2699" s="76">
        <v>42708</v>
      </c>
      <c r="D2699">
        <v>10</v>
      </c>
      <c r="E2699" t="s">
        <v>962</v>
      </c>
    </row>
    <row r="2700" spans="1:5" x14ac:dyDescent="0.25">
      <c r="A2700" t="s">
        <v>1283</v>
      </c>
      <c r="B2700" t="s">
        <v>149</v>
      </c>
      <c r="C2700" s="76">
        <v>42708</v>
      </c>
      <c r="D2700">
        <v>9</v>
      </c>
      <c r="E2700" t="s">
        <v>962</v>
      </c>
    </row>
    <row r="2701" spans="1:5" x14ac:dyDescent="0.25">
      <c r="A2701" t="s">
        <v>1283</v>
      </c>
      <c r="B2701" t="s">
        <v>149</v>
      </c>
      <c r="C2701" s="76">
        <v>42708</v>
      </c>
      <c r="D2701">
        <v>1</v>
      </c>
      <c r="E2701" t="s">
        <v>962</v>
      </c>
    </row>
    <row r="2702" spans="1:5" x14ac:dyDescent="0.25">
      <c r="A2702" t="s">
        <v>1284</v>
      </c>
      <c r="B2702" t="s">
        <v>149</v>
      </c>
      <c r="C2702" s="76">
        <v>42708</v>
      </c>
      <c r="D2702">
        <v>12</v>
      </c>
      <c r="E2702" t="s">
        <v>962</v>
      </c>
    </row>
    <row r="2703" spans="1:5" x14ac:dyDescent="0.25">
      <c r="A2703" t="s">
        <v>1284</v>
      </c>
      <c r="B2703" t="s">
        <v>149</v>
      </c>
      <c r="C2703" s="76">
        <v>42708</v>
      </c>
      <c r="D2703">
        <v>7</v>
      </c>
      <c r="E2703" t="s">
        <v>962</v>
      </c>
    </row>
    <row r="2704" spans="1:5" x14ac:dyDescent="0.25">
      <c r="A2704" t="s">
        <v>1284</v>
      </c>
      <c r="B2704" t="s">
        <v>149</v>
      </c>
      <c r="C2704" s="76">
        <v>42708</v>
      </c>
      <c r="D2704">
        <v>1</v>
      </c>
      <c r="E2704" t="s">
        <v>962</v>
      </c>
    </row>
    <row r="2705" spans="1:5" x14ac:dyDescent="0.25">
      <c r="A2705" t="s">
        <v>1284</v>
      </c>
      <c r="B2705" t="s">
        <v>149</v>
      </c>
      <c r="C2705" s="76">
        <v>42708</v>
      </c>
      <c r="D2705">
        <v>10</v>
      </c>
      <c r="E2705" t="s">
        <v>962</v>
      </c>
    </row>
    <row r="2706" spans="1:5" x14ac:dyDescent="0.25">
      <c r="A2706" t="s">
        <v>1285</v>
      </c>
      <c r="B2706" t="s">
        <v>149</v>
      </c>
      <c r="C2706" s="76">
        <v>42708</v>
      </c>
      <c r="D2706">
        <v>6</v>
      </c>
      <c r="E2706" t="s">
        <v>962</v>
      </c>
    </row>
    <row r="2707" spans="1:5" x14ac:dyDescent="0.25">
      <c r="A2707" t="s">
        <v>1285</v>
      </c>
      <c r="B2707" t="s">
        <v>149</v>
      </c>
      <c r="C2707" s="76">
        <v>42708</v>
      </c>
      <c r="D2707">
        <v>1</v>
      </c>
      <c r="E2707" t="s">
        <v>962</v>
      </c>
    </row>
    <row r="2708" spans="1:5" x14ac:dyDescent="0.25">
      <c r="A2708" t="s">
        <v>1285</v>
      </c>
      <c r="B2708" t="s">
        <v>149</v>
      </c>
      <c r="C2708" s="76">
        <v>42708</v>
      </c>
      <c r="D2708">
        <v>7</v>
      </c>
      <c r="E2708" t="s">
        <v>962</v>
      </c>
    </row>
    <row r="2709" spans="1:5" x14ac:dyDescent="0.25">
      <c r="A2709" t="s">
        <v>118</v>
      </c>
      <c r="B2709" t="s">
        <v>149</v>
      </c>
      <c r="C2709" s="76">
        <v>42708</v>
      </c>
      <c r="D2709">
        <v>8</v>
      </c>
      <c r="E2709" t="s">
        <v>962</v>
      </c>
    </row>
    <row r="2710" spans="1:5" x14ac:dyDescent="0.25">
      <c r="A2710" t="s">
        <v>118</v>
      </c>
      <c r="B2710" t="s">
        <v>149</v>
      </c>
      <c r="C2710" s="76">
        <v>42708</v>
      </c>
      <c r="D2710">
        <v>9</v>
      </c>
      <c r="E2710" t="s">
        <v>962</v>
      </c>
    </row>
    <row r="2711" spans="1:5" x14ac:dyDescent="0.25">
      <c r="A2711" t="s">
        <v>118</v>
      </c>
      <c r="B2711" t="s">
        <v>149</v>
      </c>
      <c r="C2711" s="76">
        <v>42708</v>
      </c>
      <c r="D2711">
        <v>4</v>
      </c>
      <c r="E2711" t="s">
        <v>962</v>
      </c>
    </row>
    <row r="2712" spans="1:5" x14ac:dyDescent="0.25">
      <c r="A2712" t="s">
        <v>118</v>
      </c>
      <c r="B2712" t="s">
        <v>149</v>
      </c>
      <c r="C2712" s="76">
        <v>42708</v>
      </c>
      <c r="D2712">
        <v>1</v>
      </c>
      <c r="E2712" t="s">
        <v>962</v>
      </c>
    </row>
    <row r="2713" spans="1:5" x14ac:dyDescent="0.25">
      <c r="A2713" t="s">
        <v>1286</v>
      </c>
      <c r="B2713" t="s">
        <v>149</v>
      </c>
      <c r="C2713" s="76">
        <v>42708</v>
      </c>
      <c r="D2713">
        <v>10</v>
      </c>
      <c r="E2713" t="s">
        <v>962</v>
      </c>
    </row>
    <row r="2714" spans="1:5" x14ac:dyDescent="0.25">
      <c r="A2714" t="s">
        <v>1286</v>
      </c>
      <c r="B2714" t="s">
        <v>149</v>
      </c>
      <c r="C2714" s="76">
        <v>42708</v>
      </c>
      <c r="D2714">
        <v>8</v>
      </c>
      <c r="E2714" t="s">
        <v>962</v>
      </c>
    </row>
    <row r="2715" spans="1:5" x14ac:dyDescent="0.25">
      <c r="A2715" t="s">
        <v>1286</v>
      </c>
      <c r="B2715" t="s">
        <v>149</v>
      </c>
      <c r="C2715" s="76">
        <v>42708</v>
      </c>
      <c r="D2715">
        <v>1</v>
      </c>
      <c r="E2715" t="s">
        <v>962</v>
      </c>
    </row>
    <row r="2716" spans="1:5" x14ac:dyDescent="0.25">
      <c r="A2716" t="s">
        <v>1503</v>
      </c>
      <c r="B2716" t="s">
        <v>149</v>
      </c>
      <c r="C2716" s="76">
        <v>42708</v>
      </c>
      <c r="D2716">
        <v>2</v>
      </c>
      <c r="E2716" t="s">
        <v>962</v>
      </c>
    </row>
    <row r="2717" spans="1:5" x14ac:dyDescent="0.25">
      <c r="A2717" t="s">
        <v>1503</v>
      </c>
      <c r="B2717" t="s">
        <v>149</v>
      </c>
      <c r="C2717" s="76">
        <v>42708</v>
      </c>
      <c r="D2717">
        <v>1</v>
      </c>
      <c r="E2717" t="s">
        <v>962</v>
      </c>
    </row>
    <row r="2718" spans="1:5" x14ac:dyDescent="0.25">
      <c r="A2718" t="s">
        <v>1503</v>
      </c>
      <c r="B2718" t="s">
        <v>149</v>
      </c>
      <c r="C2718" s="76">
        <v>42708</v>
      </c>
      <c r="D2718">
        <v>3</v>
      </c>
      <c r="E2718" t="s">
        <v>962</v>
      </c>
    </row>
    <row r="2719" spans="1:5" x14ac:dyDescent="0.25">
      <c r="A2719" t="s">
        <v>1287</v>
      </c>
      <c r="B2719" t="s">
        <v>149</v>
      </c>
      <c r="C2719" s="76">
        <v>42708</v>
      </c>
      <c r="D2719">
        <v>2</v>
      </c>
      <c r="E2719" t="s">
        <v>962</v>
      </c>
    </row>
    <row r="2720" spans="1:5" x14ac:dyDescent="0.25">
      <c r="A2720" t="s">
        <v>1287</v>
      </c>
      <c r="B2720" t="s">
        <v>149</v>
      </c>
      <c r="C2720" s="76">
        <v>42708</v>
      </c>
      <c r="D2720">
        <v>1</v>
      </c>
      <c r="E2720" t="s">
        <v>962</v>
      </c>
    </row>
    <row r="2721" spans="1:5" x14ac:dyDescent="0.25">
      <c r="A2721" t="s">
        <v>1287</v>
      </c>
      <c r="B2721" t="s">
        <v>149</v>
      </c>
      <c r="C2721" s="76">
        <v>42708</v>
      </c>
      <c r="D2721">
        <v>7</v>
      </c>
      <c r="E2721" t="s">
        <v>962</v>
      </c>
    </row>
    <row r="2722" spans="1:5" x14ac:dyDescent="0.25">
      <c r="A2722" t="s">
        <v>1287</v>
      </c>
      <c r="B2722" t="s">
        <v>149</v>
      </c>
      <c r="C2722" s="76">
        <v>42708</v>
      </c>
      <c r="D2722">
        <v>10</v>
      </c>
      <c r="E2722" t="s">
        <v>962</v>
      </c>
    </row>
    <row r="2723" spans="1:5" x14ac:dyDescent="0.25">
      <c r="A2723" t="s">
        <v>484</v>
      </c>
      <c r="B2723" t="s">
        <v>149</v>
      </c>
      <c r="C2723" s="76">
        <v>42708</v>
      </c>
      <c r="D2723">
        <v>7</v>
      </c>
      <c r="E2723" t="s">
        <v>962</v>
      </c>
    </row>
    <row r="2724" spans="1:5" x14ac:dyDescent="0.25">
      <c r="A2724" t="s">
        <v>484</v>
      </c>
      <c r="B2724" t="s">
        <v>149</v>
      </c>
      <c r="C2724" s="76">
        <v>42708</v>
      </c>
      <c r="D2724">
        <v>10</v>
      </c>
      <c r="E2724" t="s">
        <v>962</v>
      </c>
    </row>
    <row r="2725" spans="1:5" x14ac:dyDescent="0.25">
      <c r="A2725" t="s">
        <v>484</v>
      </c>
      <c r="B2725" t="s">
        <v>149</v>
      </c>
      <c r="C2725" s="76">
        <v>42708</v>
      </c>
      <c r="D2725">
        <v>4</v>
      </c>
      <c r="E2725" t="s">
        <v>962</v>
      </c>
    </row>
    <row r="2726" spans="1:5" x14ac:dyDescent="0.25">
      <c r="A2726" t="s">
        <v>484</v>
      </c>
      <c r="B2726" t="s">
        <v>149</v>
      </c>
      <c r="C2726" s="76">
        <v>42708</v>
      </c>
      <c r="D2726">
        <v>1</v>
      </c>
      <c r="E2726" t="s">
        <v>962</v>
      </c>
    </row>
    <row r="2727" spans="1:5" x14ac:dyDescent="0.25">
      <c r="A2727" t="s">
        <v>920</v>
      </c>
      <c r="B2727" t="s">
        <v>149</v>
      </c>
      <c r="C2727" s="76">
        <v>42708</v>
      </c>
      <c r="D2727">
        <v>9</v>
      </c>
      <c r="E2727" t="s">
        <v>962</v>
      </c>
    </row>
    <row r="2728" spans="1:5" x14ac:dyDescent="0.25">
      <c r="A2728" t="s">
        <v>920</v>
      </c>
      <c r="B2728" t="s">
        <v>149</v>
      </c>
      <c r="C2728" s="76">
        <v>42708</v>
      </c>
      <c r="D2728">
        <v>6</v>
      </c>
      <c r="E2728" t="s">
        <v>962</v>
      </c>
    </row>
    <row r="2729" spans="1:5" x14ac:dyDescent="0.25">
      <c r="A2729" t="s">
        <v>920</v>
      </c>
      <c r="B2729" t="s">
        <v>149</v>
      </c>
      <c r="C2729" s="76">
        <v>42708</v>
      </c>
      <c r="D2729">
        <v>1</v>
      </c>
      <c r="E2729" t="s">
        <v>962</v>
      </c>
    </row>
    <row r="2730" spans="1:5" x14ac:dyDescent="0.25">
      <c r="A2730" t="s">
        <v>920</v>
      </c>
      <c r="B2730" t="s">
        <v>149</v>
      </c>
      <c r="C2730" s="76">
        <v>42708</v>
      </c>
      <c r="D2730">
        <v>4</v>
      </c>
      <c r="E2730" t="s">
        <v>962</v>
      </c>
    </row>
    <row r="2731" spans="1:5" x14ac:dyDescent="0.25">
      <c r="A2731" t="s">
        <v>746</v>
      </c>
      <c r="B2731" t="s">
        <v>149</v>
      </c>
      <c r="C2731" s="76">
        <v>42708</v>
      </c>
      <c r="D2731">
        <v>2</v>
      </c>
      <c r="E2731" t="s">
        <v>962</v>
      </c>
    </row>
    <row r="2732" spans="1:5" x14ac:dyDescent="0.25">
      <c r="A2732" t="s">
        <v>746</v>
      </c>
      <c r="B2732" t="s">
        <v>149</v>
      </c>
      <c r="C2732" s="76">
        <v>42708</v>
      </c>
      <c r="D2732">
        <v>1</v>
      </c>
      <c r="E2732" t="s">
        <v>962</v>
      </c>
    </row>
    <row r="2733" spans="1:5" x14ac:dyDescent="0.25">
      <c r="A2733" t="s">
        <v>599</v>
      </c>
      <c r="B2733" t="s">
        <v>149</v>
      </c>
      <c r="C2733" s="76">
        <v>42708</v>
      </c>
      <c r="D2733">
        <v>12</v>
      </c>
      <c r="E2733" t="s">
        <v>962</v>
      </c>
    </row>
    <row r="2734" spans="1:5" x14ac:dyDescent="0.25">
      <c r="A2734" t="s">
        <v>599</v>
      </c>
      <c r="B2734" t="s">
        <v>149</v>
      </c>
      <c r="C2734" s="76">
        <v>42708</v>
      </c>
      <c r="D2734">
        <v>10</v>
      </c>
      <c r="E2734" t="s">
        <v>962</v>
      </c>
    </row>
    <row r="2735" spans="1:5" x14ac:dyDescent="0.25">
      <c r="A2735" t="s">
        <v>599</v>
      </c>
      <c r="B2735" t="s">
        <v>149</v>
      </c>
      <c r="C2735" s="76">
        <v>42708</v>
      </c>
      <c r="D2735">
        <v>7</v>
      </c>
      <c r="E2735" t="s">
        <v>962</v>
      </c>
    </row>
    <row r="2736" spans="1:5" x14ac:dyDescent="0.25">
      <c r="A2736" t="s">
        <v>599</v>
      </c>
      <c r="B2736" t="s">
        <v>149</v>
      </c>
      <c r="C2736" s="76">
        <v>42708</v>
      </c>
      <c r="D2736">
        <v>1</v>
      </c>
      <c r="E2736" t="s">
        <v>962</v>
      </c>
    </row>
    <row r="2737" spans="1:5" x14ac:dyDescent="0.25">
      <c r="A2737" t="s">
        <v>32</v>
      </c>
      <c r="B2737" t="s">
        <v>149</v>
      </c>
      <c r="C2737" s="76">
        <v>42708</v>
      </c>
      <c r="D2737">
        <v>4</v>
      </c>
      <c r="E2737" t="s">
        <v>962</v>
      </c>
    </row>
    <row r="2738" spans="1:5" x14ac:dyDescent="0.25">
      <c r="A2738" t="s">
        <v>32</v>
      </c>
      <c r="B2738" t="s">
        <v>149</v>
      </c>
      <c r="C2738" s="76">
        <v>42708</v>
      </c>
      <c r="D2738">
        <v>2</v>
      </c>
      <c r="E2738" t="s">
        <v>962</v>
      </c>
    </row>
    <row r="2739" spans="1:5" x14ac:dyDescent="0.25">
      <c r="A2739" t="s">
        <v>32</v>
      </c>
      <c r="B2739" t="s">
        <v>149</v>
      </c>
      <c r="C2739" s="76">
        <v>42708</v>
      </c>
      <c r="D2739">
        <v>1</v>
      </c>
      <c r="E2739" t="s">
        <v>962</v>
      </c>
    </row>
    <row r="2740" spans="1:5" x14ac:dyDescent="0.25">
      <c r="A2740" t="s">
        <v>32</v>
      </c>
      <c r="B2740" t="s">
        <v>149</v>
      </c>
      <c r="C2740" s="76">
        <v>42708</v>
      </c>
      <c r="D2740">
        <v>13</v>
      </c>
      <c r="E2740" t="s">
        <v>962</v>
      </c>
    </row>
    <row r="2741" spans="1:5" x14ac:dyDescent="0.25">
      <c r="A2741" t="s">
        <v>1288</v>
      </c>
      <c r="B2741" t="s">
        <v>149</v>
      </c>
      <c r="C2741" s="76">
        <v>42708</v>
      </c>
      <c r="D2741">
        <v>8</v>
      </c>
      <c r="E2741" t="s">
        <v>962</v>
      </c>
    </row>
    <row r="2742" spans="1:5" x14ac:dyDescent="0.25">
      <c r="A2742" t="s">
        <v>1288</v>
      </c>
      <c r="B2742" t="s">
        <v>149</v>
      </c>
      <c r="C2742" s="76">
        <v>42708</v>
      </c>
      <c r="D2742">
        <v>2</v>
      </c>
      <c r="E2742" t="s">
        <v>962</v>
      </c>
    </row>
    <row r="2743" spans="1:5" x14ac:dyDescent="0.25">
      <c r="A2743" t="s">
        <v>1288</v>
      </c>
      <c r="B2743" t="s">
        <v>149</v>
      </c>
      <c r="C2743" s="76">
        <v>42708</v>
      </c>
      <c r="D2743">
        <v>1</v>
      </c>
      <c r="E2743" t="s">
        <v>962</v>
      </c>
    </row>
    <row r="2744" spans="1:5" x14ac:dyDescent="0.25">
      <c r="A2744" t="s">
        <v>1288</v>
      </c>
      <c r="B2744" t="s">
        <v>149</v>
      </c>
      <c r="C2744" s="76">
        <v>42708</v>
      </c>
      <c r="D2744">
        <v>4</v>
      </c>
      <c r="E2744" t="s">
        <v>962</v>
      </c>
    </row>
    <row r="2745" spans="1:5" x14ac:dyDescent="0.25">
      <c r="A2745" t="s">
        <v>1289</v>
      </c>
      <c r="B2745" t="s">
        <v>149</v>
      </c>
      <c r="C2745" s="76">
        <v>42708</v>
      </c>
      <c r="D2745">
        <v>14</v>
      </c>
      <c r="E2745" t="s">
        <v>962</v>
      </c>
    </row>
    <row r="2746" spans="1:5" x14ac:dyDescent="0.25">
      <c r="A2746" t="s">
        <v>1290</v>
      </c>
      <c r="B2746" t="s">
        <v>149</v>
      </c>
      <c r="C2746" s="76">
        <v>42708</v>
      </c>
      <c r="D2746">
        <v>9</v>
      </c>
      <c r="E2746" t="s">
        <v>962</v>
      </c>
    </row>
    <row r="2747" spans="1:5" x14ac:dyDescent="0.25">
      <c r="A2747" t="s">
        <v>1290</v>
      </c>
      <c r="B2747" t="s">
        <v>149</v>
      </c>
      <c r="C2747" s="76">
        <v>42708</v>
      </c>
      <c r="D2747">
        <v>10</v>
      </c>
      <c r="E2747" t="s">
        <v>962</v>
      </c>
    </row>
    <row r="2748" spans="1:5" x14ac:dyDescent="0.25">
      <c r="A2748" t="s">
        <v>1290</v>
      </c>
      <c r="B2748" t="s">
        <v>149</v>
      </c>
      <c r="C2748" s="76">
        <v>42708</v>
      </c>
      <c r="D2748">
        <v>12</v>
      </c>
      <c r="E2748" t="s">
        <v>962</v>
      </c>
    </row>
    <row r="2749" spans="1:5" x14ac:dyDescent="0.25">
      <c r="A2749" t="s">
        <v>1290</v>
      </c>
      <c r="B2749" t="s">
        <v>149</v>
      </c>
      <c r="C2749" s="76">
        <v>42708</v>
      </c>
      <c r="D2749">
        <v>1</v>
      </c>
      <c r="E2749" t="s">
        <v>962</v>
      </c>
    </row>
    <row r="2750" spans="1:5" x14ac:dyDescent="0.25">
      <c r="A2750" t="s">
        <v>1504</v>
      </c>
      <c r="B2750" t="s">
        <v>149</v>
      </c>
      <c r="C2750" s="76">
        <v>42708</v>
      </c>
      <c r="D2750">
        <v>6</v>
      </c>
      <c r="E2750" t="s">
        <v>962</v>
      </c>
    </row>
    <row r="2751" spans="1:5" x14ac:dyDescent="0.25">
      <c r="A2751" t="s">
        <v>1504</v>
      </c>
      <c r="B2751" t="s">
        <v>149</v>
      </c>
      <c r="C2751" s="76">
        <v>42708</v>
      </c>
      <c r="D2751">
        <v>12</v>
      </c>
      <c r="E2751" t="s">
        <v>962</v>
      </c>
    </row>
    <row r="2752" spans="1:5" x14ac:dyDescent="0.25">
      <c r="A2752" t="s">
        <v>1504</v>
      </c>
      <c r="B2752" t="s">
        <v>149</v>
      </c>
      <c r="C2752" s="76">
        <v>42708</v>
      </c>
      <c r="D2752">
        <v>7</v>
      </c>
      <c r="E2752" t="s">
        <v>962</v>
      </c>
    </row>
    <row r="2753" spans="1:5" x14ac:dyDescent="0.25">
      <c r="A2753" t="s">
        <v>1504</v>
      </c>
      <c r="B2753" t="s">
        <v>149</v>
      </c>
      <c r="C2753" s="76">
        <v>42708</v>
      </c>
      <c r="D2753">
        <v>1</v>
      </c>
      <c r="E2753" t="s">
        <v>962</v>
      </c>
    </row>
    <row r="2754" spans="1:5" x14ac:dyDescent="0.25">
      <c r="A2754" t="s">
        <v>1291</v>
      </c>
      <c r="B2754" t="s">
        <v>149</v>
      </c>
      <c r="C2754" s="76">
        <v>42708</v>
      </c>
      <c r="D2754">
        <v>6</v>
      </c>
      <c r="E2754" t="s">
        <v>962</v>
      </c>
    </row>
    <row r="2755" spans="1:5" x14ac:dyDescent="0.25">
      <c r="A2755" t="s">
        <v>1291</v>
      </c>
      <c r="B2755" t="s">
        <v>149</v>
      </c>
      <c r="C2755" s="76">
        <v>42708</v>
      </c>
      <c r="D2755">
        <v>4</v>
      </c>
      <c r="E2755" t="s">
        <v>962</v>
      </c>
    </row>
    <row r="2756" spans="1:5" x14ac:dyDescent="0.25">
      <c r="A2756" t="s">
        <v>1291</v>
      </c>
      <c r="B2756" t="s">
        <v>149</v>
      </c>
      <c r="C2756" s="76">
        <v>42708</v>
      </c>
      <c r="D2756">
        <v>10</v>
      </c>
      <c r="E2756" t="s">
        <v>962</v>
      </c>
    </row>
    <row r="2757" spans="1:5" x14ac:dyDescent="0.25">
      <c r="A2757" t="s">
        <v>1291</v>
      </c>
      <c r="B2757" t="s">
        <v>149</v>
      </c>
      <c r="C2757" s="76">
        <v>42708</v>
      </c>
      <c r="D2757">
        <v>1</v>
      </c>
      <c r="E2757" t="s">
        <v>962</v>
      </c>
    </row>
    <row r="2758" spans="1:5" x14ac:dyDescent="0.25">
      <c r="A2758" t="s">
        <v>1292</v>
      </c>
      <c r="B2758" t="s">
        <v>149</v>
      </c>
      <c r="C2758" s="76">
        <v>42708</v>
      </c>
      <c r="D2758">
        <v>5</v>
      </c>
      <c r="E2758" t="s">
        <v>962</v>
      </c>
    </row>
    <row r="2759" spans="1:5" x14ac:dyDescent="0.25">
      <c r="A2759" t="s">
        <v>1292</v>
      </c>
      <c r="B2759" t="s">
        <v>149</v>
      </c>
      <c r="C2759" s="76">
        <v>42708</v>
      </c>
      <c r="D2759">
        <v>2</v>
      </c>
      <c r="E2759" t="s">
        <v>962</v>
      </c>
    </row>
    <row r="2760" spans="1:5" x14ac:dyDescent="0.25">
      <c r="A2760" t="s">
        <v>1292</v>
      </c>
      <c r="B2760" t="s">
        <v>149</v>
      </c>
      <c r="C2760" s="76">
        <v>42708</v>
      </c>
      <c r="D2760">
        <v>1</v>
      </c>
      <c r="E2760" t="s">
        <v>962</v>
      </c>
    </row>
    <row r="2761" spans="1:5" x14ac:dyDescent="0.25">
      <c r="A2761" t="s">
        <v>1292</v>
      </c>
      <c r="B2761" t="s">
        <v>149</v>
      </c>
      <c r="C2761" s="76">
        <v>42708</v>
      </c>
      <c r="D2761">
        <v>4</v>
      </c>
      <c r="E2761" t="s">
        <v>962</v>
      </c>
    </row>
    <row r="2762" spans="1:5" x14ac:dyDescent="0.25">
      <c r="A2762" t="s">
        <v>1293</v>
      </c>
      <c r="B2762" t="s">
        <v>149</v>
      </c>
      <c r="C2762" s="76">
        <v>42708</v>
      </c>
      <c r="D2762">
        <v>6</v>
      </c>
      <c r="E2762" t="s">
        <v>962</v>
      </c>
    </row>
    <row r="2763" spans="1:5" x14ac:dyDescent="0.25">
      <c r="A2763" t="s">
        <v>1293</v>
      </c>
      <c r="B2763" t="s">
        <v>149</v>
      </c>
      <c r="C2763" s="76">
        <v>42708</v>
      </c>
      <c r="D2763">
        <v>10</v>
      </c>
      <c r="E2763" t="s">
        <v>962</v>
      </c>
    </row>
    <row r="2764" spans="1:5" x14ac:dyDescent="0.25">
      <c r="A2764" t="s">
        <v>1293</v>
      </c>
      <c r="B2764" t="s">
        <v>149</v>
      </c>
      <c r="C2764" s="76">
        <v>42708</v>
      </c>
      <c r="D2764">
        <v>7</v>
      </c>
      <c r="E2764" t="s">
        <v>962</v>
      </c>
    </row>
    <row r="2765" spans="1:5" x14ac:dyDescent="0.25">
      <c r="A2765" t="s">
        <v>1293</v>
      </c>
      <c r="B2765" t="s">
        <v>149</v>
      </c>
      <c r="C2765" s="76">
        <v>42708</v>
      </c>
      <c r="D2765">
        <v>1</v>
      </c>
      <c r="E2765" t="s">
        <v>962</v>
      </c>
    </row>
    <row r="2766" spans="1:5" x14ac:dyDescent="0.25">
      <c r="A2766" t="s">
        <v>1293</v>
      </c>
      <c r="B2766" t="s">
        <v>149</v>
      </c>
      <c r="C2766" s="76">
        <v>42708</v>
      </c>
      <c r="D2766">
        <v>9</v>
      </c>
      <c r="E2766" t="s">
        <v>962</v>
      </c>
    </row>
    <row r="2767" spans="1:5" x14ac:dyDescent="0.25">
      <c r="A2767" t="s">
        <v>1294</v>
      </c>
      <c r="B2767" t="s">
        <v>149</v>
      </c>
      <c r="C2767" s="76">
        <v>42708</v>
      </c>
      <c r="D2767">
        <v>10</v>
      </c>
      <c r="E2767" t="s">
        <v>962</v>
      </c>
    </row>
    <row r="2768" spans="1:5" x14ac:dyDescent="0.25">
      <c r="A2768" t="s">
        <v>1294</v>
      </c>
      <c r="B2768" t="s">
        <v>149</v>
      </c>
      <c r="C2768" s="76">
        <v>42708</v>
      </c>
      <c r="D2768">
        <v>8</v>
      </c>
      <c r="E2768" t="s">
        <v>962</v>
      </c>
    </row>
    <row r="2769" spans="1:5" x14ac:dyDescent="0.25">
      <c r="A2769" t="s">
        <v>1294</v>
      </c>
      <c r="B2769" t="s">
        <v>149</v>
      </c>
      <c r="C2769" s="76">
        <v>42708</v>
      </c>
      <c r="D2769">
        <v>1</v>
      </c>
      <c r="E2769" t="s">
        <v>962</v>
      </c>
    </row>
    <row r="2770" spans="1:5" x14ac:dyDescent="0.25">
      <c r="A2770" t="s">
        <v>1295</v>
      </c>
      <c r="B2770" t="s">
        <v>149</v>
      </c>
      <c r="C2770" s="76">
        <v>42708</v>
      </c>
      <c r="D2770">
        <v>6</v>
      </c>
      <c r="E2770" t="s">
        <v>962</v>
      </c>
    </row>
    <row r="2771" spans="1:5" x14ac:dyDescent="0.25">
      <c r="A2771" t="s">
        <v>1295</v>
      </c>
      <c r="B2771" t="s">
        <v>149</v>
      </c>
      <c r="C2771" s="76">
        <v>42708</v>
      </c>
      <c r="D2771">
        <v>1</v>
      </c>
      <c r="E2771" t="s">
        <v>962</v>
      </c>
    </row>
    <row r="2772" spans="1:5" x14ac:dyDescent="0.25">
      <c r="A2772" t="s">
        <v>1295</v>
      </c>
      <c r="B2772" t="s">
        <v>149</v>
      </c>
      <c r="C2772" s="76">
        <v>42708</v>
      </c>
      <c r="D2772">
        <v>4</v>
      </c>
      <c r="E2772" t="s">
        <v>962</v>
      </c>
    </row>
    <row r="2773" spans="1:5" x14ac:dyDescent="0.25">
      <c r="A2773" t="s">
        <v>1295</v>
      </c>
      <c r="B2773" t="s">
        <v>149</v>
      </c>
      <c r="C2773" s="76">
        <v>42708</v>
      </c>
      <c r="D2773">
        <v>5</v>
      </c>
      <c r="E2773" t="s">
        <v>962</v>
      </c>
    </row>
    <row r="2774" spans="1:5" x14ac:dyDescent="0.25">
      <c r="A2774" t="s">
        <v>1296</v>
      </c>
      <c r="B2774" t="s">
        <v>149</v>
      </c>
      <c r="C2774" s="76">
        <v>42708</v>
      </c>
      <c r="D2774">
        <v>10</v>
      </c>
      <c r="E2774" t="s">
        <v>962</v>
      </c>
    </row>
    <row r="2775" spans="1:5" x14ac:dyDescent="0.25">
      <c r="A2775" t="s">
        <v>1296</v>
      </c>
      <c r="B2775" t="s">
        <v>149</v>
      </c>
      <c r="C2775" s="76">
        <v>42708</v>
      </c>
      <c r="D2775">
        <v>7</v>
      </c>
      <c r="E2775" t="s">
        <v>962</v>
      </c>
    </row>
    <row r="2776" spans="1:5" x14ac:dyDescent="0.25">
      <c r="A2776" t="s">
        <v>1296</v>
      </c>
      <c r="B2776" t="s">
        <v>149</v>
      </c>
      <c r="C2776" s="76">
        <v>42708</v>
      </c>
      <c r="D2776">
        <v>1</v>
      </c>
      <c r="E2776" t="s">
        <v>962</v>
      </c>
    </row>
    <row r="2777" spans="1:5" x14ac:dyDescent="0.25">
      <c r="A2777" t="s">
        <v>605</v>
      </c>
      <c r="B2777" t="s">
        <v>149</v>
      </c>
      <c r="C2777" s="76">
        <v>42708</v>
      </c>
      <c r="D2777">
        <v>14</v>
      </c>
      <c r="E2777" t="s">
        <v>963</v>
      </c>
    </row>
    <row r="2778" spans="1:5" x14ac:dyDescent="0.25">
      <c r="A2778" t="s">
        <v>1297</v>
      </c>
      <c r="B2778" t="s">
        <v>149</v>
      </c>
      <c r="C2778" s="76">
        <v>42708</v>
      </c>
      <c r="D2778">
        <v>4</v>
      </c>
      <c r="E2778" t="s">
        <v>963</v>
      </c>
    </row>
    <row r="2779" spans="1:5" x14ac:dyDescent="0.25">
      <c r="A2779" t="s">
        <v>1297</v>
      </c>
      <c r="B2779" t="s">
        <v>149</v>
      </c>
      <c r="C2779" s="76">
        <v>42708</v>
      </c>
      <c r="D2779">
        <v>15</v>
      </c>
      <c r="E2779" t="s">
        <v>963</v>
      </c>
    </row>
    <row r="2780" spans="1:5" x14ac:dyDescent="0.25">
      <c r="A2780" t="s">
        <v>1297</v>
      </c>
      <c r="B2780" t="s">
        <v>149</v>
      </c>
      <c r="C2780" s="76">
        <v>42708</v>
      </c>
      <c r="D2780">
        <v>13</v>
      </c>
      <c r="E2780" t="s">
        <v>963</v>
      </c>
    </row>
    <row r="2781" spans="1:5" x14ac:dyDescent="0.25">
      <c r="A2781" t="s">
        <v>1297</v>
      </c>
      <c r="B2781" t="s">
        <v>149</v>
      </c>
      <c r="C2781" s="76">
        <v>42708</v>
      </c>
      <c r="D2781">
        <v>1</v>
      </c>
      <c r="E2781" t="s">
        <v>963</v>
      </c>
    </row>
    <row r="2782" spans="1:5" x14ac:dyDescent="0.25">
      <c r="A2782" t="s">
        <v>1298</v>
      </c>
      <c r="B2782" t="s">
        <v>149</v>
      </c>
      <c r="C2782" s="76">
        <v>42708</v>
      </c>
      <c r="D2782">
        <v>14</v>
      </c>
      <c r="E2782" t="s">
        <v>963</v>
      </c>
    </row>
    <row r="2783" spans="1:5" x14ac:dyDescent="0.25">
      <c r="A2783" t="s">
        <v>686</v>
      </c>
      <c r="B2783" t="s">
        <v>149</v>
      </c>
      <c r="C2783" s="76">
        <v>42708</v>
      </c>
      <c r="D2783">
        <v>14</v>
      </c>
      <c r="E2783" t="s">
        <v>963</v>
      </c>
    </row>
    <row r="2784" spans="1:5" x14ac:dyDescent="0.25">
      <c r="A2784" t="s">
        <v>1299</v>
      </c>
      <c r="B2784" t="s">
        <v>149</v>
      </c>
      <c r="C2784" s="76">
        <v>42708</v>
      </c>
      <c r="D2784">
        <v>12</v>
      </c>
      <c r="E2784" t="s">
        <v>963</v>
      </c>
    </row>
    <row r="2785" spans="1:5" x14ac:dyDescent="0.25">
      <c r="A2785" t="s">
        <v>1299</v>
      </c>
      <c r="B2785" t="s">
        <v>149</v>
      </c>
      <c r="C2785" s="76">
        <v>42708</v>
      </c>
      <c r="D2785">
        <v>15</v>
      </c>
      <c r="E2785" t="s">
        <v>963</v>
      </c>
    </row>
    <row r="2786" spans="1:5" x14ac:dyDescent="0.25">
      <c r="A2786" t="s">
        <v>1299</v>
      </c>
      <c r="B2786" t="s">
        <v>149</v>
      </c>
      <c r="C2786" s="76">
        <v>42708</v>
      </c>
      <c r="D2786">
        <v>9</v>
      </c>
      <c r="E2786" t="s">
        <v>963</v>
      </c>
    </row>
    <row r="2787" spans="1:5" x14ac:dyDescent="0.25">
      <c r="A2787" t="s">
        <v>1299</v>
      </c>
      <c r="B2787" t="s">
        <v>149</v>
      </c>
      <c r="C2787" s="76">
        <v>42708</v>
      </c>
      <c r="D2787">
        <v>1</v>
      </c>
      <c r="E2787" t="s">
        <v>963</v>
      </c>
    </row>
    <row r="2788" spans="1:5" x14ac:dyDescent="0.25">
      <c r="A2788" t="s">
        <v>1300</v>
      </c>
      <c r="B2788" t="s">
        <v>149</v>
      </c>
      <c r="C2788" s="76">
        <v>42708</v>
      </c>
      <c r="D2788">
        <v>10</v>
      </c>
      <c r="E2788" t="s">
        <v>963</v>
      </c>
    </row>
    <row r="2789" spans="1:5" x14ac:dyDescent="0.25">
      <c r="A2789" t="s">
        <v>1300</v>
      </c>
      <c r="B2789" t="s">
        <v>149</v>
      </c>
      <c r="C2789" s="76">
        <v>42708</v>
      </c>
      <c r="D2789">
        <v>4</v>
      </c>
      <c r="E2789" t="s">
        <v>963</v>
      </c>
    </row>
    <row r="2790" spans="1:5" x14ac:dyDescent="0.25">
      <c r="A2790" t="s">
        <v>1300</v>
      </c>
      <c r="B2790" t="s">
        <v>149</v>
      </c>
      <c r="C2790" s="76">
        <v>42708</v>
      </c>
      <c r="D2790">
        <v>1</v>
      </c>
      <c r="E2790" t="s">
        <v>963</v>
      </c>
    </row>
    <row r="2791" spans="1:5" x14ac:dyDescent="0.25">
      <c r="A2791" t="s">
        <v>38</v>
      </c>
      <c r="B2791" t="s">
        <v>149</v>
      </c>
      <c r="C2791" s="76">
        <v>42708</v>
      </c>
      <c r="D2791">
        <v>15</v>
      </c>
      <c r="E2791" t="s">
        <v>963</v>
      </c>
    </row>
    <row r="2792" spans="1:5" x14ac:dyDescent="0.25">
      <c r="A2792" t="s">
        <v>38</v>
      </c>
      <c r="B2792" t="s">
        <v>149</v>
      </c>
      <c r="C2792" s="76">
        <v>42708</v>
      </c>
      <c r="D2792">
        <v>7</v>
      </c>
      <c r="E2792" t="s">
        <v>963</v>
      </c>
    </row>
    <row r="2793" spans="1:5" x14ac:dyDescent="0.25">
      <c r="A2793" t="s">
        <v>38</v>
      </c>
      <c r="B2793" t="s">
        <v>149</v>
      </c>
      <c r="C2793" s="76">
        <v>42708</v>
      </c>
      <c r="D2793">
        <v>10</v>
      </c>
      <c r="E2793" t="s">
        <v>963</v>
      </c>
    </row>
    <row r="2794" spans="1:5" x14ac:dyDescent="0.25">
      <c r="A2794" t="s">
        <v>38</v>
      </c>
      <c r="B2794" t="s">
        <v>149</v>
      </c>
      <c r="C2794" s="76">
        <v>42708</v>
      </c>
      <c r="D2794">
        <v>1</v>
      </c>
      <c r="E2794" t="s">
        <v>963</v>
      </c>
    </row>
    <row r="2795" spans="1:5" x14ac:dyDescent="0.25">
      <c r="A2795" t="s">
        <v>118</v>
      </c>
      <c r="B2795" t="s">
        <v>149</v>
      </c>
      <c r="C2795" s="76">
        <v>42708</v>
      </c>
      <c r="D2795">
        <v>14</v>
      </c>
      <c r="E2795" t="s">
        <v>963</v>
      </c>
    </row>
    <row r="2796" spans="1:5" x14ac:dyDescent="0.25">
      <c r="A2796" t="s">
        <v>793</v>
      </c>
      <c r="B2796" t="s">
        <v>149</v>
      </c>
      <c r="C2796" s="76">
        <v>42708</v>
      </c>
      <c r="D2796">
        <v>14</v>
      </c>
      <c r="E2796" t="s">
        <v>963</v>
      </c>
    </row>
    <row r="2797" spans="1:5" x14ac:dyDescent="0.25">
      <c r="A2797" t="s">
        <v>1301</v>
      </c>
      <c r="B2797" t="s">
        <v>149</v>
      </c>
      <c r="C2797" s="76">
        <v>42708</v>
      </c>
      <c r="D2797">
        <v>6</v>
      </c>
      <c r="E2797" t="s">
        <v>963</v>
      </c>
    </row>
    <row r="2798" spans="1:5" x14ac:dyDescent="0.25">
      <c r="A2798" t="s">
        <v>1301</v>
      </c>
      <c r="B2798" t="s">
        <v>149</v>
      </c>
      <c r="C2798" s="76">
        <v>42708</v>
      </c>
      <c r="D2798">
        <v>16</v>
      </c>
      <c r="E2798" t="s">
        <v>963</v>
      </c>
    </row>
    <row r="2799" spans="1:5" x14ac:dyDescent="0.25">
      <c r="A2799" t="s">
        <v>1301</v>
      </c>
      <c r="B2799" t="s">
        <v>149</v>
      </c>
      <c r="C2799" s="76">
        <v>42708</v>
      </c>
      <c r="D2799">
        <v>4</v>
      </c>
      <c r="E2799" t="s">
        <v>963</v>
      </c>
    </row>
    <row r="2800" spans="1:5" x14ac:dyDescent="0.25">
      <c r="A2800" t="s">
        <v>1301</v>
      </c>
      <c r="B2800" t="s">
        <v>149</v>
      </c>
      <c r="C2800" s="76">
        <v>42708</v>
      </c>
      <c r="D2800">
        <v>1</v>
      </c>
      <c r="E2800" t="s">
        <v>963</v>
      </c>
    </row>
    <row r="2801" spans="1:5" x14ac:dyDescent="0.25">
      <c r="A2801" t="s">
        <v>872</v>
      </c>
      <c r="B2801" t="s">
        <v>149</v>
      </c>
      <c r="C2801" s="76">
        <v>42708</v>
      </c>
      <c r="D2801">
        <v>6</v>
      </c>
      <c r="E2801" t="s">
        <v>963</v>
      </c>
    </row>
    <row r="2802" spans="1:5" x14ac:dyDescent="0.25">
      <c r="A2802" t="s">
        <v>872</v>
      </c>
      <c r="B2802" t="s">
        <v>149</v>
      </c>
      <c r="C2802" s="76">
        <v>42708</v>
      </c>
      <c r="D2802">
        <v>4</v>
      </c>
      <c r="E2802" t="s">
        <v>963</v>
      </c>
    </row>
    <row r="2803" spans="1:5" x14ac:dyDescent="0.25">
      <c r="A2803" t="s">
        <v>872</v>
      </c>
      <c r="B2803" t="s">
        <v>149</v>
      </c>
      <c r="C2803" s="76">
        <v>42708</v>
      </c>
      <c r="D2803">
        <v>11</v>
      </c>
      <c r="E2803" t="s">
        <v>963</v>
      </c>
    </row>
    <row r="2804" spans="1:5" x14ac:dyDescent="0.25">
      <c r="A2804" t="s">
        <v>872</v>
      </c>
      <c r="B2804" t="s">
        <v>149</v>
      </c>
      <c r="C2804" s="76">
        <v>42708</v>
      </c>
      <c r="D2804">
        <v>1</v>
      </c>
      <c r="E2804" t="s">
        <v>963</v>
      </c>
    </row>
    <row r="2805" spans="1:5" x14ac:dyDescent="0.25">
      <c r="A2805" t="s">
        <v>1302</v>
      </c>
      <c r="B2805" t="s">
        <v>149</v>
      </c>
      <c r="C2805" s="76">
        <v>42708</v>
      </c>
      <c r="D2805">
        <v>12</v>
      </c>
      <c r="E2805" t="s">
        <v>963</v>
      </c>
    </row>
    <row r="2806" spans="1:5" x14ac:dyDescent="0.25">
      <c r="A2806" t="s">
        <v>1302</v>
      </c>
      <c r="B2806" t="s">
        <v>149</v>
      </c>
      <c r="C2806" s="76">
        <v>42708</v>
      </c>
      <c r="D2806">
        <v>8</v>
      </c>
      <c r="E2806" t="s">
        <v>963</v>
      </c>
    </row>
    <row r="2807" spans="1:5" x14ac:dyDescent="0.25">
      <c r="A2807" t="s">
        <v>1302</v>
      </c>
      <c r="B2807" t="s">
        <v>149</v>
      </c>
      <c r="C2807" s="76">
        <v>42708</v>
      </c>
      <c r="D2807">
        <v>10</v>
      </c>
      <c r="E2807" t="s">
        <v>963</v>
      </c>
    </row>
    <row r="2808" spans="1:5" x14ac:dyDescent="0.25">
      <c r="A2808" t="s">
        <v>1302</v>
      </c>
      <c r="B2808" t="s">
        <v>149</v>
      </c>
      <c r="C2808" s="76">
        <v>42708</v>
      </c>
      <c r="D2808">
        <v>1</v>
      </c>
      <c r="E2808" t="s">
        <v>963</v>
      </c>
    </row>
    <row r="2809" spans="1:5" x14ac:dyDescent="0.25">
      <c r="A2809" t="s">
        <v>1303</v>
      </c>
      <c r="B2809" t="s">
        <v>149</v>
      </c>
      <c r="C2809" s="76">
        <v>42708</v>
      </c>
      <c r="D2809">
        <v>14</v>
      </c>
      <c r="E2809" t="s">
        <v>963</v>
      </c>
    </row>
    <row r="2810" spans="1:5" x14ac:dyDescent="0.25">
      <c r="A2810" t="s">
        <v>1304</v>
      </c>
      <c r="B2810" t="s">
        <v>149</v>
      </c>
      <c r="C2810" s="76">
        <v>42708</v>
      </c>
      <c r="D2810">
        <v>12</v>
      </c>
      <c r="E2810" t="s">
        <v>963</v>
      </c>
    </row>
    <row r="2811" spans="1:5" x14ac:dyDescent="0.25">
      <c r="A2811" t="s">
        <v>1304</v>
      </c>
      <c r="B2811" t="s">
        <v>149</v>
      </c>
      <c r="C2811" s="76">
        <v>42708</v>
      </c>
      <c r="D2811">
        <v>15</v>
      </c>
      <c r="E2811" t="s">
        <v>963</v>
      </c>
    </row>
    <row r="2812" spans="1:5" x14ac:dyDescent="0.25">
      <c r="A2812" t="s">
        <v>1304</v>
      </c>
      <c r="B2812" t="s">
        <v>149</v>
      </c>
      <c r="C2812" s="76">
        <v>42708</v>
      </c>
      <c r="D2812">
        <v>8</v>
      </c>
      <c r="E2812" t="s">
        <v>963</v>
      </c>
    </row>
    <row r="2813" spans="1:5" x14ac:dyDescent="0.25">
      <c r="A2813" t="s">
        <v>1304</v>
      </c>
      <c r="B2813" t="s">
        <v>149</v>
      </c>
      <c r="C2813" s="76">
        <v>42708</v>
      </c>
      <c r="D2813">
        <v>1</v>
      </c>
      <c r="E2813" t="s">
        <v>963</v>
      </c>
    </row>
    <row r="2814" spans="1:5" x14ac:dyDescent="0.25">
      <c r="A2814" t="s">
        <v>1305</v>
      </c>
      <c r="B2814" t="s">
        <v>149</v>
      </c>
      <c r="C2814" s="76">
        <v>42708</v>
      </c>
      <c r="D2814">
        <v>2</v>
      </c>
      <c r="E2814" t="s">
        <v>963</v>
      </c>
    </row>
    <row r="2815" spans="1:5" x14ac:dyDescent="0.25">
      <c r="A2815" t="s">
        <v>1305</v>
      </c>
      <c r="B2815" t="s">
        <v>149</v>
      </c>
      <c r="C2815" s="76">
        <v>42708</v>
      </c>
      <c r="D2815">
        <v>16</v>
      </c>
      <c r="E2815" t="s">
        <v>963</v>
      </c>
    </row>
    <row r="2816" spans="1:5" x14ac:dyDescent="0.25">
      <c r="A2816" t="s">
        <v>1305</v>
      </c>
      <c r="B2816" t="s">
        <v>149</v>
      </c>
      <c r="C2816" s="76">
        <v>42708</v>
      </c>
      <c r="D2816">
        <v>4</v>
      </c>
      <c r="E2816" t="s">
        <v>963</v>
      </c>
    </row>
    <row r="2817" spans="1:5" x14ac:dyDescent="0.25">
      <c r="A2817" t="s">
        <v>1305</v>
      </c>
      <c r="B2817" t="s">
        <v>149</v>
      </c>
      <c r="C2817" s="76">
        <v>42708</v>
      </c>
      <c r="D2817">
        <v>1</v>
      </c>
      <c r="E2817" t="s">
        <v>963</v>
      </c>
    </row>
    <row r="2818" spans="1:5" x14ac:dyDescent="0.25">
      <c r="A2818" t="s">
        <v>1306</v>
      </c>
      <c r="B2818" t="s">
        <v>149</v>
      </c>
      <c r="C2818" s="76">
        <v>42708</v>
      </c>
      <c r="D2818">
        <v>8</v>
      </c>
      <c r="E2818" t="s">
        <v>963</v>
      </c>
    </row>
    <row r="2819" spans="1:5" x14ac:dyDescent="0.25">
      <c r="A2819" t="s">
        <v>1306</v>
      </c>
      <c r="B2819" t="s">
        <v>149</v>
      </c>
      <c r="C2819" s="76">
        <v>42708</v>
      </c>
      <c r="D2819">
        <v>10</v>
      </c>
      <c r="E2819" t="s">
        <v>963</v>
      </c>
    </row>
    <row r="2820" spans="1:5" x14ac:dyDescent="0.25">
      <c r="A2820" t="s">
        <v>1306</v>
      </c>
      <c r="B2820" t="s">
        <v>149</v>
      </c>
      <c r="C2820" s="76">
        <v>42708</v>
      </c>
      <c r="D2820">
        <v>16</v>
      </c>
      <c r="E2820" t="s">
        <v>963</v>
      </c>
    </row>
    <row r="2821" spans="1:5" x14ac:dyDescent="0.25">
      <c r="A2821" t="s">
        <v>1306</v>
      </c>
      <c r="B2821" t="s">
        <v>149</v>
      </c>
      <c r="C2821" s="76">
        <v>42708</v>
      </c>
      <c r="D2821">
        <v>1</v>
      </c>
      <c r="E2821" t="s">
        <v>963</v>
      </c>
    </row>
    <row r="2822" spans="1:5" x14ac:dyDescent="0.25">
      <c r="A2822" t="s">
        <v>930</v>
      </c>
      <c r="B2822" t="s">
        <v>149</v>
      </c>
      <c r="C2822" s="76">
        <v>42708</v>
      </c>
      <c r="D2822">
        <v>12</v>
      </c>
      <c r="E2822" t="s">
        <v>963</v>
      </c>
    </row>
    <row r="2823" spans="1:5" x14ac:dyDescent="0.25">
      <c r="A2823" t="s">
        <v>930</v>
      </c>
      <c r="B2823" t="s">
        <v>149</v>
      </c>
      <c r="C2823" s="76">
        <v>42708</v>
      </c>
      <c r="D2823">
        <v>16</v>
      </c>
      <c r="E2823" t="s">
        <v>963</v>
      </c>
    </row>
    <row r="2824" spans="1:5" x14ac:dyDescent="0.25">
      <c r="A2824" t="s">
        <v>930</v>
      </c>
      <c r="B2824" t="s">
        <v>149</v>
      </c>
      <c r="C2824" s="76">
        <v>42708</v>
      </c>
      <c r="D2824">
        <v>4</v>
      </c>
      <c r="E2824" t="s">
        <v>963</v>
      </c>
    </row>
    <row r="2825" spans="1:5" x14ac:dyDescent="0.25">
      <c r="A2825" t="s">
        <v>930</v>
      </c>
      <c r="B2825" t="s">
        <v>149</v>
      </c>
      <c r="C2825" s="76">
        <v>42708</v>
      </c>
      <c r="D2825">
        <v>9</v>
      </c>
      <c r="E2825" t="s">
        <v>963</v>
      </c>
    </row>
    <row r="2826" spans="1:5" x14ac:dyDescent="0.25">
      <c r="A2826" t="s">
        <v>1307</v>
      </c>
      <c r="B2826" t="s">
        <v>149</v>
      </c>
      <c r="C2826" s="76">
        <v>42708</v>
      </c>
      <c r="D2826">
        <v>12</v>
      </c>
      <c r="E2826" t="s">
        <v>963</v>
      </c>
    </row>
    <row r="2827" spans="1:5" x14ac:dyDescent="0.25">
      <c r="A2827" t="s">
        <v>1307</v>
      </c>
      <c r="B2827" t="s">
        <v>149</v>
      </c>
      <c r="C2827" s="76">
        <v>42708</v>
      </c>
      <c r="D2827">
        <v>15</v>
      </c>
      <c r="E2827" t="s">
        <v>963</v>
      </c>
    </row>
    <row r="2828" spans="1:5" x14ac:dyDescent="0.25">
      <c r="A2828" t="s">
        <v>1307</v>
      </c>
      <c r="B2828" t="s">
        <v>149</v>
      </c>
      <c r="C2828" s="76">
        <v>42708</v>
      </c>
      <c r="D2828">
        <v>7</v>
      </c>
      <c r="E2828" t="s">
        <v>963</v>
      </c>
    </row>
    <row r="2829" spans="1:5" x14ac:dyDescent="0.25">
      <c r="A2829" t="s">
        <v>1307</v>
      </c>
      <c r="B2829" t="s">
        <v>149</v>
      </c>
      <c r="C2829" s="76">
        <v>42708</v>
      </c>
      <c r="D2829">
        <v>1</v>
      </c>
      <c r="E2829" t="s">
        <v>963</v>
      </c>
    </row>
    <row r="2830" spans="1:5" x14ac:dyDescent="0.25">
      <c r="A2830" t="s">
        <v>672</v>
      </c>
      <c r="B2830" t="s">
        <v>149</v>
      </c>
      <c r="C2830" s="76">
        <v>42738</v>
      </c>
      <c r="D2830">
        <v>12</v>
      </c>
      <c r="E2830" t="s">
        <v>1638</v>
      </c>
    </row>
    <row r="2831" spans="1:5" x14ac:dyDescent="0.25">
      <c r="A2831" t="s">
        <v>672</v>
      </c>
      <c r="B2831" t="s">
        <v>149</v>
      </c>
      <c r="C2831" s="76">
        <v>42738</v>
      </c>
      <c r="D2831">
        <v>15</v>
      </c>
      <c r="E2831" t="s">
        <v>1638</v>
      </c>
    </row>
    <row r="2832" spans="1:5" x14ac:dyDescent="0.25">
      <c r="A2832" t="s">
        <v>672</v>
      </c>
      <c r="B2832" t="s">
        <v>149</v>
      </c>
      <c r="C2832" s="76">
        <v>42738</v>
      </c>
      <c r="D2832">
        <v>11</v>
      </c>
      <c r="E2832" t="s">
        <v>1638</v>
      </c>
    </row>
    <row r="2833" spans="1:5" x14ac:dyDescent="0.25">
      <c r="A2833" t="s">
        <v>694</v>
      </c>
      <c r="B2833" t="s">
        <v>149</v>
      </c>
      <c r="C2833" s="76">
        <v>42738</v>
      </c>
      <c r="D2833">
        <v>4</v>
      </c>
      <c r="E2833" t="s">
        <v>1638</v>
      </c>
    </row>
    <row r="2834" spans="1:5" x14ac:dyDescent="0.25">
      <c r="A2834" t="s">
        <v>694</v>
      </c>
      <c r="B2834" t="s">
        <v>149</v>
      </c>
      <c r="C2834" s="76">
        <v>42738</v>
      </c>
      <c r="D2834">
        <v>5</v>
      </c>
      <c r="E2834" t="s">
        <v>1638</v>
      </c>
    </row>
    <row r="2835" spans="1:5" x14ac:dyDescent="0.25">
      <c r="A2835" t="s">
        <v>694</v>
      </c>
      <c r="B2835" t="s">
        <v>149</v>
      </c>
      <c r="C2835" s="76">
        <v>42738</v>
      </c>
      <c r="D2835">
        <v>7</v>
      </c>
      <c r="E2835" t="s">
        <v>1638</v>
      </c>
    </row>
    <row r="2836" spans="1:5" x14ac:dyDescent="0.25">
      <c r="A2836" t="s">
        <v>694</v>
      </c>
      <c r="B2836" t="s">
        <v>149</v>
      </c>
      <c r="C2836" s="76">
        <v>42738</v>
      </c>
      <c r="D2836">
        <v>8</v>
      </c>
      <c r="E2836" t="s">
        <v>1638</v>
      </c>
    </row>
    <row r="2837" spans="1:5" x14ac:dyDescent="0.25">
      <c r="A2837" t="s">
        <v>694</v>
      </c>
      <c r="B2837" t="s">
        <v>149</v>
      </c>
      <c r="C2837" s="76">
        <v>42738</v>
      </c>
      <c r="D2837">
        <v>9</v>
      </c>
      <c r="E2837" t="s">
        <v>1638</v>
      </c>
    </row>
    <row r="2838" spans="1:5" x14ac:dyDescent="0.25">
      <c r="A2838" t="s">
        <v>702</v>
      </c>
      <c r="B2838" t="s">
        <v>149</v>
      </c>
      <c r="C2838" s="76">
        <v>42738</v>
      </c>
      <c r="D2838">
        <v>2</v>
      </c>
      <c r="E2838" t="s">
        <v>1638</v>
      </c>
    </row>
    <row r="2839" spans="1:5" x14ac:dyDescent="0.25">
      <c r="A2839" t="s">
        <v>702</v>
      </c>
      <c r="B2839" t="s">
        <v>149</v>
      </c>
      <c r="C2839" s="76">
        <v>42738</v>
      </c>
      <c r="D2839">
        <v>4</v>
      </c>
      <c r="E2839" t="s">
        <v>1638</v>
      </c>
    </row>
    <row r="2840" spans="1:5" x14ac:dyDescent="0.25">
      <c r="A2840" t="s">
        <v>702</v>
      </c>
      <c r="B2840" t="s">
        <v>149</v>
      </c>
      <c r="C2840" s="76">
        <v>42738</v>
      </c>
      <c r="D2840">
        <v>7</v>
      </c>
      <c r="E2840" t="s">
        <v>1638</v>
      </c>
    </row>
    <row r="2841" spans="1:5" x14ac:dyDescent="0.25">
      <c r="A2841" t="s">
        <v>702</v>
      </c>
      <c r="B2841" t="s">
        <v>149</v>
      </c>
      <c r="C2841" s="76">
        <v>42738</v>
      </c>
      <c r="D2841">
        <v>8</v>
      </c>
      <c r="E2841" t="s">
        <v>1638</v>
      </c>
    </row>
    <row r="2842" spans="1:5" x14ac:dyDescent="0.25">
      <c r="A2842" t="s">
        <v>702</v>
      </c>
      <c r="B2842" t="s">
        <v>149</v>
      </c>
      <c r="C2842" s="76">
        <v>42738</v>
      </c>
      <c r="D2842">
        <v>9</v>
      </c>
      <c r="E2842" t="s">
        <v>1638</v>
      </c>
    </row>
    <row r="2843" spans="1:5" x14ac:dyDescent="0.25">
      <c r="A2843" t="s">
        <v>705</v>
      </c>
      <c r="B2843" t="s">
        <v>149</v>
      </c>
      <c r="C2843" s="76">
        <v>42738</v>
      </c>
      <c r="D2843">
        <v>24</v>
      </c>
      <c r="E2843" t="s">
        <v>1638</v>
      </c>
    </row>
    <row r="2844" spans="1:5" x14ac:dyDescent="0.25">
      <c r="A2844" t="s">
        <v>705</v>
      </c>
      <c r="B2844" t="s">
        <v>149</v>
      </c>
      <c r="C2844" s="76">
        <v>42738</v>
      </c>
      <c r="D2844">
        <v>2</v>
      </c>
      <c r="E2844" t="s">
        <v>1638</v>
      </c>
    </row>
    <row r="2845" spans="1:5" x14ac:dyDescent="0.25">
      <c r="A2845" t="s">
        <v>705</v>
      </c>
      <c r="B2845" t="s">
        <v>149</v>
      </c>
      <c r="C2845" s="76">
        <v>42738</v>
      </c>
      <c r="D2845">
        <v>4</v>
      </c>
      <c r="E2845" t="s">
        <v>1638</v>
      </c>
    </row>
    <row r="2846" spans="1:5" x14ac:dyDescent="0.25">
      <c r="A2846" t="s">
        <v>705</v>
      </c>
      <c r="B2846" t="s">
        <v>149</v>
      </c>
      <c r="C2846" s="76">
        <v>42738</v>
      </c>
      <c r="D2846">
        <v>8</v>
      </c>
      <c r="E2846" t="s">
        <v>1638</v>
      </c>
    </row>
    <row r="2847" spans="1:5" x14ac:dyDescent="0.25">
      <c r="A2847" t="s">
        <v>705</v>
      </c>
      <c r="B2847" t="s">
        <v>149</v>
      </c>
      <c r="C2847" s="76">
        <v>42738</v>
      </c>
      <c r="D2847">
        <v>9</v>
      </c>
      <c r="E2847" t="s">
        <v>1638</v>
      </c>
    </row>
    <row r="2848" spans="1:5" x14ac:dyDescent="0.25">
      <c r="A2848" t="s">
        <v>706</v>
      </c>
      <c r="B2848" t="s">
        <v>149</v>
      </c>
      <c r="C2848" s="76">
        <v>42738</v>
      </c>
      <c r="D2848">
        <v>2</v>
      </c>
      <c r="E2848" t="s">
        <v>1638</v>
      </c>
    </row>
    <row r="2849" spans="1:5" x14ac:dyDescent="0.25">
      <c r="A2849" t="s">
        <v>706</v>
      </c>
      <c r="B2849" t="s">
        <v>149</v>
      </c>
      <c r="C2849" s="76">
        <v>42738</v>
      </c>
      <c r="D2849">
        <v>27</v>
      </c>
      <c r="E2849" t="s">
        <v>1638</v>
      </c>
    </row>
    <row r="2850" spans="1:5" x14ac:dyDescent="0.25">
      <c r="A2850" t="s">
        <v>706</v>
      </c>
      <c r="B2850" t="s">
        <v>149</v>
      </c>
      <c r="C2850" s="76">
        <v>42738</v>
      </c>
      <c r="D2850">
        <v>6</v>
      </c>
      <c r="E2850" t="s">
        <v>1638</v>
      </c>
    </row>
    <row r="2851" spans="1:5" x14ac:dyDescent="0.25">
      <c r="A2851" t="s">
        <v>706</v>
      </c>
      <c r="B2851" t="s">
        <v>149</v>
      </c>
      <c r="C2851" s="76">
        <v>42738</v>
      </c>
      <c r="D2851">
        <v>8</v>
      </c>
      <c r="E2851" t="s">
        <v>1638</v>
      </c>
    </row>
    <row r="2852" spans="1:5" x14ac:dyDescent="0.25">
      <c r="A2852" t="s">
        <v>706</v>
      </c>
      <c r="B2852" t="s">
        <v>149</v>
      </c>
      <c r="C2852" s="76">
        <v>42738</v>
      </c>
      <c r="D2852">
        <v>28</v>
      </c>
      <c r="E2852" t="s">
        <v>1638</v>
      </c>
    </row>
    <row r="2853" spans="1:5" x14ac:dyDescent="0.25">
      <c r="A2853" t="s">
        <v>712</v>
      </c>
      <c r="B2853" t="s">
        <v>149</v>
      </c>
      <c r="C2853" s="76">
        <v>42738</v>
      </c>
      <c r="D2853">
        <v>12</v>
      </c>
      <c r="E2853" t="s">
        <v>1638</v>
      </c>
    </row>
    <row r="2854" spans="1:5" x14ac:dyDescent="0.25">
      <c r="A2854" t="s">
        <v>712</v>
      </c>
      <c r="B2854" t="s">
        <v>149</v>
      </c>
      <c r="C2854" s="76">
        <v>42738</v>
      </c>
      <c r="D2854">
        <v>13</v>
      </c>
      <c r="E2854" t="s">
        <v>1638</v>
      </c>
    </row>
    <row r="2855" spans="1:5" x14ac:dyDescent="0.25">
      <c r="A2855" t="s">
        <v>712</v>
      </c>
      <c r="B2855" t="s">
        <v>149</v>
      </c>
      <c r="C2855" s="76">
        <v>42738</v>
      </c>
      <c r="D2855">
        <v>15</v>
      </c>
      <c r="E2855" t="s">
        <v>1638</v>
      </c>
    </row>
    <row r="2856" spans="1:5" x14ac:dyDescent="0.25">
      <c r="A2856" t="s">
        <v>712</v>
      </c>
      <c r="B2856" t="s">
        <v>149</v>
      </c>
      <c r="C2856" s="76">
        <v>42738</v>
      </c>
      <c r="D2856">
        <v>24</v>
      </c>
      <c r="E2856" t="s">
        <v>1638</v>
      </c>
    </row>
    <row r="2857" spans="1:5" x14ac:dyDescent="0.25">
      <c r="A2857" t="s">
        <v>712</v>
      </c>
      <c r="B2857" t="s">
        <v>149</v>
      </c>
      <c r="C2857" s="76">
        <v>42738</v>
      </c>
      <c r="D2857">
        <v>26</v>
      </c>
      <c r="E2857" t="s">
        <v>1638</v>
      </c>
    </row>
    <row r="2858" spans="1:5" x14ac:dyDescent="0.25">
      <c r="A2858" t="s">
        <v>672</v>
      </c>
      <c r="B2858" t="s">
        <v>149</v>
      </c>
      <c r="C2858" s="76">
        <v>42738</v>
      </c>
      <c r="D2858">
        <v>2</v>
      </c>
      <c r="E2858" t="s">
        <v>1638</v>
      </c>
    </row>
    <row r="2859" spans="1:5" x14ac:dyDescent="0.25">
      <c r="A2859" t="s">
        <v>672</v>
      </c>
      <c r="B2859" t="s">
        <v>149</v>
      </c>
      <c r="C2859" s="76">
        <v>42738</v>
      </c>
      <c r="D2859">
        <v>4</v>
      </c>
      <c r="E2859" t="s">
        <v>1638</v>
      </c>
    </row>
    <row r="2860" spans="1:5" x14ac:dyDescent="0.25">
      <c r="A2860" t="s">
        <v>672</v>
      </c>
      <c r="B2860" t="s">
        <v>149</v>
      </c>
      <c r="C2860" s="76">
        <v>42738</v>
      </c>
      <c r="D2860">
        <v>6</v>
      </c>
      <c r="E2860" t="s">
        <v>1638</v>
      </c>
    </row>
    <row r="2861" spans="1:5" x14ac:dyDescent="0.25">
      <c r="A2861" t="s">
        <v>672</v>
      </c>
      <c r="B2861" t="s">
        <v>149</v>
      </c>
      <c r="C2861" s="76">
        <v>42738</v>
      </c>
      <c r="D2861">
        <v>7</v>
      </c>
      <c r="E2861" t="s">
        <v>1638</v>
      </c>
    </row>
    <row r="2862" spans="1:5" x14ac:dyDescent="0.25">
      <c r="A2862" t="s">
        <v>672</v>
      </c>
      <c r="B2862" t="s">
        <v>149</v>
      </c>
      <c r="C2862" s="76">
        <v>42738</v>
      </c>
      <c r="D2862">
        <v>8</v>
      </c>
      <c r="E2862" t="s">
        <v>1638</v>
      </c>
    </row>
    <row r="2863" spans="1:5" x14ac:dyDescent="0.25">
      <c r="A2863" t="s">
        <v>672</v>
      </c>
      <c r="B2863" t="s">
        <v>149</v>
      </c>
      <c r="C2863" s="76">
        <v>42738</v>
      </c>
      <c r="D2863">
        <v>9</v>
      </c>
      <c r="E2863" t="s">
        <v>1638</v>
      </c>
    </row>
    <row r="2864" spans="1:5" x14ac:dyDescent="0.25">
      <c r="A2864" t="s">
        <v>694</v>
      </c>
      <c r="B2864" t="s">
        <v>149</v>
      </c>
      <c r="C2864" s="76">
        <v>42738</v>
      </c>
      <c r="D2864">
        <v>12</v>
      </c>
      <c r="E2864" t="s">
        <v>1638</v>
      </c>
    </row>
    <row r="2865" spans="1:5" x14ac:dyDescent="0.25">
      <c r="A2865" t="s">
        <v>694</v>
      </c>
      <c r="B2865" t="s">
        <v>149</v>
      </c>
      <c r="C2865" s="76">
        <v>42738</v>
      </c>
      <c r="D2865">
        <v>14</v>
      </c>
      <c r="E2865" t="s">
        <v>1638</v>
      </c>
    </row>
    <row r="2866" spans="1:5" x14ac:dyDescent="0.25">
      <c r="A2866" t="s">
        <v>694</v>
      </c>
      <c r="B2866" t="s">
        <v>149</v>
      </c>
      <c r="C2866" s="76">
        <v>42738</v>
      </c>
      <c r="D2866">
        <v>16</v>
      </c>
      <c r="E2866" t="s">
        <v>1638</v>
      </c>
    </row>
    <row r="2867" spans="1:5" x14ac:dyDescent="0.25">
      <c r="A2867" t="s">
        <v>694</v>
      </c>
      <c r="B2867" t="s">
        <v>149</v>
      </c>
      <c r="C2867" s="76">
        <v>42738</v>
      </c>
      <c r="D2867">
        <v>13</v>
      </c>
      <c r="E2867" t="s">
        <v>1638</v>
      </c>
    </row>
    <row r="2868" spans="1:5" x14ac:dyDescent="0.25">
      <c r="A2868" t="s">
        <v>702</v>
      </c>
      <c r="B2868" t="s">
        <v>149</v>
      </c>
      <c r="C2868" s="76">
        <v>42738</v>
      </c>
      <c r="D2868">
        <v>26</v>
      </c>
      <c r="E2868" t="s">
        <v>1638</v>
      </c>
    </row>
    <row r="2869" spans="1:5" x14ac:dyDescent="0.25">
      <c r="A2869" t="s">
        <v>702</v>
      </c>
      <c r="B2869" t="s">
        <v>149</v>
      </c>
      <c r="C2869" s="76">
        <v>42738</v>
      </c>
      <c r="D2869">
        <v>19</v>
      </c>
      <c r="E2869" t="s">
        <v>1638</v>
      </c>
    </row>
    <row r="2870" spans="1:5" x14ac:dyDescent="0.25">
      <c r="A2870" t="s">
        <v>702</v>
      </c>
      <c r="B2870" t="s">
        <v>149</v>
      </c>
      <c r="C2870" s="76">
        <v>42738</v>
      </c>
      <c r="D2870">
        <v>14</v>
      </c>
      <c r="E2870" t="s">
        <v>1638</v>
      </c>
    </row>
    <row r="2871" spans="1:5" x14ac:dyDescent="0.25">
      <c r="A2871" t="s">
        <v>702</v>
      </c>
      <c r="B2871" t="s">
        <v>149</v>
      </c>
      <c r="C2871" s="76">
        <v>42738</v>
      </c>
      <c r="D2871">
        <v>15</v>
      </c>
      <c r="E2871" t="s">
        <v>1638</v>
      </c>
    </row>
    <row r="2872" spans="1:5" x14ac:dyDescent="0.25">
      <c r="A2872" t="s">
        <v>705</v>
      </c>
      <c r="B2872" t="s">
        <v>149</v>
      </c>
      <c r="C2872" s="76">
        <v>42738</v>
      </c>
      <c r="D2872">
        <v>25</v>
      </c>
      <c r="E2872" t="s">
        <v>1638</v>
      </c>
    </row>
    <row r="2873" spans="1:5" x14ac:dyDescent="0.25">
      <c r="A2873" t="s">
        <v>705</v>
      </c>
      <c r="B2873" t="s">
        <v>149</v>
      </c>
      <c r="C2873" s="76">
        <v>42738</v>
      </c>
      <c r="D2873">
        <v>18</v>
      </c>
      <c r="E2873" t="s">
        <v>1638</v>
      </c>
    </row>
    <row r="2874" spans="1:5" x14ac:dyDescent="0.25">
      <c r="A2874" t="s">
        <v>705</v>
      </c>
      <c r="B2874" t="s">
        <v>149</v>
      </c>
      <c r="C2874" s="76">
        <v>42738</v>
      </c>
      <c r="D2874">
        <v>19</v>
      </c>
      <c r="E2874" t="s">
        <v>1638</v>
      </c>
    </row>
    <row r="2875" spans="1:5" x14ac:dyDescent="0.25">
      <c r="A2875" t="s">
        <v>705</v>
      </c>
      <c r="B2875" t="s">
        <v>149</v>
      </c>
      <c r="C2875" s="76">
        <v>42738</v>
      </c>
      <c r="D2875">
        <v>22</v>
      </c>
      <c r="E2875" t="s">
        <v>1638</v>
      </c>
    </row>
    <row r="2876" spans="1:5" x14ac:dyDescent="0.25">
      <c r="A2876" t="s">
        <v>712</v>
      </c>
      <c r="B2876" t="s">
        <v>149</v>
      </c>
      <c r="C2876" s="76">
        <v>42738</v>
      </c>
      <c r="D2876">
        <v>20</v>
      </c>
      <c r="E2876" t="s">
        <v>1638</v>
      </c>
    </row>
    <row r="2877" spans="1:5" x14ac:dyDescent="0.25">
      <c r="A2877" t="s">
        <v>712</v>
      </c>
      <c r="B2877" t="s">
        <v>149</v>
      </c>
      <c r="C2877" s="76">
        <v>42738</v>
      </c>
      <c r="D2877">
        <v>22</v>
      </c>
      <c r="E2877" t="s">
        <v>1638</v>
      </c>
    </row>
    <row r="2878" spans="1:5" x14ac:dyDescent="0.25">
      <c r="A2878" t="s">
        <v>583</v>
      </c>
      <c r="B2878" t="s">
        <v>149</v>
      </c>
      <c r="C2878" s="76">
        <v>42744</v>
      </c>
      <c r="D2878">
        <v>22</v>
      </c>
      <c r="E2878" t="s">
        <v>1340</v>
      </c>
    </row>
    <row r="2879" spans="1:5" x14ac:dyDescent="0.25">
      <c r="A2879" t="s">
        <v>583</v>
      </c>
      <c r="B2879" t="s">
        <v>149</v>
      </c>
      <c r="C2879" s="76">
        <v>42744</v>
      </c>
      <c r="D2879">
        <v>23</v>
      </c>
      <c r="E2879" t="s">
        <v>1340</v>
      </c>
    </row>
    <row r="2880" spans="1:5" x14ac:dyDescent="0.25">
      <c r="A2880" t="s">
        <v>587</v>
      </c>
      <c r="B2880" t="s">
        <v>149</v>
      </c>
      <c r="C2880" s="76">
        <v>42744</v>
      </c>
      <c r="D2880">
        <v>24</v>
      </c>
      <c r="E2880" t="s">
        <v>1340</v>
      </c>
    </row>
    <row r="2881" spans="1:5" x14ac:dyDescent="0.25">
      <c r="A2881" t="s">
        <v>587</v>
      </c>
      <c r="B2881" t="s">
        <v>149</v>
      </c>
      <c r="C2881" s="76">
        <v>42744</v>
      </c>
      <c r="D2881">
        <v>25</v>
      </c>
      <c r="E2881" t="s">
        <v>1340</v>
      </c>
    </row>
    <row r="2882" spans="1:5" x14ac:dyDescent="0.25">
      <c r="A2882" t="s">
        <v>587</v>
      </c>
      <c r="B2882" t="s">
        <v>149</v>
      </c>
      <c r="C2882" s="76">
        <v>42744</v>
      </c>
      <c r="D2882">
        <v>26</v>
      </c>
      <c r="E2882" t="s">
        <v>1340</v>
      </c>
    </row>
    <row r="2883" spans="1:5" x14ac:dyDescent="0.25">
      <c r="A2883" t="s">
        <v>591</v>
      </c>
      <c r="B2883" t="s">
        <v>149</v>
      </c>
      <c r="C2883" s="76">
        <v>42744</v>
      </c>
      <c r="D2883">
        <v>41</v>
      </c>
      <c r="E2883" t="s">
        <v>1340</v>
      </c>
    </row>
    <row r="2884" spans="1:5" x14ac:dyDescent="0.25">
      <c r="A2884" t="s">
        <v>591</v>
      </c>
      <c r="B2884" t="s">
        <v>149</v>
      </c>
      <c r="C2884" s="76">
        <v>42744</v>
      </c>
      <c r="D2884">
        <v>26</v>
      </c>
      <c r="E2884" t="s">
        <v>1340</v>
      </c>
    </row>
    <row r="2885" spans="1:5" x14ac:dyDescent="0.25">
      <c r="A2885" t="s">
        <v>595</v>
      </c>
      <c r="B2885" t="s">
        <v>149</v>
      </c>
      <c r="C2885" s="76">
        <v>42744</v>
      </c>
      <c r="D2885">
        <v>24</v>
      </c>
      <c r="E2885" t="s">
        <v>1340</v>
      </c>
    </row>
    <row r="2886" spans="1:5" x14ac:dyDescent="0.25">
      <c r="A2886" t="s">
        <v>595</v>
      </c>
      <c r="B2886" t="s">
        <v>149</v>
      </c>
      <c r="C2886" s="76">
        <v>42744</v>
      </c>
      <c r="D2886">
        <v>8</v>
      </c>
      <c r="E2886" t="s">
        <v>1340</v>
      </c>
    </row>
    <row r="2887" spans="1:5" x14ac:dyDescent="0.25">
      <c r="A2887" t="s">
        <v>595</v>
      </c>
      <c r="B2887" t="s">
        <v>149</v>
      </c>
      <c r="C2887" s="76">
        <v>42744</v>
      </c>
      <c r="D2887">
        <v>3</v>
      </c>
      <c r="E2887" t="s">
        <v>1340</v>
      </c>
    </row>
    <row r="2888" spans="1:5" x14ac:dyDescent="0.25">
      <c r="A2888" t="s">
        <v>595</v>
      </c>
      <c r="B2888" t="s">
        <v>149</v>
      </c>
      <c r="C2888" s="76">
        <v>42744</v>
      </c>
      <c r="D2888">
        <v>8</v>
      </c>
      <c r="E2888" t="s">
        <v>1340</v>
      </c>
    </row>
    <row r="2889" spans="1:5" x14ac:dyDescent="0.25">
      <c r="A2889" t="s">
        <v>595</v>
      </c>
      <c r="B2889" t="s">
        <v>149</v>
      </c>
      <c r="C2889" s="76">
        <v>42744</v>
      </c>
      <c r="D2889">
        <v>27</v>
      </c>
      <c r="E2889" t="s">
        <v>1340</v>
      </c>
    </row>
    <row r="2890" spans="1:5" x14ac:dyDescent="0.25">
      <c r="A2890" t="s">
        <v>599</v>
      </c>
      <c r="B2890" t="s">
        <v>149</v>
      </c>
      <c r="C2890" s="76">
        <v>42744</v>
      </c>
      <c r="D2890">
        <v>30</v>
      </c>
      <c r="E2890" t="s">
        <v>1340</v>
      </c>
    </row>
    <row r="2891" spans="1:5" x14ac:dyDescent="0.25">
      <c r="A2891" t="s">
        <v>599</v>
      </c>
      <c r="B2891" t="s">
        <v>149</v>
      </c>
      <c r="C2891" s="76">
        <v>42744</v>
      </c>
      <c r="D2891">
        <v>34</v>
      </c>
      <c r="E2891" t="s">
        <v>1340</v>
      </c>
    </row>
    <row r="2892" spans="1:5" x14ac:dyDescent="0.25">
      <c r="A2892" t="s">
        <v>602</v>
      </c>
      <c r="B2892" t="s">
        <v>149</v>
      </c>
      <c r="C2892" s="76">
        <v>42744</v>
      </c>
      <c r="D2892">
        <v>3</v>
      </c>
      <c r="E2892" t="s">
        <v>1340</v>
      </c>
    </row>
    <row r="2893" spans="1:5" x14ac:dyDescent="0.25">
      <c r="A2893" t="s">
        <v>602</v>
      </c>
      <c r="B2893" t="s">
        <v>149</v>
      </c>
      <c r="C2893" s="76">
        <v>42744</v>
      </c>
      <c r="D2893">
        <v>13</v>
      </c>
      <c r="E2893" t="s">
        <v>1340</v>
      </c>
    </row>
    <row r="2894" spans="1:5" x14ac:dyDescent="0.25">
      <c r="A2894" t="s">
        <v>602</v>
      </c>
      <c r="B2894" t="s">
        <v>149</v>
      </c>
      <c r="C2894" s="76">
        <v>42744</v>
      </c>
      <c r="D2894">
        <v>24</v>
      </c>
      <c r="E2894" t="s">
        <v>1340</v>
      </c>
    </row>
    <row r="2895" spans="1:5" x14ac:dyDescent="0.25">
      <c r="A2895" t="s">
        <v>602</v>
      </c>
      <c r="B2895" t="s">
        <v>149</v>
      </c>
      <c r="C2895" s="76">
        <v>42744</v>
      </c>
      <c r="D2895">
        <v>27</v>
      </c>
      <c r="E2895" t="s">
        <v>1340</v>
      </c>
    </row>
    <row r="2896" spans="1:5" x14ac:dyDescent="0.25">
      <c r="A2896" t="s">
        <v>602</v>
      </c>
      <c r="B2896" t="s">
        <v>149</v>
      </c>
      <c r="C2896" s="76">
        <v>42744</v>
      </c>
      <c r="D2896">
        <v>31</v>
      </c>
      <c r="E2896" t="s">
        <v>1340</v>
      </c>
    </row>
    <row r="2897" spans="1:5" x14ac:dyDescent="0.25">
      <c r="A2897" t="s">
        <v>605</v>
      </c>
      <c r="B2897" t="s">
        <v>149</v>
      </c>
      <c r="C2897" s="76">
        <v>42744</v>
      </c>
      <c r="D2897">
        <v>37</v>
      </c>
      <c r="E2897" t="s">
        <v>1340</v>
      </c>
    </row>
    <row r="2898" spans="1:5" x14ac:dyDescent="0.25">
      <c r="A2898" t="s">
        <v>605</v>
      </c>
      <c r="B2898" t="s">
        <v>149</v>
      </c>
      <c r="C2898" s="76">
        <v>42744</v>
      </c>
      <c r="D2898">
        <v>8</v>
      </c>
      <c r="E2898" t="s">
        <v>1340</v>
      </c>
    </row>
    <row r="2899" spans="1:5" x14ac:dyDescent="0.25">
      <c r="A2899" t="s">
        <v>605</v>
      </c>
      <c r="B2899" t="s">
        <v>149</v>
      </c>
      <c r="C2899" s="76">
        <v>42744</v>
      </c>
      <c r="D2899">
        <v>3</v>
      </c>
      <c r="E2899" t="s">
        <v>1340</v>
      </c>
    </row>
    <row r="2900" spans="1:5" x14ac:dyDescent="0.25">
      <c r="A2900" t="s">
        <v>605</v>
      </c>
      <c r="B2900" t="s">
        <v>149</v>
      </c>
      <c r="C2900" s="76">
        <v>42744</v>
      </c>
      <c r="D2900">
        <v>27</v>
      </c>
      <c r="E2900" t="s">
        <v>1340</v>
      </c>
    </row>
    <row r="2901" spans="1:5" x14ac:dyDescent="0.25">
      <c r="A2901" t="s">
        <v>605</v>
      </c>
      <c r="B2901" t="s">
        <v>149</v>
      </c>
      <c r="C2901" s="76">
        <v>42744</v>
      </c>
      <c r="D2901">
        <v>31</v>
      </c>
      <c r="E2901" t="s">
        <v>1340</v>
      </c>
    </row>
    <row r="2902" spans="1:5" x14ac:dyDescent="0.25">
      <c r="A2902" t="s">
        <v>608</v>
      </c>
      <c r="B2902" t="s">
        <v>149</v>
      </c>
      <c r="C2902" s="76">
        <v>42744</v>
      </c>
      <c r="D2902">
        <v>37</v>
      </c>
      <c r="E2902" t="s">
        <v>1340</v>
      </c>
    </row>
    <row r="2903" spans="1:5" x14ac:dyDescent="0.25">
      <c r="A2903" t="s">
        <v>608</v>
      </c>
      <c r="B2903" t="s">
        <v>149</v>
      </c>
      <c r="C2903" s="76">
        <v>42744</v>
      </c>
      <c r="D2903">
        <v>8</v>
      </c>
      <c r="E2903" t="s">
        <v>1340</v>
      </c>
    </row>
    <row r="2904" spans="1:5" x14ac:dyDescent="0.25">
      <c r="A2904" t="s">
        <v>608</v>
      </c>
      <c r="B2904" t="s">
        <v>149</v>
      </c>
      <c r="C2904" s="76">
        <v>42744</v>
      </c>
      <c r="D2904">
        <v>3</v>
      </c>
      <c r="E2904" t="s">
        <v>1340</v>
      </c>
    </row>
    <row r="2905" spans="1:5" x14ac:dyDescent="0.25">
      <c r="A2905" t="s">
        <v>608</v>
      </c>
      <c r="B2905" t="s">
        <v>149</v>
      </c>
      <c r="C2905" s="76">
        <v>42744</v>
      </c>
      <c r="D2905">
        <v>29</v>
      </c>
      <c r="E2905" t="s">
        <v>1340</v>
      </c>
    </row>
    <row r="2906" spans="1:5" x14ac:dyDescent="0.25">
      <c r="A2906" t="s">
        <v>608</v>
      </c>
      <c r="B2906" t="s">
        <v>149</v>
      </c>
      <c r="C2906" s="76">
        <v>42744</v>
      </c>
      <c r="D2906">
        <v>27</v>
      </c>
      <c r="E2906" t="s">
        <v>1340</v>
      </c>
    </row>
    <row r="2907" spans="1:5" x14ac:dyDescent="0.25">
      <c r="A2907" t="s">
        <v>608</v>
      </c>
      <c r="B2907" t="s">
        <v>149</v>
      </c>
      <c r="C2907" s="76">
        <v>42744</v>
      </c>
      <c r="D2907">
        <v>31</v>
      </c>
      <c r="E2907" t="s">
        <v>1340</v>
      </c>
    </row>
    <row r="2908" spans="1:5" x14ac:dyDescent="0.25">
      <c r="A2908" t="s">
        <v>498</v>
      </c>
      <c r="B2908" t="s">
        <v>149</v>
      </c>
      <c r="C2908" s="76">
        <v>42744</v>
      </c>
      <c r="D2908">
        <v>38</v>
      </c>
      <c r="E2908" t="s">
        <v>1340</v>
      </c>
    </row>
    <row r="2909" spans="1:5" x14ac:dyDescent="0.25">
      <c r="A2909" t="s">
        <v>498</v>
      </c>
      <c r="B2909" t="s">
        <v>149</v>
      </c>
      <c r="C2909" s="76">
        <v>42744</v>
      </c>
      <c r="D2909">
        <v>8</v>
      </c>
      <c r="E2909" t="s">
        <v>1340</v>
      </c>
    </row>
    <row r="2910" spans="1:5" x14ac:dyDescent="0.25">
      <c r="A2910" t="s">
        <v>498</v>
      </c>
      <c r="B2910" t="s">
        <v>149</v>
      </c>
      <c r="C2910" s="76">
        <v>42744</v>
      </c>
      <c r="D2910">
        <v>40</v>
      </c>
      <c r="E2910" t="s">
        <v>1340</v>
      </c>
    </row>
    <row r="2911" spans="1:5" x14ac:dyDescent="0.25">
      <c r="A2911" t="s">
        <v>498</v>
      </c>
      <c r="B2911" t="s">
        <v>149</v>
      </c>
      <c r="C2911" s="76">
        <v>42744</v>
      </c>
      <c r="D2911">
        <v>36</v>
      </c>
      <c r="E2911" t="s">
        <v>1340</v>
      </c>
    </row>
    <row r="2912" spans="1:5" x14ac:dyDescent="0.25">
      <c r="A2912" t="s">
        <v>613</v>
      </c>
      <c r="B2912" t="s">
        <v>149</v>
      </c>
      <c r="C2912" s="76">
        <v>42744</v>
      </c>
      <c r="D2912">
        <v>1</v>
      </c>
      <c r="E2912" t="s">
        <v>1340</v>
      </c>
    </row>
    <row r="2913" spans="1:5" x14ac:dyDescent="0.25">
      <c r="A2913" t="s">
        <v>613</v>
      </c>
      <c r="B2913" t="s">
        <v>149</v>
      </c>
      <c r="C2913" s="76">
        <v>42744</v>
      </c>
      <c r="D2913">
        <v>19</v>
      </c>
      <c r="E2913" t="s">
        <v>1340</v>
      </c>
    </row>
    <row r="2914" spans="1:5" x14ac:dyDescent="0.25">
      <c r="A2914" t="s">
        <v>613</v>
      </c>
      <c r="B2914" t="s">
        <v>149</v>
      </c>
      <c r="C2914" s="76">
        <v>42744</v>
      </c>
      <c r="D2914">
        <v>20</v>
      </c>
      <c r="E2914" t="s">
        <v>1340</v>
      </c>
    </row>
    <row r="2915" spans="1:5" x14ac:dyDescent="0.25">
      <c r="A2915" t="s">
        <v>613</v>
      </c>
      <c r="B2915" t="s">
        <v>149</v>
      </c>
      <c r="C2915" s="76">
        <v>42744</v>
      </c>
      <c r="D2915">
        <v>14</v>
      </c>
      <c r="E2915" t="s">
        <v>1340</v>
      </c>
    </row>
    <row r="2916" spans="1:5" x14ac:dyDescent="0.25">
      <c r="A2916" t="s">
        <v>613</v>
      </c>
      <c r="B2916" t="s">
        <v>149</v>
      </c>
      <c r="C2916" s="76">
        <v>42744</v>
      </c>
      <c r="D2916">
        <v>31</v>
      </c>
      <c r="E2916" t="s">
        <v>1340</v>
      </c>
    </row>
    <row r="2917" spans="1:5" x14ac:dyDescent="0.25">
      <c r="A2917" t="s">
        <v>620</v>
      </c>
      <c r="B2917" t="s">
        <v>149</v>
      </c>
      <c r="C2917" s="76">
        <v>42744</v>
      </c>
      <c r="D2917">
        <v>24</v>
      </c>
      <c r="E2917" t="s">
        <v>1340</v>
      </c>
    </row>
    <row r="2918" spans="1:5" x14ac:dyDescent="0.25">
      <c r="A2918" t="s">
        <v>620</v>
      </c>
      <c r="B2918" t="s">
        <v>149</v>
      </c>
      <c r="C2918" s="76">
        <v>42744</v>
      </c>
      <c r="D2918">
        <v>6</v>
      </c>
      <c r="E2918" t="s">
        <v>1340</v>
      </c>
    </row>
    <row r="2919" spans="1:5" x14ac:dyDescent="0.25">
      <c r="A2919" t="s">
        <v>620</v>
      </c>
      <c r="B2919" t="s">
        <v>149</v>
      </c>
      <c r="C2919" s="76">
        <v>42744</v>
      </c>
      <c r="D2919">
        <v>13</v>
      </c>
      <c r="E2919" t="s">
        <v>1340</v>
      </c>
    </row>
    <row r="2920" spans="1:5" x14ac:dyDescent="0.25">
      <c r="A2920" t="s">
        <v>620</v>
      </c>
      <c r="B2920" t="s">
        <v>149</v>
      </c>
      <c r="C2920" s="76">
        <v>42744</v>
      </c>
      <c r="D2920">
        <v>14</v>
      </c>
      <c r="E2920" t="s">
        <v>1340</v>
      </c>
    </row>
    <row r="2921" spans="1:5" x14ac:dyDescent="0.25">
      <c r="A2921" t="s">
        <v>620</v>
      </c>
      <c r="B2921" t="s">
        <v>149</v>
      </c>
      <c r="C2921" s="76">
        <v>42744</v>
      </c>
      <c r="D2921">
        <v>31</v>
      </c>
      <c r="E2921" t="s">
        <v>1340</v>
      </c>
    </row>
    <row r="2922" spans="1:5" x14ac:dyDescent="0.25">
      <c r="A2922" t="s">
        <v>623</v>
      </c>
      <c r="B2922" t="s">
        <v>149</v>
      </c>
      <c r="C2922" s="76">
        <v>42744</v>
      </c>
      <c r="D2922">
        <v>3</v>
      </c>
      <c r="E2922" t="s">
        <v>1340</v>
      </c>
    </row>
    <row r="2923" spans="1:5" x14ac:dyDescent="0.25">
      <c r="A2923" t="s">
        <v>623</v>
      </c>
      <c r="B2923" t="s">
        <v>149</v>
      </c>
      <c r="C2923" s="76">
        <v>42744</v>
      </c>
      <c r="D2923">
        <v>12</v>
      </c>
      <c r="E2923" t="s">
        <v>1340</v>
      </c>
    </row>
    <row r="2924" spans="1:5" x14ac:dyDescent="0.25">
      <c r="A2924" t="s">
        <v>623</v>
      </c>
      <c r="B2924" t="s">
        <v>149</v>
      </c>
      <c r="C2924" s="76">
        <v>42744</v>
      </c>
      <c r="D2924">
        <v>23</v>
      </c>
      <c r="E2924" t="s">
        <v>1340</v>
      </c>
    </row>
    <row r="2925" spans="1:5" x14ac:dyDescent="0.25">
      <c r="A2925" t="s">
        <v>623</v>
      </c>
      <c r="B2925" t="s">
        <v>149</v>
      </c>
      <c r="C2925" s="76">
        <v>42744</v>
      </c>
      <c r="D2925">
        <v>24</v>
      </c>
      <c r="E2925" t="s">
        <v>1340</v>
      </c>
    </row>
    <row r="2926" spans="1:5" x14ac:dyDescent="0.25">
      <c r="A2926" t="s">
        <v>623</v>
      </c>
      <c r="B2926" t="s">
        <v>149</v>
      </c>
      <c r="C2926" s="76">
        <v>42744</v>
      </c>
      <c r="D2926">
        <v>7</v>
      </c>
      <c r="E2926" t="s">
        <v>1340</v>
      </c>
    </row>
    <row r="2927" spans="1:5" x14ac:dyDescent="0.25">
      <c r="A2927" t="s">
        <v>626</v>
      </c>
      <c r="B2927" t="s">
        <v>149</v>
      </c>
      <c r="C2927" s="76">
        <v>42744</v>
      </c>
      <c r="D2927">
        <v>16</v>
      </c>
      <c r="E2927" t="s">
        <v>1340</v>
      </c>
    </row>
    <row r="2928" spans="1:5" x14ac:dyDescent="0.25">
      <c r="A2928" t="s">
        <v>626</v>
      </c>
      <c r="B2928" t="s">
        <v>149</v>
      </c>
      <c r="C2928" s="76">
        <v>42744</v>
      </c>
      <c r="D2928">
        <v>30</v>
      </c>
      <c r="E2928" t="s">
        <v>1340</v>
      </c>
    </row>
    <row r="2929" spans="1:5" x14ac:dyDescent="0.25">
      <c r="A2929" t="s">
        <v>626</v>
      </c>
      <c r="B2929" t="s">
        <v>149</v>
      </c>
      <c r="C2929" s="76">
        <v>42744</v>
      </c>
      <c r="D2929">
        <v>25</v>
      </c>
      <c r="E2929" t="s">
        <v>1340</v>
      </c>
    </row>
    <row r="2930" spans="1:5" x14ac:dyDescent="0.25">
      <c r="A2930" t="s">
        <v>123</v>
      </c>
      <c r="B2930" t="s">
        <v>149</v>
      </c>
      <c r="C2930" s="76">
        <v>42744</v>
      </c>
      <c r="D2930">
        <v>8</v>
      </c>
      <c r="E2930" t="s">
        <v>1340</v>
      </c>
    </row>
    <row r="2931" spans="1:5" x14ac:dyDescent="0.25">
      <c r="A2931" t="s">
        <v>123</v>
      </c>
      <c r="B2931" t="s">
        <v>149</v>
      </c>
      <c r="C2931" s="76">
        <v>42744</v>
      </c>
      <c r="D2931">
        <v>16</v>
      </c>
      <c r="E2931" t="s">
        <v>1340</v>
      </c>
    </row>
    <row r="2932" spans="1:5" x14ac:dyDescent="0.25">
      <c r="A2932" t="s">
        <v>123</v>
      </c>
      <c r="B2932" t="s">
        <v>149</v>
      </c>
      <c r="C2932" s="76">
        <v>42744</v>
      </c>
      <c r="D2932">
        <v>29</v>
      </c>
      <c r="E2932" t="s">
        <v>1340</v>
      </c>
    </row>
    <row r="2933" spans="1:5" x14ac:dyDescent="0.25">
      <c r="A2933" t="s">
        <v>123</v>
      </c>
      <c r="B2933" t="s">
        <v>149</v>
      </c>
      <c r="C2933" s="76">
        <v>42744</v>
      </c>
      <c r="D2933">
        <v>31</v>
      </c>
      <c r="E2933" t="s">
        <v>1340</v>
      </c>
    </row>
    <row r="2934" spans="1:5" x14ac:dyDescent="0.25">
      <c r="A2934" t="s">
        <v>631</v>
      </c>
      <c r="B2934" t="s">
        <v>149</v>
      </c>
      <c r="C2934" s="76">
        <v>42744</v>
      </c>
      <c r="D2934">
        <v>27</v>
      </c>
      <c r="E2934" t="s">
        <v>1340</v>
      </c>
    </row>
    <row r="2935" spans="1:5" x14ac:dyDescent="0.25">
      <c r="A2935" t="s">
        <v>631</v>
      </c>
      <c r="B2935" t="s">
        <v>149</v>
      </c>
      <c r="C2935" s="76">
        <v>42744</v>
      </c>
      <c r="D2935">
        <v>28</v>
      </c>
      <c r="E2935" t="s">
        <v>1340</v>
      </c>
    </row>
    <row r="2936" spans="1:5" x14ac:dyDescent="0.25">
      <c r="A2936" t="s">
        <v>129</v>
      </c>
      <c r="B2936" t="s">
        <v>149</v>
      </c>
      <c r="C2936" s="76">
        <v>42744</v>
      </c>
      <c r="D2936">
        <v>24</v>
      </c>
      <c r="E2936" t="s">
        <v>1340</v>
      </c>
    </row>
    <row r="2937" spans="1:5" x14ac:dyDescent="0.25">
      <c r="A2937" t="s">
        <v>129</v>
      </c>
      <c r="B2937" t="s">
        <v>149</v>
      </c>
      <c r="C2937" s="76">
        <v>42744</v>
      </c>
      <c r="D2937">
        <v>31</v>
      </c>
      <c r="E2937" t="s">
        <v>1340</v>
      </c>
    </row>
    <row r="2938" spans="1:5" x14ac:dyDescent="0.25">
      <c r="A2938" t="s">
        <v>129</v>
      </c>
      <c r="B2938" t="s">
        <v>149</v>
      </c>
      <c r="C2938" s="76">
        <v>42744</v>
      </c>
      <c r="D2938">
        <v>36</v>
      </c>
      <c r="E2938" t="s">
        <v>1340</v>
      </c>
    </row>
    <row r="2939" spans="1:5" x14ac:dyDescent="0.25">
      <c r="A2939" t="s">
        <v>636</v>
      </c>
      <c r="B2939" t="s">
        <v>149</v>
      </c>
      <c r="C2939" s="76">
        <v>42744</v>
      </c>
      <c r="D2939">
        <v>3</v>
      </c>
      <c r="E2939" t="s">
        <v>1340</v>
      </c>
    </row>
    <row r="2940" spans="1:5" x14ac:dyDescent="0.25">
      <c r="A2940" t="s">
        <v>636</v>
      </c>
      <c r="B2940" t="s">
        <v>149</v>
      </c>
      <c r="C2940" s="76">
        <v>42744</v>
      </c>
      <c r="D2940">
        <v>13</v>
      </c>
      <c r="E2940" t="s">
        <v>1340</v>
      </c>
    </row>
    <row r="2941" spans="1:5" x14ac:dyDescent="0.25">
      <c r="A2941" t="s">
        <v>636</v>
      </c>
      <c r="B2941" t="s">
        <v>149</v>
      </c>
      <c r="C2941" s="76">
        <v>42744</v>
      </c>
      <c r="D2941">
        <v>26</v>
      </c>
      <c r="E2941" t="s">
        <v>1340</v>
      </c>
    </row>
    <row r="2942" spans="1:5" x14ac:dyDescent="0.25">
      <c r="A2942" t="s">
        <v>636</v>
      </c>
      <c r="B2942" t="s">
        <v>149</v>
      </c>
      <c r="C2942" s="76">
        <v>42744</v>
      </c>
      <c r="D2942">
        <v>29</v>
      </c>
      <c r="E2942" t="s">
        <v>1340</v>
      </c>
    </row>
    <row r="2943" spans="1:5" x14ac:dyDescent="0.25">
      <c r="A2943" t="s">
        <v>636</v>
      </c>
      <c r="B2943" t="s">
        <v>149</v>
      </c>
      <c r="C2943" s="76">
        <v>42744</v>
      </c>
      <c r="D2943">
        <v>35</v>
      </c>
      <c r="E2943" t="s">
        <v>1340</v>
      </c>
    </row>
    <row r="2944" spans="1:5" x14ac:dyDescent="0.25">
      <c r="A2944" t="s">
        <v>639</v>
      </c>
      <c r="B2944" t="s">
        <v>149</v>
      </c>
      <c r="C2944" s="76">
        <v>42744</v>
      </c>
      <c r="D2944">
        <v>17</v>
      </c>
      <c r="E2944" t="s">
        <v>1340</v>
      </c>
    </row>
    <row r="2945" spans="1:5" x14ac:dyDescent="0.25">
      <c r="A2945" t="s">
        <v>639</v>
      </c>
      <c r="B2945" t="s">
        <v>149</v>
      </c>
      <c r="C2945" s="76">
        <v>42744</v>
      </c>
      <c r="D2945">
        <v>3</v>
      </c>
      <c r="E2945" t="s">
        <v>1340</v>
      </c>
    </row>
    <row r="2946" spans="1:5" x14ac:dyDescent="0.25">
      <c r="A2946" t="s">
        <v>639</v>
      </c>
      <c r="B2946" t="s">
        <v>149</v>
      </c>
      <c r="C2946" s="76">
        <v>42744</v>
      </c>
      <c r="D2946">
        <v>8</v>
      </c>
      <c r="E2946" t="s">
        <v>1340</v>
      </c>
    </row>
    <row r="2947" spans="1:5" x14ac:dyDescent="0.25">
      <c r="A2947" t="s">
        <v>639</v>
      </c>
      <c r="B2947" t="s">
        <v>149</v>
      </c>
      <c r="C2947" s="76">
        <v>42744</v>
      </c>
      <c r="D2947">
        <v>27</v>
      </c>
      <c r="E2947" t="s">
        <v>1340</v>
      </c>
    </row>
    <row r="2948" spans="1:5" x14ac:dyDescent="0.25">
      <c r="A2948" t="s">
        <v>639</v>
      </c>
      <c r="B2948" t="s">
        <v>149</v>
      </c>
      <c r="C2948" s="76">
        <v>42744</v>
      </c>
      <c r="D2948">
        <v>29</v>
      </c>
      <c r="E2948" t="s">
        <v>1340</v>
      </c>
    </row>
    <row r="2949" spans="1:5" x14ac:dyDescent="0.25">
      <c r="A2949" t="s">
        <v>639</v>
      </c>
      <c r="B2949" t="s">
        <v>149</v>
      </c>
      <c r="C2949" s="76">
        <v>42744</v>
      </c>
      <c r="D2949">
        <v>26</v>
      </c>
      <c r="E2949" t="s">
        <v>1340</v>
      </c>
    </row>
    <row r="2950" spans="1:5" x14ac:dyDescent="0.25">
      <c r="A2950" t="s">
        <v>642</v>
      </c>
      <c r="B2950" t="s">
        <v>149</v>
      </c>
      <c r="C2950" s="76">
        <v>42744</v>
      </c>
      <c r="D2950">
        <v>24</v>
      </c>
      <c r="E2950" t="s">
        <v>1340</v>
      </c>
    </row>
    <row r="2951" spans="1:5" x14ac:dyDescent="0.25">
      <c r="A2951" t="s">
        <v>642</v>
      </c>
      <c r="B2951" t="s">
        <v>149</v>
      </c>
      <c r="C2951" s="76">
        <v>42744</v>
      </c>
      <c r="D2951">
        <v>31</v>
      </c>
      <c r="E2951" t="s">
        <v>1340</v>
      </c>
    </row>
    <row r="2952" spans="1:5" x14ac:dyDescent="0.25">
      <c r="A2952" t="s">
        <v>642</v>
      </c>
      <c r="B2952" t="s">
        <v>149</v>
      </c>
      <c r="C2952" s="76">
        <v>42744</v>
      </c>
      <c r="D2952">
        <v>34</v>
      </c>
      <c r="E2952" t="s">
        <v>1340</v>
      </c>
    </row>
    <row r="2953" spans="1:5" x14ac:dyDescent="0.25">
      <c r="A2953" t="s">
        <v>645</v>
      </c>
      <c r="B2953" t="s">
        <v>149</v>
      </c>
      <c r="C2953" s="76">
        <v>42744</v>
      </c>
      <c r="D2953">
        <v>3</v>
      </c>
      <c r="E2953" t="s">
        <v>1340</v>
      </c>
    </row>
    <row r="2954" spans="1:5" x14ac:dyDescent="0.25">
      <c r="A2954" t="s">
        <v>645</v>
      </c>
      <c r="B2954" t="s">
        <v>149</v>
      </c>
      <c r="C2954" s="76">
        <v>42744</v>
      </c>
      <c r="D2954">
        <v>24</v>
      </c>
      <c r="E2954" t="s">
        <v>1340</v>
      </c>
    </row>
    <row r="2955" spans="1:5" x14ac:dyDescent="0.25">
      <c r="A2955" t="s">
        <v>645</v>
      </c>
      <c r="B2955" t="s">
        <v>149</v>
      </c>
      <c r="C2955" s="76">
        <v>42744</v>
      </c>
      <c r="D2955">
        <v>13</v>
      </c>
      <c r="E2955" t="s">
        <v>1340</v>
      </c>
    </row>
    <row r="2956" spans="1:5" x14ac:dyDescent="0.25">
      <c r="A2956" t="s">
        <v>645</v>
      </c>
      <c r="B2956" t="s">
        <v>149</v>
      </c>
      <c r="C2956" s="76">
        <v>42744</v>
      </c>
      <c r="D2956">
        <v>27</v>
      </c>
      <c r="E2956" t="s">
        <v>1340</v>
      </c>
    </row>
    <row r="2957" spans="1:5" x14ac:dyDescent="0.25">
      <c r="A2957" t="s">
        <v>645</v>
      </c>
      <c r="B2957" t="s">
        <v>149</v>
      </c>
      <c r="C2957" s="76">
        <v>42744</v>
      </c>
      <c r="D2957">
        <v>25</v>
      </c>
      <c r="E2957" t="s">
        <v>1340</v>
      </c>
    </row>
    <row r="2958" spans="1:5" x14ac:dyDescent="0.25">
      <c r="A2958" t="s">
        <v>648</v>
      </c>
      <c r="B2958" t="s">
        <v>149</v>
      </c>
      <c r="C2958" s="76">
        <v>42744</v>
      </c>
      <c r="D2958">
        <v>39</v>
      </c>
      <c r="E2958" t="s">
        <v>1340</v>
      </c>
    </row>
    <row r="2959" spans="1:5" x14ac:dyDescent="0.25">
      <c r="A2959" t="s">
        <v>648</v>
      </c>
      <c r="B2959" t="s">
        <v>149</v>
      </c>
      <c r="C2959" s="76">
        <v>42744</v>
      </c>
      <c r="D2959">
        <v>26</v>
      </c>
      <c r="E2959" t="s">
        <v>1340</v>
      </c>
    </row>
    <row r="2960" spans="1:5" x14ac:dyDescent="0.25">
      <c r="A2960" t="s">
        <v>651</v>
      </c>
      <c r="B2960" t="s">
        <v>149</v>
      </c>
      <c r="C2960" s="76">
        <v>42744</v>
      </c>
      <c r="D2960">
        <v>34</v>
      </c>
      <c r="E2960" t="s">
        <v>1340</v>
      </c>
    </row>
    <row r="2961" spans="1:5" x14ac:dyDescent="0.25">
      <c r="A2961" t="s">
        <v>654</v>
      </c>
      <c r="B2961" t="s">
        <v>149</v>
      </c>
      <c r="C2961" s="76">
        <v>42744</v>
      </c>
      <c r="D2961">
        <v>3</v>
      </c>
      <c r="E2961" t="s">
        <v>1340</v>
      </c>
    </row>
    <row r="2962" spans="1:5" x14ac:dyDescent="0.25">
      <c r="A2962" t="s">
        <v>654</v>
      </c>
      <c r="B2962" t="s">
        <v>149</v>
      </c>
      <c r="C2962" s="76">
        <v>42744</v>
      </c>
      <c r="D2962">
        <v>13</v>
      </c>
      <c r="E2962" t="s">
        <v>1340</v>
      </c>
    </row>
    <row r="2963" spans="1:5" x14ac:dyDescent="0.25">
      <c r="A2963" t="s">
        <v>654</v>
      </c>
      <c r="B2963" t="s">
        <v>149</v>
      </c>
      <c r="C2963" s="76">
        <v>42744</v>
      </c>
      <c r="D2963">
        <v>29</v>
      </c>
      <c r="E2963" t="s">
        <v>1340</v>
      </c>
    </row>
    <row r="2964" spans="1:5" x14ac:dyDescent="0.25">
      <c r="A2964" t="s">
        <v>654</v>
      </c>
      <c r="B2964" t="s">
        <v>149</v>
      </c>
      <c r="C2964" s="76">
        <v>42744</v>
      </c>
      <c r="D2964">
        <v>27</v>
      </c>
      <c r="E2964" t="s">
        <v>1340</v>
      </c>
    </row>
    <row r="2965" spans="1:5" x14ac:dyDescent="0.25">
      <c r="A2965" t="s">
        <v>654</v>
      </c>
      <c r="B2965" t="s">
        <v>149</v>
      </c>
      <c r="C2965" s="76">
        <v>42744</v>
      </c>
      <c r="D2965">
        <v>22</v>
      </c>
      <c r="E2965" t="s">
        <v>1340</v>
      </c>
    </row>
    <row r="2966" spans="1:5" x14ac:dyDescent="0.25">
      <c r="A2966" t="s">
        <v>657</v>
      </c>
      <c r="B2966" t="s">
        <v>149</v>
      </c>
      <c r="C2966" s="76">
        <v>42744</v>
      </c>
      <c r="D2966">
        <v>24</v>
      </c>
      <c r="E2966" t="s">
        <v>1340</v>
      </c>
    </row>
    <row r="2967" spans="1:5" x14ac:dyDescent="0.25">
      <c r="A2967" t="s">
        <v>657</v>
      </c>
      <c r="B2967" t="s">
        <v>149</v>
      </c>
      <c r="C2967" s="76">
        <v>42744</v>
      </c>
      <c r="D2967">
        <v>3</v>
      </c>
      <c r="E2967" t="s">
        <v>1340</v>
      </c>
    </row>
    <row r="2968" spans="1:5" x14ac:dyDescent="0.25">
      <c r="A2968" t="s">
        <v>657</v>
      </c>
      <c r="B2968" t="s">
        <v>149</v>
      </c>
      <c r="C2968" s="76">
        <v>42744</v>
      </c>
      <c r="D2968">
        <v>13</v>
      </c>
      <c r="E2968" t="s">
        <v>1340</v>
      </c>
    </row>
    <row r="2969" spans="1:5" x14ac:dyDescent="0.25">
      <c r="A2969" t="s">
        <v>657</v>
      </c>
      <c r="B2969" t="s">
        <v>149</v>
      </c>
      <c r="C2969" s="76">
        <v>42744</v>
      </c>
      <c r="D2969">
        <v>27</v>
      </c>
      <c r="E2969" t="s">
        <v>1340</v>
      </c>
    </row>
    <row r="2970" spans="1:5" x14ac:dyDescent="0.25">
      <c r="A2970" t="s">
        <v>660</v>
      </c>
      <c r="B2970" t="s">
        <v>149</v>
      </c>
      <c r="C2970" s="76">
        <v>42744</v>
      </c>
      <c r="D2970">
        <v>8</v>
      </c>
      <c r="E2970" t="s">
        <v>1340</v>
      </c>
    </row>
    <row r="2971" spans="1:5" x14ac:dyDescent="0.25">
      <c r="A2971" t="s">
        <v>660</v>
      </c>
      <c r="B2971" t="s">
        <v>149</v>
      </c>
      <c r="C2971" s="76">
        <v>42744</v>
      </c>
      <c r="D2971">
        <v>3</v>
      </c>
      <c r="E2971" t="s">
        <v>1340</v>
      </c>
    </row>
    <row r="2972" spans="1:5" x14ac:dyDescent="0.25">
      <c r="A2972" t="s">
        <v>660</v>
      </c>
      <c r="B2972" t="s">
        <v>149</v>
      </c>
      <c r="C2972" s="76">
        <v>42744</v>
      </c>
      <c r="D2972">
        <v>13</v>
      </c>
      <c r="E2972" t="s">
        <v>1340</v>
      </c>
    </row>
    <row r="2973" spans="1:5" x14ac:dyDescent="0.25">
      <c r="A2973" t="s">
        <v>660</v>
      </c>
      <c r="B2973" t="s">
        <v>149</v>
      </c>
      <c r="C2973" s="76">
        <v>42744</v>
      </c>
      <c r="D2973">
        <v>24</v>
      </c>
      <c r="E2973" t="s">
        <v>1340</v>
      </c>
    </row>
    <row r="2974" spans="1:5" x14ac:dyDescent="0.25">
      <c r="A2974" t="s">
        <v>484</v>
      </c>
      <c r="B2974" t="s">
        <v>149</v>
      </c>
      <c r="C2974" s="76">
        <v>42744</v>
      </c>
      <c r="D2974">
        <v>13</v>
      </c>
      <c r="E2974" t="s">
        <v>1340</v>
      </c>
    </row>
    <row r="2975" spans="1:5" x14ac:dyDescent="0.25">
      <c r="A2975" t="s">
        <v>484</v>
      </c>
      <c r="B2975" t="s">
        <v>149</v>
      </c>
      <c r="C2975" s="76">
        <v>42744</v>
      </c>
      <c r="D2975">
        <v>5</v>
      </c>
      <c r="E2975" t="s">
        <v>1340</v>
      </c>
    </row>
    <row r="2976" spans="1:5" x14ac:dyDescent="0.25">
      <c r="A2976" t="s">
        <v>484</v>
      </c>
      <c r="B2976" t="s">
        <v>149</v>
      </c>
      <c r="C2976" s="76">
        <v>42744</v>
      </c>
      <c r="D2976">
        <v>24</v>
      </c>
      <c r="E2976" t="s">
        <v>1340</v>
      </c>
    </row>
    <row r="2977" spans="1:5" x14ac:dyDescent="0.25">
      <c r="A2977" t="s">
        <v>484</v>
      </c>
      <c r="B2977" t="s">
        <v>149</v>
      </c>
      <c r="C2977" s="76">
        <v>42744</v>
      </c>
      <c r="D2977">
        <v>8</v>
      </c>
      <c r="E2977" t="s">
        <v>1340</v>
      </c>
    </row>
    <row r="2978" spans="1:5" x14ac:dyDescent="0.25">
      <c r="A2978" t="s">
        <v>665</v>
      </c>
      <c r="B2978" t="s">
        <v>149</v>
      </c>
      <c r="C2978" s="76">
        <v>42744</v>
      </c>
      <c r="D2978">
        <v>8</v>
      </c>
      <c r="E2978" t="s">
        <v>1340</v>
      </c>
    </row>
    <row r="2979" spans="1:5" x14ac:dyDescent="0.25">
      <c r="A2979" t="s">
        <v>665</v>
      </c>
      <c r="B2979" t="s">
        <v>149</v>
      </c>
      <c r="C2979" s="76">
        <v>42744</v>
      </c>
      <c r="D2979">
        <v>19</v>
      </c>
      <c r="E2979" t="s">
        <v>1340</v>
      </c>
    </row>
    <row r="2980" spans="1:5" x14ac:dyDescent="0.25">
      <c r="A2980" t="s">
        <v>665</v>
      </c>
      <c r="B2980" t="s">
        <v>149</v>
      </c>
      <c r="C2980" s="76">
        <v>42744</v>
      </c>
      <c r="D2980">
        <v>14</v>
      </c>
      <c r="E2980" t="s">
        <v>1340</v>
      </c>
    </row>
    <row r="2981" spans="1:5" x14ac:dyDescent="0.25">
      <c r="A2981" t="s">
        <v>665</v>
      </c>
      <c r="B2981" t="s">
        <v>149</v>
      </c>
      <c r="C2981" s="76">
        <v>42744</v>
      </c>
      <c r="D2981">
        <v>32</v>
      </c>
      <c r="E2981" t="s">
        <v>1340</v>
      </c>
    </row>
    <row r="2982" spans="1:5" x14ac:dyDescent="0.25">
      <c r="A2982" t="s">
        <v>517</v>
      </c>
      <c r="B2982" t="s">
        <v>149</v>
      </c>
      <c r="C2982" s="76">
        <v>42773</v>
      </c>
      <c r="D2982">
        <v>22</v>
      </c>
      <c r="E2982" t="s">
        <v>958</v>
      </c>
    </row>
    <row r="2983" spans="1:5" x14ac:dyDescent="0.25">
      <c r="A2983" t="s">
        <v>517</v>
      </c>
      <c r="B2983" t="s">
        <v>149</v>
      </c>
      <c r="C2983" s="76">
        <v>42773</v>
      </c>
      <c r="D2983">
        <v>23</v>
      </c>
      <c r="E2983" t="s">
        <v>958</v>
      </c>
    </row>
    <row r="2984" spans="1:5" x14ac:dyDescent="0.25">
      <c r="A2984" t="s">
        <v>522</v>
      </c>
      <c r="B2984" t="s">
        <v>149</v>
      </c>
      <c r="C2984" s="76">
        <v>42773</v>
      </c>
      <c r="D2984">
        <v>24</v>
      </c>
      <c r="E2984" t="s">
        <v>958</v>
      </c>
    </row>
    <row r="2985" spans="1:5" x14ac:dyDescent="0.25">
      <c r="A2985" t="s">
        <v>522</v>
      </c>
      <c r="B2985" t="s">
        <v>149</v>
      </c>
      <c r="C2985" s="76">
        <v>42773</v>
      </c>
      <c r="D2985">
        <v>25</v>
      </c>
      <c r="E2985" t="s">
        <v>958</v>
      </c>
    </row>
    <row r="2986" spans="1:5" x14ac:dyDescent="0.25">
      <c r="A2986" t="s">
        <v>522</v>
      </c>
      <c r="B2986" t="s">
        <v>149</v>
      </c>
      <c r="C2986" s="76">
        <v>42773</v>
      </c>
      <c r="D2986">
        <v>26</v>
      </c>
      <c r="E2986" t="s">
        <v>958</v>
      </c>
    </row>
    <row r="2987" spans="1:5" x14ac:dyDescent="0.25">
      <c r="A2987" t="s">
        <v>120</v>
      </c>
      <c r="B2987" t="s">
        <v>149</v>
      </c>
      <c r="C2987" s="76">
        <v>42773</v>
      </c>
      <c r="D2987">
        <v>41</v>
      </c>
      <c r="E2987" t="s">
        <v>958</v>
      </c>
    </row>
    <row r="2988" spans="1:5" x14ac:dyDescent="0.25">
      <c r="A2988" t="s">
        <v>120</v>
      </c>
      <c r="B2988" t="s">
        <v>149</v>
      </c>
      <c r="C2988" s="76">
        <v>42773</v>
      </c>
      <c r="D2988">
        <v>26</v>
      </c>
      <c r="E2988" t="s">
        <v>958</v>
      </c>
    </row>
    <row r="2989" spans="1:5" x14ac:dyDescent="0.25">
      <c r="A2989" t="s">
        <v>527</v>
      </c>
      <c r="B2989" t="s">
        <v>149</v>
      </c>
      <c r="C2989" s="76">
        <v>42773</v>
      </c>
      <c r="D2989">
        <v>24</v>
      </c>
      <c r="E2989" t="s">
        <v>958</v>
      </c>
    </row>
    <row r="2990" spans="1:5" x14ac:dyDescent="0.25">
      <c r="A2990" t="s">
        <v>527</v>
      </c>
      <c r="B2990" t="s">
        <v>149</v>
      </c>
      <c r="C2990" s="76">
        <v>42773</v>
      </c>
      <c r="D2990">
        <v>8</v>
      </c>
      <c r="E2990" t="s">
        <v>958</v>
      </c>
    </row>
    <row r="2991" spans="1:5" x14ac:dyDescent="0.25">
      <c r="A2991" t="s">
        <v>527</v>
      </c>
      <c r="B2991" t="s">
        <v>149</v>
      </c>
      <c r="C2991" s="76">
        <v>42773</v>
      </c>
      <c r="D2991">
        <v>3</v>
      </c>
      <c r="E2991" t="s">
        <v>958</v>
      </c>
    </row>
    <row r="2992" spans="1:5" x14ac:dyDescent="0.25">
      <c r="A2992" t="s">
        <v>527</v>
      </c>
      <c r="B2992" t="s">
        <v>149</v>
      </c>
      <c r="C2992" s="76">
        <v>42773</v>
      </c>
      <c r="D2992">
        <v>8</v>
      </c>
      <c r="E2992" t="s">
        <v>958</v>
      </c>
    </row>
    <row r="2993" spans="1:5" x14ac:dyDescent="0.25">
      <c r="A2993" t="s">
        <v>527</v>
      </c>
      <c r="B2993" t="s">
        <v>149</v>
      </c>
      <c r="C2993" s="76">
        <v>42773</v>
      </c>
      <c r="D2993">
        <v>27</v>
      </c>
      <c r="E2993" t="s">
        <v>958</v>
      </c>
    </row>
    <row r="2994" spans="1:5" x14ac:dyDescent="0.25">
      <c r="A2994" t="s">
        <v>530</v>
      </c>
      <c r="B2994" t="s">
        <v>149</v>
      </c>
      <c r="C2994" s="76">
        <v>42773</v>
      </c>
      <c r="D2994">
        <v>30</v>
      </c>
      <c r="E2994" t="s">
        <v>958</v>
      </c>
    </row>
    <row r="2995" spans="1:5" x14ac:dyDescent="0.25">
      <c r="A2995" t="s">
        <v>530</v>
      </c>
      <c r="B2995" t="s">
        <v>149</v>
      </c>
      <c r="C2995" s="76">
        <v>42773</v>
      </c>
      <c r="D2995">
        <v>34</v>
      </c>
      <c r="E2995" t="s">
        <v>958</v>
      </c>
    </row>
    <row r="2996" spans="1:5" x14ac:dyDescent="0.25">
      <c r="A2996" t="s">
        <v>33</v>
      </c>
      <c r="B2996" t="s">
        <v>149</v>
      </c>
      <c r="C2996" s="76">
        <v>42773</v>
      </c>
      <c r="D2996">
        <v>3</v>
      </c>
      <c r="E2996" t="s">
        <v>958</v>
      </c>
    </row>
    <row r="2997" spans="1:5" x14ac:dyDescent="0.25">
      <c r="A2997" t="s">
        <v>33</v>
      </c>
      <c r="B2997" t="s">
        <v>149</v>
      </c>
      <c r="C2997" s="76">
        <v>42773</v>
      </c>
      <c r="D2997">
        <v>13</v>
      </c>
      <c r="E2997" t="s">
        <v>958</v>
      </c>
    </row>
    <row r="2998" spans="1:5" x14ac:dyDescent="0.25">
      <c r="A2998" t="s">
        <v>33</v>
      </c>
      <c r="B2998" t="s">
        <v>149</v>
      </c>
      <c r="C2998" s="76">
        <v>42773</v>
      </c>
      <c r="D2998">
        <v>24</v>
      </c>
      <c r="E2998" t="s">
        <v>958</v>
      </c>
    </row>
    <row r="2999" spans="1:5" x14ac:dyDescent="0.25">
      <c r="A2999" t="s">
        <v>33</v>
      </c>
      <c r="B2999" t="s">
        <v>149</v>
      </c>
      <c r="C2999" s="76">
        <v>42773</v>
      </c>
      <c r="D2999">
        <v>27</v>
      </c>
      <c r="E2999" t="s">
        <v>958</v>
      </c>
    </row>
    <row r="3000" spans="1:5" x14ac:dyDescent="0.25">
      <c r="A3000" t="s">
        <v>33</v>
      </c>
      <c r="B3000" t="s">
        <v>149</v>
      </c>
      <c r="C3000" s="76">
        <v>42773</v>
      </c>
      <c r="D3000">
        <v>31</v>
      </c>
      <c r="E3000" t="s">
        <v>958</v>
      </c>
    </row>
    <row r="3001" spans="1:5" x14ac:dyDescent="0.25">
      <c r="A3001" t="s">
        <v>488</v>
      </c>
      <c r="B3001" t="s">
        <v>149</v>
      </c>
      <c r="C3001" s="76">
        <v>42773</v>
      </c>
      <c r="D3001">
        <v>37</v>
      </c>
      <c r="E3001" t="s">
        <v>958</v>
      </c>
    </row>
    <row r="3002" spans="1:5" x14ac:dyDescent="0.25">
      <c r="A3002" t="s">
        <v>488</v>
      </c>
      <c r="B3002" t="s">
        <v>149</v>
      </c>
      <c r="C3002" s="76">
        <v>42773</v>
      </c>
      <c r="D3002">
        <v>8</v>
      </c>
      <c r="E3002" t="s">
        <v>958</v>
      </c>
    </row>
    <row r="3003" spans="1:5" x14ac:dyDescent="0.25">
      <c r="A3003" t="s">
        <v>488</v>
      </c>
      <c r="B3003" t="s">
        <v>149</v>
      </c>
      <c r="C3003" s="76">
        <v>42773</v>
      </c>
      <c r="D3003">
        <v>3</v>
      </c>
      <c r="E3003" t="s">
        <v>958</v>
      </c>
    </row>
    <row r="3004" spans="1:5" x14ac:dyDescent="0.25">
      <c r="A3004" t="s">
        <v>488</v>
      </c>
      <c r="B3004" t="s">
        <v>149</v>
      </c>
      <c r="C3004" s="76">
        <v>42773</v>
      </c>
      <c r="D3004">
        <v>27</v>
      </c>
      <c r="E3004" t="s">
        <v>958</v>
      </c>
    </row>
    <row r="3005" spans="1:5" x14ac:dyDescent="0.25">
      <c r="A3005" t="s">
        <v>488</v>
      </c>
      <c r="B3005" t="s">
        <v>149</v>
      </c>
      <c r="C3005" s="76">
        <v>42773</v>
      </c>
      <c r="D3005">
        <v>31</v>
      </c>
      <c r="E3005" t="s">
        <v>958</v>
      </c>
    </row>
    <row r="3006" spans="1:5" x14ac:dyDescent="0.25">
      <c r="A3006" t="s">
        <v>14</v>
      </c>
      <c r="B3006" t="s">
        <v>149</v>
      </c>
      <c r="C3006" s="76">
        <v>42773</v>
      </c>
      <c r="D3006">
        <v>37</v>
      </c>
      <c r="E3006" t="s">
        <v>958</v>
      </c>
    </row>
    <row r="3007" spans="1:5" x14ac:dyDescent="0.25">
      <c r="A3007" t="s">
        <v>14</v>
      </c>
      <c r="B3007" t="s">
        <v>149</v>
      </c>
      <c r="C3007" s="76">
        <v>42773</v>
      </c>
      <c r="D3007">
        <v>8</v>
      </c>
      <c r="E3007" t="s">
        <v>958</v>
      </c>
    </row>
    <row r="3008" spans="1:5" x14ac:dyDescent="0.25">
      <c r="A3008" t="s">
        <v>14</v>
      </c>
      <c r="B3008" t="s">
        <v>149</v>
      </c>
      <c r="C3008" s="76">
        <v>42773</v>
      </c>
      <c r="D3008">
        <v>3</v>
      </c>
      <c r="E3008" t="s">
        <v>958</v>
      </c>
    </row>
    <row r="3009" spans="1:5" x14ac:dyDescent="0.25">
      <c r="A3009" t="s">
        <v>14</v>
      </c>
      <c r="B3009" t="s">
        <v>149</v>
      </c>
      <c r="C3009" s="76">
        <v>42773</v>
      </c>
      <c r="D3009">
        <v>29</v>
      </c>
      <c r="E3009" t="s">
        <v>958</v>
      </c>
    </row>
    <row r="3010" spans="1:5" x14ac:dyDescent="0.25">
      <c r="A3010" t="s">
        <v>14</v>
      </c>
      <c r="B3010" t="s">
        <v>149</v>
      </c>
      <c r="C3010" s="76">
        <v>42773</v>
      </c>
      <c r="D3010">
        <v>27</v>
      </c>
      <c r="E3010" t="s">
        <v>958</v>
      </c>
    </row>
    <row r="3011" spans="1:5" x14ac:dyDescent="0.25">
      <c r="A3011" t="s">
        <v>14</v>
      </c>
      <c r="B3011" t="s">
        <v>149</v>
      </c>
      <c r="C3011" s="76">
        <v>42773</v>
      </c>
      <c r="D3011">
        <v>31</v>
      </c>
      <c r="E3011" t="s">
        <v>958</v>
      </c>
    </row>
    <row r="3012" spans="1:5" x14ac:dyDescent="0.25">
      <c r="A3012" t="s">
        <v>541</v>
      </c>
      <c r="B3012" t="s">
        <v>149</v>
      </c>
      <c r="C3012" s="76">
        <v>42773</v>
      </c>
      <c r="D3012">
        <v>38</v>
      </c>
      <c r="E3012" t="s">
        <v>958</v>
      </c>
    </row>
    <row r="3013" spans="1:5" x14ac:dyDescent="0.25">
      <c r="A3013" t="s">
        <v>541</v>
      </c>
      <c r="B3013" t="s">
        <v>149</v>
      </c>
      <c r="C3013" s="76">
        <v>42773</v>
      </c>
      <c r="D3013">
        <v>8</v>
      </c>
      <c r="E3013" t="s">
        <v>958</v>
      </c>
    </row>
    <row r="3014" spans="1:5" x14ac:dyDescent="0.25">
      <c r="A3014" t="s">
        <v>541</v>
      </c>
      <c r="B3014" t="s">
        <v>149</v>
      </c>
      <c r="C3014" s="76">
        <v>42773</v>
      </c>
      <c r="D3014">
        <v>40</v>
      </c>
      <c r="E3014" t="s">
        <v>958</v>
      </c>
    </row>
    <row r="3015" spans="1:5" x14ac:dyDescent="0.25">
      <c r="A3015" t="s">
        <v>541</v>
      </c>
      <c r="B3015" t="s">
        <v>149</v>
      </c>
      <c r="C3015" s="76">
        <v>42773</v>
      </c>
      <c r="D3015">
        <v>36</v>
      </c>
      <c r="E3015" t="s">
        <v>958</v>
      </c>
    </row>
    <row r="3016" spans="1:5" x14ac:dyDescent="0.25">
      <c r="A3016" t="s">
        <v>31</v>
      </c>
      <c r="B3016" t="s">
        <v>149</v>
      </c>
      <c r="C3016" s="76">
        <v>42773</v>
      </c>
      <c r="D3016">
        <v>1</v>
      </c>
      <c r="E3016" t="s">
        <v>958</v>
      </c>
    </row>
    <row r="3017" spans="1:5" x14ac:dyDescent="0.25">
      <c r="A3017" t="s">
        <v>31</v>
      </c>
      <c r="B3017" t="s">
        <v>149</v>
      </c>
      <c r="C3017" s="76">
        <v>42773</v>
      </c>
      <c r="D3017">
        <v>19</v>
      </c>
      <c r="E3017" t="s">
        <v>958</v>
      </c>
    </row>
    <row r="3018" spans="1:5" x14ac:dyDescent="0.25">
      <c r="A3018" t="s">
        <v>31</v>
      </c>
      <c r="B3018" t="s">
        <v>149</v>
      </c>
      <c r="C3018" s="76">
        <v>42773</v>
      </c>
      <c r="D3018">
        <v>20</v>
      </c>
      <c r="E3018" t="s">
        <v>958</v>
      </c>
    </row>
    <row r="3019" spans="1:5" x14ac:dyDescent="0.25">
      <c r="A3019" t="s">
        <v>31</v>
      </c>
      <c r="B3019" t="s">
        <v>149</v>
      </c>
      <c r="C3019" s="76">
        <v>42773</v>
      </c>
      <c r="D3019">
        <v>14</v>
      </c>
      <c r="E3019" t="s">
        <v>958</v>
      </c>
    </row>
    <row r="3020" spans="1:5" x14ac:dyDescent="0.25">
      <c r="A3020" t="s">
        <v>31</v>
      </c>
      <c r="B3020" t="s">
        <v>149</v>
      </c>
      <c r="C3020" s="76">
        <v>42773</v>
      </c>
      <c r="D3020">
        <v>31</v>
      </c>
      <c r="E3020" t="s">
        <v>958</v>
      </c>
    </row>
    <row r="3021" spans="1:5" x14ac:dyDescent="0.25">
      <c r="A3021" t="s">
        <v>38</v>
      </c>
      <c r="B3021" t="s">
        <v>149</v>
      </c>
      <c r="C3021" s="76">
        <v>42773</v>
      </c>
      <c r="D3021">
        <v>24</v>
      </c>
      <c r="E3021" t="s">
        <v>958</v>
      </c>
    </row>
    <row r="3022" spans="1:5" x14ac:dyDescent="0.25">
      <c r="A3022" t="s">
        <v>38</v>
      </c>
      <c r="B3022" t="s">
        <v>149</v>
      </c>
      <c r="C3022" s="76">
        <v>42773</v>
      </c>
      <c r="D3022">
        <v>6</v>
      </c>
      <c r="E3022" t="s">
        <v>958</v>
      </c>
    </row>
    <row r="3023" spans="1:5" x14ac:dyDescent="0.25">
      <c r="A3023" t="s">
        <v>38</v>
      </c>
      <c r="B3023" t="s">
        <v>149</v>
      </c>
      <c r="C3023" s="76">
        <v>42773</v>
      </c>
      <c r="D3023">
        <v>13</v>
      </c>
      <c r="E3023" t="s">
        <v>958</v>
      </c>
    </row>
    <row r="3024" spans="1:5" x14ac:dyDescent="0.25">
      <c r="A3024" t="s">
        <v>38</v>
      </c>
      <c r="B3024" t="s">
        <v>149</v>
      </c>
      <c r="C3024" s="76">
        <v>42773</v>
      </c>
      <c r="D3024">
        <v>14</v>
      </c>
      <c r="E3024" t="s">
        <v>958</v>
      </c>
    </row>
    <row r="3025" spans="1:5" x14ac:dyDescent="0.25">
      <c r="A3025" t="s">
        <v>38</v>
      </c>
      <c r="B3025" t="s">
        <v>149</v>
      </c>
      <c r="C3025" s="76">
        <v>42773</v>
      </c>
      <c r="D3025">
        <v>31</v>
      </c>
      <c r="E3025" t="s">
        <v>958</v>
      </c>
    </row>
    <row r="3026" spans="1:5" x14ac:dyDescent="0.25">
      <c r="A3026" t="s">
        <v>547</v>
      </c>
      <c r="B3026" t="s">
        <v>149</v>
      </c>
      <c r="C3026" s="76">
        <v>42773</v>
      </c>
      <c r="D3026">
        <v>3</v>
      </c>
      <c r="E3026" t="s">
        <v>958</v>
      </c>
    </row>
    <row r="3027" spans="1:5" x14ac:dyDescent="0.25">
      <c r="A3027" t="s">
        <v>547</v>
      </c>
      <c r="B3027" t="s">
        <v>149</v>
      </c>
      <c r="C3027" s="76">
        <v>42773</v>
      </c>
      <c r="D3027">
        <v>12</v>
      </c>
      <c r="E3027" t="s">
        <v>958</v>
      </c>
    </row>
    <row r="3028" spans="1:5" x14ac:dyDescent="0.25">
      <c r="A3028" t="s">
        <v>547</v>
      </c>
      <c r="B3028" t="s">
        <v>149</v>
      </c>
      <c r="C3028" s="76">
        <v>42773</v>
      </c>
      <c r="D3028">
        <v>23</v>
      </c>
      <c r="E3028" t="s">
        <v>958</v>
      </c>
    </row>
    <row r="3029" spans="1:5" x14ac:dyDescent="0.25">
      <c r="A3029" t="s">
        <v>547</v>
      </c>
      <c r="B3029" t="s">
        <v>149</v>
      </c>
      <c r="C3029" s="76">
        <v>42773</v>
      </c>
      <c r="D3029">
        <v>24</v>
      </c>
      <c r="E3029" t="s">
        <v>958</v>
      </c>
    </row>
    <row r="3030" spans="1:5" x14ac:dyDescent="0.25">
      <c r="A3030" t="s">
        <v>547</v>
      </c>
      <c r="B3030" t="s">
        <v>149</v>
      </c>
      <c r="C3030" s="76">
        <v>42773</v>
      </c>
      <c r="D3030">
        <v>7</v>
      </c>
      <c r="E3030" t="s">
        <v>958</v>
      </c>
    </row>
    <row r="3031" spans="1:5" x14ac:dyDescent="0.25">
      <c r="A3031" t="s">
        <v>550</v>
      </c>
      <c r="B3031" t="s">
        <v>149</v>
      </c>
      <c r="C3031" s="76">
        <v>42773</v>
      </c>
      <c r="D3031">
        <v>16</v>
      </c>
      <c r="E3031" t="s">
        <v>958</v>
      </c>
    </row>
    <row r="3032" spans="1:5" x14ac:dyDescent="0.25">
      <c r="A3032" t="s">
        <v>550</v>
      </c>
      <c r="B3032" t="s">
        <v>149</v>
      </c>
      <c r="C3032" s="76">
        <v>42773</v>
      </c>
      <c r="D3032">
        <v>30</v>
      </c>
      <c r="E3032" t="s">
        <v>958</v>
      </c>
    </row>
    <row r="3033" spans="1:5" x14ac:dyDescent="0.25">
      <c r="A3033" t="s">
        <v>550</v>
      </c>
      <c r="B3033" t="s">
        <v>149</v>
      </c>
      <c r="C3033" s="76">
        <v>42773</v>
      </c>
      <c r="D3033">
        <v>25</v>
      </c>
      <c r="E3033" t="s">
        <v>958</v>
      </c>
    </row>
    <row r="3034" spans="1:5" x14ac:dyDescent="0.25">
      <c r="A3034" t="s">
        <v>553</v>
      </c>
      <c r="B3034" t="s">
        <v>149</v>
      </c>
      <c r="C3034" s="76">
        <v>42773</v>
      </c>
      <c r="D3034">
        <v>8</v>
      </c>
      <c r="E3034" t="s">
        <v>958</v>
      </c>
    </row>
    <row r="3035" spans="1:5" x14ac:dyDescent="0.25">
      <c r="A3035" t="s">
        <v>553</v>
      </c>
      <c r="B3035" t="s">
        <v>149</v>
      </c>
      <c r="C3035" s="76">
        <v>42773</v>
      </c>
      <c r="D3035">
        <v>16</v>
      </c>
      <c r="E3035" t="s">
        <v>958</v>
      </c>
    </row>
    <row r="3036" spans="1:5" x14ac:dyDescent="0.25">
      <c r="A3036" t="s">
        <v>553</v>
      </c>
      <c r="B3036" t="s">
        <v>149</v>
      </c>
      <c r="C3036" s="76">
        <v>42773</v>
      </c>
      <c r="D3036">
        <v>29</v>
      </c>
      <c r="E3036" t="s">
        <v>958</v>
      </c>
    </row>
    <row r="3037" spans="1:5" x14ac:dyDescent="0.25">
      <c r="A3037" t="s">
        <v>553</v>
      </c>
      <c r="B3037" t="s">
        <v>149</v>
      </c>
      <c r="C3037" s="76">
        <v>42773</v>
      </c>
      <c r="D3037">
        <v>31</v>
      </c>
      <c r="E3037" t="s">
        <v>958</v>
      </c>
    </row>
    <row r="3038" spans="1:5" x14ac:dyDescent="0.25">
      <c r="A3038" t="s">
        <v>1308</v>
      </c>
      <c r="B3038" t="s">
        <v>149</v>
      </c>
      <c r="C3038" s="76">
        <v>42779</v>
      </c>
      <c r="D3038">
        <v>8</v>
      </c>
      <c r="E3038" t="s">
        <v>1317</v>
      </c>
    </row>
    <row r="3039" spans="1:5" x14ac:dyDescent="0.25">
      <c r="A3039" t="s">
        <v>1308</v>
      </c>
      <c r="B3039" t="s">
        <v>149</v>
      </c>
      <c r="C3039" s="76">
        <v>42779</v>
      </c>
      <c r="D3039">
        <v>17</v>
      </c>
      <c r="E3039" t="s">
        <v>1317</v>
      </c>
    </row>
    <row r="3040" spans="1:5" x14ac:dyDescent="0.25">
      <c r="A3040" t="s">
        <v>1308</v>
      </c>
      <c r="B3040" t="s">
        <v>149</v>
      </c>
      <c r="C3040" s="76">
        <v>42779</v>
      </c>
      <c r="D3040">
        <v>19</v>
      </c>
      <c r="E3040" t="s">
        <v>1317</v>
      </c>
    </row>
    <row r="3041" spans="1:5" x14ac:dyDescent="0.25">
      <c r="A3041" t="s">
        <v>1308</v>
      </c>
      <c r="B3041" t="s">
        <v>149</v>
      </c>
      <c r="C3041" s="76">
        <v>42779</v>
      </c>
      <c r="D3041">
        <v>20</v>
      </c>
      <c r="E3041" t="s">
        <v>1317</v>
      </c>
    </row>
    <row r="3042" spans="1:5" x14ac:dyDescent="0.25">
      <c r="A3042" t="s">
        <v>1309</v>
      </c>
      <c r="B3042" t="s">
        <v>149</v>
      </c>
      <c r="C3042" s="76">
        <v>42779</v>
      </c>
      <c r="D3042">
        <v>8</v>
      </c>
      <c r="E3042" t="s">
        <v>1317</v>
      </c>
    </row>
    <row r="3043" spans="1:5" x14ac:dyDescent="0.25">
      <c r="A3043" t="s">
        <v>1309</v>
      </c>
      <c r="B3043" t="s">
        <v>149</v>
      </c>
      <c r="C3043" s="76">
        <v>42779</v>
      </c>
      <c r="D3043">
        <v>12</v>
      </c>
      <c r="E3043" t="s">
        <v>1317</v>
      </c>
    </row>
    <row r="3044" spans="1:5" x14ac:dyDescent="0.25">
      <c r="A3044" t="s">
        <v>1309</v>
      </c>
      <c r="B3044" t="s">
        <v>149</v>
      </c>
      <c r="C3044" s="76">
        <v>42779</v>
      </c>
      <c r="D3044">
        <v>19</v>
      </c>
      <c r="E3044" t="s">
        <v>1317</v>
      </c>
    </row>
    <row r="3045" spans="1:5" x14ac:dyDescent="0.25">
      <c r="A3045" t="s">
        <v>1309</v>
      </c>
      <c r="B3045" t="s">
        <v>149</v>
      </c>
      <c r="C3045" s="76">
        <v>42779</v>
      </c>
      <c r="D3045">
        <v>17</v>
      </c>
      <c r="E3045" t="s">
        <v>1317</v>
      </c>
    </row>
    <row r="3046" spans="1:5" x14ac:dyDescent="0.25">
      <c r="A3046" t="s">
        <v>605</v>
      </c>
      <c r="B3046" t="s">
        <v>149</v>
      </c>
      <c r="C3046" s="76">
        <v>42779</v>
      </c>
      <c r="D3046">
        <v>17</v>
      </c>
      <c r="E3046" t="s">
        <v>1317</v>
      </c>
    </row>
    <row r="3047" spans="1:5" x14ac:dyDescent="0.25">
      <c r="A3047" t="s">
        <v>605</v>
      </c>
      <c r="B3047" t="s">
        <v>149</v>
      </c>
      <c r="C3047" s="76">
        <v>42779</v>
      </c>
      <c r="D3047">
        <v>14</v>
      </c>
      <c r="E3047" t="s">
        <v>1317</v>
      </c>
    </row>
    <row r="3048" spans="1:5" x14ac:dyDescent="0.25">
      <c r="A3048" t="s">
        <v>605</v>
      </c>
      <c r="B3048" t="s">
        <v>149</v>
      </c>
      <c r="C3048" s="76">
        <v>42779</v>
      </c>
      <c r="D3048">
        <v>11</v>
      </c>
      <c r="E3048" t="s">
        <v>1317</v>
      </c>
    </row>
    <row r="3049" spans="1:5" x14ac:dyDescent="0.25">
      <c r="A3049" t="s">
        <v>605</v>
      </c>
      <c r="B3049" t="s">
        <v>149</v>
      </c>
      <c r="C3049" s="76">
        <v>42779</v>
      </c>
      <c r="D3049">
        <v>25</v>
      </c>
      <c r="E3049" t="s">
        <v>1317</v>
      </c>
    </row>
    <row r="3050" spans="1:5" x14ac:dyDescent="0.25">
      <c r="A3050" t="s">
        <v>605</v>
      </c>
      <c r="B3050" t="s">
        <v>149</v>
      </c>
      <c r="C3050" s="76">
        <v>42779</v>
      </c>
      <c r="D3050">
        <v>19</v>
      </c>
      <c r="E3050" t="s">
        <v>1317</v>
      </c>
    </row>
    <row r="3051" spans="1:5" x14ac:dyDescent="0.25">
      <c r="A3051" t="s">
        <v>665</v>
      </c>
      <c r="B3051" t="s">
        <v>149</v>
      </c>
      <c r="C3051" s="76">
        <v>42779</v>
      </c>
      <c r="D3051">
        <v>17</v>
      </c>
      <c r="E3051" t="s">
        <v>1317</v>
      </c>
    </row>
    <row r="3052" spans="1:5" x14ac:dyDescent="0.25">
      <c r="A3052" t="s">
        <v>665</v>
      </c>
      <c r="B3052" t="s">
        <v>149</v>
      </c>
      <c r="C3052" s="76">
        <v>42779</v>
      </c>
      <c r="D3052">
        <v>19</v>
      </c>
      <c r="E3052" t="s">
        <v>1317</v>
      </c>
    </row>
    <row r="3053" spans="1:5" x14ac:dyDescent="0.25">
      <c r="A3053" t="s">
        <v>665</v>
      </c>
      <c r="B3053" t="s">
        <v>149</v>
      </c>
      <c r="C3053" s="76">
        <v>42779</v>
      </c>
      <c r="D3053">
        <v>11</v>
      </c>
      <c r="E3053" t="s">
        <v>1317</v>
      </c>
    </row>
    <row r="3054" spans="1:5" x14ac:dyDescent="0.25">
      <c r="A3054" t="s">
        <v>665</v>
      </c>
      <c r="B3054" t="s">
        <v>149</v>
      </c>
      <c r="C3054" s="76">
        <v>42779</v>
      </c>
      <c r="D3054">
        <v>14</v>
      </c>
      <c r="E3054" t="s">
        <v>1317</v>
      </c>
    </row>
    <row r="3055" spans="1:5" x14ac:dyDescent="0.25">
      <c r="A3055" t="s">
        <v>1310</v>
      </c>
      <c r="B3055" t="s">
        <v>149</v>
      </c>
      <c r="C3055" s="76">
        <v>42779</v>
      </c>
      <c r="D3055">
        <v>8</v>
      </c>
      <c r="E3055" t="s">
        <v>1317</v>
      </c>
    </row>
    <row r="3056" spans="1:5" x14ac:dyDescent="0.25">
      <c r="A3056" t="s">
        <v>1310</v>
      </c>
      <c r="B3056" t="s">
        <v>149</v>
      </c>
      <c r="C3056" s="76">
        <v>42779</v>
      </c>
      <c r="D3056">
        <v>17</v>
      </c>
      <c r="E3056" t="s">
        <v>1317</v>
      </c>
    </row>
    <row r="3057" spans="1:5" x14ac:dyDescent="0.25">
      <c r="A3057" t="s">
        <v>1310</v>
      </c>
      <c r="B3057" t="s">
        <v>149</v>
      </c>
      <c r="C3057" s="76">
        <v>42779</v>
      </c>
      <c r="D3057">
        <v>24</v>
      </c>
      <c r="E3057" t="s">
        <v>1317</v>
      </c>
    </row>
    <row r="3058" spans="1:5" x14ac:dyDescent="0.25">
      <c r="A3058" t="s">
        <v>1310</v>
      </c>
      <c r="B3058" t="s">
        <v>149</v>
      </c>
      <c r="C3058" s="76">
        <v>42779</v>
      </c>
      <c r="D3058">
        <v>14</v>
      </c>
      <c r="E3058" t="s">
        <v>1317</v>
      </c>
    </row>
    <row r="3059" spans="1:5" x14ac:dyDescent="0.25">
      <c r="A3059" t="s">
        <v>1310</v>
      </c>
      <c r="B3059" t="s">
        <v>149</v>
      </c>
      <c r="C3059" s="76">
        <v>42779</v>
      </c>
      <c r="D3059">
        <v>25</v>
      </c>
      <c r="E3059" t="s">
        <v>1317</v>
      </c>
    </row>
    <row r="3060" spans="1:5" x14ac:dyDescent="0.25">
      <c r="A3060" t="s">
        <v>1311</v>
      </c>
      <c r="B3060" t="s">
        <v>149</v>
      </c>
      <c r="C3060" s="76">
        <v>42779</v>
      </c>
      <c r="D3060">
        <v>19</v>
      </c>
      <c r="E3060" t="s">
        <v>1317</v>
      </c>
    </row>
    <row r="3061" spans="1:5" x14ac:dyDescent="0.25">
      <c r="A3061" t="s">
        <v>1311</v>
      </c>
      <c r="B3061" t="s">
        <v>149</v>
      </c>
      <c r="C3061" s="76">
        <v>42779</v>
      </c>
      <c r="D3061">
        <v>17</v>
      </c>
      <c r="E3061" t="s">
        <v>1317</v>
      </c>
    </row>
    <row r="3062" spans="1:5" x14ac:dyDescent="0.25">
      <c r="A3062" t="s">
        <v>1311</v>
      </c>
      <c r="B3062" t="s">
        <v>149</v>
      </c>
      <c r="C3062" s="76">
        <v>42779</v>
      </c>
      <c r="D3062">
        <v>14</v>
      </c>
      <c r="E3062" t="s">
        <v>1317</v>
      </c>
    </row>
    <row r="3063" spans="1:5" x14ac:dyDescent="0.25">
      <c r="A3063" t="s">
        <v>1311</v>
      </c>
      <c r="B3063" t="s">
        <v>149</v>
      </c>
      <c r="C3063" s="76">
        <v>42779</v>
      </c>
      <c r="D3063">
        <v>6</v>
      </c>
      <c r="E3063" t="s">
        <v>1317</v>
      </c>
    </row>
    <row r="3064" spans="1:5" x14ac:dyDescent="0.25">
      <c r="A3064" t="s">
        <v>1312</v>
      </c>
      <c r="B3064" t="s">
        <v>149</v>
      </c>
      <c r="C3064" s="76">
        <v>42779</v>
      </c>
      <c r="D3064">
        <v>26</v>
      </c>
      <c r="E3064" t="s">
        <v>1317</v>
      </c>
    </row>
    <row r="3065" spans="1:5" x14ac:dyDescent="0.25">
      <c r="A3065" t="s">
        <v>1313</v>
      </c>
      <c r="B3065" t="s">
        <v>149</v>
      </c>
      <c r="C3065" s="76">
        <v>42779</v>
      </c>
      <c r="D3065">
        <v>17</v>
      </c>
      <c r="E3065" t="s">
        <v>1317</v>
      </c>
    </row>
    <row r="3066" spans="1:5" x14ac:dyDescent="0.25">
      <c r="A3066" t="s">
        <v>1313</v>
      </c>
      <c r="B3066" t="s">
        <v>149</v>
      </c>
      <c r="C3066" s="76">
        <v>42779</v>
      </c>
      <c r="D3066">
        <v>8</v>
      </c>
      <c r="E3066" t="s">
        <v>1317</v>
      </c>
    </row>
    <row r="3067" spans="1:5" x14ac:dyDescent="0.25">
      <c r="A3067" t="s">
        <v>1313</v>
      </c>
      <c r="B3067" t="s">
        <v>149</v>
      </c>
      <c r="C3067" s="76">
        <v>42779</v>
      </c>
      <c r="D3067">
        <v>19</v>
      </c>
      <c r="E3067" t="s">
        <v>1317</v>
      </c>
    </row>
    <row r="3068" spans="1:5" x14ac:dyDescent="0.25">
      <c r="A3068" t="s">
        <v>1313</v>
      </c>
      <c r="B3068" t="s">
        <v>149</v>
      </c>
      <c r="C3068" s="76">
        <v>42779</v>
      </c>
      <c r="D3068">
        <v>14</v>
      </c>
      <c r="E3068" t="s">
        <v>1317</v>
      </c>
    </row>
    <row r="3069" spans="1:5" x14ac:dyDescent="0.25">
      <c r="A3069" t="s">
        <v>488</v>
      </c>
      <c r="B3069" t="s">
        <v>149</v>
      </c>
      <c r="C3069" s="76">
        <v>42779</v>
      </c>
      <c r="D3069">
        <v>13</v>
      </c>
      <c r="E3069" t="s">
        <v>1317</v>
      </c>
    </row>
    <row r="3070" spans="1:5" x14ac:dyDescent="0.25">
      <c r="A3070" t="s">
        <v>488</v>
      </c>
      <c r="B3070" t="s">
        <v>149</v>
      </c>
      <c r="C3070" s="76">
        <v>42779</v>
      </c>
      <c r="D3070">
        <v>14</v>
      </c>
      <c r="E3070" t="s">
        <v>1317</v>
      </c>
    </row>
    <row r="3071" spans="1:5" x14ac:dyDescent="0.25">
      <c r="A3071" t="s">
        <v>488</v>
      </c>
      <c r="B3071" t="s">
        <v>149</v>
      </c>
      <c r="C3071" s="76">
        <v>42779</v>
      </c>
      <c r="D3071">
        <v>15</v>
      </c>
      <c r="E3071" t="s">
        <v>1317</v>
      </c>
    </row>
    <row r="3072" spans="1:5" x14ac:dyDescent="0.25">
      <c r="A3072" t="s">
        <v>488</v>
      </c>
      <c r="B3072" t="s">
        <v>149</v>
      </c>
      <c r="C3072" s="76">
        <v>42779</v>
      </c>
      <c r="D3072">
        <v>10</v>
      </c>
      <c r="E3072" t="s">
        <v>1317</v>
      </c>
    </row>
    <row r="3073" spans="1:5" x14ac:dyDescent="0.25">
      <c r="A3073" t="s">
        <v>488</v>
      </c>
      <c r="B3073" t="s">
        <v>149</v>
      </c>
      <c r="C3073" s="76">
        <v>42779</v>
      </c>
      <c r="D3073">
        <v>8</v>
      </c>
      <c r="E3073" t="s">
        <v>1317</v>
      </c>
    </row>
    <row r="3074" spans="1:5" x14ac:dyDescent="0.25">
      <c r="A3074" t="s">
        <v>1314</v>
      </c>
      <c r="B3074" t="s">
        <v>149</v>
      </c>
      <c r="C3074" s="76">
        <v>42779</v>
      </c>
      <c r="D3074">
        <v>11</v>
      </c>
      <c r="E3074" t="s">
        <v>1317</v>
      </c>
    </row>
    <row r="3075" spans="1:5" x14ac:dyDescent="0.25">
      <c r="A3075" t="s">
        <v>1314</v>
      </c>
      <c r="B3075" t="s">
        <v>149</v>
      </c>
      <c r="C3075" s="76">
        <v>42779</v>
      </c>
      <c r="D3075">
        <v>17</v>
      </c>
      <c r="E3075" t="s">
        <v>1317</v>
      </c>
    </row>
    <row r="3076" spans="1:5" x14ac:dyDescent="0.25">
      <c r="A3076" t="s">
        <v>1314</v>
      </c>
      <c r="B3076" t="s">
        <v>149</v>
      </c>
      <c r="C3076" s="76">
        <v>42779</v>
      </c>
      <c r="D3076">
        <v>19</v>
      </c>
      <c r="E3076" t="s">
        <v>1317</v>
      </c>
    </row>
    <row r="3077" spans="1:5" x14ac:dyDescent="0.25">
      <c r="A3077" t="s">
        <v>1314</v>
      </c>
      <c r="B3077" t="s">
        <v>149</v>
      </c>
      <c r="C3077" s="76">
        <v>42779</v>
      </c>
      <c r="D3077">
        <v>14</v>
      </c>
      <c r="E3077" t="s">
        <v>1317</v>
      </c>
    </row>
    <row r="3078" spans="1:5" x14ac:dyDescent="0.25">
      <c r="A3078" t="s">
        <v>1315</v>
      </c>
      <c r="B3078" t="s">
        <v>149</v>
      </c>
      <c r="C3078" s="76">
        <v>42779</v>
      </c>
      <c r="D3078">
        <v>19</v>
      </c>
      <c r="E3078" t="s">
        <v>1317</v>
      </c>
    </row>
    <row r="3079" spans="1:5" x14ac:dyDescent="0.25">
      <c r="A3079" t="s">
        <v>1315</v>
      </c>
      <c r="B3079" t="s">
        <v>149</v>
      </c>
      <c r="C3079" s="76">
        <v>42779</v>
      </c>
      <c r="D3079">
        <v>17</v>
      </c>
      <c r="E3079" t="s">
        <v>1317</v>
      </c>
    </row>
    <row r="3080" spans="1:5" x14ac:dyDescent="0.25">
      <c r="A3080" t="s">
        <v>1315</v>
      </c>
      <c r="B3080" t="s">
        <v>149</v>
      </c>
      <c r="C3080" s="76">
        <v>42779</v>
      </c>
      <c r="D3080">
        <v>11</v>
      </c>
      <c r="E3080" t="s">
        <v>1317</v>
      </c>
    </row>
    <row r="3081" spans="1:5" x14ac:dyDescent="0.25">
      <c r="A3081" t="s">
        <v>1315</v>
      </c>
      <c r="B3081" t="s">
        <v>149</v>
      </c>
      <c r="C3081" s="76">
        <v>42779</v>
      </c>
      <c r="D3081">
        <v>8</v>
      </c>
      <c r="E3081" t="s">
        <v>1317</v>
      </c>
    </row>
    <row r="3082" spans="1:5" x14ac:dyDescent="0.25">
      <c r="A3082" t="s">
        <v>1316</v>
      </c>
      <c r="B3082" t="s">
        <v>149</v>
      </c>
      <c r="C3082" s="76">
        <v>42779</v>
      </c>
      <c r="D3082">
        <v>13</v>
      </c>
      <c r="E3082" t="s">
        <v>1317</v>
      </c>
    </row>
    <row r="3083" spans="1:5" x14ac:dyDescent="0.25">
      <c r="A3083" t="s">
        <v>1316</v>
      </c>
      <c r="B3083" t="s">
        <v>149</v>
      </c>
      <c r="C3083" s="76">
        <v>42779</v>
      </c>
      <c r="D3083">
        <v>16</v>
      </c>
      <c r="E3083" t="s">
        <v>1317</v>
      </c>
    </row>
    <row r="3084" spans="1:5" x14ac:dyDescent="0.25">
      <c r="A3084" t="s">
        <v>1316</v>
      </c>
      <c r="B3084" t="s">
        <v>149</v>
      </c>
      <c r="C3084" s="76">
        <v>42779</v>
      </c>
      <c r="D3084">
        <v>17</v>
      </c>
      <c r="E3084" t="s">
        <v>1317</v>
      </c>
    </row>
    <row r="3085" spans="1:5" x14ac:dyDescent="0.25">
      <c r="A3085" t="s">
        <v>1316</v>
      </c>
      <c r="B3085" t="s">
        <v>149</v>
      </c>
      <c r="C3085" s="76">
        <v>42779</v>
      </c>
      <c r="D3085">
        <v>18</v>
      </c>
      <c r="E3085" t="s">
        <v>1317</v>
      </c>
    </row>
    <row r="3086" spans="1:5" x14ac:dyDescent="0.25">
      <c r="A3086" t="s">
        <v>674</v>
      </c>
      <c r="B3086" t="s">
        <v>149</v>
      </c>
      <c r="C3086" s="76">
        <v>42779</v>
      </c>
      <c r="D3086">
        <v>11</v>
      </c>
      <c r="E3086" t="s">
        <v>1317</v>
      </c>
    </row>
    <row r="3087" spans="1:5" x14ac:dyDescent="0.25">
      <c r="A3087" t="s">
        <v>674</v>
      </c>
      <c r="B3087" t="s">
        <v>149</v>
      </c>
      <c r="C3087" s="76">
        <v>42779</v>
      </c>
      <c r="D3087">
        <v>17</v>
      </c>
      <c r="E3087" t="s">
        <v>1317</v>
      </c>
    </row>
    <row r="3088" spans="1:5" x14ac:dyDescent="0.25">
      <c r="A3088" t="s">
        <v>674</v>
      </c>
      <c r="B3088" t="s">
        <v>149</v>
      </c>
      <c r="C3088" s="76">
        <v>42779</v>
      </c>
      <c r="D3088">
        <v>14</v>
      </c>
      <c r="E3088" t="s">
        <v>1317</v>
      </c>
    </row>
    <row r="3089" spans="1:5" x14ac:dyDescent="0.25">
      <c r="A3089" t="s">
        <v>674</v>
      </c>
      <c r="B3089" t="s">
        <v>149</v>
      </c>
      <c r="C3089" s="76">
        <v>42779</v>
      </c>
      <c r="D3089">
        <v>24</v>
      </c>
      <c r="E3089" t="s">
        <v>1317</v>
      </c>
    </row>
    <row r="3090" spans="1:5" x14ac:dyDescent="0.25">
      <c r="A3090" t="s">
        <v>498</v>
      </c>
      <c r="B3090" t="s">
        <v>149</v>
      </c>
      <c r="C3090" s="76">
        <v>42779</v>
      </c>
      <c r="D3090">
        <v>11</v>
      </c>
      <c r="E3090" t="s">
        <v>1317</v>
      </c>
    </row>
    <row r="3091" spans="1:5" x14ac:dyDescent="0.25">
      <c r="A3091" t="s">
        <v>498</v>
      </c>
      <c r="B3091" t="s">
        <v>149</v>
      </c>
      <c r="C3091" s="76">
        <v>42779</v>
      </c>
      <c r="D3091">
        <v>18</v>
      </c>
      <c r="E3091" t="s">
        <v>1317</v>
      </c>
    </row>
    <row r="3092" spans="1:5" x14ac:dyDescent="0.25">
      <c r="A3092" t="s">
        <v>498</v>
      </c>
      <c r="B3092" t="s">
        <v>149</v>
      </c>
      <c r="C3092" s="76">
        <v>42779</v>
      </c>
      <c r="D3092">
        <v>8</v>
      </c>
      <c r="E3092" t="s">
        <v>1317</v>
      </c>
    </row>
    <row r="3093" spans="1:5" x14ac:dyDescent="0.25">
      <c r="A3093" t="s">
        <v>498</v>
      </c>
      <c r="B3093" t="s">
        <v>149</v>
      </c>
      <c r="C3093" s="76">
        <v>42779</v>
      </c>
      <c r="D3093">
        <v>17</v>
      </c>
      <c r="E3093" t="s">
        <v>1317</v>
      </c>
    </row>
    <row r="3094" spans="1:5" x14ac:dyDescent="0.25">
      <c r="A3094" t="s">
        <v>498</v>
      </c>
      <c r="B3094" t="s">
        <v>149</v>
      </c>
      <c r="C3094" s="76">
        <v>42779</v>
      </c>
      <c r="D3094">
        <v>19</v>
      </c>
      <c r="E3094" t="s">
        <v>1317</v>
      </c>
    </row>
    <row r="3095" spans="1:5" x14ac:dyDescent="0.25">
      <c r="A3095" t="s">
        <v>947</v>
      </c>
      <c r="B3095" t="s">
        <v>149</v>
      </c>
      <c r="C3095" s="76">
        <v>42779</v>
      </c>
      <c r="D3095">
        <v>21</v>
      </c>
      <c r="E3095" t="s">
        <v>1317</v>
      </c>
    </row>
    <row r="3096" spans="1:5" x14ac:dyDescent="0.25">
      <c r="A3096" t="s">
        <v>947</v>
      </c>
      <c r="B3096" t="s">
        <v>149</v>
      </c>
      <c r="C3096" s="76">
        <v>42779</v>
      </c>
      <c r="D3096">
        <v>17</v>
      </c>
      <c r="E3096" t="s">
        <v>1317</v>
      </c>
    </row>
    <row r="3097" spans="1:5" x14ac:dyDescent="0.25">
      <c r="A3097" t="s">
        <v>947</v>
      </c>
      <c r="B3097" t="s">
        <v>149</v>
      </c>
      <c r="C3097" s="76">
        <v>42779</v>
      </c>
      <c r="D3097">
        <v>8</v>
      </c>
      <c r="E3097" t="s">
        <v>1317</v>
      </c>
    </row>
    <row r="3098" spans="1:5" x14ac:dyDescent="0.25">
      <c r="A3098" t="s">
        <v>947</v>
      </c>
      <c r="B3098" t="s">
        <v>149</v>
      </c>
      <c r="C3098" s="76">
        <v>42779</v>
      </c>
      <c r="D3098">
        <v>15</v>
      </c>
      <c r="E3098" t="s">
        <v>1317</v>
      </c>
    </row>
    <row r="3099" spans="1:5" x14ac:dyDescent="0.25">
      <c r="A3099" t="s">
        <v>947</v>
      </c>
      <c r="B3099" t="s">
        <v>149</v>
      </c>
      <c r="C3099" s="76">
        <v>42779</v>
      </c>
      <c r="D3099">
        <v>22</v>
      </c>
      <c r="E3099" t="s">
        <v>1317</v>
      </c>
    </row>
    <row r="3100" spans="1:5" x14ac:dyDescent="0.25">
      <c r="A3100" t="s">
        <v>1301</v>
      </c>
      <c r="B3100" t="s">
        <v>149</v>
      </c>
      <c r="C3100" s="76">
        <v>42779</v>
      </c>
      <c r="D3100">
        <v>17</v>
      </c>
      <c r="E3100" t="s">
        <v>1317</v>
      </c>
    </row>
    <row r="3101" spans="1:5" x14ac:dyDescent="0.25">
      <c r="A3101" t="s">
        <v>1301</v>
      </c>
      <c r="B3101" t="s">
        <v>149</v>
      </c>
      <c r="C3101" s="76">
        <v>42779</v>
      </c>
      <c r="D3101">
        <v>23</v>
      </c>
      <c r="E3101" t="s">
        <v>1317</v>
      </c>
    </row>
    <row r="3102" spans="1:5" x14ac:dyDescent="0.25">
      <c r="A3102" t="s">
        <v>1301</v>
      </c>
      <c r="B3102" t="s">
        <v>149</v>
      </c>
      <c r="C3102" s="76">
        <v>42779</v>
      </c>
      <c r="D3102">
        <v>11</v>
      </c>
      <c r="E3102" t="s">
        <v>1317</v>
      </c>
    </row>
    <row r="3103" spans="1:5" x14ac:dyDescent="0.25">
      <c r="A3103" t="s">
        <v>1301</v>
      </c>
      <c r="B3103" t="s">
        <v>149</v>
      </c>
      <c r="C3103" s="76">
        <v>42779</v>
      </c>
      <c r="D3103">
        <v>8</v>
      </c>
      <c r="E3103" t="s">
        <v>1317</v>
      </c>
    </row>
    <row r="3104" spans="1:5" x14ac:dyDescent="0.25">
      <c r="A3104" t="s">
        <v>1308</v>
      </c>
      <c r="B3104" t="s">
        <v>149</v>
      </c>
      <c r="C3104" s="76">
        <v>42779</v>
      </c>
      <c r="D3104">
        <v>8</v>
      </c>
      <c r="E3104" t="s">
        <v>1317</v>
      </c>
    </row>
    <row r="3105" spans="1:5" x14ac:dyDescent="0.25">
      <c r="A3105" t="s">
        <v>1308</v>
      </c>
      <c r="B3105" t="s">
        <v>149</v>
      </c>
      <c r="C3105" s="76">
        <v>42779</v>
      </c>
      <c r="D3105">
        <v>17</v>
      </c>
      <c r="E3105" t="s">
        <v>1317</v>
      </c>
    </row>
    <row r="3106" spans="1:5" x14ac:dyDescent="0.25">
      <c r="A3106" t="s">
        <v>1308</v>
      </c>
      <c r="B3106" t="s">
        <v>149</v>
      </c>
      <c r="C3106" s="76">
        <v>42779</v>
      </c>
      <c r="D3106">
        <v>19</v>
      </c>
      <c r="E3106" t="s">
        <v>1317</v>
      </c>
    </row>
    <row r="3107" spans="1:5" x14ac:dyDescent="0.25">
      <c r="A3107" t="s">
        <v>1308</v>
      </c>
      <c r="B3107" t="s">
        <v>149</v>
      </c>
      <c r="C3107" s="76">
        <v>42779</v>
      </c>
      <c r="D3107">
        <v>20</v>
      </c>
      <c r="E3107" t="s">
        <v>1317</v>
      </c>
    </row>
    <row r="3108" spans="1:5" x14ac:dyDescent="0.25">
      <c r="A3108" t="s">
        <v>1309</v>
      </c>
      <c r="B3108" t="s">
        <v>149</v>
      </c>
      <c r="C3108" s="76">
        <v>42779</v>
      </c>
      <c r="D3108">
        <v>8</v>
      </c>
      <c r="E3108" t="s">
        <v>1317</v>
      </c>
    </row>
    <row r="3109" spans="1:5" x14ac:dyDescent="0.25">
      <c r="A3109" t="s">
        <v>1309</v>
      </c>
      <c r="B3109" t="s">
        <v>149</v>
      </c>
      <c r="C3109" s="76">
        <v>42779</v>
      </c>
      <c r="D3109">
        <v>12</v>
      </c>
      <c r="E3109" t="s">
        <v>1317</v>
      </c>
    </row>
    <row r="3110" spans="1:5" x14ac:dyDescent="0.25">
      <c r="A3110" t="s">
        <v>1309</v>
      </c>
      <c r="B3110" t="s">
        <v>149</v>
      </c>
      <c r="C3110" s="76">
        <v>42779</v>
      </c>
      <c r="D3110">
        <v>19</v>
      </c>
      <c r="E3110" t="s">
        <v>1317</v>
      </c>
    </row>
    <row r="3111" spans="1:5" x14ac:dyDescent="0.25">
      <c r="A3111" t="s">
        <v>1309</v>
      </c>
      <c r="B3111" t="s">
        <v>149</v>
      </c>
      <c r="C3111" s="76">
        <v>42779</v>
      </c>
      <c r="D3111">
        <v>17</v>
      </c>
      <c r="E3111" t="s">
        <v>1317</v>
      </c>
    </row>
    <row r="3112" spans="1:5" x14ac:dyDescent="0.25">
      <c r="A3112" t="s">
        <v>605</v>
      </c>
      <c r="B3112" t="s">
        <v>149</v>
      </c>
      <c r="C3112" s="76">
        <v>42779</v>
      </c>
      <c r="D3112">
        <v>17</v>
      </c>
      <c r="E3112" t="s">
        <v>1317</v>
      </c>
    </row>
    <row r="3113" spans="1:5" x14ac:dyDescent="0.25">
      <c r="A3113" t="s">
        <v>605</v>
      </c>
      <c r="B3113" t="s">
        <v>149</v>
      </c>
      <c r="C3113" s="76">
        <v>42779</v>
      </c>
      <c r="D3113">
        <v>14</v>
      </c>
      <c r="E3113" t="s">
        <v>1317</v>
      </c>
    </row>
    <row r="3114" spans="1:5" x14ac:dyDescent="0.25">
      <c r="A3114" t="s">
        <v>605</v>
      </c>
      <c r="B3114" t="s">
        <v>149</v>
      </c>
      <c r="C3114" s="76">
        <v>42779</v>
      </c>
      <c r="D3114">
        <v>11</v>
      </c>
      <c r="E3114" t="s">
        <v>1317</v>
      </c>
    </row>
    <row r="3115" spans="1:5" x14ac:dyDescent="0.25">
      <c r="A3115" t="s">
        <v>605</v>
      </c>
      <c r="B3115" t="s">
        <v>149</v>
      </c>
      <c r="C3115" s="76">
        <v>42779</v>
      </c>
      <c r="D3115">
        <v>25</v>
      </c>
      <c r="E3115" t="s">
        <v>1317</v>
      </c>
    </row>
    <row r="3116" spans="1:5" x14ac:dyDescent="0.25">
      <c r="A3116" t="s">
        <v>605</v>
      </c>
      <c r="B3116" t="s">
        <v>149</v>
      </c>
      <c r="C3116" s="76">
        <v>42779</v>
      </c>
      <c r="D3116">
        <v>19</v>
      </c>
      <c r="E3116" t="s">
        <v>1317</v>
      </c>
    </row>
    <row r="3117" spans="1:5" x14ac:dyDescent="0.25">
      <c r="A3117" t="s">
        <v>665</v>
      </c>
      <c r="B3117" t="s">
        <v>149</v>
      </c>
      <c r="C3117" s="76">
        <v>42779</v>
      </c>
      <c r="D3117">
        <v>17</v>
      </c>
      <c r="E3117" t="s">
        <v>1317</v>
      </c>
    </row>
    <row r="3118" spans="1:5" x14ac:dyDescent="0.25">
      <c r="A3118" t="s">
        <v>665</v>
      </c>
      <c r="B3118" t="s">
        <v>149</v>
      </c>
      <c r="C3118" s="76">
        <v>42779</v>
      </c>
      <c r="D3118">
        <v>19</v>
      </c>
      <c r="E3118" t="s">
        <v>1317</v>
      </c>
    </row>
    <row r="3119" spans="1:5" x14ac:dyDescent="0.25">
      <c r="A3119" t="s">
        <v>665</v>
      </c>
      <c r="B3119" t="s">
        <v>149</v>
      </c>
      <c r="C3119" s="76">
        <v>42779</v>
      </c>
      <c r="D3119">
        <v>11</v>
      </c>
      <c r="E3119" t="s">
        <v>1317</v>
      </c>
    </row>
    <row r="3120" spans="1:5" x14ac:dyDescent="0.25">
      <c r="A3120" t="s">
        <v>665</v>
      </c>
      <c r="B3120" t="s">
        <v>149</v>
      </c>
      <c r="C3120" s="76">
        <v>42779</v>
      </c>
      <c r="D3120">
        <v>14</v>
      </c>
      <c r="E3120" t="s">
        <v>1317</v>
      </c>
    </row>
    <row r="3121" spans="1:5" x14ac:dyDescent="0.25">
      <c r="A3121" t="s">
        <v>1310</v>
      </c>
      <c r="B3121" t="s">
        <v>149</v>
      </c>
      <c r="C3121" s="76">
        <v>42779</v>
      </c>
      <c r="D3121">
        <v>8</v>
      </c>
      <c r="E3121" t="s">
        <v>1317</v>
      </c>
    </row>
    <row r="3122" spans="1:5" x14ac:dyDescent="0.25">
      <c r="A3122" t="s">
        <v>1310</v>
      </c>
      <c r="B3122" t="s">
        <v>149</v>
      </c>
      <c r="C3122" s="76">
        <v>42779</v>
      </c>
      <c r="D3122">
        <v>17</v>
      </c>
      <c r="E3122" t="s">
        <v>1317</v>
      </c>
    </row>
    <row r="3123" spans="1:5" x14ac:dyDescent="0.25">
      <c r="A3123" t="s">
        <v>1310</v>
      </c>
      <c r="B3123" t="s">
        <v>149</v>
      </c>
      <c r="C3123" s="76">
        <v>42779</v>
      </c>
      <c r="D3123">
        <v>24</v>
      </c>
      <c r="E3123" t="s">
        <v>1317</v>
      </c>
    </row>
    <row r="3124" spans="1:5" x14ac:dyDescent="0.25">
      <c r="A3124" t="s">
        <v>1310</v>
      </c>
      <c r="B3124" t="s">
        <v>149</v>
      </c>
      <c r="C3124" s="76">
        <v>42779</v>
      </c>
      <c r="D3124">
        <v>14</v>
      </c>
      <c r="E3124" t="s">
        <v>1317</v>
      </c>
    </row>
    <row r="3125" spans="1:5" x14ac:dyDescent="0.25">
      <c r="A3125" t="s">
        <v>1310</v>
      </c>
      <c r="B3125" t="s">
        <v>149</v>
      </c>
      <c r="C3125" s="76">
        <v>42779</v>
      </c>
      <c r="D3125">
        <v>25</v>
      </c>
      <c r="E3125" t="s">
        <v>1317</v>
      </c>
    </row>
    <row r="3126" spans="1:5" x14ac:dyDescent="0.25">
      <c r="A3126" t="s">
        <v>1311</v>
      </c>
      <c r="B3126" t="s">
        <v>149</v>
      </c>
      <c r="C3126" s="76">
        <v>42779</v>
      </c>
      <c r="D3126">
        <v>19</v>
      </c>
      <c r="E3126" t="s">
        <v>1317</v>
      </c>
    </row>
    <row r="3127" spans="1:5" x14ac:dyDescent="0.25">
      <c r="A3127" t="s">
        <v>1311</v>
      </c>
      <c r="B3127" t="s">
        <v>149</v>
      </c>
      <c r="C3127" s="76">
        <v>42779</v>
      </c>
      <c r="D3127">
        <v>17</v>
      </c>
      <c r="E3127" t="s">
        <v>1317</v>
      </c>
    </row>
    <row r="3128" spans="1:5" x14ac:dyDescent="0.25">
      <c r="A3128" t="s">
        <v>1311</v>
      </c>
      <c r="B3128" t="s">
        <v>149</v>
      </c>
      <c r="C3128" s="76">
        <v>42779</v>
      </c>
      <c r="D3128">
        <v>14</v>
      </c>
      <c r="E3128" t="s">
        <v>1317</v>
      </c>
    </row>
    <row r="3129" spans="1:5" x14ac:dyDescent="0.25">
      <c r="A3129" t="s">
        <v>1311</v>
      </c>
      <c r="B3129" t="s">
        <v>149</v>
      </c>
      <c r="C3129" s="76">
        <v>42779</v>
      </c>
      <c r="D3129">
        <v>6</v>
      </c>
      <c r="E3129" t="s">
        <v>1317</v>
      </c>
    </row>
    <row r="3130" spans="1:5" x14ac:dyDescent="0.25">
      <c r="A3130" t="s">
        <v>1312</v>
      </c>
      <c r="B3130" t="s">
        <v>149</v>
      </c>
      <c r="C3130" s="76">
        <v>42779</v>
      </c>
      <c r="D3130">
        <v>26</v>
      </c>
      <c r="E3130" t="s">
        <v>1317</v>
      </c>
    </row>
    <row r="3131" spans="1:5" x14ac:dyDescent="0.25">
      <c r="A3131" t="s">
        <v>1313</v>
      </c>
      <c r="B3131" t="s">
        <v>149</v>
      </c>
      <c r="C3131" s="76">
        <v>42779</v>
      </c>
      <c r="D3131">
        <v>17</v>
      </c>
      <c r="E3131" t="s">
        <v>1317</v>
      </c>
    </row>
    <row r="3132" spans="1:5" x14ac:dyDescent="0.25">
      <c r="A3132" t="s">
        <v>1313</v>
      </c>
      <c r="B3132" t="s">
        <v>149</v>
      </c>
      <c r="C3132" s="76">
        <v>42779</v>
      </c>
      <c r="D3132">
        <v>8</v>
      </c>
      <c r="E3132" t="s">
        <v>1317</v>
      </c>
    </row>
    <row r="3133" spans="1:5" x14ac:dyDescent="0.25">
      <c r="A3133" t="s">
        <v>1313</v>
      </c>
      <c r="B3133" t="s">
        <v>149</v>
      </c>
      <c r="C3133" s="76">
        <v>42779</v>
      </c>
      <c r="D3133">
        <v>19</v>
      </c>
      <c r="E3133" t="s">
        <v>1317</v>
      </c>
    </row>
    <row r="3134" spans="1:5" x14ac:dyDescent="0.25">
      <c r="A3134" t="s">
        <v>1313</v>
      </c>
      <c r="B3134" t="s">
        <v>149</v>
      </c>
      <c r="C3134" s="76">
        <v>42779</v>
      </c>
      <c r="D3134">
        <v>14</v>
      </c>
      <c r="E3134" t="s">
        <v>1317</v>
      </c>
    </row>
    <row r="3135" spans="1:5" x14ac:dyDescent="0.25">
      <c r="A3135" t="s">
        <v>488</v>
      </c>
      <c r="B3135" t="s">
        <v>149</v>
      </c>
      <c r="C3135" s="76">
        <v>42779</v>
      </c>
      <c r="D3135">
        <v>13</v>
      </c>
      <c r="E3135" t="s">
        <v>1317</v>
      </c>
    </row>
    <row r="3136" spans="1:5" x14ac:dyDescent="0.25">
      <c r="A3136" t="s">
        <v>488</v>
      </c>
      <c r="B3136" t="s">
        <v>149</v>
      </c>
      <c r="C3136" s="76">
        <v>42779</v>
      </c>
      <c r="D3136">
        <v>14</v>
      </c>
      <c r="E3136" t="s">
        <v>1317</v>
      </c>
    </row>
    <row r="3137" spans="1:5" x14ac:dyDescent="0.25">
      <c r="A3137" t="s">
        <v>488</v>
      </c>
      <c r="B3137" t="s">
        <v>149</v>
      </c>
      <c r="C3137" s="76">
        <v>42779</v>
      </c>
      <c r="D3137">
        <v>15</v>
      </c>
      <c r="E3137" t="s">
        <v>1317</v>
      </c>
    </row>
    <row r="3138" spans="1:5" x14ac:dyDescent="0.25">
      <c r="A3138" t="s">
        <v>488</v>
      </c>
      <c r="B3138" t="s">
        <v>149</v>
      </c>
      <c r="C3138" s="76">
        <v>42779</v>
      </c>
      <c r="D3138">
        <v>10</v>
      </c>
      <c r="E3138" t="s">
        <v>1317</v>
      </c>
    </row>
    <row r="3139" spans="1:5" x14ac:dyDescent="0.25">
      <c r="A3139" t="s">
        <v>488</v>
      </c>
      <c r="B3139" t="s">
        <v>149</v>
      </c>
      <c r="C3139" s="76">
        <v>42779</v>
      </c>
      <c r="D3139">
        <v>8</v>
      </c>
      <c r="E3139" t="s">
        <v>1317</v>
      </c>
    </row>
    <row r="3140" spans="1:5" x14ac:dyDescent="0.25">
      <c r="A3140" t="s">
        <v>1314</v>
      </c>
      <c r="B3140" t="s">
        <v>149</v>
      </c>
      <c r="C3140" s="76">
        <v>42779</v>
      </c>
      <c r="D3140">
        <v>11</v>
      </c>
      <c r="E3140" t="s">
        <v>1317</v>
      </c>
    </row>
    <row r="3141" spans="1:5" x14ac:dyDescent="0.25">
      <c r="A3141" t="s">
        <v>1314</v>
      </c>
      <c r="B3141" t="s">
        <v>149</v>
      </c>
      <c r="C3141" s="76">
        <v>42779</v>
      </c>
      <c r="D3141">
        <v>17</v>
      </c>
      <c r="E3141" t="s">
        <v>1317</v>
      </c>
    </row>
    <row r="3142" spans="1:5" x14ac:dyDescent="0.25">
      <c r="A3142" t="s">
        <v>1314</v>
      </c>
      <c r="B3142" t="s">
        <v>149</v>
      </c>
      <c r="C3142" s="76">
        <v>42779</v>
      </c>
      <c r="D3142">
        <v>19</v>
      </c>
      <c r="E3142" t="s">
        <v>1317</v>
      </c>
    </row>
    <row r="3143" spans="1:5" x14ac:dyDescent="0.25">
      <c r="A3143" t="s">
        <v>1314</v>
      </c>
      <c r="B3143" t="s">
        <v>149</v>
      </c>
      <c r="C3143" s="76">
        <v>42779</v>
      </c>
      <c r="D3143">
        <v>14</v>
      </c>
      <c r="E3143" t="s">
        <v>1317</v>
      </c>
    </row>
    <row r="3144" spans="1:5" x14ac:dyDescent="0.25">
      <c r="A3144" t="s">
        <v>1315</v>
      </c>
      <c r="B3144" t="s">
        <v>149</v>
      </c>
      <c r="C3144" s="76">
        <v>42779</v>
      </c>
      <c r="D3144">
        <v>19</v>
      </c>
      <c r="E3144" t="s">
        <v>1317</v>
      </c>
    </row>
    <row r="3145" spans="1:5" x14ac:dyDescent="0.25">
      <c r="A3145" t="s">
        <v>1315</v>
      </c>
      <c r="B3145" t="s">
        <v>149</v>
      </c>
      <c r="C3145" s="76">
        <v>42779</v>
      </c>
      <c r="D3145">
        <v>17</v>
      </c>
      <c r="E3145" t="s">
        <v>1317</v>
      </c>
    </row>
    <row r="3146" spans="1:5" x14ac:dyDescent="0.25">
      <c r="A3146" t="s">
        <v>1315</v>
      </c>
      <c r="B3146" t="s">
        <v>149</v>
      </c>
      <c r="C3146" s="76">
        <v>42779</v>
      </c>
      <c r="D3146">
        <v>11</v>
      </c>
      <c r="E3146" t="s">
        <v>1317</v>
      </c>
    </row>
    <row r="3147" spans="1:5" x14ac:dyDescent="0.25">
      <c r="A3147" t="s">
        <v>1315</v>
      </c>
      <c r="B3147" t="s">
        <v>149</v>
      </c>
      <c r="C3147" s="76">
        <v>42779</v>
      </c>
      <c r="D3147">
        <v>8</v>
      </c>
      <c r="E3147" t="s">
        <v>1317</v>
      </c>
    </row>
    <row r="3148" spans="1:5" x14ac:dyDescent="0.25">
      <c r="A3148" t="s">
        <v>1316</v>
      </c>
      <c r="B3148" t="s">
        <v>149</v>
      </c>
      <c r="C3148" s="76">
        <v>42779</v>
      </c>
      <c r="D3148">
        <v>13</v>
      </c>
      <c r="E3148" t="s">
        <v>1317</v>
      </c>
    </row>
    <row r="3149" spans="1:5" x14ac:dyDescent="0.25">
      <c r="A3149" t="s">
        <v>1316</v>
      </c>
      <c r="B3149" t="s">
        <v>149</v>
      </c>
      <c r="C3149" s="76">
        <v>42779</v>
      </c>
      <c r="D3149">
        <v>16</v>
      </c>
      <c r="E3149" t="s">
        <v>1317</v>
      </c>
    </row>
    <row r="3150" spans="1:5" x14ac:dyDescent="0.25">
      <c r="A3150" t="s">
        <v>1316</v>
      </c>
      <c r="B3150" t="s">
        <v>149</v>
      </c>
      <c r="C3150" s="76">
        <v>42779</v>
      </c>
      <c r="D3150">
        <v>17</v>
      </c>
      <c r="E3150" t="s">
        <v>1317</v>
      </c>
    </row>
    <row r="3151" spans="1:5" x14ac:dyDescent="0.25">
      <c r="A3151" t="s">
        <v>1316</v>
      </c>
      <c r="B3151" t="s">
        <v>149</v>
      </c>
      <c r="C3151" s="76">
        <v>42779</v>
      </c>
      <c r="D3151">
        <v>18</v>
      </c>
      <c r="E3151" t="s">
        <v>1317</v>
      </c>
    </row>
    <row r="3152" spans="1:5" x14ac:dyDescent="0.25">
      <c r="A3152" t="s">
        <v>674</v>
      </c>
      <c r="B3152" t="s">
        <v>149</v>
      </c>
      <c r="C3152" s="76">
        <v>42779</v>
      </c>
      <c r="D3152">
        <v>11</v>
      </c>
      <c r="E3152" t="s">
        <v>1317</v>
      </c>
    </row>
    <row r="3153" spans="1:5" x14ac:dyDescent="0.25">
      <c r="A3153" t="s">
        <v>674</v>
      </c>
      <c r="B3153" t="s">
        <v>149</v>
      </c>
      <c r="C3153" s="76">
        <v>42779</v>
      </c>
      <c r="D3153">
        <v>17</v>
      </c>
      <c r="E3153" t="s">
        <v>1317</v>
      </c>
    </row>
    <row r="3154" spans="1:5" x14ac:dyDescent="0.25">
      <c r="A3154" t="s">
        <v>674</v>
      </c>
      <c r="B3154" t="s">
        <v>149</v>
      </c>
      <c r="C3154" s="76">
        <v>42779</v>
      </c>
      <c r="D3154">
        <v>14</v>
      </c>
      <c r="E3154" t="s">
        <v>1317</v>
      </c>
    </row>
    <row r="3155" spans="1:5" x14ac:dyDescent="0.25">
      <c r="A3155" t="s">
        <v>674</v>
      </c>
      <c r="B3155" t="s">
        <v>149</v>
      </c>
      <c r="C3155" s="76">
        <v>42779</v>
      </c>
      <c r="D3155">
        <v>24</v>
      </c>
      <c r="E3155" t="s">
        <v>1317</v>
      </c>
    </row>
    <row r="3156" spans="1:5" x14ac:dyDescent="0.25">
      <c r="A3156" t="s">
        <v>498</v>
      </c>
      <c r="B3156" t="s">
        <v>149</v>
      </c>
      <c r="C3156" s="76">
        <v>42779</v>
      </c>
      <c r="D3156">
        <v>11</v>
      </c>
      <c r="E3156" t="s">
        <v>1317</v>
      </c>
    </row>
    <row r="3157" spans="1:5" x14ac:dyDescent="0.25">
      <c r="A3157" t="s">
        <v>498</v>
      </c>
      <c r="B3157" t="s">
        <v>149</v>
      </c>
      <c r="C3157" s="76">
        <v>42779</v>
      </c>
      <c r="D3157">
        <v>18</v>
      </c>
      <c r="E3157" t="s">
        <v>1317</v>
      </c>
    </row>
    <row r="3158" spans="1:5" x14ac:dyDescent="0.25">
      <c r="A3158" t="s">
        <v>498</v>
      </c>
      <c r="B3158" t="s">
        <v>149</v>
      </c>
      <c r="C3158" s="76">
        <v>42779</v>
      </c>
      <c r="D3158">
        <v>8</v>
      </c>
      <c r="E3158" t="s">
        <v>1317</v>
      </c>
    </row>
    <row r="3159" spans="1:5" x14ac:dyDescent="0.25">
      <c r="A3159" t="s">
        <v>498</v>
      </c>
      <c r="B3159" t="s">
        <v>149</v>
      </c>
      <c r="C3159" s="76">
        <v>42779</v>
      </c>
      <c r="D3159">
        <v>17</v>
      </c>
      <c r="E3159" t="s">
        <v>1317</v>
      </c>
    </row>
    <row r="3160" spans="1:5" x14ac:dyDescent="0.25">
      <c r="A3160" t="s">
        <v>498</v>
      </c>
      <c r="B3160" t="s">
        <v>149</v>
      </c>
      <c r="C3160" s="76">
        <v>42779</v>
      </c>
      <c r="D3160">
        <v>19</v>
      </c>
      <c r="E3160" t="s">
        <v>1317</v>
      </c>
    </row>
    <row r="3161" spans="1:5" x14ac:dyDescent="0.25">
      <c r="A3161" t="s">
        <v>947</v>
      </c>
      <c r="B3161" t="s">
        <v>149</v>
      </c>
      <c r="C3161" s="76">
        <v>42779</v>
      </c>
      <c r="D3161">
        <v>21</v>
      </c>
      <c r="E3161" t="s">
        <v>1317</v>
      </c>
    </row>
    <row r="3162" spans="1:5" x14ac:dyDescent="0.25">
      <c r="A3162" t="s">
        <v>947</v>
      </c>
      <c r="B3162" t="s">
        <v>149</v>
      </c>
      <c r="C3162" s="76">
        <v>42779</v>
      </c>
      <c r="D3162">
        <v>17</v>
      </c>
      <c r="E3162" t="s">
        <v>1317</v>
      </c>
    </row>
    <row r="3163" spans="1:5" x14ac:dyDescent="0.25">
      <c r="A3163" t="s">
        <v>947</v>
      </c>
      <c r="B3163" t="s">
        <v>149</v>
      </c>
      <c r="C3163" s="76">
        <v>42779</v>
      </c>
      <c r="D3163">
        <v>8</v>
      </c>
      <c r="E3163" t="s">
        <v>1317</v>
      </c>
    </row>
    <row r="3164" spans="1:5" x14ac:dyDescent="0.25">
      <c r="A3164" t="s">
        <v>947</v>
      </c>
      <c r="B3164" t="s">
        <v>149</v>
      </c>
      <c r="C3164" s="76">
        <v>42779</v>
      </c>
      <c r="D3164">
        <v>15</v>
      </c>
      <c r="E3164" t="s">
        <v>1317</v>
      </c>
    </row>
    <row r="3165" spans="1:5" x14ac:dyDescent="0.25">
      <c r="A3165" t="s">
        <v>947</v>
      </c>
      <c r="B3165" t="s">
        <v>149</v>
      </c>
      <c r="C3165" s="76">
        <v>42779</v>
      </c>
      <c r="D3165">
        <v>22</v>
      </c>
      <c r="E3165" t="s">
        <v>1317</v>
      </c>
    </row>
    <row r="3166" spans="1:5" x14ac:dyDescent="0.25">
      <c r="A3166" t="s">
        <v>1301</v>
      </c>
      <c r="B3166" t="s">
        <v>149</v>
      </c>
      <c r="C3166" s="76">
        <v>42779</v>
      </c>
      <c r="D3166">
        <v>17</v>
      </c>
      <c r="E3166" t="s">
        <v>1317</v>
      </c>
    </row>
    <row r="3167" spans="1:5" x14ac:dyDescent="0.25">
      <c r="A3167" t="s">
        <v>1301</v>
      </c>
      <c r="B3167" t="s">
        <v>149</v>
      </c>
      <c r="C3167" s="76">
        <v>42779</v>
      </c>
      <c r="D3167">
        <v>23</v>
      </c>
      <c r="E3167" t="s">
        <v>1317</v>
      </c>
    </row>
    <row r="3168" spans="1:5" x14ac:dyDescent="0.25">
      <c r="A3168" t="s">
        <v>1301</v>
      </c>
      <c r="B3168" t="s">
        <v>149</v>
      </c>
      <c r="C3168" s="76">
        <v>42779</v>
      </c>
      <c r="D3168">
        <v>11</v>
      </c>
      <c r="E3168" t="s">
        <v>1317</v>
      </c>
    </row>
    <row r="3169" spans="1:5" x14ac:dyDescent="0.25">
      <c r="A3169" t="s">
        <v>1301</v>
      </c>
      <c r="B3169" t="s">
        <v>149</v>
      </c>
      <c r="C3169" s="76">
        <v>42779</v>
      </c>
      <c r="D3169">
        <v>8</v>
      </c>
      <c r="E3169" t="s">
        <v>1317</v>
      </c>
    </row>
    <row r="3170" spans="1:5" x14ac:dyDescent="0.25">
      <c r="A3170" t="s">
        <v>1318</v>
      </c>
      <c r="B3170" t="s">
        <v>149</v>
      </c>
      <c r="C3170" s="76">
        <v>42779</v>
      </c>
      <c r="D3170">
        <v>11</v>
      </c>
      <c r="E3170" t="s">
        <v>1329</v>
      </c>
    </row>
    <row r="3171" spans="1:5" x14ac:dyDescent="0.25">
      <c r="A3171" t="s">
        <v>774</v>
      </c>
      <c r="B3171" t="s">
        <v>149</v>
      </c>
      <c r="C3171" s="76">
        <v>42779</v>
      </c>
      <c r="D3171">
        <v>10</v>
      </c>
      <c r="E3171" t="s">
        <v>1329</v>
      </c>
    </row>
    <row r="3172" spans="1:5" x14ac:dyDescent="0.25">
      <c r="A3172" t="s">
        <v>774</v>
      </c>
      <c r="B3172" t="s">
        <v>149</v>
      </c>
      <c r="C3172" s="76">
        <v>42779</v>
      </c>
      <c r="D3172">
        <v>6</v>
      </c>
      <c r="E3172" t="s">
        <v>1329</v>
      </c>
    </row>
    <row r="3173" spans="1:5" x14ac:dyDescent="0.25">
      <c r="A3173" t="s">
        <v>595</v>
      </c>
      <c r="B3173" t="s">
        <v>149</v>
      </c>
      <c r="C3173" s="76">
        <v>42779</v>
      </c>
      <c r="D3173">
        <v>9</v>
      </c>
      <c r="E3173" t="s">
        <v>1329</v>
      </c>
    </row>
    <row r="3174" spans="1:5" x14ac:dyDescent="0.25">
      <c r="A3174" t="s">
        <v>674</v>
      </c>
      <c r="B3174" t="s">
        <v>149</v>
      </c>
      <c r="C3174" s="76">
        <v>42779</v>
      </c>
      <c r="D3174">
        <v>2</v>
      </c>
      <c r="E3174" t="s">
        <v>1329</v>
      </c>
    </row>
    <row r="3175" spans="1:5" x14ac:dyDescent="0.25">
      <c r="A3175" t="s">
        <v>674</v>
      </c>
      <c r="B3175" t="s">
        <v>149</v>
      </c>
      <c r="C3175" s="76">
        <v>42779</v>
      </c>
      <c r="D3175">
        <v>3</v>
      </c>
      <c r="E3175" t="s">
        <v>1329</v>
      </c>
    </row>
    <row r="3176" spans="1:5" x14ac:dyDescent="0.25">
      <c r="A3176" t="s">
        <v>674</v>
      </c>
      <c r="B3176" t="s">
        <v>149</v>
      </c>
      <c r="C3176" s="76">
        <v>42779</v>
      </c>
      <c r="D3176">
        <v>5</v>
      </c>
      <c r="E3176" t="s">
        <v>1329</v>
      </c>
    </row>
    <row r="3177" spans="1:5" x14ac:dyDescent="0.25">
      <c r="A3177" t="s">
        <v>1319</v>
      </c>
      <c r="B3177" t="s">
        <v>149</v>
      </c>
      <c r="C3177" s="76">
        <v>42779</v>
      </c>
      <c r="D3177">
        <v>2</v>
      </c>
      <c r="E3177" t="s">
        <v>1329</v>
      </c>
    </row>
    <row r="3178" spans="1:5" x14ac:dyDescent="0.25">
      <c r="A3178" t="s">
        <v>1319</v>
      </c>
      <c r="B3178" t="s">
        <v>149</v>
      </c>
      <c r="C3178" s="76">
        <v>42779</v>
      </c>
      <c r="D3178">
        <v>3</v>
      </c>
      <c r="E3178" t="s">
        <v>1329</v>
      </c>
    </row>
    <row r="3179" spans="1:5" x14ac:dyDescent="0.25">
      <c r="A3179" t="s">
        <v>1320</v>
      </c>
      <c r="B3179" t="s">
        <v>149</v>
      </c>
      <c r="C3179" s="76">
        <v>42779</v>
      </c>
      <c r="D3179">
        <v>2</v>
      </c>
      <c r="E3179" t="s">
        <v>1329</v>
      </c>
    </row>
    <row r="3180" spans="1:5" x14ac:dyDescent="0.25">
      <c r="A3180" t="s">
        <v>1320</v>
      </c>
      <c r="B3180" t="s">
        <v>149</v>
      </c>
      <c r="C3180" s="76">
        <v>42779</v>
      </c>
      <c r="D3180">
        <v>5</v>
      </c>
      <c r="E3180" t="s">
        <v>1329</v>
      </c>
    </row>
    <row r="3181" spans="1:5" x14ac:dyDescent="0.25">
      <c r="A3181" t="s">
        <v>1320</v>
      </c>
      <c r="B3181" t="s">
        <v>149</v>
      </c>
      <c r="C3181" s="76">
        <v>42779</v>
      </c>
      <c r="D3181">
        <v>6</v>
      </c>
      <c r="E3181" t="s">
        <v>1329</v>
      </c>
    </row>
    <row r="3182" spans="1:5" x14ac:dyDescent="0.25">
      <c r="A3182" t="s">
        <v>1321</v>
      </c>
      <c r="B3182" t="s">
        <v>149</v>
      </c>
      <c r="C3182" s="76">
        <v>42779</v>
      </c>
      <c r="D3182">
        <v>11</v>
      </c>
      <c r="E3182" t="s">
        <v>1329</v>
      </c>
    </row>
    <row r="3183" spans="1:5" x14ac:dyDescent="0.25">
      <c r="A3183" t="s">
        <v>858</v>
      </c>
      <c r="B3183" t="s">
        <v>149</v>
      </c>
      <c r="C3183" s="76">
        <v>42779</v>
      </c>
      <c r="D3183">
        <v>2</v>
      </c>
      <c r="E3183" t="s">
        <v>1329</v>
      </c>
    </row>
    <row r="3184" spans="1:5" x14ac:dyDescent="0.25">
      <c r="A3184" t="s">
        <v>858</v>
      </c>
      <c r="B3184" t="s">
        <v>149</v>
      </c>
      <c r="C3184" s="76">
        <v>42779</v>
      </c>
      <c r="D3184">
        <v>3</v>
      </c>
      <c r="E3184" t="s">
        <v>1329</v>
      </c>
    </row>
    <row r="3185" spans="1:5" x14ac:dyDescent="0.25">
      <c r="A3185" t="s">
        <v>858</v>
      </c>
      <c r="B3185" t="s">
        <v>149</v>
      </c>
      <c r="C3185" s="76">
        <v>42779</v>
      </c>
      <c r="D3185">
        <v>5</v>
      </c>
      <c r="E3185" t="s">
        <v>1329</v>
      </c>
    </row>
    <row r="3186" spans="1:5" x14ac:dyDescent="0.25">
      <c r="A3186" t="s">
        <v>1322</v>
      </c>
      <c r="B3186" t="s">
        <v>149</v>
      </c>
      <c r="C3186" s="76">
        <v>42779</v>
      </c>
      <c r="D3186">
        <v>1</v>
      </c>
      <c r="E3186" t="s">
        <v>1329</v>
      </c>
    </row>
    <row r="3187" spans="1:5" x14ac:dyDescent="0.25">
      <c r="A3187" t="s">
        <v>1322</v>
      </c>
      <c r="B3187" t="s">
        <v>149</v>
      </c>
      <c r="C3187" s="76">
        <v>42779</v>
      </c>
      <c r="D3187">
        <v>2</v>
      </c>
      <c r="E3187" t="s">
        <v>1329</v>
      </c>
    </row>
    <row r="3188" spans="1:5" x14ac:dyDescent="0.25">
      <c r="A3188" t="s">
        <v>1322</v>
      </c>
      <c r="B3188" t="s">
        <v>149</v>
      </c>
      <c r="C3188" s="76">
        <v>42779</v>
      </c>
      <c r="D3188">
        <v>3</v>
      </c>
      <c r="E3188" t="s">
        <v>1329</v>
      </c>
    </row>
    <row r="3189" spans="1:5" x14ac:dyDescent="0.25">
      <c r="A3189" t="s">
        <v>1322</v>
      </c>
      <c r="B3189" t="s">
        <v>149</v>
      </c>
      <c r="C3189" s="76">
        <v>42779</v>
      </c>
      <c r="D3189">
        <v>4</v>
      </c>
      <c r="E3189" t="s">
        <v>1329</v>
      </c>
    </row>
    <row r="3190" spans="1:5" x14ac:dyDescent="0.25">
      <c r="A3190" t="s">
        <v>498</v>
      </c>
      <c r="B3190" t="s">
        <v>149</v>
      </c>
      <c r="C3190" s="76">
        <v>42779</v>
      </c>
      <c r="D3190">
        <v>8</v>
      </c>
      <c r="E3190" t="s">
        <v>1329</v>
      </c>
    </row>
    <row r="3191" spans="1:5" x14ac:dyDescent="0.25">
      <c r="A3191" t="s">
        <v>602</v>
      </c>
      <c r="B3191" t="s">
        <v>149</v>
      </c>
      <c r="C3191" s="76">
        <v>42779</v>
      </c>
      <c r="D3191">
        <v>7</v>
      </c>
      <c r="E3191" t="s">
        <v>1329</v>
      </c>
    </row>
    <row r="3192" spans="1:5" x14ac:dyDescent="0.25">
      <c r="A3192" t="s">
        <v>602</v>
      </c>
      <c r="B3192" t="s">
        <v>149</v>
      </c>
      <c r="C3192" s="76">
        <v>42779</v>
      </c>
      <c r="D3192">
        <v>3</v>
      </c>
      <c r="E3192" t="s">
        <v>1329</v>
      </c>
    </row>
    <row r="3193" spans="1:5" x14ac:dyDescent="0.25">
      <c r="A3193" t="s">
        <v>602</v>
      </c>
      <c r="B3193" t="s">
        <v>149</v>
      </c>
      <c r="C3193" s="76">
        <v>42779</v>
      </c>
      <c r="D3193">
        <v>6</v>
      </c>
      <c r="E3193" t="s">
        <v>1329</v>
      </c>
    </row>
    <row r="3194" spans="1:5" x14ac:dyDescent="0.25">
      <c r="A3194" t="s">
        <v>1323</v>
      </c>
      <c r="B3194" t="s">
        <v>149</v>
      </c>
      <c r="C3194" s="76">
        <v>42779</v>
      </c>
      <c r="D3194">
        <v>6</v>
      </c>
      <c r="E3194" t="s">
        <v>1329</v>
      </c>
    </row>
    <row r="3195" spans="1:5" x14ac:dyDescent="0.25">
      <c r="A3195" t="s">
        <v>1323</v>
      </c>
      <c r="B3195" t="s">
        <v>149</v>
      </c>
      <c r="C3195" s="76">
        <v>42779</v>
      </c>
      <c r="D3195">
        <v>2</v>
      </c>
      <c r="E3195" t="s">
        <v>1329</v>
      </c>
    </row>
    <row r="3196" spans="1:5" x14ac:dyDescent="0.25">
      <c r="A3196" t="s">
        <v>1323</v>
      </c>
      <c r="B3196" t="s">
        <v>149</v>
      </c>
      <c r="C3196" s="76">
        <v>42779</v>
      </c>
      <c r="D3196">
        <v>3</v>
      </c>
      <c r="E3196" t="s">
        <v>1329</v>
      </c>
    </row>
    <row r="3197" spans="1:5" x14ac:dyDescent="0.25">
      <c r="A3197" t="s">
        <v>1324</v>
      </c>
      <c r="B3197" t="s">
        <v>149</v>
      </c>
      <c r="C3197" s="76">
        <v>42779</v>
      </c>
      <c r="D3197">
        <v>11</v>
      </c>
      <c r="E3197" t="s">
        <v>1329</v>
      </c>
    </row>
    <row r="3198" spans="1:5" x14ac:dyDescent="0.25">
      <c r="A3198" t="s">
        <v>120</v>
      </c>
      <c r="B3198" t="s">
        <v>149</v>
      </c>
      <c r="C3198" s="76">
        <v>42779</v>
      </c>
      <c r="D3198">
        <v>11</v>
      </c>
      <c r="E3198" t="s">
        <v>1329</v>
      </c>
    </row>
    <row r="3199" spans="1:5" x14ac:dyDescent="0.25">
      <c r="A3199" t="s">
        <v>1325</v>
      </c>
      <c r="B3199" t="s">
        <v>149</v>
      </c>
      <c r="C3199" s="76">
        <v>42779</v>
      </c>
      <c r="D3199">
        <v>7</v>
      </c>
      <c r="E3199" t="s">
        <v>1329</v>
      </c>
    </row>
    <row r="3200" spans="1:5" x14ac:dyDescent="0.25">
      <c r="A3200" t="s">
        <v>1325</v>
      </c>
      <c r="B3200" t="s">
        <v>149</v>
      </c>
      <c r="C3200" s="76">
        <v>42779</v>
      </c>
      <c r="D3200">
        <v>5</v>
      </c>
      <c r="E3200" t="s">
        <v>1329</v>
      </c>
    </row>
    <row r="3201" spans="1:5" x14ac:dyDescent="0.25">
      <c r="A3201" t="s">
        <v>1325</v>
      </c>
      <c r="B3201" t="s">
        <v>149</v>
      </c>
      <c r="C3201" s="76">
        <v>42779</v>
      </c>
      <c r="D3201">
        <v>2</v>
      </c>
      <c r="E3201" t="s">
        <v>1329</v>
      </c>
    </row>
    <row r="3202" spans="1:5" x14ac:dyDescent="0.25">
      <c r="A3202" t="s">
        <v>1326</v>
      </c>
      <c r="B3202" t="s">
        <v>149</v>
      </c>
      <c r="C3202" s="76">
        <v>42779</v>
      </c>
      <c r="D3202">
        <v>2</v>
      </c>
      <c r="E3202" t="s">
        <v>1329</v>
      </c>
    </row>
    <row r="3203" spans="1:5" x14ac:dyDescent="0.25">
      <c r="A3203" t="s">
        <v>1326</v>
      </c>
      <c r="B3203" t="s">
        <v>149</v>
      </c>
      <c r="C3203" s="76">
        <v>42779</v>
      </c>
      <c r="D3203">
        <v>3</v>
      </c>
      <c r="E3203" t="s">
        <v>1329</v>
      </c>
    </row>
    <row r="3204" spans="1:5" x14ac:dyDescent="0.25">
      <c r="A3204" t="s">
        <v>1326</v>
      </c>
      <c r="B3204" t="s">
        <v>149</v>
      </c>
      <c r="C3204" s="76">
        <v>42779</v>
      </c>
      <c r="D3204">
        <v>1</v>
      </c>
      <c r="E3204" t="s">
        <v>1329</v>
      </c>
    </row>
    <row r="3205" spans="1:5" x14ac:dyDescent="0.25">
      <c r="A3205" t="s">
        <v>605</v>
      </c>
      <c r="B3205" t="s">
        <v>149</v>
      </c>
      <c r="C3205" s="76">
        <v>42779</v>
      </c>
      <c r="D3205">
        <v>1</v>
      </c>
      <c r="E3205" t="s">
        <v>1329</v>
      </c>
    </row>
    <row r="3206" spans="1:5" x14ac:dyDescent="0.25">
      <c r="A3206" t="s">
        <v>605</v>
      </c>
      <c r="B3206" t="s">
        <v>149</v>
      </c>
      <c r="C3206" s="76">
        <v>42779</v>
      </c>
      <c r="D3206">
        <v>2</v>
      </c>
      <c r="E3206" t="s">
        <v>1329</v>
      </c>
    </row>
    <row r="3207" spans="1:5" x14ac:dyDescent="0.25">
      <c r="A3207" t="s">
        <v>605</v>
      </c>
      <c r="B3207" t="s">
        <v>149</v>
      </c>
      <c r="C3207" s="76">
        <v>42779</v>
      </c>
      <c r="D3207">
        <v>4</v>
      </c>
      <c r="E3207" t="s">
        <v>1329</v>
      </c>
    </row>
    <row r="3208" spans="1:5" x14ac:dyDescent="0.25">
      <c r="A3208" t="s">
        <v>1327</v>
      </c>
      <c r="B3208" t="s">
        <v>149</v>
      </c>
      <c r="C3208" s="76">
        <v>42779</v>
      </c>
      <c r="D3208">
        <v>1</v>
      </c>
      <c r="E3208" t="s">
        <v>1329</v>
      </c>
    </row>
    <row r="3209" spans="1:5" x14ac:dyDescent="0.25">
      <c r="A3209" t="s">
        <v>1327</v>
      </c>
      <c r="B3209" t="s">
        <v>149</v>
      </c>
      <c r="C3209" s="76">
        <v>42779</v>
      </c>
      <c r="D3209">
        <v>2</v>
      </c>
      <c r="E3209" t="s">
        <v>1329</v>
      </c>
    </row>
    <row r="3210" spans="1:5" x14ac:dyDescent="0.25">
      <c r="A3210" t="s">
        <v>1327</v>
      </c>
      <c r="B3210" t="s">
        <v>149</v>
      </c>
      <c r="C3210" s="76">
        <v>42779</v>
      </c>
      <c r="D3210">
        <v>3</v>
      </c>
      <c r="E3210" t="s">
        <v>1329</v>
      </c>
    </row>
    <row r="3211" spans="1:5" x14ac:dyDescent="0.25">
      <c r="A3211" t="s">
        <v>1328</v>
      </c>
      <c r="B3211" t="s">
        <v>149</v>
      </c>
      <c r="C3211" s="76">
        <v>42779</v>
      </c>
      <c r="D3211">
        <v>6</v>
      </c>
      <c r="E3211" t="s">
        <v>1329</v>
      </c>
    </row>
    <row r="3212" spans="1:5" x14ac:dyDescent="0.25">
      <c r="A3212" t="s">
        <v>1328</v>
      </c>
      <c r="B3212" t="s">
        <v>149</v>
      </c>
      <c r="C3212" s="76">
        <v>42779</v>
      </c>
      <c r="D3212">
        <v>2</v>
      </c>
      <c r="E3212" t="s">
        <v>1329</v>
      </c>
    </row>
    <row r="3213" spans="1:5" x14ac:dyDescent="0.25">
      <c r="A3213" t="s">
        <v>1328</v>
      </c>
      <c r="B3213" t="s">
        <v>149</v>
      </c>
      <c r="C3213" s="76">
        <v>42779</v>
      </c>
      <c r="D3213">
        <v>3</v>
      </c>
      <c r="E3213" t="s">
        <v>1329</v>
      </c>
    </row>
    <row r="3214" spans="1:5" x14ac:dyDescent="0.25">
      <c r="A3214" t="s">
        <v>483</v>
      </c>
      <c r="B3214" t="s">
        <v>149</v>
      </c>
      <c r="C3214" s="76">
        <v>42781</v>
      </c>
      <c r="D3214">
        <v>16</v>
      </c>
      <c r="E3214" t="s">
        <v>1279</v>
      </c>
    </row>
    <row r="3215" spans="1:5" x14ac:dyDescent="0.25">
      <c r="A3215" t="s">
        <v>486</v>
      </c>
      <c r="B3215" t="s">
        <v>149</v>
      </c>
      <c r="C3215" s="76">
        <v>42781</v>
      </c>
      <c r="D3215">
        <v>1</v>
      </c>
      <c r="E3215" t="s">
        <v>1279</v>
      </c>
    </row>
    <row r="3216" spans="1:5" x14ac:dyDescent="0.25">
      <c r="A3216" t="s">
        <v>486</v>
      </c>
      <c r="B3216" t="s">
        <v>149</v>
      </c>
      <c r="C3216" s="76">
        <v>42781</v>
      </c>
      <c r="D3216">
        <v>3</v>
      </c>
      <c r="E3216" t="s">
        <v>1279</v>
      </c>
    </row>
    <row r="3217" spans="1:5" x14ac:dyDescent="0.25">
      <c r="A3217" t="s">
        <v>486</v>
      </c>
      <c r="B3217" t="s">
        <v>149</v>
      </c>
      <c r="C3217" s="76">
        <v>42781</v>
      </c>
      <c r="D3217">
        <v>9</v>
      </c>
      <c r="E3217" t="s">
        <v>1279</v>
      </c>
    </row>
    <row r="3218" spans="1:5" x14ac:dyDescent="0.25">
      <c r="A3218" t="s">
        <v>486</v>
      </c>
      <c r="B3218" t="s">
        <v>149</v>
      </c>
      <c r="C3218" s="76">
        <v>42781</v>
      </c>
      <c r="D3218">
        <v>5</v>
      </c>
      <c r="E3218" t="s">
        <v>1279</v>
      </c>
    </row>
    <row r="3219" spans="1:5" x14ac:dyDescent="0.25">
      <c r="A3219" t="s">
        <v>487</v>
      </c>
      <c r="B3219" t="s">
        <v>149</v>
      </c>
      <c r="C3219" s="76">
        <v>42781</v>
      </c>
      <c r="D3219">
        <v>7</v>
      </c>
      <c r="E3219" t="s">
        <v>1279</v>
      </c>
    </row>
    <row r="3220" spans="1:5" x14ac:dyDescent="0.25">
      <c r="A3220" t="s">
        <v>487</v>
      </c>
      <c r="B3220" t="s">
        <v>149</v>
      </c>
      <c r="C3220" s="76">
        <v>42781</v>
      </c>
      <c r="D3220">
        <v>5</v>
      </c>
      <c r="E3220" t="s">
        <v>1279</v>
      </c>
    </row>
    <row r="3221" spans="1:5" x14ac:dyDescent="0.25">
      <c r="A3221" t="s">
        <v>487</v>
      </c>
      <c r="B3221" t="s">
        <v>149</v>
      </c>
      <c r="C3221" s="76">
        <v>42781</v>
      </c>
      <c r="D3221">
        <v>3</v>
      </c>
      <c r="E3221" t="s">
        <v>1279</v>
      </c>
    </row>
    <row r="3222" spans="1:5" x14ac:dyDescent="0.25">
      <c r="A3222" t="s">
        <v>487</v>
      </c>
      <c r="B3222" t="s">
        <v>149</v>
      </c>
      <c r="C3222" s="76">
        <v>42781</v>
      </c>
      <c r="D3222">
        <v>9</v>
      </c>
      <c r="E3222" t="s">
        <v>1279</v>
      </c>
    </row>
    <row r="3223" spans="1:5" x14ac:dyDescent="0.25">
      <c r="A3223" t="s">
        <v>1270</v>
      </c>
      <c r="B3223" t="s">
        <v>149</v>
      </c>
      <c r="C3223" s="76">
        <v>42781</v>
      </c>
      <c r="D3223">
        <v>1</v>
      </c>
      <c r="E3223" t="s">
        <v>1279</v>
      </c>
    </row>
    <row r="3224" spans="1:5" x14ac:dyDescent="0.25">
      <c r="A3224" t="s">
        <v>1270</v>
      </c>
      <c r="B3224" t="s">
        <v>149</v>
      </c>
      <c r="C3224" s="76">
        <v>42781</v>
      </c>
      <c r="D3224">
        <v>5</v>
      </c>
      <c r="E3224" t="s">
        <v>1279</v>
      </c>
    </row>
    <row r="3225" spans="1:5" x14ac:dyDescent="0.25">
      <c r="A3225" t="s">
        <v>1270</v>
      </c>
      <c r="B3225" t="s">
        <v>149</v>
      </c>
      <c r="C3225" s="76">
        <v>42781</v>
      </c>
      <c r="D3225">
        <v>6</v>
      </c>
      <c r="E3225" t="s">
        <v>1279</v>
      </c>
    </row>
    <row r="3226" spans="1:5" x14ac:dyDescent="0.25">
      <c r="A3226" t="s">
        <v>1270</v>
      </c>
      <c r="B3226" t="s">
        <v>149</v>
      </c>
      <c r="C3226" s="76">
        <v>42781</v>
      </c>
      <c r="D3226">
        <v>9</v>
      </c>
      <c r="E3226" t="s">
        <v>1279</v>
      </c>
    </row>
    <row r="3227" spans="1:5" x14ac:dyDescent="0.25">
      <c r="A3227" t="s">
        <v>1271</v>
      </c>
      <c r="B3227" t="s">
        <v>149</v>
      </c>
      <c r="C3227" s="76">
        <v>42781</v>
      </c>
      <c r="D3227">
        <v>2</v>
      </c>
      <c r="E3227" t="s">
        <v>1279</v>
      </c>
    </row>
    <row r="3228" spans="1:5" x14ac:dyDescent="0.25">
      <c r="A3228" t="s">
        <v>1271</v>
      </c>
      <c r="B3228" t="s">
        <v>149</v>
      </c>
      <c r="C3228" s="76">
        <v>42781</v>
      </c>
      <c r="D3228">
        <v>3</v>
      </c>
      <c r="E3228" t="s">
        <v>1279</v>
      </c>
    </row>
    <row r="3229" spans="1:5" x14ac:dyDescent="0.25">
      <c r="A3229" t="s">
        <v>1271</v>
      </c>
      <c r="B3229" t="s">
        <v>149</v>
      </c>
      <c r="C3229" s="76">
        <v>42781</v>
      </c>
      <c r="D3229">
        <v>4</v>
      </c>
      <c r="E3229" t="s">
        <v>1279</v>
      </c>
    </row>
    <row r="3230" spans="1:5" x14ac:dyDescent="0.25">
      <c r="A3230" t="s">
        <v>1271</v>
      </c>
      <c r="B3230" t="s">
        <v>149</v>
      </c>
      <c r="C3230" s="76">
        <v>42781</v>
      </c>
      <c r="D3230">
        <v>5</v>
      </c>
      <c r="E3230" t="s">
        <v>1279</v>
      </c>
    </row>
    <row r="3231" spans="1:5" x14ac:dyDescent="0.25">
      <c r="A3231" t="s">
        <v>1272</v>
      </c>
      <c r="B3231" t="s">
        <v>149</v>
      </c>
      <c r="C3231" s="76">
        <v>42781</v>
      </c>
      <c r="D3231">
        <v>10</v>
      </c>
      <c r="E3231" t="s">
        <v>1279</v>
      </c>
    </row>
    <row r="3232" spans="1:5" x14ac:dyDescent="0.25">
      <c r="A3232" t="s">
        <v>1272</v>
      </c>
      <c r="B3232" t="s">
        <v>149</v>
      </c>
      <c r="C3232" s="76">
        <v>42781</v>
      </c>
      <c r="D3232">
        <v>8</v>
      </c>
      <c r="E3232" t="s">
        <v>1279</v>
      </c>
    </row>
    <row r="3233" spans="1:5" x14ac:dyDescent="0.25">
      <c r="A3233" t="s">
        <v>1272</v>
      </c>
      <c r="B3233" t="s">
        <v>149</v>
      </c>
      <c r="C3233" s="76">
        <v>42781</v>
      </c>
      <c r="D3233">
        <v>9</v>
      </c>
      <c r="E3233" t="s">
        <v>1279</v>
      </c>
    </row>
    <row r="3234" spans="1:5" x14ac:dyDescent="0.25">
      <c r="A3234" t="s">
        <v>1273</v>
      </c>
      <c r="B3234" t="s">
        <v>149</v>
      </c>
      <c r="C3234" s="76">
        <v>42781</v>
      </c>
      <c r="D3234">
        <v>1</v>
      </c>
      <c r="E3234" t="s">
        <v>1279</v>
      </c>
    </row>
    <row r="3235" spans="1:5" x14ac:dyDescent="0.25">
      <c r="A3235" t="s">
        <v>1273</v>
      </c>
      <c r="B3235" t="s">
        <v>149</v>
      </c>
      <c r="C3235" s="76">
        <v>42781</v>
      </c>
      <c r="D3235">
        <v>6</v>
      </c>
      <c r="E3235" t="s">
        <v>1279</v>
      </c>
    </row>
    <row r="3236" spans="1:5" x14ac:dyDescent="0.25">
      <c r="A3236" t="s">
        <v>1273</v>
      </c>
      <c r="B3236" t="s">
        <v>149</v>
      </c>
      <c r="C3236" s="76">
        <v>42781</v>
      </c>
      <c r="D3236">
        <v>3</v>
      </c>
      <c r="E3236" t="s">
        <v>1279</v>
      </c>
    </row>
    <row r="3237" spans="1:5" x14ac:dyDescent="0.25">
      <c r="A3237" t="s">
        <v>1273</v>
      </c>
      <c r="B3237" t="s">
        <v>149</v>
      </c>
      <c r="C3237" s="76">
        <v>42781</v>
      </c>
      <c r="D3237">
        <v>7</v>
      </c>
      <c r="E3237" t="s">
        <v>1279</v>
      </c>
    </row>
    <row r="3238" spans="1:5" x14ac:dyDescent="0.25">
      <c r="A3238" t="s">
        <v>1274</v>
      </c>
      <c r="B3238" t="s">
        <v>149</v>
      </c>
      <c r="C3238" s="76">
        <v>42781</v>
      </c>
      <c r="D3238">
        <v>8</v>
      </c>
      <c r="E3238" t="s">
        <v>1279</v>
      </c>
    </row>
    <row r="3239" spans="1:5" x14ac:dyDescent="0.25">
      <c r="A3239" t="s">
        <v>1274</v>
      </c>
      <c r="B3239" t="s">
        <v>149</v>
      </c>
      <c r="C3239" s="76">
        <v>42781</v>
      </c>
      <c r="D3239">
        <v>3</v>
      </c>
      <c r="E3239" t="s">
        <v>1279</v>
      </c>
    </row>
    <row r="3240" spans="1:5" x14ac:dyDescent="0.25">
      <c r="A3240" t="s">
        <v>1274</v>
      </c>
      <c r="B3240" t="s">
        <v>149</v>
      </c>
      <c r="C3240" s="76">
        <v>42781</v>
      </c>
      <c r="D3240">
        <v>9</v>
      </c>
      <c r="E3240" t="s">
        <v>1279</v>
      </c>
    </row>
    <row r="3241" spans="1:5" x14ac:dyDescent="0.25">
      <c r="A3241" t="s">
        <v>734</v>
      </c>
      <c r="B3241" t="s">
        <v>149</v>
      </c>
      <c r="C3241" s="76">
        <v>42781</v>
      </c>
      <c r="D3241">
        <v>1</v>
      </c>
      <c r="E3241" t="s">
        <v>1279</v>
      </c>
    </row>
    <row r="3242" spans="1:5" x14ac:dyDescent="0.25">
      <c r="A3242" t="s">
        <v>734</v>
      </c>
      <c r="B3242" t="s">
        <v>149</v>
      </c>
      <c r="C3242" s="76">
        <v>42781</v>
      </c>
      <c r="D3242">
        <v>18</v>
      </c>
      <c r="E3242" t="s">
        <v>1279</v>
      </c>
    </row>
    <row r="3243" spans="1:5" x14ac:dyDescent="0.25">
      <c r="A3243" t="s">
        <v>734</v>
      </c>
      <c r="B3243" t="s">
        <v>149</v>
      </c>
      <c r="C3243" s="76">
        <v>42781</v>
      </c>
      <c r="D3243">
        <v>17</v>
      </c>
      <c r="E3243" t="s">
        <v>1279</v>
      </c>
    </row>
    <row r="3244" spans="1:5" x14ac:dyDescent="0.25">
      <c r="A3244" t="s">
        <v>1728</v>
      </c>
      <c r="B3244" t="s">
        <v>149</v>
      </c>
      <c r="C3244" s="76">
        <v>42781</v>
      </c>
      <c r="D3244">
        <v>1</v>
      </c>
      <c r="E3244" t="s">
        <v>1279</v>
      </c>
    </row>
    <row r="3245" spans="1:5" x14ac:dyDescent="0.25">
      <c r="A3245" t="s">
        <v>1728</v>
      </c>
      <c r="B3245" t="s">
        <v>149</v>
      </c>
      <c r="C3245" s="76">
        <v>42781</v>
      </c>
      <c r="D3245">
        <v>17</v>
      </c>
      <c r="E3245" t="s">
        <v>1279</v>
      </c>
    </row>
    <row r="3246" spans="1:5" x14ac:dyDescent="0.25">
      <c r="A3246" t="s">
        <v>115</v>
      </c>
      <c r="B3246" t="s">
        <v>149</v>
      </c>
      <c r="C3246" s="76">
        <v>42781</v>
      </c>
      <c r="D3246">
        <v>6</v>
      </c>
      <c r="E3246" t="s">
        <v>1279</v>
      </c>
    </row>
    <row r="3247" spans="1:5" x14ac:dyDescent="0.25">
      <c r="A3247" t="s">
        <v>115</v>
      </c>
      <c r="B3247" t="s">
        <v>149</v>
      </c>
      <c r="C3247" s="76">
        <v>42781</v>
      </c>
      <c r="D3247">
        <v>3</v>
      </c>
      <c r="E3247" t="s">
        <v>1279</v>
      </c>
    </row>
    <row r="3248" spans="1:5" x14ac:dyDescent="0.25">
      <c r="A3248" t="s">
        <v>115</v>
      </c>
      <c r="B3248" t="s">
        <v>149</v>
      </c>
      <c r="C3248" s="76">
        <v>42781</v>
      </c>
      <c r="D3248">
        <v>9</v>
      </c>
      <c r="E3248" t="s">
        <v>1279</v>
      </c>
    </row>
    <row r="3249" spans="1:5" x14ac:dyDescent="0.25">
      <c r="A3249" t="s">
        <v>938</v>
      </c>
      <c r="B3249" t="s">
        <v>149</v>
      </c>
      <c r="C3249" s="76">
        <v>42781</v>
      </c>
      <c r="D3249">
        <v>6</v>
      </c>
      <c r="E3249" t="s">
        <v>1279</v>
      </c>
    </row>
    <row r="3250" spans="1:5" x14ac:dyDescent="0.25">
      <c r="A3250" t="s">
        <v>938</v>
      </c>
      <c r="B3250" t="s">
        <v>149</v>
      </c>
      <c r="C3250" s="76">
        <v>42781</v>
      </c>
      <c r="D3250">
        <v>5</v>
      </c>
      <c r="E3250" t="s">
        <v>1279</v>
      </c>
    </row>
    <row r="3251" spans="1:5" x14ac:dyDescent="0.25">
      <c r="A3251" t="s">
        <v>938</v>
      </c>
      <c r="B3251" t="s">
        <v>149</v>
      </c>
      <c r="C3251" s="76">
        <v>42781</v>
      </c>
      <c r="D3251">
        <v>3</v>
      </c>
      <c r="E3251" t="s">
        <v>1279</v>
      </c>
    </row>
    <row r="3252" spans="1:5" x14ac:dyDescent="0.25">
      <c r="A3252" t="s">
        <v>938</v>
      </c>
      <c r="B3252" t="s">
        <v>149</v>
      </c>
      <c r="C3252" s="76">
        <v>42781</v>
      </c>
      <c r="D3252">
        <v>9</v>
      </c>
      <c r="E3252" t="s">
        <v>1279</v>
      </c>
    </row>
    <row r="3253" spans="1:5" x14ac:dyDescent="0.25">
      <c r="A3253" t="s">
        <v>497</v>
      </c>
      <c r="B3253" t="s">
        <v>149</v>
      </c>
      <c r="C3253" s="76">
        <v>42781</v>
      </c>
      <c r="D3253">
        <v>6</v>
      </c>
      <c r="E3253" t="s">
        <v>1279</v>
      </c>
    </row>
    <row r="3254" spans="1:5" x14ac:dyDescent="0.25">
      <c r="A3254" t="s">
        <v>497</v>
      </c>
      <c r="B3254" t="s">
        <v>149</v>
      </c>
      <c r="C3254" s="76">
        <v>42781</v>
      </c>
      <c r="D3254">
        <v>3</v>
      </c>
      <c r="E3254" t="s">
        <v>1279</v>
      </c>
    </row>
    <row r="3255" spans="1:5" x14ac:dyDescent="0.25">
      <c r="A3255" t="s">
        <v>497</v>
      </c>
      <c r="B3255" t="s">
        <v>149</v>
      </c>
      <c r="C3255" s="76">
        <v>42781</v>
      </c>
      <c r="D3255">
        <v>9</v>
      </c>
      <c r="E3255" t="s">
        <v>1279</v>
      </c>
    </row>
    <row r="3256" spans="1:5" x14ac:dyDescent="0.25">
      <c r="A3256" t="s">
        <v>497</v>
      </c>
      <c r="B3256" t="s">
        <v>149</v>
      </c>
      <c r="C3256" s="76">
        <v>42781</v>
      </c>
      <c r="D3256">
        <v>11</v>
      </c>
      <c r="E3256" t="s">
        <v>1279</v>
      </c>
    </row>
    <row r="3257" spans="1:5" x14ac:dyDescent="0.25">
      <c r="A3257" t="s">
        <v>1064</v>
      </c>
      <c r="B3257" t="s">
        <v>149</v>
      </c>
      <c r="C3257" s="76">
        <v>42781</v>
      </c>
      <c r="D3257">
        <v>5</v>
      </c>
      <c r="E3257" t="s">
        <v>1279</v>
      </c>
    </row>
    <row r="3258" spans="1:5" x14ac:dyDescent="0.25">
      <c r="A3258" t="s">
        <v>1064</v>
      </c>
      <c r="B3258" t="s">
        <v>149</v>
      </c>
      <c r="C3258" s="76">
        <v>42781</v>
      </c>
      <c r="D3258">
        <v>1</v>
      </c>
      <c r="E3258" t="s">
        <v>1279</v>
      </c>
    </row>
    <row r="3259" spans="1:5" x14ac:dyDescent="0.25">
      <c r="A3259" t="s">
        <v>1064</v>
      </c>
      <c r="B3259" t="s">
        <v>149</v>
      </c>
      <c r="C3259" s="76">
        <v>42781</v>
      </c>
      <c r="D3259">
        <v>3</v>
      </c>
      <c r="E3259" t="s">
        <v>1279</v>
      </c>
    </row>
    <row r="3260" spans="1:5" x14ac:dyDescent="0.25">
      <c r="A3260" t="s">
        <v>1064</v>
      </c>
      <c r="B3260" t="s">
        <v>149</v>
      </c>
      <c r="C3260" s="76">
        <v>42781</v>
      </c>
      <c r="D3260">
        <v>9</v>
      </c>
      <c r="E3260" t="s">
        <v>1279</v>
      </c>
    </row>
    <row r="3261" spans="1:5" x14ac:dyDescent="0.25">
      <c r="A3261" t="s">
        <v>1277</v>
      </c>
      <c r="B3261" t="s">
        <v>149</v>
      </c>
      <c r="C3261" s="76">
        <v>42781</v>
      </c>
      <c r="D3261">
        <v>15</v>
      </c>
      <c r="E3261" t="s">
        <v>1279</v>
      </c>
    </row>
    <row r="3262" spans="1:5" x14ac:dyDescent="0.25">
      <c r="A3262" t="s">
        <v>1278</v>
      </c>
      <c r="B3262" t="s">
        <v>149</v>
      </c>
      <c r="C3262" s="76">
        <v>42781</v>
      </c>
      <c r="D3262">
        <v>1</v>
      </c>
      <c r="E3262" t="s">
        <v>1279</v>
      </c>
    </row>
    <row r="3263" spans="1:5" x14ac:dyDescent="0.25">
      <c r="A3263" t="s">
        <v>1278</v>
      </c>
      <c r="B3263" t="s">
        <v>149</v>
      </c>
      <c r="C3263" s="76">
        <v>42781</v>
      </c>
      <c r="D3263">
        <v>4</v>
      </c>
      <c r="E3263" t="s">
        <v>1279</v>
      </c>
    </row>
    <row r="3264" spans="1:5" x14ac:dyDescent="0.25">
      <c r="A3264" t="s">
        <v>1278</v>
      </c>
      <c r="B3264" t="s">
        <v>149</v>
      </c>
      <c r="C3264" s="76">
        <v>42781</v>
      </c>
      <c r="D3264">
        <v>3</v>
      </c>
      <c r="E3264" t="s">
        <v>1279</v>
      </c>
    </row>
    <row r="3265" spans="1:5" x14ac:dyDescent="0.25">
      <c r="A3265" t="s">
        <v>1278</v>
      </c>
      <c r="B3265" t="s">
        <v>149</v>
      </c>
      <c r="C3265" s="76">
        <v>42781</v>
      </c>
      <c r="D3265">
        <v>9</v>
      </c>
      <c r="E3265" t="s">
        <v>1279</v>
      </c>
    </row>
    <row r="3266" spans="1:5" x14ac:dyDescent="0.25">
      <c r="A3266" t="s">
        <v>500</v>
      </c>
      <c r="B3266" t="s">
        <v>149</v>
      </c>
      <c r="C3266" s="76">
        <v>42781</v>
      </c>
      <c r="D3266">
        <v>5</v>
      </c>
      <c r="E3266" t="s">
        <v>1279</v>
      </c>
    </row>
    <row r="3267" spans="1:5" x14ac:dyDescent="0.25">
      <c r="A3267" t="s">
        <v>500</v>
      </c>
      <c r="B3267" t="s">
        <v>149</v>
      </c>
      <c r="C3267" s="76">
        <v>42781</v>
      </c>
      <c r="D3267">
        <v>3</v>
      </c>
      <c r="E3267" t="s">
        <v>1279</v>
      </c>
    </row>
    <row r="3268" spans="1:5" x14ac:dyDescent="0.25">
      <c r="A3268" t="s">
        <v>500</v>
      </c>
      <c r="B3268" t="s">
        <v>149</v>
      </c>
      <c r="C3268" s="76">
        <v>42781</v>
      </c>
      <c r="D3268">
        <v>1</v>
      </c>
      <c r="E3268" t="s">
        <v>1279</v>
      </c>
    </row>
    <row r="3269" spans="1:5" x14ac:dyDescent="0.25">
      <c r="A3269" t="s">
        <v>502</v>
      </c>
      <c r="B3269" t="s">
        <v>149</v>
      </c>
      <c r="C3269" s="76">
        <v>42781</v>
      </c>
      <c r="D3269">
        <v>7</v>
      </c>
      <c r="E3269" t="s">
        <v>1279</v>
      </c>
    </row>
    <row r="3270" spans="1:5" x14ac:dyDescent="0.25">
      <c r="A3270" t="s">
        <v>502</v>
      </c>
      <c r="B3270" t="s">
        <v>149</v>
      </c>
      <c r="C3270" s="76">
        <v>42781</v>
      </c>
      <c r="D3270">
        <v>6</v>
      </c>
      <c r="E3270" t="s">
        <v>1279</v>
      </c>
    </row>
    <row r="3271" spans="1:5" x14ac:dyDescent="0.25">
      <c r="A3271" t="s">
        <v>502</v>
      </c>
      <c r="B3271" t="s">
        <v>149</v>
      </c>
      <c r="C3271" s="76">
        <v>42781</v>
      </c>
      <c r="D3271">
        <v>3</v>
      </c>
      <c r="E3271" t="s">
        <v>1279</v>
      </c>
    </row>
    <row r="3272" spans="1:5" x14ac:dyDescent="0.25">
      <c r="A3272" t="s">
        <v>502</v>
      </c>
      <c r="B3272" t="s">
        <v>149</v>
      </c>
      <c r="C3272" s="76">
        <v>42781</v>
      </c>
      <c r="D3272">
        <v>11</v>
      </c>
      <c r="E3272" t="s">
        <v>1279</v>
      </c>
    </row>
    <row r="3273" spans="1:5" x14ac:dyDescent="0.25">
      <c r="A3273" t="s">
        <v>120</v>
      </c>
      <c r="B3273" t="s">
        <v>149</v>
      </c>
      <c r="C3273" s="76">
        <v>42781</v>
      </c>
      <c r="D3273">
        <v>13</v>
      </c>
      <c r="E3273" t="s">
        <v>1279</v>
      </c>
    </row>
    <row r="3274" spans="1:5" x14ac:dyDescent="0.25">
      <c r="A3274" t="s">
        <v>120</v>
      </c>
      <c r="B3274" t="s">
        <v>149</v>
      </c>
      <c r="C3274" s="76">
        <v>42781</v>
      </c>
      <c r="D3274">
        <v>14</v>
      </c>
      <c r="E3274" t="s">
        <v>1279</v>
      </c>
    </row>
    <row r="3275" spans="1:5" x14ac:dyDescent="0.25">
      <c r="A3275" t="s">
        <v>1729</v>
      </c>
      <c r="B3275" t="s">
        <v>149</v>
      </c>
      <c r="C3275" s="76">
        <v>42781</v>
      </c>
      <c r="D3275">
        <v>1</v>
      </c>
      <c r="E3275" t="s">
        <v>1279</v>
      </c>
    </row>
    <row r="3276" spans="1:5" x14ac:dyDescent="0.25">
      <c r="A3276" t="s">
        <v>1729</v>
      </c>
      <c r="B3276" t="s">
        <v>149</v>
      </c>
      <c r="C3276" s="76">
        <v>42781</v>
      </c>
      <c r="D3276">
        <v>18</v>
      </c>
      <c r="E3276" t="s">
        <v>1279</v>
      </c>
    </row>
    <row r="3277" spans="1:5" x14ac:dyDescent="0.25">
      <c r="A3277" t="s">
        <v>1729</v>
      </c>
      <c r="B3277" t="s">
        <v>149</v>
      </c>
      <c r="C3277" s="76">
        <v>42781</v>
      </c>
      <c r="D3277">
        <v>17</v>
      </c>
      <c r="E3277" t="s">
        <v>1279</v>
      </c>
    </row>
    <row r="3278" spans="1:5" x14ac:dyDescent="0.25">
      <c r="A3278" t="s">
        <v>483</v>
      </c>
      <c r="B3278" t="s">
        <v>149</v>
      </c>
      <c r="C3278" s="76">
        <v>42781</v>
      </c>
      <c r="D3278">
        <v>16</v>
      </c>
      <c r="E3278" t="s">
        <v>1279</v>
      </c>
    </row>
    <row r="3279" spans="1:5" x14ac:dyDescent="0.25">
      <c r="A3279" t="s">
        <v>486</v>
      </c>
      <c r="B3279" t="s">
        <v>149</v>
      </c>
      <c r="C3279" s="76">
        <v>42781</v>
      </c>
      <c r="D3279">
        <v>1</v>
      </c>
      <c r="E3279" t="s">
        <v>1279</v>
      </c>
    </row>
    <row r="3280" spans="1:5" x14ac:dyDescent="0.25">
      <c r="A3280" t="s">
        <v>486</v>
      </c>
      <c r="B3280" t="s">
        <v>149</v>
      </c>
      <c r="C3280" s="76">
        <v>42781</v>
      </c>
      <c r="D3280">
        <v>3</v>
      </c>
      <c r="E3280" t="s">
        <v>1279</v>
      </c>
    </row>
    <row r="3281" spans="1:5" x14ac:dyDescent="0.25">
      <c r="A3281" t="s">
        <v>486</v>
      </c>
      <c r="B3281" t="s">
        <v>149</v>
      </c>
      <c r="C3281" s="76">
        <v>42781</v>
      </c>
      <c r="D3281">
        <v>9</v>
      </c>
      <c r="E3281" t="s">
        <v>1279</v>
      </c>
    </row>
    <row r="3282" spans="1:5" x14ac:dyDescent="0.25">
      <c r="A3282" t="s">
        <v>486</v>
      </c>
      <c r="B3282" t="s">
        <v>149</v>
      </c>
      <c r="C3282" s="76">
        <v>42781</v>
      </c>
      <c r="D3282">
        <v>5</v>
      </c>
      <c r="E3282" t="s">
        <v>1279</v>
      </c>
    </row>
    <row r="3283" spans="1:5" x14ac:dyDescent="0.25">
      <c r="A3283" t="s">
        <v>487</v>
      </c>
      <c r="B3283" t="s">
        <v>149</v>
      </c>
      <c r="C3283" s="76">
        <v>42781</v>
      </c>
      <c r="D3283">
        <v>7</v>
      </c>
      <c r="E3283" t="s">
        <v>1279</v>
      </c>
    </row>
    <row r="3284" spans="1:5" x14ac:dyDescent="0.25">
      <c r="A3284" t="s">
        <v>487</v>
      </c>
      <c r="B3284" t="s">
        <v>149</v>
      </c>
      <c r="C3284" s="76">
        <v>42781</v>
      </c>
      <c r="D3284">
        <v>5</v>
      </c>
      <c r="E3284" t="s">
        <v>1279</v>
      </c>
    </row>
    <row r="3285" spans="1:5" x14ac:dyDescent="0.25">
      <c r="A3285" t="s">
        <v>487</v>
      </c>
      <c r="B3285" t="s">
        <v>149</v>
      </c>
      <c r="C3285" s="76">
        <v>42781</v>
      </c>
      <c r="D3285">
        <v>3</v>
      </c>
      <c r="E3285" t="s">
        <v>1279</v>
      </c>
    </row>
    <row r="3286" spans="1:5" x14ac:dyDescent="0.25">
      <c r="A3286" t="s">
        <v>487</v>
      </c>
      <c r="B3286" t="s">
        <v>149</v>
      </c>
      <c r="C3286" s="76">
        <v>42781</v>
      </c>
      <c r="D3286">
        <v>9</v>
      </c>
      <c r="E3286" t="s">
        <v>1279</v>
      </c>
    </row>
    <row r="3287" spans="1:5" x14ac:dyDescent="0.25">
      <c r="A3287" t="s">
        <v>1270</v>
      </c>
      <c r="B3287" t="s">
        <v>149</v>
      </c>
      <c r="C3287" s="76">
        <v>42781</v>
      </c>
      <c r="D3287">
        <v>1</v>
      </c>
      <c r="E3287" t="s">
        <v>1279</v>
      </c>
    </row>
    <row r="3288" spans="1:5" x14ac:dyDescent="0.25">
      <c r="A3288" t="s">
        <v>1270</v>
      </c>
      <c r="B3288" t="s">
        <v>149</v>
      </c>
      <c r="C3288" s="76">
        <v>42781</v>
      </c>
      <c r="D3288">
        <v>5</v>
      </c>
      <c r="E3288" t="s">
        <v>1279</v>
      </c>
    </row>
    <row r="3289" spans="1:5" x14ac:dyDescent="0.25">
      <c r="A3289" t="s">
        <v>1270</v>
      </c>
      <c r="B3289" t="s">
        <v>149</v>
      </c>
      <c r="C3289" s="76">
        <v>42781</v>
      </c>
      <c r="D3289">
        <v>6</v>
      </c>
      <c r="E3289" t="s">
        <v>1279</v>
      </c>
    </row>
    <row r="3290" spans="1:5" x14ac:dyDescent="0.25">
      <c r="A3290" t="s">
        <v>1270</v>
      </c>
      <c r="B3290" t="s">
        <v>149</v>
      </c>
      <c r="C3290" s="76">
        <v>42781</v>
      </c>
      <c r="D3290">
        <v>9</v>
      </c>
      <c r="E3290" t="s">
        <v>1279</v>
      </c>
    </row>
    <row r="3291" spans="1:5" x14ac:dyDescent="0.25">
      <c r="A3291" t="s">
        <v>1271</v>
      </c>
      <c r="B3291" t="s">
        <v>149</v>
      </c>
      <c r="C3291" s="76">
        <v>42781</v>
      </c>
      <c r="D3291">
        <v>2</v>
      </c>
      <c r="E3291" t="s">
        <v>1279</v>
      </c>
    </row>
    <row r="3292" spans="1:5" x14ac:dyDescent="0.25">
      <c r="A3292" t="s">
        <v>1271</v>
      </c>
      <c r="B3292" t="s">
        <v>149</v>
      </c>
      <c r="C3292" s="76">
        <v>42781</v>
      </c>
      <c r="D3292">
        <v>3</v>
      </c>
      <c r="E3292" t="s">
        <v>1279</v>
      </c>
    </row>
    <row r="3293" spans="1:5" x14ac:dyDescent="0.25">
      <c r="A3293" t="s">
        <v>1271</v>
      </c>
      <c r="B3293" t="s">
        <v>149</v>
      </c>
      <c r="C3293" s="76">
        <v>42781</v>
      </c>
      <c r="D3293">
        <v>4</v>
      </c>
      <c r="E3293" t="s">
        <v>1279</v>
      </c>
    </row>
    <row r="3294" spans="1:5" x14ac:dyDescent="0.25">
      <c r="A3294" t="s">
        <v>1271</v>
      </c>
      <c r="B3294" t="s">
        <v>149</v>
      </c>
      <c r="C3294" s="76">
        <v>42781</v>
      </c>
      <c r="D3294">
        <v>5</v>
      </c>
      <c r="E3294" t="s">
        <v>1279</v>
      </c>
    </row>
    <row r="3295" spans="1:5" x14ac:dyDescent="0.25">
      <c r="A3295" t="s">
        <v>1272</v>
      </c>
      <c r="B3295" t="s">
        <v>149</v>
      </c>
      <c r="C3295" s="76">
        <v>42781</v>
      </c>
      <c r="D3295">
        <v>10</v>
      </c>
      <c r="E3295" t="s">
        <v>1279</v>
      </c>
    </row>
    <row r="3296" spans="1:5" x14ac:dyDescent="0.25">
      <c r="A3296" t="s">
        <v>1272</v>
      </c>
      <c r="B3296" t="s">
        <v>149</v>
      </c>
      <c r="C3296" s="76">
        <v>42781</v>
      </c>
      <c r="D3296">
        <v>8</v>
      </c>
      <c r="E3296" t="s">
        <v>1279</v>
      </c>
    </row>
    <row r="3297" spans="1:5" x14ac:dyDescent="0.25">
      <c r="A3297" t="s">
        <v>1272</v>
      </c>
      <c r="B3297" t="s">
        <v>149</v>
      </c>
      <c r="C3297" s="76">
        <v>42781</v>
      </c>
      <c r="D3297">
        <v>9</v>
      </c>
      <c r="E3297" t="s">
        <v>1279</v>
      </c>
    </row>
    <row r="3298" spans="1:5" x14ac:dyDescent="0.25">
      <c r="A3298" t="s">
        <v>1273</v>
      </c>
      <c r="B3298" t="s">
        <v>149</v>
      </c>
      <c r="C3298" s="76">
        <v>42781</v>
      </c>
      <c r="D3298">
        <v>1</v>
      </c>
      <c r="E3298" t="s">
        <v>1279</v>
      </c>
    </row>
    <row r="3299" spans="1:5" x14ac:dyDescent="0.25">
      <c r="A3299" t="s">
        <v>1273</v>
      </c>
      <c r="B3299" t="s">
        <v>149</v>
      </c>
      <c r="C3299" s="76">
        <v>42781</v>
      </c>
      <c r="D3299">
        <v>6</v>
      </c>
      <c r="E3299" t="s">
        <v>1279</v>
      </c>
    </row>
    <row r="3300" spans="1:5" x14ac:dyDescent="0.25">
      <c r="A3300" t="s">
        <v>1273</v>
      </c>
      <c r="B3300" t="s">
        <v>149</v>
      </c>
      <c r="C3300" s="76">
        <v>42781</v>
      </c>
      <c r="D3300">
        <v>3</v>
      </c>
      <c r="E3300" t="s">
        <v>1279</v>
      </c>
    </row>
    <row r="3301" spans="1:5" x14ac:dyDescent="0.25">
      <c r="A3301" t="s">
        <v>1273</v>
      </c>
      <c r="B3301" t="s">
        <v>149</v>
      </c>
      <c r="C3301" s="76">
        <v>42781</v>
      </c>
      <c r="D3301">
        <v>7</v>
      </c>
      <c r="E3301" t="s">
        <v>1279</v>
      </c>
    </row>
    <row r="3302" spans="1:5" x14ac:dyDescent="0.25">
      <c r="A3302" t="s">
        <v>1274</v>
      </c>
      <c r="B3302" t="s">
        <v>149</v>
      </c>
      <c r="C3302" s="76">
        <v>42781</v>
      </c>
      <c r="D3302">
        <v>8</v>
      </c>
      <c r="E3302" t="s">
        <v>1279</v>
      </c>
    </row>
    <row r="3303" spans="1:5" x14ac:dyDescent="0.25">
      <c r="A3303" t="s">
        <v>1274</v>
      </c>
      <c r="B3303" t="s">
        <v>149</v>
      </c>
      <c r="C3303" s="76">
        <v>42781</v>
      </c>
      <c r="D3303">
        <v>3</v>
      </c>
      <c r="E3303" t="s">
        <v>1279</v>
      </c>
    </row>
    <row r="3304" spans="1:5" x14ac:dyDescent="0.25">
      <c r="A3304" t="s">
        <v>1274</v>
      </c>
      <c r="B3304" t="s">
        <v>149</v>
      </c>
      <c r="C3304" s="76">
        <v>42781</v>
      </c>
      <c r="D3304">
        <v>9</v>
      </c>
      <c r="E3304" t="s">
        <v>1279</v>
      </c>
    </row>
    <row r="3305" spans="1:5" x14ac:dyDescent="0.25">
      <c r="A3305" t="s">
        <v>734</v>
      </c>
      <c r="B3305" t="s">
        <v>149</v>
      </c>
      <c r="C3305" s="76">
        <v>42781</v>
      </c>
      <c r="D3305">
        <v>1</v>
      </c>
      <c r="E3305" t="s">
        <v>1279</v>
      </c>
    </row>
    <row r="3306" spans="1:5" x14ac:dyDescent="0.25">
      <c r="A3306" t="s">
        <v>734</v>
      </c>
      <c r="B3306" t="s">
        <v>149</v>
      </c>
      <c r="C3306" s="76">
        <v>42781</v>
      </c>
      <c r="D3306">
        <v>18</v>
      </c>
      <c r="E3306" t="s">
        <v>1279</v>
      </c>
    </row>
    <row r="3307" spans="1:5" x14ac:dyDescent="0.25">
      <c r="A3307" t="s">
        <v>734</v>
      </c>
      <c r="B3307" t="s">
        <v>149</v>
      </c>
      <c r="C3307" s="76">
        <v>42781</v>
      </c>
      <c r="D3307">
        <v>17</v>
      </c>
      <c r="E3307" t="s">
        <v>1279</v>
      </c>
    </row>
    <row r="3308" spans="1:5" x14ac:dyDescent="0.25">
      <c r="A3308" t="s">
        <v>1728</v>
      </c>
      <c r="B3308" t="s">
        <v>149</v>
      </c>
      <c r="C3308" s="76">
        <v>42781</v>
      </c>
      <c r="D3308">
        <v>1</v>
      </c>
      <c r="E3308" t="s">
        <v>1279</v>
      </c>
    </row>
    <row r="3309" spans="1:5" x14ac:dyDescent="0.25">
      <c r="A3309" t="s">
        <v>1728</v>
      </c>
      <c r="B3309" t="s">
        <v>149</v>
      </c>
      <c r="C3309" s="76">
        <v>42781</v>
      </c>
      <c r="D3309">
        <v>17</v>
      </c>
      <c r="E3309" t="s">
        <v>1279</v>
      </c>
    </row>
    <row r="3310" spans="1:5" x14ac:dyDescent="0.25">
      <c r="A3310" t="s">
        <v>115</v>
      </c>
      <c r="B3310" t="s">
        <v>149</v>
      </c>
      <c r="C3310" s="76">
        <v>42781</v>
      </c>
      <c r="D3310">
        <v>6</v>
      </c>
      <c r="E3310" t="s">
        <v>1279</v>
      </c>
    </row>
    <row r="3311" spans="1:5" x14ac:dyDescent="0.25">
      <c r="A3311" t="s">
        <v>115</v>
      </c>
      <c r="B3311" t="s">
        <v>149</v>
      </c>
      <c r="C3311" s="76">
        <v>42781</v>
      </c>
      <c r="D3311">
        <v>3</v>
      </c>
      <c r="E3311" t="s">
        <v>1279</v>
      </c>
    </row>
    <row r="3312" spans="1:5" x14ac:dyDescent="0.25">
      <c r="A3312" t="s">
        <v>115</v>
      </c>
      <c r="B3312" t="s">
        <v>149</v>
      </c>
      <c r="C3312" s="76">
        <v>42781</v>
      </c>
      <c r="D3312">
        <v>9</v>
      </c>
      <c r="E3312" t="s">
        <v>1279</v>
      </c>
    </row>
    <row r="3313" spans="1:5" x14ac:dyDescent="0.25">
      <c r="A3313" t="s">
        <v>938</v>
      </c>
      <c r="B3313" t="s">
        <v>149</v>
      </c>
      <c r="C3313" s="76">
        <v>42781</v>
      </c>
      <c r="D3313">
        <v>6</v>
      </c>
      <c r="E3313" t="s">
        <v>1279</v>
      </c>
    </row>
    <row r="3314" spans="1:5" x14ac:dyDescent="0.25">
      <c r="A3314" t="s">
        <v>938</v>
      </c>
      <c r="B3314" t="s">
        <v>149</v>
      </c>
      <c r="C3314" s="76">
        <v>42781</v>
      </c>
      <c r="D3314">
        <v>5</v>
      </c>
      <c r="E3314" t="s">
        <v>1279</v>
      </c>
    </row>
    <row r="3315" spans="1:5" x14ac:dyDescent="0.25">
      <c r="A3315" t="s">
        <v>938</v>
      </c>
      <c r="B3315" t="s">
        <v>149</v>
      </c>
      <c r="C3315" s="76">
        <v>42781</v>
      </c>
      <c r="D3315">
        <v>3</v>
      </c>
      <c r="E3315" t="s">
        <v>1279</v>
      </c>
    </row>
    <row r="3316" spans="1:5" x14ac:dyDescent="0.25">
      <c r="A3316" t="s">
        <v>938</v>
      </c>
      <c r="B3316" t="s">
        <v>149</v>
      </c>
      <c r="C3316" s="76">
        <v>42781</v>
      </c>
      <c r="D3316">
        <v>9</v>
      </c>
      <c r="E3316" t="s">
        <v>1279</v>
      </c>
    </row>
    <row r="3317" spans="1:5" x14ac:dyDescent="0.25">
      <c r="A3317" t="s">
        <v>497</v>
      </c>
      <c r="B3317" t="s">
        <v>149</v>
      </c>
      <c r="C3317" s="76">
        <v>42781</v>
      </c>
      <c r="D3317">
        <v>6</v>
      </c>
      <c r="E3317" t="s">
        <v>1279</v>
      </c>
    </row>
    <row r="3318" spans="1:5" x14ac:dyDescent="0.25">
      <c r="A3318" t="s">
        <v>497</v>
      </c>
      <c r="B3318" t="s">
        <v>149</v>
      </c>
      <c r="C3318" s="76">
        <v>42781</v>
      </c>
      <c r="D3318">
        <v>3</v>
      </c>
      <c r="E3318" t="s">
        <v>1279</v>
      </c>
    </row>
    <row r="3319" spans="1:5" x14ac:dyDescent="0.25">
      <c r="A3319" t="s">
        <v>497</v>
      </c>
      <c r="B3319" t="s">
        <v>149</v>
      </c>
      <c r="C3319" s="76">
        <v>42781</v>
      </c>
      <c r="D3319">
        <v>9</v>
      </c>
      <c r="E3319" t="s">
        <v>1279</v>
      </c>
    </row>
    <row r="3320" spans="1:5" x14ac:dyDescent="0.25">
      <c r="A3320" t="s">
        <v>497</v>
      </c>
      <c r="B3320" t="s">
        <v>149</v>
      </c>
      <c r="C3320" s="76">
        <v>42781</v>
      </c>
      <c r="D3320">
        <v>11</v>
      </c>
      <c r="E3320" t="s">
        <v>1279</v>
      </c>
    </row>
    <row r="3321" spans="1:5" x14ac:dyDescent="0.25">
      <c r="A3321" t="s">
        <v>1064</v>
      </c>
      <c r="B3321" t="s">
        <v>149</v>
      </c>
      <c r="C3321" s="76">
        <v>42781</v>
      </c>
      <c r="D3321">
        <v>5</v>
      </c>
      <c r="E3321" t="s">
        <v>1279</v>
      </c>
    </row>
    <row r="3322" spans="1:5" x14ac:dyDescent="0.25">
      <c r="A3322" t="s">
        <v>1064</v>
      </c>
      <c r="B3322" t="s">
        <v>149</v>
      </c>
      <c r="C3322" s="76">
        <v>42781</v>
      </c>
      <c r="D3322">
        <v>1</v>
      </c>
      <c r="E3322" t="s">
        <v>1279</v>
      </c>
    </row>
    <row r="3323" spans="1:5" x14ac:dyDescent="0.25">
      <c r="A3323" t="s">
        <v>1064</v>
      </c>
      <c r="B3323" t="s">
        <v>149</v>
      </c>
      <c r="C3323" s="76">
        <v>42781</v>
      </c>
      <c r="D3323">
        <v>3</v>
      </c>
      <c r="E3323" t="s">
        <v>1279</v>
      </c>
    </row>
    <row r="3324" spans="1:5" x14ac:dyDescent="0.25">
      <c r="A3324" t="s">
        <v>1064</v>
      </c>
      <c r="B3324" t="s">
        <v>149</v>
      </c>
      <c r="C3324" s="76">
        <v>42781</v>
      </c>
      <c r="D3324">
        <v>9</v>
      </c>
      <c r="E3324" t="s">
        <v>1279</v>
      </c>
    </row>
    <row r="3325" spans="1:5" x14ac:dyDescent="0.25">
      <c r="A3325" t="s">
        <v>1277</v>
      </c>
      <c r="B3325" t="s">
        <v>149</v>
      </c>
      <c r="C3325" s="76">
        <v>42781</v>
      </c>
      <c r="D3325">
        <v>15</v>
      </c>
      <c r="E3325" t="s">
        <v>1279</v>
      </c>
    </row>
    <row r="3326" spans="1:5" x14ac:dyDescent="0.25">
      <c r="A3326" t="s">
        <v>1278</v>
      </c>
      <c r="B3326" t="s">
        <v>149</v>
      </c>
      <c r="C3326" s="76">
        <v>42781</v>
      </c>
      <c r="D3326">
        <v>1</v>
      </c>
      <c r="E3326" t="s">
        <v>1279</v>
      </c>
    </row>
    <row r="3327" spans="1:5" x14ac:dyDescent="0.25">
      <c r="A3327" t="s">
        <v>1278</v>
      </c>
      <c r="B3327" t="s">
        <v>149</v>
      </c>
      <c r="C3327" s="76">
        <v>42781</v>
      </c>
      <c r="D3327">
        <v>4</v>
      </c>
      <c r="E3327" t="s">
        <v>1279</v>
      </c>
    </row>
    <row r="3328" spans="1:5" x14ac:dyDescent="0.25">
      <c r="A3328" t="s">
        <v>1278</v>
      </c>
      <c r="B3328" t="s">
        <v>149</v>
      </c>
      <c r="C3328" s="76">
        <v>42781</v>
      </c>
      <c r="D3328">
        <v>3</v>
      </c>
      <c r="E3328" t="s">
        <v>1279</v>
      </c>
    </row>
    <row r="3329" spans="1:5" x14ac:dyDescent="0.25">
      <c r="A3329" t="s">
        <v>1278</v>
      </c>
      <c r="B3329" t="s">
        <v>149</v>
      </c>
      <c r="C3329" s="76">
        <v>42781</v>
      </c>
      <c r="D3329">
        <v>9</v>
      </c>
      <c r="E3329" t="s">
        <v>1279</v>
      </c>
    </row>
    <row r="3330" spans="1:5" x14ac:dyDescent="0.25">
      <c r="A3330" t="s">
        <v>500</v>
      </c>
      <c r="B3330" t="s">
        <v>149</v>
      </c>
      <c r="C3330" s="76">
        <v>42781</v>
      </c>
      <c r="D3330">
        <v>5</v>
      </c>
      <c r="E3330" t="s">
        <v>1279</v>
      </c>
    </row>
    <row r="3331" spans="1:5" x14ac:dyDescent="0.25">
      <c r="A3331" t="s">
        <v>500</v>
      </c>
      <c r="B3331" t="s">
        <v>149</v>
      </c>
      <c r="C3331" s="76">
        <v>42781</v>
      </c>
      <c r="D3331">
        <v>3</v>
      </c>
      <c r="E3331" t="s">
        <v>1279</v>
      </c>
    </row>
    <row r="3332" spans="1:5" x14ac:dyDescent="0.25">
      <c r="A3332" t="s">
        <v>500</v>
      </c>
      <c r="B3332" t="s">
        <v>149</v>
      </c>
      <c r="C3332" s="76">
        <v>42781</v>
      </c>
      <c r="D3332">
        <v>1</v>
      </c>
      <c r="E3332" t="s">
        <v>1279</v>
      </c>
    </row>
    <row r="3333" spans="1:5" x14ac:dyDescent="0.25">
      <c r="A3333" t="s">
        <v>502</v>
      </c>
      <c r="B3333" t="s">
        <v>149</v>
      </c>
      <c r="C3333" s="76">
        <v>42781</v>
      </c>
      <c r="D3333">
        <v>7</v>
      </c>
      <c r="E3333" t="s">
        <v>1279</v>
      </c>
    </row>
    <row r="3334" spans="1:5" x14ac:dyDescent="0.25">
      <c r="A3334" t="s">
        <v>502</v>
      </c>
      <c r="B3334" t="s">
        <v>149</v>
      </c>
      <c r="C3334" s="76">
        <v>42781</v>
      </c>
      <c r="D3334">
        <v>6</v>
      </c>
      <c r="E3334" t="s">
        <v>1279</v>
      </c>
    </row>
    <row r="3335" spans="1:5" x14ac:dyDescent="0.25">
      <c r="A3335" t="s">
        <v>502</v>
      </c>
      <c r="B3335" t="s">
        <v>149</v>
      </c>
      <c r="C3335" s="76">
        <v>42781</v>
      </c>
      <c r="D3335">
        <v>3</v>
      </c>
      <c r="E3335" t="s">
        <v>1279</v>
      </c>
    </row>
    <row r="3336" spans="1:5" x14ac:dyDescent="0.25">
      <c r="A3336" t="s">
        <v>502</v>
      </c>
      <c r="B3336" t="s">
        <v>149</v>
      </c>
      <c r="C3336" s="76">
        <v>42781</v>
      </c>
      <c r="D3336">
        <v>11</v>
      </c>
      <c r="E3336" t="s">
        <v>1279</v>
      </c>
    </row>
    <row r="3337" spans="1:5" x14ac:dyDescent="0.25">
      <c r="A3337" t="s">
        <v>120</v>
      </c>
      <c r="B3337" t="s">
        <v>149</v>
      </c>
      <c r="C3337" s="76">
        <v>42781</v>
      </c>
      <c r="D3337">
        <v>13</v>
      </c>
      <c r="E3337" t="s">
        <v>1279</v>
      </c>
    </row>
    <row r="3338" spans="1:5" x14ac:dyDescent="0.25">
      <c r="A3338" t="s">
        <v>120</v>
      </c>
      <c r="B3338" t="s">
        <v>149</v>
      </c>
      <c r="C3338" s="76">
        <v>42781</v>
      </c>
      <c r="D3338">
        <v>14</v>
      </c>
      <c r="E3338" t="s">
        <v>1279</v>
      </c>
    </row>
    <row r="3339" spans="1:5" x14ac:dyDescent="0.25">
      <c r="A3339" t="s">
        <v>1729</v>
      </c>
      <c r="B3339" t="s">
        <v>149</v>
      </c>
      <c r="C3339" s="76">
        <v>42781</v>
      </c>
      <c r="D3339">
        <v>1</v>
      </c>
      <c r="E3339" t="s">
        <v>1279</v>
      </c>
    </row>
    <row r="3340" spans="1:5" x14ac:dyDescent="0.25">
      <c r="A3340" t="s">
        <v>1729</v>
      </c>
      <c r="B3340" t="s">
        <v>149</v>
      </c>
      <c r="C3340" s="76">
        <v>42781</v>
      </c>
      <c r="D3340">
        <v>18</v>
      </c>
      <c r="E3340" t="s">
        <v>1279</v>
      </c>
    </row>
    <row r="3341" spans="1:5" x14ac:dyDescent="0.25">
      <c r="A3341" t="s">
        <v>1729</v>
      </c>
      <c r="B3341" t="s">
        <v>149</v>
      </c>
      <c r="C3341" s="76">
        <v>42781</v>
      </c>
      <c r="D3341">
        <v>17</v>
      </c>
      <c r="E3341" t="s">
        <v>1279</v>
      </c>
    </row>
    <row r="3342" spans="1:5" x14ac:dyDescent="0.25">
      <c r="A3342" t="s">
        <v>672</v>
      </c>
      <c r="B3342" t="s">
        <v>149</v>
      </c>
      <c r="C3342" s="76">
        <v>42781</v>
      </c>
      <c r="D3342">
        <v>10</v>
      </c>
      <c r="E3342" t="s">
        <v>1638</v>
      </c>
    </row>
    <row r="3343" spans="1:5" x14ac:dyDescent="0.25">
      <c r="A3343" t="s">
        <v>672</v>
      </c>
      <c r="B3343" t="s">
        <v>149</v>
      </c>
      <c r="C3343" s="76">
        <v>42781</v>
      </c>
      <c r="D3343">
        <v>11</v>
      </c>
      <c r="E3343" t="s">
        <v>1638</v>
      </c>
    </row>
    <row r="3344" spans="1:5" x14ac:dyDescent="0.25">
      <c r="A3344" t="s">
        <v>672</v>
      </c>
      <c r="B3344" t="s">
        <v>149</v>
      </c>
      <c r="C3344" s="76">
        <v>42781</v>
      </c>
      <c r="D3344">
        <v>4</v>
      </c>
      <c r="E3344" t="s">
        <v>1638</v>
      </c>
    </row>
    <row r="3345" spans="1:5" x14ac:dyDescent="0.25">
      <c r="A3345" t="s">
        <v>679</v>
      </c>
      <c r="B3345" t="s">
        <v>149</v>
      </c>
      <c r="C3345" s="76">
        <v>42781</v>
      </c>
      <c r="D3345">
        <v>1</v>
      </c>
      <c r="E3345" t="s">
        <v>1638</v>
      </c>
    </row>
    <row r="3346" spans="1:5" x14ac:dyDescent="0.25">
      <c r="A3346" t="s">
        <v>679</v>
      </c>
      <c r="B3346" t="s">
        <v>149</v>
      </c>
      <c r="C3346" s="76">
        <v>42781</v>
      </c>
      <c r="D3346">
        <v>2</v>
      </c>
      <c r="E3346" t="s">
        <v>1638</v>
      </c>
    </row>
    <row r="3347" spans="1:5" x14ac:dyDescent="0.25">
      <c r="A3347" t="s">
        <v>679</v>
      </c>
      <c r="B3347" t="s">
        <v>149</v>
      </c>
      <c r="C3347" s="76">
        <v>42781</v>
      </c>
      <c r="D3347">
        <v>3</v>
      </c>
      <c r="E3347" t="s">
        <v>1638</v>
      </c>
    </row>
    <row r="3348" spans="1:5" x14ac:dyDescent="0.25">
      <c r="A3348" t="s">
        <v>679</v>
      </c>
      <c r="B3348" t="s">
        <v>149</v>
      </c>
      <c r="C3348" s="76">
        <v>42781</v>
      </c>
      <c r="D3348">
        <v>8</v>
      </c>
      <c r="E3348" t="s">
        <v>1638</v>
      </c>
    </row>
    <row r="3349" spans="1:5" x14ac:dyDescent="0.25">
      <c r="A3349" t="s">
        <v>705</v>
      </c>
      <c r="B3349" t="s">
        <v>149</v>
      </c>
      <c r="C3349" s="76">
        <v>42781</v>
      </c>
      <c r="D3349">
        <v>4</v>
      </c>
      <c r="E3349" t="s">
        <v>1638</v>
      </c>
    </row>
    <row r="3350" spans="1:5" x14ac:dyDescent="0.25">
      <c r="A3350" t="s">
        <v>705</v>
      </c>
      <c r="B3350" t="s">
        <v>149</v>
      </c>
      <c r="C3350" s="76">
        <v>42781</v>
      </c>
      <c r="D3350">
        <v>10</v>
      </c>
      <c r="E3350" t="s">
        <v>1638</v>
      </c>
    </row>
    <row r="3351" spans="1:5" x14ac:dyDescent="0.25">
      <c r="A3351" t="s">
        <v>705</v>
      </c>
      <c r="B3351" t="s">
        <v>149</v>
      </c>
      <c r="C3351" s="76">
        <v>42781</v>
      </c>
      <c r="D3351">
        <v>11</v>
      </c>
      <c r="E3351" t="s">
        <v>1638</v>
      </c>
    </row>
    <row r="3352" spans="1:5" x14ac:dyDescent="0.25">
      <c r="A3352" t="s">
        <v>706</v>
      </c>
      <c r="B3352" t="s">
        <v>149</v>
      </c>
      <c r="C3352" s="76">
        <v>42781</v>
      </c>
      <c r="D3352">
        <v>5</v>
      </c>
      <c r="E3352" t="s">
        <v>1638</v>
      </c>
    </row>
    <row r="3353" spans="1:5" x14ac:dyDescent="0.25">
      <c r="A3353" t="s">
        <v>706</v>
      </c>
      <c r="B3353" t="s">
        <v>149</v>
      </c>
      <c r="C3353" s="76">
        <v>42781</v>
      </c>
      <c r="D3353">
        <v>9</v>
      </c>
      <c r="E3353" t="s">
        <v>1638</v>
      </c>
    </row>
    <row r="3354" spans="1:5" x14ac:dyDescent="0.25">
      <c r="A3354" t="s">
        <v>706</v>
      </c>
      <c r="B3354" t="s">
        <v>149</v>
      </c>
      <c r="C3354" s="76">
        <v>42781</v>
      </c>
      <c r="D3354">
        <v>8</v>
      </c>
      <c r="E3354" t="s">
        <v>1638</v>
      </c>
    </row>
    <row r="3355" spans="1:5" x14ac:dyDescent="0.25">
      <c r="A3355" t="s">
        <v>709</v>
      </c>
      <c r="B3355" t="s">
        <v>149</v>
      </c>
      <c r="C3355" s="76">
        <v>42781</v>
      </c>
      <c r="D3355">
        <v>4</v>
      </c>
      <c r="E3355" t="s">
        <v>1638</v>
      </c>
    </row>
    <row r="3356" spans="1:5" x14ac:dyDescent="0.25">
      <c r="A3356" t="s">
        <v>709</v>
      </c>
      <c r="B3356" t="s">
        <v>149</v>
      </c>
      <c r="C3356" s="76">
        <v>42781</v>
      </c>
      <c r="D3356">
        <v>5</v>
      </c>
      <c r="E3356" t="s">
        <v>1638</v>
      </c>
    </row>
    <row r="3357" spans="1:5" x14ac:dyDescent="0.25">
      <c r="A3357" t="s">
        <v>709</v>
      </c>
      <c r="B3357" t="s">
        <v>149</v>
      </c>
      <c r="C3357" s="76">
        <v>42781</v>
      </c>
      <c r="D3357">
        <v>6</v>
      </c>
      <c r="E3357" t="s">
        <v>1638</v>
      </c>
    </row>
    <row r="3358" spans="1:5" x14ac:dyDescent="0.25">
      <c r="A3358" t="s">
        <v>709</v>
      </c>
      <c r="B3358" t="s">
        <v>149</v>
      </c>
      <c r="C3358" s="76">
        <v>42781</v>
      </c>
      <c r="D3358">
        <v>7</v>
      </c>
      <c r="E3358" t="s">
        <v>1638</v>
      </c>
    </row>
    <row r="3359" spans="1:5" x14ac:dyDescent="0.25">
      <c r="A3359" t="s">
        <v>709</v>
      </c>
      <c r="B3359" t="s">
        <v>149</v>
      </c>
      <c r="C3359" s="76">
        <v>42781</v>
      </c>
      <c r="D3359">
        <v>8</v>
      </c>
      <c r="E3359" t="s">
        <v>1638</v>
      </c>
    </row>
    <row r="3360" spans="1:5" x14ac:dyDescent="0.25">
      <c r="A3360" t="s">
        <v>672</v>
      </c>
      <c r="B3360" t="s">
        <v>149</v>
      </c>
      <c r="C3360" s="76">
        <v>42781</v>
      </c>
      <c r="D3360">
        <v>10</v>
      </c>
      <c r="E3360" t="s">
        <v>1638</v>
      </c>
    </row>
    <row r="3361" spans="1:5" x14ac:dyDescent="0.25">
      <c r="A3361" t="s">
        <v>672</v>
      </c>
      <c r="B3361" t="s">
        <v>149</v>
      </c>
      <c r="C3361" s="76">
        <v>42781</v>
      </c>
      <c r="D3361">
        <v>11</v>
      </c>
      <c r="E3361" t="s">
        <v>1638</v>
      </c>
    </row>
    <row r="3362" spans="1:5" x14ac:dyDescent="0.25">
      <c r="A3362" t="s">
        <v>672</v>
      </c>
      <c r="B3362" t="s">
        <v>149</v>
      </c>
      <c r="C3362" s="76">
        <v>42781</v>
      </c>
      <c r="D3362">
        <v>4</v>
      </c>
      <c r="E3362" t="s">
        <v>1638</v>
      </c>
    </row>
    <row r="3363" spans="1:5" x14ac:dyDescent="0.25">
      <c r="A3363" t="s">
        <v>679</v>
      </c>
      <c r="B3363" t="s">
        <v>149</v>
      </c>
      <c r="C3363" s="76">
        <v>42781</v>
      </c>
      <c r="D3363">
        <v>1</v>
      </c>
      <c r="E3363" t="s">
        <v>1638</v>
      </c>
    </row>
    <row r="3364" spans="1:5" x14ac:dyDescent="0.25">
      <c r="A3364" t="s">
        <v>679</v>
      </c>
      <c r="B3364" t="s">
        <v>149</v>
      </c>
      <c r="C3364" s="76">
        <v>42781</v>
      </c>
      <c r="D3364">
        <v>2</v>
      </c>
      <c r="E3364" t="s">
        <v>1638</v>
      </c>
    </row>
    <row r="3365" spans="1:5" x14ac:dyDescent="0.25">
      <c r="A3365" t="s">
        <v>679</v>
      </c>
      <c r="B3365" t="s">
        <v>149</v>
      </c>
      <c r="C3365" s="76">
        <v>42781</v>
      </c>
      <c r="D3365">
        <v>3</v>
      </c>
      <c r="E3365" t="s">
        <v>1638</v>
      </c>
    </row>
    <row r="3366" spans="1:5" x14ac:dyDescent="0.25">
      <c r="A3366" t="s">
        <v>679</v>
      </c>
      <c r="B3366" t="s">
        <v>149</v>
      </c>
      <c r="C3366" s="76">
        <v>42781</v>
      </c>
      <c r="D3366">
        <v>8</v>
      </c>
      <c r="E3366" t="s">
        <v>1638</v>
      </c>
    </row>
    <row r="3367" spans="1:5" x14ac:dyDescent="0.25">
      <c r="A3367" t="s">
        <v>705</v>
      </c>
      <c r="B3367" t="s">
        <v>149</v>
      </c>
      <c r="C3367" s="76">
        <v>42781</v>
      </c>
      <c r="D3367">
        <v>4</v>
      </c>
      <c r="E3367" t="s">
        <v>1638</v>
      </c>
    </row>
    <row r="3368" spans="1:5" x14ac:dyDescent="0.25">
      <c r="A3368" t="s">
        <v>705</v>
      </c>
      <c r="B3368" t="s">
        <v>149</v>
      </c>
      <c r="C3368" s="76">
        <v>42781</v>
      </c>
      <c r="D3368">
        <v>10</v>
      </c>
      <c r="E3368" t="s">
        <v>1638</v>
      </c>
    </row>
    <row r="3369" spans="1:5" x14ac:dyDescent="0.25">
      <c r="A3369" t="s">
        <v>705</v>
      </c>
      <c r="B3369" t="s">
        <v>149</v>
      </c>
      <c r="C3369" s="76">
        <v>42781</v>
      </c>
      <c r="D3369">
        <v>11</v>
      </c>
      <c r="E3369" t="s">
        <v>1638</v>
      </c>
    </row>
    <row r="3370" spans="1:5" x14ac:dyDescent="0.25">
      <c r="A3370" t="s">
        <v>706</v>
      </c>
      <c r="B3370" t="s">
        <v>149</v>
      </c>
      <c r="C3370" s="76">
        <v>42781</v>
      </c>
      <c r="D3370">
        <v>5</v>
      </c>
      <c r="E3370" t="s">
        <v>1638</v>
      </c>
    </row>
    <row r="3371" spans="1:5" x14ac:dyDescent="0.25">
      <c r="A3371" t="s">
        <v>706</v>
      </c>
      <c r="B3371" t="s">
        <v>149</v>
      </c>
      <c r="C3371" s="76">
        <v>42781</v>
      </c>
      <c r="D3371">
        <v>9</v>
      </c>
      <c r="E3371" t="s">
        <v>1638</v>
      </c>
    </row>
    <row r="3372" spans="1:5" x14ac:dyDescent="0.25">
      <c r="A3372" t="s">
        <v>706</v>
      </c>
      <c r="B3372" t="s">
        <v>149</v>
      </c>
      <c r="C3372" s="76">
        <v>42781</v>
      </c>
      <c r="D3372">
        <v>8</v>
      </c>
      <c r="E3372" t="s">
        <v>1638</v>
      </c>
    </row>
    <row r="3373" spans="1:5" x14ac:dyDescent="0.25">
      <c r="A3373" t="s">
        <v>709</v>
      </c>
      <c r="B3373" t="s">
        <v>149</v>
      </c>
      <c r="C3373" s="76">
        <v>42781</v>
      </c>
      <c r="D3373">
        <v>4</v>
      </c>
      <c r="E3373" t="s">
        <v>1638</v>
      </c>
    </row>
    <row r="3374" spans="1:5" x14ac:dyDescent="0.25">
      <c r="A3374" t="s">
        <v>709</v>
      </c>
      <c r="B3374" t="s">
        <v>149</v>
      </c>
      <c r="C3374" s="76">
        <v>42781</v>
      </c>
      <c r="D3374">
        <v>5</v>
      </c>
      <c r="E3374" t="s">
        <v>1638</v>
      </c>
    </row>
    <row r="3375" spans="1:5" x14ac:dyDescent="0.25">
      <c r="A3375" t="s">
        <v>709</v>
      </c>
      <c r="B3375" t="s">
        <v>149</v>
      </c>
      <c r="C3375" s="76">
        <v>42781</v>
      </c>
      <c r="D3375">
        <v>6</v>
      </c>
      <c r="E3375" t="s">
        <v>1638</v>
      </c>
    </row>
    <row r="3376" spans="1:5" x14ac:dyDescent="0.25">
      <c r="A3376" t="s">
        <v>709</v>
      </c>
      <c r="B3376" t="s">
        <v>149</v>
      </c>
      <c r="C3376" s="76">
        <v>42781</v>
      </c>
      <c r="D3376">
        <v>7</v>
      </c>
      <c r="E3376" t="s">
        <v>1638</v>
      </c>
    </row>
    <row r="3377" spans="1:5" x14ac:dyDescent="0.25">
      <c r="A3377" t="s">
        <v>709</v>
      </c>
      <c r="B3377" t="s">
        <v>149</v>
      </c>
      <c r="C3377" s="76">
        <v>42781</v>
      </c>
      <c r="D3377">
        <v>8</v>
      </c>
      <c r="E3377" t="s">
        <v>1638</v>
      </c>
    </row>
    <row r="3378" spans="1:5" x14ac:dyDescent="0.25">
      <c r="A3378" t="s">
        <v>1240</v>
      </c>
      <c r="B3378" t="s">
        <v>149</v>
      </c>
      <c r="C3378" s="76">
        <v>42799</v>
      </c>
      <c r="D3378">
        <v>1</v>
      </c>
      <c r="E3378" t="s">
        <v>1242</v>
      </c>
    </row>
    <row r="3379" spans="1:5" x14ac:dyDescent="0.25">
      <c r="A3379" t="s">
        <v>1240</v>
      </c>
      <c r="B3379" t="s">
        <v>149</v>
      </c>
      <c r="C3379" s="76">
        <v>42799</v>
      </c>
      <c r="D3379">
        <v>6</v>
      </c>
      <c r="E3379" t="s">
        <v>1242</v>
      </c>
    </row>
    <row r="3380" spans="1:5" x14ac:dyDescent="0.25">
      <c r="A3380" t="s">
        <v>1240</v>
      </c>
      <c r="B3380" t="s">
        <v>149</v>
      </c>
      <c r="C3380" s="76">
        <v>42799</v>
      </c>
      <c r="D3380">
        <v>7</v>
      </c>
      <c r="E3380" t="s">
        <v>1242</v>
      </c>
    </row>
    <row r="3381" spans="1:5" x14ac:dyDescent="0.25">
      <c r="A3381" t="s">
        <v>1240</v>
      </c>
      <c r="B3381" t="s">
        <v>149</v>
      </c>
      <c r="C3381" s="76">
        <v>42799</v>
      </c>
      <c r="D3381">
        <v>2</v>
      </c>
      <c r="E3381" t="s">
        <v>1242</v>
      </c>
    </row>
    <row r="3382" spans="1:5" x14ac:dyDescent="0.25">
      <c r="A3382" t="s">
        <v>1240</v>
      </c>
      <c r="B3382" t="s">
        <v>149</v>
      </c>
      <c r="C3382" s="76">
        <v>42799</v>
      </c>
      <c r="D3382">
        <v>8</v>
      </c>
      <c r="E3382" t="s">
        <v>1242</v>
      </c>
    </row>
    <row r="3383" spans="1:5" x14ac:dyDescent="0.25">
      <c r="A3383" t="s">
        <v>115</v>
      </c>
      <c r="B3383" t="s">
        <v>149</v>
      </c>
      <c r="C3383" s="76">
        <v>42799</v>
      </c>
      <c r="D3383">
        <v>2</v>
      </c>
      <c r="E3383" t="s">
        <v>1242</v>
      </c>
    </row>
    <row r="3384" spans="1:5" x14ac:dyDescent="0.25">
      <c r="A3384" t="s">
        <v>115</v>
      </c>
      <c r="B3384" t="s">
        <v>149</v>
      </c>
      <c r="C3384" s="76">
        <v>42799</v>
      </c>
      <c r="D3384">
        <v>4</v>
      </c>
      <c r="E3384" t="s">
        <v>1242</v>
      </c>
    </row>
    <row r="3385" spans="1:5" x14ac:dyDescent="0.25">
      <c r="A3385" t="s">
        <v>115</v>
      </c>
      <c r="B3385" t="s">
        <v>149</v>
      </c>
      <c r="C3385" s="76">
        <v>42799</v>
      </c>
      <c r="D3385">
        <v>5</v>
      </c>
      <c r="E3385" t="s">
        <v>1242</v>
      </c>
    </row>
    <row r="3386" spans="1:5" x14ac:dyDescent="0.25">
      <c r="A3386" t="s">
        <v>1241</v>
      </c>
      <c r="B3386" t="s">
        <v>149</v>
      </c>
      <c r="C3386" s="76">
        <v>42799</v>
      </c>
      <c r="D3386">
        <v>1</v>
      </c>
      <c r="E3386" t="s">
        <v>1242</v>
      </c>
    </row>
    <row r="3387" spans="1:5" x14ac:dyDescent="0.25">
      <c r="A3387" t="s">
        <v>1241</v>
      </c>
      <c r="B3387" t="s">
        <v>149</v>
      </c>
      <c r="C3387" s="76">
        <v>42799</v>
      </c>
      <c r="D3387">
        <v>2</v>
      </c>
      <c r="E3387" t="s">
        <v>1242</v>
      </c>
    </row>
    <row r="3388" spans="1:5" x14ac:dyDescent="0.25">
      <c r="A3388" t="s">
        <v>1241</v>
      </c>
      <c r="B3388" t="s">
        <v>149</v>
      </c>
      <c r="C3388" s="76">
        <v>42799</v>
      </c>
      <c r="D3388">
        <v>3</v>
      </c>
      <c r="E3388" t="s">
        <v>1242</v>
      </c>
    </row>
    <row r="3389" spans="1:5" x14ac:dyDescent="0.25">
      <c r="A3389" t="s">
        <v>1241</v>
      </c>
      <c r="B3389" t="s">
        <v>149</v>
      </c>
      <c r="C3389" s="76">
        <v>42799</v>
      </c>
      <c r="D3389">
        <v>4</v>
      </c>
      <c r="E3389" t="s">
        <v>1242</v>
      </c>
    </row>
    <row r="3390" spans="1:5" x14ac:dyDescent="0.25">
      <c r="A3390" t="s">
        <v>1240</v>
      </c>
      <c r="B3390" t="s">
        <v>149</v>
      </c>
      <c r="C3390" s="76">
        <v>42799</v>
      </c>
      <c r="D3390">
        <v>1</v>
      </c>
      <c r="E3390" t="s">
        <v>1242</v>
      </c>
    </row>
    <row r="3391" spans="1:5" x14ac:dyDescent="0.25">
      <c r="A3391" t="s">
        <v>1240</v>
      </c>
      <c r="B3391" t="s">
        <v>149</v>
      </c>
      <c r="C3391" s="76">
        <v>42799</v>
      </c>
      <c r="D3391">
        <v>2</v>
      </c>
      <c r="E3391" t="s">
        <v>1242</v>
      </c>
    </row>
    <row r="3392" spans="1:5" x14ac:dyDescent="0.25">
      <c r="A3392" t="s">
        <v>1240</v>
      </c>
      <c r="B3392" t="s">
        <v>149</v>
      </c>
      <c r="C3392" s="76">
        <v>42799</v>
      </c>
      <c r="D3392">
        <v>3</v>
      </c>
      <c r="E3392" t="s">
        <v>1242</v>
      </c>
    </row>
    <row r="3393" spans="1:5" x14ac:dyDescent="0.25">
      <c r="A3393" t="s">
        <v>1240</v>
      </c>
      <c r="B3393" t="s">
        <v>149</v>
      </c>
      <c r="C3393" s="76">
        <v>42799</v>
      </c>
      <c r="D3393">
        <v>4</v>
      </c>
      <c r="E3393" t="s">
        <v>1242</v>
      </c>
    </row>
    <row r="3394" spans="1:5" x14ac:dyDescent="0.25">
      <c r="A3394" t="s">
        <v>115</v>
      </c>
      <c r="B3394" t="s">
        <v>149</v>
      </c>
      <c r="C3394" s="76">
        <v>42799</v>
      </c>
      <c r="D3394">
        <v>5</v>
      </c>
      <c r="E3394" t="s">
        <v>1242</v>
      </c>
    </row>
    <row r="3395" spans="1:5" x14ac:dyDescent="0.25">
      <c r="A3395" t="s">
        <v>115</v>
      </c>
      <c r="B3395" t="s">
        <v>149</v>
      </c>
      <c r="C3395" s="76">
        <v>42799</v>
      </c>
      <c r="D3395">
        <v>2</v>
      </c>
      <c r="E3395" t="s">
        <v>1242</v>
      </c>
    </row>
    <row r="3396" spans="1:5" x14ac:dyDescent="0.25">
      <c r="A3396" t="s">
        <v>115</v>
      </c>
      <c r="B3396" t="s">
        <v>149</v>
      </c>
      <c r="C3396" s="76">
        <v>42799</v>
      </c>
      <c r="D3396">
        <v>3</v>
      </c>
      <c r="E3396" t="s">
        <v>1242</v>
      </c>
    </row>
    <row r="3397" spans="1:5" x14ac:dyDescent="0.25">
      <c r="A3397" t="s">
        <v>115</v>
      </c>
      <c r="B3397" t="s">
        <v>149</v>
      </c>
      <c r="C3397" s="76">
        <v>42799</v>
      </c>
      <c r="D3397">
        <v>4</v>
      </c>
      <c r="E3397" t="s">
        <v>1242</v>
      </c>
    </row>
    <row r="3398" spans="1:5" x14ac:dyDescent="0.25">
      <c r="A3398" t="s">
        <v>1241</v>
      </c>
      <c r="B3398" t="s">
        <v>149</v>
      </c>
      <c r="C3398" s="76">
        <v>42799</v>
      </c>
      <c r="D3398">
        <v>6</v>
      </c>
      <c r="E3398" t="s">
        <v>1242</v>
      </c>
    </row>
    <row r="3399" spans="1:5" x14ac:dyDescent="0.25">
      <c r="A3399" t="s">
        <v>1241</v>
      </c>
      <c r="B3399" t="s">
        <v>149</v>
      </c>
      <c r="C3399" s="76">
        <v>42799</v>
      </c>
      <c r="D3399">
        <v>2</v>
      </c>
      <c r="E3399" t="s">
        <v>1242</v>
      </c>
    </row>
    <row r="3400" spans="1:5" x14ac:dyDescent="0.25">
      <c r="A3400" t="s">
        <v>1241</v>
      </c>
      <c r="B3400" t="s">
        <v>149</v>
      </c>
      <c r="C3400" s="76">
        <v>42799</v>
      </c>
      <c r="D3400">
        <v>3</v>
      </c>
      <c r="E3400" t="s">
        <v>1242</v>
      </c>
    </row>
    <row r="3401" spans="1:5" x14ac:dyDescent="0.25">
      <c r="A3401" t="s">
        <v>1241</v>
      </c>
      <c r="B3401" t="s">
        <v>149</v>
      </c>
      <c r="C3401" s="76">
        <v>42799</v>
      </c>
      <c r="D3401">
        <v>4</v>
      </c>
      <c r="E3401" t="s">
        <v>1242</v>
      </c>
    </row>
    <row r="3402" spans="1:5" x14ac:dyDescent="0.25">
      <c r="A3402" t="s">
        <v>1238</v>
      </c>
      <c r="B3402" t="s">
        <v>149</v>
      </c>
      <c r="C3402" s="76">
        <v>42799</v>
      </c>
      <c r="D3402">
        <v>9</v>
      </c>
      <c r="E3402" t="s">
        <v>1242</v>
      </c>
    </row>
    <row r="3403" spans="1:5" x14ac:dyDescent="0.25">
      <c r="A3403" t="s">
        <v>1238</v>
      </c>
      <c r="B3403" t="s">
        <v>149</v>
      </c>
      <c r="C3403" s="76">
        <v>42799</v>
      </c>
      <c r="D3403">
        <v>1</v>
      </c>
      <c r="E3403" t="s">
        <v>1242</v>
      </c>
    </row>
    <row r="3404" spans="1:5" x14ac:dyDescent="0.25">
      <c r="A3404" t="s">
        <v>1238</v>
      </c>
      <c r="B3404" t="s">
        <v>149</v>
      </c>
      <c r="C3404" s="76">
        <v>42799</v>
      </c>
      <c r="D3404">
        <v>4</v>
      </c>
      <c r="E3404" t="s">
        <v>1242</v>
      </c>
    </row>
    <row r="3405" spans="1:5" x14ac:dyDescent="0.25">
      <c r="A3405" t="s">
        <v>1238</v>
      </c>
      <c r="B3405" t="s">
        <v>149</v>
      </c>
      <c r="C3405" s="76">
        <v>42799</v>
      </c>
      <c r="D3405">
        <v>5</v>
      </c>
      <c r="E3405" t="s">
        <v>1242</v>
      </c>
    </row>
    <row r="3406" spans="1:5" x14ac:dyDescent="0.25">
      <c r="A3406" t="s">
        <v>1238</v>
      </c>
      <c r="B3406" t="s">
        <v>149</v>
      </c>
      <c r="C3406" s="76">
        <v>42799</v>
      </c>
      <c r="D3406">
        <v>6</v>
      </c>
      <c r="E3406" t="s">
        <v>1242</v>
      </c>
    </row>
    <row r="3407" spans="1:5" x14ac:dyDescent="0.25">
      <c r="A3407" t="s">
        <v>1240</v>
      </c>
      <c r="B3407" t="s">
        <v>149</v>
      </c>
      <c r="C3407" s="76">
        <v>42799</v>
      </c>
      <c r="D3407">
        <v>1</v>
      </c>
      <c r="E3407" t="s">
        <v>1242</v>
      </c>
    </row>
    <row r="3408" spans="1:5" x14ac:dyDescent="0.25">
      <c r="A3408" t="s">
        <v>1240</v>
      </c>
      <c r="B3408" t="s">
        <v>149</v>
      </c>
      <c r="C3408" s="76">
        <v>42799</v>
      </c>
      <c r="D3408">
        <v>6</v>
      </c>
      <c r="E3408" t="s">
        <v>1242</v>
      </c>
    </row>
    <row r="3409" spans="1:5" x14ac:dyDescent="0.25">
      <c r="A3409" t="s">
        <v>1240</v>
      </c>
      <c r="B3409" t="s">
        <v>149</v>
      </c>
      <c r="C3409" s="76">
        <v>42799</v>
      </c>
      <c r="D3409">
        <v>7</v>
      </c>
      <c r="E3409" t="s">
        <v>1242</v>
      </c>
    </row>
    <row r="3410" spans="1:5" x14ac:dyDescent="0.25">
      <c r="A3410" t="s">
        <v>1240</v>
      </c>
      <c r="B3410" t="s">
        <v>149</v>
      </c>
      <c r="C3410" s="76">
        <v>42799</v>
      </c>
      <c r="D3410">
        <v>2</v>
      </c>
      <c r="E3410" t="s">
        <v>1242</v>
      </c>
    </row>
    <row r="3411" spans="1:5" x14ac:dyDescent="0.25">
      <c r="A3411" t="s">
        <v>1240</v>
      </c>
      <c r="B3411" t="s">
        <v>149</v>
      </c>
      <c r="C3411" s="76">
        <v>42799</v>
      </c>
      <c r="D3411">
        <v>8</v>
      </c>
      <c r="E3411" t="s">
        <v>1242</v>
      </c>
    </row>
    <row r="3412" spans="1:5" x14ac:dyDescent="0.25">
      <c r="A3412" t="s">
        <v>115</v>
      </c>
      <c r="B3412" t="s">
        <v>149</v>
      </c>
      <c r="C3412" s="76">
        <v>42799</v>
      </c>
      <c r="D3412">
        <v>2</v>
      </c>
      <c r="E3412" t="s">
        <v>1242</v>
      </c>
    </row>
    <row r="3413" spans="1:5" x14ac:dyDescent="0.25">
      <c r="A3413" t="s">
        <v>115</v>
      </c>
      <c r="B3413" t="s">
        <v>149</v>
      </c>
      <c r="C3413" s="76">
        <v>42799</v>
      </c>
      <c r="D3413">
        <v>4</v>
      </c>
      <c r="E3413" t="s">
        <v>1242</v>
      </c>
    </row>
    <row r="3414" spans="1:5" x14ac:dyDescent="0.25">
      <c r="A3414" t="s">
        <v>115</v>
      </c>
      <c r="B3414" t="s">
        <v>149</v>
      </c>
      <c r="C3414" s="76">
        <v>42799</v>
      </c>
      <c r="D3414">
        <v>5</v>
      </c>
      <c r="E3414" t="s">
        <v>1242</v>
      </c>
    </row>
    <row r="3415" spans="1:5" x14ac:dyDescent="0.25">
      <c r="A3415" t="s">
        <v>1241</v>
      </c>
      <c r="B3415" t="s">
        <v>149</v>
      </c>
      <c r="C3415" s="76">
        <v>42799</v>
      </c>
      <c r="D3415">
        <v>1</v>
      </c>
      <c r="E3415" t="s">
        <v>1242</v>
      </c>
    </row>
    <row r="3416" spans="1:5" x14ac:dyDescent="0.25">
      <c r="A3416" t="s">
        <v>1241</v>
      </c>
      <c r="B3416" t="s">
        <v>149</v>
      </c>
      <c r="C3416" s="76">
        <v>42799</v>
      </c>
      <c r="D3416">
        <v>2</v>
      </c>
      <c r="E3416" t="s">
        <v>1242</v>
      </c>
    </row>
    <row r="3417" spans="1:5" x14ac:dyDescent="0.25">
      <c r="A3417" t="s">
        <v>1241</v>
      </c>
      <c r="B3417" t="s">
        <v>149</v>
      </c>
      <c r="C3417" s="76">
        <v>42799</v>
      </c>
      <c r="D3417">
        <v>3</v>
      </c>
      <c r="E3417" t="s">
        <v>1242</v>
      </c>
    </row>
    <row r="3418" spans="1:5" x14ac:dyDescent="0.25">
      <c r="A3418" t="s">
        <v>1241</v>
      </c>
      <c r="B3418" t="s">
        <v>149</v>
      </c>
      <c r="C3418" s="76">
        <v>42799</v>
      </c>
      <c r="D3418">
        <v>4</v>
      </c>
      <c r="E3418" t="s">
        <v>1242</v>
      </c>
    </row>
    <row r="3419" spans="1:5" x14ac:dyDescent="0.25">
      <c r="A3419" t="s">
        <v>672</v>
      </c>
      <c r="B3419" t="s">
        <v>149</v>
      </c>
      <c r="C3419" s="76">
        <v>42799</v>
      </c>
      <c r="D3419">
        <v>15</v>
      </c>
      <c r="E3419" t="s">
        <v>1638</v>
      </c>
    </row>
    <row r="3420" spans="1:5" x14ac:dyDescent="0.25">
      <c r="A3420" t="s">
        <v>672</v>
      </c>
      <c r="B3420" t="s">
        <v>149</v>
      </c>
      <c r="C3420" s="76">
        <v>42799</v>
      </c>
      <c r="D3420">
        <v>14</v>
      </c>
      <c r="E3420" t="s">
        <v>1638</v>
      </c>
    </row>
    <row r="3421" spans="1:5" x14ac:dyDescent="0.25">
      <c r="A3421" t="s">
        <v>672</v>
      </c>
      <c r="B3421" t="s">
        <v>149</v>
      </c>
      <c r="C3421" s="76">
        <v>42799</v>
      </c>
      <c r="D3421">
        <v>13</v>
      </c>
      <c r="E3421" t="s">
        <v>1638</v>
      </c>
    </row>
    <row r="3422" spans="1:5" x14ac:dyDescent="0.25">
      <c r="A3422" t="s">
        <v>672</v>
      </c>
      <c r="B3422" t="s">
        <v>149</v>
      </c>
      <c r="C3422" s="76">
        <v>42799</v>
      </c>
      <c r="D3422">
        <v>11</v>
      </c>
      <c r="E3422" t="s">
        <v>1638</v>
      </c>
    </row>
    <row r="3423" spans="1:5" x14ac:dyDescent="0.25">
      <c r="A3423" t="s">
        <v>672</v>
      </c>
      <c r="B3423" t="s">
        <v>149</v>
      </c>
      <c r="C3423" s="76">
        <v>42799</v>
      </c>
      <c r="D3423">
        <v>7</v>
      </c>
      <c r="E3423" t="s">
        <v>1638</v>
      </c>
    </row>
    <row r="3424" spans="1:5" x14ac:dyDescent="0.25">
      <c r="A3424" t="s">
        <v>692</v>
      </c>
      <c r="B3424" t="s">
        <v>149</v>
      </c>
      <c r="C3424" s="76">
        <v>42799</v>
      </c>
      <c r="D3424">
        <v>16</v>
      </c>
      <c r="E3424" t="s">
        <v>1638</v>
      </c>
    </row>
    <row r="3425" spans="1:5" x14ac:dyDescent="0.25">
      <c r="A3425" t="s">
        <v>692</v>
      </c>
      <c r="B3425" t="s">
        <v>149</v>
      </c>
      <c r="C3425" s="76">
        <v>42799</v>
      </c>
      <c r="D3425">
        <v>1</v>
      </c>
      <c r="E3425" t="s">
        <v>1638</v>
      </c>
    </row>
    <row r="3426" spans="1:5" x14ac:dyDescent="0.25">
      <c r="A3426" t="s">
        <v>692</v>
      </c>
      <c r="B3426" t="s">
        <v>149</v>
      </c>
      <c r="C3426" s="76">
        <v>42799</v>
      </c>
      <c r="D3426">
        <v>7</v>
      </c>
      <c r="E3426" t="s">
        <v>1638</v>
      </c>
    </row>
    <row r="3427" spans="1:5" x14ac:dyDescent="0.25">
      <c r="A3427" t="s">
        <v>692</v>
      </c>
      <c r="B3427" t="s">
        <v>149</v>
      </c>
      <c r="C3427" s="76">
        <v>42799</v>
      </c>
      <c r="D3427">
        <v>8</v>
      </c>
      <c r="E3427" t="s">
        <v>1638</v>
      </c>
    </row>
    <row r="3428" spans="1:5" x14ac:dyDescent="0.25">
      <c r="A3428" t="s">
        <v>692</v>
      </c>
      <c r="B3428" t="s">
        <v>149</v>
      </c>
      <c r="C3428" s="76">
        <v>42799</v>
      </c>
      <c r="D3428">
        <v>12</v>
      </c>
      <c r="E3428" t="s">
        <v>1638</v>
      </c>
    </row>
    <row r="3429" spans="1:5" x14ac:dyDescent="0.25">
      <c r="A3429" t="s">
        <v>692</v>
      </c>
      <c r="B3429" t="s">
        <v>149</v>
      </c>
      <c r="C3429" s="76">
        <v>42799</v>
      </c>
      <c r="D3429">
        <v>14</v>
      </c>
      <c r="E3429" t="s">
        <v>1638</v>
      </c>
    </row>
    <row r="3430" spans="1:5" x14ac:dyDescent="0.25">
      <c r="A3430" t="s">
        <v>694</v>
      </c>
      <c r="B3430" t="s">
        <v>149</v>
      </c>
      <c r="C3430" s="76">
        <v>42799</v>
      </c>
      <c r="D3430">
        <v>14</v>
      </c>
      <c r="E3430" t="s">
        <v>1638</v>
      </c>
    </row>
    <row r="3431" spans="1:5" x14ac:dyDescent="0.25">
      <c r="A3431" t="s">
        <v>694</v>
      </c>
      <c r="B3431" t="s">
        <v>149</v>
      </c>
      <c r="C3431" s="76">
        <v>42799</v>
      </c>
      <c r="D3431">
        <v>1</v>
      </c>
      <c r="E3431" t="s">
        <v>1638</v>
      </c>
    </row>
    <row r="3432" spans="1:5" x14ac:dyDescent="0.25">
      <c r="A3432" t="s">
        <v>694</v>
      </c>
      <c r="B3432" t="s">
        <v>149</v>
      </c>
      <c r="C3432" s="76">
        <v>42799</v>
      </c>
      <c r="D3432">
        <v>2</v>
      </c>
      <c r="E3432" t="s">
        <v>1638</v>
      </c>
    </row>
    <row r="3433" spans="1:5" x14ac:dyDescent="0.25">
      <c r="A3433" t="s">
        <v>694</v>
      </c>
      <c r="B3433" t="s">
        <v>149</v>
      </c>
      <c r="C3433" s="76">
        <v>42799</v>
      </c>
      <c r="D3433">
        <v>13</v>
      </c>
      <c r="E3433" t="s">
        <v>1638</v>
      </c>
    </row>
    <row r="3434" spans="1:5" x14ac:dyDescent="0.25">
      <c r="A3434" t="s">
        <v>705</v>
      </c>
      <c r="B3434" t="s">
        <v>149</v>
      </c>
      <c r="C3434" s="76">
        <v>42799</v>
      </c>
      <c r="D3434">
        <v>17</v>
      </c>
      <c r="E3434" t="s">
        <v>1638</v>
      </c>
    </row>
    <row r="3435" spans="1:5" x14ac:dyDescent="0.25">
      <c r="A3435" t="s">
        <v>705</v>
      </c>
      <c r="B3435" t="s">
        <v>149</v>
      </c>
      <c r="C3435" s="76">
        <v>42799</v>
      </c>
      <c r="D3435">
        <v>14</v>
      </c>
      <c r="E3435" t="s">
        <v>1638</v>
      </c>
    </row>
    <row r="3436" spans="1:5" x14ac:dyDescent="0.25">
      <c r="A3436" t="s">
        <v>705</v>
      </c>
      <c r="B3436" t="s">
        <v>149</v>
      </c>
      <c r="C3436" s="76">
        <v>42799</v>
      </c>
      <c r="D3436">
        <v>1</v>
      </c>
      <c r="E3436" t="s">
        <v>1638</v>
      </c>
    </row>
    <row r="3437" spans="1:5" x14ac:dyDescent="0.25">
      <c r="A3437" t="s">
        <v>705</v>
      </c>
      <c r="B3437" t="s">
        <v>149</v>
      </c>
      <c r="C3437" s="76">
        <v>42799</v>
      </c>
      <c r="D3437">
        <v>7</v>
      </c>
      <c r="E3437" t="s">
        <v>1638</v>
      </c>
    </row>
    <row r="3438" spans="1:5" x14ac:dyDescent="0.25">
      <c r="A3438" t="s">
        <v>705</v>
      </c>
      <c r="B3438" t="s">
        <v>149</v>
      </c>
      <c r="C3438" s="76">
        <v>42799</v>
      </c>
      <c r="D3438">
        <v>8</v>
      </c>
      <c r="E3438" t="s">
        <v>1638</v>
      </c>
    </row>
    <row r="3439" spans="1:5" x14ac:dyDescent="0.25">
      <c r="A3439" t="s">
        <v>705</v>
      </c>
      <c r="B3439" t="s">
        <v>149</v>
      </c>
      <c r="C3439" s="76">
        <v>42799</v>
      </c>
      <c r="D3439">
        <v>18</v>
      </c>
      <c r="E3439" t="s">
        <v>1638</v>
      </c>
    </row>
    <row r="3440" spans="1:5" x14ac:dyDescent="0.25">
      <c r="A3440" t="s">
        <v>709</v>
      </c>
      <c r="B3440" t="s">
        <v>149</v>
      </c>
      <c r="C3440" s="76">
        <v>42799</v>
      </c>
      <c r="D3440">
        <v>17</v>
      </c>
      <c r="E3440" t="s">
        <v>1638</v>
      </c>
    </row>
    <row r="3441" spans="1:5" x14ac:dyDescent="0.25">
      <c r="A3441" t="s">
        <v>709</v>
      </c>
      <c r="B3441" t="s">
        <v>149</v>
      </c>
      <c r="C3441" s="76">
        <v>42799</v>
      </c>
      <c r="D3441">
        <v>14</v>
      </c>
      <c r="E3441" t="s">
        <v>1638</v>
      </c>
    </row>
    <row r="3442" spans="1:5" x14ac:dyDescent="0.25">
      <c r="A3442" t="s">
        <v>709</v>
      </c>
      <c r="B3442" t="s">
        <v>149</v>
      </c>
      <c r="C3442" s="76">
        <v>42799</v>
      </c>
      <c r="D3442">
        <v>7</v>
      </c>
      <c r="E3442" t="s">
        <v>1638</v>
      </c>
    </row>
    <row r="3443" spans="1:5" x14ac:dyDescent="0.25">
      <c r="A3443" t="s">
        <v>709</v>
      </c>
      <c r="B3443" t="s">
        <v>149</v>
      </c>
      <c r="C3443" s="76">
        <v>42799</v>
      </c>
      <c r="D3443">
        <v>8</v>
      </c>
      <c r="E3443" t="s">
        <v>1638</v>
      </c>
    </row>
    <row r="3444" spans="1:5" x14ac:dyDescent="0.25">
      <c r="A3444" t="s">
        <v>709</v>
      </c>
      <c r="B3444" t="s">
        <v>149</v>
      </c>
      <c r="C3444" s="76">
        <v>42799</v>
      </c>
      <c r="D3444">
        <v>11</v>
      </c>
      <c r="E3444" t="s">
        <v>1638</v>
      </c>
    </row>
    <row r="3445" spans="1:5" x14ac:dyDescent="0.25">
      <c r="A3445" t="s">
        <v>709</v>
      </c>
      <c r="B3445" t="s">
        <v>149</v>
      </c>
      <c r="C3445" s="76">
        <v>42799</v>
      </c>
      <c r="D3445">
        <v>1</v>
      </c>
      <c r="E3445" t="s">
        <v>1638</v>
      </c>
    </row>
    <row r="3446" spans="1:5" x14ac:dyDescent="0.25">
      <c r="A3446" t="s">
        <v>672</v>
      </c>
      <c r="B3446" t="s">
        <v>149</v>
      </c>
      <c r="C3446" s="76">
        <v>42799</v>
      </c>
      <c r="D3446">
        <v>15</v>
      </c>
      <c r="E3446" t="s">
        <v>1638</v>
      </c>
    </row>
    <row r="3447" spans="1:5" x14ac:dyDescent="0.25">
      <c r="A3447" t="s">
        <v>672</v>
      </c>
      <c r="B3447" t="s">
        <v>149</v>
      </c>
      <c r="C3447" s="76">
        <v>42799</v>
      </c>
      <c r="D3447">
        <v>14</v>
      </c>
      <c r="E3447" t="s">
        <v>1638</v>
      </c>
    </row>
    <row r="3448" spans="1:5" x14ac:dyDescent="0.25">
      <c r="A3448" t="s">
        <v>672</v>
      </c>
      <c r="B3448" t="s">
        <v>149</v>
      </c>
      <c r="C3448" s="76">
        <v>42799</v>
      </c>
      <c r="D3448">
        <v>13</v>
      </c>
      <c r="E3448" t="s">
        <v>1638</v>
      </c>
    </row>
    <row r="3449" spans="1:5" x14ac:dyDescent="0.25">
      <c r="A3449" t="s">
        <v>672</v>
      </c>
      <c r="B3449" t="s">
        <v>149</v>
      </c>
      <c r="C3449" s="76">
        <v>42799</v>
      </c>
      <c r="D3449">
        <v>11</v>
      </c>
      <c r="E3449" t="s">
        <v>1638</v>
      </c>
    </row>
    <row r="3450" spans="1:5" x14ac:dyDescent="0.25">
      <c r="A3450" t="s">
        <v>672</v>
      </c>
      <c r="B3450" t="s">
        <v>149</v>
      </c>
      <c r="C3450" s="76">
        <v>42799</v>
      </c>
      <c r="D3450">
        <v>7</v>
      </c>
      <c r="E3450" t="s">
        <v>1638</v>
      </c>
    </row>
    <row r="3451" spans="1:5" x14ac:dyDescent="0.25">
      <c r="A3451" t="s">
        <v>692</v>
      </c>
      <c r="B3451" t="s">
        <v>149</v>
      </c>
      <c r="C3451" s="76">
        <v>42799</v>
      </c>
      <c r="D3451">
        <v>16</v>
      </c>
      <c r="E3451" t="s">
        <v>1638</v>
      </c>
    </row>
    <row r="3452" spans="1:5" x14ac:dyDescent="0.25">
      <c r="A3452" t="s">
        <v>692</v>
      </c>
      <c r="B3452" t="s">
        <v>149</v>
      </c>
      <c r="C3452" s="76">
        <v>42799</v>
      </c>
      <c r="D3452">
        <v>1</v>
      </c>
      <c r="E3452" t="s">
        <v>1638</v>
      </c>
    </row>
    <row r="3453" spans="1:5" x14ac:dyDescent="0.25">
      <c r="A3453" t="s">
        <v>692</v>
      </c>
      <c r="B3453" t="s">
        <v>149</v>
      </c>
      <c r="C3453" s="76">
        <v>42799</v>
      </c>
      <c r="D3453">
        <v>7</v>
      </c>
      <c r="E3453" t="s">
        <v>1638</v>
      </c>
    </row>
    <row r="3454" spans="1:5" x14ac:dyDescent="0.25">
      <c r="A3454" t="s">
        <v>692</v>
      </c>
      <c r="B3454" t="s">
        <v>149</v>
      </c>
      <c r="C3454" s="76">
        <v>42799</v>
      </c>
      <c r="D3454">
        <v>8</v>
      </c>
      <c r="E3454" t="s">
        <v>1638</v>
      </c>
    </row>
    <row r="3455" spans="1:5" x14ac:dyDescent="0.25">
      <c r="A3455" t="s">
        <v>692</v>
      </c>
      <c r="B3455" t="s">
        <v>149</v>
      </c>
      <c r="C3455" s="76">
        <v>42799</v>
      </c>
      <c r="D3455">
        <v>12</v>
      </c>
      <c r="E3455" t="s">
        <v>1638</v>
      </c>
    </row>
    <row r="3456" spans="1:5" x14ac:dyDescent="0.25">
      <c r="A3456" t="s">
        <v>692</v>
      </c>
      <c r="B3456" t="s">
        <v>149</v>
      </c>
      <c r="C3456" s="76">
        <v>42799</v>
      </c>
      <c r="D3456">
        <v>14</v>
      </c>
      <c r="E3456" t="s">
        <v>1638</v>
      </c>
    </row>
    <row r="3457" spans="1:5" x14ac:dyDescent="0.25">
      <c r="A3457" t="s">
        <v>694</v>
      </c>
      <c r="B3457" t="s">
        <v>149</v>
      </c>
      <c r="C3457" s="76">
        <v>42799</v>
      </c>
      <c r="D3457">
        <v>14</v>
      </c>
      <c r="E3457" t="s">
        <v>1638</v>
      </c>
    </row>
    <row r="3458" spans="1:5" x14ac:dyDescent="0.25">
      <c r="A3458" t="s">
        <v>694</v>
      </c>
      <c r="B3458" t="s">
        <v>149</v>
      </c>
      <c r="C3458" s="76">
        <v>42799</v>
      </c>
      <c r="D3458">
        <v>1</v>
      </c>
      <c r="E3458" t="s">
        <v>1638</v>
      </c>
    </row>
    <row r="3459" spans="1:5" x14ac:dyDescent="0.25">
      <c r="A3459" t="s">
        <v>694</v>
      </c>
      <c r="B3459" t="s">
        <v>149</v>
      </c>
      <c r="C3459" s="76">
        <v>42799</v>
      </c>
      <c r="D3459">
        <v>2</v>
      </c>
      <c r="E3459" t="s">
        <v>1638</v>
      </c>
    </row>
    <row r="3460" spans="1:5" x14ac:dyDescent="0.25">
      <c r="A3460" t="s">
        <v>694</v>
      </c>
      <c r="B3460" t="s">
        <v>149</v>
      </c>
      <c r="C3460" s="76">
        <v>42799</v>
      </c>
      <c r="D3460">
        <v>13</v>
      </c>
      <c r="E3460" t="s">
        <v>1638</v>
      </c>
    </row>
    <row r="3461" spans="1:5" x14ac:dyDescent="0.25">
      <c r="A3461" t="s">
        <v>705</v>
      </c>
      <c r="B3461" t="s">
        <v>149</v>
      </c>
      <c r="C3461" s="76">
        <v>42799</v>
      </c>
      <c r="D3461">
        <v>17</v>
      </c>
      <c r="E3461" t="s">
        <v>1638</v>
      </c>
    </row>
    <row r="3462" spans="1:5" x14ac:dyDescent="0.25">
      <c r="A3462" t="s">
        <v>705</v>
      </c>
      <c r="B3462" t="s">
        <v>149</v>
      </c>
      <c r="C3462" s="76">
        <v>42799</v>
      </c>
      <c r="D3462">
        <v>14</v>
      </c>
      <c r="E3462" t="s">
        <v>1638</v>
      </c>
    </row>
    <row r="3463" spans="1:5" x14ac:dyDescent="0.25">
      <c r="A3463" t="s">
        <v>705</v>
      </c>
      <c r="B3463" t="s">
        <v>149</v>
      </c>
      <c r="C3463" s="76">
        <v>42799</v>
      </c>
      <c r="D3463">
        <v>1</v>
      </c>
      <c r="E3463" t="s">
        <v>1638</v>
      </c>
    </row>
    <row r="3464" spans="1:5" x14ac:dyDescent="0.25">
      <c r="A3464" t="s">
        <v>705</v>
      </c>
      <c r="B3464" t="s">
        <v>149</v>
      </c>
      <c r="C3464" s="76">
        <v>42799</v>
      </c>
      <c r="D3464">
        <v>7</v>
      </c>
      <c r="E3464" t="s">
        <v>1638</v>
      </c>
    </row>
    <row r="3465" spans="1:5" x14ac:dyDescent="0.25">
      <c r="A3465" t="s">
        <v>705</v>
      </c>
      <c r="B3465" t="s">
        <v>149</v>
      </c>
      <c r="C3465" s="76">
        <v>42799</v>
      </c>
      <c r="D3465">
        <v>8</v>
      </c>
      <c r="E3465" t="s">
        <v>1638</v>
      </c>
    </row>
    <row r="3466" spans="1:5" x14ac:dyDescent="0.25">
      <c r="A3466" t="s">
        <v>705</v>
      </c>
      <c r="B3466" t="s">
        <v>149</v>
      </c>
      <c r="C3466" s="76">
        <v>42799</v>
      </c>
      <c r="D3466">
        <v>18</v>
      </c>
      <c r="E3466" t="s">
        <v>1638</v>
      </c>
    </row>
    <row r="3467" spans="1:5" x14ac:dyDescent="0.25">
      <c r="A3467" t="s">
        <v>709</v>
      </c>
      <c r="B3467" t="s">
        <v>149</v>
      </c>
      <c r="C3467" s="76">
        <v>42799</v>
      </c>
      <c r="D3467">
        <v>17</v>
      </c>
      <c r="E3467" t="s">
        <v>1638</v>
      </c>
    </row>
    <row r="3468" spans="1:5" x14ac:dyDescent="0.25">
      <c r="A3468" t="s">
        <v>709</v>
      </c>
      <c r="B3468" t="s">
        <v>149</v>
      </c>
      <c r="C3468" s="76">
        <v>42799</v>
      </c>
      <c r="D3468">
        <v>14</v>
      </c>
      <c r="E3468" t="s">
        <v>1638</v>
      </c>
    </row>
    <row r="3469" spans="1:5" x14ac:dyDescent="0.25">
      <c r="A3469" t="s">
        <v>709</v>
      </c>
      <c r="B3469" t="s">
        <v>149</v>
      </c>
      <c r="C3469" s="76">
        <v>42799</v>
      </c>
      <c r="D3469">
        <v>7</v>
      </c>
      <c r="E3469" t="s">
        <v>1638</v>
      </c>
    </row>
    <row r="3470" spans="1:5" x14ac:dyDescent="0.25">
      <c r="A3470" t="s">
        <v>709</v>
      </c>
      <c r="B3470" t="s">
        <v>149</v>
      </c>
      <c r="C3470" s="76">
        <v>42799</v>
      </c>
      <c r="D3470">
        <v>8</v>
      </c>
      <c r="E3470" t="s">
        <v>1638</v>
      </c>
    </row>
    <row r="3471" spans="1:5" x14ac:dyDescent="0.25">
      <c r="A3471" t="s">
        <v>709</v>
      </c>
      <c r="B3471" t="s">
        <v>149</v>
      </c>
      <c r="C3471" s="76">
        <v>42799</v>
      </c>
      <c r="D3471">
        <v>11</v>
      </c>
      <c r="E3471" t="s">
        <v>1638</v>
      </c>
    </row>
    <row r="3472" spans="1:5" x14ac:dyDescent="0.25">
      <c r="A3472" t="s">
        <v>709</v>
      </c>
      <c r="B3472" t="s">
        <v>149</v>
      </c>
      <c r="C3472" s="76">
        <v>42799</v>
      </c>
      <c r="D3472">
        <v>1</v>
      </c>
      <c r="E3472" t="s">
        <v>1638</v>
      </c>
    </row>
    <row r="3473" spans="1:5" x14ac:dyDescent="0.25">
      <c r="A3473" t="s">
        <v>1239</v>
      </c>
      <c r="B3473" t="s">
        <v>149</v>
      </c>
      <c r="C3473" s="76">
        <v>42805</v>
      </c>
      <c r="D3473">
        <v>10</v>
      </c>
      <c r="E3473" t="s">
        <v>1242</v>
      </c>
    </row>
    <row r="3474" spans="1:5" x14ac:dyDescent="0.25">
      <c r="A3474" t="s">
        <v>1239</v>
      </c>
      <c r="B3474" t="s">
        <v>149</v>
      </c>
      <c r="C3474" s="76">
        <v>42805</v>
      </c>
      <c r="D3474">
        <v>1</v>
      </c>
      <c r="E3474" t="s">
        <v>1242</v>
      </c>
    </row>
    <row r="3475" spans="1:5" x14ac:dyDescent="0.25">
      <c r="A3475" t="s">
        <v>1239</v>
      </c>
      <c r="B3475" t="s">
        <v>149</v>
      </c>
      <c r="C3475" s="76">
        <v>42805</v>
      </c>
      <c r="D3475">
        <v>3</v>
      </c>
      <c r="E3475" t="s">
        <v>1242</v>
      </c>
    </row>
    <row r="3476" spans="1:5" x14ac:dyDescent="0.25">
      <c r="A3476" t="s">
        <v>1239</v>
      </c>
      <c r="B3476" t="s">
        <v>149</v>
      </c>
      <c r="C3476" s="76">
        <v>42805</v>
      </c>
      <c r="D3476">
        <v>8</v>
      </c>
      <c r="E3476" t="s">
        <v>1242</v>
      </c>
    </row>
    <row r="3477" spans="1:5" x14ac:dyDescent="0.25">
      <c r="A3477" t="s">
        <v>1239</v>
      </c>
      <c r="B3477" t="s">
        <v>149</v>
      </c>
      <c r="C3477" s="76">
        <v>42805</v>
      </c>
      <c r="D3477">
        <v>6</v>
      </c>
      <c r="E3477" t="s">
        <v>1242</v>
      </c>
    </row>
    <row r="3478" spans="1:5" x14ac:dyDescent="0.25">
      <c r="A3478" t="s">
        <v>1240</v>
      </c>
      <c r="B3478" t="s">
        <v>149</v>
      </c>
      <c r="C3478" s="76">
        <v>42805</v>
      </c>
      <c r="D3478">
        <v>7</v>
      </c>
      <c r="E3478" t="s">
        <v>1242</v>
      </c>
    </row>
    <row r="3479" spans="1:5" x14ac:dyDescent="0.25">
      <c r="A3479" t="s">
        <v>1240</v>
      </c>
      <c r="B3479" t="s">
        <v>149</v>
      </c>
      <c r="C3479" s="76">
        <v>42805</v>
      </c>
      <c r="D3479">
        <v>1</v>
      </c>
      <c r="E3479" t="s">
        <v>1242</v>
      </c>
    </row>
    <row r="3480" spans="1:5" x14ac:dyDescent="0.25">
      <c r="A3480" t="s">
        <v>1240</v>
      </c>
      <c r="B3480" t="s">
        <v>149</v>
      </c>
      <c r="C3480" s="76">
        <v>42805</v>
      </c>
      <c r="D3480">
        <v>8</v>
      </c>
      <c r="E3480" t="s">
        <v>1242</v>
      </c>
    </row>
    <row r="3481" spans="1:5" x14ac:dyDescent="0.25">
      <c r="A3481" t="s">
        <v>1240</v>
      </c>
      <c r="B3481" t="s">
        <v>149</v>
      </c>
      <c r="C3481" s="76">
        <v>42805</v>
      </c>
      <c r="D3481">
        <v>9</v>
      </c>
      <c r="E3481" t="s">
        <v>1242</v>
      </c>
    </row>
    <row r="3482" spans="1:5" x14ac:dyDescent="0.25">
      <c r="A3482" t="s">
        <v>115</v>
      </c>
      <c r="B3482" t="s">
        <v>149</v>
      </c>
      <c r="C3482" s="76">
        <v>42805</v>
      </c>
      <c r="D3482">
        <v>7</v>
      </c>
      <c r="E3482" t="s">
        <v>1242</v>
      </c>
    </row>
    <row r="3483" spans="1:5" x14ac:dyDescent="0.25">
      <c r="A3483" t="s">
        <v>115</v>
      </c>
      <c r="B3483" t="s">
        <v>149</v>
      </c>
      <c r="C3483" s="76">
        <v>42805</v>
      </c>
      <c r="D3483">
        <v>1</v>
      </c>
      <c r="E3483" t="s">
        <v>1242</v>
      </c>
    </row>
    <row r="3484" spans="1:5" x14ac:dyDescent="0.25">
      <c r="A3484" t="s">
        <v>115</v>
      </c>
      <c r="B3484" t="s">
        <v>149</v>
      </c>
      <c r="C3484" s="76">
        <v>42805</v>
      </c>
      <c r="D3484">
        <v>3</v>
      </c>
      <c r="E3484" t="s">
        <v>1242</v>
      </c>
    </row>
    <row r="3485" spans="1:5" x14ac:dyDescent="0.25">
      <c r="A3485" t="s">
        <v>115</v>
      </c>
      <c r="B3485" t="s">
        <v>149</v>
      </c>
      <c r="C3485" s="76">
        <v>42805</v>
      </c>
      <c r="D3485">
        <v>4</v>
      </c>
      <c r="E3485" t="s">
        <v>1242</v>
      </c>
    </row>
    <row r="3486" spans="1:5" x14ac:dyDescent="0.25">
      <c r="A3486" t="s">
        <v>115</v>
      </c>
      <c r="B3486" t="s">
        <v>149</v>
      </c>
      <c r="C3486" s="76">
        <v>42805</v>
      </c>
      <c r="D3486">
        <v>6</v>
      </c>
      <c r="E3486" t="s">
        <v>1242</v>
      </c>
    </row>
    <row r="3487" spans="1:5" x14ac:dyDescent="0.25">
      <c r="A3487" t="s">
        <v>115</v>
      </c>
      <c r="B3487" t="s">
        <v>149</v>
      </c>
      <c r="C3487" s="76">
        <v>42805</v>
      </c>
      <c r="D3487">
        <v>8</v>
      </c>
      <c r="E3487" t="s">
        <v>1242</v>
      </c>
    </row>
    <row r="3488" spans="1:5" x14ac:dyDescent="0.25">
      <c r="A3488" t="s">
        <v>1064</v>
      </c>
      <c r="B3488" t="s">
        <v>149</v>
      </c>
      <c r="C3488" s="76">
        <v>42805</v>
      </c>
      <c r="D3488">
        <v>1</v>
      </c>
      <c r="E3488" t="s">
        <v>1242</v>
      </c>
    </row>
    <row r="3489" spans="1:5" x14ac:dyDescent="0.25">
      <c r="A3489" t="s">
        <v>1064</v>
      </c>
      <c r="B3489" t="s">
        <v>149</v>
      </c>
      <c r="C3489" s="76">
        <v>42805</v>
      </c>
      <c r="D3489">
        <v>2</v>
      </c>
      <c r="E3489" t="s">
        <v>1242</v>
      </c>
    </row>
    <row r="3490" spans="1:5" x14ac:dyDescent="0.25">
      <c r="A3490" t="s">
        <v>1064</v>
      </c>
      <c r="B3490" t="s">
        <v>149</v>
      </c>
      <c r="C3490" s="76">
        <v>42805</v>
      </c>
      <c r="D3490">
        <v>3</v>
      </c>
      <c r="E3490" t="s">
        <v>1242</v>
      </c>
    </row>
    <row r="3491" spans="1:5" x14ac:dyDescent="0.25">
      <c r="A3491" t="s">
        <v>1064</v>
      </c>
      <c r="B3491" t="s">
        <v>149</v>
      </c>
      <c r="C3491" s="76">
        <v>42805</v>
      </c>
      <c r="D3491">
        <v>4</v>
      </c>
      <c r="E3491" t="s">
        <v>1242</v>
      </c>
    </row>
    <row r="3492" spans="1:5" x14ac:dyDescent="0.25">
      <c r="A3492" t="s">
        <v>1064</v>
      </c>
      <c r="B3492" t="s">
        <v>149</v>
      </c>
      <c r="C3492" s="76">
        <v>42805</v>
      </c>
      <c r="D3492">
        <v>5</v>
      </c>
      <c r="E3492" t="s">
        <v>1242</v>
      </c>
    </row>
    <row r="3493" spans="1:5" x14ac:dyDescent="0.25">
      <c r="A3493" t="s">
        <v>1064</v>
      </c>
      <c r="B3493" t="s">
        <v>149</v>
      </c>
      <c r="C3493" s="76">
        <v>42805</v>
      </c>
      <c r="D3493">
        <v>8</v>
      </c>
      <c r="E3493" t="s">
        <v>1242</v>
      </c>
    </row>
    <row r="3494" spans="1:5" x14ac:dyDescent="0.25">
      <c r="A3494" t="s">
        <v>1241</v>
      </c>
      <c r="B3494" t="s">
        <v>149</v>
      </c>
      <c r="C3494" s="76">
        <v>42805</v>
      </c>
      <c r="D3494">
        <v>3</v>
      </c>
      <c r="E3494" t="s">
        <v>1242</v>
      </c>
    </row>
    <row r="3495" spans="1:5" x14ac:dyDescent="0.25">
      <c r="A3495" t="s">
        <v>1241</v>
      </c>
      <c r="B3495" t="s">
        <v>149</v>
      </c>
      <c r="C3495" s="76">
        <v>42805</v>
      </c>
      <c r="D3495">
        <v>1</v>
      </c>
      <c r="E3495" t="s">
        <v>1242</v>
      </c>
    </row>
    <row r="3496" spans="1:5" x14ac:dyDescent="0.25">
      <c r="A3496" t="s">
        <v>1241</v>
      </c>
      <c r="B3496" t="s">
        <v>149</v>
      </c>
      <c r="C3496" s="76">
        <v>42805</v>
      </c>
      <c r="D3496">
        <v>5</v>
      </c>
      <c r="E3496" t="s">
        <v>1242</v>
      </c>
    </row>
    <row r="3497" spans="1:5" x14ac:dyDescent="0.25">
      <c r="A3497" t="s">
        <v>1241</v>
      </c>
      <c r="B3497" t="s">
        <v>149</v>
      </c>
      <c r="C3497" s="76">
        <v>42805</v>
      </c>
      <c r="D3497">
        <v>6</v>
      </c>
      <c r="E3497" t="s">
        <v>1242</v>
      </c>
    </row>
    <row r="3498" spans="1:5" x14ac:dyDescent="0.25">
      <c r="A3498" t="s">
        <v>1241</v>
      </c>
      <c r="B3498" t="s">
        <v>149</v>
      </c>
      <c r="C3498" s="76">
        <v>42805</v>
      </c>
      <c r="D3498">
        <v>8</v>
      </c>
      <c r="E3498" t="s">
        <v>1242</v>
      </c>
    </row>
    <row r="3499" spans="1:5" x14ac:dyDescent="0.25">
      <c r="A3499" t="s">
        <v>1239</v>
      </c>
      <c r="B3499" t="s">
        <v>149</v>
      </c>
      <c r="C3499" s="76">
        <v>42805</v>
      </c>
      <c r="D3499">
        <v>10</v>
      </c>
      <c r="E3499" t="s">
        <v>1242</v>
      </c>
    </row>
    <row r="3500" spans="1:5" x14ac:dyDescent="0.25">
      <c r="A3500" t="s">
        <v>1239</v>
      </c>
      <c r="B3500" t="s">
        <v>149</v>
      </c>
      <c r="C3500" s="76">
        <v>42805</v>
      </c>
      <c r="D3500">
        <v>1</v>
      </c>
      <c r="E3500" t="s">
        <v>1242</v>
      </c>
    </row>
    <row r="3501" spans="1:5" x14ac:dyDescent="0.25">
      <c r="A3501" t="s">
        <v>1239</v>
      </c>
      <c r="B3501" t="s">
        <v>149</v>
      </c>
      <c r="C3501" s="76">
        <v>42805</v>
      </c>
      <c r="D3501">
        <v>3</v>
      </c>
      <c r="E3501" t="s">
        <v>1242</v>
      </c>
    </row>
    <row r="3502" spans="1:5" x14ac:dyDescent="0.25">
      <c r="A3502" t="s">
        <v>1239</v>
      </c>
      <c r="B3502" t="s">
        <v>149</v>
      </c>
      <c r="C3502" s="76">
        <v>42805</v>
      </c>
      <c r="D3502">
        <v>8</v>
      </c>
      <c r="E3502" t="s">
        <v>1242</v>
      </c>
    </row>
    <row r="3503" spans="1:5" x14ac:dyDescent="0.25">
      <c r="A3503" t="s">
        <v>1239</v>
      </c>
      <c r="B3503" t="s">
        <v>149</v>
      </c>
      <c r="C3503" s="76">
        <v>42805</v>
      </c>
      <c r="D3503">
        <v>6</v>
      </c>
      <c r="E3503" t="s">
        <v>1242</v>
      </c>
    </row>
    <row r="3504" spans="1:5" x14ac:dyDescent="0.25">
      <c r="A3504" t="s">
        <v>1240</v>
      </c>
      <c r="B3504" t="s">
        <v>149</v>
      </c>
      <c r="C3504" s="76">
        <v>42805</v>
      </c>
      <c r="D3504">
        <v>7</v>
      </c>
      <c r="E3504" t="s">
        <v>1242</v>
      </c>
    </row>
    <row r="3505" spans="1:5" x14ac:dyDescent="0.25">
      <c r="A3505" t="s">
        <v>1240</v>
      </c>
      <c r="B3505" t="s">
        <v>149</v>
      </c>
      <c r="C3505" s="76">
        <v>42805</v>
      </c>
      <c r="D3505">
        <v>1</v>
      </c>
      <c r="E3505" t="s">
        <v>1242</v>
      </c>
    </row>
    <row r="3506" spans="1:5" x14ac:dyDescent="0.25">
      <c r="A3506" t="s">
        <v>1240</v>
      </c>
      <c r="B3506" t="s">
        <v>149</v>
      </c>
      <c r="C3506" s="76">
        <v>42805</v>
      </c>
      <c r="D3506">
        <v>8</v>
      </c>
      <c r="E3506" t="s">
        <v>1242</v>
      </c>
    </row>
    <row r="3507" spans="1:5" x14ac:dyDescent="0.25">
      <c r="A3507" t="s">
        <v>1240</v>
      </c>
      <c r="B3507" t="s">
        <v>149</v>
      </c>
      <c r="C3507" s="76">
        <v>42805</v>
      </c>
      <c r="D3507">
        <v>9</v>
      </c>
      <c r="E3507" t="s">
        <v>1242</v>
      </c>
    </row>
    <row r="3508" spans="1:5" x14ac:dyDescent="0.25">
      <c r="A3508" t="s">
        <v>115</v>
      </c>
      <c r="B3508" t="s">
        <v>149</v>
      </c>
      <c r="C3508" s="76">
        <v>42805</v>
      </c>
      <c r="D3508">
        <v>7</v>
      </c>
      <c r="E3508" t="s">
        <v>1242</v>
      </c>
    </row>
    <row r="3509" spans="1:5" x14ac:dyDescent="0.25">
      <c r="A3509" t="s">
        <v>115</v>
      </c>
      <c r="B3509" t="s">
        <v>149</v>
      </c>
      <c r="C3509" s="76">
        <v>42805</v>
      </c>
      <c r="D3509">
        <v>1</v>
      </c>
      <c r="E3509" t="s">
        <v>1242</v>
      </c>
    </row>
    <row r="3510" spans="1:5" x14ac:dyDescent="0.25">
      <c r="A3510" t="s">
        <v>115</v>
      </c>
      <c r="B3510" t="s">
        <v>149</v>
      </c>
      <c r="C3510" s="76">
        <v>42805</v>
      </c>
      <c r="D3510">
        <v>3</v>
      </c>
      <c r="E3510" t="s">
        <v>1242</v>
      </c>
    </row>
    <row r="3511" spans="1:5" x14ac:dyDescent="0.25">
      <c r="A3511" t="s">
        <v>115</v>
      </c>
      <c r="B3511" t="s">
        <v>149</v>
      </c>
      <c r="C3511" s="76">
        <v>42805</v>
      </c>
      <c r="D3511">
        <v>4</v>
      </c>
      <c r="E3511" t="s">
        <v>1242</v>
      </c>
    </row>
    <row r="3512" spans="1:5" x14ac:dyDescent="0.25">
      <c r="A3512" t="s">
        <v>115</v>
      </c>
      <c r="B3512" t="s">
        <v>149</v>
      </c>
      <c r="C3512" s="76">
        <v>42805</v>
      </c>
      <c r="D3512">
        <v>6</v>
      </c>
      <c r="E3512" t="s">
        <v>1242</v>
      </c>
    </row>
    <row r="3513" spans="1:5" x14ac:dyDescent="0.25">
      <c r="A3513" t="s">
        <v>115</v>
      </c>
      <c r="B3513" t="s">
        <v>149</v>
      </c>
      <c r="C3513" s="76">
        <v>42805</v>
      </c>
      <c r="D3513">
        <v>8</v>
      </c>
      <c r="E3513" t="s">
        <v>1242</v>
      </c>
    </row>
    <row r="3514" spans="1:5" x14ac:dyDescent="0.25">
      <c r="A3514" t="s">
        <v>1064</v>
      </c>
      <c r="B3514" t="s">
        <v>149</v>
      </c>
      <c r="C3514" s="76">
        <v>42805</v>
      </c>
      <c r="D3514">
        <v>1</v>
      </c>
      <c r="E3514" t="s">
        <v>1242</v>
      </c>
    </row>
    <row r="3515" spans="1:5" x14ac:dyDescent="0.25">
      <c r="A3515" t="s">
        <v>1064</v>
      </c>
      <c r="B3515" t="s">
        <v>149</v>
      </c>
      <c r="C3515" s="76">
        <v>42805</v>
      </c>
      <c r="D3515">
        <v>2</v>
      </c>
      <c r="E3515" t="s">
        <v>1242</v>
      </c>
    </row>
    <row r="3516" spans="1:5" x14ac:dyDescent="0.25">
      <c r="A3516" t="s">
        <v>1064</v>
      </c>
      <c r="B3516" t="s">
        <v>149</v>
      </c>
      <c r="C3516" s="76">
        <v>42805</v>
      </c>
      <c r="D3516">
        <v>3</v>
      </c>
      <c r="E3516" t="s">
        <v>1242</v>
      </c>
    </row>
    <row r="3517" spans="1:5" x14ac:dyDescent="0.25">
      <c r="A3517" t="s">
        <v>1064</v>
      </c>
      <c r="B3517" t="s">
        <v>149</v>
      </c>
      <c r="C3517" s="76">
        <v>42805</v>
      </c>
      <c r="D3517">
        <v>4</v>
      </c>
      <c r="E3517" t="s">
        <v>1242</v>
      </c>
    </row>
    <row r="3518" spans="1:5" x14ac:dyDescent="0.25">
      <c r="A3518" t="s">
        <v>1064</v>
      </c>
      <c r="B3518" t="s">
        <v>149</v>
      </c>
      <c r="C3518" s="76">
        <v>42805</v>
      </c>
      <c r="D3518">
        <v>5</v>
      </c>
      <c r="E3518" t="s">
        <v>1242</v>
      </c>
    </row>
    <row r="3519" spans="1:5" x14ac:dyDescent="0.25">
      <c r="A3519" t="s">
        <v>1064</v>
      </c>
      <c r="B3519" t="s">
        <v>149</v>
      </c>
      <c r="C3519" s="76">
        <v>42805</v>
      </c>
      <c r="D3519">
        <v>8</v>
      </c>
      <c r="E3519" t="s">
        <v>1242</v>
      </c>
    </row>
    <row r="3520" spans="1:5" x14ac:dyDescent="0.25">
      <c r="A3520" t="s">
        <v>1241</v>
      </c>
      <c r="B3520" t="s">
        <v>149</v>
      </c>
      <c r="C3520" s="76">
        <v>42805</v>
      </c>
      <c r="D3520">
        <v>3</v>
      </c>
      <c r="E3520" t="s">
        <v>1242</v>
      </c>
    </row>
    <row r="3521" spans="1:5" x14ac:dyDescent="0.25">
      <c r="A3521" t="s">
        <v>1241</v>
      </c>
      <c r="B3521" t="s">
        <v>149</v>
      </c>
      <c r="C3521" s="76">
        <v>42805</v>
      </c>
      <c r="D3521">
        <v>1</v>
      </c>
      <c r="E3521" t="s">
        <v>1242</v>
      </c>
    </row>
    <row r="3522" spans="1:5" x14ac:dyDescent="0.25">
      <c r="A3522" t="s">
        <v>1241</v>
      </c>
      <c r="B3522" t="s">
        <v>149</v>
      </c>
      <c r="C3522" s="76">
        <v>42805</v>
      </c>
      <c r="D3522">
        <v>5</v>
      </c>
      <c r="E3522" t="s">
        <v>1242</v>
      </c>
    </row>
    <row r="3523" spans="1:5" x14ac:dyDescent="0.25">
      <c r="A3523" t="s">
        <v>1241</v>
      </c>
      <c r="B3523" t="s">
        <v>149</v>
      </c>
      <c r="C3523" s="76">
        <v>42805</v>
      </c>
      <c r="D3523">
        <v>6</v>
      </c>
      <c r="E3523" t="s">
        <v>1242</v>
      </c>
    </row>
    <row r="3524" spans="1:5" x14ac:dyDescent="0.25">
      <c r="A3524" t="s">
        <v>1241</v>
      </c>
      <c r="B3524" t="s">
        <v>149</v>
      </c>
      <c r="C3524" s="76">
        <v>42805</v>
      </c>
      <c r="D3524">
        <v>8</v>
      </c>
      <c r="E3524" t="s">
        <v>1242</v>
      </c>
    </row>
    <row r="3525" spans="1:5" x14ac:dyDescent="0.25">
      <c r="A3525" t="s">
        <v>672</v>
      </c>
      <c r="B3525" t="s">
        <v>149</v>
      </c>
      <c r="C3525" s="76">
        <v>42805</v>
      </c>
      <c r="D3525">
        <v>13</v>
      </c>
      <c r="E3525" t="s">
        <v>1638</v>
      </c>
    </row>
    <row r="3526" spans="1:5" x14ac:dyDescent="0.25">
      <c r="A3526" t="s">
        <v>672</v>
      </c>
      <c r="B3526" t="s">
        <v>149</v>
      </c>
      <c r="C3526" s="76">
        <v>42805</v>
      </c>
      <c r="D3526">
        <v>12</v>
      </c>
      <c r="E3526" t="s">
        <v>1638</v>
      </c>
    </row>
    <row r="3527" spans="1:5" x14ac:dyDescent="0.25">
      <c r="A3527" t="s">
        <v>672</v>
      </c>
      <c r="B3527" t="s">
        <v>149</v>
      </c>
      <c r="C3527" s="76">
        <v>42805</v>
      </c>
      <c r="D3527">
        <v>10</v>
      </c>
      <c r="E3527" t="s">
        <v>1638</v>
      </c>
    </row>
    <row r="3528" spans="1:5" x14ac:dyDescent="0.25">
      <c r="A3528" t="s">
        <v>672</v>
      </c>
      <c r="B3528" t="s">
        <v>149</v>
      </c>
      <c r="C3528" s="76">
        <v>42805</v>
      </c>
      <c r="D3528">
        <v>1</v>
      </c>
      <c r="E3528" t="s">
        <v>1638</v>
      </c>
    </row>
    <row r="3529" spans="1:5" x14ac:dyDescent="0.25">
      <c r="A3529" t="s">
        <v>672</v>
      </c>
      <c r="B3529" t="s">
        <v>149</v>
      </c>
      <c r="C3529" s="76">
        <v>42805</v>
      </c>
      <c r="D3529">
        <v>14</v>
      </c>
      <c r="E3529" t="s">
        <v>1638</v>
      </c>
    </row>
    <row r="3530" spans="1:5" x14ac:dyDescent="0.25">
      <c r="A3530" t="s">
        <v>692</v>
      </c>
      <c r="B3530" t="s">
        <v>149</v>
      </c>
      <c r="C3530" s="76">
        <v>42805</v>
      </c>
      <c r="D3530">
        <v>12</v>
      </c>
      <c r="E3530" t="s">
        <v>1638</v>
      </c>
    </row>
    <row r="3531" spans="1:5" x14ac:dyDescent="0.25">
      <c r="A3531" t="s">
        <v>692</v>
      </c>
      <c r="B3531" t="s">
        <v>149</v>
      </c>
      <c r="C3531" s="76">
        <v>42805</v>
      </c>
      <c r="D3531">
        <v>1</v>
      </c>
      <c r="E3531" t="s">
        <v>1638</v>
      </c>
    </row>
    <row r="3532" spans="1:5" x14ac:dyDescent="0.25">
      <c r="A3532" t="s">
        <v>692</v>
      </c>
      <c r="B3532" t="s">
        <v>149</v>
      </c>
      <c r="C3532" s="76">
        <v>42805</v>
      </c>
      <c r="D3532">
        <v>8</v>
      </c>
      <c r="E3532" t="s">
        <v>1638</v>
      </c>
    </row>
    <row r="3533" spans="1:5" x14ac:dyDescent="0.25">
      <c r="A3533" t="s">
        <v>692</v>
      </c>
      <c r="B3533" t="s">
        <v>149</v>
      </c>
      <c r="C3533" s="76">
        <v>42805</v>
      </c>
      <c r="D3533">
        <v>9</v>
      </c>
      <c r="E3533" t="s">
        <v>1638</v>
      </c>
    </row>
    <row r="3534" spans="1:5" x14ac:dyDescent="0.25">
      <c r="A3534" t="s">
        <v>694</v>
      </c>
      <c r="B3534" t="s">
        <v>149</v>
      </c>
      <c r="C3534" s="76">
        <v>42805</v>
      </c>
      <c r="D3534">
        <v>1</v>
      </c>
      <c r="E3534" t="s">
        <v>1638</v>
      </c>
    </row>
    <row r="3535" spans="1:5" x14ac:dyDescent="0.25">
      <c r="A3535" t="s">
        <v>694</v>
      </c>
      <c r="B3535" t="s">
        <v>149</v>
      </c>
      <c r="C3535" s="76">
        <v>42805</v>
      </c>
      <c r="D3535">
        <v>10</v>
      </c>
      <c r="E3535" t="s">
        <v>1638</v>
      </c>
    </row>
    <row r="3536" spans="1:5" x14ac:dyDescent="0.25">
      <c r="A3536" t="s">
        <v>694</v>
      </c>
      <c r="B3536" t="s">
        <v>149</v>
      </c>
      <c r="C3536" s="76">
        <v>42805</v>
      </c>
      <c r="D3536">
        <v>9</v>
      </c>
      <c r="E3536" t="s">
        <v>1638</v>
      </c>
    </row>
    <row r="3537" spans="1:5" x14ac:dyDescent="0.25">
      <c r="A3537" t="s">
        <v>694</v>
      </c>
      <c r="B3537" t="s">
        <v>149</v>
      </c>
      <c r="C3537" s="76">
        <v>42805</v>
      </c>
      <c r="D3537">
        <v>8</v>
      </c>
      <c r="E3537" t="s">
        <v>1638</v>
      </c>
    </row>
    <row r="3538" spans="1:5" x14ac:dyDescent="0.25">
      <c r="A3538" t="s">
        <v>702</v>
      </c>
      <c r="B3538" t="s">
        <v>149</v>
      </c>
      <c r="C3538" s="76">
        <v>42805</v>
      </c>
      <c r="D3538">
        <v>12</v>
      </c>
      <c r="E3538" t="s">
        <v>1638</v>
      </c>
    </row>
    <row r="3539" spans="1:5" x14ac:dyDescent="0.25">
      <c r="A3539" t="s">
        <v>702</v>
      </c>
      <c r="B3539" t="s">
        <v>149</v>
      </c>
      <c r="C3539" s="76">
        <v>42805</v>
      </c>
      <c r="D3539">
        <v>1</v>
      </c>
      <c r="E3539" t="s">
        <v>1638</v>
      </c>
    </row>
    <row r="3540" spans="1:5" x14ac:dyDescent="0.25">
      <c r="A3540" t="s">
        <v>702</v>
      </c>
      <c r="B3540" t="s">
        <v>149</v>
      </c>
      <c r="C3540" s="76">
        <v>42805</v>
      </c>
      <c r="D3540">
        <v>10</v>
      </c>
      <c r="E3540" t="s">
        <v>1638</v>
      </c>
    </row>
    <row r="3541" spans="1:5" x14ac:dyDescent="0.25">
      <c r="A3541" t="s">
        <v>702</v>
      </c>
      <c r="B3541" t="s">
        <v>149</v>
      </c>
      <c r="C3541" s="76">
        <v>42805</v>
      </c>
      <c r="D3541">
        <v>8</v>
      </c>
      <c r="E3541" t="s">
        <v>1638</v>
      </c>
    </row>
    <row r="3542" spans="1:5" x14ac:dyDescent="0.25">
      <c r="A3542" t="s">
        <v>672</v>
      </c>
      <c r="B3542" t="s">
        <v>149</v>
      </c>
      <c r="C3542" s="76">
        <v>42805</v>
      </c>
      <c r="D3542">
        <v>13</v>
      </c>
      <c r="E3542" t="s">
        <v>1638</v>
      </c>
    </row>
    <row r="3543" spans="1:5" x14ac:dyDescent="0.25">
      <c r="A3543" t="s">
        <v>672</v>
      </c>
      <c r="B3543" t="s">
        <v>149</v>
      </c>
      <c r="C3543" s="76">
        <v>42805</v>
      </c>
      <c r="D3543">
        <v>12</v>
      </c>
      <c r="E3543" t="s">
        <v>1638</v>
      </c>
    </row>
    <row r="3544" spans="1:5" x14ac:dyDescent="0.25">
      <c r="A3544" t="s">
        <v>672</v>
      </c>
      <c r="B3544" t="s">
        <v>149</v>
      </c>
      <c r="C3544" s="76">
        <v>42805</v>
      </c>
      <c r="D3544">
        <v>10</v>
      </c>
      <c r="E3544" t="s">
        <v>1638</v>
      </c>
    </row>
    <row r="3545" spans="1:5" x14ac:dyDescent="0.25">
      <c r="A3545" t="s">
        <v>672</v>
      </c>
      <c r="B3545" t="s">
        <v>149</v>
      </c>
      <c r="C3545" s="76">
        <v>42805</v>
      </c>
      <c r="D3545">
        <v>1</v>
      </c>
      <c r="E3545" t="s">
        <v>1638</v>
      </c>
    </row>
    <row r="3546" spans="1:5" x14ac:dyDescent="0.25">
      <c r="A3546" t="s">
        <v>672</v>
      </c>
      <c r="B3546" t="s">
        <v>149</v>
      </c>
      <c r="C3546" s="76">
        <v>42805</v>
      </c>
      <c r="D3546">
        <v>14</v>
      </c>
      <c r="E3546" t="s">
        <v>1638</v>
      </c>
    </row>
    <row r="3547" spans="1:5" x14ac:dyDescent="0.25">
      <c r="A3547" t="s">
        <v>692</v>
      </c>
      <c r="B3547" t="s">
        <v>149</v>
      </c>
      <c r="C3547" s="76">
        <v>42805</v>
      </c>
      <c r="D3547">
        <v>12</v>
      </c>
      <c r="E3547" t="s">
        <v>1638</v>
      </c>
    </row>
    <row r="3548" spans="1:5" x14ac:dyDescent="0.25">
      <c r="A3548" t="s">
        <v>692</v>
      </c>
      <c r="B3548" t="s">
        <v>149</v>
      </c>
      <c r="C3548" s="76">
        <v>42805</v>
      </c>
      <c r="D3548">
        <v>1</v>
      </c>
      <c r="E3548" t="s">
        <v>1638</v>
      </c>
    </row>
    <row r="3549" spans="1:5" x14ac:dyDescent="0.25">
      <c r="A3549" t="s">
        <v>692</v>
      </c>
      <c r="B3549" t="s">
        <v>149</v>
      </c>
      <c r="C3549" s="76">
        <v>42805</v>
      </c>
      <c r="D3549">
        <v>8</v>
      </c>
      <c r="E3549" t="s">
        <v>1638</v>
      </c>
    </row>
    <row r="3550" spans="1:5" x14ac:dyDescent="0.25">
      <c r="A3550" t="s">
        <v>692</v>
      </c>
      <c r="B3550" t="s">
        <v>149</v>
      </c>
      <c r="C3550" s="76">
        <v>42805</v>
      </c>
      <c r="D3550">
        <v>9</v>
      </c>
      <c r="E3550" t="s">
        <v>1638</v>
      </c>
    </row>
    <row r="3551" spans="1:5" x14ac:dyDescent="0.25">
      <c r="A3551" t="s">
        <v>694</v>
      </c>
      <c r="B3551" t="s">
        <v>149</v>
      </c>
      <c r="C3551" s="76">
        <v>42805</v>
      </c>
      <c r="D3551">
        <v>1</v>
      </c>
      <c r="E3551" t="s">
        <v>1638</v>
      </c>
    </row>
    <row r="3552" spans="1:5" x14ac:dyDescent="0.25">
      <c r="A3552" t="s">
        <v>694</v>
      </c>
      <c r="B3552" t="s">
        <v>149</v>
      </c>
      <c r="C3552" s="76">
        <v>42805</v>
      </c>
      <c r="D3552">
        <v>10</v>
      </c>
      <c r="E3552" t="s">
        <v>1638</v>
      </c>
    </row>
    <row r="3553" spans="1:5" x14ac:dyDescent="0.25">
      <c r="A3553" t="s">
        <v>694</v>
      </c>
      <c r="B3553" t="s">
        <v>149</v>
      </c>
      <c r="C3553" s="76">
        <v>42805</v>
      </c>
      <c r="D3553">
        <v>9</v>
      </c>
      <c r="E3553" t="s">
        <v>1638</v>
      </c>
    </row>
    <row r="3554" spans="1:5" x14ac:dyDescent="0.25">
      <c r="A3554" t="s">
        <v>694</v>
      </c>
      <c r="B3554" t="s">
        <v>149</v>
      </c>
      <c r="C3554" s="76">
        <v>42805</v>
      </c>
      <c r="D3554">
        <v>8</v>
      </c>
      <c r="E3554" t="s">
        <v>1638</v>
      </c>
    </row>
    <row r="3555" spans="1:5" x14ac:dyDescent="0.25">
      <c r="A3555" t="s">
        <v>702</v>
      </c>
      <c r="B3555" t="s">
        <v>149</v>
      </c>
      <c r="C3555" s="76">
        <v>42805</v>
      </c>
      <c r="D3555">
        <v>12</v>
      </c>
      <c r="E3555" t="s">
        <v>1638</v>
      </c>
    </row>
    <row r="3556" spans="1:5" x14ac:dyDescent="0.25">
      <c r="A3556" t="s">
        <v>702</v>
      </c>
      <c r="B3556" t="s">
        <v>149</v>
      </c>
      <c r="C3556" s="76">
        <v>42805</v>
      </c>
      <c r="D3556">
        <v>1</v>
      </c>
      <c r="E3556" t="s">
        <v>1638</v>
      </c>
    </row>
    <row r="3557" spans="1:5" x14ac:dyDescent="0.25">
      <c r="A3557" t="s">
        <v>702</v>
      </c>
      <c r="B3557" t="s">
        <v>149</v>
      </c>
      <c r="C3557" s="76">
        <v>42805</v>
      </c>
      <c r="D3557">
        <v>10</v>
      </c>
      <c r="E3557" t="s">
        <v>1638</v>
      </c>
    </row>
    <row r="3558" spans="1:5" x14ac:dyDescent="0.25">
      <c r="A3558" t="s">
        <v>702</v>
      </c>
      <c r="B3558" t="s">
        <v>149</v>
      </c>
      <c r="C3558" s="76">
        <v>42805</v>
      </c>
      <c r="D3558">
        <v>8</v>
      </c>
      <c r="E3558" t="s">
        <v>1638</v>
      </c>
    </row>
    <row r="3559" spans="1:5" x14ac:dyDescent="0.25">
      <c r="A3559" t="s">
        <v>672</v>
      </c>
      <c r="B3559" t="s">
        <v>149</v>
      </c>
      <c r="C3559" s="76">
        <v>42805</v>
      </c>
      <c r="D3559">
        <v>13</v>
      </c>
      <c r="E3559" t="s">
        <v>1638</v>
      </c>
    </row>
    <row r="3560" spans="1:5" x14ac:dyDescent="0.25">
      <c r="A3560" t="s">
        <v>672</v>
      </c>
      <c r="B3560" t="s">
        <v>149</v>
      </c>
      <c r="C3560" s="76">
        <v>42805</v>
      </c>
      <c r="D3560">
        <v>12</v>
      </c>
      <c r="E3560" t="s">
        <v>1638</v>
      </c>
    </row>
    <row r="3561" spans="1:5" x14ac:dyDescent="0.25">
      <c r="A3561" t="s">
        <v>672</v>
      </c>
      <c r="B3561" t="s">
        <v>149</v>
      </c>
      <c r="C3561" s="76">
        <v>42805</v>
      </c>
      <c r="D3561">
        <v>10</v>
      </c>
      <c r="E3561" t="s">
        <v>1638</v>
      </c>
    </row>
    <row r="3562" spans="1:5" x14ac:dyDescent="0.25">
      <c r="A3562" t="s">
        <v>672</v>
      </c>
      <c r="B3562" t="s">
        <v>149</v>
      </c>
      <c r="C3562" s="76">
        <v>42805</v>
      </c>
      <c r="D3562">
        <v>1</v>
      </c>
      <c r="E3562" t="s">
        <v>1638</v>
      </c>
    </row>
    <row r="3563" spans="1:5" x14ac:dyDescent="0.25">
      <c r="A3563" t="s">
        <v>672</v>
      </c>
      <c r="B3563" t="s">
        <v>149</v>
      </c>
      <c r="C3563" s="76">
        <v>42805</v>
      </c>
      <c r="D3563">
        <v>14</v>
      </c>
      <c r="E3563" t="s">
        <v>1638</v>
      </c>
    </row>
    <row r="3564" spans="1:5" x14ac:dyDescent="0.25">
      <c r="A3564" t="s">
        <v>692</v>
      </c>
      <c r="B3564" t="s">
        <v>149</v>
      </c>
      <c r="C3564" s="76">
        <v>42805</v>
      </c>
      <c r="D3564">
        <v>12</v>
      </c>
      <c r="E3564" t="s">
        <v>1638</v>
      </c>
    </row>
    <row r="3565" spans="1:5" x14ac:dyDescent="0.25">
      <c r="A3565" t="s">
        <v>692</v>
      </c>
      <c r="B3565" t="s">
        <v>149</v>
      </c>
      <c r="C3565" s="76">
        <v>42805</v>
      </c>
      <c r="D3565">
        <v>1</v>
      </c>
      <c r="E3565" t="s">
        <v>1638</v>
      </c>
    </row>
    <row r="3566" spans="1:5" x14ac:dyDescent="0.25">
      <c r="A3566" t="s">
        <v>692</v>
      </c>
      <c r="B3566" t="s">
        <v>149</v>
      </c>
      <c r="C3566" s="76">
        <v>42805</v>
      </c>
      <c r="D3566">
        <v>8</v>
      </c>
      <c r="E3566" t="s">
        <v>1638</v>
      </c>
    </row>
    <row r="3567" spans="1:5" x14ac:dyDescent="0.25">
      <c r="A3567" t="s">
        <v>692</v>
      </c>
      <c r="B3567" t="s">
        <v>149</v>
      </c>
      <c r="C3567" s="76">
        <v>42805</v>
      </c>
      <c r="D3567">
        <v>9</v>
      </c>
      <c r="E3567" t="s">
        <v>1638</v>
      </c>
    </row>
    <row r="3568" spans="1:5" x14ac:dyDescent="0.25">
      <c r="A3568" t="s">
        <v>694</v>
      </c>
      <c r="B3568" t="s">
        <v>149</v>
      </c>
      <c r="C3568" s="76">
        <v>42805</v>
      </c>
      <c r="D3568">
        <v>1</v>
      </c>
      <c r="E3568" t="s">
        <v>1638</v>
      </c>
    </row>
    <row r="3569" spans="1:5" x14ac:dyDescent="0.25">
      <c r="A3569" t="s">
        <v>694</v>
      </c>
      <c r="B3569" t="s">
        <v>149</v>
      </c>
      <c r="C3569" s="76">
        <v>42805</v>
      </c>
      <c r="D3569">
        <v>10</v>
      </c>
      <c r="E3569" t="s">
        <v>1638</v>
      </c>
    </row>
    <row r="3570" spans="1:5" x14ac:dyDescent="0.25">
      <c r="A3570" t="s">
        <v>694</v>
      </c>
      <c r="B3570" t="s">
        <v>149</v>
      </c>
      <c r="C3570" s="76">
        <v>42805</v>
      </c>
      <c r="D3570">
        <v>9</v>
      </c>
      <c r="E3570" t="s">
        <v>1638</v>
      </c>
    </row>
    <row r="3571" spans="1:5" x14ac:dyDescent="0.25">
      <c r="A3571" t="s">
        <v>694</v>
      </c>
      <c r="B3571" t="s">
        <v>149</v>
      </c>
      <c r="C3571" s="76">
        <v>42805</v>
      </c>
      <c r="D3571">
        <v>8</v>
      </c>
      <c r="E3571" t="s">
        <v>1638</v>
      </c>
    </row>
    <row r="3572" spans="1:5" x14ac:dyDescent="0.25">
      <c r="A3572" t="s">
        <v>702</v>
      </c>
      <c r="B3572" t="s">
        <v>149</v>
      </c>
      <c r="C3572" s="76">
        <v>42805</v>
      </c>
      <c r="D3572">
        <v>12</v>
      </c>
      <c r="E3572" t="s">
        <v>1638</v>
      </c>
    </row>
    <row r="3573" spans="1:5" x14ac:dyDescent="0.25">
      <c r="A3573" t="s">
        <v>702</v>
      </c>
      <c r="B3573" t="s">
        <v>149</v>
      </c>
      <c r="C3573" s="76">
        <v>42805</v>
      </c>
      <c r="D3573">
        <v>1</v>
      </c>
      <c r="E3573" t="s">
        <v>1638</v>
      </c>
    </row>
    <row r="3574" spans="1:5" x14ac:dyDescent="0.25">
      <c r="A3574" t="s">
        <v>702</v>
      </c>
      <c r="B3574" t="s">
        <v>149</v>
      </c>
      <c r="C3574" s="76">
        <v>42805</v>
      </c>
      <c r="D3574">
        <v>10</v>
      </c>
      <c r="E3574" t="s">
        <v>1638</v>
      </c>
    </row>
    <row r="3575" spans="1:5" x14ac:dyDescent="0.25">
      <c r="A3575" t="s">
        <v>702</v>
      </c>
      <c r="B3575" t="s">
        <v>149</v>
      </c>
      <c r="C3575" s="76">
        <v>42805</v>
      </c>
      <c r="D3575">
        <v>8</v>
      </c>
      <c r="E3575" t="s">
        <v>1638</v>
      </c>
    </row>
    <row r="3576" spans="1:5" x14ac:dyDescent="0.25">
      <c r="A3576" t="s">
        <v>712</v>
      </c>
      <c r="B3576" t="s">
        <v>149</v>
      </c>
      <c r="C3576" s="76">
        <v>42805</v>
      </c>
      <c r="D3576">
        <v>13</v>
      </c>
      <c r="E3576" t="s">
        <v>1638</v>
      </c>
    </row>
    <row r="3577" spans="1:5" x14ac:dyDescent="0.25">
      <c r="A3577" t="s">
        <v>712</v>
      </c>
      <c r="B3577" t="s">
        <v>149</v>
      </c>
      <c r="C3577" s="76">
        <v>42805</v>
      </c>
      <c r="D3577">
        <v>10</v>
      </c>
      <c r="E3577" t="s">
        <v>1638</v>
      </c>
    </row>
    <row r="3578" spans="1:5" x14ac:dyDescent="0.25">
      <c r="A3578" t="s">
        <v>712</v>
      </c>
      <c r="B3578" t="s">
        <v>149</v>
      </c>
      <c r="C3578" s="76">
        <v>42805</v>
      </c>
      <c r="D3578">
        <v>9</v>
      </c>
      <c r="E3578" t="s">
        <v>1638</v>
      </c>
    </row>
    <row r="3579" spans="1:5" x14ac:dyDescent="0.25">
      <c r="A3579" t="s">
        <v>712</v>
      </c>
      <c r="B3579" t="s">
        <v>149</v>
      </c>
      <c r="C3579" s="76">
        <v>42805</v>
      </c>
      <c r="D3579">
        <v>1</v>
      </c>
      <c r="E3579" t="s">
        <v>1638</v>
      </c>
    </row>
    <row r="3580" spans="1:5" x14ac:dyDescent="0.25">
      <c r="A3580" t="s">
        <v>712</v>
      </c>
      <c r="B3580" t="s">
        <v>149</v>
      </c>
      <c r="C3580" s="76">
        <v>42805</v>
      </c>
      <c r="D3580">
        <v>14</v>
      </c>
      <c r="E3580" t="s">
        <v>1638</v>
      </c>
    </row>
    <row r="3581" spans="1:5" x14ac:dyDescent="0.25">
      <c r="A3581" t="s">
        <v>672</v>
      </c>
      <c r="B3581" t="s">
        <v>149</v>
      </c>
      <c r="C3581" s="76">
        <v>42805</v>
      </c>
      <c r="D3581">
        <v>13</v>
      </c>
      <c r="E3581" t="s">
        <v>1638</v>
      </c>
    </row>
    <row r="3582" spans="1:5" x14ac:dyDescent="0.25">
      <c r="A3582" t="s">
        <v>672</v>
      </c>
      <c r="B3582" t="s">
        <v>149</v>
      </c>
      <c r="C3582" s="76">
        <v>42805</v>
      </c>
      <c r="D3582">
        <v>12</v>
      </c>
      <c r="E3582" t="s">
        <v>1638</v>
      </c>
    </row>
    <row r="3583" spans="1:5" x14ac:dyDescent="0.25">
      <c r="A3583" t="s">
        <v>672</v>
      </c>
      <c r="B3583" t="s">
        <v>149</v>
      </c>
      <c r="C3583" s="76">
        <v>42805</v>
      </c>
      <c r="D3583">
        <v>10</v>
      </c>
      <c r="E3583" t="s">
        <v>1638</v>
      </c>
    </row>
    <row r="3584" spans="1:5" x14ac:dyDescent="0.25">
      <c r="A3584" t="s">
        <v>672</v>
      </c>
      <c r="B3584" t="s">
        <v>149</v>
      </c>
      <c r="C3584" s="76">
        <v>42805</v>
      </c>
      <c r="D3584">
        <v>1</v>
      </c>
      <c r="E3584" t="s">
        <v>1638</v>
      </c>
    </row>
    <row r="3585" spans="1:5" x14ac:dyDescent="0.25">
      <c r="A3585" t="s">
        <v>672</v>
      </c>
      <c r="B3585" t="s">
        <v>149</v>
      </c>
      <c r="C3585" s="76">
        <v>42805</v>
      </c>
      <c r="D3585">
        <v>14</v>
      </c>
      <c r="E3585" t="s">
        <v>1638</v>
      </c>
    </row>
    <row r="3586" spans="1:5" x14ac:dyDescent="0.25">
      <c r="A3586" t="s">
        <v>692</v>
      </c>
      <c r="B3586" t="s">
        <v>149</v>
      </c>
      <c r="C3586" s="76">
        <v>42805</v>
      </c>
      <c r="D3586">
        <v>12</v>
      </c>
      <c r="E3586" t="s">
        <v>1638</v>
      </c>
    </row>
    <row r="3587" spans="1:5" x14ac:dyDescent="0.25">
      <c r="A3587" t="s">
        <v>692</v>
      </c>
      <c r="B3587" t="s">
        <v>149</v>
      </c>
      <c r="C3587" s="76">
        <v>42805</v>
      </c>
      <c r="D3587">
        <v>1</v>
      </c>
      <c r="E3587" t="s">
        <v>1638</v>
      </c>
    </row>
    <row r="3588" spans="1:5" x14ac:dyDescent="0.25">
      <c r="A3588" t="s">
        <v>692</v>
      </c>
      <c r="B3588" t="s">
        <v>149</v>
      </c>
      <c r="C3588" s="76">
        <v>42805</v>
      </c>
      <c r="D3588">
        <v>8</v>
      </c>
      <c r="E3588" t="s">
        <v>1638</v>
      </c>
    </row>
    <row r="3589" spans="1:5" x14ac:dyDescent="0.25">
      <c r="A3589" t="s">
        <v>692</v>
      </c>
      <c r="B3589" t="s">
        <v>149</v>
      </c>
      <c r="C3589" s="76">
        <v>42805</v>
      </c>
      <c r="D3589">
        <v>9</v>
      </c>
      <c r="E3589" t="s">
        <v>1638</v>
      </c>
    </row>
    <row r="3590" spans="1:5" x14ac:dyDescent="0.25">
      <c r="A3590" t="s">
        <v>694</v>
      </c>
      <c r="B3590" t="s">
        <v>149</v>
      </c>
      <c r="C3590" s="76">
        <v>42805</v>
      </c>
      <c r="D3590">
        <v>1</v>
      </c>
      <c r="E3590" t="s">
        <v>1638</v>
      </c>
    </row>
    <row r="3591" spans="1:5" x14ac:dyDescent="0.25">
      <c r="A3591" t="s">
        <v>694</v>
      </c>
      <c r="B3591" t="s">
        <v>149</v>
      </c>
      <c r="C3591" s="76">
        <v>42805</v>
      </c>
      <c r="D3591">
        <v>10</v>
      </c>
      <c r="E3591" t="s">
        <v>1638</v>
      </c>
    </row>
    <row r="3592" spans="1:5" x14ac:dyDescent="0.25">
      <c r="A3592" t="s">
        <v>694</v>
      </c>
      <c r="B3592" t="s">
        <v>149</v>
      </c>
      <c r="C3592" s="76">
        <v>42805</v>
      </c>
      <c r="D3592">
        <v>9</v>
      </c>
      <c r="E3592" t="s">
        <v>1638</v>
      </c>
    </row>
    <row r="3593" spans="1:5" x14ac:dyDescent="0.25">
      <c r="A3593" t="s">
        <v>694</v>
      </c>
      <c r="B3593" t="s">
        <v>149</v>
      </c>
      <c r="C3593" s="76">
        <v>42805</v>
      </c>
      <c r="D3593">
        <v>8</v>
      </c>
      <c r="E3593" t="s">
        <v>1638</v>
      </c>
    </row>
    <row r="3594" spans="1:5" x14ac:dyDescent="0.25">
      <c r="A3594" t="s">
        <v>702</v>
      </c>
      <c r="B3594" t="s">
        <v>149</v>
      </c>
      <c r="C3594" s="76">
        <v>42805</v>
      </c>
      <c r="D3594">
        <v>12</v>
      </c>
      <c r="E3594" t="s">
        <v>1638</v>
      </c>
    </row>
    <row r="3595" spans="1:5" x14ac:dyDescent="0.25">
      <c r="A3595" t="s">
        <v>702</v>
      </c>
      <c r="B3595" t="s">
        <v>149</v>
      </c>
      <c r="C3595" s="76">
        <v>42805</v>
      </c>
      <c r="D3595">
        <v>1</v>
      </c>
      <c r="E3595" t="s">
        <v>1638</v>
      </c>
    </row>
    <row r="3596" spans="1:5" x14ac:dyDescent="0.25">
      <c r="A3596" t="s">
        <v>702</v>
      </c>
      <c r="B3596" t="s">
        <v>149</v>
      </c>
      <c r="C3596" s="76">
        <v>42805</v>
      </c>
      <c r="D3596">
        <v>10</v>
      </c>
      <c r="E3596" t="s">
        <v>1638</v>
      </c>
    </row>
    <row r="3597" spans="1:5" x14ac:dyDescent="0.25">
      <c r="A3597" t="s">
        <v>702</v>
      </c>
      <c r="B3597" t="s">
        <v>149</v>
      </c>
      <c r="C3597" s="76">
        <v>42805</v>
      </c>
      <c r="D3597">
        <v>8</v>
      </c>
      <c r="E3597" t="s">
        <v>1638</v>
      </c>
    </row>
    <row r="3598" spans="1:5" x14ac:dyDescent="0.25">
      <c r="A3598" t="s">
        <v>712</v>
      </c>
      <c r="B3598" t="s">
        <v>149</v>
      </c>
      <c r="C3598" s="76">
        <v>42805</v>
      </c>
      <c r="D3598">
        <v>13</v>
      </c>
      <c r="E3598" t="s">
        <v>1638</v>
      </c>
    </row>
    <row r="3599" spans="1:5" x14ac:dyDescent="0.25">
      <c r="A3599" t="s">
        <v>712</v>
      </c>
      <c r="B3599" t="s">
        <v>149</v>
      </c>
      <c r="C3599" s="76">
        <v>42805</v>
      </c>
      <c r="D3599">
        <v>10</v>
      </c>
      <c r="E3599" t="s">
        <v>1638</v>
      </c>
    </row>
    <row r="3600" spans="1:5" x14ac:dyDescent="0.25">
      <c r="A3600" t="s">
        <v>712</v>
      </c>
      <c r="B3600" t="s">
        <v>149</v>
      </c>
      <c r="C3600" s="76">
        <v>42805</v>
      </c>
      <c r="D3600">
        <v>9</v>
      </c>
      <c r="E3600" t="s">
        <v>1638</v>
      </c>
    </row>
    <row r="3601" spans="1:5" x14ac:dyDescent="0.25">
      <c r="A3601" t="s">
        <v>712</v>
      </c>
      <c r="B3601" t="s">
        <v>149</v>
      </c>
      <c r="C3601" s="76">
        <v>42805</v>
      </c>
      <c r="D3601">
        <v>1</v>
      </c>
      <c r="E3601" t="s">
        <v>1638</v>
      </c>
    </row>
    <row r="3602" spans="1:5" x14ac:dyDescent="0.25">
      <c r="A3602" t="s">
        <v>712</v>
      </c>
      <c r="B3602" t="s">
        <v>149</v>
      </c>
      <c r="C3602" s="76">
        <v>42805</v>
      </c>
      <c r="D3602">
        <v>14</v>
      </c>
      <c r="E3602" t="s">
        <v>1638</v>
      </c>
    </row>
    <row r="3603" spans="1:5" x14ac:dyDescent="0.25">
      <c r="A3603" t="s">
        <v>672</v>
      </c>
      <c r="B3603" t="s">
        <v>149</v>
      </c>
      <c r="C3603" s="76">
        <v>42805</v>
      </c>
      <c r="D3603">
        <v>8</v>
      </c>
      <c r="E3603" t="s">
        <v>1638</v>
      </c>
    </row>
    <row r="3604" spans="1:5" x14ac:dyDescent="0.25">
      <c r="A3604" t="s">
        <v>672</v>
      </c>
      <c r="B3604" t="s">
        <v>149</v>
      </c>
      <c r="C3604" s="76">
        <v>42805</v>
      </c>
      <c r="D3604">
        <v>2</v>
      </c>
      <c r="E3604" t="s">
        <v>1638</v>
      </c>
    </row>
    <row r="3605" spans="1:5" x14ac:dyDescent="0.25">
      <c r="A3605" t="s">
        <v>672</v>
      </c>
      <c r="B3605" t="s">
        <v>149</v>
      </c>
      <c r="C3605" s="76">
        <v>42805</v>
      </c>
      <c r="D3605">
        <v>3</v>
      </c>
      <c r="E3605" t="s">
        <v>1638</v>
      </c>
    </row>
    <row r="3606" spans="1:5" x14ac:dyDescent="0.25">
      <c r="A3606" t="s">
        <v>672</v>
      </c>
      <c r="B3606" t="s">
        <v>149</v>
      </c>
      <c r="C3606" s="76">
        <v>42805</v>
      </c>
      <c r="D3606">
        <v>4</v>
      </c>
      <c r="E3606" t="s">
        <v>1638</v>
      </c>
    </row>
    <row r="3607" spans="1:5" x14ac:dyDescent="0.25">
      <c r="A3607" t="s">
        <v>672</v>
      </c>
      <c r="B3607" t="s">
        <v>149</v>
      </c>
      <c r="C3607" s="76">
        <v>42805</v>
      </c>
      <c r="D3607">
        <v>5</v>
      </c>
      <c r="E3607" t="s">
        <v>1638</v>
      </c>
    </row>
    <row r="3608" spans="1:5" x14ac:dyDescent="0.25">
      <c r="A3608" t="s">
        <v>692</v>
      </c>
      <c r="B3608" t="s">
        <v>149</v>
      </c>
      <c r="C3608" s="76">
        <v>42805</v>
      </c>
      <c r="D3608">
        <v>8</v>
      </c>
      <c r="E3608" t="s">
        <v>1638</v>
      </c>
    </row>
    <row r="3609" spans="1:5" x14ac:dyDescent="0.25">
      <c r="A3609" t="s">
        <v>692</v>
      </c>
      <c r="B3609" t="s">
        <v>149</v>
      </c>
      <c r="C3609" s="76">
        <v>42805</v>
      </c>
      <c r="D3609">
        <v>2</v>
      </c>
      <c r="E3609" t="s">
        <v>1638</v>
      </c>
    </row>
    <row r="3610" spans="1:5" x14ac:dyDescent="0.25">
      <c r="A3610" t="s">
        <v>692</v>
      </c>
      <c r="B3610" t="s">
        <v>149</v>
      </c>
      <c r="C3610" s="76">
        <v>42805</v>
      </c>
      <c r="D3610">
        <v>3</v>
      </c>
      <c r="E3610" t="s">
        <v>1638</v>
      </c>
    </row>
    <row r="3611" spans="1:5" x14ac:dyDescent="0.25">
      <c r="A3611" t="s">
        <v>694</v>
      </c>
      <c r="B3611" t="s">
        <v>149</v>
      </c>
      <c r="C3611" s="76">
        <v>42805</v>
      </c>
      <c r="D3611">
        <v>2</v>
      </c>
      <c r="E3611" t="s">
        <v>1638</v>
      </c>
    </row>
    <row r="3612" spans="1:5" x14ac:dyDescent="0.25">
      <c r="A3612" t="s">
        <v>694</v>
      </c>
      <c r="B3612" t="s">
        <v>149</v>
      </c>
      <c r="C3612" s="76">
        <v>42805</v>
      </c>
      <c r="D3612">
        <v>4</v>
      </c>
      <c r="E3612" t="s">
        <v>1638</v>
      </c>
    </row>
    <row r="3613" spans="1:5" x14ac:dyDescent="0.25">
      <c r="A3613" t="s">
        <v>694</v>
      </c>
      <c r="B3613" t="s">
        <v>149</v>
      </c>
      <c r="C3613" s="76">
        <v>42805</v>
      </c>
      <c r="D3613">
        <v>5</v>
      </c>
      <c r="E3613" t="s">
        <v>1638</v>
      </c>
    </row>
    <row r="3614" spans="1:5" x14ac:dyDescent="0.25">
      <c r="A3614" t="s">
        <v>694</v>
      </c>
      <c r="B3614" t="s">
        <v>149</v>
      </c>
      <c r="C3614" s="76">
        <v>42805</v>
      </c>
      <c r="D3614">
        <v>3</v>
      </c>
      <c r="E3614" t="s">
        <v>1638</v>
      </c>
    </row>
    <row r="3615" spans="1:5" x14ac:dyDescent="0.25">
      <c r="A3615" t="s">
        <v>694</v>
      </c>
      <c r="B3615" t="s">
        <v>149</v>
      </c>
      <c r="C3615" s="76">
        <v>42805</v>
      </c>
      <c r="D3615">
        <v>7</v>
      </c>
      <c r="E3615" t="s">
        <v>1638</v>
      </c>
    </row>
    <row r="3616" spans="1:5" x14ac:dyDescent="0.25">
      <c r="A3616" t="s">
        <v>712</v>
      </c>
      <c r="B3616" t="s">
        <v>149</v>
      </c>
      <c r="C3616" s="76">
        <v>42805</v>
      </c>
      <c r="D3616">
        <v>6</v>
      </c>
      <c r="E3616" t="s">
        <v>1638</v>
      </c>
    </row>
    <row r="3617" spans="1:5" x14ac:dyDescent="0.25">
      <c r="A3617" t="s">
        <v>712</v>
      </c>
      <c r="B3617" t="s">
        <v>149</v>
      </c>
      <c r="C3617" s="76">
        <v>42805</v>
      </c>
      <c r="D3617">
        <v>1</v>
      </c>
      <c r="E3617" t="s">
        <v>1638</v>
      </c>
    </row>
    <row r="3618" spans="1:5" x14ac:dyDescent="0.25">
      <c r="A3618" t="s">
        <v>712</v>
      </c>
      <c r="B3618" t="s">
        <v>149</v>
      </c>
      <c r="C3618" s="76">
        <v>42805</v>
      </c>
      <c r="D3618">
        <v>2</v>
      </c>
      <c r="E3618" t="s">
        <v>1638</v>
      </c>
    </row>
    <row r="3619" spans="1:5" x14ac:dyDescent="0.25">
      <c r="A3619" t="s">
        <v>712</v>
      </c>
      <c r="B3619" t="s">
        <v>149</v>
      </c>
      <c r="C3619" s="76">
        <v>42805</v>
      </c>
      <c r="D3619">
        <v>3</v>
      </c>
      <c r="E3619" t="s">
        <v>1638</v>
      </c>
    </row>
    <row r="3620" spans="1:5" x14ac:dyDescent="0.25">
      <c r="A3620" t="s">
        <v>712</v>
      </c>
      <c r="B3620" t="s">
        <v>149</v>
      </c>
      <c r="C3620" s="76">
        <v>42805</v>
      </c>
      <c r="D3620">
        <v>5</v>
      </c>
      <c r="E3620" t="s">
        <v>1638</v>
      </c>
    </row>
    <row r="3621" spans="1:5" x14ac:dyDescent="0.25">
      <c r="A3621" t="s">
        <v>712</v>
      </c>
      <c r="B3621" t="s">
        <v>149</v>
      </c>
      <c r="C3621" s="76">
        <v>42805</v>
      </c>
      <c r="D3621">
        <v>7</v>
      </c>
      <c r="E3621" t="s">
        <v>1638</v>
      </c>
    </row>
    <row r="3622" spans="1:5" x14ac:dyDescent="0.25">
      <c r="A3622" t="s">
        <v>1239</v>
      </c>
      <c r="B3622" t="s">
        <v>149</v>
      </c>
      <c r="C3622" s="76">
        <v>42805</v>
      </c>
      <c r="D3622">
        <v>10</v>
      </c>
      <c r="E3622" t="s">
        <v>1242</v>
      </c>
    </row>
    <row r="3623" spans="1:5" x14ac:dyDescent="0.25">
      <c r="A3623" t="s">
        <v>1239</v>
      </c>
      <c r="B3623" t="s">
        <v>149</v>
      </c>
      <c r="C3623" s="76">
        <v>42805</v>
      </c>
      <c r="D3623">
        <v>1</v>
      </c>
      <c r="E3623" t="s">
        <v>1242</v>
      </c>
    </row>
    <row r="3624" spans="1:5" x14ac:dyDescent="0.25">
      <c r="A3624" t="s">
        <v>1239</v>
      </c>
      <c r="B3624" t="s">
        <v>149</v>
      </c>
      <c r="C3624" s="76">
        <v>42805</v>
      </c>
      <c r="D3624">
        <v>3</v>
      </c>
      <c r="E3624" t="s">
        <v>1242</v>
      </c>
    </row>
    <row r="3625" spans="1:5" x14ac:dyDescent="0.25">
      <c r="A3625" t="s">
        <v>1239</v>
      </c>
      <c r="B3625" t="s">
        <v>149</v>
      </c>
      <c r="C3625" s="76">
        <v>42805</v>
      </c>
      <c r="D3625">
        <v>8</v>
      </c>
      <c r="E3625" t="s">
        <v>1242</v>
      </c>
    </row>
    <row r="3626" spans="1:5" x14ac:dyDescent="0.25">
      <c r="A3626" t="s">
        <v>1239</v>
      </c>
      <c r="B3626" t="s">
        <v>149</v>
      </c>
      <c r="C3626" s="76">
        <v>42805</v>
      </c>
      <c r="D3626">
        <v>6</v>
      </c>
      <c r="E3626" t="s">
        <v>1242</v>
      </c>
    </row>
    <row r="3627" spans="1:5" x14ac:dyDescent="0.25">
      <c r="A3627" t="s">
        <v>1240</v>
      </c>
      <c r="B3627" t="s">
        <v>149</v>
      </c>
      <c r="C3627" s="76">
        <v>42805</v>
      </c>
      <c r="D3627">
        <v>7</v>
      </c>
      <c r="E3627" t="s">
        <v>1242</v>
      </c>
    </row>
    <row r="3628" spans="1:5" x14ac:dyDescent="0.25">
      <c r="A3628" t="s">
        <v>1240</v>
      </c>
      <c r="B3628" t="s">
        <v>149</v>
      </c>
      <c r="C3628" s="76">
        <v>42805</v>
      </c>
      <c r="D3628">
        <v>1</v>
      </c>
      <c r="E3628" t="s">
        <v>1242</v>
      </c>
    </row>
    <row r="3629" spans="1:5" x14ac:dyDescent="0.25">
      <c r="A3629" t="s">
        <v>1240</v>
      </c>
      <c r="B3629" t="s">
        <v>149</v>
      </c>
      <c r="C3629" s="76">
        <v>42805</v>
      </c>
      <c r="D3629">
        <v>8</v>
      </c>
      <c r="E3629" t="s">
        <v>1242</v>
      </c>
    </row>
    <row r="3630" spans="1:5" x14ac:dyDescent="0.25">
      <c r="A3630" t="s">
        <v>1240</v>
      </c>
      <c r="B3630" t="s">
        <v>149</v>
      </c>
      <c r="C3630" s="76">
        <v>42805</v>
      </c>
      <c r="D3630">
        <v>9</v>
      </c>
      <c r="E3630" t="s">
        <v>1242</v>
      </c>
    </row>
    <row r="3631" spans="1:5" x14ac:dyDescent="0.25">
      <c r="A3631" t="s">
        <v>115</v>
      </c>
      <c r="B3631" t="s">
        <v>149</v>
      </c>
      <c r="C3631" s="76">
        <v>42805</v>
      </c>
      <c r="D3631">
        <v>7</v>
      </c>
      <c r="E3631" t="s">
        <v>1242</v>
      </c>
    </row>
    <row r="3632" spans="1:5" x14ac:dyDescent="0.25">
      <c r="A3632" t="s">
        <v>115</v>
      </c>
      <c r="B3632" t="s">
        <v>149</v>
      </c>
      <c r="C3632" s="76">
        <v>42805</v>
      </c>
      <c r="D3632">
        <v>1</v>
      </c>
      <c r="E3632" t="s">
        <v>1242</v>
      </c>
    </row>
    <row r="3633" spans="1:5" x14ac:dyDescent="0.25">
      <c r="A3633" t="s">
        <v>115</v>
      </c>
      <c r="B3633" t="s">
        <v>149</v>
      </c>
      <c r="C3633" s="76">
        <v>42805</v>
      </c>
      <c r="D3633">
        <v>3</v>
      </c>
      <c r="E3633" t="s">
        <v>1242</v>
      </c>
    </row>
    <row r="3634" spans="1:5" x14ac:dyDescent="0.25">
      <c r="A3634" t="s">
        <v>115</v>
      </c>
      <c r="B3634" t="s">
        <v>149</v>
      </c>
      <c r="C3634" s="76">
        <v>42805</v>
      </c>
      <c r="D3634">
        <v>4</v>
      </c>
      <c r="E3634" t="s">
        <v>1242</v>
      </c>
    </row>
    <row r="3635" spans="1:5" x14ac:dyDescent="0.25">
      <c r="A3635" t="s">
        <v>115</v>
      </c>
      <c r="B3635" t="s">
        <v>149</v>
      </c>
      <c r="C3635" s="76">
        <v>42805</v>
      </c>
      <c r="D3635">
        <v>6</v>
      </c>
      <c r="E3635" t="s">
        <v>1242</v>
      </c>
    </row>
    <row r="3636" spans="1:5" x14ac:dyDescent="0.25">
      <c r="A3636" t="s">
        <v>115</v>
      </c>
      <c r="B3636" t="s">
        <v>149</v>
      </c>
      <c r="C3636" s="76">
        <v>42805</v>
      </c>
      <c r="D3636">
        <v>8</v>
      </c>
      <c r="E3636" t="s">
        <v>1242</v>
      </c>
    </row>
    <row r="3637" spans="1:5" x14ac:dyDescent="0.25">
      <c r="A3637" t="s">
        <v>1064</v>
      </c>
      <c r="B3637" t="s">
        <v>149</v>
      </c>
      <c r="C3637" s="76">
        <v>42805</v>
      </c>
      <c r="D3637">
        <v>1</v>
      </c>
      <c r="E3637" t="s">
        <v>1242</v>
      </c>
    </row>
    <row r="3638" spans="1:5" x14ac:dyDescent="0.25">
      <c r="A3638" t="s">
        <v>1064</v>
      </c>
      <c r="B3638" t="s">
        <v>149</v>
      </c>
      <c r="C3638" s="76">
        <v>42805</v>
      </c>
      <c r="D3638">
        <v>2</v>
      </c>
      <c r="E3638" t="s">
        <v>1242</v>
      </c>
    </row>
    <row r="3639" spans="1:5" x14ac:dyDescent="0.25">
      <c r="A3639" t="s">
        <v>1064</v>
      </c>
      <c r="B3639" t="s">
        <v>149</v>
      </c>
      <c r="C3639" s="76">
        <v>42805</v>
      </c>
      <c r="D3639">
        <v>3</v>
      </c>
      <c r="E3639" t="s">
        <v>1242</v>
      </c>
    </row>
    <row r="3640" spans="1:5" x14ac:dyDescent="0.25">
      <c r="A3640" t="s">
        <v>1064</v>
      </c>
      <c r="B3640" t="s">
        <v>149</v>
      </c>
      <c r="C3640" s="76">
        <v>42805</v>
      </c>
      <c r="D3640">
        <v>4</v>
      </c>
      <c r="E3640" t="s">
        <v>1242</v>
      </c>
    </row>
    <row r="3641" spans="1:5" x14ac:dyDescent="0.25">
      <c r="A3641" t="s">
        <v>1064</v>
      </c>
      <c r="B3641" t="s">
        <v>149</v>
      </c>
      <c r="C3641" s="76">
        <v>42805</v>
      </c>
      <c r="D3641">
        <v>5</v>
      </c>
      <c r="E3641" t="s">
        <v>1242</v>
      </c>
    </row>
    <row r="3642" spans="1:5" x14ac:dyDescent="0.25">
      <c r="A3642" t="s">
        <v>1064</v>
      </c>
      <c r="B3642" t="s">
        <v>149</v>
      </c>
      <c r="C3642" s="76">
        <v>42805</v>
      </c>
      <c r="D3642">
        <v>8</v>
      </c>
      <c r="E3642" t="s">
        <v>1242</v>
      </c>
    </row>
    <row r="3643" spans="1:5" x14ac:dyDescent="0.25">
      <c r="A3643" t="s">
        <v>1241</v>
      </c>
      <c r="B3643" t="s">
        <v>149</v>
      </c>
      <c r="C3643" s="76">
        <v>42805</v>
      </c>
      <c r="D3643">
        <v>3</v>
      </c>
      <c r="E3643" t="s">
        <v>1242</v>
      </c>
    </row>
    <row r="3644" spans="1:5" x14ac:dyDescent="0.25">
      <c r="A3644" t="s">
        <v>1241</v>
      </c>
      <c r="B3644" t="s">
        <v>149</v>
      </c>
      <c r="C3644" s="76">
        <v>42805</v>
      </c>
      <c r="D3644">
        <v>1</v>
      </c>
      <c r="E3644" t="s">
        <v>1242</v>
      </c>
    </row>
    <row r="3645" spans="1:5" x14ac:dyDescent="0.25">
      <c r="A3645" t="s">
        <v>1241</v>
      </c>
      <c r="B3645" t="s">
        <v>149</v>
      </c>
      <c r="C3645" s="76">
        <v>42805</v>
      </c>
      <c r="D3645">
        <v>5</v>
      </c>
      <c r="E3645" t="s">
        <v>1242</v>
      </c>
    </row>
    <row r="3646" spans="1:5" x14ac:dyDescent="0.25">
      <c r="A3646" t="s">
        <v>1241</v>
      </c>
      <c r="B3646" t="s">
        <v>149</v>
      </c>
      <c r="C3646" s="76">
        <v>42805</v>
      </c>
      <c r="D3646">
        <v>6</v>
      </c>
      <c r="E3646" t="s">
        <v>1242</v>
      </c>
    </row>
    <row r="3647" spans="1:5" x14ac:dyDescent="0.25">
      <c r="A3647" t="s">
        <v>1241</v>
      </c>
      <c r="B3647" t="s">
        <v>149</v>
      </c>
      <c r="C3647" s="76">
        <v>42805</v>
      </c>
      <c r="D3647">
        <v>8</v>
      </c>
      <c r="E3647" t="s">
        <v>1242</v>
      </c>
    </row>
    <row r="3648" spans="1:5" x14ac:dyDescent="0.25">
      <c r="A3648" t="s">
        <v>1239</v>
      </c>
      <c r="B3648" t="s">
        <v>149</v>
      </c>
      <c r="C3648" s="76">
        <v>42805</v>
      </c>
      <c r="D3648">
        <v>10</v>
      </c>
      <c r="E3648" t="s">
        <v>1242</v>
      </c>
    </row>
    <row r="3649" spans="1:5" x14ac:dyDescent="0.25">
      <c r="A3649" t="s">
        <v>1239</v>
      </c>
      <c r="B3649" t="s">
        <v>149</v>
      </c>
      <c r="C3649" s="76">
        <v>42805</v>
      </c>
      <c r="D3649">
        <v>1</v>
      </c>
      <c r="E3649" t="s">
        <v>1242</v>
      </c>
    </row>
    <row r="3650" spans="1:5" x14ac:dyDescent="0.25">
      <c r="A3650" t="s">
        <v>1239</v>
      </c>
      <c r="B3650" t="s">
        <v>149</v>
      </c>
      <c r="C3650" s="76">
        <v>42805</v>
      </c>
      <c r="D3650">
        <v>3</v>
      </c>
      <c r="E3650" t="s">
        <v>1242</v>
      </c>
    </row>
    <row r="3651" spans="1:5" x14ac:dyDescent="0.25">
      <c r="A3651" t="s">
        <v>1239</v>
      </c>
      <c r="B3651" t="s">
        <v>149</v>
      </c>
      <c r="C3651" s="76">
        <v>42805</v>
      </c>
      <c r="D3651">
        <v>8</v>
      </c>
      <c r="E3651" t="s">
        <v>1242</v>
      </c>
    </row>
    <row r="3652" spans="1:5" x14ac:dyDescent="0.25">
      <c r="A3652" t="s">
        <v>1239</v>
      </c>
      <c r="B3652" t="s">
        <v>149</v>
      </c>
      <c r="C3652" s="76">
        <v>42805</v>
      </c>
      <c r="D3652">
        <v>6</v>
      </c>
      <c r="E3652" t="s">
        <v>1242</v>
      </c>
    </row>
    <row r="3653" spans="1:5" x14ac:dyDescent="0.25">
      <c r="A3653" t="s">
        <v>1240</v>
      </c>
      <c r="B3653" t="s">
        <v>149</v>
      </c>
      <c r="C3653" s="76">
        <v>42805</v>
      </c>
      <c r="D3653">
        <v>7</v>
      </c>
      <c r="E3653" t="s">
        <v>1242</v>
      </c>
    </row>
    <row r="3654" spans="1:5" x14ac:dyDescent="0.25">
      <c r="A3654" t="s">
        <v>1240</v>
      </c>
      <c r="B3654" t="s">
        <v>149</v>
      </c>
      <c r="C3654" s="76">
        <v>42805</v>
      </c>
      <c r="D3654">
        <v>1</v>
      </c>
      <c r="E3654" t="s">
        <v>1242</v>
      </c>
    </row>
    <row r="3655" spans="1:5" x14ac:dyDescent="0.25">
      <c r="A3655" t="s">
        <v>1240</v>
      </c>
      <c r="B3655" t="s">
        <v>149</v>
      </c>
      <c r="C3655" s="76">
        <v>42805</v>
      </c>
      <c r="D3655">
        <v>8</v>
      </c>
      <c r="E3655" t="s">
        <v>1242</v>
      </c>
    </row>
    <row r="3656" spans="1:5" x14ac:dyDescent="0.25">
      <c r="A3656" t="s">
        <v>1240</v>
      </c>
      <c r="B3656" t="s">
        <v>149</v>
      </c>
      <c r="C3656" s="76">
        <v>42805</v>
      </c>
      <c r="D3656">
        <v>9</v>
      </c>
      <c r="E3656" t="s">
        <v>1242</v>
      </c>
    </row>
    <row r="3657" spans="1:5" x14ac:dyDescent="0.25">
      <c r="A3657" t="s">
        <v>115</v>
      </c>
      <c r="B3657" t="s">
        <v>149</v>
      </c>
      <c r="C3657" s="76">
        <v>42805</v>
      </c>
      <c r="D3657">
        <v>7</v>
      </c>
      <c r="E3657" t="s">
        <v>1242</v>
      </c>
    </row>
    <row r="3658" spans="1:5" x14ac:dyDescent="0.25">
      <c r="A3658" t="s">
        <v>115</v>
      </c>
      <c r="B3658" t="s">
        <v>149</v>
      </c>
      <c r="C3658" s="76">
        <v>42805</v>
      </c>
      <c r="D3658">
        <v>1</v>
      </c>
      <c r="E3658" t="s">
        <v>1242</v>
      </c>
    </row>
    <row r="3659" spans="1:5" x14ac:dyDescent="0.25">
      <c r="A3659" t="s">
        <v>115</v>
      </c>
      <c r="B3659" t="s">
        <v>149</v>
      </c>
      <c r="C3659" s="76">
        <v>42805</v>
      </c>
      <c r="D3659">
        <v>3</v>
      </c>
      <c r="E3659" t="s">
        <v>1242</v>
      </c>
    </row>
    <row r="3660" spans="1:5" x14ac:dyDescent="0.25">
      <c r="A3660" t="s">
        <v>115</v>
      </c>
      <c r="B3660" t="s">
        <v>149</v>
      </c>
      <c r="C3660" s="76">
        <v>42805</v>
      </c>
      <c r="D3660">
        <v>4</v>
      </c>
      <c r="E3660" t="s">
        <v>1242</v>
      </c>
    </row>
    <row r="3661" spans="1:5" x14ac:dyDescent="0.25">
      <c r="A3661" t="s">
        <v>115</v>
      </c>
      <c r="B3661" t="s">
        <v>149</v>
      </c>
      <c r="C3661" s="76">
        <v>42805</v>
      </c>
      <c r="D3661">
        <v>6</v>
      </c>
      <c r="E3661" t="s">
        <v>1242</v>
      </c>
    </row>
    <row r="3662" spans="1:5" x14ac:dyDescent="0.25">
      <c r="A3662" t="s">
        <v>115</v>
      </c>
      <c r="B3662" t="s">
        <v>149</v>
      </c>
      <c r="C3662" s="76">
        <v>42805</v>
      </c>
      <c r="D3662">
        <v>8</v>
      </c>
      <c r="E3662" t="s">
        <v>1242</v>
      </c>
    </row>
    <row r="3663" spans="1:5" x14ac:dyDescent="0.25">
      <c r="A3663" t="s">
        <v>1064</v>
      </c>
      <c r="B3663" t="s">
        <v>149</v>
      </c>
      <c r="C3663" s="76">
        <v>42805</v>
      </c>
      <c r="D3663">
        <v>1</v>
      </c>
      <c r="E3663" t="s">
        <v>1242</v>
      </c>
    </row>
    <row r="3664" spans="1:5" x14ac:dyDescent="0.25">
      <c r="A3664" t="s">
        <v>1064</v>
      </c>
      <c r="B3664" t="s">
        <v>149</v>
      </c>
      <c r="C3664" s="76">
        <v>42805</v>
      </c>
      <c r="D3664">
        <v>2</v>
      </c>
      <c r="E3664" t="s">
        <v>1242</v>
      </c>
    </row>
    <row r="3665" spans="1:5" x14ac:dyDescent="0.25">
      <c r="A3665" t="s">
        <v>1064</v>
      </c>
      <c r="B3665" t="s">
        <v>149</v>
      </c>
      <c r="C3665" s="76">
        <v>42805</v>
      </c>
      <c r="D3665">
        <v>3</v>
      </c>
      <c r="E3665" t="s">
        <v>1242</v>
      </c>
    </row>
    <row r="3666" spans="1:5" x14ac:dyDescent="0.25">
      <c r="A3666" t="s">
        <v>1064</v>
      </c>
      <c r="B3666" t="s">
        <v>149</v>
      </c>
      <c r="C3666" s="76">
        <v>42805</v>
      </c>
      <c r="D3666">
        <v>4</v>
      </c>
      <c r="E3666" t="s">
        <v>1242</v>
      </c>
    </row>
    <row r="3667" spans="1:5" x14ac:dyDescent="0.25">
      <c r="A3667" t="s">
        <v>1064</v>
      </c>
      <c r="B3667" t="s">
        <v>149</v>
      </c>
      <c r="C3667" s="76">
        <v>42805</v>
      </c>
      <c r="D3667">
        <v>5</v>
      </c>
      <c r="E3667" t="s">
        <v>1242</v>
      </c>
    </row>
    <row r="3668" spans="1:5" x14ac:dyDescent="0.25">
      <c r="A3668" t="s">
        <v>1064</v>
      </c>
      <c r="B3668" t="s">
        <v>149</v>
      </c>
      <c r="C3668" s="76">
        <v>42805</v>
      </c>
      <c r="D3668">
        <v>8</v>
      </c>
      <c r="E3668" t="s">
        <v>1242</v>
      </c>
    </row>
    <row r="3669" spans="1:5" x14ac:dyDescent="0.25">
      <c r="A3669" t="s">
        <v>1241</v>
      </c>
      <c r="B3669" t="s">
        <v>149</v>
      </c>
      <c r="C3669" s="76">
        <v>42805</v>
      </c>
      <c r="D3669">
        <v>3</v>
      </c>
      <c r="E3669" t="s">
        <v>1242</v>
      </c>
    </row>
    <row r="3670" spans="1:5" x14ac:dyDescent="0.25">
      <c r="A3670" t="s">
        <v>1241</v>
      </c>
      <c r="B3670" t="s">
        <v>149</v>
      </c>
      <c r="C3670" s="76">
        <v>42805</v>
      </c>
      <c r="D3670">
        <v>1</v>
      </c>
      <c r="E3670" t="s">
        <v>1242</v>
      </c>
    </row>
    <row r="3671" spans="1:5" x14ac:dyDescent="0.25">
      <c r="A3671" t="s">
        <v>1241</v>
      </c>
      <c r="B3671" t="s">
        <v>149</v>
      </c>
      <c r="C3671" s="76">
        <v>42805</v>
      </c>
      <c r="D3671">
        <v>5</v>
      </c>
      <c r="E3671" t="s">
        <v>1242</v>
      </c>
    </row>
    <row r="3672" spans="1:5" x14ac:dyDescent="0.25">
      <c r="A3672" t="s">
        <v>1241</v>
      </c>
      <c r="B3672" t="s">
        <v>149</v>
      </c>
      <c r="C3672" s="76">
        <v>42805</v>
      </c>
      <c r="D3672">
        <v>6</v>
      </c>
      <c r="E3672" t="s">
        <v>1242</v>
      </c>
    </row>
    <row r="3673" spans="1:5" x14ac:dyDescent="0.25">
      <c r="A3673" t="s">
        <v>1241</v>
      </c>
      <c r="B3673" t="s">
        <v>149</v>
      </c>
      <c r="C3673" s="76">
        <v>42805</v>
      </c>
      <c r="D3673">
        <v>8</v>
      </c>
      <c r="E3673" t="s">
        <v>1242</v>
      </c>
    </row>
    <row r="3674" spans="1:5" x14ac:dyDescent="0.25">
      <c r="A3674" t="s">
        <v>1239</v>
      </c>
      <c r="B3674" t="s">
        <v>151</v>
      </c>
      <c r="C3674" s="76">
        <v>42805</v>
      </c>
      <c r="D3674">
        <v>10</v>
      </c>
      <c r="E3674" t="s">
        <v>1242</v>
      </c>
    </row>
    <row r="3675" spans="1:5" x14ac:dyDescent="0.25">
      <c r="A3675" t="s">
        <v>1239</v>
      </c>
      <c r="B3675" t="s">
        <v>151</v>
      </c>
      <c r="C3675" s="76">
        <v>42805</v>
      </c>
      <c r="D3675">
        <v>1</v>
      </c>
      <c r="E3675" t="s">
        <v>1242</v>
      </c>
    </row>
    <row r="3676" spans="1:5" x14ac:dyDescent="0.25">
      <c r="A3676" t="s">
        <v>1239</v>
      </c>
      <c r="B3676" t="s">
        <v>151</v>
      </c>
      <c r="C3676" s="76">
        <v>42805</v>
      </c>
      <c r="D3676">
        <v>3</v>
      </c>
      <c r="E3676" t="s">
        <v>1242</v>
      </c>
    </row>
    <row r="3677" spans="1:5" x14ac:dyDescent="0.25">
      <c r="A3677" t="s">
        <v>1239</v>
      </c>
      <c r="B3677" t="s">
        <v>151</v>
      </c>
      <c r="C3677" s="76">
        <v>42805</v>
      </c>
      <c r="D3677">
        <v>8</v>
      </c>
      <c r="E3677" t="s">
        <v>1242</v>
      </c>
    </row>
    <row r="3678" spans="1:5" x14ac:dyDescent="0.25">
      <c r="A3678" t="s">
        <v>1239</v>
      </c>
      <c r="B3678" t="s">
        <v>151</v>
      </c>
      <c r="C3678" s="76">
        <v>42805</v>
      </c>
      <c r="D3678">
        <v>6</v>
      </c>
      <c r="E3678" t="s">
        <v>1242</v>
      </c>
    </row>
    <row r="3679" spans="1:5" x14ac:dyDescent="0.25">
      <c r="A3679" t="s">
        <v>1240</v>
      </c>
      <c r="B3679" t="s">
        <v>151</v>
      </c>
      <c r="C3679" s="76">
        <v>42805</v>
      </c>
      <c r="D3679">
        <v>7</v>
      </c>
      <c r="E3679" t="s">
        <v>1242</v>
      </c>
    </row>
    <row r="3680" spans="1:5" x14ac:dyDescent="0.25">
      <c r="A3680" t="s">
        <v>1240</v>
      </c>
      <c r="B3680" t="s">
        <v>151</v>
      </c>
      <c r="C3680" s="76">
        <v>42805</v>
      </c>
      <c r="D3680">
        <v>1</v>
      </c>
      <c r="E3680" t="s">
        <v>1242</v>
      </c>
    </row>
    <row r="3681" spans="1:5" x14ac:dyDescent="0.25">
      <c r="A3681" t="s">
        <v>1240</v>
      </c>
      <c r="B3681" t="s">
        <v>151</v>
      </c>
      <c r="C3681" s="76">
        <v>42805</v>
      </c>
      <c r="D3681">
        <v>8</v>
      </c>
      <c r="E3681" t="s">
        <v>1242</v>
      </c>
    </row>
    <row r="3682" spans="1:5" x14ac:dyDescent="0.25">
      <c r="A3682" t="s">
        <v>1240</v>
      </c>
      <c r="B3682" t="s">
        <v>151</v>
      </c>
      <c r="C3682" s="76">
        <v>42805</v>
      </c>
      <c r="D3682">
        <v>9</v>
      </c>
      <c r="E3682" t="s">
        <v>1242</v>
      </c>
    </row>
    <row r="3683" spans="1:5" x14ac:dyDescent="0.25">
      <c r="A3683" t="s">
        <v>115</v>
      </c>
      <c r="B3683" t="s">
        <v>151</v>
      </c>
      <c r="C3683" s="76">
        <v>42805</v>
      </c>
      <c r="D3683">
        <v>7</v>
      </c>
      <c r="E3683" t="s">
        <v>1242</v>
      </c>
    </row>
    <row r="3684" spans="1:5" x14ac:dyDescent="0.25">
      <c r="A3684" t="s">
        <v>115</v>
      </c>
      <c r="B3684" t="s">
        <v>151</v>
      </c>
      <c r="C3684" s="76">
        <v>42805</v>
      </c>
      <c r="D3684">
        <v>1</v>
      </c>
      <c r="E3684" t="s">
        <v>1242</v>
      </c>
    </row>
    <row r="3685" spans="1:5" x14ac:dyDescent="0.25">
      <c r="A3685" t="s">
        <v>115</v>
      </c>
      <c r="B3685" t="s">
        <v>151</v>
      </c>
      <c r="C3685" s="76">
        <v>42805</v>
      </c>
      <c r="D3685">
        <v>3</v>
      </c>
      <c r="E3685" t="s">
        <v>1242</v>
      </c>
    </row>
    <row r="3686" spans="1:5" x14ac:dyDescent="0.25">
      <c r="A3686" t="s">
        <v>115</v>
      </c>
      <c r="B3686" t="s">
        <v>151</v>
      </c>
      <c r="C3686" s="76">
        <v>42805</v>
      </c>
      <c r="D3686">
        <v>4</v>
      </c>
      <c r="E3686" t="s">
        <v>1242</v>
      </c>
    </row>
    <row r="3687" spans="1:5" x14ac:dyDescent="0.25">
      <c r="A3687" t="s">
        <v>115</v>
      </c>
      <c r="B3687" t="s">
        <v>151</v>
      </c>
      <c r="C3687" s="76">
        <v>42805</v>
      </c>
      <c r="D3687">
        <v>6</v>
      </c>
      <c r="E3687" t="s">
        <v>1242</v>
      </c>
    </row>
    <row r="3688" spans="1:5" x14ac:dyDescent="0.25">
      <c r="A3688" t="s">
        <v>115</v>
      </c>
      <c r="B3688" t="s">
        <v>151</v>
      </c>
      <c r="C3688" s="76">
        <v>42805</v>
      </c>
      <c r="D3688">
        <v>8</v>
      </c>
      <c r="E3688" t="s">
        <v>1242</v>
      </c>
    </row>
    <row r="3689" spans="1:5" x14ac:dyDescent="0.25">
      <c r="A3689" t="s">
        <v>1064</v>
      </c>
      <c r="B3689" t="s">
        <v>151</v>
      </c>
      <c r="C3689" s="76">
        <v>42805</v>
      </c>
      <c r="D3689">
        <v>1</v>
      </c>
      <c r="E3689" t="s">
        <v>1242</v>
      </c>
    </row>
    <row r="3690" spans="1:5" x14ac:dyDescent="0.25">
      <c r="A3690" t="s">
        <v>1064</v>
      </c>
      <c r="B3690" t="s">
        <v>151</v>
      </c>
      <c r="C3690" s="76">
        <v>42805</v>
      </c>
      <c r="D3690">
        <v>2</v>
      </c>
      <c r="E3690" t="s">
        <v>1242</v>
      </c>
    </row>
    <row r="3691" spans="1:5" x14ac:dyDescent="0.25">
      <c r="A3691" t="s">
        <v>1064</v>
      </c>
      <c r="B3691" t="s">
        <v>151</v>
      </c>
      <c r="C3691" s="76">
        <v>42805</v>
      </c>
      <c r="D3691">
        <v>3</v>
      </c>
      <c r="E3691" t="s">
        <v>1242</v>
      </c>
    </row>
    <row r="3692" spans="1:5" x14ac:dyDescent="0.25">
      <c r="A3692" t="s">
        <v>1064</v>
      </c>
      <c r="B3692" t="s">
        <v>151</v>
      </c>
      <c r="C3692" s="76">
        <v>42805</v>
      </c>
      <c r="D3692">
        <v>4</v>
      </c>
      <c r="E3692" t="s">
        <v>1242</v>
      </c>
    </row>
    <row r="3693" spans="1:5" x14ac:dyDescent="0.25">
      <c r="A3693" t="s">
        <v>1064</v>
      </c>
      <c r="B3693" t="s">
        <v>151</v>
      </c>
      <c r="C3693" s="76">
        <v>42805</v>
      </c>
      <c r="D3693">
        <v>5</v>
      </c>
      <c r="E3693" t="s">
        <v>1242</v>
      </c>
    </row>
    <row r="3694" spans="1:5" x14ac:dyDescent="0.25">
      <c r="A3694" t="s">
        <v>1064</v>
      </c>
      <c r="B3694" t="s">
        <v>151</v>
      </c>
      <c r="C3694" s="76">
        <v>42805</v>
      </c>
      <c r="D3694">
        <v>8</v>
      </c>
      <c r="E3694" t="s">
        <v>1242</v>
      </c>
    </row>
    <row r="3695" spans="1:5" x14ac:dyDescent="0.25">
      <c r="A3695" t="s">
        <v>1241</v>
      </c>
      <c r="B3695" t="s">
        <v>151</v>
      </c>
      <c r="C3695" s="76">
        <v>42805</v>
      </c>
      <c r="D3695">
        <v>3</v>
      </c>
      <c r="E3695" t="s">
        <v>1242</v>
      </c>
    </row>
    <row r="3696" spans="1:5" x14ac:dyDescent="0.25">
      <c r="A3696" t="s">
        <v>1241</v>
      </c>
      <c r="B3696" t="s">
        <v>151</v>
      </c>
      <c r="C3696" s="76">
        <v>42805</v>
      </c>
      <c r="D3696">
        <v>1</v>
      </c>
      <c r="E3696" t="s">
        <v>1242</v>
      </c>
    </row>
    <row r="3697" spans="1:5" x14ac:dyDescent="0.25">
      <c r="A3697" t="s">
        <v>1241</v>
      </c>
      <c r="B3697" t="s">
        <v>151</v>
      </c>
      <c r="C3697" s="76">
        <v>42805</v>
      </c>
      <c r="D3697">
        <v>5</v>
      </c>
      <c r="E3697" t="s">
        <v>1242</v>
      </c>
    </row>
    <row r="3698" spans="1:5" x14ac:dyDescent="0.25">
      <c r="A3698" t="s">
        <v>1241</v>
      </c>
      <c r="B3698" t="s">
        <v>151</v>
      </c>
      <c r="C3698" s="76">
        <v>42805</v>
      </c>
      <c r="D3698">
        <v>6</v>
      </c>
      <c r="E3698" t="s">
        <v>1242</v>
      </c>
    </row>
    <row r="3699" spans="1:5" x14ac:dyDescent="0.25">
      <c r="A3699" t="s">
        <v>1241</v>
      </c>
      <c r="B3699" t="s">
        <v>151</v>
      </c>
      <c r="C3699" s="76">
        <v>42805</v>
      </c>
      <c r="D3699">
        <v>8</v>
      </c>
      <c r="E3699" t="s">
        <v>1242</v>
      </c>
    </row>
    <row r="3700" spans="1:5" x14ac:dyDescent="0.25">
      <c r="A3700" t="s">
        <v>1318</v>
      </c>
      <c r="B3700" t="s">
        <v>173</v>
      </c>
      <c r="C3700" s="76">
        <v>42808</v>
      </c>
      <c r="D3700">
        <v>6</v>
      </c>
      <c r="E3700" t="s">
        <v>1329</v>
      </c>
    </row>
    <row r="3701" spans="1:5" x14ac:dyDescent="0.25">
      <c r="A3701" t="s">
        <v>1318</v>
      </c>
      <c r="B3701" t="s">
        <v>173</v>
      </c>
      <c r="C3701" s="76">
        <v>42808</v>
      </c>
      <c r="D3701">
        <v>3</v>
      </c>
      <c r="E3701" t="s">
        <v>1329</v>
      </c>
    </row>
    <row r="3702" spans="1:5" x14ac:dyDescent="0.25">
      <c r="A3702" t="s">
        <v>774</v>
      </c>
      <c r="B3702" t="s">
        <v>173</v>
      </c>
      <c r="C3702" s="76">
        <v>42808</v>
      </c>
      <c r="D3702">
        <v>5</v>
      </c>
      <c r="E3702" t="s">
        <v>1329</v>
      </c>
    </row>
    <row r="3703" spans="1:5" x14ac:dyDescent="0.25">
      <c r="A3703" t="s">
        <v>595</v>
      </c>
      <c r="B3703" t="s">
        <v>173</v>
      </c>
      <c r="C3703" s="76">
        <v>42808</v>
      </c>
      <c r="D3703">
        <v>6</v>
      </c>
      <c r="E3703" t="s">
        <v>1329</v>
      </c>
    </row>
    <row r="3704" spans="1:5" x14ac:dyDescent="0.25">
      <c r="A3704" t="s">
        <v>595</v>
      </c>
      <c r="B3704" t="s">
        <v>173</v>
      </c>
      <c r="C3704" s="76">
        <v>42808</v>
      </c>
      <c r="D3704">
        <v>8</v>
      </c>
      <c r="E3704" t="s">
        <v>1329</v>
      </c>
    </row>
    <row r="3705" spans="1:5" x14ac:dyDescent="0.25">
      <c r="A3705" t="s">
        <v>595</v>
      </c>
      <c r="B3705" t="s">
        <v>173</v>
      </c>
      <c r="C3705" s="76">
        <v>42808</v>
      </c>
      <c r="D3705">
        <v>3</v>
      </c>
      <c r="E3705" t="s">
        <v>1329</v>
      </c>
    </row>
    <row r="3706" spans="1:5" x14ac:dyDescent="0.25">
      <c r="A3706" t="s">
        <v>674</v>
      </c>
      <c r="B3706" t="s">
        <v>173</v>
      </c>
      <c r="C3706" s="76">
        <v>42808</v>
      </c>
      <c r="D3706">
        <v>3</v>
      </c>
      <c r="E3706" t="s">
        <v>1329</v>
      </c>
    </row>
    <row r="3707" spans="1:5" x14ac:dyDescent="0.25">
      <c r="A3707" t="s">
        <v>674</v>
      </c>
      <c r="B3707" t="s">
        <v>173</v>
      </c>
      <c r="C3707" s="76">
        <v>42808</v>
      </c>
      <c r="D3707">
        <v>4</v>
      </c>
      <c r="E3707" t="s">
        <v>1329</v>
      </c>
    </row>
    <row r="3708" spans="1:5" x14ac:dyDescent="0.25">
      <c r="A3708" t="s">
        <v>1319</v>
      </c>
      <c r="B3708" t="s">
        <v>173</v>
      </c>
      <c r="C3708" s="76">
        <v>42808</v>
      </c>
      <c r="D3708">
        <v>5</v>
      </c>
      <c r="E3708" t="s">
        <v>1329</v>
      </c>
    </row>
    <row r="3709" spans="1:5" x14ac:dyDescent="0.25">
      <c r="A3709" t="s">
        <v>1319</v>
      </c>
      <c r="B3709" t="s">
        <v>173</v>
      </c>
      <c r="C3709" s="76">
        <v>42808</v>
      </c>
      <c r="D3709">
        <v>3</v>
      </c>
      <c r="E3709" t="s">
        <v>1329</v>
      </c>
    </row>
    <row r="3710" spans="1:5" x14ac:dyDescent="0.25">
      <c r="A3710" t="s">
        <v>1320</v>
      </c>
      <c r="B3710" t="s">
        <v>173</v>
      </c>
      <c r="C3710" s="76">
        <v>42808</v>
      </c>
      <c r="D3710">
        <v>3</v>
      </c>
      <c r="E3710" t="s">
        <v>1329</v>
      </c>
    </row>
    <row r="3711" spans="1:5" x14ac:dyDescent="0.25">
      <c r="A3711" t="s">
        <v>1320</v>
      </c>
      <c r="B3711" t="s">
        <v>173</v>
      </c>
      <c r="C3711" s="76">
        <v>42808</v>
      </c>
      <c r="D3711">
        <v>4</v>
      </c>
      <c r="E3711" t="s">
        <v>1329</v>
      </c>
    </row>
    <row r="3712" spans="1:5" x14ac:dyDescent="0.25">
      <c r="A3712" t="s">
        <v>1321</v>
      </c>
      <c r="B3712" t="s">
        <v>173</v>
      </c>
      <c r="C3712" s="76">
        <v>42808</v>
      </c>
      <c r="D3712">
        <v>5</v>
      </c>
      <c r="E3712" t="s">
        <v>1329</v>
      </c>
    </row>
    <row r="3713" spans="1:5" x14ac:dyDescent="0.25">
      <c r="A3713" t="s">
        <v>1321</v>
      </c>
      <c r="B3713" t="s">
        <v>173</v>
      </c>
      <c r="C3713" s="76">
        <v>42808</v>
      </c>
      <c r="D3713">
        <v>3</v>
      </c>
      <c r="E3713" t="s">
        <v>1329</v>
      </c>
    </row>
    <row r="3714" spans="1:5" x14ac:dyDescent="0.25">
      <c r="A3714" t="s">
        <v>1321</v>
      </c>
      <c r="B3714" t="s">
        <v>173</v>
      </c>
      <c r="C3714" s="76">
        <v>42808</v>
      </c>
      <c r="D3714">
        <v>7</v>
      </c>
      <c r="E3714" t="s">
        <v>1329</v>
      </c>
    </row>
    <row r="3715" spans="1:5" x14ac:dyDescent="0.25">
      <c r="A3715" t="s">
        <v>1322</v>
      </c>
      <c r="B3715" t="s">
        <v>173</v>
      </c>
      <c r="C3715" s="76">
        <v>42808</v>
      </c>
      <c r="D3715">
        <v>5</v>
      </c>
      <c r="E3715" t="s">
        <v>1329</v>
      </c>
    </row>
    <row r="3716" spans="1:5" x14ac:dyDescent="0.25">
      <c r="A3716" t="s">
        <v>1322</v>
      </c>
      <c r="B3716" t="s">
        <v>173</v>
      </c>
      <c r="C3716" s="76">
        <v>42808</v>
      </c>
      <c r="D3716">
        <v>3</v>
      </c>
      <c r="E3716" t="s">
        <v>1329</v>
      </c>
    </row>
    <row r="3717" spans="1:5" x14ac:dyDescent="0.25">
      <c r="A3717" t="s">
        <v>1322</v>
      </c>
      <c r="B3717" t="s">
        <v>173</v>
      </c>
      <c r="C3717" s="76">
        <v>42808</v>
      </c>
      <c r="D3717">
        <v>7</v>
      </c>
      <c r="E3717" t="s">
        <v>1329</v>
      </c>
    </row>
    <row r="3718" spans="1:5" x14ac:dyDescent="0.25">
      <c r="A3718" t="s">
        <v>498</v>
      </c>
      <c r="B3718" t="s">
        <v>173</v>
      </c>
      <c r="C3718" s="76">
        <v>42808</v>
      </c>
      <c r="D3718">
        <v>1</v>
      </c>
      <c r="E3718" t="s">
        <v>1329</v>
      </c>
    </row>
    <row r="3719" spans="1:5" x14ac:dyDescent="0.25">
      <c r="A3719" t="s">
        <v>498</v>
      </c>
      <c r="B3719" t="s">
        <v>173</v>
      </c>
      <c r="C3719" s="76">
        <v>42808</v>
      </c>
      <c r="D3719">
        <v>2</v>
      </c>
      <c r="E3719" t="s">
        <v>1329</v>
      </c>
    </row>
    <row r="3720" spans="1:5" x14ac:dyDescent="0.25">
      <c r="A3720" t="s">
        <v>602</v>
      </c>
      <c r="B3720" t="s">
        <v>173</v>
      </c>
      <c r="C3720" s="76">
        <v>42808</v>
      </c>
      <c r="D3720">
        <v>6</v>
      </c>
      <c r="E3720" t="s">
        <v>1329</v>
      </c>
    </row>
    <row r="3721" spans="1:5" x14ac:dyDescent="0.25">
      <c r="A3721" t="s">
        <v>602</v>
      </c>
      <c r="B3721" t="s">
        <v>173</v>
      </c>
      <c r="C3721" s="76">
        <v>42808</v>
      </c>
      <c r="D3721">
        <v>3</v>
      </c>
      <c r="E3721" t="s">
        <v>1329</v>
      </c>
    </row>
    <row r="3722" spans="1:5" x14ac:dyDescent="0.25">
      <c r="A3722" t="s">
        <v>602</v>
      </c>
      <c r="B3722" t="s">
        <v>173</v>
      </c>
      <c r="C3722" s="76">
        <v>42808</v>
      </c>
      <c r="D3722">
        <v>7</v>
      </c>
      <c r="E3722" t="s">
        <v>1329</v>
      </c>
    </row>
    <row r="3723" spans="1:5" x14ac:dyDescent="0.25">
      <c r="A3723" t="s">
        <v>1323</v>
      </c>
      <c r="B3723" t="s">
        <v>173</v>
      </c>
      <c r="C3723" s="76">
        <v>42808</v>
      </c>
      <c r="D3723">
        <v>7</v>
      </c>
      <c r="E3723" t="s">
        <v>1329</v>
      </c>
    </row>
    <row r="3724" spans="1:5" x14ac:dyDescent="0.25">
      <c r="A3724" t="s">
        <v>1323</v>
      </c>
      <c r="B3724" t="s">
        <v>173</v>
      </c>
      <c r="C3724" s="76">
        <v>42808</v>
      </c>
      <c r="D3724">
        <v>3</v>
      </c>
      <c r="E3724" t="s">
        <v>1329</v>
      </c>
    </row>
    <row r="3725" spans="1:5" x14ac:dyDescent="0.25">
      <c r="A3725" t="s">
        <v>1323</v>
      </c>
      <c r="B3725" t="s">
        <v>173</v>
      </c>
      <c r="C3725" s="76">
        <v>42808</v>
      </c>
      <c r="D3725">
        <v>4</v>
      </c>
      <c r="E3725" t="s">
        <v>1329</v>
      </c>
    </row>
    <row r="3726" spans="1:5" x14ac:dyDescent="0.25">
      <c r="A3726" t="s">
        <v>1324</v>
      </c>
      <c r="B3726" t="s">
        <v>173</v>
      </c>
      <c r="C3726" s="76">
        <v>42808</v>
      </c>
      <c r="D3726">
        <v>5</v>
      </c>
      <c r="E3726" t="s">
        <v>1329</v>
      </c>
    </row>
    <row r="3727" spans="1:5" x14ac:dyDescent="0.25">
      <c r="A3727" t="s">
        <v>1324</v>
      </c>
      <c r="B3727" t="s">
        <v>173</v>
      </c>
      <c r="C3727" s="76">
        <v>42808</v>
      </c>
      <c r="D3727">
        <v>3</v>
      </c>
      <c r="E3727" t="s">
        <v>1329</v>
      </c>
    </row>
    <row r="3728" spans="1:5" x14ac:dyDescent="0.25">
      <c r="A3728" t="s">
        <v>1324</v>
      </c>
      <c r="B3728" t="s">
        <v>173</v>
      </c>
      <c r="C3728" s="76">
        <v>42808</v>
      </c>
      <c r="D3728">
        <v>7</v>
      </c>
      <c r="E3728" t="s">
        <v>1329</v>
      </c>
    </row>
    <row r="3729" spans="1:5" x14ac:dyDescent="0.25">
      <c r="A3729" t="s">
        <v>1325</v>
      </c>
      <c r="B3729" t="s">
        <v>173</v>
      </c>
      <c r="C3729" s="76">
        <v>42808</v>
      </c>
      <c r="D3729">
        <v>5</v>
      </c>
      <c r="E3729" t="s">
        <v>1329</v>
      </c>
    </row>
    <row r="3730" spans="1:5" x14ac:dyDescent="0.25">
      <c r="A3730" t="s">
        <v>1325</v>
      </c>
      <c r="B3730" t="s">
        <v>173</v>
      </c>
      <c r="C3730" s="76">
        <v>42808</v>
      </c>
      <c r="D3730">
        <v>3</v>
      </c>
      <c r="E3730" t="s">
        <v>1329</v>
      </c>
    </row>
    <row r="3731" spans="1:5" x14ac:dyDescent="0.25">
      <c r="A3731" t="s">
        <v>1325</v>
      </c>
      <c r="B3731" t="s">
        <v>173</v>
      </c>
      <c r="C3731" s="76">
        <v>42808</v>
      </c>
      <c r="D3731">
        <v>7</v>
      </c>
      <c r="E3731" t="s">
        <v>1329</v>
      </c>
    </row>
    <row r="3732" spans="1:5" x14ac:dyDescent="0.25">
      <c r="A3732" t="s">
        <v>1326</v>
      </c>
      <c r="B3732" t="s">
        <v>173</v>
      </c>
      <c r="C3732" s="76">
        <v>42808</v>
      </c>
      <c r="D3732">
        <v>6</v>
      </c>
      <c r="E3732" t="s">
        <v>1329</v>
      </c>
    </row>
    <row r="3733" spans="1:5" x14ac:dyDescent="0.25">
      <c r="A3733" t="s">
        <v>1326</v>
      </c>
      <c r="B3733" t="s">
        <v>173</v>
      </c>
      <c r="C3733" s="76">
        <v>42808</v>
      </c>
      <c r="D3733">
        <v>3</v>
      </c>
      <c r="E3733" t="s">
        <v>1329</v>
      </c>
    </row>
    <row r="3734" spans="1:5" x14ac:dyDescent="0.25">
      <c r="A3734" t="s">
        <v>605</v>
      </c>
      <c r="B3734" t="s">
        <v>173</v>
      </c>
      <c r="C3734" s="76">
        <v>42808</v>
      </c>
      <c r="D3734">
        <v>5</v>
      </c>
      <c r="E3734" t="s">
        <v>1329</v>
      </c>
    </row>
    <row r="3735" spans="1:5" x14ac:dyDescent="0.25">
      <c r="A3735" t="s">
        <v>605</v>
      </c>
      <c r="B3735" t="s">
        <v>173</v>
      </c>
      <c r="C3735" s="76">
        <v>42808</v>
      </c>
      <c r="D3735">
        <v>4</v>
      </c>
      <c r="E3735" t="s">
        <v>1329</v>
      </c>
    </row>
    <row r="3736" spans="1:5" x14ac:dyDescent="0.25">
      <c r="A3736" t="s">
        <v>1327</v>
      </c>
      <c r="B3736" t="s">
        <v>173</v>
      </c>
      <c r="C3736" s="76">
        <v>42808</v>
      </c>
      <c r="D3736">
        <v>1</v>
      </c>
      <c r="E3736" t="s">
        <v>1329</v>
      </c>
    </row>
    <row r="3737" spans="1:5" x14ac:dyDescent="0.25">
      <c r="A3737" t="s">
        <v>1327</v>
      </c>
      <c r="B3737" t="s">
        <v>173</v>
      </c>
      <c r="C3737" s="76">
        <v>42808</v>
      </c>
      <c r="D3737">
        <v>2</v>
      </c>
      <c r="E3737" t="s">
        <v>1329</v>
      </c>
    </row>
    <row r="3738" spans="1:5" x14ac:dyDescent="0.25">
      <c r="A3738" t="s">
        <v>483</v>
      </c>
      <c r="B3738" t="s">
        <v>149</v>
      </c>
      <c r="C3738" s="76">
        <v>42810</v>
      </c>
      <c r="D3738">
        <v>1</v>
      </c>
      <c r="E3738" t="s">
        <v>1279</v>
      </c>
    </row>
    <row r="3739" spans="1:5" x14ac:dyDescent="0.25">
      <c r="A3739" t="s">
        <v>483</v>
      </c>
      <c r="B3739" t="s">
        <v>149</v>
      </c>
      <c r="C3739" s="76">
        <v>42810</v>
      </c>
      <c r="D3739">
        <v>2</v>
      </c>
      <c r="E3739" t="s">
        <v>1279</v>
      </c>
    </row>
    <row r="3740" spans="1:5" x14ac:dyDescent="0.25">
      <c r="A3740" t="s">
        <v>483</v>
      </c>
      <c r="B3740" t="s">
        <v>149</v>
      </c>
      <c r="C3740" s="76">
        <v>42810</v>
      </c>
      <c r="D3740">
        <v>3</v>
      </c>
      <c r="E3740" t="s">
        <v>1279</v>
      </c>
    </row>
    <row r="3741" spans="1:5" x14ac:dyDescent="0.25">
      <c r="A3741" t="s">
        <v>483</v>
      </c>
      <c r="B3741" t="s">
        <v>149</v>
      </c>
      <c r="C3741" s="76">
        <v>42810</v>
      </c>
      <c r="D3741">
        <v>7</v>
      </c>
      <c r="E3741" t="s">
        <v>1279</v>
      </c>
    </row>
    <row r="3742" spans="1:5" x14ac:dyDescent="0.25">
      <c r="A3742" t="s">
        <v>486</v>
      </c>
      <c r="B3742" t="s">
        <v>149</v>
      </c>
      <c r="C3742" s="76">
        <v>42810</v>
      </c>
      <c r="D3742">
        <v>1</v>
      </c>
      <c r="E3742" t="s">
        <v>1279</v>
      </c>
    </row>
    <row r="3743" spans="1:5" x14ac:dyDescent="0.25">
      <c r="A3743" t="s">
        <v>486</v>
      </c>
      <c r="B3743" t="s">
        <v>149</v>
      </c>
      <c r="C3743" s="76">
        <v>42810</v>
      </c>
      <c r="D3743">
        <v>11</v>
      </c>
      <c r="E3743" t="s">
        <v>1279</v>
      </c>
    </row>
    <row r="3744" spans="1:5" x14ac:dyDescent="0.25">
      <c r="A3744" t="s">
        <v>486</v>
      </c>
      <c r="B3744" t="s">
        <v>149</v>
      </c>
      <c r="C3744" s="76">
        <v>42810</v>
      </c>
      <c r="D3744">
        <v>3</v>
      </c>
      <c r="E3744" t="s">
        <v>1279</v>
      </c>
    </row>
    <row r="3745" spans="1:5" x14ac:dyDescent="0.25">
      <c r="A3745" t="s">
        <v>486</v>
      </c>
      <c r="B3745" t="s">
        <v>149</v>
      </c>
      <c r="C3745" s="76">
        <v>42810</v>
      </c>
      <c r="D3745">
        <v>7</v>
      </c>
      <c r="E3745" t="s">
        <v>1279</v>
      </c>
    </row>
    <row r="3746" spans="1:5" x14ac:dyDescent="0.25">
      <c r="A3746" t="s">
        <v>486</v>
      </c>
      <c r="B3746" t="s">
        <v>149</v>
      </c>
      <c r="C3746" s="76">
        <v>42810</v>
      </c>
      <c r="D3746">
        <v>10</v>
      </c>
      <c r="E3746" t="s">
        <v>1279</v>
      </c>
    </row>
    <row r="3747" spans="1:5" x14ac:dyDescent="0.25">
      <c r="A3747" t="s">
        <v>1270</v>
      </c>
      <c r="B3747" t="s">
        <v>149</v>
      </c>
      <c r="C3747" s="76">
        <v>42810</v>
      </c>
      <c r="D3747">
        <v>1</v>
      </c>
      <c r="E3747" t="s">
        <v>1279</v>
      </c>
    </row>
    <row r="3748" spans="1:5" x14ac:dyDescent="0.25">
      <c r="A3748" t="s">
        <v>1270</v>
      </c>
      <c r="B3748" t="s">
        <v>149</v>
      </c>
      <c r="C3748" s="76">
        <v>42810</v>
      </c>
      <c r="D3748">
        <v>2</v>
      </c>
      <c r="E3748" t="s">
        <v>1279</v>
      </c>
    </row>
    <row r="3749" spans="1:5" x14ac:dyDescent="0.25">
      <c r="A3749" t="s">
        <v>1270</v>
      </c>
      <c r="B3749" t="s">
        <v>149</v>
      </c>
      <c r="C3749" s="76">
        <v>42810</v>
      </c>
      <c r="D3749">
        <v>7</v>
      </c>
      <c r="E3749" t="s">
        <v>1279</v>
      </c>
    </row>
    <row r="3750" spans="1:5" x14ac:dyDescent="0.25">
      <c r="A3750" t="s">
        <v>1273</v>
      </c>
      <c r="B3750" t="s">
        <v>149</v>
      </c>
      <c r="C3750" s="76">
        <v>42810</v>
      </c>
      <c r="D3750">
        <v>1</v>
      </c>
      <c r="E3750" t="s">
        <v>1279</v>
      </c>
    </row>
    <row r="3751" spans="1:5" x14ac:dyDescent="0.25">
      <c r="A3751" t="s">
        <v>1273</v>
      </c>
      <c r="B3751" t="s">
        <v>149</v>
      </c>
      <c r="C3751" s="76">
        <v>42810</v>
      </c>
      <c r="D3751">
        <v>3</v>
      </c>
      <c r="E3751" t="s">
        <v>1279</v>
      </c>
    </row>
    <row r="3752" spans="1:5" x14ac:dyDescent="0.25">
      <c r="A3752" t="s">
        <v>1273</v>
      </c>
      <c r="B3752" t="s">
        <v>149</v>
      </c>
      <c r="C3752" s="76">
        <v>42810</v>
      </c>
      <c r="D3752">
        <v>5</v>
      </c>
      <c r="E3752" t="s">
        <v>1279</v>
      </c>
    </row>
    <row r="3753" spans="1:5" x14ac:dyDescent="0.25">
      <c r="A3753" t="s">
        <v>1273</v>
      </c>
      <c r="B3753" t="s">
        <v>149</v>
      </c>
      <c r="C3753" s="76">
        <v>42810</v>
      </c>
      <c r="D3753">
        <v>6</v>
      </c>
      <c r="E3753" t="s">
        <v>1279</v>
      </c>
    </row>
    <row r="3754" spans="1:5" x14ac:dyDescent="0.25">
      <c r="A3754" t="s">
        <v>1273</v>
      </c>
      <c r="B3754" t="s">
        <v>149</v>
      </c>
      <c r="C3754" s="76">
        <v>42810</v>
      </c>
      <c r="D3754">
        <v>7</v>
      </c>
      <c r="E3754" t="s">
        <v>1279</v>
      </c>
    </row>
    <row r="3755" spans="1:5" x14ac:dyDescent="0.25">
      <c r="A3755" t="s">
        <v>1274</v>
      </c>
      <c r="B3755" t="s">
        <v>149</v>
      </c>
      <c r="C3755" s="76">
        <v>42810</v>
      </c>
      <c r="D3755">
        <v>1</v>
      </c>
      <c r="E3755" t="s">
        <v>1279</v>
      </c>
    </row>
    <row r="3756" spans="1:5" x14ac:dyDescent="0.25">
      <c r="A3756" t="s">
        <v>1274</v>
      </c>
      <c r="B3756" t="s">
        <v>149</v>
      </c>
      <c r="C3756" s="76">
        <v>42810</v>
      </c>
      <c r="D3756">
        <v>10</v>
      </c>
      <c r="E3756" t="s">
        <v>1279</v>
      </c>
    </row>
    <row r="3757" spans="1:5" x14ac:dyDescent="0.25">
      <c r="A3757" t="s">
        <v>1274</v>
      </c>
      <c r="B3757" t="s">
        <v>149</v>
      </c>
      <c r="C3757" s="76">
        <v>42810</v>
      </c>
      <c r="D3757">
        <v>3</v>
      </c>
      <c r="E3757" t="s">
        <v>1279</v>
      </c>
    </row>
    <row r="3758" spans="1:5" x14ac:dyDescent="0.25">
      <c r="A3758" t="s">
        <v>1274</v>
      </c>
      <c r="B3758" t="s">
        <v>149</v>
      </c>
      <c r="C3758" s="76">
        <v>42810</v>
      </c>
      <c r="D3758">
        <v>5</v>
      </c>
      <c r="E3758" t="s">
        <v>1279</v>
      </c>
    </row>
    <row r="3759" spans="1:5" x14ac:dyDescent="0.25">
      <c r="A3759" t="s">
        <v>1274</v>
      </c>
      <c r="B3759" t="s">
        <v>149</v>
      </c>
      <c r="C3759" s="76">
        <v>42810</v>
      </c>
      <c r="D3759">
        <v>7</v>
      </c>
      <c r="E3759" t="s">
        <v>1279</v>
      </c>
    </row>
    <row r="3760" spans="1:5" x14ac:dyDescent="0.25">
      <c r="A3760" t="s">
        <v>485</v>
      </c>
      <c r="B3760" t="s">
        <v>149</v>
      </c>
      <c r="C3760" s="76">
        <v>42810</v>
      </c>
      <c r="D3760">
        <v>1</v>
      </c>
      <c r="E3760" t="s">
        <v>1279</v>
      </c>
    </row>
    <row r="3761" spans="1:5" x14ac:dyDescent="0.25">
      <c r="A3761" t="s">
        <v>485</v>
      </c>
      <c r="B3761" t="s">
        <v>149</v>
      </c>
      <c r="C3761" s="76">
        <v>42810</v>
      </c>
      <c r="D3761">
        <v>3</v>
      </c>
      <c r="E3761" t="s">
        <v>1279</v>
      </c>
    </row>
    <row r="3762" spans="1:5" x14ac:dyDescent="0.25">
      <c r="A3762" t="s">
        <v>485</v>
      </c>
      <c r="B3762" t="s">
        <v>149</v>
      </c>
      <c r="C3762" s="76">
        <v>42810</v>
      </c>
      <c r="D3762">
        <v>9</v>
      </c>
      <c r="E3762" t="s">
        <v>1279</v>
      </c>
    </row>
    <row r="3763" spans="1:5" x14ac:dyDescent="0.25">
      <c r="A3763" t="s">
        <v>485</v>
      </c>
      <c r="B3763" t="s">
        <v>149</v>
      </c>
      <c r="C3763" s="76">
        <v>42810</v>
      </c>
      <c r="D3763">
        <v>5</v>
      </c>
      <c r="E3763" t="s">
        <v>1279</v>
      </c>
    </row>
    <row r="3764" spans="1:5" x14ac:dyDescent="0.25">
      <c r="A3764" t="s">
        <v>485</v>
      </c>
      <c r="B3764" t="s">
        <v>149</v>
      </c>
      <c r="C3764" s="76">
        <v>42810</v>
      </c>
      <c r="D3764">
        <v>7</v>
      </c>
      <c r="E3764" t="s">
        <v>1279</v>
      </c>
    </row>
    <row r="3765" spans="1:5" x14ac:dyDescent="0.25">
      <c r="A3765" t="s">
        <v>1275</v>
      </c>
      <c r="B3765" t="s">
        <v>149</v>
      </c>
      <c r="C3765" s="76">
        <v>42810</v>
      </c>
      <c r="D3765">
        <v>1</v>
      </c>
      <c r="E3765" t="s">
        <v>1279</v>
      </c>
    </row>
    <row r="3766" spans="1:5" x14ac:dyDescent="0.25">
      <c r="A3766" t="s">
        <v>1275</v>
      </c>
      <c r="B3766" t="s">
        <v>149</v>
      </c>
      <c r="C3766" s="76">
        <v>42810</v>
      </c>
      <c r="D3766">
        <v>3</v>
      </c>
      <c r="E3766" t="s">
        <v>1279</v>
      </c>
    </row>
    <row r="3767" spans="1:5" x14ac:dyDescent="0.25">
      <c r="A3767" t="s">
        <v>1275</v>
      </c>
      <c r="B3767" t="s">
        <v>149</v>
      </c>
      <c r="C3767" s="76">
        <v>42810</v>
      </c>
      <c r="D3767">
        <v>5</v>
      </c>
      <c r="E3767" t="s">
        <v>1279</v>
      </c>
    </row>
    <row r="3768" spans="1:5" x14ac:dyDescent="0.25">
      <c r="A3768" t="s">
        <v>1275</v>
      </c>
      <c r="B3768" t="s">
        <v>149</v>
      </c>
      <c r="C3768" s="76">
        <v>42810</v>
      </c>
      <c r="D3768">
        <v>6</v>
      </c>
      <c r="E3768" t="s">
        <v>1279</v>
      </c>
    </row>
    <row r="3769" spans="1:5" x14ac:dyDescent="0.25">
      <c r="A3769" t="s">
        <v>1275</v>
      </c>
      <c r="B3769" t="s">
        <v>149</v>
      </c>
      <c r="C3769" s="76">
        <v>42810</v>
      </c>
      <c r="D3769">
        <v>7</v>
      </c>
      <c r="E3769" t="s">
        <v>1279</v>
      </c>
    </row>
    <row r="3770" spans="1:5" x14ac:dyDescent="0.25">
      <c r="A3770" t="s">
        <v>115</v>
      </c>
      <c r="B3770" t="s">
        <v>149</v>
      </c>
      <c r="C3770" s="76">
        <v>42810</v>
      </c>
      <c r="D3770">
        <v>1</v>
      </c>
      <c r="E3770" t="s">
        <v>1279</v>
      </c>
    </row>
    <row r="3771" spans="1:5" x14ac:dyDescent="0.25">
      <c r="A3771" t="s">
        <v>115</v>
      </c>
      <c r="B3771" t="s">
        <v>149</v>
      </c>
      <c r="C3771" s="76">
        <v>42810</v>
      </c>
      <c r="D3771">
        <v>3</v>
      </c>
      <c r="E3771" t="s">
        <v>1279</v>
      </c>
    </row>
    <row r="3772" spans="1:5" x14ac:dyDescent="0.25">
      <c r="A3772" t="s">
        <v>115</v>
      </c>
      <c r="B3772" t="s">
        <v>149</v>
      </c>
      <c r="C3772" s="76">
        <v>42810</v>
      </c>
      <c r="D3772">
        <v>5</v>
      </c>
      <c r="E3772" t="s">
        <v>1279</v>
      </c>
    </row>
    <row r="3773" spans="1:5" x14ac:dyDescent="0.25">
      <c r="A3773" t="s">
        <v>115</v>
      </c>
      <c r="B3773" t="s">
        <v>149</v>
      </c>
      <c r="C3773" s="76">
        <v>42810</v>
      </c>
      <c r="D3773">
        <v>8</v>
      </c>
      <c r="E3773" t="s">
        <v>1279</v>
      </c>
    </row>
    <row r="3774" spans="1:5" x14ac:dyDescent="0.25">
      <c r="A3774" t="s">
        <v>938</v>
      </c>
      <c r="B3774" t="s">
        <v>149</v>
      </c>
      <c r="C3774" s="76">
        <v>42810</v>
      </c>
      <c r="D3774">
        <v>1</v>
      </c>
      <c r="E3774" t="s">
        <v>1279</v>
      </c>
    </row>
    <row r="3775" spans="1:5" x14ac:dyDescent="0.25">
      <c r="A3775" t="s">
        <v>938</v>
      </c>
      <c r="B3775" t="s">
        <v>149</v>
      </c>
      <c r="C3775" s="76">
        <v>42810</v>
      </c>
      <c r="D3775">
        <v>3</v>
      </c>
      <c r="E3775" t="s">
        <v>1279</v>
      </c>
    </row>
    <row r="3776" spans="1:5" x14ac:dyDescent="0.25">
      <c r="A3776" t="s">
        <v>938</v>
      </c>
      <c r="B3776" t="s">
        <v>149</v>
      </c>
      <c r="C3776" s="76">
        <v>42810</v>
      </c>
      <c r="D3776">
        <v>7</v>
      </c>
      <c r="E3776" t="s">
        <v>1279</v>
      </c>
    </row>
    <row r="3777" spans="1:5" x14ac:dyDescent="0.25">
      <c r="A3777" t="s">
        <v>938</v>
      </c>
      <c r="B3777" t="s">
        <v>149</v>
      </c>
      <c r="C3777" s="76">
        <v>42810</v>
      </c>
      <c r="D3777">
        <v>5</v>
      </c>
      <c r="E3777" t="s">
        <v>1279</v>
      </c>
    </row>
    <row r="3778" spans="1:5" x14ac:dyDescent="0.25">
      <c r="A3778" t="s">
        <v>938</v>
      </c>
      <c r="B3778" t="s">
        <v>149</v>
      </c>
      <c r="C3778" s="76">
        <v>42810</v>
      </c>
      <c r="D3778">
        <v>8</v>
      </c>
      <c r="E3778" t="s">
        <v>1279</v>
      </c>
    </row>
    <row r="3779" spans="1:5" x14ac:dyDescent="0.25">
      <c r="A3779" t="s">
        <v>1064</v>
      </c>
      <c r="B3779" t="s">
        <v>149</v>
      </c>
      <c r="C3779" s="76">
        <v>42810</v>
      </c>
      <c r="D3779">
        <v>1</v>
      </c>
      <c r="E3779" t="s">
        <v>1279</v>
      </c>
    </row>
    <row r="3780" spans="1:5" x14ac:dyDescent="0.25">
      <c r="A3780" t="s">
        <v>1064</v>
      </c>
      <c r="B3780" t="s">
        <v>149</v>
      </c>
      <c r="C3780" s="76">
        <v>42810</v>
      </c>
      <c r="D3780">
        <v>3</v>
      </c>
      <c r="E3780" t="s">
        <v>1279</v>
      </c>
    </row>
    <row r="3781" spans="1:5" x14ac:dyDescent="0.25">
      <c r="A3781" t="s">
        <v>1064</v>
      </c>
      <c r="B3781" t="s">
        <v>149</v>
      </c>
      <c r="C3781" s="76">
        <v>42810</v>
      </c>
      <c r="D3781">
        <v>5</v>
      </c>
      <c r="E3781" t="s">
        <v>1279</v>
      </c>
    </row>
    <row r="3782" spans="1:5" x14ac:dyDescent="0.25">
      <c r="A3782" t="s">
        <v>1064</v>
      </c>
      <c r="B3782" t="s">
        <v>149</v>
      </c>
      <c r="C3782" s="76">
        <v>42810</v>
      </c>
      <c r="D3782">
        <v>6</v>
      </c>
      <c r="E3782" t="s">
        <v>1279</v>
      </c>
    </row>
    <row r="3783" spans="1:5" x14ac:dyDescent="0.25">
      <c r="A3783" t="s">
        <v>1064</v>
      </c>
      <c r="B3783" t="s">
        <v>149</v>
      </c>
      <c r="C3783" s="76">
        <v>42810</v>
      </c>
      <c r="D3783">
        <v>7</v>
      </c>
      <c r="E3783" t="s">
        <v>1279</v>
      </c>
    </row>
    <row r="3784" spans="1:5" x14ac:dyDescent="0.25">
      <c r="A3784" t="s">
        <v>1277</v>
      </c>
      <c r="B3784" t="s">
        <v>149</v>
      </c>
      <c r="C3784" s="76">
        <v>42810</v>
      </c>
      <c r="D3784">
        <v>1</v>
      </c>
      <c r="E3784" t="s">
        <v>1279</v>
      </c>
    </row>
    <row r="3785" spans="1:5" x14ac:dyDescent="0.25">
      <c r="A3785" t="s">
        <v>1277</v>
      </c>
      <c r="B3785" t="s">
        <v>149</v>
      </c>
      <c r="C3785" s="76">
        <v>42810</v>
      </c>
      <c r="D3785">
        <v>2</v>
      </c>
      <c r="E3785" t="s">
        <v>1279</v>
      </c>
    </row>
    <row r="3786" spans="1:5" x14ac:dyDescent="0.25">
      <c r="A3786" t="s">
        <v>1277</v>
      </c>
      <c r="B3786" t="s">
        <v>149</v>
      </c>
      <c r="C3786" s="76">
        <v>42810</v>
      </c>
      <c r="D3786">
        <v>3</v>
      </c>
      <c r="E3786" t="s">
        <v>1279</v>
      </c>
    </row>
    <row r="3787" spans="1:5" x14ac:dyDescent="0.25">
      <c r="A3787" t="s">
        <v>1277</v>
      </c>
      <c r="B3787" t="s">
        <v>149</v>
      </c>
      <c r="C3787" s="76">
        <v>42810</v>
      </c>
      <c r="D3787">
        <v>7</v>
      </c>
      <c r="E3787" t="s">
        <v>1279</v>
      </c>
    </row>
    <row r="3788" spans="1:5" x14ac:dyDescent="0.25">
      <c r="A3788" t="s">
        <v>1278</v>
      </c>
      <c r="B3788" t="s">
        <v>149</v>
      </c>
      <c r="C3788" s="76">
        <v>42810</v>
      </c>
      <c r="D3788">
        <v>1</v>
      </c>
      <c r="E3788" t="s">
        <v>1279</v>
      </c>
    </row>
    <row r="3789" spans="1:5" x14ac:dyDescent="0.25">
      <c r="A3789" t="s">
        <v>1278</v>
      </c>
      <c r="B3789" t="s">
        <v>149</v>
      </c>
      <c r="C3789" s="76">
        <v>42810</v>
      </c>
      <c r="D3789">
        <v>3</v>
      </c>
      <c r="E3789" t="s">
        <v>1279</v>
      </c>
    </row>
    <row r="3790" spans="1:5" x14ac:dyDescent="0.25">
      <c r="A3790" t="s">
        <v>1278</v>
      </c>
      <c r="B3790" t="s">
        <v>149</v>
      </c>
      <c r="C3790" s="76">
        <v>42810</v>
      </c>
      <c r="D3790">
        <v>9</v>
      </c>
      <c r="E3790" t="s">
        <v>1279</v>
      </c>
    </row>
    <row r="3791" spans="1:5" x14ac:dyDescent="0.25">
      <c r="A3791" t="s">
        <v>1278</v>
      </c>
      <c r="B3791" t="s">
        <v>149</v>
      </c>
      <c r="C3791" s="76">
        <v>42810</v>
      </c>
      <c r="D3791">
        <v>5</v>
      </c>
      <c r="E3791" t="s">
        <v>1279</v>
      </c>
    </row>
    <row r="3792" spans="1:5" x14ac:dyDescent="0.25">
      <c r="A3792" t="s">
        <v>1278</v>
      </c>
      <c r="B3792" t="s">
        <v>149</v>
      </c>
      <c r="C3792" s="76">
        <v>42810</v>
      </c>
      <c r="D3792">
        <v>7</v>
      </c>
      <c r="E3792" t="s">
        <v>1279</v>
      </c>
    </row>
    <row r="3793" spans="1:5" x14ac:dyDescent="0.25">
      <c r="A3793" t="s">
        <v>500</v>
      </c>
      <c r="B3793" t="s">
        <v>149</v>
      </c>
      <c r="C3793" s="76">
        <v>42810</v>
      </c>
      <c r="D3793">
        <v>1</v>
      </c>
      <c r="E3793" t="s">
        <v>1279</v>
      </c>
    </row>
    <row r="3794" spans="1:5" x14ac:dyDescent="0.25">
      <c r="A3794" t="s">
        <v>500</v>
      </c>
      <c r="B3794" t="s">
        <v>149</v>
      </c>
      <c r="C3794" s="76">
        <v>42810</v>
      </c>
      <c r="D3794">
        <v>10</v>
      </c>
      <c r="E3794" t="s">
        <v>1279</v>
      </c>
    </row>
    <row r="3795" spans="1:5" x14ac:dyDescent="0.25">
      <c r="A3795" t="s">
        <v>500</v>
      </c>
      <c r="B3795" t="s">
        <v>149</v>
      </c>
      <c r="C3795" s="76">
        <v>42810</v>
      </c>
      <c r="D3795">
        <v>3</v>
      </c>
      <c r="E3795" t="s">
        <v>1279</v>
      </c>
    </row>
    <row r="3796" spans="1:5" x14ac:dyDescent="0.25">
      <c r="A3796" t="s">
        <v>500</v>
      </c>
      <c r="B3796" t="s">
        <v>149</v>
      </c>
      <c r="C3796" s="76">
        <v>42810</v>
      </c>
      <c r="D3796">
        <v>5</v>
      </c>
      <c r="E3796" t="s">
        <v>1279</v>
      </c>
    </row>
    <row r="3797" spans="1:5" x14ac:dyDescent="0.25">
      <c r="A3797" t="s">
        <v>500</v>
      </c>
      <c r="B3797" t="s">
        <v>149</v>
      </c>
      <c r="C3797" s="76">
        <v>42810</v>
      </c>
      <c r="D3797">
        <v>7</v>
      </c>
      <c r="E3797" t="s">
        <v>1279</v>
      </c>
    </row>
    <row r="3798" spans="1:5" x14ac:dyDescent="0.25">
      <c r="A3798" t="s">
        <v>708</v>
      </c>
      <c r="B3798" t="s">
        <v>149</v>
      </c>
      <c r="C3798" s="76">
        <v>42810</v>
      </c>
      <c r="D3798">
        <v>1</v>
      </c>
      <c r="E3798" t="s">
        <v>1279</v>
      </c>
    </row>
    <row r="3799" spans="1:5" x14ac:dyDescent="0.25">
      <c r="A3799" t="s">
        <v>708</v>
      </c>
      <c r="B3799" t="s">
        <v>149</v>
      </c>
      <c r="C3799" s="76">
        <v>42810</v>
      </c>
      <c r="D3799">
        <v>3</v>
      </c>
      <c r="E3799" t="s">
        <v>1279</v>
      </c>
    </row>
    <row r="3800" spans="1:5" x14ac:dyDescent="0.25">
      <c r="A3800" t="s">
        <v>708</v>
      </c>
      <c r="B3800" t="s">
        <v>149</v>
      </c>
      <c r="C3800" s="76">
        <v>42810</v>
      </c>
      <c r="D3800">
        <v>9</v>
      </c>
      <c r="E3800" t="s">
        <v>1279</v>
      </c>
    </row>
    <row r="3801" spans="1:5" x14ac:dyDescent="0.25">
      <c r="A3801" t="s">
        <v>708</v>
      </c>
      <c r="B3801" t="s">
        <v>149</v>
      </c>
      <c r="C3801" s="76">
        <v>42810</v>
      </c>
      <c r="D3801">
        <v>5</v>
      </c>
      <c r="E3801" t="s">
        <v>1279</v>
      </c>
    </row>
    <row r="3802" spans="1:5" x14ac:dyDescent="0.25">
      <c r="A3802" t="s">
        <v>708</v>
      </c>
      <c r="B3802" t="s">
        <v>149</v>
      </c>
      <c r="C3802" s="76">
        <v>42810</v>
      </c>
      <c r="D3802">
        <v>7</v>
      </c>
      <c r="E3802" t="s">
        <v>1279</v>
      </c>
    </row>
    <row r="3803" spans="1:5" x14ac:dyDescent="0.25">
      <c r="A3803" t="s">
        <v>502</v>
      </c>
      <c r="B3803" t="s">
        <v>149</v>
      </c>
      <c r="C3803" s="76">
        <v>42810</v>
      </c>
      <c r="D3803">
        <v>1</v>
      </c>
      <c r="E3803" t="s">
        <v>1279</v>
      </c>
    </row>
    <row r="3804" spans="1:5" x14ac:dyDescent="0.25">
      <c r="A3804" t="s">
        <v>502</v>
      </c>
      <c r="B3804" t="s">
        <v>149</v>
      </c>
      <c r="C3804" s="76">
        <v>42810</v>
      </c>
      <c r="D3804">
        <v>3</v>
      </c>
      <c r="E3804" t="s">
        <v>1279</v>
      </c>
    </row>
    <row r="3805" spans="1:5" x14ac:dyDescent="0.25">
      <c r="A3805" t="s">
        <v>502</v>
      </c>
      <c r="B3805" t="s">
        <v>149</v>
      </c>
      <c r="C3805" s="76">
        <v>42810</v>
      </c>
      <c r="D3805">
        <v>7</v>
      </c>
      <c r="E3805" t="s">
        <v>1279</v>
      </c>
    </row>
    <row r="3806" spans="1:5" x14ac:dyDescent="0.25">
      <c r="A3806" t="s">
        <v>502</v>
      </c>
      <c r="B3806" t="s">
        <v>149</v>
      </c>
      <c r="C3806" s="76">
        <v>42810</v>
      </c>
      <c r="D3806">
        <v>5</v>
      </c>
      <c r="E3806" t="s">
        <v>1279</v>
      </c>
    </row>
    <row r="3807" spans="1:5" x14ac:dyDescent="0.25">
      <c r="A3807" t="s">
        <v>502</v>
      </c>
      <c r="B3807" t="s">
        <v>149</v>
      </c>
      <c r="C3807" s="76">
        <v>42810</v>
      </c>
      <c r="D3807">
        <v>8</v>
      </c>
      <c r="E3807" t="s">
        <v>1279</v>
      </c>
    </row>
    <row r="3808" spans="1:5" x14ac:dyDescent="0.25">
      <c r="A3808" t="s">
        <v>120</v>
      </c>
      <c r="B3808" t="s">
        <v>149</v>
      </c>
      <c r="C3808" s="76">
        <v>42810</v>
      </c>
      <c r="D3808">
        <v>1</v>
      </c>
      <c r="E3808" t="s">
        <v>1279</v>
      </c>
    </row>
    <row r="3809" spans="1:5" x14ac:dyDescent="0.25">
      <c r="A3809" t="s">
        <v>120</v>
      </c>
      <c r="B3809" t="s">
        <v>149</v>
      </c>
      <c r="C3809" s="76">
        <v>42810</v>
      </c>
      <c r="D3809">
        <v>2</v>
      </c>
      <c r="E3809" t="s">
        <v>1279</v>
      </c>
    </row>
    <row r="3810" spans="1:5" x14ac:dyDescent="0.25">
      <c r="A3810" t="s">
        <v>120</v>
      </c>
      <c r="B3810" t="s">
        <v>149</v>
      </c>
      <c r="C3810" s="76">
        <v>42810</v>
      </c>
      <c r="D3810">
        <v>7</v>
      </c>
      <c r="E3810" t="s">
        <v>1279</v>
      </c>
    </row>
    <row r="3811" spans="1:5" x14ac:dyDescent="0.25">
      <c r="A3811" t="s">
        <v>121</v>
      </c>
      <c r="B3811" t="s">
        <v>149</v>
      </c>
      <c r="C3811" s="76">
        <v>42810</v>
      </c>
      <c r="D3811">
        <v>1</v>
      </c>
      <c r="E3811" t="s">
        <v>1279</v>
      </c>
    </row>
    <row r="3812" spans="1:5" x14ac:dyDescent="0.25">
      <c r="A3812" t="s">
        <v>121</v>
      </c>
      <c r="B3812" t="s">
        <v>149</v>
      </c>
      <c r="C3812" s="76">
        <v>42810</v>
      </c>
      <c r="D3812">
        <v>3</v>
      </c>
      <c r="E3812" t="s">
        <v>1279</v>
      </c>
    </row>
    <row r="3813" spans="1:5" x14ac:dyDescent="0.25">
      <c r="A3813" t="s">
        <v>121</v>
      </c>
      <c r="B3813" t="s">
        <v>149</v>
      </c>
      <c r="C3813" s="76">
        <v>42810</v>
      </c>
      <c r="D3813">
        <v>5</v>
      </c>
      <c r="E3813" t="s">
        <v>1279</v>
      </c>
    </row>
    <row r="3814" spans="1:5" x14ac:dyDescent="0.25">
      <c r="A3814" t="s">
        <v>121</v>
      </c>
      <c r="B3814" t="s">
        <v>149</v>
      </c>
      <c r="C3814" s="76">
        <v>42810</v>
      </c>
      <c r="D3814">
        <v>8</v>
      </c>
      <c r="E3814" t="s">
        <v>1279</v>
      </c>
    </row>
    <row r="3815" spans="1:5" x14ac:dyDescent="0.25">
      <c r="A3815" t="s">
        <v>483</v>
      </c>
      <c r="B3815" t="s">
        <v>149</v>
      </c>
      <c r="C3815" s="76">
        <v>42810</v>
      </c>
      <c r="D3815">
        <v>1</v>
      </c>
      <c r="E3815" t="s">
        <v>1279</v>
      </c>
    </row>
    <row r="3816" spans="1:5" x14ac:dyDescent="0.25">
      <c r="A3816" t="s">
        <v>483</v>
      </c>
      <c r="B3816" t="s">
        <v>149</v>
      </c>
      <c r="C3816" s="76">
        <v>42810</v>
      </c>
      <c r="D3816">
        <v>2</v>
      </c>
      <c r="E3816" t="s">
        <v>1279</v>
      </c>
    </row>
    <row r="3817" spans="1:5" x14ac:dyDescent="0.25">
      <c r="A3817" t="s">
        <v>483</v>
      </c>
      <c r="B3817" t="s">
        <v>149</v>
      </c>
      <c r="C3817" s="76">
        <v>42810</v>
      </c>
      <c r="D3817">
        <v>3</v>
      </c>
      <c r="E3817" t="s">
        <v>1279</v>
      </c>
    </row>
    <row r="3818" spans="1:5" x14ac:dyDescent="0.25">
      <c r="A3818" t="s">
        <v>483</v>
      </c>
      <c r="B3818" t="s">
        <v>149</v>
      </c>
      <c r="C3818" s="76">
        <v>42810</v>
      </c>
      <c r="D3818">
        <v>7</v>
      </c>
      <c r="E3818" t="s">
        <v>1279</v>
      </c>
    </row>
    <row r="3819" spans="1:5" x14ac:dyDescent="0.25">
      <c r="A3819" t="s">
        <v>486</v>
      </c>
      <c r="B3819" t="s">
        <v>149</v>
      </c>
      <c r="C3819" s="76">
        <v>42810</v>
      </c>
      <c r="D3819">
        <v>1</v>
      </c>
      <c r="E3819" t="s">
        <v>1279</v>
      </c>
    </row>
    <row r="3820" spans="1:5" x14ac:dyDescent="0.25">
      <c r="A3820" t="s">
        <v>486</v>
      </c>
      <c r="B3820" t="s">
        <v>149</v>
      </c>
      <c r="C3820" s="76">
        <v>42810</v>
      </c>
      <c r="D3820">
        <v>11</v>
      </c>
      <c r="E3820" t="s">
        <v>1279</v>
      </c>
    </row>
    <row r="3821" spans="1:5" x14ac:dyDescent="0.25">
      <c r="A3821" t="s">
        <v>486</v>
      </c>
      <c r="B3821" t="s">
        <v>149</v>
      </c>
      <c r="C3821" s="76">
        <v>42810</v>
      </c>
      <c r="D3821">
        <v>3</v>
      </c>
      <c r="E3821" t="s">
        <v>1279</v>
      </c>
    </row>
    <row r="3822" spans="1:5" x14ac:dyDescent="0.25">
      <c r="A3822" t="s">
        <v>486</v>
      </c>
      <c r="B3822" t="s">
        <v>149</v>
      </c>
      <c r="C3822" s="76">
        <v>42810</v>
      </c>
      <c r="D3822">
        <v>7</v>
      </c>
      <c r="E3822" t="s">
        <v>1279</v>
      </c>
    </row>
    <row r="3823" spans="1:5" x14ac:dyDescent="0.25">
      <c r="A3823" t="s">
        <v>486</v>
      </c>
      <c r="B3823" t="s">
        <v>149</v>
      </c>
      <c r="C3823" s="76">
        <v>42810</v>
      </c>
      <c r="D3823">
        <v>10</v>
      </c>
      <c r="E3823" t="s">
        <v>1279</v>
      </c>
    </row>
    <row r="3824" spans="1:5" x14ac:dyDescent="0.25">
      <c r="A3824" t="s">
        <v>487</v>
      </c>
      <c r="B3824" t="s">
        <v>149</v>
      </c>
      <c r="C3824" s="76">
        <v>42810</v>
      </c>
      <c r="D3824">
        <v>1</v>
      </c>
      <c r="E3824" t="s">
        <v>1279</v>
      </c>
    </row>
    <row r="3825" spans="1:5" x14ac:dyDescent="0.25">
      <c r="A3825" t="s">
        <v>487</v>
      </c>
      <c r="B3825" t="s">
        <v>149</v>
      </c>
      <c r="C3825" s="76">
        <v>42810</v>
      </c>
      <c r="D3825">
        <v>11</v>
      </c>
      <c r="E3825" t="s">
        <v>1279</v>
      </c>
    </row>
    <row r="3826" spans="1:5" x14ac:dyDescent="0.25">
      <c r="A3826" t="s">
        <v>487</v>
      </c>
      <c r="B3826" t="s">
        <v>149</v>
      </c>
      <c r="C3826" s="76">
        <v>42810</v>
      </c>
      <c r="D3826">
        <v>3</v>
      </c>
      <c r="E3826" t="s">
        <v>1279</v>
      </c>
    </row>
    <row r="3827" spans="1:5" x14ac:dyDescent="0.25">
      <c r="A3827" t="s">
        <v>487</v>
      </c>
      <c r="B3827" t="s">
        <v>149</v>
      </c>
      <c r="C3827" s="76">
        <v>42810</v>
      </c>
      <c r="D3827">
        <v>7</v>
      </c>
      <c r="E3827" t="s">
        <v>1279</v>
      </c>
    </row>
    <row r="3828" spans="1:5" x14ac:dyDescent="0.25">
      <c r="A3828" t="s">
        <v>487</v>
      </c>
      <c r="B3828" t="s">
        <v>149</v>
      </c>
      <c r="C3828" s="76">
        <v>42810</v>
      </c>
      <c r="D3828">
        <v>10</v>
      </c>
      <c r="E3828" t="s">
        <v>1279</v>
      </c>
    </row>
    <row r="3829" spans="1:5" x14ac:dyDescent="0.25">
      <c r="A3829" t="s">
        <v>1270</v>
      </c>
      <c r="B3829" t="s">
        <v>149</v>
      </c>
      <c r="C3829" s="76">
        <v>42810</v>
      </c>
      <c r="D3829">
        <v>1</v>
      </c>
      <c r="E3829" t="s">
        <v>1279</v>
      </c>
    </row>
    <row r="3830" spans="1:5" x14ac:dyDescent="0.25">
      <c r="A3830" t="s">
        <v>1270</v>
      </c>
      <c r="B3830" t="s">
        <v>149</v>
      </c>
      <c r="C3830" s="76">
        <v>42810</v>
      </c>
      <c r="D3830">
        <v>2</v>
      </c>
      <c r="E3830" t="s">
        <v>1279</v>
      </c>
    </row>
    <row r="3831" spans="1:5" x14ac:dyDescent="0.25">
      <c r="A3831" t="s">
        <v>1270</v>
      </c>
      <c r="B3831" t="s">
        <v>149</v>
      </c>
      <c r="C3831" s="76">
        <v>42810</v>
      </c>
      <c r="D3831">
        <v>7</v>
      </c>
      <c r="E3831" t="s">
        <v>1279</v>
      </c>
    </row>
    <row r="3832" spans="1:5" x14ac:dyDescent="0.25">
      <c r="A3832" t="s">
        <v>1273</v>
      </c>
      <c r="B3832" t="s">
        <v>149</v>
      </c>
      <c r="C3832" s="76">
        <v>42810</v>
      </c>
      <c r="D3832">
        <v>1</v>
      </c>
      <c r="E3832" t="s">
        <v>1279</v>
      </c>
    </row>
    <row r="3833" spans="1:5" x14ac:dyDescent="0.25">
      <c r="A3833" t="s">
        <v>1273</v>
      </c>
      <c r="B3833" t="s">
        <v>149</v>
      </c>
      <c r="C3833" s="76">
        <v>42810</v>
      </c>
      <c r="D3833">
        <v>3</v>
      </c>
      <c r="E3833" t="s">
        <v>1279</v>
      </c>
    </row>
    <row r="3834" spans="1:5" x14ac:dyDescent="0.25">
      <c r="A3834" t="s">
        <v>1273</v>
      </c>
      <c r="B3834" t="s">
        <v>149</v>
      </c>
      <c r="C3834" s="76">
        <v>42810</v>
      </c>
      <c r="D3834">
        <v>5</v>
      </c>
      <c r="E3834" t="s">
        <v>1279</v>
      </c>
    </row>
    <row r="3835" spans="1:5" x14ac:dyDescent="0.25">
      <c r="A3835" t="s">
        <v>1273</v>
      </c>
      <c r="B3835" t="s">
        <v>149</v>
      </c>
      <c r="C3835" s="76">
        <v>42810</v>
      </c>
      <c r="D3835">
        <v>6</v>
      </c>
      <c r="E3835" t="s">
        <v>1279</v>
      </c>
    </row>
    <row r="3836" spans="1:5" x14ac:dyDescent="0.25">
      <c r="A3836" t="s">
        <v>1273</v>
      </c>
      <c r="B3836" t="s">
        <v>149</v>
      </c>
      <c r="C3836" s="76">
        <v>42810</v>
      </c>
      <c r="D3836">
        <v>7</v>
      </c>
      <c r="E3836" t="s">
        <v>1279</v>
      </c>
    </row>
    <row r="3837" spans="1:5" x14ac:dyDescent="0.25">
      <c r="A3837" t="s">
        <v>1274</v>
      </c>
      <c r="B3837" t="s">
        <v>149</v>
      </c>
      <c r="C3837" s="76">
        <v>42810</v>
      </c>
      <c r="D3837">
        <v>1</v>
      </c>
      <c r="E3837" t="s">
        <v>1279</v>
      </c>
    </row>
    <row r="3838" spans="1:5" x14ac:dyDescent="0.25">
      <c r="A3838" t="s">
        <v>1274</v>
      </c>
      <c r="B3838" t="s">
        <v>149</v>
      </c>
      <c r="C3838" s="76">
        <v>42810</v>
      </c>
      <c r="D3838">
        <v>10</v>
      </c>
      <c r="E3838" t="s">
        <v>1279</v>
      </c>
    </row>
    <row r="3839" spans="1:5" x14ac:dyDescent="0.25">
      <c r="A3839" t="s">
        <v>1274</v>
      </c>
      <c r="B3839" t="s">
        <v>149</v>
      </c>
      <c r="C3839" s="76">
        <v>42810</v>
      </c>
      <c r="D3839">
        <v>3</v>
      </c>
      <c r="E3839" t="s">
        <v>1279</v>
      </c>
    </row>
    <row r="3840" spans="1:5" x14ac:dyDescent="0.25">
      <c r="A3840" t="s">
        <v>1274</v>
      </c>
      <c r="B3840" t="s">
        <v>149</v>
      </c>
      <c r="C3840" s="76">
        <v>42810</v>
      </c>
      <c r="D3840">
        <v>5</v>
      </c>
      <c r="E3840" t="s">
        <v>1279</v>
      </c>
    </row>
    <row r="3841" spans="1:5" x14ac:dyDescent="0.25">
      <c r="A3841" t="s">
        <v>1274</v>
      </c>
      <c r="B3841" t="s">
        <v>149</v>
      </c>
      <c r="C3841" s="76">
        <v>42810</v>
      </c>
      <c r="D3841">
        <v>7</v>
      </c>
      <c r="E3841" t="s">
        <v>1279</v>
      </c>
    </row>
    <row r="3842" spans="1:5" x14ac:dyDescent="0.25">
      <c r="A3842" t="s">
        <v>485</v>
      </c>
      <c r="B3842" t="s">
        <v>149</v>
      </c>
      <c r="C3842" s="76">
        <v>42810</v>
      </c>
      <c r="D3842">
        <v>1</v>
      </c>
      <c r="E3842" t="s">
        <v>1279</v>
      </c>
    </row>
    <row r="3843" spans="1:5" x14ac:dyDescent="0.25">
      <c r="A3843" t="s">
        <v>485</v>
      </c>
      <c r="B3843" t="s">
        <v>149</v>
      </c>
      <c r="C3843" s="76">
        <v>42810</v>
      </c>
      <c r="D3843">
        <v>3</v>
      </c>
      <c r="E3843" t="s">
        <v>1279</v>
      </c>
    </row>
    <row r="3844" spans="1:5" x14ac:dyDescent="0.25">
      <c r="A3844" t="s">
        <v>485</v>
      </c>
      <c r="B3844" t="s">
        <v>149</v>
      </c>
      <c r="C3844" s="76">
        <v>42810</v>
      </c>
      <c r="D3844">
        <v>9</v>
      </c>
      <c r="E3844" t="s">
        <v>1279</v>
      </c>
    </row>
    <row r="3845" spans="1:5" x14ac:dyDescent="0.25">
      <c r="A3845" t="s">
        <v>485</v>
      </c>
      <c r="B3845" t="s">
        <v>149</v>
      </c>
      <c r="C3845" s="76">
        <v>42810</v>
      </c>
      <c r="D3845">
        <v>5</v>
      </c>
      <c r="E3845" t="s">
        <v>1279</v>
      </c>
    </row>
    <row r="3846" spans="1:5" x14ac:dyDescent="0.25">
      <c r="A3846" t="s">
        <v>485</v>
      </c>
      <c r="B3846" t="s">
        <v>149</v>
      </c>
      <c r="C3846" s="76">
        <v>42810</v>
      </c>
      <c r="D3846">
        <v>7</v>
      </c>
      <c r="E3846" t="s">
        <v>1279</v>
      </c>
    </row>
    <row r="3847" spans="1:5" x14ac:dyDescent="0.25">
      <c r="A3847" t="s">
        <v>1275</v>
      </c>
      <c r="B3847" t="s">
        <v>149</v>
      </c>
      <c r="C3847" s="76">
        <v>42810</v>
      </c>
      <c r="D3847">
        <v>1</v>
      </c>
      <c r="E3847" t="s">
        <v>1279</v>
      </c>
    </row>
    <row r="3848" spans="1:5" x14ac:dyDescent="0.25">
      <c r="A3848" t="s">
        <v>1275</v>
      </c>
      <c r="B3848" t="s">
        <v>149</v>
      </c>
      <c r="C3848" s="76">
        <v>42810</v>
      </c>
      <c r="D3848">
        <v>3</v>
      </c>
      <c r="E3848" t="s">
        <v>1279</v>
      </c>
    </row>
    <row r="3849" spans="1:5" x14ac:dyDescent="0.25">
      <c r="A3849" t="s">
        <v>1275</v>
      </c>
      <c r="B3849" t="s">
        <v>149</v>
      </c>
      <c r="C3849" s="76">
        <v>42810</v>
      </c>
      <c r="D3849">
        <v>5</v>
      </c>
      <c r="E3849" t="s">
        <v>1279</v>
      </c>
    </row>
    <row r="3850" spans="1:5" x14ac:dyDescent="0.25">
      <c r="A3850" t="s">
        <v>1275</v>
      </c>
      <c r="B3850" t="s">
        <v>149</v>
      </c>
      <c r="C3850" s="76">
        <v>42810</v>
      </c>
      <c r="D3850">
        <v>6</v>
      </c>
      <c r="E3850" t="s">
        <v>1279</v>
      </c>
    </row>
    <row r="3851" spans="1:5" x14ac:dyDescent="0.25">
      <c r="A3851" t="s">
        <v>1275</v>
      </c>
      <c r="B3851" t="s">
        <v>149</v>
      </c>
      <c r="C3851" s="76">
        <v>42810</v>
      </c>
      <c r="D3851">
        <v>7</v>
      </c>
      <c r="E3851" t="s">
        <v>1279</v>
      </c>
    </row>
    <row r="3852" spans="1:5" x14ac:dyDescent="0.25">
      <c r="A3852" t="s">
        <v>115</v>
      </c>
      <c r="B3852" t="s">
        <v>149</v>
      </c>
      <c r="C3852" s="76">
        <v>42810</v>
      </c>
      <c r="D3852">
        <v>1</v>
      </c>
      <c r="E3852" t="s">
        <v>1279</v>
      </c>
    </row>
    <row r="3853" spans="1:5" x14ac:dyDescent="0.25">
      <c r="A3853" t="s">
        <v>115</v>
      </c>
      <c r="B3853" t="s">
        <v>149</v>
      </c>
      <c r="C3853" s="76">
        <v>42810</v>
      </c>
      <c r="D3853">
        <v>3</v>
      </c>
      <c r="E3853" t="s">
        <v>1279</v>
      </c>
    </row>
    <row r="3854" spans="1:5" x14ac:dyDescent="0.25">
      <c r="A3854" t="s">
        <v>115</v>
      </c>
      <c r="B3854" t="s">
        <v>149</v>
      </c>
      <c r="C3854" s="76">
        <v>42810</v>
      </c>
      <c r="D3854">
        <v>5</v>
      </c>
      <c r="E3854" t="s">
        <v>1279</v>
      </c>
    </row>
    <row r="3855" spans="1:5" x14ac:dyDescent="0.25">
      <c r="A3855" t="s">
        <v>115</v>
      </c>
      <c r="B3855" t="s">
        <v>149</v>
      </c>
      <c r="C3855" s="76">
        <v>42810</v>
      </c>
      <c r="D3855">
        <v>8</v>
      </c>
      <c r="E3855" t="s">
        <v>1279</v>
      </c>
    </row>
    <row r="3856" spans="1:5" x14ac:dyDescent="0.25">
      <c r="A3856" t="s">
        <v>938</v>
      </c>
      <c r="B3856" t="s">
        <v>149</v>
      </c>
      <c r="C3856" s="76">
        <v>42810</v>
      </c>
      <c r="D3856">
        <v>1</v>
      </c>
      <c r="E3856" t="s">
        <v>1279</v>
      </c>
    </row>
    <row r="3857" spans="1:5" x14ac:dyDescent="0.25">
      <c r="A3857" t="s">
        <v>938</v>
      </c>
      <c r="B3857" t="s">
        <v>149</v>
      </c>
      <c r="C3857" s="76">
        <v>42810</v>
      </c>
      <c r="D3857">
        <v>3</v>
      </c>
      <c r="E3857" t="s">
        <v>1279</v>
      </c>
    </row>
    <row r="3858" spans="1:5" x14ac:dyDescent="0.25">
      <c r="A3858" t="s">
        <v>938</v>
      </c>
      <c r="B3858" t="s">
        <v>149</v>
      </c>
      <c r="C3858" s="76">
        <v>42810</v>
      </c>
      <c r="D3858">
        <v>7</v>
      </c>
      <c r="E3858" t="s">
        <v>1279</v>
      </c>
    </row>
    <row r="3859" spans="1:5" x14ac:dyDescent="0.25">
      <c r="A3859" t="s">
        <v>938</v>
      </c>
      <c r="B3859" t="s">
        <v>149</v>
      </c>
      <c r="C3859" s="76">
        <v>42810</v>
      </c>
      <c r="D3859">
        <v>5</v>
      </c>
      <c r="E3859" t="s">
        <v>1279</v>
      </c>
    </row>
    <row r="3860" spans="1:5" x14ac:dyDescent="0.25">
      <c r="A3860" t="s">
        <v>938</v>
      </c>
      <c r="B3860" t="s">
        <v>149</v>
      </c>
      <c r="C3860" s="76">
        <v>42810</v>
      </c>
      <c r="D3860">
        <v>8</v>
      </c>
      <c r="E3860" t="s">
        <v>1279</v>
      </c>
    </row>
    <row r="3861" spans="1:5" x14ac:dyDescent="0.25">
      <c r="A3861" t="s">
        <v>1064</v>
      </c>
      <c r="B3861" t="s">
        <v>149</v>
      </c>
      <c r="C3861" s="76">
        <v>42810</v>
      </c>
      <c r="D3861">
        <v>1</v>
      </c>
      <c r="E3861" t="s">
        <v>1279</v>
      </c>
    </row>
    <row r="3862" spans="1:5" x14ac:dyDescent="0.25">
      <c r="A3862" t="s">
        <v>1064</v>
      </c>
      <c r="B3862" t="s">
        <v>149</v>
      </c>
      <c r="C3862" s="76">
        <v>42810</v>
      </c>
      <c r="D3862">
        <v>3</v>
      </c>
      <c r="E3862" t="s">
        <v>1279</v>
      </c>
    </row>
    <row r="3863" spans="1:5" x14ac:dyDescent="0.25">
      <c r="A3863" t="s">
        <v>1064</v>
      </c>
      <c r="B3863" t="s">
        <v>149</v>
      </c>
      <c r="C3863" s="76">
        <v>42810</v>
      </c>
      <c r="D3863">
        <v>5</v>
      </c>
      <c r="E3863" t="s">
        <v>1279</v>
      </c>
    </row>
    <row r="3864" spans="1:5" x14ac:dyDescent="0.25">
      <c r="A3864" t="s">
        <v>1064</v>
      </c>
      <c r="B3864" t="s">
        <v>149</v>
      </c>
      <c r="C3864" s="76">
        <v>42810</v>
      </c>
      <c r="D3864">
        <v>6</v>
      </c>
      <c r="E3864" t="s">
        <v>1279</v>
      </c>
    </row>
    <row r="3865" spans="1:5" x14ac:dyDescent="0.25">
      <c r="A3865" t="s">
        <v>1064</v>
      </c>
      <c r="B3865" t="s">
        <v>149</v>
      </c>
      <c r="C3865" s="76">
        <v>42810</v>
      </c>
      <c r="D3865">
        <v>7</v>
      </c>
      <c r="E3865" t="s">
        <v>1279</v>
      </c>
    </row>
    <row r="3866" spans="1:5" x14ac:dyDescent="0.25">
      <c r="A3866" t="s">
        <v>1277</v>
      </c>
      <c r="B3866" t="s">
        <v>149</v>
      </c>
      <c r="C3866" s="76">
        <v>42810</v>
      </c>
      <c r="D3866">
        <v>1</v>
      </c>
      <c r="E3866" t="s">
        <v>1279</v>
      </c>
    </row>
    <row r="3867" spans="1:5" x14ac:dyDescent="0.25">
      <c r="A3867" t="s">
        <v>1277</v>
      </c>
      <c r="B3867" t="s">
        <v>149</v>
      </c>
      <c r="C3867" s="76">
        <v>42810</v>
      </c>
      <c r="D3867">
        <v>2</v>
      </c>
      <c r="E3867" t="s">
        <v>1279</v>
      </c>
    </row>
    <row r="3868" spans="1:5" x14ac:dyDescent="0.25">
      <c r="A3868" t="s">
        <v>1277</v>
      </c>
      <c r="B3868" t="s">
        <v>149</v>
      </c>
      <c r="C3868" s="76">
        <v>42810</v>
      </c>
      <c r="D3868">
        <v>3</v>
      </c>
      <c r="E3868" t="s">
        <v>1279</v>
      </c>
    </row>
    <row r="3869" spans="1:5" x14ac:dyDescent="0.25">
      <c r="A3869" t="s">
        <v>1277</v>
      </c>
      <c r="B3869" t="s">
        <v>149</v>
      </c>
      <c r="C3869" s="76">
        <v>42810</v>
      </c>
      <c r="D3869">
        <v>7</v>
      </c>
      <c r="E3869" t="s">
        <v>1279</v>
      </c>
    </row>
    <row r="3870" spans="1:5" x14ac:dyDescent="0.25">
      <c r="A3870" t="s">
        <v>1278</v>
      </c>
      <c r="B3870" t="s">
        <v>149</v>
      </c>
      <c r="C3870" s="76">
        <v>42810</v>
      </c>
      <c r="D3870">
        <v>1</v>
      </c>
      <c r="E3870" t="s">
        <v>1279</v>
      </c>
    </row>
    <row r="3871" spans="1:5" x14ac:dyDescent="0.25">
      <c r="A3871" t="s">
        <v>1278</v>
      </c>
      <c r="B3871" t="s">
        <v>149</v>
      </c>
      <c r="C3871" s="76">
        <v>42810</v>
      </c>
      <c r="D3871">
        <v>3</v>
      </c>
      <c r="E3871" t="s">
        <v>1279</v>
      </c>
    </row>
    <row r="3872" spans="1:5" x14ac:dyDescent="0.25">
      <c r="A3872" t="s">
        <v>1278</v>
      </c>
      <c r="B3872" t="s">
        <v>149</v>
      </c>
      <c r="C3872" s="76">
        <v>42810</v>
      </c>
      <c r="D3872">
        <v>9</v>
      </c>
      <c r="E3872" t="s">
        <v>1279</v>
      </c>
    </row>
    <row r="3873" spans="1:5" x14ac:dyDescent="0.25">
      <c r="A3873" t="s">
        <v>1278</v>
      </c>
      <c r="B3873" t="s">
        <v>149</v>
      </c>
      <c r="C3873" s="76">
        <v>42810</v>
      </c>
      <c r="D3873">
        <v>5</v>
      </c>
      <c r="E3873" t="s">
        <v>1279</v>
      </c>
    </row>
    <row r="3874" spans="1:5" x14ac:dyDescent="0.25">
      <c r="A3874" t="s">
        <v>1278</v>
      </c>
      <c r="B3874" t="s">
        <v>149</v>
      </c>
      <c r="C3874" s="76">
        <v>42810</v>
      </c>
      <c r="D3874">
        <v>7</v>
      </c>
      <c r="E3874" t="s">
        <v>1279</v>
      </c>
    </row>
    <row r="3875" spans="1:5" x14ac:dyDescent="0.25">
      <c r="A3875" t="s">
        <v>500</v>
      </c>
      <c r="B3875" t="s">
        <v>149</v>
      </c>
      <c r="C3875" s="76">
        <v>42810</v>
      </c>
      <c r="D3875">
        <v>1</v>
      </c>
      <c r="E3875" t="s">
        <v>1279</v>
      </c>
    </row>
    <row r="3876" spans="1:5" x14ac:dyDescent="0.25">
      <c r="A3876" t="s">
        <v>500</v>
      </c>
      <c r="B3876" t="s">
        <v>149</v>
      </c>
      <c r="C3876" s="76">
        <v>42810</v>
      </c>
      <c r="D3876">
        <v>10</v>
      </c>
      <c r="E3876" t="s">
        <v>1279</v>
      </c>
    </row>
    <row r="3877" spans="1:5" x14ac:dyDescent="0.25">
      <c r="A3877" t="s">
        <v>500</v>
      </c>
      <c r="B3877" t="s">
        <v>149</v>
      </c>
      <c r="C3877" s="76">
        <v>42810</v>
      </c>
      <c r="D3877">
        <v>3</v>
      </c>
      <c r="E3877" t="s">
        <v>1279</v>
      </c>
    </row>
    <row r="3878" spans="1:5" x14ac:dyDescent="0.25">
      <c r="A3878" t="s">
        <v>500</v>
      </c>
      <c r="B3878" t="s">
        <v>149</v>
      </c>
      <c r="C3878" s="76">
        <v>42810</v>
      </c>
      <c r="D3878">
        <v>5</v>
      </c>
      <c r="E3878" t="s">
        <v>1279</v>
      </c>
    </row>
    <row r="3879" spans="1:5" x14ac:dyDescent="0.25">
      <c r="A3879" t="s">
        <v>500</v>
      </c>
      <c r="B3879" t="s">
        <v>149</v>
      </c>
      <c r="C3879" s="76">
        <v>42810</v>
      </c>
      <c r="D3879">
        <v>7</v>
      </c>
      <c r="E3879" t="s">
        <v>1279</v>
      </c>
    </row>
    <row r="3880" spans="1:5" x14ac:dyDescent="0.25">
      <c r="A3880" t="s">
        <v>708</v>
      </c>
      <c r="B3880" t="s">
        <v>149</v>
      </c>
      <c r="C3880" s="76">
        <v>42810</v>
      </c>
      <c r="D3880">
        <v>1</v>
      </c>
      <c r="E3880" t="s">
        <v>1279</v>
      </c>
    </row>
    <row r="3881" spans="1:5" x14ac:dyDescent="0.25">
      <c r="A3881" t="s">
        <v>708</v>
      </c>
      <c r="B3881" t="s">
        <v>149</v>
      </c>
      <c r="C3881" s="76">
        <v>42810</v>
      </c>
      <c r="D3881">
        <v>3</v>
      </c>
      <c r="E3881" t="s">
        <v>1279</v>
      </c>
    </row>
    <row r="3882" spans="1:5" x14ac:dyDescent="0.25">
      <c r="A3882" t="s">
        <v>708</v>
      </c>
      <c r="B3882" t="s">
        <v>149</v>
      </c>
      <c r="C3882" s="76">
        <v>42810</v>
      </c>
      <c r="D3882">
        <v>9</v>
      </c>
      <c r="E3882" t="s">
        <v>1279</v>
      </c>
    </row>
    <row r="3883" spans="1:5" x14ac:dyDescent="0.25">
      <c r="A3883" t="s">
        <v>708</v>
      </c>
      <c r="B3883" t="s">
        <v>149</v>
      </c>
      <c r="C3883" s="76">
        <v>42810</v>
      </c>
      <c r="D3883">
        <v>5</v>
      </c>
      <c r="E3883" t="s">
        <v>1279</v>
      </c>
    </row>
    <row r="3884" spans="1:5" x14ac:dyDescent="0.25">
      <c r="A3884" t="s">
        <v>708</v>
      </c>
      <c r="B3884" t="s">
        <v>149</v>
      </c>
      <c r="C3884" s="76">
        <v>42810</v>
      </c>
      <c r="D3884">
        <v>7</v>
      </c>
      <c r="E3884" t="s">
        <v>1279</v>
      </c>
    </row>
    <row r="3885" spans="1:5" x14ac:dyDescent="0.25">
      <c r="A3885" t="s">
        <v>502</v>
      </c>
      <c r="B3885" t="s">
        <v>149</v>
      </c>
      <c r="C3885" s="76">
        <v>42810</v>
      </c>
      <c r="D3885">
        <v>1</v>
      </c>
      <c r="E3885" t="s">
        <v>1279</v>
      </c>
    </row>
    <row r="3886" spans="1:5" x14ac:dyDescent="0.25">
      <c r="A3886" t="s">
        <v>502</v>
      </c>
      <c r="B3886" t="s">
        <v>149</v>
      </c>
      <c r="C3886" s="76">
        <v>42810</v>
      </c>
      <c r="D3886">
        <v>3</v>
      </c>
      <c r="E3886" t="s">
        <v>1279</v>
      </c>
    </row>
    <row r="3887" spans="1:5" x14ac:dyDescent="0.25">
      <c r="A3887" t="s">
        <v>502</v>
      </c>
      <c r="B3887" t="s">
        <v>149</v>
      </c>
      <c r="C3887" s="76">
        <v>42810</v>
      </c>
      <c r="D3887">
        <v>7</v>
      </c>
      <c r="E3887" t="s">
        <v>1279</v>
      </c>
    </row>
    <row r="3888" spans="1:5" x14ac:dyDescent="0.25">
      <c r="A3888" t="s">
        <v>502</v>
      </c>
      <c r="B3888" t="s">
        <v>149</v>
      </c>
      <c r="C3888" s="76">
        <v>42810</v>
      </c>
      <c r="D3888">
        <v>5</v>
      </c>
      <c r="E3888" t="s">
        <v>1279</v>
      </c>
    </row>
    <row r="3889" spans="1:5" x14ac:dyDescent="0.25">
      <c r="A3889" t="s">
        <v>502</v>
      </c>
      <c r="B3889" t="s">
        <v>149</v>
      </c>
      <c r="C3889" s="76">
        <v>42810</v>
      </c>
      <c r="D3889">
        <v>8</v>
      </c>
      <c r="E3889" t="s">
        <v>1279</v>
      </c>
    </row>
    <row r="3890" spans="1:5" x14ac:dyDescent="0.25">
      <c r="A3890" t="s">
        <v>120</v>
      </c>
      <c r="B3890" t="s">
        <v>149</v>
      </c>
      <c r="C3890" s="76">
        <v>42810</v>
      </c>
      <c r="D3890">
        <v>1</v>
      </c>
      <c r="E3890" t="s">
        <v>1279</v>
      </c>
    </row>
    <row r="3891" spans="1:5" x14ac:dyDescent="0.25">
      <c r="A3891" t="s">
        <v>120</v>
      </c>
      <c r="B3891" t="s">
        <v>149</v>
      </c>
      <c r="C3891" s="76">
        <v>42810</v>
      </c>
      <c r="D3891">
        <v>2</v>
      </c>
      <c r="E3891" t="s">
        <v>1279</v>
      </c>
    </row>
    <row r="3892" spans="1:5" x14ac:dyDescent="0.25">
      <c r="A3892" t="s">
        <v>120</v>
      </c>
      <c r="B3892" t="s">
        <v>149</v>
      </c>
      <c r="C3892" s="76">
        <v>42810</v>
      </c>
      <c r="D3892">
        <v>7</v>
      </c>
      <c r="E3892" t="s">
        <v>1279</v>
      </c>
    </row>
    <row r="3893" spans="1:5" x14ac:dyDescent="0.25">
      <c r="A3893" t="s">
        <v>121</v>
      </c>
      <c r="B3893" t="s">
        <v>149</v>
      </c>
      <c r="C3893" s="76">
        <v>42810</v>
      </c>
      <c r="D3893">
        <v>1</v>
      </c>
      <c r="E3893" t="s">
        <v>1279</v>
      </c>
    </row>
    <row r="3894" spans="1:5" x14ac:dyDescent="0.25">
      <c r="A3894" t="s">
        <v>121</v>
      </c>
      <c r="B3894" t="s">
        <v>149</v>
      </c>
      <c r="C3894" s="76">
        <v>42810</v>
      </c>
      <c r="D3894">
        <v>3</v>
      </c>
      <c r="E3894" t="s">
        <v>1279</v>
      </c>
    </row>
    <row r="3895" spans="1:5" x14ac:dyDescent="0.25">
      <c r="A3895" t="s">
        <v>121</v>
      </c>
      <c r="B3895" t="s">
        <v>149</v>
      </c>
      <c r="C3895" s="76">
        <v>42810</v>
      </c>
      <c r="D3895">
        <v>5</v>
      </c>
      <c r="E3895" t="s">
        <v>1279</v>
      </c>
    </row>
    <row r="3896" spans="1:5" x14ac:dyDescent="0.25">
      <c r="A3896" t="s">
        <v>121</v>
      </c>
      <c r="B3896" t="s">
        <v>149</v>
      </c>
      <c r="C3896" s="76">
        <v>42810</v>
      </c>
      <c r="D3896">
        <v>8</v>
      </c>
      <c r="E3896" t="s">
        <v>1279</v>
      </c>
    </row>
    <row r="3897" spans="1:5" x14ac:dyDescent="0.25">
      <c r="A3897" t="s">
        <v>483</v>
      </c>
      <c r="B3897" t="s">
        <v>149</v>
      </c>
      <c r="C3897" s="76">
        <v>42810</v>
      </c>
      <c r="D3897">
        <v>1</v>
      </c>
      <c r="E3897" t="s">
        <v>1279</v>
      </c>
    </row>
    <row r="3898" spans="1:5" x14ac:dyDescent="0.25">
      <c r="A3898" t="s">
        <v>483</v>
      </c>
      <c r="B3898" t="s">
        <v>149</v>
      </c>
      <c r="C3898" s="76">
        <v>42810</v>
      </c>
      <c r="D3898">
        <v>2</v>
      </c>
      <c r="E3898" t="s">
        <v>1279</v>
      </c>
    </row>
    <row r="3899" spans="1:5" x14ac:dyDescent="0.25">
      <c r="A3899" t="s">
        <v>483</v>
      </c>
      <c r="B3899" t="s">
        <v>149</v>
      </c>
      <c r="C3899" s="76">
        <v>42810</v>
      </c>
      <c r="D3899">
        <v>3</v>
      </c>
      <c r="E3899" t="s">
        <v>1279</v>
      </c>
    </row>
    <row r="3900" spans="1:5" x14ac:dyDescent="0.25">
      <c r="A3900" t="s">
        <v>483</v>
      </c>
      <c r="B3900" t="s">
        <v>149</v>
      </c>
      <c r="C3900" s="76">
        <v>42810</v>
      </c>
      <c r="D3900">
        <v>7</v>
      </c>
      <c r="E3900" t="s">
        <v>1279</v>
      </c>
    </row>
    <row r="3901" spans="1:5" x14ac:dyDescent="0.25">
      <c r="A3901" t="s">
        <v>486</v>
      </c>
      <c r="B3901" t="s">
        <v>149</v>
      </c>
      <c r="C3901" s="76">
        <v>42810</v>
      </c>
      <c r="D3901">
        <v>1</v>
      </c>
      <c r="E3901" t="s">
        <v>1279</v>
      </c>
    </row>
    <row r="3902" spans="1:5" x14ac:dyDescent="0.25">
      <c r="A3902" t="s">
        <v>486</v>
      </c>
      <c r="B3902" t="s">
        <v>149</v>
      </c>
      <c r="C3902" s="76">
        <v>42810</v>
      </c>
      <c r="D3902">
        <v>11</v>
      </c>
      <c r="E3902" t="s">
        <v>1279</v>
      </c>
    </row>
    <row r="3903" spans="1:5" x14ac:dyDescent="0.25">
      <c r="A3903" t="s">
        <v>486</v>
      </c>
      <c r="B3903" t="s">
        <v>149</v>
      </c>
      <c r="C3903" s="76">
        <v>42810</v>
      </c>
      <c r="D3903">
        <v>3</v>
      </c>
      <c r="E3903" t="s">
        <v>1279</v>
      </c>
    </row>
    <row r="3904" spans="1:5" x14ac:dyDescent="0.25">
      <c r="A3904" t="s">
        <v>486</v>
      </c>
      <c r="B3904" t="s">
        <v>149</v>
      </c>
      <c r="C3904" s="76">
        <v>42810</v>
      </c>
      <c r="D3904">
        <v>7</v>
      </c>
      <c r="E3904" t="s">
        <v>1279</v>
      </c>
    </row>
    <row r="3905" spans="1:5" x14ac:dyDescent="0.25">
      <c r="A3905" t="s">
        <v>486</v>
      </c>
      <c r="B3905" t="s">
        <v>149</v>
      </c>
      <c r="C3905" s="76">
        <v>42810</v>
      </c>
      <c r="D3905">
        <v>10</v>
      </c>
      <c r="E3905" t="s">
        <v>1279</v>
      </c>
    </row>
    <row r="3906" spans="1:5" x14ac:dyDescent="0.25">
      <c r="A3906" t="s">
        <v>487</v>
      </c>
      <c r="B3906" t="s">
        <v>149</v>
      </c>
      <c r="C3906" s="76">
        <v>42810</v>
      </c>
      <c r="D3906">
        <v>1</v>
      </c>
      <c r="E3906" t="s">
        <v>1279</v>
      </c>
    </row>
    <row r="3907" spans="1:5" x14ac:dyDescent="0.25">
      <c r="A3907" t="s">
        <v>487</v>
      </c>
      <c r="B3907" t="s">
        <v>149</v>
      </c>
      <c r="C3907" s="76">
        <v>42810</v>
      </c>
      <c r="D3907">
        <v>11</v>
      </c>
      <c r="E3907" t="s">
        <v>1279</v>
      </c>
    </row>
    <row r="3908" spans="1:5" x14ac:dyDescent="0.25">
      <c r="A3908" t="s">
        <v>487</v>
      </c>
      <c r="B3908" t="s">
        <v>149</v>
      </c>
      <c r="C3908" s="76">
        <v>42810</v>
      </c>
      <c r="D3908">
        <v>3</v>
      </c>
      <c r="E3908" t="s">
        <v>1279</v>
      </c>
    </row>
    <row r="3909" spans="1:5" x14ac:dyDescent="0.25">
      <c r="A3909" t="s">
        <v>487</v>
      </c>
      <c r="B3909" t="s">
        <v>149</v>
      </c>
      <c r="C3909" s="76">
        <v>42810</v>
      </c>
      <c r="D3909">
        <v>7</v>
      </c>
      <c r="E3909" t="s">
        <v>1279</v>
      </c>
    </row>
    <row r="3910" spans="1:5" x14ac:dyDescent="0.25">
      <c r="A3910" t="s">
        <v>487</v>
      </c>
      <c r="B3910" t="s">
        <v>149</v>
      </c>
      <c r="C3910" s="76">
        <v>42810</v>
      </c>
      <c r="D3910">
        <v>10</v>
      </c>
      <c r="E3910" t="s">
        <v>1279</v>
      </c>
    </row>
    <row r="3911" spans="1:5" x14ac:dyDescent="0.25">
      <c r="A3911" t="s">
        <v>1270</v>
      </c>
      <c r="B3911" t="s">
        <v>149</v>
      </c>
      <c r="C3911" s="76">
        <v>42810</v>
      </c>
      <c r="D3911">
        <v>1</v>
      </c>
      <c r="E3911" t="s">
        <v>1279</v>
      </c>
    </row>
    <row r="3912" spans="1:5" x14ac:dyDescent="0.25">
      <c r="A3912" t="s">
        <v>1270</v>
      </c>
      <c r="B3912" t="s">
        <v>149</v>
      </c>
      <c r="C3912" s="76">
        <v>42810</v>
      </c>
      <c r="D3912">
        <v>2</v>
      </c>
      <c r="E3912" t="s">
        <v>1279</v>
      </c>
    </row>
    <row r="3913" spans="1:5" x14ac:dyDescent="0.25">
      <c r="A3913" t="s">
        <v>1270</v>
      </c>
      <c r="B3913" t="s">
        <v>149</v>
      </c>
      <c r="C3913" s="76">
        <v>42810</v>
      </c>
      <c r="D3913">
        <v>7</v>
      </c>
      <c r="E3913" t="s">
        <v>1279</v>
      </c>
    </row>
    <row r="3914" spans="1:5" x14ac:dyDescent="0.25">
      <c r="A3914" t="s">
        <v>1273</v>
      </c>
      <c r="B3914" t="s">
        <v>149</v>
      </c>
      <c r="C3914" s="76">
        <v>42810</v>
      </c>
      <c r="D3914">
        <v>1</v>
      </c>
      <c r="E3914" t="s">
        <v>1279</v>
      </c>
    </row>
    <row r="3915" spans="1:5" x14ac:dyDescent="0.25">
      <c r="A3915" t="s">
        <v>1273</v>
      </c>
      <c r="B3915" t="s">
        <v>149</v>
      </c>
      <c r="C3915" s="76">
        <v>42810</v>
      </c>
      <c r="D3915">
        <v>3</v>
      </c>
      <c r="E3915" t="s">
        <v>1279</v>
      </c>
    </row>
    <row r="3916" spans="1:5" x14ac:dyDescent="0.25">
      <c r="A3916" t="s">
        <v>1273</v>
      </c>
      <c r="B3916" t="s">
        <v>149</v>
      </c>
      <c r="C3916" s="76">
        <v>42810</v>
      </c>
      <c r="D3916">
        <v>5</v>
      </c>
      <c r="E3916" t="s">
        <v>1279</v>
      </c>
    </row>
    <row r="3917" spans="1:5" x14ac:dyDescent="0.25">
      <c r="A3917" t="s">
        <v>1273</v>
      </c>
      <c r="B3917" t="s">
        <v>149</v>
      </c>
      <c r="C3917" s="76">
        <v>42810</v>
      </c>
      <c r="D3917">
        <v>6</v>
      </c>
      <c r="E3917" t="s">
        <v>1279</v>
      </c>
    </row>
    <row r="3918" spans="1:5" x14ac:dyDescent="0.25">
      <c r="A3918" t="s">
        <v>1273</v>
      </c>
      <c r="B3918" t="s">
        <v>149</v>
      </c>
      <c r="C3918" s="76">
        <v>42810</v>
      </c>
      <c r="D3918">
        <v>7</v>
      </c>
      <c r="E3918" t="s">
        <v>1279</v>
      </c>
    </row>
    <row r="3919" spans="1:5" x14ac:dyDescent="0.25">
      <c r="A3919" t="s">
        <v>1274</v>
      </c>
      <c r="B3919" t="s">
        <v>149</v>
      </c>
      <c r="C3919" s="76">
        <v>42810</v>
      </c>
      <c r="D3919">
        <v>1</v>
      </c>
      <c r="E3919" t="s">
        <v>1279</v>
      </c>
    </row>
    <row r="3920" spans="1:5" x14ac:dyDescent="0.25">
      <c r="A3920" t="s">
        <v>1274</v>
      </c>
      <c r="B3920" t="s">
        <v>149</v>
      </c>
      <c r="C3920" s="76">
        <v>42810</v>
      </c>
      <c r="D3920">
        <v>10</v>
      </c>
      <c r="E3920" t="s">
        <v>1279</v>
      </c>
    </row>
    <row r="3921" spans="1:5" x14ac:dyDescent="0.25">
      <c r="A3921" t="s">
        <v>1274</v>
      </c>
      <c r="B3921" t="s">
        <v>149</v>
      </c>
      <c r="C3921" s="76">
        <v>42810</v>
      </c>
      <c r="D3921">
        <v>3</v>
      </c>
      <c r="E3921" t="s">
        <v>1279</v>
      </c>
    </row>
    <row r="3922" spans="1:5" x14ac:dyDescent="0.25">
      <c r="A3922" t="s">
        <v>1274</v>
      </c>
      <c r="B3922" t="s">
        <v>149</v>
      </c>
      <c r="C3922" s="76">
        <v>42810</v>
      </c>
      <c r="D3922">
        <v>5</v>
      </c>
      <c r="E3922" t="s">
        <v>1279</v>
      </c>
    </row>
    <row r="3923" spans="1:5" x14ac:dyDescent="0.25">
      <c r="A3923" t="s">
        <v>1274</v>
      </c>
      <c r="B3923" t="s">
        <v>149</v>
      </c>
      <c r="C3923" s="76">
        <v>42810</v>
      </c>
      <c r="D3923">
        <v>7</v>
      </c>
      <c r="E3923" t="s">
        <v>1279</v>
      </c>
    </row>
    <row r="3924" spans="1:5" x14ac:dyDescent="0.25">
      <c r="A3924" t="s">
        <v>485</v>
      </c>
      <c r="B3924" t="s">
        <v>149</v>
      </c>
      <c r="C3924" s="76">
        <v>42810</v>
      </c>
      <c r="D3924">
        <v>1</v>
      </c>
      <c r="E3924" t="s">
        <v>1279</v>
      </c>
    </row>
    <row r="3925" spans="1:5" x14ac:dyDescent="0.25">
      <c r="A3925" t="s">
        <v>485</v>
      </c>
      <c r="B3925" t="s">
        <v>149</v>
      </c>
      <c r="C3925" s="76">
        <v>42810</v>
      </c>
      <c r="D3925">
        <v>3</v>
      </c>
      <c r="E3925" t="s">
        <v>1279</v>
      </c>
    </row>
    <row r="3926" spans="1:5" x14ac:dyDescent="0.25">
      <c r="A3926" t="s">
        <v>485</v>
      </c>
      <c r="B3926" t="s">
        <v>149</v>
      </c>
      <c r="C3926" s="76">
        <v>42810</v>
      </c>
      <c r="D3926">
        <v>9</v>
      </c>
      <c r="E3926" t="s">
        <v>1279</v>
      </c>
    </row>
    <row r="3927" spans="1:5" x14ac:dyDescent="0.25">
      <c r="A3927" t="s">
        <v>485</v>
      </c>
      <c r="B3927" t="s">
        <v>149</v>
      </c>
      <c r="C3927" s="76">
        <v>42810</v>
      </c>
      <c r="D3927">
        <v>5</v>
      </c>
      <c r="E3927" t="s">
        <v>1279</v>
      </c>
    </row>
    <row r="3928" spans="1:5" x14ac:dyDescent="0.25">
      <c r="A3928" t="s">
        <v>485</v>
      </c>
      <c r="B3928" t="s">
        <v>149</v>
      </c>
      <c r="C3928" s="76">
        <v>42810</v>
      </c>
      <c r="D3928">
        <v>7</v>
      </c>
      <c r="E3928" t="s">
        <v>1279</v>
      </c>
    </row>
    <row r="3929" spans="1:5" x14ac:dyDescent="0.25">
      <c r="A3929" t="s">
        <v>1275</v>
      </c>
      <c r="B3929" t="s">
        <v>149</v>
      </c>
      <c r="C3929" s="76">
        <v>42810</v>
      </c>
      <c r="D3929">
        <v>1</v>
      </c>
      <c r="E3929" t="s">
        <v>1279</v>
      </c>
    </row>
    <row r="3930" spans="1:5" x14ac:dyDescent="0.25">
      <c r="A3930" t="s">
        <v>1275</v>
      </c>
      <c r="B3930" t="s">
        <v>149</v>
      </c>
      <c r="C3930" s="76">
        <v>42810</v>
      </c>
      <c r="D3930">
        <v>3</v>
      </c>
      <c r="E3930" t="s">
        <v>1279</v>
      </c>
    </row>
    <row r="3931" spans="1:5" x14ac:dyDescent="0.25">
      <c r="A3931" t="s">
        <v>1275</v>
      </c>
      <c r="B3931" t="s">
        <v>149</v>
      </c>
      <c r="C3931" s="76">
        <v>42810</v>
      </c>
      <c r="D3931">
        <v>5</v>
      </c>
      <c r="E3931" t="s">
        <v>1279</v>
      </c>
    </row>
    <row r="3932" spans="1:5" x14ac:dyDescent="0.25">
      <c r="A3932" t="s">
        <v>1275</v>
      </c>
      <c r="B3932" t="s">
        <v>149</v>
      </c>
      <c r="C3932" s="76">
        <v>42810</v>
      </c>
      <c r="D3932">
        <v>6</v>
      </c>
      <c r="E3932" t="s">
        <v>1279</v>
      </c>
    </row>
    <row r="3933" spans="1:5" x14ac:dyDescent="0.25">
      <c r="A3933" t="s">
        <v>1275</v>
      </c>
      <c r="B3933" t="s">
        <v>149</v>
      </c>
      <c r="C3933" s="76">
        <v>42810</v>
      </c>
      <c r="D3933">
        <v>7</v>
      </c>
      <c r="E3933" t="s">
        <v>1279</v>
      </c>
    </row>
    <row r="3934" spans="1:5" x14ac:dyDescent="0.25">
      <c r="A3934" t="s">
        <v>115</v>
      </c>
      <c r="B3934" t="s">
        <v>149</v>
      </c>
      <c r="C3934" s="76">
        <v>42810</v>
      </c>
      <c r="D3934">
        <v>1</v>
      </c>
      <c r="E3934" t="s">
        <v>1279</v>
      </c>
    </row>
    <row r="3935" spans="1:5" x14ac:dyDescent="0.25">
      <c r="A3935" t="s">
        <v>115</v>
      </c>
      <c r="B3935" t="s">
        <v>149</v>
      </c>
      <c r="C3935" s="76">
        <v>42810</v>
      </c>
      <c r="D3935">
        <v>3</v>
      </c>
      <c r="E3935" t="s">
        <v>1279</v>
      </c>
    </row>
    <row r="3936" spans="1:5" x14ac:dyDescent="0.25">
      <c r="A3936" t="s">
        <v>115</v>
      </c>
      <c r="B3936" t="s">
        <v>149</v>
      </c>
      <c r="C3936" s="76">
        <v>42810</v>
      </c>
      <c r="D3936">
        <v>5</v>
      </c>
      <c r="E3936" t="s">
        <v>1279</v>
      </c>
    </row>
    <row r="3937" spans="1:5" x14ac:dyDescent="0.25">
      <c r="A3937" t="s">
        <v>115</v>
      </c>
      <c r="B3937" t="s">
        <v>149</v>
      </c>
      <c r="C3937" s="76">
        <v>42810</v>
      </c>
      <c r="D3937">
        <v>8</v>
      </c>
      <c r="E3937" t="s">
        <v>1279</v>
      </c>
    </row>
    <row r="3938" spans="1:5" x14ac:dyDescent="0.25">
      <c r="A3938" t="s">
        <v>938</v>
      </c>
      <c r="B3938" t="s">
        <v>149</v>
      </c>
      <c r="C3938" s="76">
        <v>42810</v>
      </c>
      <c r="D3938">
        <v>1</v>
      </c>
      <c r="E3938" t="s">
        <v>1279</v>
      </c>
    </row>
    <row r="3939" spans="1:5" x14ac:dyDescent="0.25">
      <c r="A3939" t="s">
        <v>938</v>
      </c>
      <c r="B3939" t="s">
        <v>149</v>
      </c>
      <c r="C3939" s="76">
        <v>42810</v>
      </c>
      <c r="D3939">
        <v>3</v>
      </c>
      <c r="E3939" t="s">
        <v>1279</v>
      </c>
    </row>
    <row r="3940" spans="1:5" x14ac:dyDescent="0.25">
      <c r="A3940" t="s">
        <v>938</v>
      </c>
      <c r="B3940" t="s">
        <v>149</v>
      </c>
      <c r="C3940" s="76">
        <v>42810</v>
      </c>
      <c r="D3940">
        <v>7</v>
      </c>
      <c r="E3940" t="s">
        <v>1279</v>
      </c>
    </row>
    <row r="3941" spans="1:5" x14ac:dyDescent="0.25">
      <c r="A3941" t="s">
        <v>938</v>
      </c>
      <c r="B3941" t="s">
        <v>149</v>
      </c>
      <c r="C3941" s="76">
        <v>42810</v>
      </c>
      <c r="D3941">
        <v>5</v>
      </c>
      <c r="E3941" t="s">
        <v>1279</v>
      </c>
    </row>
    <row r="3942" spans="1:5" x14ac:dyDescent="0.25">
      <c r="A3942" t="s">
        <v>938</v>
      </c>
      <c r="B3942" t="s">
        <v>149</v>
      </c>
      <c r="C3942" s="76">
        <v>42810</v>
      </c>
      <c r="D3942">
        <v>8</v>
      </c>
      <c r="E3942" t="s">
        <v>1279</v>
      </c>
    </row>
    <row r="3943" spans="1:5" x14ac:dyDescent="0.25">
      <c r="A3943" t="s">
        <v>1064</v>
      </c>
      <c r="B3943" t="s">
        <v>149</v>
      </c>
      <c r="C3943" s="76">
        <v>42810</v>
      </c>
      <c r="D3943">
        <v>1</v>
      </c>
      <c r="E3943" t="s">
        <v>1279</v>
      </c>
    </row>
    <row r="3944" spans="1:5" x14ac:dyDescent="0.25">
      <c r="A3944" t="s">
        <v>1064</v>
      </c>
      <c r="B3944" t="s">
        <v>149</v>
      </c>
      <c r="C3944" s="76">
        <v>42810</v>
      </c>
      <c r="D3944">
        <v>3</v>
      </c>
      <c r="E3944" t="s">
        <v>1279</v>
      </c>
    </row>
    <row r="3945" spans="1:5" x14ac:dyDescent="0.25">
      <c r="A3945" t="s">
        <v>1064</v>
      </c>
      <c r="B3945" t="s">
        <v>149</v>
      </c>
      <c r="C3945" s="76">
        <v>42810</v>
      </c>
      <c r="D3945">
        <v>5</v>
      </c>
      <c r="E3945" t="s">
        <v>1279</v>
      </c>
    </row>
    <row r="3946" spans="1:5" x14ac:dyDescent="0.25">
      <c r="A3946" t="s">
        <v>1064</v>
      </c>
      <c r="B3946" t="s">
        <v>149</v>
      </c>
      <c r="C3946" s="76">
        <v>42810</v>
      </c>
      <c r="D3946">
        <v>6</v>
      </c>
      <c r="E3946" t="s">
        <v>1279</v>
      </c>
    </row>
    <row r="3947" spans="1:5" x14ac:dyDescent="0.25">
      <c r="A3947" t="s">
        <v>1064</v>
      </c>
      <c r="B3947" t="s">
        <v>149</v>
      </c>
      <c r="C3947" s="76">
        <v>42810</v>
      </c>
      <c r="D3947">
        <v>7</v>
      </c>
      <c r="E3947" t="s">
        <v>1279</v>
      </c>
    </row>
    <row r="3948" spans="1:5" x14ac:dyDescent="0.25">
      <c r="A3948" t="s">
        <v>1277</v>
      </c>
      <c r="B3948" t="s">
        <v>149</v>
      </c>
      <c r="C3948" s="76">
        <v>42810</v>
      </c>
      <c r="D3948">
        <v>1</v>
      </c>
      <c r="E3948" t="s">
        <v>1279</v>
      </c>
    </row>
    <row r="3949" spans="1:5" x14ac:dyDescent="0.25">
      <c r="A3949" t="s">
        <v>1277</v>
      </c>
      <c r="B3949" t="s">
        <v>149</v>
      </c>
      <c r="C3949" s="76">
        <v>42810</v>
      </c>
      <c r="D3949">
        <v>2</v>
      </c>
      <c r="E3949" t="s">
        <v>1279</v>
      </c>
    </row>
    <row r="3950" spans="1:5" x14ac:dyDescent="0.25">
      <c r="A3950" t="s">
        <v>1277</v>
      </c>
      <c r="B3950" t="s">
        <v>149</v>
      </c>
      <c r="C3950" s="76">
        <v>42810</v>
      </c>
      <c r="D3950">
        <v>3</v>
      </c>
      <c r="E3950" t="s">
        <v>1279</v>
      </c>
    </row>
    <row r="3951" spans="1:5" x14ac:dyDescent="0.25">
      <c r="A3951" t="s">
        <v>1277</v>
      </c>
      <c r="B3951" t="s">
        <v>149</v>
      </c>
      <c r="C3951" s="76">
        <v>42810</v>
      </c>
      <c r="D3951">
        <v>7</v>
      </c>
      <c r="E3951" t="s">
        <v>1279</v>
      </c>
    </row>
    <row r="3952" spans="1:5" x14ac:dyDescent="0.25">
      <c r="A3952" t="s">
        <v>1278</v>
      </c>
      <c r="B3952" t="s">
        <v>149</v>
      </c>
      <c r="C3952" s="76">
        <v>42810</v>
      </c>
      <c r="D3952">
        <v>1</v>
      </c>
      <c r="E3952" t="s">
        <v>1279</v>
      </c>
    </row>
    <row r="3953" spans="1:5" x14ac:dyDescent="0.25">
      <c r="A3953" t="s">
        <v>1278</v>
      </c>
      <c r="B3953" t="s">
        <v>149</v>
      </c>
      <c r="C3953" s="76">
        <v>42810</v>
      </c>
      <c r="D3953">
        <v>3</v>
      </c>
      <c r="E3953" t="s">
        <v>1279</v>
      </c>
    </row>
    <row r="3954" spans="1:5" x14ac:dyDescent="0.25">
      <c r="A3954" t="s">
        <v>1278</v>
      </c>
      <c r="B3954" t="s">
        <v>149</v>
      </c>
      <c r="C3954" s="76">
        <v>42810</v>
      </c>
      <c r="D3954">
        <v>9</v>
      </c>
      <c r="E3954" t="s">
        <v>1279</v>
      </c>
    </row>
    <row r="3955" spans="1:5" x14ac:dyDescent="0.25">
      <c r="A3955" t="s">
        <v>1278</v>
      </c>
      <c r="B3955" t="s">
        <v>149</v>
      </c>
      <c r="C3955" s="76">
        <v>42810</v>
      </c>
      <c r="D3955">
        <v>5</v>
      </c>
      <c r="E3955" t="s">
        <v>1279</v>
      </c>
    </row>
    <row r="3956" spans="1:5" x14ac:dyDescent="0.25">
      <c r="A3956" t="s">
        <v>1278</v>
      </c>
      <c r="B3956" t="s">
        <v>149</v>
      </c>
      <c r="C3956" s="76">
        <v>42810</v>
      </c>
      <c r="D3956">
        <v>7</v>
      </c>
      <c r="E3956" t="s">
        <v>1279</v>
      </c>
    </row>
    <row r="3957" spans="1:5" x14ac:dyDescent="0.25">
      <c r="A3957" t="s">
        <v>500</v>
      </c>
      <c r="B3957" t="s">
        <v>149</v>
      </c>
      <c r="C3957" s="76">
        <v>42810</v>
      </c>
      <c r="D3957">
        <v>1</v>
      </c>
      <c r="E3957" t="s">
        <v>1279</v>
      </c>
    </row>
    <row r="3958" spans="1:5" x14ac:dyDescent="0.25">
      <c r="A3958" t="s">
        <v>500</v>
      </c>
      <c r="B3958" t="s">
        <v>149</v>
      </c>
      <c r="C3958" s="76">
        <v>42810</v>
      </c>
      <c r="D3958">
        <v>10</v>
      </c>
      <c r="E3958" t="s">
        <v>1279</v>
      </c>
    </row>
    <row r="3959" spans="1:5" x14ac:dyDescent="0.25">
      <c r="A3959" t="s">
        <v>500</v>
      </c>
      <c r="B3959" t="s">
        <v>149</v>
      </c>
      <c r="C3959" s="76">
        <v>42810</v>
      </c>
      <c r="D3959">
        <v>3</v>
      </c>
      <c r="E3959" t="s">
        <v>1279</v>
      </c>
    </row>
    <row r="3960" spans="1:5" x14ac:dyDescent="0.25">
      <c r="A3960" t="s">
        <v>500</v>
      </c>
      <c r="B3960" t="s">
        <v>149</v>
      </c>
      <c r="C3960" s="76">
        <v>42810</v>
      </c>
      <c r="D3960">
        <v>5</v>
      </c>
      <c r="E3960" t="s">
        <v>1279</v>
      </c>
    </row>
    <row r="3961" spans="1:5" x14ac:dyDescent="0.25">
      <c r="A3961" t="s">
        <v>500</v>
      </c>
      <c r="B3961" t="s">
        <v>149</v>
      </c>
      <c r="C3961" s="76">
        <v>42810</v>
      </c>
      <c r="D3961">
        <v>7</v>
      </c>
      <c r="E3961" t="s">
        <v>1279</v>
      </c>
    </row>
    <row r="3962" spans="1:5" x14ac:dyDescent="0.25">
      <c r="A3962" t="s">
        <v>708</v>
      </c>
      <c r="B3962" t="s">
        <v>149</v>
      </c>
      <c r="C3962" s="76">
        <v>42810</v>
      </c>
      <c r="D3962">
        <v>1</v>
      </c>
      <c r="E3962" t="s">
        <v>1279</v>
      </c>
    </row>
    <row r="3963" spans="1:5" x14ac:dyDescent="0.25">
      <c r="A3963" t="s">
        <v>708</v>
      </c>
      <c r="B3963" t="s">
        <v>149</v>
      </c>
      <c r="C3963" s="76">
        <v>42810</v>
      </c>
      <c r="D3963">
        <v>3</v>
      </c>
      <c r="E3963" t="s">
        <v>1279</v>
      </c>
    </row>
    <row r="3964" spans="1:5" x14ac:dyDescent="0.25">
      <c r="A3964" t="s">
        <v>708</v>
      </c>
      <c r="B3964" t="s">
        <v>149</v>
      </c>
      <c r="C3964" s="76">
        <v>42810</v>
      </c>
      <c r="D3964">
        <v>9</v>
      </c>
      <c r="E3964" t="s">
        <v>1279</v>
      </c>
    </row>
    <row r="3965" spans="1:5" x14ac:dyDescent="0.25">
      <c r="A3965" t="s">
        <v>708</v>
      </c>
      <c r="B3965" t="s">
        <v>149</v>
      </c>
      <c r="C3965" s="76">
        <v>42810</v>
      </c>
      <c r="D3965">
        <v>5</v>
      </c>
      <c r="E3965" t="s">
        <v>1279</v>
      </c>
    </row>
    <row r="3966" spans="1:5" x14ac:dyDescent="0.25">
      <c r="A3966" t="s">
        <v>708</v>
      </c>
      <c r="B3966" t="s">
        <v>149</v>
      </c>
      <c r="C3966" s="76">
        <v>42810</v>
      </c>
      <c r="D3966">
        <v>7</v>
      </c>
      <c r="E3966" t="s">
        <v>1279</v>
      </c>
    </row>
    <row r="3967" spans="1:5" x14ac:dyDescent="0.25">
      <c r="A3967" t="s">
        <v>502</v>
      </c>
      <c r="B3967" t="s">
        <v>149</v>
      </c>
      <c r="C3967" s="76">
        <v>42810</v>
      </c>
      <c r="D3967">
        <v>1</v>
      </c>
      <c r="E3967" t="s">
        <v>1279</v>
      </c>
    </row>
    <row r="3968" spans="1:5" x14ac:dyDescent="0.25">
      <c r="A3968" t="s">
        <v>502</v>
      </c>
      <c r="B3968" t="s">
        <v>149</v>
      </c>
      <c r="C3968" s="76">
        <v>42810</v>
      </c>
      <c r="D3968">
        <v>3</v>
      </c>
      <c r="E3968" t="s">
        <v>1279</v>
      </c>
    </row>
    <row r="3969" spans="1:5" x14ac:dyDescent="0.25">
      <c r="A3969" t="s">
        <v>502</v>
      </c>
      <c r="B3969" t="s">
        <v>149</v>
      </c>
      <c r="C3969" s="76">
        <v>42810</v>
      </c>
      <c r="D3969">
        <v>7</v>
      </c>
      <c r="E3969" t="s">
        <v>1279</v>
      </c>
    </row>
    <row r="3970" spans="1:5" x14ac:dyDescent="0.25">
      <c r="A3970" t="s">
        <v>502</v>
      </c>
      <c r="B3970" t="s">
        <v>149</v>
      </c>
      <c r="C3970" s="76">
        <v>42810</v>
      </c>
      <c r="D3970">
        <v>5</v>
      </c>
      <c r="E3970" t="s">
        <v>1279</v>
      </c>
    </row>
    <row r="3971" spans="1:5" x14ac:dyDescent="0.25">
      <c r="A3971" t="s">
        <v>502</v>
      </c>
      <c r="B3971" t="s">
        <v>149</v>
      </c>
      <c r="C3971" s="76">
        <v>42810</v>
      </c>
      <c r="D3971">
        <v>8</v>
      </c>
      <c r="E3971" t="s">
        <v>1279</v>
      </c>
    </row>
    <row r="3972" spans="1:5" x14ac:dyDescent="0.25">
      <c r="A3972" t="s">
        <v>120</v>
      </c>
      <c r="B3972" t="s">
        <v>149</v>
      </c>
      <c r="C3972" s="76">
        <v>42810</v>
      </c>
      <c r="D3972">
        <v>1</v>
      </c>
      <c r="E3972" t="s">
        <v>1279</v>
      </c>
    </row>
    <row r="3973" spans="1:5" x14ac:dyDescent="0.25">
      <c r="A3973" t="s">
        <v>120</v>
      </c>
      <c r="B3973" t="s">
        <v>149</v>
      </c>
      <c r="C3973" s="76">
        <v>42810</v>
      </c>
      <c r="D3973">
        <v>2</v>
      </c>
      <c r="E3973" t="s">
        <v>1279</v>
      </c>
    </row>
    <row r="3974" spans="1:5" x14ac:dyDescent="0.25">
      <c r="A3974" t="s">
        <v>120</v>
      </c>
      <c r="B3974" t="s">
        <v>149</v>
      </c>
      <c r="C3974" s="76">
        <v>42810</v>
      </c>
      <c r="D3974">
        <v>7</v>
      </c>
      <c r="E3974" t="s">
        <v>1279</v>
      </c>
    </row>
    <row r="3975" spans="1:5" x14ac:dyDescent="0.25">
      <c r="A3975" t="s">
        <v>121</v>
      </c>
      <c r="B3975" t="s">
        <v>149</v>
      </c>
      <c r="C3975" s="76">
        <v>42810</v>
      </c>
      <c r="D3975">
        <v>1</v>
      </c>
      <c r="E3975" t="s">
        <v>1279</v>
      </c>
    </row>
    <row r="3976" spans="1:5" x14ac:dyDescent="0.25">
      <c r="A3976" t="s">
        <v>121</v>
      </c>
      <c r="B3976" t="s">
        <v>149</v>
      </c>
      <c r="C3976" s="76">
        <v>42810</v>
      </c>
      <c r="D3976">
        <v>3</v>
      </c>
      <c r="E3976" t="s">
        <v>1279</v>
      </c>
    </row>
    <row r="3977" spans="1:5" x14ac:dyDescent="0.25">
      <c r="A3977" t="s">
        <v>121</v>
      </c>
      <c r="B3977" t="s">
        <v>149</v>
      </c>
      <c r="C3977" s="76">
        <v>42810</v>
      </c>
      <c r="D3977">
        <v>5</v>
      </c>
      <c r="E3977" t="s">
        <v>1279</v>
      </c>
    </row>
    <row r="3978" spans="1:5" x14ac:dyDescent="0.25">
      <c r="A3978" t="s">
        <v>121</v>
      </c>
      <c r="B3978" t="s">
        <v>149</v>
      </c>
      <c r="C3978" s="76">
        <v>42810</v>
      </c>
      <c r="D3978">
        <v>8</v>
      </c>
      <c r="E3978" t="s">
        <v>1279</v>
      </c>
    </row>
    <row r="3979" spans="1:5" x14ac:dyDescent="0.25">
      <c r="A3979" t="s">
        <v>1239</v>
      </c>
      <c r="B3979" t="s">
        <v>151</v>
      </c>
      <c r="C3979" s="76">
        <v>42811</v>
      </c>
      <c r="D3979">
        <v>1</v>
      </c>
      <c r="E3979" t="s">
        <v>1242</v>
      </c>
    </row>
    <row r="3980" spans="1:5" x14ac:dyDescent="0.25">
      <c r="A3980" t="s">
        <v>1239</v>
      </c>
      <c r="B3980" t="s">
        <v>151</v>
      </c>
      <c r="C3980" s="76">
        <v>42811</v>
      </c>
      <c r="D3980">
        <v>28</v>
      </c>
      <c r="E3980" t="s">
        <v>1242</v>
      </c>
    </row>
    <row r="3981" spans="1:5" x14ac:dyDescent="0.25">
      <c r="A3981" t="s">
        <v>1239</v>
      </c>
      <c r="B3981" t="s">
        <v>151</v>
      </c>
      <c r="C3981" s="76">
        <v>42811</v>
      </c>
      <c r="D3981">
        <v>17</v>
      </c>
      <c r="E3981" t="s">
        <v>1242</v>
      </c>
    </row>
    <row r="3982" spans="1:5" x14ac:dyDescent="0.25">
      <c r="A3982" t="s">
        <v>1239</v>
      </c>
      <c r="B3982" t="s">
        <v>151</v>
      </c>
      <c r="C3982" s="76">
        <v>42811</v>
      </c>
      <c r="D3982">
        <v>20</v>
      </c>
      <c r="E3982" t="s">
        <v>1242</v>
      </c>
    </row>
    <row r="3983" spans="1:5" x14ac:dyDescent="0.25">
      <c r="A3983" t="s">
        <v>1239</v>
      </c>
      <c r="B3983" t="s">
        <v>151</v>
      </c>
      <c r="C3983" s="76">
        <v>42811</v>
      </c>
      <c r="D3983">
        <v>19</v>
      </c>
      <c r="E3983" t="s">
        <v>1242</v>
      </c>
    </row>
    <row r="3984" spans="1:5" x14ac:dyDescent="0.25">
      <c r="A3984" t="s">
        <v>1239</v>
      </c>
      <c r="B3984" t="s">
        <v>151</v>
      </c>
      <c r="C3984" s="76">
        <v>42811</v>
      </c>
      <c r="D3984">
        <v>18</v>
      </c>
      <c r="E3984" t="s">
        <v>1242</v>
      </c>
    </row>
    <row r="3985" spans="1:5" x14ac:dyDescent="0.25">
      <c r="A3985" t="s">
        <v>1240</v>
      </c>
      <c r="B3985" t="s">
        <v>151</v>
      </c>
      <c r="C3985" s="76">
        <v>42811</v>
      </c>
      <c r="D3985">
        <v>1</v>
      </c>
      <c r="E3985" t="s">
        <v>1242</v>
      </c>
    </row>
    <row r="3986" spans="1:5" x14ac:dyDescent="0.25">
      <c r="A3986" t="s">
        <v>1240</v>
      </c>
      <c r="B3986" t="s">
        <v>151</v>
      </c>
      <c r="C3986" s="76">
        <v>42811</v>
      </c>
      <c r="D3986">
        <v>7</v>
      </c>
      <c r="E3986" t="s">
        <v>1242</v>
      </c>
    </row>
    <row r="3987" spans="1:5" x14ac:dyDescent="0.25">
      <c r="A3987" t="s">
        <v>1240</v>
      </c>
      <c r="B3987" t="s">
        <v>151</v>
      </c>
      <c r="C3987" s="76">
        <v>42811</v>
      </c>
      <c r="D3987">
        <v>3</v>
      </c>
      <c r="E3987" t="s">
        <v>1242</v>
      </c>
    </row>
    <row r="3988" spans="1:5" x14ac:dyDescent="0.25">
      <c r="A3988" t="s">
        <v>1240</v>
      </c>
      <c r="B3988" t="s">
        <v>151</v>
      </c>
      <c r="C3988" s="76">
        <v>42811</v>
      </c>
      <c r="D3988">
        <v>16</v>
      </c>
      <c r="E3988" t="s">
        <v>1242</v>
      </c>
    </row>
    <row r="3989" spans="1:5" x14ac:dyDescent="0.25">
      <c r="A3989" t="s">
        <v>1240</v>
      </c>
      <c r="B3989" t="s">
        <v>151</v>
      </c>
      <c r="C3989" s="76">
        <v>42811</v>
      </c>
      <c r="D3989">
        <v>19</v>
      </c>
      <c r="E3989" t="s">
        <v>1242</v>
      </c>
    </row>
    <row r="3990" spans="1:5" x14ac:dyDescent="0.25">
      <c r="A3990" t="s">
        <v>1240</v>
      </c>
      <c r="B3990" t="s">
        <v>151</v>
      </c>
      <c r="C3990" s="76">
        <v>42811</v>
      </c>
      <c r="D3990">
        <v>28</v>
      </c>
      <c r="E3990" t="s">
        <v>1242</v>
      </c>
    </row>
    <row r="3991" spans="1:5" x14ac:dyDescent="0.25">
      <c r="A3991" t="s">
        <v>115</v>
      </c>
      <c r="B3991" t="s">
        <v>151</v>
      </c>
      <c r="C3991" s="76">
        <v>42811</v>
      </c>
      <c r="D3991">
        <v>27</v>
      </c>
      <c r="E3991" t="s">
        <v>1242</v>
      </c>
    </row>
    <row r="3992" spans="1:5" x14ac:dyDescent="0.25">
      <c r="A3992" t="s">
        <v>115</v>
      </c>
      <c r="B3992" t="s">
        <v>151</v>
      </c>
      <c r="C3992" s="76">
        <v>42811</v>
      </c>
      <c r="D3992">
        <v>28</v>
      </c>
      <c r="E3992" t="s">
        <v>1242</v>
      </c>
    </row>
    <row r="3993" spans="1:5" x14ac:dyDescent="0.25">
      <c r="A3993" t="s">
        <v>115</v>
      </c>
      <c r="B3993" t="s">
        <v>151</v>
      </c>
      <c r="C3993" s="76">
        <v>42811</v>
      </c>
      <c r="D3993">
        <v>16</v>
      </c>
      <c r="E3993" t="s">
        <v>1242</v>
      </c>
    </row>
    <row r="3994" spans="1:5" x14ac:dyDescent="0.25">
      <c r="A3994" t="s">
        <v>115</v>
      </c>
      <c r="B3994" t="s">
        <v>151</v>
      </c>
      <c r="C3994" s="76">
        <v>42811</v>
      </c>
      <c r="D3994">
        <v>8</v>
      </c>
      <c r="E3994" t="s">
        <v>1242</v>
      </c>
    </row>
    <row r="3995" spans="1:5" x14ac:dyDescent="0.25">
      <c r="A3995" t="s">
        <v>115</v>
      </c>
      <c r="B3995" t="s">
        <v>151</v>
      </c>
      <c r="C3995" s="76">
        <v>42811</v>
      </c>
      <c r="D3995">
        <v>7</v>
      </c>
      <c r="E3995" t="s">
        <v>1242</v>
      </c>
    </row>
    <row r="3996" spans="1:5" x14ac:dyDescent="0.25">
      <c r="A3996" t="s">
        <v>115</v>
      </c>
      <c r="B3996" t="s">
        <v>151</v>
      </c>
      <c r="C3996" s="76">
        <v>42811</v>
      </c>
      <c r="D3996">
        <v>4</v>
      </c>
      <c r="E3996" t="s">
        <v>1242</v>
      </c>
    </row>
    <row r="3997" spans="1:5" x14ac:dyDescent="0.25">
      <c r="A3997" t="s">
        <v>1064</v>
      </c>
      <c r="B3997" t="s">
        <v>151</v>
      </c>
      <c r="C3997" s="76">
        <v>42811</v>
      </c>
      <c r="D3997">
        <v>17</v>
      </c>
      <c r="E3997" t="s">
        <v>1242</v>
      </c>
    </row>
    <row r="3998" spans="1:5" x14ac:dyDescent="0.25">
      <c r="A3998" t="s">
        <v>1064</v>
      </c>
      <c r="B3998" t="s">
        <v>151</v>
      </c>
      <c r="C3998" s="76">
        <v>42811</v>
      </c>
      <c r="D3998">
        <v>1</v>
      </c>
      <c r="E3998" t="s">
        <v>1242</v>
      </c>
    </row>
    <row r="3999" spans="1:5" x14ac:dyDescent="0.25">
      <c r="A3999" t="s">
        <v>1064</v>
      </c>
      <c r="B3999" t="s">
        <v>151</v>
      </c>
      <c r="C3999" s="76">
        <v>42811</v>
      </c>
      <c r="D3999">
        <v>15</v>
      </c>
      <c r="E3999" t="s">
        <v>1242</v>
      </c>
    </row>
    <row r="4000" spans="1:5" x14ac:dyDescent="0.25">
      <c r="A4000" t="s">
        <v>1064</v>
      </c>
      <c r="B4000" t="s">
        <v>151</v>
      </c>
      <c r="C4000" s="76">
        <v>42811</v>
      </c>
      <c r="D4000">
        <v>10</v>
      </c>
      <c r="E4000" t="s">
        <v>1242</v>
      </c>
    </row>
    <row r="4001" spans="1:5" x14ac:dyDescent="0.25">
      <c r="A4001" t="s">
        <v>1064</v>
      </c>
      <c r="B4001" t="s">
        <v>151</v>
      </c>
      <c r="C4001" s="76">
        <v>42811</v>
      </c>
      <c r="D4001">
        <v>24</v>
      </c>
      <c r="E4001" t="s">
        <v>1242</v>
      </c>
    </row>
    <row r="4002" spans="1:5" x14ac:dyDescent="0.25">
      <c r="A4002" t="s">
        <v>1064</v>
      </c>
      <c r="B4002" t="s">
        <v>151</v>
      </c>
      <c r="C4002" s="76">
        <v>42811</v>
      </c>
      <c r="D4002">
        <v>20</v>
      </c>
      <c r="E4002" t="s">
        <v>1242</v>
      </c>
    </row>
    <row r="4003" spans="1:5" x14ac:dyDescent="0.25">
      <c r="A4003" t="s">
        <v>1241</v>
      </c>
      <c r="B4003" t="s">
        <v>151</v>
      </c>
      <c r="C4003" s="76">
        <v>42811</v>
      </c>
      <c r="D4003">
        <v>11</v>
      </c>
      <c r="E4003" t="s">
        <v>1242</v>
      </c>
    </row>
    <row r="4004" spans="1:5" x14ac:dyDescent="0.25">
      <c r="A4004" t="s">
        <v>1241</v>
      </c>
      <c r="B4004" t="s">
        <v>151</v>
      </c>
      <c r="C4004" s="76">
        <v>42811</v>
      </c>
      <c r="D4004">
        <v>27</v>
      </c>
      <c r="E4004" t="s">
        <v>1242</v>
      </c>
    </row>
    <row r="4005" spans="1:5" x14ac:dyDescent="0.25">
      <c r="A4005" t="s">
        <v>1241</v>
      </c>
      <c r="B4005" t="s">
        <v>151</v>
      </c>
      <c r="C4005" s="76">
        <v>42811</v>
      </c>
      <c r="D4005">
        <v>26</v>
      </c>
      <c r="E4005" t="s">
        <v>1242</v>
      </c>
    </row>
    <row r="4006" spans="1:5" x14ac:dyDescent="0.25">
      <c r="A4006" t="s">
        <v>1241</v>
      </c>
      <c r="B4006" t="s">
        <v>151</v>
      </c>
      <c r="C4006" s="76">
        <v>42811</v>
      </c>
      <c r="D4006">
        <v>28</v>
      </c>
      <c r="E4006" t="s">
        <v>1242</v>
      </c>
    </row>
    <row r="4007" spans="1:5" x14ac:dyDescent="0.25">
      <c r="A4007" t="s">
        <v>1241</v>
      </c>
      <c r="B4007" t="s">
        <v>151</v>
      </c>
      <c r="C4007" s="76">
        <v>42811</v>
      </c>
      <c r="D4007">
        <v>16</v>
      </c>
      <c r="E4007" t="s">
        <v>1242</v>
      </c>
    </row>
    <row r="4008" spans="1:5" x14ac:dyDescent="0.25">
      <c r="A4008" t="s">
        <v>1239</v>
      </c>
      <c r="B4008" t="s">
        <v>149</v>
      </c>
      <c r="C4008" s="76">
        <v>42811</v>
      </c>
      <c r="D4008">
        <v>1</v>
      </c>
      <c r="E4008" t="s">
        <v>1242</v>
      </c>
    </row>
    <row r="4009" spans="1:5" x14ac:dyDescent="0.25">
      <c r="A4009" t="s">
        <v>1239</v>
      </c>
      <c r="B4009" t="s">
        <v>149</v>
      </c>
      <c r="C4009" s="76">
        <v>42811</v>
      </c>
      <c r="D4009">
        <v>28</v>
      </c>
      <c r="E4009" t="s">
        <v>1242</v>
      </c>
    </row>
    <row r="4010" spans="1:5" x14ac:dyDescent="0.25">
      <c r="A4010" t="s">
        <v>1239</v>
      </c>
      <c r="B4010" t="s">
        <v>149</v>
      </c>
      <c r="C4010" s="76">
        <v>42811</v>
      </c>
      <c r="D4010">
        <v>17</v>
      </c>
      <c r="E4010" t="s">
        <v>1242</v>
      </c>
    </row>
    <row r="4011" spans="1:5" x14ac:dyDescent="0.25">
      <c r="A4011" t="s">
        <v>1239</v>
      </c>
      <c r="B4011" t="s">
        <v>149</v>
      </c>
      <c r="C4011" s="76">
        <v>42811</v>
      </c>
      <c r="D4011">
        <v>20</v>
      </c>
      <c r="E4011" t="s">
        <v>1242</v>
      </c>
    </row>
    <row r="4012" spans="1:5" x14ac:dyDescent="0.25">
      <c r="A4012" t="s">
        <v>1239</v>
      </c>
      <c r="B4012" t="s">
        <v>149</v>
      </c>
      <c r="C4012" s="76">
        <v>42811</v>
      </c>
      <c r="D4012">
        <v>19</v>
      </c>
      <c r="E4012" t="s">
        <v>1242</v>
      </c>
    </row>
    <row r="4013" spans="1:5" x14ac:dyDescent="0.25">
      <c r="A4013" t="s">
        <v>1239</v>
      </c>
      <c r="B4013" t="s">
        <v>149</v>
      </c>
      <c r="C4013" s="76">
        <v>42811</v>
      </c>
      <c r="D4013">
        <v>18</v>
      </c>
      <c r="E4013" t="s">
        <v>1242</v>
      </c>
    </row>
    <row r="4014" spans="1:5" x14ac:dyDescent="0.25">
      <c r="A4014" t="s">
        <v>1240</v>
      </c>
      <c r="B4014" t="s">
        <v>149</v>
      </c>
      <c r="C4014" s="76">
        <v>42811</v>
      </c>
      <c r="D4014">
        <v>1</v>
      </c>
      <c r="E4014" t="s">
        <v>1242</v>
      </c>
    </row>
    <row r="4015" spans="1:5" x14ac:dyDescent="0.25">
      <c r="A4015" t="s">
        <v>1240</v>
      </c>
      <c r="B4015" t="s">
        <v>149</v>
      </c>
      <c r="C4015" s="76">
        <v>42811</v>
      </c>
      <c r="D4015">
        <v>7</v>
      </c>
      <c r="E4015" t="s">
        <v>1242</v>
      </c>
    </row>
    <row r="4016" spans="1:5" x14ac:dyDescent="0.25">
      <c r="A4016" t="s">
        <v>1240</v>
      </c>
      <c r="B4016" t="s">
        <v>149</v>
      </c>
      <c r="C4016" s="76">
        <v>42811</v>
      </c>
      <c r="D4016">
        <v>3</v>
      </c>
      <c r="E4016" t="s">
        <v>1242</v>
      </c>
    </row>
    <row r="4017" spans="1:5" x14ac:dyDescent="0.25">
      <c r="A4017" t="s">
        <v>1240</v>
      </c>
      <c r="B4017" t="s">
        <v>149</v>
      </c>
      <c r="C4017" s="76">
        <v>42811</v>
      </c>
      <c r="D4017">
        <v>16</v>
      </c>
      <c r="E4017" t="s">
        <v>1242</v>
      </c>
    </row>
    <row r="4018" spans="1:5" x14ac:dyDescent="0.25">
      <c r="A4018" t="s">
        <v>1240</v>
      </c>
      <c r="B4018" t="s">
        <v>149</v>
      </c>
      <c r="C4018" s="76">
        <v>42811</v>
      </c>
      <c r="D4018">
        <v>19</v>
      </c>
      <c r="E4018" t="s">
        <v>1242</v>
      </c>
    </row>
    <row r="4019" spans="1:5" x14ac:dyDescent="0.25">
      <c r="A4019" t="s">
        <v>1240</v>
      </c>
      <c r="B4019" t="s">
        <v>149</v>
      </c>
      <c r="C4019" s="76">
        <v>42811</v>
      </c>
      <c r="D4019">
        <v>28</v>
      </c>
      <c r="E4019" t="s">
        <v>1242</v>
      </c>
    </row>
    <row r="4020" spans="1:5" x14ac:dyDescent="0.25">
      <c r="A4020" t="s">
        <v>115</v>
      </c>
      <c r="B4020" t="s">
        <v>149</v>
      </c>
      <c r="C4020" s="76">
        <v>42811</v>
      </c>
      <c r="D4020">
        <v>27</v>
      </c>
      <c r="E4020" t="s">
        <v>1242</v>
      </c>
    </row>
    <row r="4021" spans="1:5" x14ac:dyDescent="0.25">
      <c r="A4021" t="s">
        <v>115</v>
      </c>
      <c r="B4021" t="s">
        <v>149</v>
      </c>
      <c r="C4021" s="76">
        <v>42811</v>
      </c>
      <c r="D4021">
        <v>28</v>
      </c>
      <c r="E4021" t="s">
        <v>1242</v>
      </c>
    </row>
    <row r="4022" spans="1:5" x14ac:dyDescent="0.25">
      <c r="A4022" t="s">
        <v>115</v>
      </c>
      <c r="B4022" t="s">
        <v>149</v>
      </c>
      <c r="C4022" s="76">
        <v>42811</v>
      </c>
      <c r="D4022">
        <v>16</v>
      </c>
      <c r="E4022" t="s">
        <v>1242</v>
      </c>
    </row>
    <row r="4023" spans="1:5" x14ac:dyDescent="0.25">
      <c r="A4023" t="s">
        <v>115</v>
      </c>
      <c r="B4023" t="s">
        <v>149</v>
      </c>
      <c r="C4023" s="76">
        <v>42811</v>
      </c>
      <c r="D4023">
        <v>8</v>
      </c>
      <c r="E4023" t="s">
        <v>1242</v>
      </c>
    </row>
    <row r="4024" spans="1:5" x14ac:dyDescent="0.25">
      <c r="A4024" t="s">
        <v>115</v>
      </c>
      <c r="B4024" t="s">
        <v>149</v>
      </c>
      <c r="C4024" s="76">
        <v>42811</v>
      </c>
      <c r="D4024">
        <v>7</v>
      </c>
      <c r="E4024" t="s">
        <v>1242</v>
      </c>
    </row>
    <row r="4025" spans="1:5" x14ac:dyDescent="0.25">
      <c r="A4025" t="s">
        <v>115</v>
      </c>
      <c r="B4025" t="s">
        <v>149</v>
      </c>
      <c r="C4025" s="76">
        <v>42811</v>
      </c>
      <c r="D4025">
        <v>4</v>
      </c>
      <c r="E4025" t="s">
        <v>1242</v>
      </c>
    </row>
    <row r="4026" spans="1:5" x14ac:dyDescent="0.25">
      <c r="A4026" t="s">
        <v>1064</v>
      </c>
      <c r="B4026" t="s">
        <v>149</v>
      </c>
      <c r="C4026" s="76">
        <v>42811</v>
      </c>
      <c r="D4026">
        <v>17</v>
      </c>
      <c r="E4026" t="s">
        <v>1242</v>
      </c>
    </row>
    <row r="4027" spans="1:5" x14ac:dyDescent="0.25">
      <c r="A4027" t="s">
        <v>1064</v>
      </c>
      <c r="B4027" t="s">
        <v>149</v>
      </c>
      <c r="C4027" s="76">
        <v>42811</v>
      </c>
      <c r="D4027">
        <v>1</v>
      </c>
      <c r="E4027" t="s">
        <v>1242</v>
      </c>
    </row>
    <row r="4028" spans="1:5" x14ac:dyDescent="0.25">
      <c r="A4028" t="s">
        <v>1064</v>
      </c>
      <c r="B4028" t="s">
        <v>149</v>
      </c>
      <c r="C4028" s="76">
        <v>42811</v>
      </c>
      <c r="D4028">
        <v>15</v>
      </c>
      <c r="E4028" t="s">
        <v>1242</v>
      </c>
    </row>
    <row r="4029" spans="1:5" x14ac:dyDescent="0.25">
      <c r="A4029" t="s">
        <v>1064</v>
      </c>
      <c r="B4029" t="s">
        <v>149</v>
      </c>
      <c r="C4029" s="76">
        <v>42811</v>
      </c>
      <c r="D4029">
        <v>10</v>
      </c>
      <c r="E4029" t="s">
        <v>1242</v>
      </c>
    </row>
    <row r="4030" spans="1:5" x14ac:dyDescent="0.25">
      <c r="A4030" t="s">
        <v>1064</v>
      </c>
      <c r="B4030" t="s">
        <v>149</v>
      </c>
      <c r="C4030" s="76">
        <v>42811</v>
      </c>
      <c r="D4030">
        <v>24</v>
      </c>
      <c r="E4030" t="s">
        <v>1242</v>
      </c>
    </row>
    <row r="4031" spans="1:5" x14ac:dyDescent="0.25">
      <c r="A4031" t="s">
        <v>1064</v>
      </c>
      <c r="B4031" t="s">
        <v>149</v>
      </c>
      <c r="C4031" s="76">
        <v>42811</v>
      </c>
      <c r="D4031">
        <v>20</v>
      </c>
      <c r="E4031" t="s">
        <v>1242</v>
      </c>
    </row>
    <row r="4032" spans="1:5" x14ac:dyDescent="0.25">
      <c r="A4032" t="s">
        <v>1241</v>
      </c>
      <c r="B4032" t="s">
        <v>149</v>
      </c>
      <c r="C4032" s="76">
        <v>42811</v>
      </c>
      <c r="D4032">
        <v>11</v>
      </c>
      <c r="E4032" t="s">
        <v>1242</v>
      </c>
    </row>
    <row r="4033" spans="1:5" x14ac:dyDescent="0.25">
      <c r="A4033" t="s">
        <v>1241</v>
      </c>
      <c r="B4033" t="s">
        <v>149</v>
      </c>
      <c r="C4033" s="76">
        <v>42811</v>
      </c>
      <c r="D4033">
        <v>27</v>
      </c>
      <c r="E4033" t="s">
        <v>1242</v>
      </c>
    </row>
    <row r="4034" spans="1:5" x14ac:dyDescent="0.25">
      <c r="A4034" t="s">
        <v>1241</v>
      </c>
      <c r="B4034" t="s">
        <v>149</v>
      </c>
      <c r="C4034" s="76">
        <v>42811</v>
      </c>
      <c r="D4034">
        <v>26</v>
      </c>
      <c r="E4034" t="s">
        <v>1242</v>
      </c>
    </row>
    <row r="4035" spans="1:5" x14ac:dyDescent="0.25">
      <c r="A4035" t="s">
        <v>1241</v>
      </c>
      <c r="B4035" t="s">
        <v>149</v>
      </c>
      <c r="C4035" s="76">
        <v>42811</v>
      </c>
      <c r="D4035">
        <v>28</v>
      </c>
      <c r="E4035" t="s">
        <v>1242</v>
      </c>
    </row>
    <row r="4036" spans="1:5" x14ac:dyDescent="0.25">
      <c r="A4036" t="s">
        <v>1241</v>
      </c>
      <c r="B4036" t="s">
        <v>149</v>
      </c>
      <c r="C4036" s="76">
        <v>42811</v>
      </c>
      <c r="D4036">
        <v>16</v>
      </c>
      <c r="E4036" t="s">
        <v>1242</v>
      </c>
    </row>
    <row r="4037" spans="1:5" x14ac:dyDescent="0.25">
      <c r="A4037" t="s">
        <v>1239</v>
      </c>
      <c r="B4037" t="s">
        <v>149</v>
      </c>
      <c r="C4037" s="76">
        <v>42811</v>
      </c>
      <c r="D4037">
        <v>1</v>
      </c>
      <c r="E4037" t="s">
        <v>1242</v>
      </c>
    </row>
    <row r="4038" spans="1:5" x14ac:dyDescent="0.25">
      <c r="A4038" t="s">
        <v>1239</v>
      </c>
      <c r="B4038" t="s">
        <v>149</v>
      </c>
      <c r="C4038" s="76">
        <v>42811</v>
      </c>
      <c r="D4038">
        <v>28</v>
      </c>
      <c r="E4038" t="s">
        <v>1242</v>
      </c>
    </row>
    <row r="4039" spans="1:5" x14ac:dyDescent="0.25">
      <c r="A4039" t="s">
        <v>1239</v>
      </c>
      <c r="B4039" t="s">
        <v>149</v>
      </c>
      <c r="C4039" s="76">
        <v>42811</v>
      </c>
      <c r="D4039">
        <v>17</v>
      </c>
      <c r="E4039" t="s">
        <v>1242</v>
      </c>
    </row>
    <row r="4040" spans="1:5" x14ac:dyDescent="0.25">
      <c r="A4040" t="s">
        <v>1239</v>
      </c>
      <c r="B4040" t="s">
        <v>149</v>
      </c>
      <c r="C4040" s="76">
        <v>42811</v>
      </c>
      <c r="D4040">
        <v>20</v>
      </c>
      <c r="E4040" t="s">
        <v>1242</v>
      </c>
    </row>
    <row r="4041" spans="1:5" x14ac:dyDescent="0.25">
      <c r="A4041" t="s">
        <v>1239</v>
      </c>
      <c r="B4041" t="s">
        <v>149</v>
      </c>
      <c r="C4041" s="76">
        <v>42811</v>
      </c>
      <c r="D4041">
        <v>19</v>
      </c>
      <c r="E4041" t="s">
        <v>1242</v>
      </c>
    </row>
    <row r="4042" spans="1:5" x14ac:dyDescent="0.25">
      <c r="A4042" t="s">
        <v>1239</v>
      </c>
      <c r="B4042" t="s">
        <v>149</v>
      </c>
      <c r="C4042" s="76">
        <v>42811</v>
      </c>
      <c r="D4042">
        <v>18</v>
      </c>
      <c r="E4042" t="s">
        <v>1242</v>
      </c>
    </row>
    <row r="4043" spans="1:5" x14ac:dyDescent="0.25">
      <c r="A4043" t="s">
        <v>1240</v>
      </c>
      <c r="B4043" t="s">
        <v>149</v>
      </c>
      <c r="C4043" s="76">
        <v>42811</v>
      </c>
      <c r="D4043">
        <v>1</v>
      </c>
      <c r="E4043" t="s">
        <v>1242</v>
      </c>
    </row>
    <row r="4044" spans="1:5" x14ac:dyDescent="0.25">
      <c r="A4044" t="s">
        <v>1240</v>
      </c>
      <c r="B4044" t="s">
        <v>149</v>
      </c>
      <c r="C4044" s="76">
        <v>42811</v>
      </c>
      <c r="D4044">
        <v>7</v>
      </c>
      <c r="E4044" t="s">
        <v>1242</v>
      </c>
    </row>
    <row r="4045" spans="1:5" x14ac:dyDescent="0.25">
      <c r="A4045" t="s">
        <v>1240</v>
      </c>
      <c r="B4045" t="s">
        <v>149</v>
      </c>
      <c r="C4045" s="76">
        <v>42811</v>
      </c>
      <c r="D4045">
        <v>3</v>
      </c>
      <c r="E4045" t="s">
        <v>1242</v>
      </c>
    </row>
    <row r="4046" spans="1:5" x14ac:dyDescent="0.25">
      <c r="A4046" t="s">
        <v>1240</v>
      </c>
      <c r="B4046" t="s">
        <v>149</v>
      </c>
      <c r="C4046" s="76">
        <v>42811</v>
      </c>
      <c r="D4046">
        <v>16</v>
      </c>
      <c r="E4046" t="s">
        <v>1242</v>
      </c>
    </row>
    <row r="4047" spans="1:5" x14ac:dyDescent="0.25">
      <c r="A4047" t="s">
        <v>1240</v>
      </c>
      <c r="B4047" t="s">
        <v>149</v>
      </c>
      <c r="C4047" s="76">
        <v>42811</v>
      </c>
      <c r="D4047">
        <v>19</v>
      </c>
      <c r="E4047" t="s">
        <v>1242</v>
      </c>
    </row>
    <row r="4048" spans="1:5" x14ac:dyDescent="0.25">
      <c r="A4048" t="s">
        <v>1240</v>
      </c>
      <c r="B4048" t="s">
        <v>149</v>
      </c>
      <c r="C4048" s="76">
        <v>42811</v>
      </c>
      <c r="D4048">
        <v>28</v>
      </c>
      <c r="E4048" t="s">
        <v>1242</v>
      </c>
    </row>
    <row r="4049" spans="1:5" x14ac:dyDescent="0.25">
      <c r="A4049" t="s">
        <v>115</v>
      </c>
      <c r="B4049" t="s">
        <v>149</v>
      </c>
      <c r="C4049" s="76">
        <v>42811</v>
      </c>
      <c r="D4049">
        <v>27</v>
      </c>
      <c r="E4049" t="s">
        <v>1242</v>
      </c>
    </row>
    <row r="4050" spans="1:5" x14ac:dyDescent="0.25">
      <c r="A4050" t="s">
        <v>115</v>
      </c>
      <c r="B4050" t="s">
        <v>149</v>
      </c>
      <c r="C4050" s="76">
        <v>42811</v>
      </c>
      <c r="D4050">
        <v>28</v>
      </c>
      <c r="E4050" t="s">
        <v>1242</v>
      </c>
    </row>
    <row r="4051" spans="1:5" x14ac:dyDescent="0.25">
      <c r="A4051" t="s">
        <v>115</v>
      </c>
      <c r="B4051" t="s">
        <v>149</v>
      </c>
      <c r="C4051" s="76">
        <v>42811</v>
      </c>
      <c r="D4051">
        <v>16</v>
      </c>
      <c r="E4051" t="s">
        <v>1242</v>
      </c>
    </row>
    <row r="4052" spans="1:5" x14ac:dyDescent="0.25">
      <c r="A4052" t="s">
        <v>115</v>
      </c>
      <c r="B4052" t="s">
        <v>149</v>
      </c>
      <c r="C4052" s="76">
        <v>42811</v>
      </c>
      <c r="D4052">
        <v>8</v>
      </c>
      <c r="E4052" t="s">
        <v>1242</v>
      </c>
    </row>
    <row r="4053" spans="1:5" x14ac:dyDescent="0.25">
      <c r="A4053" t="s">
        <v>115</v>
      </c>
      <c r="B4053" t="s">
        <v>149</v>
      </c>
      <c r="C4053" s="76">
        <v>42811</v>
      </c>
      <c r="D4053">
        <v>7</v>
      </c>
      <c r="E4053" t="s">
        <v>1242</v>
      </c>
    </row>
    <row r="4054" spans="1:5" x14ac:dyDescent="0.25">
      <c r="A4054" t="s">
        <v>115</v>
      </c>
      <c r="B4054" t="s">
        <v>149</v>
      </c>
      <c r="C4054" s="76">
        <v>42811</v>
      </c>
      <c r="D4054">
        <v>4</v>
      </c>
      <c r="E4054" t="s">
        <v>1242</v>
      </c>
    </row>
    <row r="4055" spans="1:5" x14ac:dyDescent="0.25">
      <c r="A4055" t="s">
        <v>1064</v>
      </c>
      <c r="B4055" t="s">
        <v>149</v>
      </c>
      <c r="C4055" s="76">
        <v>42811</v>
      </c>
      <c r="D4055">
        <v>17</v>
      </c>
      <c r="E4055" t="s">
        <v>1242</v>
      </c>
    </row>
    <row r="4056" spans="1:5" x14ac:dyDescent="0.25">
      <c r="A4056" t="s">
        <v>1064</v>
      </c>
      <c r="B4056" t="s">
        <v>149</v>
      </c>
      <c r="C4056" s="76">
        <v>42811</v>
      </c>
      <c r="D4056">
        <v>1</v>
      </c>
      <c r="E4056" t="s">
        <v>1242</v>
      </c>
    </row>
    <row r="4057" spans="1:5" x14ac:dyDescent="0.25">
      <c r="A4057" t="s">
        <v>1064</v>
      </c>
      <c r="B4057" t="s">
        <v>149</v>
      </c>
      <c r="C4057" s="76">
        <v>42811</v>
      </c>
      <c r="D4057">
        <v>15</v>
      </c>
      <c r="E4057" t="s">
        <v>1242</v>
      </c>
    </row>
    <row r="4058" spans="1:5" x14ac:dyDescent="0.25">
      <c r="A4058" t="s">
        <v>1064</v>
      </c>
      <c r="B4058" t="s">
        <v>149</v>
      </c>
      <c r="C4058" s="76">
        <v>42811</v>
      </c>
      <c r="D4058">
        <v>10</v>
      </c>
      <c r="E4058" t="s">
        <v>1242</v>
      </c>
    </row>
    <row r="4059" spans="1:5" x14ac:dyDescent="0.25">
      <c r="A4059" t="s">
        <v>1064</v>
      </c>
      <c r="B4059" t="s">
        <v>149</v>
      </c>
      <c r="C4059" s="76">
        <v>42811</v>
      </c>
      <c r="D4059">
        <v>24</v>
      </c>
      <c r="E4059" t="s">
        <v>1242</v>
      </c>
    </row>
    <row r="4060" spans="1:5" x14ac:dyDescent="0.25">
      <c r="A4060" t="s">
        <v>1064</v>
      </c>
      <c r="B4060" t="s">
        <v>149</v>
      </c>
      <c r="C4060" s="76">
        <v>42811</v>
      </c>
      <c r="D4060">
        <v>20</v>
      </c>
      <c r="E4060" t="s">
        <v>1242</v>
      </c>
    </row>
    <row r="4061" spans="1:5" x14ac:dyDescent="0.25">
      <c r="A4061" t="s">
        <v>1241</v>
      </c>
      <c r="B4061" t="s">
        <v>149</v>
      </c>
      <c r="C4061" s="76">
        <v>42811</v>
      </c>
      <c r="D4061">
        <v>11</v>
      </c>
      <c r="E4061" t="s">
        <v>1242</v>
      </c>
    </row>
    <row r="4062" spans="1:5" x14ac:dyDescent="0.25">
      <c r="A4062" t="s">
        <v>1241</v>
      </c>
      <c r="B4062" t="s">
        <v>149</v>
      </c>
      <c r="C4062" s="76">
        <v>42811</v>
      </c>
      <c r="D4062">
        <v>27</v>
      </c>
      <c r="E4062" t="s">
        <v>1242</v>
      </c>
    </row>
    <row r="4063" spans="1:5" x14ac:dyDescent="0.25">
      <c r="A4063" t="s">
        <v>1241</v>
      </c>
      <c r="B4063" t="s">
        <v>149</v>
      </c>
      <c r="C4063" s="76">
        <v>42811</v>
      </c>
      <c r="D4063">
        <v>26</v>
      </c>
      <c r="E4063" t="s">
        <v>1242</v>
      </c>
    </row>
    <row r="4064" spans="1:5" x14ac:dyDescent="0.25">
      <c r="A4064" t="s">
        <v>1241</v>
      </c>
      <c r="B4064" t="s">
        <v>149</v>
      </c>
      <c r="C4064" s="76">
        <v>42811</v>
      </c>
      <c r="D4064">
        <v>28</v>
      </c>
      <c r="E4064" t="s">
        <v>1242</v>
      </c>
    </row>
    <row r="4065" spans="1:5" x14ac:dyDescent="0.25">
      <c r="A4065" t="s">
        <v>1241</v>
      </c>
      <c r="B4065" t="s">
        <v>149</v>
      </c>
      <c r="C4065" s="76">
        <v>42811</v>
      </c>
      <c r="D4065">
        <v>16</v>
      </c>
      <c r="E4065" t="s">
        <v>1242</v>
      </c>
    </row>
    <row r="4066" spans="1:5" x14ac:dyDescent="0.25">
      <c r="A4066" t="s">
        <v>1239</v>
      </c>
      <c r="B4066" t="s">
        <v>149</v>
      </c>
      <c r="C4066" s="76">
        <v>42811</v>
      </c>
      <c r="D4066">
        <v>1</v>
      </c>
      <c r="E4066" t="s">
        <v>1242</v>
      </c>
    </row>
    <row r="4067" spans="1:5" x14ac:dyDescent="0.25">
      <c r="A4067" t="s">
        <v>1239</v>
      </c>
      <c r="B4067" t="s">
        <v>149</v>
      </c>
      <c r="C4067" s="76">
        <v>42811</v>
      </c>
      <c r="D4067">
        <v>28</v>
      </c>
      <c r="E4067" t="s">
        <v>1242</v>
      </c>
    </row>
    <row r="4068" spans="1:5" x14ac:dyDescent="0.25">
      <c r="A4068" t="s">
        <v>1239</v>
      </c>
      <c r="B4068" t="s">
        <v>149</v>
      </c>
      <c r="C4068" s="76">
        <v>42811</v>
      </c>
      <c r="D4068">
        <v>17</v>
      </c>
      <c r="E4068" t="s">
        <v>1242</v>
      </c>
    </row>
    <row r="4069" spans="1:5" x14ac:dyDescent="0.25">
      <c r="A4069" t="s">
        <v>1239</v>
      </c>
      <c r="B4069" t="s">
        <v>149</v>
      </c>
      <c r="C4069" s="76">
        <v>42811</v>
      </c>
      <c r="D4069">
        <v>20</v>
      </c>
      <c r="E4069" t="s">
        <v>1242</v>
      </c>
    </row>
    <row r="4070" spans="1:5" x14ac:dyDescent="0.25">
      <c r="A4070" t="s">
        <v>1239</v>
      </c>
      <c r="B4070" t="s">
        <v>149</v>
      </c>
      <c r="C4070" s="76">
        <v>42811</v>
      </c>
      <c r="D4070">
        <v>19</v>
      </c>
      <c r="E4070" t="s">
        <v>1242</v>
      </c>
    </row>
    <row r="4071" spans="1:5" x14ac:dyDescent="0.25">
      <c r="A4071" t="s">
        <v>1239</v>
      </c>
      <c r="B4071" t="s">
        <v>149</v>
      </c>
      <c r="C4071" s="76">
        <v>42811</v>
      </c>
      <c r="D4071">
        <v>18</v>
      </c>
      <c r="E4071" t="s">
        <v>1242</v>
      </c>
    </row>
    <row r="4072" spans="1:5" x14ac:dyDescent="0.25">
      <c r="A4072" t="s">
        <v>1240</v>
      </c>
      <c r="B4072" t="s">
        <v>149</v>
      </c>
      <c r="C4072" s="76">
        <v>42811</v>
      </c>
      <c r="D4072">
        <v>1</v>
      </c>
      <c r="E4072" t="s">
        <v>1242</v>
      </c>
    </row>
    <row r="4073" spans="1:5" x14ac:dyDescent="0.25">
      <c r="A4073" t="s">
        <v>1240</v>
      </c>
      <c r="B4073" t="s">
        <v>149</v>
      </c>
      <c r="C4073" s="76">
        <v>42811</v>
      </c>
      <c r="D4073">
        <v>7</v>
      </c>
      <c r="E4073" t="s">
        <v>1242</v>
      </c>
    </row>
    <row r="4074" spans="1:5" x14ac:dyDescent="0.25">
      <c r="A4074" t="s">
        <v>1240</v>
      </c>
      <c r="B4074" t="s">
        <v>149</v>
      </c>
      <c r="C4074" s="76">
        <v>42811</v>
      </c>
      <c r="D4074">
        <v>3</v>
      </c>
      <c r="E4074" t="s">
        <v>1242</v>
      </c>
    </row>
    <row r="4075" spans="1:5" x14ac:dyDescent="0.25">
      <c r="A4075" t="s">
        <v>1240</v>
      </c>
      <c r="B4075" t="s">
        <v>149</v>
      </c>
      <c r="C4075" s="76">
        <v>42811</v>
      </c>
      <c r="D4075">
        <v>16</v>
      </c>
      <c r="E4075" t="s">
        <v>1242</v>
      </c>
    </row>
    <row r="4076" spans="1:5" x14ac:dyDescent="0.25">
      <c r="A4076" t="s">
        <v>1240</v>
      </c>
      <c r="B4076" t="s">
        <v>149</v>
      </c>
      <c r="C4076" s="76">
        <v>42811</v>
      </c>
      <c r="D4076">
        <v>19</v>
      </c>
      <c r="E4076" t="s">
        <v>1242</v>
      </c>
    </row>
    <row r="4077" spans="1:5" x14ac:dyDescent="0.25">
      <c r="A4077" t="s">
        <v>1240</v>
      </c>
      <c r="B4077" t="s">
        <v>149</v>
      </c>
      <c r="C4077" s="76">
        <v>42811</v>
      </c>
      <c r="D4077">
        <v>28</v>
      </c>
      <c r="E4077" t="s">
        <v>1242</v>
      </c>
    </row>
    <row r="4078" spans="1:5" x14ac:dyDescent="0.25">
      <c r="A4078" t="s">
        <v>115</v>
      </c>
      <c r="B4078" t="s">
        <v>149</v>
      </c>
      <c r="C4078" s="76">
        <v>42811</v>
      </c>
      <c r="D4078">
        <v>27</v>
      </c>
      <c r="E4078" t="s">
        <v>1242</v>
      </c>
    </row>
    <row r="4079" spans="1:5" x14ac:dyDescent="0.25">
      <c r="A4079" t="s">
        <v>115</v>
      </c>
      <c r="B4079" t="s">
        <v>149</v>
      </c>
      <c r="C4079" s="76">
        <v>42811</v>
      </c>
      <c r="D4079">
        <v>28</v>
      </c>
      <c r="E4079" t="s">
        <v>1242</v>
      </c>
    </row>
    <row r="4080" spans="1:5" x14ac:dyDescent="0.25">
      <c r="A4080" t="s">
        <v>115</v>
      </c>
      <c r="B4080" t="s">
        <v>149</v>
      </c>
      <c r="C4080" s="76">
        <v>42811</v>
      </c>
      <c r="D4080">
        <v>16</v>
      </c>
      <c r="E4080" t="s">
        <v>1242</v>
      </c>
    </row>
    <row r="4081" spans="1:5" x14ac:dyDescent="0.25">
      <c r="A4081" t="s">
        <v>115</v>
      </c>
      <c r="B4081" t="s">
        <v>149</v>
      </c>
      <c r="C4081" s="76">
        <v>42811</v>
      </c>
      <c r="D4081">
        <v>8</v>
      </c>
      <c r="E4081" t="s">
        <v>1242</v>
      </c>
    </row>
    <row r="4082" spans="1:5" x14ac:dyDescent="0.25">
      <c r="A4082" t="s">
        <v>115</v>
      </c>
      <c r="B4082" t="s">
        <v>149</v>
      </c>
      <c r="C4082" s="76">
        <v>42811</v>
      </c>
      <c r="D4082">
        <v>7</v>
      </c>
      <c r="E4082" t="s">
        <v>1242</v>
      </c>
    </row>
    <row r="4083" spans="1:5" x14ac:dyDescent="0.25">
      <c r="A4083" t="s">
        <v>115</v>
      </c>
      <c r="B4083" t="s">
        <v>149</v>
      </c>
      <c r="C4083" s="76">
        <v>42811</v>
      </c>
      <c r="D4083">
        <v>4</v>
      </c>
      <c r="E4083" t="s">
        <v>1242</v>
      </c>
    </row>
    <row r="4084" spans="1:5" x14ac:dyDescent="0.25">
      <c r="A4084" t="s">
        <v>1064</v>
      </c>
      <c r="B4084" t="s">
        <v>149</v>
      </c>
      <c r="C4084" s="76">
        <v>42811</v>
      </c>
      <c r="D4084">
        <v>17</v>
      </c>
      <c r="E4084" t="s">
        <v>1242</v>
      </c>
    </row>
    <row r="4085" spans="1:5" x14ac:dyDescent="0.25">
      <c r="A4085" t="s">
        <v>1064</v>
      </c>
      <c r="B4085" t="s">
        <v>149</v>
      </c>
      <c r="C4085" s="76">
        <v>42811</v>
      </c>
      <c r="D4085">
        <v>1</v>
      </c>
      <c r="E4085" t="s">
        <v>1242</v>
      </c>
    </row>
    <row r="4086" spans="1:5" x14ac:dyDescent="0.25">
      <c r="A4086" t="s">
        <v>1064</v>
      </c>
      <c r="B4086" t="s">
        <v>149</v>
      </c>
      <c r="C4086" s="76">
        <v>42811</v>
      </c>
      <c r="D4086">
        <v>15</v>
      </c>
      <c r="E4086" t="s">
        <v>1242</v>
      </c>
    </row>
    <row r="4087" spans="1:5" x14ac:dyDescent="0.25">
      <c r="A4087" t="s">
        <v>1064</v>
      </c>
      <c r="B4087" t="s">
        <v>149</v>
      </c>
      <c r="C4087" s="76">
        <v>42811</v>
      </c>
      <c r="D4087">
        <v>10</v>
      </c>
      <c r="E4087" t="s">
        <v>1242</v>
      </c>
    </row>
    <row r="4088" spans="1:5" x14ac:dyDescent="0.25">
      <c r="A4088" t="s">
        <v>1064</v>
      </c>
      <c r="B4088" t="s">
        <v>149</v>
      </c>
      <c r="C4088" s="76">
        <v>42811</v>
      </c>
      <c r="D4088">
        <v>24</v>
      </c>
      <c r="E4088" t="s">
        <v>1242</v>
      </c>
    </row>
    <row r="4089" spans="1:5" x14ac:dyDescent="0.25">
      <c r="A4089" t="s">
        <v>1064</v>
      </c>
      <c r="B4089" t="s">
        <v>149</v>
      </c>
      <c r="C4089" s="76">
        <v>42811</v>
      </c>
      <c r="D4089">
        <v>20</v>
      </c>
      <c r="E4089" t="s">
        <v>1242</v>
      </c>
    </row>
    <row r="4090" spans="1:5" x14ac:dyDescent="0.25">
      <c r="A4090" t="s">
        <v>1241</v>
      </c>
      <c r="B4090" t="s">
        <v>149</v>
      </c>
      <c r="C4090" s="76">
        <v>42811</v>
      </c>
      <c r="D4090">
        <v>11</v>
      </c>
      <c r="E4090" t="s">
        <v>1242</v>
      </c>
    </row>
    <row r="4091" spans="1:5" x14ac:dyDescent="0.25">
      <c r="A4091" t="s">
        <v>1241</v>
      </c>
      <c r="B4091" t="s">
        <v>149</v>
      </c>
      <c r="C4091" s="76">
        <v>42811</v>
      </c>
      <c r="D4091">
        <v>27</v>
      </c>
      <c r="E4091" t="s">
        <v>1242</v>
      </c>
    </row>
    <row r="4092" spans="1:5" x14ac:dyDescent="0.25">
      <c r="A4092" t="s">
        <v>1241</v>
      </c>
      <c r="B4092" t="s">
        <v>149</v>
      </c>
      <c r="C4092" s="76">
        <v>42811</v>
      </c>
      <c r="D4092">
        <v>26</v>
      </c>
      <c r="E4092" t="s">
        <v>1242</v>
      </c>
    </row>
    <row r="4093" spans="1:5" x14ac:dyDescent="0.25">
      <c r="A4093" t="s">
        <v>1241</v>
      </c>
      <c r="B4093" t="s">
        <v>149</v>
      </c>
      <c r="C4093" s="76">
        <v>42811</v>
      </c>
      <c r="D4093">
        <v>28</v>
      </c>
      <c r="E4093" t="s">
        <v>1242</v>
      </c>
    </row>
    <row r="4094" spans="1:5" x14ac:dyDescent="0.25">
      <c r="A4094" t="s">
        <v>1241</v>
      </c>
      <c r="B4094" t="s">
        <v>149</v>
      </c>
      <c r="C4094" s="76">
        <v>42811</v>
      </c>
      <c r="D4094">
        <v>16</v>
      </c>
      <c r="E4094" t="s">
        <v>1242</v>
      </c>
    </row>
    <row r="4095" spans="1:5" x14ac:dyDescent="0.25">
      <c r="A4095" t="s">
        <v>1239</v>
      </c>
      <c r="B4095" t="s">
        <v>149</v>
      </c>
      <c r="C4095" s="76">
        <v>42811</v>
      </c>
      <c r="D4095">
        <v>32</v>
      </c>
      <c r="E4095" t="s">
        <v>1242</v>
      </c>
    </row>
    <row r="4096" spans="1:5" x14ac:dyDescent="0.25">
      <c r="A4096" t="s">
        <v>1239</v>
      </c>
      <c r="B4096" t="s">
        <v>149</v>
      </c>
      <c r="C4096" s="76">
        <v>42811</v>
      </c>
      <c r="D4096">
        <v>23</v>
      </c>
      <c r="E4096" t="s">
        <v>1242</v>
      </c>
    </row>
    <row r="4097" spans="1:5" x14ac:dyDescent="0.25">
      <c r="A4097" t="s">
        <v>1239</v>
      </c>
      <c r="B4097" t="s">
        <v>149</v>
      </c>
      <c r="C4097" s="76">
        <v>42811</v>
      </c>
      <c r="D4097">
        <v>33</v>
      </c>
      <c r="E4097" t="s">
        <v>1242</v>
      </c>
    </row>
    <row r="4098" spans="1:5" x14ac:dyDescent="0.25">
      <c r="A4098" t="s">
        <v>1239</v>
      </c>
      <c r="B4098" t="s">
        <v>149</v>
      </c>
      <c r="C4098" s="76">
        <v>42811</v>
      </c>
      <c r="D4098">
        <v>16</v>
      </c>
      <c r="E4098" t="s">
        <v>1242</v>
      </c>
    </row>
    <row r="4099" spans="1:5" x14ac:dyDescent="0.25">
      <c r="A4099" t="s">
        <v>1239</v>
      </c>
      <c r="B4099" t="s">
        <v>149</v>
      </c>
      <c r="C4099" s="76">
        <v>42811</v>
      </c>
      <c r="D4099">
        <v>34</v>
      </c>
      <c r="E4099" t="s">
        <v>1242</v>
      </c>
    </row>
    <row r="4100" spans="1:5" x14ac:dyDescent="0.25">
      <c r="A4100" t="s">
        <v>1240</v>
      </c>
      <c r="B4100" t="s">
        <v>149</v>
      </c>
      <c r="C4100" s="76">
        <v>42811</v>
      </c>
      <c r="D4100">
        <v>30</v>
      </c>
      <c r="E4100" t="s">
        <v>1242</v>
      </c>
    </row>
    <row r="4101" spans="1:5" x14ac:dyDescent="0.25">
      <c r="A4101" t="s">
        <v>1240</v>
      </c>
      <c r="B4101" t="s">
        <v>149</v>
      </c>
      <c r="C4101" s="76">
        <v>42811</v>
      </c>
      <c r="D4101">
        <v>28</v>
      </c>
      <c r="E4101" t="s">
        <v>1242</v>
      </c>
    </row>
    <row r="4102" spans="1:5" x14ac:dyDescent="0.25">
      <c r="A4102" t="s">
        <v>1240</v>
      </c>
      <c r="B4102" t="s">
        <v>149</v>
      </c>
      <c r="C4102" s="76">
        <v>42811</v>
      </c>
      <c r="D4102">
        <v>23</v>
      </c>
      <c r="E4102" t="s">
        <v>1242</v>
      </c>
    </row>
    <row r="4103" spans="1:5" x14ac:dyDescent="0.25">
      <c r="A4103" t="s">
        <v>1240</v>
      </c>
      <c r="B4103" t="s">
        <v>149</v>
      </c>
      <c r="C4103" s="76">
        <v>42811</v>
      </c>
      <c r="D4103">
        <v>31</v>
      </c>
      <c r="E4103" t="s">
        <v>1242</v>
      </c>
    </row>
    <row r="4104" spans="1:5" x14ac:dyDescent="0.25">
      <c r="A4104" t="s">
        <v>1240</v>
      </c>
      <c r="B4104" t="s">
        <v>149</v>
      </c>
      <c r="C4104" s="76">
        <v>42811</v>
      </c>
      <c r="D4104">
        <v>34</v>
      </c>
      <c r="E4104" t="s">
        <v>1242</v>
      </c>
    </row>
    <row r="4105" spans="1:5" x14ac:dyDescent="0.25">
      <c r="A4105" t="s">
        <v>115</v>
      </c>
      <c r="B4105" t="s">
        <v>149</v>
      </c>
      <c r="C4105" s="76">
        <v>42811</v>
      </c>
      <c r="D4105">
        <v>34</v>
      </c>
      <c r="E4105" t="s">
        <v>1242</v>
      </c>
    </row>
    <row r="4106" spans="1:5" x14ac:dyDescent="0.25">
      <c r="A4106" t="s">
        <v>115</v>
      </c>
      <c r="B4106" t="s">
        <v>149</v>
      </c>
      <c r="C4106" s="76">
        <v>42811</v>
      </c>
      <c r="D4106">
        <v>28</v>
      </c>
      <c r="E4106" t="s">
        <v>1242</v>
      </c>
    </row>
    <row r="4107" spans="1:5" x14ac:dyDescent="0.25">
      <c r="A4107" t="s">
        <v>115</v>
      </c>
      <c r="B4107" t="s">
        <v>149</v>
      </c>
      <c r="C4107" s="76">
        <v>42811</v>
      </c>
      <c r="D4107">
        <v>30</v>
      </c>
      <c r="E4107" t="s">
        <v>1242</v>
      </c>
    </row>
    <row r="4108" spans="1:5" x14ac:dyDescent="0.25">
      <c r="A4108" t="s">
        <v>115</v>
      </c>
      <c r="B4108" t="s">
        <v>149</v>
      </c>
      <c r="C4108" s="76">
        <v>42811</v>
      </c>
      <c r="D4108">
        <v>16</v>
      </c>
      <c r="E4108" t="s">
        <v>1242</v>
      </c>
    </row>
    <row r="4109" spans="1:5" x14ac:dyDescent="0.25">
      <c r="A4109" t="s">
        <v>115</v>
      </c>
      <c r="B4109" t="s">
        <v>149</v>
      </c>
      <c r="C4109" s="76">
        <v>42811</v>
      </c>
      <c r="D4109">
        <v>35</v>
      </c>
      <c r="E4109" t="s">
        <v>1242</v>
      </c>
    </row>
    <row r="4110" spans="1:5" x14ac:dyDescent="0.25">
      <c r="A4110" t="s">
        <v>1064</v>
      </c>
      <c r="B4110" t="s">
        <v>149</v>
      </c>
      <c r="C4110" s="76">
        <v>42811</v>
      </c>
      <c r="D4110">
        <v>31</v>
      </c>
      <c r="E4110" t="s">
        <v>1242</v>
      </c>
    </row>
    <row r="4111" spans="1:5" x14ac:dyDescent="0.25">
      <c r="A4111" t="s">
        <v>1064</v>
      </c>
      <c r="B4111" t="s">
        <v>149</v>
      </c>
      <c r="C4111" s="76">
        <v>42811</v>
      </c>
      <c r="D4111">
        <v>36</v>
      </c>
      <c r="E4111" t="s">
        <v>1242</v>
      </c>
    </row>
    <row r="4112" spans="1:5" x14ac:dyDescent="0.25">
      <c r="A4112" t="s">
        <v>1064</v>
      </c>
      <c r="B4112" t="s">
        <v>149</v>
      </c>
      <c r="C4112" s="76">
        <v>42811</v>
      </c>
      <c r="D4112">
        <v>16</v>
      </c>
      <c r="E4112" t="s">
        <v>1242</v>
      </c>
    </row>
    <row r="4113" spans="1:5" x14ac:dyDescent="0.25">
      <c r="A4113" t="s">
        <v>1064</v>
      </c>
      <c r="B4113" t="s">
        <v>149</v>
      </c>
      <c r="C4113" s="76">
        <v>42811</v>
      </c>
      <c r="D4113">
        <v>27</v>
      </c>
      <c r="E4113" t="s">
        <v>1242</v>
      </c>
    </row>
    <row r="4114" spans="1:5" x14ac:dyDescent="0.25">
      <c r="A4114" t="s">
        <v>1064</v>
      </c>
      <c r="B4114" t="s">
        <v>149</v>
      </c>
      <c r="C4114" s="76">
        <v>42811</v>
      </c>
      <c r="D4114">
        <v>34</v>
      </c>
      <c r="E4114" t="s">
        <v>1242</v>
      </c>
    </row>
    <row r="4115" spans="1:5" x14ac:dyDescent="0.25">
      <c r="A4115" t="s">
        <v>1241</v>
      </c>
      <c r="B4115" t="s">
        <v>149</v>
      </c>
      <c r="C4115" s="76">
        <v>42811</v>
      </c>
      <c r="D4115">
        <v>30</v>
      </c>
      <c r="E4115" t="s">
        <v>1242</v>
      </c>
    </row>
    <row r="4116" spans="1:5" x14ac:dyDescent="0.25">
      <c r="A4116" t="s">
        <v>1241</v>
      </c>
      <c r="B4116" t="s">
        <v>149</v>
      </c>
      <c r="C4116" s="76">
        <v>42811</v>
      </c>
      <c r="D4116">
        <v>34</v>
      </c>
      <c r="E4116" t="s">
        <v>1242</v>
      </c>
    </row>
    <row r="4117" spans="1:5" x14ac:dyDescent="0.25">
      <c r="A4117" t="s">
        <v>1241</v>
      </c>
      <c r="B4117" t="s">
        <v>149</v>
      </c>
      <c r="C4117" s="76">
        <v>42811</v>
      </c>
      <c r="D4117">
        <v>36</v>
      </c>
      <c r="E4117" t="s">
        <v>1242</v>
      </c>
    </row>
    <row r="4118" spans="1:5" x14ac:dyDescent="0.25">
      <c r="A4118" t="s">
        <v>1241</v>
      </c>
      <c r="B4118" t="s">
        <v>149</v>
      </c>
      <c r="C4118" s="76">
        <v>42811</v>
      </c>
      <c r="D4118">
        <v>28</v>
      </c>
      <c r="E4118" t="s">
        <v>1242</v>
      </c>
    </row>
    <row r="4119" spans="1:5" x14ac:dyDescent="0.25">
      <c r="A4119" t="s">
        <v>1241</v>
      </c>
      <c r="B4119" t="s">
        <v>149</v>
      </c>
      <c r="C4119" s="76">
        <v>42811</v>
      </c>
      <c r="D4119">
        <v>23</v>
      </c>
      <c r="E4119" t="s">
        <v>1242</v>
      </c>
    </row>
    <row r="4120" spans="1:5" x14ac:dyDescent="0.25">
      <c r="A4120" t="s">
        <v>1241</v>
      </c>
      <c r="B4120" t="s">
        <v>149</v>
      </c>
      <c r="C4120" s="76">
        <v>42811</v>
      </c>
      <c r="D4120">
        <v>31</v>
      </c>
      <c r="E4120" t="s">
        <v>1242</v>
      </c>
    </row>
    <row r="4121" spans="1:5" x14ac:dyDescent="0.25">
      <c r="A4121" t="s">
        <v>1239</v>
      </c>
      <c r="B4121" t="s">
        <v>149</v>
      </c>
      <c r="C4121" s="76">
        <v>42811</v>
      </c>
      <c r="D4121">
        <v>1</v>
      </c>
      <c r="E4121" t="s">
        <v>1242</v>
      </c>
    </row>
    <row r="4122" spans="1:5" x14ac:dyDescent="0.25">
      <c r="A4122" t="s">
        <v>1239</v>
      </c>
      <c r="B4122" t="s">
        <v>149</v>
      </c>
      <c r="C4122" s="76">
        <v>42811</v>
      </c>
      <c r="D4122">
        <v>28</v>
      </c>
      <c r="E4122" t="s">
        <v>1242</v>
      </c>
    </row>
    <row r="4123" spans="1:5" x14ac:dyDescent="0.25">
      <c r="A4123" t="s">
        <v>1239</v>
      </c>
      <c r="B4123" t="s">
        <v>149</v>
      </c>
      <c r="C4123" s="76">
        <v>42811</v>
      </c>
      <c r="D4123">
        <v>17</v>
      </c>
      <c r="E4123" t="s">
        <v>1242</v>
      </c>
    </row>
    <row r="4124" spans="1:5" x14ac:dyDescent="0.25">
      <c r="A4124" t="s">
        <v>1239</v>
      </c>
      <c r="B4124" t="s">
        <v>149</v>
      </c>
      <c r="C4124" s="76">
        <v>42811</v>
      </c>
      <c r="D4124">
        <v>20</v>
      </c>
      <c r="E4124" t="s">
        <v>1242</v>
      </c>
    </row>
    <row r="4125" spans="1:5" x14ac:dyDescent="0.25">
      <c r="A4125" t="s">
        <v>1239</v>
      </c>
      <c r="B4125" t="s">
        <v>149</v>
      </c>
      <c r="C4125" s="76">
        <v>42811</v>
      </c>
      <c r="D4125">
        <v>19</v>
      </c>
      <c r="E4125" t="s">
        <v>1242</v>
      </c>
    </row>
    <row r="4126" spans="1:5" x14ac:dyDescent="0.25">
      <c r="A4126" t="s">
        <v>1239</v>
      </c>
      <c r="B4126" t="s">
        <v>149</v>
      </c>
      <c r="C4126" s="76">
        <v>42811</v>
      </c>
      <c r="D4126">
        <v>18</v>
      </c>
      <c r="E4126" t="s">
        <v>1242</v>
      </c>
    </row>
    <row r="4127" spans="1:5" x14ac:dyDescent="0.25">
      <c r="A4127" t="s">
        <v>1240</v>
      </c>
      <c r="B4127" t="s">
        <v>149</v>
      </c>
      <c r="C4127" s="76">
        <v>42811</v>
      </c>
      <c r="D4127">
        <v>1</v>
      </c>
      <c r="E4127" t="s">
        <v>1242</v>
      </c>
    </row>
    <row r="4128" spans="1:5" x14ac:dyDescent="0.25">
      <c r="A4128" t="s">
        <v>1240</v>
      </c>
      <c r="B4128" t="s">
        <v>149</v>
      </c>
      <c r="C4128" s="76">
        <v>42811</v>
      </c>
      <c r="D4128">
        <v>7</v>
      </c>
      <c r="E4128" t="s">
        <v>1242</v>
      </c>
    </row>
    <row r="4129" spans="1:5" x14ac:dyDescent="0.25">
      <c r="A4129" t="s">
        <v>1240</v>
      </c>
      <c r="B4129" t="s">
        <v>149</v>
      </c>
      <c r="C4129" s="76">
        <v>42811</v>
      </c>
      <c r="D4129">
        <v>3</v>
      </c>
      <c r="E4129" t="s">
        <v>1242</v>
      </c>
    </row>
    <row r="4130" spans="1:5" x14ac:dyDescent="0.25">
      <c r="A4130" t="s">
        <v>1240</v>
      </c>
      <c r="B4130" t="s">
        <v>149</v>
      </c>
      <c r="C4130" s="76">
        <v>42811</v>
      </c>
      <c r="D4130">
        <v>16</v>
      </c>
      <c r="E4130" t="s">
        <v>1242</v>
      </c>
    </row>
    <row r="4131" spans="1:5" x14ac:dyDescent="0.25">
      <c r="A4131" t="s">
        <v>1240</v>
      </c>
      <c r="B4131" t="s">
        <v>149</v>
      </c>
      <c r="C4131" s="76">
        <v>42811</v>
      </c>
      <c r="D4131">
        <v>19</v>
      </c>
      <c r="E4131" t="s">
        <v>1242</v>
      </c>
    </row>
    <row r="4132" spans="1:5" x14ac:dyDescent="0.25">
      <c r="A4132" t="s">
        <v>1240</v>
      </c>
      <c r="B4132" t="s">
        <v>149</v>
      </c>
      <c r="C4132" s="76">
        <v>42811</v>
      </c>
      <c r="D4132">
        <v>28</v>
      </c>
      <c r="E4132" t="s">
        <v>1242</v>
      </c>
    </row>
    <row r="4133" spans="1:5" x14ac:dyDescent="0.25">
      <c r="A4133" t="s">
        <v>115</v>
      </c>
      <c r="B4133" t="s">
        <v>149</v>
      </c>
      <c r="C4133" s="76">
        <v>42811</v>
      </c>
      <c r="D4133">
        <v>27</v>
      </c>
      <c r="E4133" t="s">
        <v>1242</v>
      </c>
    </row>
    <row r="4134" spans="1:5" x14ac:dyDescent="0.25">
      <c r="A4134" t="s">
        <v>115</v>
      </c>
      <c r="B4134" t="s">
        <v>149</v>
      </c>
      <c r="C4134" s="76">
        <v>42811</v>
      </c>
      <c r="D4134">
        <v>28</v>
      </c>
      <c r="E4134" t="s">
        <v>1242</v>
      </c>
    </row>
    <row r="4135" spans="1:5" x14ac:dyDescent="0.25">
      <c r="A4135" t="s">
        <v>115</v>
      </c>
      <c r="B4135" t="s">
        <v>149</v>
      </c>
      <c r="C4135" s="76">
        <v>42811</v>
      </c>
      <c r="D4135">
        <v>16</v>
      </c>
      <c r="E4135" t="s">
        <v>1242</v>
      </c>
    </row>
    <row r="4136" spans="1:5" x14ac:dyDescent="0.25">
      <c r="A4136" t="s">
        <v>115</v>
      </c>
      <c r="B4136" t="s">
        <v>149</v>
      </c>
      <c r="C4136" s="76">
        <v>42811</v>
      </c>
      <c r="D4136">
        <v>8</v>
      </c>
      <c r="E4136" t="s">
        <v>1242</v>
      </c>
    </row>
    <row r="4137" spans="1:5" x14ac:dyDescent="0.25">
      <c r="A4137" t="s">
        <v>115</v>
      </c>
      <c r="B4137" t="s">
        <v>149</v>
      </c>
      <c r="C4137" s="76">
        <v>42811</v>
      </c>
      <c r="D4137">
        <v>7</v>
      </c>
      <c r="E4137" t="s">
        <v>1242</v>
      </c>
    </row>
    <row r="4138" spans="1:5" x14ac:dyDescent="0.25">
      <c r="A4138" t="s">
        <v>115</v>
      </c>
      <c r="B4138" t="s">
        <v>149</v>
      </c>
      <c r="C4138" s="76">
        <v>42811</v>
      </c>
      <c r="D4138">
        <v>4</v>
      </c>
      <c r="E4138" t="s">
        <v>1242</v>
      </c>
    </row>
    <row r="4139" spans="1:5" x14ac:dyDescent="0.25">
      <c r="A4139" t="s">
        <v>1064</v>
      </c>
      <c r="B4139" t="s">
        <v>149</v>
      </c>
      <c r="C4139" s="76">
        <v>42811</v>
      </c>
      <c r="D4139">
        <v>17</v>
      </c>
      <c r="E4139" t="s">
        <v>1242</v>
      </c>
    </row>
    <row r="4140" spans="1:5" x14ac:dyDescent="0.25">
      <c r="A4140" t="s">
        <v>1064</v>
      </c>
      <c r="B4140" t="s">
        <v>149</v>
      </c>
      <c r="C4140" s="76">
        <v>42811</v>
      </c>
      <c r="D4140">
        <v>1</v>
      </c>
      <c r="E4140" t="s">
        <v>1242</v>
      </c>
    </row>
    <row r="4141" spans="1:5" x14ac:dyDescent="0.25">
      <c r="A4141" t="s">
        <v>1064</v>
      </c>
      <c r="B4141" t="s">
        <v>149</v>
      </c>
      <c r="C4141" s="76">
        <v>42811</v>
      </c>
      <c r="D4141">
        <v>15</v>
      </c>
      <c r="E4141" t="s">
        <v>1242</v>
      </c>
    </row>
    <row r="4142" spans="1:5" x14ac:dyDescent="0.25">
      <c r="A4142" t="s">
        <v>1064</v>
      </c>
      <c r="B4142" t="s">
        <v>149</v>
      </c>
      <c r="C4142" s="76">
        <v>42811</v>
      </c>
      <c r="D4142">
        <v>10</v>
      </c>
      <c r="E4142" t="s">
        <v>1242</v>
      </c>
    </row>
    <row r="4143" spans="1:5" x14ac:dyDescent="0.25">
      <c r="A4143" t="s">
        <v>1064</v>
      </c>
      <c r="B4143" t="s">
        <v>149</v>
      </c>
      <c r="C4143" s="76">
        <v>42811</v>
      </c>
      <c r="D4143">
        <v>24</v>
      </c>
      <c r="E4143" t="s">
        <v>1242</v>
      </c>
    </row>
    <row r="4144" spans="1:5" x14ac:dyDescent="0.25">
      <c r="A4144" t="s">
        <v>1064</v>
      </c>
      <c r="B4144" t="s">
        <v>149</v>
      </c>
      <c r="C4144" s="76">
        <v>42811</v>
      </c>
      <c r="D4144">
        <v>20</v>
      </c>
      <c r="E4144" t="s">
        <v>1242</v>
      </c>
    </row>
    <row r="4145" spans="1:5" x14ac:dyDescent="0.25">
      <c r="A4145" t="s">
        <v>1241</v>
      </c>
      <c r="B4145" t="s">
        <v>149</v>
      </c>
      <c r="C4145" s="76">
        <v>42811</v>
      </c>
      <c r="D4145">
        <v>11</v>
      </c>
      <c r="E4145" t="s">
        <v>1242</v>
      </c>
    </row>
    <row r="4146" spans="1:5" x14ac:dyDescent="0.25">
      <c r="A4146" t="s">
        <v>1241</v>
      </c>
      <c r="B4146" t="s">
        <v>149</v>
      </c>
      <c r="C4146" s="76">
        <v>42811</v>
      </c>
      <c r="D4146">
        <v>27</v>
      </c>
      <c r="E4146" t="s">
        <v>1242</v>
      </c>
    </row>
    <row r="4147" spans="1:5" x14ac:dyDescent="0.25">
      <c r="A4147" t="s">
        <v>1241</v>
      </c>
      <c r="B4147" t="s">
        <v>149</v>
      </c>
      <c r="C4147" s="76">
        <v>42811</v>
      </c>
      <c r="D4147">
        <v>26</v>
      </c>
      <c r="E4147" t="s">
        <v>1242</v>
      </c>
    </row>
    <row r="4148" spans="1:5" x14ac:dyDescent="0.25">
      <c r="A4148" t="s">
        <v>1241</v>
      </c>
      <c r="B4148" t="s">
        <v>149</v>
      </c>
      <c r="C4148" s="76">
        <v>42811</v>
      </c>
      <c r="D4148">
        <v>28</v>
      </c>
      <c r="E4148" t="s">
        <v>1242</v>
      </c>
    </row>
    <row r="4149" spans="1:5" x14ac:dyDescent="0.25">
      <c r="A4149" t="s">
        <v>1241</v>
      </c>
      <c r="B4149" t="s">
        <v>149</v>
      </c>
      <c r="C4149" s="76">
        <v>42811</v>
      </c>
      <c r="D4149">
        <v>16</v>
      </c>
      <c r="E4149" t="s">
        <v>1242</v>
      </c>
    </row>
    <row r="4150" spans="1:5" x14ac:dyDescent="0.25">
      <c r="A4150" t="s">
        <v>1239</v>
      </c>
      <c r="B4150" t="s">
        <v>149</v>
      </c>
      <c r="C4150" s="76">
        <v>42811</v>
      </c>
      <c r="D4150">
        <v>1</v>
      </c>
      <c r="E4150" t="s">
        <v>1242</v>
      </c>
    </row>
    <row r="4151" spans="1:5" x14ac:dyDescent="0.25">
      <c r="A4151" t="s">
        <v>1239</v>
      </c>
      <c r="B4151" t="s">
        <v>149</v>
      </c>
      <c r="C4151" s="76">
        <v>42811</v>
      </c>
      <c r="D4151">
        <v>28</v>
      </c>
      <c r="E4151" t="s">
        <v>1242</v>
      </c>
    </row>
    <row r="4152" spans="1:5" x14ac:dyDescent="0.25">
      <c r="A4152" t="s">
        <v>1239</v>
      </c>
      <c r="B4152" t="s">
        <v>149</v>
      </c>
      <c r="C4152" s="76">
        <v>42811</v>
      </c>
      <c r="D4152">
        <v>17</v>
      </c>
      <c r="E4152" t="s">
        <v>1242</v>
      </c>
    </row>
    <row r="4153" spans="1:5" x14ac:dyDescent="0.25">
      <c r="A4153" t="s">
        <v>1239</v>
      </c>
      <c r="B4153" t="s">
        <v>149</v>
      </c>
      <c r="C4153" s="76">
        <v>42811</v>
      </c>
      <c r="D4153">
        <v>20</v>
      </c>
      <c r="E4153" t="s">
        <v>1242</v>
      </c>
    </row>
    <row r="4154" spans="1:5" x14ac:dyDescent="0.25">
      <c r="A4154" t="s">
        <v>1239</v>
      </c>
      <c r="B4154" t="s">
        <v>149</v>
      </c>
      <c r="C4154" s="76">
        <v>42811</v>
      </c>
      <c r="D4154">
        <v>19</v>
      </c>
      <c r="E4154" t="s">
        <v>1242</v>
      </c>
    </row>
    <row r="4155" spans="1:5" x14ac:dyDescent="0.25">
      <c r="A4155" t="s">
        <v>1239</v>
      </c>
      <c r="B4155" t="s">
        <v>149</v>
      </c>
      <c r="C4155" s="76">
        <v>42811</v>
      </c>
      <c r="D4155">
        <v>18</v>
      </c>
      <c r="E4155" t="s">
        <v>1242</v>
      </c>
    </row>
    <row r="4156" spans="1:5" x14ac:dyDescent="0.25">
      <c r="A4156" t="s">
        <v>1240</v>
      </c>
      <c r="B4156" t="s">
        <v>149</v>
      </c>
      <c r="C4156" s="76">
        <v>42811</v>
      </c>
      <c r="D4156">
        <v>1</v>
      </c>
      <c r="E4156" t="s">
        <v>1242</v>
      </c>
    </row>
    <row r="4157" spans="1:5" x14ac:dyDescent="0.25">
      <c r="A4157" t="s">
        <v>1240</v>
      </c>
      <c r="B4157" t="s">
        <v>149</v>
      </c>
      <c r="C4157" s="76">
        <v>42811</v>
      </c>
      <c r="D4157">
        <v>7</v>
      </c>
      <c r="E4157" t="s">
        <v>1242</v>
      </c>
    </row>
    <row r="4158" spans="1:5" x14ac:dyDescent="0.25">
      <c r="A4158" t="s">
        <v>1240</v>
      </c>
      <c r="B4158" t="s">
        <v>149</v>
      </c>
      <c r="C4158" s="76">
        <v>42811</v>
      </c>
      <c r="D4158">
        <v>3</v>
      </c>
      <c r="E4158" t="s">
        <v>1242</v>
      </c>
    </row>
    <row r="4159" spans="1:5" x14ac:dyDescent="0.25">
      <c r="A4159" t="s">
        <v>1240</v>
      </c>
      <c r="B4159" t="s">
        <v>149</v>
      </c>
      <c r="C4159" s="76">
        <v>42811</v>
      </c>
      <c r="D4159">
        <v>16</v>
      </c>
      <c r="E4159" t="s">
        <v>1242</v>
      </c>
    </row>
    <row r="4160" spans="1:5" x14ac:dyDescent="0.25">
      <c r="A4160" t="s">
        <v>1240</v>
      </c>
      <c r="B4160" t="s">
        <v>149</v>
      </c>
      <c r="C4160" s="76">
        <v>42811</v>
      </c>
      <c r="D4160">
        <v>19</v>
      </c>
      <c r="E4160" t="s">
        <v>1242</v>
      </c>
    </row>
    <row r="4161" spans="1:5" x14ac:dyDescent="0.25">
      <c r="A4161" t="s">
        <v>1240</v>
      </c>
      <c r="B4161" t="s">
        <v>149</v>
      </c>
      <c r="C4161" s="76">
        <v>42811</v>
      </c>
      <c r="D4161">
        <v>28</v>
      </c>
      <c r="E4161" t="s">
        <v>1242</v>
      </c>
    </row>
    <row r="4162" spans="1:5" x14ac:dyDescent="0.25">
      <c r="A4162" t="s">
        <v>115</v>
      </c>
      <c r="B4162" t="s">
        <v>149</v>
      </c>
      <c r="C4162" s="76">
        <v>42811</v>
      </c>
      <c r="D4162">
        <v>27</v>
      </c>
      <c r="E4162" t="s">
        <v>1242</v>
      </c>
    </row>
    <row r="4163" spans="1:5" x14ac:dyDescent="0.25">
      <c r="A4163" t="s">
        <v>115</v>
      </c>
      <c r="B4163" t="s">
        <v>149</v>
      </c>
      <c r="C4163" s="76">
        <v>42811</v>
      </c>
      <c r="D4163">
        <v>28</v>
      </c>
      <c r="E4163" t="s">
        <v>1242</v>
      </c>
    </row>
    <row r="4164" spans="1:5" x14ac:dyDescent="0.25">
      <c r="A4164" t="s">
        <v>115</v>
      </c>
      <c r="B4164" t="s">
        <v>149</v>
      </c>
      <c r="C4164" s="76">
        <v>42811</v>
      </c>
      <c r="D4164">
        <v>16</v>
      </c>
      <c r="E4164" t="s">
        <v>1242</v>
      </c>
    </row>
    <row r="4165" spans="1:5" x14ac:dyDescent="0.25">
      <c r="A4165" t="s">
        <v>115</v>
      </c>
      <c r="B4165" t="s">
        <v>149</v>
      </c>
      <c r="C4165" s="76">
        <v>42811</v>
      </c>
      <c r="D4165">
        <v>8</v>
      </c>
      <c r="E4165" t="s">
        <v>1242</v>
      </c>
    </row>
    <row r="4166" spans="1:5" x14ac:dyDescent="0.25">
      <c r="A4166" t="s">
        <v>115</v>
      </c>
      <c r="B4166" t="s">
        <v>149</v>
      </c>
      <c r="C4166" s="76">
        <v>42811</v>
      </c>
      <c r="D4166">
        <v>7</v>
      </c>
      <c r="E4166" t="s">
        <v>1242</v>
      </c>
    </row>
    <row r="4167" spans="1:5" x14ac:dyDescent="0.25">
      <c r="A4167" t="s">
        <v>115</v>
      </c>
      <c r="B4167" t="s">
        <v>149</v>
      </c>
      <c r="C4167" s="76">
        <v>42811</v>
      </c>
      <c r="D4167">
        <v>4</v>
      </c>
      <c r="E4167" t="s">
        <v>1242</v>
      </c>
    </row>
    <row r="4168" spans="1:5" x14ac:dyDescent="0.25">
      <c r="A4168" t="s">
        <v>1064</v>
      </c>
      <c r="B4168" t="s">
        <v>149</v>
      </c>
      <c r="C4168" s="76">
        <v>42811</v>
      </c>
      <c r="D4168">
        <v>17</v>
      </c>
      <c r="E4168" t="s">
        <v>1242</v>
      </c>
    </row>
    <row r="4169" spans="1:5" x14ac:dyDescent="0.25">
      <c r="A4169" t="s">
        <v>1064</v>
      </c>
      <c r="B4169" t="s">
        <v>149</v>
      </c>
      <c r="C4169" s="76">
        <v>42811</v>
      </c>
      <c r="D4169">
        <v>1</v>
      </c>
      <c r="E4169" t="s">
        <v>1242</v>
      </c>
    </row>
    <row r="4170" spans="1:5" x14ac:dyDescent="0.25">
      <c r="A4170" t="s">
        <v>1064</v>
      </c>
      <c r="B4170" t="s">
        <v>149</v>
      </c>
      <c r="C4170" s="76">
        <v>42811</v>
      </c>
      <c r="D4170">
        <v>15</v>
      </c>
      <c r="E4170" t="s">
        <v>1242</v>
      </c>
    </row>
    <row r="4171" spans="1:5" x14ac:dyDescent="0.25">
      <c r="A4171" t="s">
        <v>1064</v>
      </c>
      <c r="B4171" t="s">
        <v>149</v>
      </c>
      <c r="C4171" s="76">
        <v>42811</v>
      </c>
      <c r="D4171">
        <v>10</v>
      </c>
      <c r="E4171" t="s">
        <v>1242</v>
      </c>
    </row>
    <row r="4172" spans="1:5" x14ac:dyDescent="0.25">
      <c r="A4172" t="s">
        <v>1064</v>
      </c>
      <c r="B4172" t="s">
        <v>149</v>
      </c>
      <c r="C4172" s="76">
        <v>42811</v>
      </c>
      <c r="D4172">
        <v>24</v>
      </c>
      <c r="E4172" t="s">
        <v>1242</v>
      </c>
    </row>
    <row r="4173" spans="1:5" x14ac:dyDescent="0.25">
      <c r="A4173" t="s">
        <v>1064</v>
      </c>
      <c r="B4173" t="s">
        <v>149</v>
      </c>
      <c r="C4173" s="76">
        <v>42811</v>
      </c>
      <c r="D4173">
        <v>20</v>
      </c>
      <c r="E4173" t="s">
        <v>1242</v>
      </c>
    </row>
    <row r="4174" spans="1:5" x14ac:dyDescent="0.25">
      <c r="A4174" t="s">
        <v>1241</v>
      </c>
      <c r="B4174" t="s">
        <v>149</v>
      </c>
      <c r="C4174" s="76">
        <v>42811</v>
      </c>
      <c r="D4174">
        <v>11</v>
      </c>
      <c r="E4174" t="s">
        <v>1242</v>
      </c>
    </row>
    <row r="4175" spans="1:5" x14ac:dyDescent="0.25">
      <c r="A4175" t="s">
        <v>1241</v>
      </c>
      <c r="B4175" t="s">
        <v>149</v>
      </c>
      <c r="C4175" s="76">
        <v>42811</v>
      </c>
      <c r="D4175">
        <v>27</v>
      </c>
      <c r="E4175" t="s">
        <v>1242</v>
      </c>
    </row>
    <row r="4176" spans="1:5" x14ac:dyDescent="0.25">
      <c r="A4176" t="s">
        <v>1241</v>
      </c>
      <c r="B4176" t="s">
        <v>149</v>
      </c>
      <c r="C4176" s="76">
        <v>42811</v>
      </c>
      <c r="D4176">
        <v>26</v>
      </c>
      <c r="E4176" t="s">
        <v>1242</v>
      </c>
    </row>
    <row r="4177" spans="1:5" x14ac:dyDescent="0.25">
      <c r="A4177" t="s">
        <v>1241</v>
      </c>
      <c r="B4177" t="s">
        <v>149</v>
      </c>
      <c r="C4177" s="76">
        <v>42811</v>
      </c>
      <c r="D4177">
        <v>28</v>
      </c>
      <c r="E4177" t="s">
        <v>1242</v>
      </c>
    </row>
    <row r="4178" spans="1:5" x14ac:dyDescent="0.25">
      <c r="A4178" t="s">
        <v>1241</v>
      </c>
      <c r="B4178" t="s">
        <v>149</v>
      </c>
      <c r="C4178" s="76">
        <v>42811</v>
      </c>
      <c r="D4178">
        <v>16</v>
      </c>
      <c r="E4178" t="s">
        <v>1242</v>
      </c>
    </row>
    <row r="4179" spans="1:5" x14ac:dyDescent="0.25">
      <c r="A4179" t="s">
        <v>1239</v>
      </c>
      <c r="B4179" t="s">
        <v>149</v>
      </c>
      <c r="C4179" s="76">
        <v>42811</v>
      </c>
      <c r="D4179">
        <v>1</v>
      </c>
      <c r="E4179" t="s">
        <v>1242</v>
      </c>
    </row>
    <row r="4180" spans="1:5" x14ac:dyDescent="0.25">
      <c r="A4180" t="s">
        <v>1239</v>
      </c>
      <c r="B4180" t="s">
        <v>149</v>
      </c>
      <c r="C4180" s="76">
        <v>42811</v>
      </c>
      <c r="D4180">
        <v>28</v>
      </c>
      <c r="E4180" t="s">
        <v>1242</v>
      </c>
    </row>
    <row r="4181" spans="1:5" x14ac:dyDescent="0.25">
      <c r="A4181" t="s">
        <v>1239</v>
      </c>
      <c r="B4181" t="s">
        <v>149</v>
      </c>
      <c r="C4181" s="76">
        <v>42811</v>
      </c>
      <c r="D4181">
        <v>17</v>
      </c>
      <c r="E4181" t="s">
        <v>1242</v>
      </c>
    </row>
    <row r="4182" spans="1:5" x14ac:dyDescent="0.25">
      <c r="A4182" t="s">
        <v>1239</v>
      </c>
      <c r="B4182" t="s">
        <v>149</v>
      </c>
      <c r="C4182" s="76">
        <v>42811</v>
      </c>
      <c r="D4182">
        <v>20</v>
      </c>
      <c r="E4182" t="s">
        <v>1242</v>
      </c>
    </row>
    <row r="4183" spans="1:5" x14ac:dyDescent="0.25">
      <c r="A4183" t="s">
        <v>1239</v>
      </c>
      <c r="B4183" t="s">
        <v>149</v>
      </c>
      <c r="C4183" s="76">
        <v>42811</v>
      </c>
      <c r="D4183">
        <v>19</v>
      </c>
      <c r="E4183" t="s">
        <v>1242</v>
      </c>
    </row>
    <row r="4184" spans="1:5" x14ac:dyDescent="0.25">
      <c r="A4184" t="s">
        <v>1239</v>
      </c>
      <c r="B4184" t="s">
        <v>149</v>
      </c>
      <c r="C4184" s="76">
        <v>42811</v>
      </c>
      <c r="D4184">
        <v>18</v>
      </c>
      <c r="E4184" t="s">
        <v>1242</v>
      </c>
    </row>
    <row r="4185" spans="1:5" x14ac:dyDescent="0.25">
      <c r="A4185" t="s">
        <v>1240</v>
      </c>
      <c r="B4185" t="s">
        <v>149</v>
      </c>
      <c r="C4185" s="76">
        <v>42811</v>
      </c>
      <c r="D4185">
        <v>1</v>
      </c>
      <c r="E4185" t="s">
        <v>1242</v>
      </c>
    </row>
    <row r="4186" spans="1:5" x14ac:dyDescent="0.25">
      <c r="A4186" t="s">
        <v>1240</v>
      </c>
      <c r="B4186" t="s">
        <v>149</v>
      </c>
      <c r="C4186" s="76">
        <v>42811</v>
      </c>
      <c r="D4186">
        <v>7</v>
      </c>
      <c r="E4186" t="s">
        <v>1242</v>
      </c>
    </row>
    <row r="4187" spans="1:5" x14ac:dyDescent="0.25">
      <c r="A4187" t="s">
        <v>1240</v>
      </c>
      <c r="B4187" t="s">
        <v>149</v>
      </c>
      <c r="C4187" s="76">
        <v>42811</v>
      </c>
      <c r="D4187">
        <v>3</v>
      </c>
      <c r="E4187" t="s">
        <v>1242</v>
      </c>
    </row>
    <row r="4188" spans="1:5" x14ac:dyDescent="0.25">
      <c r="A4188" t="s">
        <v>1240</v>
      </c>
      <c r="B4188" t="s">
        <v>149</v>
      </c>
      <c r="C4188" s="76">
        <v>42811</v>
      </c>
      <c r="D4188">
        <v>16</v>
      </c>
      <c r="E4188" t="s">
        <v>1242</v>
      </c>
    </row>
    <row r="4189" spans="1:5" x14ac:dyDescent="0.25">
      <c r="A4189" t="s">
        <v>1240</v>
      </c>
      <c r="B4189" t="s">
        <v>149</v>
      </c>
      <c r="C4189" s="76">
        <v>42811</v>
      </c>
      <c r="D4189">
        <v>19</v>
      </c>
      <c r="E4189" t="s">
        <v>1242</v>
      </c>
    </row>
    <row r="4190" spans="1:5" x14ac:dyDescent="0.25">
      <c r="A4190" t="s">
        <v>1240</v>
      </c>
      <c r="B4190" t="s">
        <v>149</v>
      </c>
      <c r="C4190" s="76">
        <v>42811</v>
      </c>
      <c r="D4190">
        <v>28</v>
      </c>
      <c r="E4190" t="s">
        <v>1242</v>
      </c>
    </row>
    <row r="4191" spans="1:5" x14ac:dyDescent="0.25">
      <c r="A4191" t="s">
        <v>115</v>
      </c>
      <c r="B4191" t="s">
        <v>149</v>
      </c>
      <c r="C4191" s="76">
        <v>42811</v>
      </c>
      <c r="D4191">
        <v>27</v>
      </c>
      <c r="E4191" t="s">
        <v>1242</v>
      </c>
    </row>
    <row r="4192" spans="1:5" x14ac:dyDescent="0.25">
      <c r="A4192" t="s">
        <v>115</v>
      </c>
      <c r="B4192" t="s">
        <v>149</v>
      </c>
      <c r="C4192" s="76">
        <v>42811</v>
      </c>
      <c r="D4192">
        <v>28</v>
      </c>
      <c r="E4192" t="s">
        <v>1242</v>
      </c>
    </row>
    <row r="4193" spans="1:5" x14ac:dyDescent="0.25">
      <c r="A4193" t="s">
        <v>115</v>
      </c>
      <c r="B4193" t="s">
        <v>149</v>
      </c>
      <c r="C4193" s="76">
        <v>42811</v>
      </c>
      <c r="D4193">
        <v>16</v>
      </c>
      <c r="E4193" t="s">
        <v>1242</v>
      </c>
    </row>
    <row r="4194" spans="1:5" x14ac:dyDescent="0.25">
      <c r="A4194" t="s">
        <v>115</v>
      </c>
      <c r="B4194" t="s">
        <v>149</v>
      </c>
      <c r="C4194" s="76">
        <v>42811</v>
      </c>
      <c r="D4194">
        <v>8</v>
      </c>
      <c r="E4194" t="s">
        <v>1242</v>
      </c>
    </row>
    <row r="4195" spans="1:5" x14ac:dyDescent="0.25">
      <c r="A4195" t="s">
        <v>115</v>
      </c>
      <c r="B4195" t="s">
        <v>149</v>
      </c>
      <c r="C4195" s="76">
        <v>42811</v>
      </c>
      <c r="D4195">
        <v>7</v>
      </c>
      <c r="E4195" t="s">
        <v>1242</v>
      </c>
    </row>
    <row r="4196" spans="1:5" x14ac:dyDescent="0.25">
      <c r="A4196" t="s">
        <v>115</v>
      </c>
      <c r="B4196" t="s">
        <v>149</v>
      </c>
      <c r="C4196" s="76">
        <v>42811</v>
      </c>
      <c r="D4196">
        <v>4</v>
      </c>
      <c r="E4196" t="s">
        <v>1242</v>
      </c>
    </row>
    <row r="4197" spans="1:5" x14ac:dyDescent="0.25">
      <c r="A4197" t="s">
        <v>1064</v>
      </c>
      <c r="B4197" t="s">
        <v>149</v>
      </c>
      <c r="C4197" s="76">
        <v>42811</v>
      </c>
      <c r="D4197">
        <v>17</v>
      </c>
      <c r="E4197" t="s">
        <v>1242</v>
      </c>
    </row>
    <row r="4198" spans="1:5" x14ac:dyDescent="0.25">
      <c r="A4198" t="s">
        <v>1064</v>
      </c>
      <c r="B4198" t="s">
        <v>149</v>
      </c>
      <c r="C4198" s="76">
        <v>42811</v>
      </c>
      <c r="D4198">
        <v>1</v>
      </c>
      <c r="E4198" t="s">
        <v>1242</v>
      </c>
    </row>
    <row r="4199" spans="1:5" x14ac:dyDescent="0.25">
      <c r="A4199" t="s">
        <v>1064</v>
      </c>
      <c r="B4199" t="s">
        <v>149</v>
      </c>
      <c r="C4199" s="76">
        <v>42811</v>
      </c>
      <c r="D4199">
        <v>15</v>
      </c>
      <c r="E4199" t="s">
        <v>1242</v>
      </c>
    </row>
    <row r="4200" spans="1:5" x14ac:dyDescent="0.25">
      <c r="A4200" t="s">
        <v>1064</v>
      </c>
      <c r="B4200" t="s">
        <v>149</v>
      </c>
      <c r="C4200" s="76">
        <v>42811</v>
      </c>
      <c r="D4200">
        <v>10</v>
      </c>
      <c r="E4200" t="s">
        <v>1242</v>
      </c>
    </row>
    <row r="4201" spans="1:5" x14ac:dyDescent="0.25">
      <c r="A4201" t="s">
        <v>1064</v>
      </c>
      <c r="B4201" t="s">
        <v>149</v>
      </c>
      <c r="C4201" s="76">
        <v>42811</v>
      </c>
      <c r="D4201">
        <v>24</v>
      </c>
      <c r="E4201" t="s">
        <v>1242</v>
      </c>
    </row>
    <row r="4202" spans="1:5" x14ac:dyDescent="0.25">
      <c r="A4202" t="s">
        <v>1064</v>
      </c>
      <c r="B4202" t="s">
        <v>149</v>
      </c>
      <c r="C4202" s="76">
        <v>42811</v>
      </c>
      <c r="D4202">
        <v>20</v>
      </c>
      <c r="E4202" t="s">
        <v>1242</v>
      </c>
    </row>
    <row r="4203" spans="1:5" x14ac:dyDescent="0.25">
      <c r="A4203" t="s">
        <v>1241</v>
      </c>
      <c r="B4203" t="s">
        <v>149</v>
      </c>
      <c r="C4203" s="76">
        <v>42811</v>
      </c>
      <c r="D4203">
        <v>11</v>
      </c>
      <c r="E4203" t="s">
        <v>1242</v>
      </c>
    </row>
    <row r="4204" spans="1:5" x14ac:dyDescent="0.25">
      <c r="A4204" t="s">
        <v>1241</v>
      </c>
      <c r="B4204" t="s">
        <v>149</v>
      </c>
      <c r="C4204" s="76">
        <v>42811</v>
      </c>
      <c r="D4204">
        <v>27</v>
      </c>
      <c r="E4204" t="s">
        <v>1242</v>
      </c>
    </row>
    <row r="4205" spans="1:5" x14ac:dyDescent="0.25">
      <c r="A4205" t="s">
        <v>1241</v>
      </c>
      <c r="B4205" t="s">
        <v>149</v>
      </c>
      <c r="C4205" s="76">
        <v>42811</v>
      </c>
      <c r="D4205">
        <v>26</v>
      </c>
      <c r="E4205" t="s">
        <v>1242</v>
      </c>
    </row>
    <row r="4206" spans="1:5" x14ac:dyDescent="0.25">
      <c r="A4206" t="s">
        <v>1241</v>
      </c>
      <c r="B4206" t="s">
        <v>149</v>
      </c>
      <c r="C4206" s="76">
        <v>42811</v>
      </c>
      <c r="D4206">
        <v>28</v>
      </c>
      <c r="E4206" t="s">
        <v>1242</v>
      </c>
    </row>
    <row r="4207" spans="1:5" x14ac:dyDescent="0.25">
      <c r="A4207" t="s">
        <v>1241</v>
      </c>
      <c r="B4207" t="s">
        <v>149</v>
      </c>
      <c r="C4207" s="76">
        <v>42811</v>
      </c>
      <c r="D4207">
        <v>16</v>
      </c>
      <c r="E4207" t="s">
        <v>1242</v>
      </c>
    </row>
    <row r="4208" spans="1:5" x14ac:dyDescent="0.25">
      <c r="A4208" t="s">
        <v>483</v>
      </c>
      <c r="B4208" t="s">
        <v>149</v>
      </c>
      <c r="C4208" s="76">
        <v>42813</v>
      </c>
      <c r="D4208">
        <v>12</v>
      </c>
      <c r="E4208" t="s">
        <v>1279</v>
      </c>
    </row>
    <row r="4209" spans="1:5" x14ac:dyDescent="0.25">
      <c r="A4209" t="s">
        <v>486</v>
      </c>
      <c r="B4209" t="s">
        <v>149</v>
      </c>
      <c r="C4209" s="76">
        <v>42813</v>
      </c>
      <c r="D4209">
        <v>5</v>
      </c>
      <c r="E4209" t="s">
        <v>1279</v>
      </c>
    </row>
    <row r="4210" spans="1:5" x14ac:dyDescent="0.25">
      <c r="A4210" t="s">
        <v>1270</v>
      </c>
      <c r="B4210" t="s">
        <v>149</v>
      </c>
      <c r="C4210" s="76">
        <v>42813</v>
      </c>
      <c r="D4210">
        <v>12</v>
      </c>
      <c r="E4210" t="s">
        <v>1279</v>
      </c>
    </row>
    <row r="4211" spans="1:5" x14ac:dyDescent="0.25">
      <c r="A4211" t="s">
        <v>1271</v>
      </c>
      <c r="B4211" t="s">
        <v>149</v>
      </c>
      <c r="C4211" s="76">
        <v>42813</v>
      </c>
      <c r="D4211">
        <v>5</v>
      </c>
      <c r="E4211" t="s">
        <v>1279</v>
      </c>
    </row>
    <row r="4212" spans="1:5" x14ac:dyDescent="0.25">
      <c r="A4212" t="s">
        <v>1272</v>
      </c>
      <c r="B4212" t="s">
        <v>149</v>
      </c>
      <c r="C4212" s="76">
        <v>42813</v>
      </c>
      <c r="D4212">
        <v>1</v>
      </c>
      <c r="E4212" t="s">
        <v>1279</v>
      </c>
    </row>
    <row r="4213" spans="1:5" x14ac:dyDescent="0.25">
      <c r="A4213" t="s">
        <v>1272</v>
      </c>
      <c r="B4213" t="s">
        <v>149</v>
      </c>
      <c r="C4213" s="76">
        <v>42813</v>
      </c>
      <c r="D4213">
        <v>1</v>
      </c>
      <c r="E4213" t="s">
        <v>1279</v>
      </c>
    </row>
    <row r="4214" spans="1:5" x14ac:dyDescent="0.25">
      <c r="A4214" t="s">
        <v>1272</v>
      </c>
      <c r="B4214" t="s">
        <v>149</v>
      </c>
      <c r="C4214" s="76">
        <v>42813</v>
      </c>
      <c r="D4214">
        <v>1</v>
      </c>
      <c r="E4214" t="s">
        <v>1279</v>
      </c>
    </row>
    <row r="4215" spans="1:5" x14ac:dyDescent="0.25">
      <c r="A4215" t="s">
        <v>1272</v>
      </c>
      <c r="B4215" t="s">
        <v>149</v>
      </c>
      <c r="C4215" s="76">
        <v>42813</v>
      </c>
      <c r="D4215">
        <v>1</v>
      </c>
      <c r="E4215" t="s">
        <v>1279</v>
      </c>
    </row>
    <row r="4216" spans="1:5" x14ac:dyDescent="0.25">
      <c r="A4216" t="s">
        <v>1272</v>
      </c>
      <c r="B4216" t="s">
        <v>149</v>
      </c>
      <c r="C4216" s="76">
        <v>42813</v>
      </c>
      <c r="D4216">
        <v>1</v>
      </c>
      <c r="E4216" t="s">
        <v>1279</v>
      </c>
    </row>
    <row r="4217" spans="1:5" x14ac:dyDescent="0.25">
      <c r="A4217" t="s">
        <v>1272</v>
      </c>
      <c r="B4217" t="s">
        <v>149</v>
      </c>
      <c r="C4217" s="76">
        <v>42813</v>
      </c>
      <c r="D4217">
        <v>1</v>
      </c>
      <c r="E4217" t="s">
        <v>1279</v>
      </c>
    </row>
    <row r="4218" spans="1:5" x14ac:dyDescent="0.25">
      <c r="A4218" t="s">
        <v>1273</v>
      </c>
      <c r="B4218" t="s">
        <v>149</v>
      </c>
      <c r="C4218" s="76">
        <v>42813</v>
      </c>
      <c r="D4218">
        <v>2</v>
      </c>
      <c r="E4218" t="s">
        <v>1279</v>
      </c>
    </row>
    <row r="4219" spans="1:5" x14ac:dyDescent="0.25">
      <c r="A4219" t="s">
        <v>1273</v>
      </c>
      <c r="B4219" t="s">
        <v>149</v>
      </c>
      <c r="C4219" s="76">
        <v>42813</v>
      </c>
      <c r="D4219">
        <v>2</v>
      </c>
      <c r="E4219" t="s">
        <v>1279</v>
      </c>
    </row>
    <row r="4220" spans="1:5" x14ac:dyDescent="0.25">
      <c r="A4220" t="s">
        <v>1273</v>
      </c>
      <c r="B4220" t="s">
        <v>149</v>
      </c>
      <c r="C4220" s="76">
        <v>42813</v>
      </c>
      <c r="D4220">
        <v>2</v>
      </c>
      <c r="E4220" t="s">
        <v>1279</v>
      </c>
    </row>
    <row r="4221" spans="1:5" x14ac:dyDescent="0.25">
      <c r="A4221" t="s">
        <v>1273</v>
      </c>
      <c r="B4221" t="s">
        <v>149</v>
      </c>
      <c r="C4221" s="76">
        <v>42813</v>
      </c>
      <c r="D4221">
        <v>2</v>
      </c>
      <c r="E4221" t="s">
        <v>1279</v>
      </c>
    </row>
    <row r="4222" spans="1:5" x14ac:dyDescent="0.25">
      <c r="A4222" t="s">
        <v>1273</v>
      </c>
      <c r="B4222" t="s">
        <v>149</v>
      </c>
      <c r="C4222" s="76">
        <v>42813</v>
      </c>
      <c r="D4222">
        <v>2</v>
      </c>
      <c r="E4222" t="s">
        <v>1279</v>
      </c>
    </row>
    <row r="4223" spans="1:5" x14ac:dyDescent="0.25">
      <c r="A4223" t="s">
        <v>1273</v>
      </c>
      <c r="B4223" t="s">
        <v>149</v>
      </c>
      <c r="C4223" s="76">
        <v>42813</v>
      </c>
      <c r="D4223">
        <v>2</v>
      </c>
      <c r="E4223" t="s">
        <v>1279</v>
      </c>
    </row>
    <row r="4224" spans="1:5" x14ac:dyDescent="0.25">
      <c r="A4224" t="s">
        <v>1274</v>
      </c>
      <c r="B4224" t="s">
        <v>149</v>
      </c>
      <c r="C4224" s="76">
        <v>42813</v>
      </c>
      <c r="D4224">
        <v>3</v>
      </c>
      <c r="E4224" t="s">
        <v>1279</v>
      </c>
    </row>
    <row r="4225" spans="1:5" x14ac:dyDescent="0.25">
      <c r="A4225" t="s">
        <v>1274</v>
      </c>
      <c r="B4225" t="s">
        <v>149</v>
      </c>
      <c r="C4225" s="76">
        <v>42813</v>
      </c>
      <c r="D4225">
        <v>3</v>
      </c>
      <c r="E4225" t="s">
        <v>1279</v>
      </c>
    </row>
    <row r="4226" spans="1:5" x14ac:dyDescent="0.25">
      <c r="A4226" t="s">
        <v>1274</v>
      </c>
      <c r="B4226" t="s">
        <v>149</v>
      </c>
      <c r="C4226" s="76">
        <v>42813</v>
      </c>
      <c r="D4226">
        <v>3</v>
      </c>
      <c r="E4226" t="s">
        <v>1279</v>
      </c>
    </row>
    <row r="4227" spans="1:5" x14ac:dyDescent="0.25">
      <c r="A4227" t="s">
        <v>1274</v>
      </c>
      <c r="B4227" t="s">
        <v>149</v>
      </c>
      <c r="C4227" s="76">
        <v>42813</v>
      </c>
      <c r="D4227">
        <v>3</v>
      </c>
      <c r="E4227" t="s">
        <v>1279</v>
      </c>
    </row>
    <row r="4228" spans="1:5" x14ac:dyDescent="0.25">
      <c r="A4228" t="s">
        <v>1274</v>
      </c>
      <c r="B4228" t="s">
        <v>149</v>
      </c>
      <c r="C4228" s="76">
        <v>42813</v>
      </c>
      <c r="D4228">
        <v>3</v>
      </c>
      <c r="E4228" t="s">
        <v>1279</v>
      </c>
    </row>
    <row r="4229" spans="1:5" x14ac:dyDescent="0.25">
      <c r="A4229" t="s">
        <v>1274</v>
      </c>
      <c r="B4229" t="s">
        <v>149</v>
      </c>
      <c r="C4229" s="76">
        <v>42813</v>
      </c>
      <c r="D4229">
        <v>3</v>
      </c>
      <c r="E4229" t="s">
        <v>1279</v>
      </c>
    </row>
    <row r="4230" spans="1:5" x14ac:dyDescent="0.25">
      <c r="A4230" t="s">
        <v>734</v>
      </c>
      <c r="B4230" t="s">
        <v>149</v>
      </c>
      <c r="C4230" s="76">
        <v>42813</v>
      </c>
      <c r="D4230">
        <v>5</v>
      </c>
      <c r="E4230" t="s">
        <v>1279</v>
      </c>
    </row>
    <row r="4231" spans="1:5" x14ac:dyDescent="0.25">
      <c r="A4231" t="s">
        <v>485</v>
      </c>
      <c r="B4231" t="s">
        <v>149</v>
      </c>
      <c r="C4231" s="76">
        <v>42813</v>
      </c>
      <c r="D4231">
        <v>5</v>
      </c>
      <c r="E4231" t="s">
        <v>1279</v>
      </c>
    </row>
    <row r="4232" spans="1:5" x14ac:dyDescent="0.25">
      <c r="A4232" t="s">
        <v>485</v>
      </c>
      <c r="B4232" t="s">
        <v>149</v>
      </c>
      <c r="C4232" s="76">
        <v>42813</v>
      </c>
      <c r="D4232">
        <v>12</v>
      </c>
      <c r="E4232" t="s">
        <v>1279</v>
      </c>
    </row>
    <row r="4233" spans="1:5" x14ac:dyDescent="0.25">
      <c r="A4233" t="s">
        <v>485</v>
      </c>
      <c r="B4233" t="s">
        <v>149</v>
      </c>
      <c r="C4233" s="76">
        <v>42813</v>
      </c>
      <c r="D4233">
        <v>5</v>
      </c>
      <c r="E4233" t="s">
        <v>1279</v>
      </c>
    </row>
    <row r="4234" spans="1:5" x14ac:dyDescent="0.25">
      <c r="A4234" t="s">
        <v>1275</v>
      </c>
      <c r="B4234" t="s">
        <v>149</v>
      </c>
      <c r="C4234" s="76">
        <v>42813</v>
      </c>
      <c r="D4234">
        <v>5</v>
      </c>
      <c r="E4234" t="s">
        <v>1279</v>
      </c>
    </row>
    <row r="4235" spans="1:5" x14ac:dyDescent="0.25">
      <c r="A4235" t="s">
        <v>1275</v>
      </c>
      <c r="B4235" t="s">
        <v>149</v>
      </c>
      <c r="C4235" s="76">
        <v>42813</v>
      </c>
      <c r="D4235">
        <v>5</v>
      </c>
      <c r="E4235" t="s">
        <v>1279</v>
      </c>
    </row>
    <row r="4236" spans="1:5" x14ac:dyDescent="0.25">
      <c r="A4236" t="s">
        <v>492</v>
      </c>
      <c r="B4236" t="s">
        <v>149</v>
      </c>
      <c r="C4236" s="76">
        <v>42813</v>
      </c>
      <c r="D4236">
        <v>12</v>
      </c>
      <c r="E4236" t="s">
        <v>1279</v>
      </c>
    </row>
    <row r="4237" spans="1:5" x14ac:dyDescent="0.25">
      <c r="A4237" t="s">
        <v>492</v>
      </c>
      <c r="B4237" t="s">
        <v>149</v>
      </c>
      <c r="C4237" s="76">
        <v>42813</v>
      </c>
      <c r="D4237">
        <v>12</v>
      </c>
      <c r="E4237" t="s">
        <v>1279</v>
      </c>
    </row>
    <row r="4238" spans="1:5" x14ac:dyDescent="0.25">
      <c r="A4238" t="s">
        <v>115</v>
      </c>
      <c r="B4238" t="s">
        <v>149</v>
      </c>
      <c r="C4238" s="76">
        <v>42813</v>
      </c>
      <c r="D4238">
        <v>12</v>
      </c>
      <c r="E4238" t="s">
        <v>1279</v>
      </c>
    </row>
    <row r="4239" spans="1:5" x14ac:dyDescent="0.25">
      <c r="A4239" t="s">
        <v>115</v>
      </c>
      <c r="B4239" t="s">
        <v>149</v>
      </c>
      <c r="C4239" s="76">
        <v>42813</v>
      </c>
      <c r="D4239">
        <v>5</v>
      </c>
      <c r="E4239" t="s">
        <v>1279</v>
      </c>
    </row>
    <row r="4240" spans="1:5" x14ac:dyDescent="0.25">
      <c r="A4240" t="s">
        <v>1276</v>
      </c>
      <c r="B4240" t="s">
        <v>149</v>
      </c>
      <c r="C4240" s="76">
        <v>42813</v>
      </c>
      <c r="D4240">
        <v>12</v>
      </c>
      <c r="E4240" t="s">
        <v>1279</v>
      </c>
    </row>
    <row r="4241" spans="1:5" x14ac:dyDescent="0.25">
      <c r="A4241" t="s">
        <v>1276</v>
      </c>
      <c r="B4241" t="s">
        <v>149</v>
      </c>
      <c r="C4241" s="76">
        <v>42813</v>
      </c>
      <c r="D4241">
        <v>5</v>
      </c>
      <c r="E4241" t="s">
        <v>1279</v>
      </c>
    </row>
    <row r="4242" spans="1:5" x14ac:dyDescent="0.25">
      <c r="A4242" t="s">
        <v>938</v>
      </c>
      <c r="B4242" t="s">
        <v>149</v>
      </c>
      <c r="C4242" s="76">
        <v>42813</v>
      </c>
      <c r="D4242">
        <v>12</v>
      </c>
      <c r="E4242" t="s">
        <v>1279</v>
      </c>
    </row>
    <row r="4243" spans="1:5" x14ac:dyDescent="0.25">
      <c r="A4243" t="s">
        <v>497</v>
      </c>
      <c r="B4243" t="s">
        <v>149</v>
      </c>
      <c r="C4243" s="76">
        <v>42813</v>
      </c>
      <c r="D4243">
        <v>12</v>
      </c>
      <c r="E4243" t="s">
        <v>1279</v>
      </c>
    </row>
    <row r="4244" spans="1:5" x14ac:dyDescent="0.25">
      <c r="A4244" t="s">
        <v>33</v>
      </c>
      <c r="B4244" t="s">
        <v>150</v>
      </c>
      <c r="C4244" s="76">
        <v>42816</v>
      </c>
      <c r="D4244">
        <v>1</v>
      </c>
      <c r="E4244" t="s">
        <v>961</v>
      </c>
    </row>
    <row r="4245" spans="1:5" x14ac:dyDescent="0.25">
      <c r="A4245" t="s">
        <v>33</v>
      </c>
      <c r="B4245" t="s">
        <v>150</v>
      </c>
      <c r="C4245" s="76">
        <v>42816</v>
      </c>
      <c r="D4245">
        <v>1</v>
      </c>
      <c r="E4245" t="s">
        <v>961</v>
      </c>
    </row>
    <row r="4246" spans="1:5" x14ac:dyDescent="0.25">
      <c r="A4246" t="s">
        <v>33</v>
      </c>
      <c r="B4246" t="s">
        <v>150</v>
      </c>
      <c r="C4246" s="76">
        <v>42816</v>
      </c>
      <c r="D4246">
        <v>1</v>
      </c>
      <c r="E4246" t="s">
        <v>961</v>
      </c>
    </row>
    <row r="4247" spans="1:5" x14ac:dyDescent="0.25">
      <c r="A4247" t="s">
        <v>33</v>
      </c>
      <c r="B4247" t="s">
        <v>150</v>
      </c>
      <c r="C4247" s="76">
        <v>42816</v>
      </c>
      <c r="D4247">
        <v>1</v>
      </c>
      <c r="E4247" t="s">
        <v>961</v>
      </c>
    </row>
    <row r="4248" spans="1:5" x14ac:dyDescent="0.25">
      <c r="A4248" t="s">
        <v>33</v>
      </c>
      <c r="B4248" t="s">
        <v>150</v>
      </c>
      <c r="C4248" s="76">
        <v>42816</v>
      </c>
      <c r="D4248">
        <v>1</v>
      </c>
      <c r="E4248" t="s">
        <v>961</v>
      </c>
    </row>
    <row r="4249" spans="1:5" x14ac:dyDescent="0.25">
      <c r="A4249" t="s">
        <v>33</v>
      </c>
      <c r="B4249" t="s">
        <v>150</v>
      </c>
      <c r="C4249" s="76">
        <v>42816</v>
      </c>
      <c r="D4249">
        <v>1</v>
      </c>
      <c r="E4249" t="s">
        <v>961</v>
      </c>
    </row>
    <row r="4250" spans="1:5" x14ac:dyDescent="0.25">
      <c r="A4250" t="s">
        <v>33</v>
      </c>
      <c r="B4250" t="s">
        <v>173</v>
      </c>
      <c r="C4250" s="76">
        <v>42817</v>
      </c>
      <c r="D4250">
        <v>1</v>
      </c>
      <c r="E4250" t="s">
        <v>961</v>
      </c>
    </row>
    <row r="4251" spans="1:5" x14ac:dyDescent="0.25">
      <c r="A4251" t="s">
        <v>33</v>
      </c>
      <c r="B4251" t="s">
        <v>173</v>
      </c>
      <c r="C4251" s="76">
        <v>42817</v>
      </c>
      <c r="D4251">
        <v>1</v>
      </c>
      <c r="E4251" t="s">
        <v>961</v>
      </c>
    </row>
    <row r="4252" spans="1:5" x14ac:dyDescent="0.25">
      <c r="A4252" t="s">
        <v>33</v>
      </c>
      <c r="B4252" t="s">
        <v>173</v>
      </c>
      <c r="C4252" s="76">
        <v>42817</v>
      </c>
      <c r="D4252">
        <v>1</v>
      </c>
      <c r="E4252" t="s">
        <v>961</v>
      </c>
    </row>
    <row r="4253" spans="1:5" x14ac:dyDescent="0.25">
      <c r="A4253" t="s">
        <v>33</v>
      </c>
      <c r="B4253" t="s">
        <v>173</v>
      </c>
      <c r="C4253" s="76">
        <v>42817</v>
      </c>
      <c r="D4253">
        <v>1</v>
      </c>
      <c r="E4253" t="s">
        <v>961</v>
      </c>
    </row>
    <row r="4254" spans="1:5" x14ac:dyDescent="0.25">
      <c r="A4254" t="s">
        <v>33</v>
      </c>
      <c r="B4254" t="s">
        <v>173</v>
      </c>
      <c r="C4254" s="76">
        <v>42817</v>
      </c>
      <c r="D4254">
        <v>1</v>
      </c>
      <c r="E4254" t="s">
        <v>961</v>
      </c>
    </row>
    <row r="4255" spans="1:5" x14ac:dyDescent="0.25">
      <c r="A4255" t="s">
        <v>33</v>
      </c>
      <c r="B4255" t="s">
        <v>173</v>
      </c>
      <c r="C4255" s="76">
        <v>42817</v>
      </c>
      <c r="D4255">
        <v>1</v>
      </c>
      <c r="E4255" t="s">
        <v>961</v>
      </c>
    </row>
    <row r="4256" spans="1:5" x14ac:dyDescent="0.25">
      <c r="A4256" t="s">
        <v>483</v>
      </c>
      <c r="B4256" t="s">
        <v>149</v>
      </c>
      <c r="C4256" s="76">
        <v>42819</v>
      </c>
      <c r="D4256">
        <v>1</v>
      </c>
      <c r="E4256" t="s">
        <v>482</v>
      </c>
    </row>
    <row r="4257" spans="1:5" x14ac:dyDescent="0.25">
      <c r="A4257" t="s">
        <v>483</v>
      </c>
      <c r="B4257" t="s">
        <v>149</v>
      </c>
      <c r="C4257" s="76">
        <v>42819</v>
      </c>
      <c r="D4257">
        <v>1</v>
      </c>
      <c r="E4257" t="s">
        <v>482</v>
      </c>
    </row>
    <row r="4258" spans="1:5" x14ac:dyDescent="0.25">
      <c r="A4258" t="s">
        <v>483</v>
      </c>
      <c r="B4258" t="s">
        <v>149</v>
      </c>
      <c r="C4258" s="76">
        <v>42819</v>
      </c>
      <c r="D4258">
        <v>1</v>
      </c>
      <c r="E4258" t="s">
        <v>482</v>
      </c>
    </row>
    <row r="4259" spans="1:5" x14ac:dyDescent="0.25">
      <c r="A4259" t="s">
        <v>483</v>
      </c>
      <c r="B4259" t="s">
        <v>149</v>
      </c>
      <c r="C4259" s="76">
        <v>42819</v>
      </c>
      <c r="D4259">
        <v>1</v>
      </c>
      <c r="E4259" t="s">
        <v>482</v>
      </c>
    </row>
    <row r="4260" spans="1:5" x14ac:dyDescent="0.25">
      <c r="A4260" t="s">
        <v>483</v>
      </c>
      <c r="B4260" t="s">
        <v>149</v>
      </c>
      <c r="C4260" s="76">
        <v>42819</v>
      </c>
      <c r="D4260">
        <v>1</v>
      </c>
      <c r="E4260" t="s">
        <v>482</v>
      </c>
    </row>
    <row r="4261" spans="1:5" x14ac:dyDescent="0.25">
      <c r="A4261" t="s">
        <v>483</v>
      </c>
      <c r="B4261" t="s">
        <v>149</v>
      </c>
      <c r="C4261" s="76">
        <v>42819</v>
      </c>
      <c r="D4261">
        <v>1</v>
      </c>
      <c r="E4261" t="s">
        <v>482</v>
      </c>
    </row>
    <row r="4262" spans="1:5" x14ac:dyDescent="0.25">
      <c r="A4262" t="s">
        <v>484</v>
      </c>
      <c r="B4262" t="s">
        <v>149</v>
      </c>
      <c r="C4262" s="76">
        <v>42819</v>
      </c>
      <c r="D4262">
        <v>2</v>
      </c>
      <c r="E4262" t="s">
        <v>482</v>
      </c>
    </row>
    <row r="4263" spans="1:5" x14ac:dyDescent="0.25">
      <c r="A4263" t="s">
        <v>484</v>
      </c>
      <c r="B4263" t="s">
        <v>149</v>
      </c>
      <c r="C4263" s="76">
        <v>42819</v>
      </c>
      <c r="D4263">
        <v>2</v>
      </c>
      <c r="E4263" t="s">
        <v>482</v>
      </c>
    </row>
    <row r="4264" spans="1:5" x14ac:dyDescent="0.25">
      <c r="A4264" t="s">
        <v>484</v>
      </c>
      <c r="B4264" t="s">
        <v>149</v>
      </c>
      <c r="C4264" s="76">
        <v>42819</v>
      </c>
      <c r="D4264">
        <v>2</v>
      </c>
      <c r="E4264" t="s">
        <v>482</v>
      </c>
    </row>
    <row r="4265" spans="1:5" x14ac:dyDescent="0.25">
      <c r="A4265" t="s">
        <v>484</v>
      </c>
      <c r="B4265" t="s">
        <v>149</v>
      </c>
      <c r="C4265" s="76">
        <v>42819</v>
      </c>
      <c r="D4265">
        <v>2</v>
      </c>
      <c r="E4265" t="s">
        <v>482</v>
      </c>
    </row>
    <row r="4266" spans="1:5" x14ac:dyDescent="0.25">
      <c r="A4266" t="s">
        <v>484</v>
      </c>
      <c r="B4266" t="s">
        <v>149</v>
      </c>
      <c r="C4266" s="76">
        <v>42819</v>
      </c>
      <c r="D4266">
        <v>2</v>
      </c>
      <c r="E4266" t="s">
        <v>482</v>
      </c>
    </row>
    <row r="4267" spans="1:5" x14ac:dyDescent="0.25">
      <c r="A4267" t="s">
        <v>484</v>
      </c>
      <c r="B4267" t="s">
        <v>149</v>
      </c>
      <c r="C4267" s="76">
        <v>42819</v>
      </c>
      <c r="D4267">
        <v>2</v>
      </c>
      <c r="E4267" t="s">
        <v>482</v>
      </c>
    </row>
    <row r="4268" spans="1:5" x14ac:dyDescent="0.25">
      <c r="A4268" t="s">
        <v>118</v>
      </c>
      <c r="B4268" t="s">
        <v>149</v>
      </c>
      <c r="C4268" s="76">
        <v>42819</v>
      </c>
      <c r="D4268">
        <v>3</v>
      </c>
      <c r="E4268" t="s">
        <v>482</v>
      </c>
    </row>
    <row r="4269" spans="1:5" x14ac:dyDescent="0.25">
      <c r="A4269" t="s">
        <v>118</v>
      </c>
      <c r="B4269" t="s">
        <v>149</v>
      </c>
      <c r="C4269" s="76">
        <v>42819</v>
      </c>
      <c r="D4269">
        <v>3</v>
      </c>
      <c r="E4269" t="s">
        <v>482</v>
      </c>
    </row>
    <row r="4270" spans="1:5" x14ac:dyDescent="0.25">
      <c r="A4270" t="s">
        <v>118</v>
      </c>
      <c r="B4270" t="s">
        <v>149</v>
      </c>
      <c r="C4270" s="76">
        <v>42819</v>
      </c>
      <c r="D4270">
        <v>3</v>
      </c>
      <c r="E4270" t="s">
        <v>482</v>
      </c>
    </row>
    <row r="4271" spans="1:5" x14ac:dyDescent="0.25">
      <c r="A4271" t="s">
        <v>118</v>
      </c>
      <c r="B4271" t="s">
        <v>149</v>
      </c>
      <c r="C4271" s="76">
        <v>42819</v>
      </c>
      <c r="D4271">
        <v>3</v>
      </c>
      <c r="E4271" t="s">
        <v>482</v>
      </c>
    </row>
    <row r="4272" spans="1:5" x14ac:dyDescent="0.25">
      <c r="A4272" t="s">
        <v>118</v>
      </c>
      <c r="B4272" t="s">
        <v>149</v>
      </c>
      <c r="C4272" s="76">
        <v>42819</v>
      </c>
      <c r="D4272">
        <v>3</v>
      </c>
      <c r="E4272" t="s">
        <v>482</v>
      </c>
    </row>
    <row r="4273" spans="1:5" x14ac:dyDescent="0.25">
      <c r="A4273" t="s">
        <v>118</v>
      </c>
      <c r="B4273" t="s">
        <v>149</v>
      </c>
      <c r="C4273" s="76">
        <v>42819</v>
      </c>
      <c r="D4273">
        <v>3</v>
      </c>
      <c r="E4273" t="s">
        <v>482</v>
      </c>
    </row>
    <row r="4274" spans="1:5" x14ac:dyDescent="0.25">
      <c r="A4274" t="s">
        <v>506</v>
      </c>
      <c r="B4274" t="s">
        <v>149</v>
      </c>
      <c r="C4274" s="76">
        <v>42819</v>
      </c>
      <c r="D4274">
        <v>4</v>
      </c>
      <c r="E4274" t="s">
        <v>482</v>
      </c>
    </row>
    <row r="4275" spans="1:5" x14ac:dyDescent="0.25">
      <c r="A4275" t="s">
        <v>506</v>
      </c>
      <c r="B4275" t="s">
        <v>149</v>
      </c>
      <c r="C4275" s="76">
        <v>42819</v>
      </c>
      <c r="D4275">
        <v>4</v>
      </c>
      <c r="E4275" t="s">
        <v>482</v>
      </c>
    </row>
    <row r="4276" spans="1:5" x14ac:dyDescent="0.25">
      <c r="A4276" t="s">
        <v>506</v>
      </c>
      <c r="B4276" t="s">
        <v>149</v>
      </c>
      <c r="C4276" s="76">
        <v>42819</v>
      </c>
      <c r="D4276">
        <v>4</v>
      </c>
      <c r="E4276" t="s">
        <v>482</v>
      </c>
    </row>
    <row r="4277" spans="1:5" x14ac:dyDescent="0.25">
      <c r="A4277" t="s">
        <v>506</v>
      </c>
      <c r="B4277" t="s">
        <v>149</v>
      </c>
      <c r="C4277" s="76">
        <v>42819</v>
      </c>
      <c r="D4277">
        <v>4</v>
      </c>
      <c r="E4277" t="s">
        <v>482</v>
      </c>
    </row>
    <row r="4278" spans="1:5" x14ac:dyDescent="0.25">
      <c r="A4278" t="s">
        <v>506</v>
      </c>
      <c r="B4278" t="s">
        <v>149</v>
      </c>
      <c r="C4278" s="76">
        <v>42819</v>
      </c>
      <c r="D4278">
        <v>4</v>
      </c>
      <c r="E4278" t="s">
        <v>482</v>
      </c>
    </row>
    <row r="4279" spans="1:5" x14ac:dyDescent="0.25">
      <c r="A4279" t="s">
        <v>506</v>
      </c>
      <c r="B4279" t="s">
        <v>149</v>
      </c>
      <c r="C4279" s="76">
        <v>42819</v>
      </c>
      <c r="D4279">
        <v>4</v>
      </c>
      <c r="E4279" t="s">
        <v>482</v>
      </c>
    </row>
    <row r="4280" spans="1:5" x14ac:dyDescent="0.25">
      <c r="A4280" t="s">
        <v>486</v>
      </c>
      <c r="B4280" t="s">
        <v>149</v>
      </c>
      <c r="C4280" s="76">
        <v>42819</v>
      </c>
      <c r="D4280">
        <v>5</v>
      </c>
      <c r="E4280" t="s">
        <v>482</v>
      </c>
    </row>
    <row r="4281" spans="1:5" x14ac:dyDescent="0.25">
      <c r="A4281" t="s">
        <v>486</v>
      </c>
      <c r="B4281" t="s">
        <v>149</v>
      </c>
      <c r="C4281" s="76">
        <v>42819</v>
      </c>
      <c r="D4281">
        <v>5</v>
      </c>
      <c r="E4281" t="s">
        <v>482</v>
      </c>
    </row>
    <row r="4282" spans="1:5" x14ac:dyDescent="0.25">
      <c r="A4282" t="s">
        <v>486</v>
      </c>
      <c r="B4282" t="s">
        <v>149</v>
      </c>
      <c r="C4282" s="76">
        <v>42819</v>
      </c>
      <c r="D4282">
        <v>5</v>
      </c>
      <c r="E4282" t="s">
        <v>482</v>
      </c>
    </row>
    <row r="4283" spans="1:5" x14ac:dyDescent="0.25">
      <c r="A4283" t="s">
        <v>486</v>
      </c>
      <c r="B4283" t="s">
        <v>149</v>
      </c>
      <c r="C4283" s="76">
        <v>42819</v>
      </c>
      <c r="D4283">
        <v>5</v>
      </c>
      <c r="E4283" t="s">
        <v>482</v>
      </c>
    </row>
    <row r="4284" spans="1:5" x14ac:dyDescent="0.25">
      <c r="A4284" t="s">
        <v>486</v>
      </c>
      <c r="B4284" t="s">
        <v>149</v>
      </c>
      <c r="C4284" s="76">
        <v>42819</v>
      </c>
      <c r="D4284">
        <v>5</v>
      </c>
      <c r="E4284" t="s">
        <v>482</v>
      </c>
    </row>
    <row r="4285" spans="1:5" x14ac:dyDescent="0.25">
      <c r="A4285" t="s">
        <v>486</v>
      </c>
      <c r="B4285" t="s">
        <v>149</v>
      </c>
      <c r="C4285" s="76">
        <v>42819</v>
      </c>
      <c r="D4285">
        <v>5</v>
      </c>
      <c r="E4285" t="s">
        <v>482</v>
      </c>
    </row>
    <row r="4286" spans="1:5" x14ac:dyDescent="0.25">
      <c r="A4286" t="s">
        <v>119</v>
      </c>
      <c r="B4286" t="s">
        <v>149</v>
      </c>
      <c r="C4286" s="76">
        <v>42819</v>
      </c>
      <c r="D4286">
        <v>6</v>
      </c>
      <c r="E4286" t="s">
        <v>482</v>
      </c>
    </row>
    <row r="4287" spans="1:5" x14ac:dyDescent="0.25">
      <c r="A4287" t="s">
        <v>119</v>
      </c>
      <c r="B4287" t="s">
        <v>149</v>
      </c>
      <c r="C4287" s="76">
        <v>42819</v>
      </c>
      <c r="D4287">
        <v>6</v>
      </c>
      <c r="E4287" t="s">
        <v>482</v>
      </c>
    </row>
    <row r="4288" spans="1:5" x14ac:dyDescent="0.25">
      <c r="A4288" t="s">
        <v>119</v>
      </c>
      <c r="B4288" t="s">
        <v>149</v>
      </c>
      <c r="C4288" s="76">
        <v>42819</v>
      </c>
      <c r="D4288">
        <v>6</v>
      </c>
      <c r="E4288" t="s">
        <v>482</v>
      </c>
    </row>
    <row r="4289" spans="1:5" x14ac:dyDescent="0.25">
      <c r="A4289" t="s">
        <v>119</v>
      </c>
      <c r="B4289" t="s">
        <v>149</v>
      </c>
      <c r="C4289" s="76">
        <v>42819</v>
      </c>
      <c r="D4289">
        <v>6</v>
      </c>
      <c r="E4289" t="s">
        <v>482</v>
      </c>
    </row>
    <row r="4290" spans="1:5" x14ac:dyDescent="0.25">
      <c r="A4290" t="s">
        <v>119</v>
      </c>
      <c r="B4290" t="s">
        <v>149</v>
      </c>
      <c r="C4290" s="76">
        <v>42819</v>
      </c>
      <c r="D4290">
        <v>6</v>
      </c>
      <c r="E4290" t="s">
        <v>482</v>
      </c>
    </row>
    <row r="4291" spans="1:5" x14ac:dyDescent="0.25">
      <c r="A4291" t="s">
        <v>119</v>
      </c>
      <c r="B4291" t="s">
        <v>149</v>
      </c>
      <c r="C4291" s="76">
        <v>42819</v>
      </c>
      <c r="D4291">
        <v>6</v>
      </c>
      <c r="E4291" t="s">
        <v>482</v>
      </c>
    </row>
    <row r="4292" spans="1:5" x14ac:dyDescent="0.25">
      <c r="A4292" t="s">
        <v>487</v>
      </c>
      <c r="B4292" t="s">
        <v>149</v>
      </c>
      <c r="C4292" s="76">
        <v>42819</v>
      </c>
      <c r="D4292">
        <v>7</v>
      </c>
      <c r="E4292" t="s">
        <v>482</v>
      </c>
    </row>
    <row r="4293" spans="1:5" x14ac:dyDescent="0.25">
      <c r="A4293" t="s">
        <v>487</v>
      </c>
      <c r="B4293" t="s">
        <v>149</v>
      </c>
      <c r="C4293" s="76">
        <v>42819</v>
      </c>
      <c r="D4293">
        <v>7</v>
      </c>
      <c r="E4293" t="s">
        <v>482</v>
      </c>
    </row>
    <row r="4294" spans="1:5" x14ac:dyDescent="0.25">
      <c r="A4294" t="s">
        <v>487</v>
      </c>
      <c r="B4294" t="s">
        <v>149</v>
      </c>
      <c r="C4294" s="76">
        <v>42819</v>
      </c>
      <c r="D4294">
        <v>7</v>
      </c>
      <c r="E4294" t="s">
        <v>482</v>
      </c>
    </row>
    <row r="4295" spans="1:5" x14ac:dyDescent="0.25">
      <c r="A4295" t="s">
        <v>487</v>
      </c>
      <c r="B4295" t="s">
        <v>149</v>
      </c>
      <c r="C4295" s="76">
        <v>42819</v>
      </c>
      <c r="D4295">
        <v>7</v>
      </c>
      <c r="E4295" t="s">
        <v>482</v>
      </c>
    </row>
    <row r="4296" spans="1:5" x14ac:dyDescent="0.25">
      <c r="A4296" t="s">
        <v>487</v>
      </c>
      <c r="B4296" t="s">
        <v>149</v>
      </c>
      <c r="C4296" s="76">
        <v>42819</v>
      </c>
      <c r="D4296">
        <v>7</v>
      </c>
      <c r="E4296" t="s">
        <v>482</v>
      </c>
    </row>
    <row r="4297" spans="1:5" x14ac:dyDescent="0.25">
      <c r="A4297" t="s">
        <v>487</v>
      </c>
      <c r="B4297" t="s">
        <v>149</v>
      </c>
      <c r="C4297" s="76">
        <v>42819</v>
      </c>
      <c r="D4297">
        <v>7</v>
      </c>
      <c r="E4297" t="s">
        <v>482</v>
      </c>
    </row>
    <row r="4298" spans="1:5" x14ac:dyDescent="0.25">
      <c r="A4298" t="s">
        <v>507</v>
      </c>
      <c r="B4298" t="s">
        <v>149</v>
      </c>
      <c r="C4298" s="76">
        <v>42819</v>
      </c>
      <c r="D4298">
        <v>8</v>
      </c>
      <c r="E4298" t="s">
        <v>482</v>
      </c>
    </row>
    <row r="4299" spans="1:5" x14ac:dyDescent="0.25">
      <c r="A4299" t="s">
        <v>507</v>
      </c>
      <c r="B4299" t="s">
        <v>149</v>
      </c>
      <c r="C4299" s="76">
        <v>42819</v>
      </c>
      <c r="D4299">
        <v>8</v>
      </c>
      <c r="E4299" t="s">
        <v>482</v>
      </c>
    </row>
    <row r="4300" spans="1:5" x14ac:dyDescent="0.25">
      <c r="A4300" t="s">
        <v>507</v>
      </c>
      <c r="B4300" t="s">
        <v>149</v>
      </c>
      <c r="C4300" s="76">
        <v>42819</v>
      </c>
      <c r="D4300">
        <v>8</v>
      </c>
      <c r="E4300" t="s">
        <v>482</v>
      </c>
    </row>
    <row r="4301" spans="1:5" x14ac:dyDescent="0.25">
      <c r="A4301" t="s">
        <v>507</v>
      </c>
      <c r="B4301" t="s">
        <v>149</v>
      </c>
      <c r="C4301" s="76">
        <v>42819</v>
      </c>
      <c r="D4301">
        <v>8</v>
      </c>
      <c r="E4301" t="s">
        <v>482</v>
      </c>
    </row>
    <row r="4302" spans="1:5" x14ac:dyDescent="0.25">
      <c r="A4302" t="s">
        <v>507</v>
      </c>
      <c r="B4302" t="s">
        <v>149</v>
      </c>
      <c r="C4302" s="76">
        <v>42819</v>
      </c>
      <c r="D4302">
        <v>8</v>
      </c>
      <c r="E4302" t="s">
        <v>482</v>
      </c>
    </row>
    <row r="4303" spans="1:5" x14ac:dyDescent="0.25">
      <c r="A4303" t="s">
        <v>507</v>
      </c>
      <c r="B4303" t="s">
        <v>149</v>
      </c>
      <c r="C4303" s="76">
        <v>42819</v>
      </c>
      <c r="D4303">
        <v>8</v>
      </c>
      <c r="E4303" t="s">
        <v>482</v>
      </c>
    </row>
    <row r="4304" spans="1:5" x14ac:dyDescent="0.25">
      <c r="A4304" t="s">
        <v>488</v>
      </c>
      <c r="B4304" t="s">
        <v>149</v>
      </c>
      <c r="C4304" s="76">
        <v>42819</v>
      </c>
      <c r="D4304">
        <v>9</v>
      </c>
      <c r="E4304" t="s">
        <v>482</v>
      </c>
    </row>
    <row r="4305" spans="1:5" x14ac:dyDescent="0.25">
      <c r="A4305" t="s">
        <v>488</v>
      </c>
      <c r="B4305" t="s">
        <v>149</v>
      </c>
      <c r="C4305" s="76">
        <v>42819</v>
      </c>
      <c r="D4305">
        <v>9</v>
      </c>
      <c r="E4305" t="s">
        <v>482</v>
      </c>
    </row>
    <row r="4306" spans="1:5" x14ac:dyDescent="0.25">
      <c r="A4306" t="s">
        <v>488</v>
      </c>
      <c r="B4306" t="s">
        <v>149</v>
      </c>
      <c r="C4306" s="76">
        <v>42819</v>
      </c>
      <c r="D4306">
        <v>9</v>
      </c>
      <c r="E4306" t="s">
        <v>482</v>
      </c>
    </row>
    <row r="4307" spans="1:5" x14ac:dyDescent="0.25">
      <c r="A4307" t="s">
        <v>488</v>
      </c>
      <c r="B4307" t="s">
        <v>149</v>
      </c>
      <c r="C4307" s="76">
        <v>42819</v>
      </c>
      <c r="D4307">
        <v>9</v>
      </c>
      <c r="E4307" t="s">
        <v>482</v>
      </c>
    </row>
    <row r="4308" spans="1:5" x14ac:dyDescent="0.25">
      <c r="A4308" t="s">
        <v>488</v>
      </c>
      <c r="B4308" t="s">
        <v>149</v>
      </c>
      <c r="C4308" s="76">
        <v>42819</v>
      </c>
      <c r="D4308">
        <v>9</v>
      </c>
      <c r="E4308" t="s">
        <v>482</v>
      </c>
    </row>
    <row r="4309" spans="1:5" x14ac:dyDescent="0.25">
      <c r="A4309" t="s">
        <v>488</v>
      </c>
      <c r="B4309" t="s">
        <v>149</v>
      </c>
      <c r="C4309" s="76">
        <v>42819</v>
      </c>
      <c r="D4309">
        <v>9</v>
      </c>
      <c r="E4309" t="s">
        <v>482</v>
      </c>
    </row>
    <row r="4310" spans="1:5" x14ac:dyDescent="0.25">
      <c r="A4310" t="s">
        <v>489</v>
      </c>
      <c r="B4310" t="s">
        <v>149</v>
      </c>
      <c r="C4310" s="76">
        <v>42819</v>
      </c>
      <c r="D4310">
        <v>10</v>
      </c>
      <c r="E4310" t="s">
        <v>482</v>
      </c>
    </row>
    <row r="4311" spans="1:5" x14ac:dyDescent="0.25">
      <c r="A4311" t="s">
        <v>489</v>
      </c>
      <c r="B4311" t="s">
        <v>149</v>
      </c>
      <c r="C4311" s="76">
        <v>42819</v>
      </c>
      <c r="D4311">
        <v>10</v>
      </c>
      <c r="E4311" t="s">
        <v>482</v>
      </c>
    </row>
    <row r="4312" spans="1:5" x14ac:dyDescent="0.25">
      <c r="A4312" t="s">
        <v>489</v>
      </c>
      <c r="B4312" t="s">
        <v>149</v>
      </c>
      <c r="C4312" s="76">
        <v>42819</v>
      </c>
      <c r="D4312">
        <v>10</v>
      </c>
      <c r="E4312" t="s">
        <v>482</v>
      </c>
    </row>
    <row r="4313" spans="1:5" x14ac:dyDescent="0.25">
      <c r="A4313" t="s">
        <v>489</v>
      </c>
      <c r="B4313" t="s">
        <v>149</v>
      </c>
      <c r="C4313" s="76">
        <v>42819</v>
      </c>
      <c r="D4313">
        <v>10</v>
      </c>
      <c r="E4313" t="s">
        <v>482</v>
      </c>
    </row>
    <row r="4314" spans="1:5" x14ac:dyDescent="0.25">
      <c r="A4314" t="s">
        <v>489</v>
      </c>
      <c r="B4314" t="s">
        <v>149</v>
      </c>
      <c r="C4314" s="76">
        <v>42819</v>
      </c>
      <c r="D4314">
        <v>10</v>
      </c>
      <c r="E4314" t="s">
        <v>482</v>
      </c>
    </row>
    <row r="4315" spans="1:5" x14ac:dyDescent="0.25">
      <c r="A4315" t="s">
        <v>489</v>
      </c>
      <c r="B4315" t="s">
        <v>149</v>
      </c>
      <c r="C4315" s="76">
        <v>42819</v>
      </c>
      <c r="D4315">
        <v>10</v>
      </c>
      <c r="E4315" t="s">
        <v>482</v>
      </c>
    </row>
    <row r="4316" spans="1:5" x14ac:dyDescent="0.25">
      <c r="A4316" t="s">
        <v>508</v>
      </c>
      <c r="B4316" t="s">
        <v>149</v>
      </c>
      <c r="C4316" s="76">
        <v>42819</v>
      </c>
      <c r="D4316">
        <v>11</v>
      </c>
      <c r="E4316" t="s">
        <v>482</v>
      </c>
    </row>
    <row r="4317" spans="1:5" x14ac:dyDescent="0.25">
      <c r="A4317" t="s">
        <v>508</v>
      </c>
      <c r="B4317" t="s">
        <v>149</v>
      </c>
      <c r="C4317" s="76">
        <v>42819</v>
      </c>
      <c r="D4317">
        <v>11</v>
      </c>
      <c r="E4317" t="s">
        <v>482</v>
      </c>
    </row>
    <row r="4318" spans="1:5" x14ac:dyDescent="0.25">
      <c r="A4318" t="s">
        <v>508</v>
      </c>
      <c r="B4318" t="s">
        <v>149</v>
      </c>
      <c r="C4318" s="76">
        <v>42819</v>
      </c>
      <c r="D4318">
        <v>11</v>
      </c>
      <c r="E4318" t="s">
        <v>482</v>
      </c>
    </row>
    <row r="4319" spans="1:5" x14ac:dyDescent="0.25">
      <c r="A4319" t="s">
        <v>508</v>
      </c>
      <c r="B4319" t="s">
        <v>149</v>
      </c>
      <c r="C4319" s="76">
        <v>42819</v>
      </c>
      <c r="D4319">
        <v>11</v>
      </c>
      <c r="E4319" t="s">
        <v>482</v>
      </c>
    </row>
    <row r="4320" spans="1:5" x14ac:dyDescent="0.25">
      <c r="A4320" t="s">
        <v>508</v>
      </c>
      <c r="B4320" t="s">
        <v>149</v>
      </c>
      <c r="C4320" s="76">
        <v>42819</v>
      </c>
      <c r="D4320">
        <v>11</v>
      </c>
      <c r="E4320" t="s">
        <v>482</v>
      </c>
    </row>
    <row r="4321" spans="1:5" x14ac:dyDescent="0.25">
      <c r="A4321" t="s">
        <v>508</v>
      </c>
      <c r="B4321" t="s">
        <v>149</v>
      </c>
      <c r="C4321" s="76">
        <v>42819</v>
      </c>
      <c r="D4321">
        <v>11</v>
      </c>
      <c r="E4321" t="s">
        <v>482</v>
      </c>
    </row>
    <row r="4322" spans="1:5" x14ac:dyDescent="0.25">
      <c r="A4322" t="s">
        <v>490</v>
      </c>
      <c r="B4322" t="s">
        <v>149</v>
      </c>
      <c r="C4322" s="76">
        <v>42819</v>
      </c>
      <c r="D4322">
        <v>12</v>
      </c>
      <c r="E4322" t="s">
        <v>482</v>
      </c>
    </row>
    <row r="4323" spans="1:5" x14ac:dyDescent="0.25">
      <c r="A4323" t="s">
        <v>490</v>
      </c>
      <c r="B4323" t="s">
        <v>149</v>
      </c>
      <c r="C4323" s="76">
        <v>42819</v>
      </c>
      <c r="D4323">
        <v>12</v>
      </c>
      <c r="E4323" t="s">
        <v>482</v>
      </c>
    </row>
    <row r="4324" spans="1:5" x14ac:dyDescent="0.25">
      <c r="A4324" t="s">
        <v>490</v>
      </c>
      <c r="B4324" t="s">
        <v>149</v>
      </c>
      <c r="C4324" s="76">
        <v>42819</v>
      </c>
      <c r="D4324">
        <v>12</v>
      </c>
      <c r="E4324" t="s">
        <v>482</v>
      </c>
    </row>
    <row r="4325" spans="1:5" x14ac:dyDescent="0.25">
      <c r="A4325" t="s">
        <v>490</v>
      </c>
      <c r="B4325" t="s">
        <v>149</v>
      </c>
      <c r="C4325" s="76">
        <v>42819</v>
      </c>
      <c r="D4325">
        <v>12</v>
      </c>
      <c r="E4325" t="s">
        <v>482</v>
      </c>
    </row>
    <row r="4326" spans="1:5" x14ac:dyDescent="0.25">
      <c r="A4326" t="s">
        <v>490</v>
      </c>
      <c r="B4326" t="s">
        <v>149</v>
      </c>
      <c r="C4326" s="76">
        <v>42819</v>
      </c>
      <c r="D4326">
        <v>12</v>
      </c>
      <c r="E4326" t="s">
        <v>482</v>
      </c>
    </row>
    <row r="4327" spans="1:5" x14ac:dyDescent="0.25">
      <c r="A4327" t="s">
        <v>490</v>
      </c>
      <c r="B4327" t="s">
        <v>149</v>
      </c>
      <c r="C4327" s="76">
        <v>42819</v>
      </c>
      <c r="D4327">
        <v>12</v>
      </c>
      <c r="E4327" t="s">
        <v>482</v>
      </c>
    </row>
    <row r="4328" spans="1:5" x14ac:dyDescent="0.25">
      <c r="A4328" t="s">
        <v>491</v>
      </c>
      <c r="B4328" t="s">
        <v>149</v>
      </c>
      <c r="C4328" s="76">
        <v>42819</v>
      </c>
      <c r="D4328">
        <v>13</v>
      </c>
      <c r="E4328" t="s">
        <v>482</v>
      </c>
    </row>
    <row r="4329" spans="1:5" x14ac:dyDescent="0.25">
      <c r="A4329" t="s">
        <v>491</v>
      </c>
      <c r="B4329" t="s">
        <v>149</v>
      </c>
      <c r="C4329" s="76">
        <v>42819</v>
      </c>
      <c r="D4329">
        <v>13</v>
      </c>
      <c r="E4329" t="s">
        <v>482</v>
      </c>
    </row>
    <row r="4330" spans="1:5" x14ac:dyDescent="0.25">
      <c r="A4330" t="s">
        <v>491</v>
      </c>
      <c r="B4330" t="s">
        <v>149</v>
      </c>
      <c r="C4330" s="76">
        <v>42819</v>
      </c>
      <c r="D4330">
        <v>13</v>
      </c>
      <c r="E4330" t="s">
        <v>482</v>
      </c>
    </row>
    <row r="4331" spans="1:5" x14ac:dyDescent="0.25">
      <c r="A4331" t="s">
        <v>491</v>
      </c>
      <c r="B4331" t="s">
        <v>149</v>
      </c>
      <c r="C4331" s="76">
        <v>42819</v>
      </c>
      <c r="D4331">
        <v>13</v>
      </c>
      <c r="E4331" t="s">
        <v>482</v>
      </c>
    </row>
    <row r="4332" spans="1:5" x14ac:dyDescent="0.25">
      <c r="A4332" t="s">
        <v>491</v>
      </c>
      <c r="B4332" t="s">
        <v>149</v>
      </c>
      <c r="C4332" s="76">
        <v>42819</v>
      </c>
      <c r="D4332">
        <v>13</v>
      </c>
      <c r="E4332" t="s">
        <v>482</v>
      </c>
    </row>
    <row r="4333" spans="1:5" x14ac:dyDescent="0.25">
      <c r="A4333" t="s">
        <v>491</v>
      </c>
      <c r="B4333" t="s">
        <v>149</v>
      </c>
      <c r="C4333" s="76">
        <v>42819</v>
      </c>
      <c r="D4333">
        <v>13</v>
      </c>
      <c r="E4333" t="s">
        <v>482</v>
      </c>
    </row>
    <row r="4334" spans="1:5" x14ac:dyDescent="0.25">
      <c r="A4334" t="s">
        <v>509</v>
      </c>
      <c r="B4334" t="s">
        <v>149</v>
      </c>
      <c r="C4334" s="76">
        <v>42819</v>
      </c>
      <c r="D4334">
        <v>14</v>
      </c>
      <c r="E4334" t="s">
        <v>482</v>
      </c>
    </row>
    <row r="4335" spans="1:5" x14ac:dyDescent="0.25">
      <c r="A4335" t="s">
        <v>509</v>
      </c>
      <c r="B4335" t="s">
        <v>149</v>
      </c>
      <c r="C4335" s="76">
        <v>42819</v>
      </c>
      <c r="D4335">
        <v>14</v>
      </c>
      <c r="E4335" t="s">
        <v>482</v>
      </c>
    </row>
    <row r="4336" spans="1:5" x14ac:dyDescent="0.25">
      <c r="A4336" t="s">
        <v>509</v>
      </c>
      <c r="B4336" t="s">
        <v>149</v>
      </c>
      <c r="C4336" s="76">
        <v>42819</v>
      </c>
      <c r="D4336">
        <v>14</v>
      </c>
      <c r="E4336" t="s">
        <v>482</v>
      </c>
    </row>
    <row r="4337" spans="1:5" x14ac:dyDescent="0.25">
      <c r="A4337" t="s">
        <v>509</v>
      </c>
      <c r="B4337" t="s">
        <v>149</v>
      </c>
      <c r="C4337" s="76">
        <v>42819</v>
      </c>
      <c r="D4337">
        <v>14</v>
      </c>
      <c r="E4337" t="s">
        <v>482</v>
      </c>
    </row>
    <row r="4338" spans="1:5" x14ac:dyDescent="0.25">
      <c r="A4338" t="s">
        <v>509</v>
      </c>
      <c r="B4338" t="s">
        <v>149</v>
      </c>
      <c r="C4338" s="76">
        <v>42819</v>
      </c>
      <c r="D4338">
        <v>14</v>
      </c>
      <c r="E4338" t="s">
        <v>482</v>
      </c>
    </row>
    <row r="4339" spans="1:5" x14ac:dyDescent="0.25">
      <c r="A4339" t="s">
        <v>509</v>
      </c>
      <c r="B4339" t="s">
        <v>149</v>
      </c>
      <c r="C4339" s="76">
        <v>42819</v>
      </c>
      <c r="D4339">
        <v>14</v>
      </c>
      <c r="E4339" t="s">
        <v>482</v>
      </c>
    </row>
    <row r="4340" spans="1:5" x14ac:dyDescent="0.25">
      <c r="A4340" t="s">
        <v>492</v>
      </c>
      <c r="B4340" t="s">
        <v>149</v>
      </c>
      <c r="C4340" s="76">
        <v>42819</v>
      </c>
      <c r="D4340">
        <v>15</v>
      </c>
      <c r="E4340" t="s">
        <v>482</v>
      </c>
    </row>
    <row r="4341" spans="1:5" x14ac:dyDescent="0.25">
      <c r="A4341" t="s">
        <v>492</v>
      </c>
      <c r="B4341" t="s">
        <v>149</v>
      </c>
      <c r="C4341" s="76">
        <v>42819</v>
      </c>
      <c r="D4341">
        <v>15</v>
      </c>
      <c r="E4341" t="s">
        <v>482</v>
      </c>
    </row>
    <row r="4342" spans="1:5" x14ac:dyDescent="0.25">
      <c r="A4342" t="s">
        <v>492</v>
      </c>
      <c r="B4342" t="s">
        <v>149</v>
      </c>
      <c r="C4342" s="76">
        <v>42819</v>
      </c>
      <c r="D4342">
        <v>15</v>
      </c>
      <c r="E4342" t="s">
        <v>482</v>
      </c>
    </row>
    <row r="4343" spans="1:5" x14ac:dyDescent="0.25">
      <c r="A4343" t="s">
        <v>492</v>
      </c>
      <c r="B4343" t="s">
        <v>149</v>
      </c>
      <c r="C4343" s="76">
        <v>42819</v>
      </c>
      <c r="D4343">
        <v>15</v>
      </c>
      <c r="E4343" t="s">
        <v>482</v>
      </c>
    </row>
    <row r="4344" spans="1:5" x14ac:dyDescent="0.25">
      <c r="A4344" t="s">
        <v>492</v>
      </c>
      <c r="B4344" t="s">
        <v>149</v>
      </c>
      <c r="C4344" s="76">
        <v>42819</v>
      </c>
      <c r="D4344">
        <v>15</v>
      </c>
      <c r="E4344" t="s">
        <v>482</v>
      </c>
    </row>
    <row r="4345" spans="1:5" x14ac:dyDescent="0.25">
      <c r="A4345" t="s">
        <v>492</v>
      </c>
      <c r="B4345" t="s">
        <v>149</v>
      </c>
      <c r="C4345" s="76">
        <v>42819</v>
      </c>
      <c r="D4345">
        <v>15</v>
      </c>
      <c r="E4345" t="s">
        <v>482</v>
      </c>
    </row>
    <row r="4346" spans="1:5" x14ac:dyDescent="0.25">
      <c r="A4346" t="s">
        <v>493</v>
      </c>
      <c r="B4346" t="s">
        <v>149</v>
      </c>
      <c r="C4346" s="76">
        <v>42819</v>
      </c>
      <c r="D4346">
        <v>16</v>
      </c>
      <c r="E4346" t="s">
        <v>482</v>
      </c>
    </row>
    <row r="4347" spans="1:5" x14ac:dyDescent="0.25">
      <c r="A4347" t="s">
        <v>493</v>
      </c>
      <c r="B4347" t="s">
        <v>149</v>
      </c>
      <c r="C4347" s="76">
        <v>42819</v>
      </c>
      <c r="D4347">
        <v>16</v>
      </c>
      <c r="E4347" t="s">
        <v>482</v>
      </c>
    </row>
    <row r="4348" spans="1:5" x14ac:dyDescent="0.25">
      <c r="A4348" t="s">
        <v>493</v>
      </c>
      <c r="B4348" t="s">
        <v>149</v>
      </c>
      <c r="C4348" s="76">
        <v>42819</v>
      </c>
      <c r="D4348">
        <v>16</v>
      </c>
      <c r="E4348" t="s">
        <v>482</v>
      </c>
    </row>
    <row r="4349" spans="1:5" x14ac:dyDescent="0.25">
      <c r="A4349" t="s">
        <v>493</v>
      </c>
      <c r="B4349" t="s">
        <v>149</v>
      </c>
      <c r="C4349" s="76">
        <v>42819</v>
      </c>
      <c r="D4349">
        <v>16</v>
      </c>
      <c r="E4349" t="s">
        <v>482</v>
      </c>
    </row>
    <row r="4350" spans="1:5" x14ac:dyDescent="0.25">
      <c r="A4350" t="s">
        <v>493</v>
      </c>
      <c r="B4350" t="s">
        <v>149</v>
      </c>
      <c r="C4350" s="76">
        <v>42819</v>
      </c>
      <c r="D4350">
        <v>16</v>
      </c>
      <c r="E4350" t="s">
        <v>482</v>
      </c>
    </row>
    <row r="4351" spans="1:5" x14ac:dyDescent="0.25">
      <c r="A4351" t="s">
        <v>493</v>
      </c>
      <c r="B4351" t="s">
        <v>149</v>
      </c>
      <c r="C4351" s="76">
        <v>42819</v>
      </c>
      <c r="D4351">
        <v>16</v>
      </c>
      <c r="E4351" t="s">
        <v>482</v>
      </c>
    </row>
    <row r="4352" spans="1:5" x14ac:dyDescent="0.25">
      <c r="A4352" t="s">
        <v>115</v>
      </c>
      <c r="B4352" t="s">
        <v>149</v>
      </c>
      <c r="C4352" s="76">
        <v>42819</v>
      </c>
      <c r="D4352">
        <v>17</v>
      </c>
      <c r="E4352" t="s">
        <v>482</v>
      </c>
    </row>
    <row r="4353" spans="1:5" x14ac:dyDescent="0.25">
      <c r="A4353" t="s">
        <v>115</v>
      </c>
      <c r="B4353" t="s">
        <v>149</v>
      </c>
      <c r="C4353" s="76">
        <v>42819</v>
      </c>
      <c r="D4353">
        <v>17</v>
      </c>
      <c r="E4353" t="s">
        <v>482</v>
      </c>
    </row>
    <row r="4354" spans="1:5" x14ac:dyDescent="0.25">
      <c r="A4354" t="s">
        <v>115</v>
      </c>
      <c r="B4354" t="s">
        <v>149</v>
      </c>
      <c r="C4354" s="76">
        <v>42819</v>
      </c>
      <c r="D4354">
        <v>17</v>
      </c>
      <c r="E4354" t="s">
        <v>482</v>
      </c>
    </row>
    <row r="4355" spans="1:5" x14ac:dyDescent="0.25">
      <c r="A4355" t="s">
        <v>115</v>
      </c>
      <c r="B4355" t="s">
        <v>149</v>
      </c>
      <c r="C4355" s="76">
        <v>42819</v>
      </c>
      <c r="D4355">
        <v>17</v>
      </c>
      <c r="E4355" t="s">
        <v>482</v>
      </c>
    </row>
    <row r="4356" spans="1:5" x14ac:dyDescent="0.25">
      <c r="A4356" t="s">
        <v>115</v>
      </c>
      <c r="B4356" t="s">
        <v>149</v>
      </c>
      <c r="C4356" s="76">
        <v>42819</v>
      </c>
      <c r="D4356">
        <v>17</v>
      </c>
      <c r="E4356" t="s">
        <v>482</v>
      </c>
    </row>
    <row r="4357" spans="1:5" x14ac:dyDescent="0.25">
      <c r="A4357" t="s">
        <v>115</v>
      </c>
      <c r="B4357" t="s">
        <v>149</v>
      </c>
      <c r="C4357" s="76">
        <v>42819</v>
      </c>
      <c r="D4357">
        <v>17</v>
      </c>
      <c r="E4357" t="s">
        <v>482</v>
      </c>
    </row>
    <row r="4358" spans="1:5" x14ac:dyDescent="0.25">
      <c r="A4358" t="s">
        <v>113</v>
      </c>
      <c r="B4358" t="s">
        <v>149</v>
      </c>
      <c r="C4358" s="76">
        <v>42819</v>
      </c>
      <c r="D4358">
        <v>18</v>
      </c>
      <c r="E4358" t="s">
        <v>482</v>
      </c>
    </row>
    <row r="4359" spans="1:5" x14ac:dyDescent="0.25">
      <c r="A4359" t="s">
        <v>113</v>
      </c>
      <c r="B4359" t="s">
        <v>149</v>
      </c>
      <c r="C4359" s="76">
        <v>42819</v>
      </c>
      <c r="D4359">
        <v>18</v>
      </c>
      <c r="E4359" t="s">
        <v>482</v>
      </c>
    </row>
    <row r="4360" spans="1:5" x14ac:dyDescent="0.25">
      <c r="A4360" t="s">
        <v>113</v>
      </c>
      <c r="B4360" t="s">
        <v>149</v>
      </c>
      <c r="C4360" s="76">
        <v>42819</v>
      </c>
      <c r="D4360">
        <v>18</v>
      </c>
      <c r="E4360" t="s">
        <v>482</v>
      </c>
    </row>
    <row r="4361" spans="1:5" x14ac:dyDescent="0.25">
      <c r="A4361" t="s">
        <v>113</v>
      </c>
      <c r="B4361" t="s">
        <v>149</v>
      </c>
      <c r="C4361" s="76">
        <v>42819</v>
      </c>
      <c r="D4361">
        <v>18</v>
      </c>
      <c r="E4361" t="s">
        <v>482</v>
      </c>
    </row>
    <row r="4362" spans="1:5" x14ac:dyDescent="0.25">
      <c r="A4362" t="s">
        <v>113</v>
      </c>
      <c r="B4362" t="s">
        <v>149</v>
      </c>
      <c r="C4362" s="76">
        <v>42819</v>
      </c>
      <c r="D4362">
        <v>18</v>
      </c>
      <c r="E4362" t="s">
        <v>482</v>
      </c>
    </row>
    <row r="4363" spans="1:5" x14ac:dyDescent="0.25">
      <c r="A4363" t="s">
        <v>113</v>
      </c>
      <c r="B4363" t="s">
        <v>149</v>
      </c>
      <c r="C4363" s="76">
        <v>42819</v>
      </c>
      <c r="D4363">
        <v>18</v>
      </c>
      <c r="E4363" t="s">
        <v>482</v>
      </c>
    </row>
    <row r="4364" spans="1:5" x14ac:dyDescent="0.25">
      <c r="A4364" t="s">
        <v>494</v>
      </c>
      <c r="B4364" t="s">
        <v>149</v>
      </c>
      <c r="C4364" s="76">
        <v>42819</v>
      </c>
      <c r="D4364">
        <v>19</v>
      </c>
      <c r="E4364" t="s">
        <v>482</v>
      </c>
    </row>
    <row r="4365" spans="1:5" x14ac:dyDescent="0.25">
      <c r="A4365" t="s">
        <v>494</v>
      </c>
      <c r="B4365" t="s">
        <v>149</v>
      </c>
      <c r="C4365" s="76">
        <v>42819</v>
      </c>
      <c r="D4365">
        <v>19</v>
      </c>
      <c r="E4365" t="s">
        <v>482</v>
      </c>
    </row>
    <row r="4366" spans="1:5" x14ac:dyDescent="0.25">
      <c r="A4366" t="s">
        <v>494</v>
      </c>
      <c r="B4366" t="s">
        <v>149</v>
      </c>
      <c r="C4366" s="76">
        <v>42819</v>
      </c>
      <c r="D4366">
        <v>19</v>
      </c>
      <c r="E4366" t="s">
        <v>482</v>
      </c>
    </row>
    <row r="4367" spans="1:5" x14ac:dyDescent="0.25">
      <c r="A4367" t="s">
        <v>494</v>
      </c>
      <c r="B4367" t="s">
        <v>149</v>
      </c>
      <c r="C4367" s="76">
        <v>42819</v>
      </c>
      <c r="D4367">
        <v>19</v>
      </c>
      <c r="E4367" t="s">
        <v>482</v>
      </c>
    </row>
    <row r="4368" spans="1:5" x14ac:dyDescent="0.25">
      <c r="A4368" t="s">
        <v>494</v>
      </c>
      <c r="B4368" t="s">
        <v>149</v>
      </c>
      <c r="C4368" s="76">
        <v>42819</v>
      </c>
      <c r="D4368">
        <v>19</v>
      </c>
      <c r="E4368" t="s">
        <v>482</v>
      </c>
    </row>
    <row r="4369" spans="1:5" x14ac:dyDescent="0.25">
      <c r="A4369" t="s">
        <v>494</v>
      </c>
      <c r="B4369" t="s">
        <v>149</v>
      </c>
      <c r="C4369" s="76">
        <v>42819</v>
      </c>
      <c r="D4369">
        <v>19</v>
      </c>
      <c r="E4369" t="s">
        <v>482</v>
      </c>
    </row>
    <row r="4370" spans="1:5" x14ac:dyDescent="0.25">
      <c r="A4370" t="s">
        <v>495</v>
      </c>
      <c r="B4370" t="s">
        <v>149</v>
      </c>
      <c r="C4370" s="76">
        <v>42819</v>
      </c>
      <c r="D4370">
        <v>20</v>
      </c>
      <c r="E4370" t="s">
        <v>482</v>
      </c>
    </row>
    <row r="4371" spans="1:5" x14ac:dyDescent="0.25">
      <c r="A4371" t="s">
        <v>495</v>
      </c>
      <c r="B4371" t="s">
        <v>149</v>
      </c>
      <c r="C4371" s="76">
        <v>42819</v>
      </c>
      <c r="D4371">
        <v>20</v>
      </c>
      <c r="E4371" t="s">
        <v>482</v>
      </c>
    </row>
    <row r="4372" spans="1:5" x14ac:dyDescent="0.25">
      <c r="A4372" t="s">
        <v>495</v>
      </c>
      <c r="B4372" t="s">
        <v>149</v>
      </c>
      <c r="C4372" s="76">
        <v>42819</v>
      </c>
      <c r="D4372">
        <v>20</v>
      </c>
      <c r="E4372" t="s">
        <v>482</v>
      </c>
    </row>
    <row r="4373" spans="1:5" x14ac:dyDescent="0.25">
      <c r="A4373" t="s">
        <v>495</v>
      </c>
      <c r="B4373" t="s">
        <v>149</v>
      </c>
      <c r="C4373" s="76">
        <v>42819</v>
      </c>
      <c r="D4373">
        <v>20</v>
      </c>
      <c r="E4373" t="s">
        <v>482</v>
      </c>
    </row>
    <row r="4374" spans="1:5" x14ac:dyDescent="0.25">
      <c r="A4374" t="s">
        <v>495</v>
      </c>
      <c r="B4374" t="s">
        <v>149</v>
      </c>
      <c r="C4374" s="76">
        <v>42819</v>
      </c>
      <c r="D4374">
        <v>20</v>
      </c>
      <c r="E4374" t="s">
        <v>482</v>
      </c>
    </row>
    <row r="4375" spans="1:5" x14ac:dyDescent="0.25">
      <c r="A4375" t="s">
        <v>495</v>
      </c>
      <c r="B4375" t="s">
        <v>149</v>
      </c>
      <c r="C4375" s="76">
        <v>42819</v>
      </c>
      <c r="D4375">
        <v>20</v>
      </c>
      <c r="E4375" t="s">
        <v>482</v>
      </c>
    </row>
    <row r="4376" spans="1:5" x14ac:dyDescent="0.25">
      <c r="A4376" t="s">
        <v>496</v>
      </c>
      <c r="B4376" t="s">
        <v>149</v>
      </c>
      <c r="C4376" s="76">
        <v>42819</v>
      </c>
      <c r="D4376">
        <v>21</v>
      </c>
      <c r="E4376" t="s">
        <v>482</v>
      </c>
    </row>
    <row r="4377" spans="1:5" x14ac:dyDescent="0.25">
      <c r="A4377" t="s">
        <v>496</v>
      </c>
      <c r="B4377" t="s">
        <v>149</v>
      </c>
      <c r="C4377" s="76">
        <v>42819</v>
      </c>
      <c r="D4377">
        <v>21</v>
      </c>
      <c r="E4377" t="s">
        <v>482</v>
      </c>
    </row>
    <row r="4378" spans="1:5" x14ac:dyDescent="0.25">
      <c r="A4378" t="s">
        <v>496</v>
      </c>
      <c r="B4378" t="s">
        <v>149</v>
      </c>
      <c r="C4378" s="76">
        <v>42819</v>
      </c>
      <c r="D4378">
        <v>21</v>
      </c>
      <c r="E4378" t="s">
        <v>482</v>
      </c>
    </row>
    <row r="4379" spans="1:5" x14ac:dyDescent="0.25">
      <c r="A4379" t="s">
        <v>496</v>
      </c>
      <c r="B4379" t="s">
        <v>149</v>
      </c>
      <c r="C4379" s="76">
        <v>42819</v>
      </c>
      <c r="D4379">
        <v>21</v>
      </c>
      <c r="E4379" t="s">
        <v>482</v>
      </c>
    </row>
    <row r="4380" spans="1:5" x14ac:dyDescent="0.25">
      <c r="A4380" t="s">
        <v>496</v>
      </c>
      <c r="B4380" t="s">
        <v>149</v>
      </c>
      <c r="C4380" s="76">
        <v>42819</v>
      </c>
      <c r="D4380">
        <v>21</v>
      </c>
      <c r="E4380" t="s">
        <v>482</v>
      </c>
    </row>
    <row r="4381" spans="1:5" x14ac:dyDescent="0.25">
      <c r="A4381" t="s">
        <v>496</v>
      </c>
      <c r="B4381" t="s">
        <v>149</v>
      </c>
      <c r="C4381" s="76">
        <v>42819</v>
      </c>
      <c r="D4381">
        <v>21</v>
      </c>
      <c r="E4381" t="s">
        <v>482</v>
      </c>
    </row>
    <row r="4382" spans="1:5" x14ac:dyDescent="0.25">
      <c r="A4382" t="s">
        <v>497</v>
      </c>
      <c r="B4382" t="s">
        <v>149</v>
      </c>
      <c r="C4382" s="76">
        <v>42819</v>
      </c>
      <c r="D4382">
        <v>22</v>
      </c>
      <c r="E4382" t="s">
        <v>482</v>
      </c>
    </row>
    <row r="4383" spans="1:5" x14ac:dyDescent="0.25">
      <c r="A4383" t="s">
        <v>497</v>
      </c>
      <c r="B4383" t="s">
        <v>149</v>
      </c>
      <c r="C4383" s="76">
        <v>42819</v>
      </c>
      <c r="D4383">
        <v>22</v>
      </c>
      <c r="E4383" t="s">
        <v>482</v>
      </c>
    </row>
    <row r="4384" spans="1:5" x14ac:dyDescent="0.25">
      <c r="A4384" t="s">
        <v>497</v>
      </c>
      <c r="B4384" t="s">
        <v>149</v>
      </c>
      <c r="C4384" s="76">
        <v>42819</v>
      </c>
      <c r="D4384">
        <v>22</v>
      </c>
      <c r="E4384" t="s">
        <v>482</v>
      </c>
    </row>
    <row r="4385" spans="1:5" x14ac:dyDescent="0.25">
      <c r="A4385" t="s">
        <v>497</v>
      </c>
      <c r="B4385" t="s">
        <v>149</v>
      </c>
      <c r="C4385" s="76">
        <v>42819</v>
      </c>
      <c r="D4385">
        <v>22</v>
      </c>
      <c r="E4385" t="s">
        <v>482</v>
      </c>
    </row>
    <row r="4386" spans="1:5" x14ac:dyDescent="0.25">
      <c r="A4386" t="s">
        <v>497</v>
      </c>
      <c r="B4386" t="s">
        <v>149</v>
      </c>
      <c r="C4386" s="76">
        <v>42819</v>
      </c>
      <c r="D4386">
        <v>22</v>
      </c>
      <c r="E4386" t="s">
        <v>482</v>
      </c>
    </row>
    <row r="4387" spans="1:5" x14ac:dyDescent="0.25">
      <c r="A4387" t="s">
        <v>497</v>
      </c>
      <c r="B4387" t="s">
        <v>149</v>
      </c>
      <c r="C4387" s="76">
        <v>42819</v>
      </c>
      <c r="D4387">
        <v>22</v>
      </c>
      <c r="E4387" t="s">
        <v>482</v>
      </c>
    </row>
    <row r="4388" spans="1:5" x14ac:dyDescent="0.25">
      <c r="A4388" t="s">
        <v>1064</v>
      </c>
      <c r="B4388" t="s">
        <v>149</v>
      </c>
      <c r="C4388" s="76">
        <v>42819</v>
      </c>
      <c r="D4388">
        <v>23</v>
      </c>
      <c r="E4388" t="s">
        <v>482</v>
      </c>
    </row>
    <row r="4389" spans="1:5" x14ac:dyDescent="0.25">
      <c r="A4389" t="s">
        <v>1064</v>
      </c>
      <c r="B4389" t="s">
        <v>149</v>
      </c>
      <c r="C4389" s="76">
        <v>42819</v>
      </c>
      <c r="D4389">
        <v>23</v>
      </c>
      <c r="E4389" t="s">
        <v>482</v>
      </c>
    </row>
    <row r="4390" spans="1:5" x14ac:dyDescent="0.25">
      <c r="A4390" t="s">
        <v>1064</v>
      </c>
      <c r="B4390" t="s">
        <v>149</v>
      </c>
      <c r="C4390" s="76">
        <v>42819</v>
      </c>
      <c r="D4390">
        <v>23</v>
      </c>
      <c r="E4390" t="s">
        <v>482</v>
      </c>
    </row>
    <row r="4391" spans="1:5" x14ac:dyDescent="0.25">
      <c r="A4391" t="s">
        <v>1064</v>
      </c>
      <c r="B4391" t="s">
        <v>149</v>
      </c>
      <c r="C4391" s="76">
        <v>42819</v>
      </c>
      <c r="D4391">
        <v>23</v>
      </c>
      <c r="E4391" t="s">
        <v>482</v>
      </c>
    </row>
    <row r="4392" spans="1:5" x14ac:dyDescent="0.25">
      <c r="A4392" t="s">
        <v>1064</v>
      </c>
      <c r="B4392" t="s">
        <v>149</v>
      </c>
      <c r="C4392" s="76">
        <v>42819</v>
      </c>
      <c r="D4392">
        <v>23</v>
      </c>
      <c r="E4392" t="s">
        <v>482</v>
      </c>
    </row>
    <row r="4393" spans="1:5" x14ac:dyDescent="0.25">
      <c r="A4393" t="s">
        <v>1064</v>
      </c>
      <c r="B4393" t="s">
        <v>149</v>
      </c>
      <c r="C4393" s="76">
        <v>42819</v>
      </c>
      <c r="D4393">
        <v>23</v>
      </c>
      <c r="E4393" t="s">
        <v>482</v>
      </c>
    </row>
    <row r="4394" spans="1:5" x14ac:dyDescent="0.25">
      <c r="A4394" t="s">
        <v>498</v>
      </c>
      <c r="B4394" t="s">
        <v>149</v>
      </c>
      <c r="C4394" s="76">
        <v>42819</v>
      </c>
      <c r="D4394">
        <v>24</v>
      </c>
      <c r="E4394" t="s">
        <v>482</v>
      </c>
    </row>
    <row r="4395" spans="1:5" x14ac:dyDescent="0.25">
      <c r="A4395" t="s">
        <v>498</v>
      </c>
      <c r="B4395" t="s">
        <v>149</v>
      </c>
      <c r="C4395" s="76">
        <v>42819</v>
      </c>
      <c r="D4395">
        <v>24</v>
      </c>
      <c r="E4395" t="s">
        <v>482</v>
      </c>
    </row>
    <row r="4396" spans="1:5" x14ac:dyDescent="0.25">
      <c r="A4396" t="s">
        <v>498</v>
      </c>
      <c r="B4396" t="s">
        <v>149</v>
      </c>
      <c r="C4396" s="76">
        <v>42819</v>
      </c>
      <c r="D4396">
        <v>24</v>
      </c>
      <c r="E4396" t="s">
        <v>482</v>
      </c>
    </row>
    <row r="4397" spans="1:5" x14ac:dyDescent="0.25">
      <c r="A4397" t="s">
        <v>498</v>
      </c>
      <c r="B4397" t="s">
        <v>149</v>
      </c>
      <c r="C4397" s="76">
        <v>42819</v>
      </c>
      <c r="D4397">
        <v>24</v>
      </c>
      <c r="E4397" t="s">
        <v>482</v>
      </c>
    </row>
    <row r="4398" spans="1:5" x14ac:dyDescent="0.25">
      <c r="A4398" t="s">
        <v>498</v>
      </c>
      <c r="B4398" t="s">
        <v>149</v>
      </c>
      <c r="C4398" s="76">
        <v>42819</v>
      </c>
      <c r="D4398">
        <v>24</v>
      </c>
      <c r="E4398" t="s">
        <v>482</v>
      </c>
    </row>
    <row r="4399" spans="1:5" x14ac:dyDescent="0.25">
      <c r="A4399" t="s">
        <v>498</v>
      </c>
      <c r="B4399" t="s">
        <v>149</v>
      </c>
      <c r="C4399" s="76">
        <v>42819</v>
      </c>
      <c r="D4399">
        <v>24</v>
      </c>
      <c r="E4399" t="s">
        <v>482</v>
      </c>
    </row>
    <row r="4400" spans="1:5" x14ac:dyDescent="0.25">
      <c r="A4400" t="s">
        <v>510</v>
      </c>
      <c r="B4400" t="s">
        <v>149</v>
      </c>
      <c r="C4400" s="76">
        <v>42819</v>
      </c>
      <c r="D4400">
        <v>25</v>
      </c>
      <c r="E4400" t="s">
        <v>482</v>
      </c>
    </row>
    <row r="4401" spans="1:5" x14ac:dyDescent="0.25">
      <c r="A4401" t="s">
        <v>510</v>
      </c>
      <c r="B4401" t="s">
        <v>149</v>
      </c>
      <c r="C4401" s="76">
        <v>42819</v>
      </c>
      <c r="D4401">
        <v>25</v>
      </c>
      <c r="E4401" t="s">
        <v>482</v>
      </c>
    </row>
    <row r="4402" spans="1:5" x14ac:dyDescent="0.25">
      <c r="A4402" t="s">
        <v>510</v>
      </c>
      <c r="B4402" t="s">
        <v>149</v>
      </c>
      <c r="C4402" s="76">
        <v>42819</v>
      </c>
      <c r="D4402">
        <v>25</v>
      </c>
      <c r="E4402" t="s">
        <v>482</v>
      </c>
    </row>
    <row r="4403" spans="1:5" x14ac:dyDescent="0.25">
      <c r="A4403" t="s">
        <v>510</v>
      </c>
      <c r="B4403" t="s">
        <v>149</v>
      </c>
      <c r="C4403" s="76">
        <v>42819</v>
      </c>
      <c r="D4403">
        <v>25</v>
      </c>
      <c r="E4403" t="s">
        <v>482</v>
      </c>
    </row>
    <row r="4404" spans="1:5" x14ac:dyDescent="0.25">
      <c r="A4404" t="s">
        <v>510</v>
      </c>
      <c r="B4404" t="s">
        <v>149</v>
      </c>
      <c r="C4404" s="76">
        <v>42819</v>
      </c>
      <c r="D4404">
        <v>25</v>
      </c>
      <c r="E4404" t="s">
        <v>482</v>
      </c>
    </row>
    <row r="4405" spans="1:5" x14ac:dyDescent="0.25">
      <c r="A4405" t="s">
        <v>510</v>
      </c>
      <c r="B4405" t="s">
        <v>149</v>
      </c>
      <c r="C4405" s="76">
        <v>42819</v>
      </c>
      <c r="D4405">
        <v>25</v>
      </c>
      <c r="E4405" t="s">
        <v>482</v>
      </c>
    </row>
    <row r="4406" spans="1:5" x14ac:dyDescent="0.25">
      <c r="A4406" t="s">
        <v>499</v>
      </c>
      <c r="B4406" t="s">
        <v>149</v>
      </c>
      <c r="C4406" s="76">
        <v>42819</v>
      </c>
      <c r="D4406">
        <v>26</v>
      </c>
      <c r="E4406" t="s">
        <v>482</v>
      </c>
    </row>
    <row r="4407" spans="1:5" x14ac:dyDescent="0.25">
      <c r="A4407" t="s">
        <v>499</v>
      </c>
      <c r="B4407" t="s">
        <v>149</v>
      </c>
      <c r="C4407" s="76">
        <v>42819</v>
      </c>
      <c r="D4407">
        <v>26</v>
      </c>
      <c r="E4407" t="s">
        <v>482</v>
      </c>
    </row>
    <row r="4408" spans="1:5" x14ac:dyDescent="0.25">
      <c r="A4408" t="s">
        <v>499</v>
      </c>
      <c r="B4408" t="s">
        <v>149</v>
      </c>
      <c r="C4408" s="76">
        <v>42819</v>
      </c>
      <c r="D4408">
        <v>26</v>
      </c>
      <c r="E4408" t="s">
        <v>482</v>
      </c>
    </row>
    <row r="4409" spans="1:5" x14ac:dyDescent="0.25">
      <c r="A4409" t="s">
        <v>499</v>
      </c>
      <c r="B4409" t="s">
        <v>149</v>
      </c>
      <c r="C4409" s="76">
        <v>42819</v>
      </c>
      <c r="D4409">
        <v>26</v>
      </c>
      <c r="E4409" t="s">
        <v>482</v>
      </c>
    </row>
    <row r="4410" spans="1:5" x14ac:dyDescent="0.25">
      <c r="A4410" t="s">
        <v>499</v>
      </c>
      <c r="B4410" t="s">
        <v>149</v>
      </c>
      <c r="C4410" s="76">
        <v>42819</v>
      </c>
      <c r="D4410">
        <v>26</v>
      </c>
      <c r="E4410" t="s">
        <v>482</v>
      </c>
    </row>
    <row r="4411" spans="1:5" x14ac:dyDescent="0.25">
      <c r="A4411" t="s">
        <v>499</v>
      </c>
      <c r="B4411" t="s">
        <v>149</v>
      </c>
      <c r="C4411" s="76">
        <v>42819</v>
      </c>
      <c r="D4411">
        <v>26</v>
      </c>
      <c r="E4411" t="s">
        <v>482</v>
      </c>
    </row>
    <row r="4412" spans="1:5" x14ac:dyDescent="0.25">
      <c r="A4412" t="s">
        <v>117</v>
      </c>
      <c r="B4412" t="s">
        <v>149</v>
      </c>
      <c r="C4412" s="76">
        <v>42819</v>
      </c>
      <c r="D4412">
        <v>27</v>
      </c>
      <c r="E4412" t="s">
        <v>482</v>
      </c>
    </row>
    <row r="4413" spans="1:5" x14ac:dyDescent="0.25">
      <c r="A4413" t="s">
        <v>117</v>
      </c>
      <c r="B4413" t="s">
        <v>149</v>
      </c>
      <c r="C4413" s="76">
        <v>42819</v>
      </c>
      <c r="D4413">
        <v>27</v>
      </c>
      <c r="E4413" t="s">
        <v>482</v>
      </c>
    </row>
    <row r="4414" spans="1:5" x14ac:dyDescent="0.25">
      <c r="A4414" t="s">
        <v>117</v>
      </c>
      <c r="B4414" t="s">
        <v>149</v>
      </c>
      <c r="C4414" s="76">
        <v>42819</v>
      </c>
      <c r="D4414">
        <v>27</v>
      </c>
      <c r="E4414" t="s">
        <v>482</v>
      </c>
    </row>
    <row r="4415" spans="1:5" x14ac:dyDescent="0.25">
      <c r="A4415" t="s">
        <v>117</v>
      </c>
      <c r="B4415" t="s">
        <v>149</v>
      </c>
      <c r="C4415" s="76">
        <v>42819</v>
      </c>
      <c r="D4415">
        <v>27</v>
      </c>
      <c r="E4415" t="s">
        <v>482</v>
      </c>
    </row>
    <row r="4416" spans="1:5" x14ac:dyDescent="0.25">
      <c r="A4416" t="s">
        <v>117</v>
      </c>
      <c r="B4416" t="s">
        <v>149</v>
      </c>
      <c r="C4416" s="76">
        <v>42819</v>
      </c>
      <c r="D4416">
        <v>27</v>
      </c>
      <c r="E4416" t="s">
        <v>482</v>
      </c>
    </row>
    <row r="4417" spans="1:5" x14ac:dyDescent="0.25">
      <c r="A4417" t="s">
        <v>117</v>
      </c>
      <c r="B4417" t="s">
        <v>149</v>
      </c>
      <c r="C4417" s="76">
        <v>42819</v>
      </c>
      <c r="D4417">
        <v>27</v>
      </c>
      <c r="E4417" t="s">
        <v>482</v>
      </c>
    </row>
    <row r="4418" spans="1:5" x14ac:dyDescent="0.25">
      <c r="A4418" t="s">
        <v>500</v>
      </c>
      <c r="B4418" t="s">
        <v>149</v>
      </c>
      <c r="C4418" s="76">
        <v>42819</v>
      </c>
      <c r="D4418">
        <v>28</v>
      </c>
      <c r="E4418" t="s">
        <v>482</v>
      </c>
    </row>
    <row r="4419" spans="1:5" x14ac:dyDescent="0.25">
      <c r="A4419" t="s">
        <v>500</v>
      </c>
      <c r="B4419" t="s">
        <v>149</v>
      </c>
      <c r="C4419" s="76">
        <v>42819</v>
      </c>
      <c r="D4419">
        <v>28</v>
      </c>
      <c r="E4419" t="s">
        <v>482</v>
      </c>
    </row>
    <row r="4420" spans="1:5" x14ac:dyDescent="0.25">
      <c r="A4420" t="s">
        <v>500</v>
      </c>
      <c r="B4420" t="s">
        <v>149</v>
      </c>
      <c r="C4420" s="76">
        <v>42819</v>
      </c>
      <c r="D4420">
        <v>28</v>
      </c>
      <c r="E4420" t="s">
        <v>482</v>
      </c>
    </row>
    <row r="4421" spans="1:5" x14ac:dyDescent="0.25">
      <c r="A4421" t="s">
        <v>500</v>
      </c>
      <c r="B4421" t="s">
        <v>149</v>
      </c>
      <c r="C4421" s="76">
        <v>42819</v>
      </c>
      <c r="D4421">
        <v>28</v>
      </c>
      <c r="E4421" t="s">
        <v>482</v>
      </c>
    </row>
    <row r="4422" spans="1:5" x14ac:dyDescent="0.25">
      <c r="A4422" t="s">
        <v>500</v>
      </c>
      <c r="B4422" t="s">
        <v>149</v>
      </c>
      <c r="C4422" s="76">
        <v>42819</v>
      </c>
      <c r="D4422">
        <v>28</v>
      </c>
      <c r="E4422" t="s">
        <v>482</v>
      </c>
    </row>
    <row r="4423" spans="1:5" x14ac:dyDescent="0.25">
      <c r="A4423" t="s">
        <v>500</v>
      </c>
      <c r="B4423" t="s">
        <v>149</v>
      </c>
      <c r="C4423" s="76">
        <v>42819</v>
      </c>
      <c r="D4423">
        <v>28</v>
      </c>
      <c r="E4423" t="s">
        <v>482</v>
      </c>
    </row>
    <row r="4424" spans="1:5" x14ac:dyDescent="0.25">
      <c r="A4424" t="s">
        <v>501</v>
      </c>
      <c r="B4424" t="s">
        <v>149</v>
      </c>
      <c r="C4424" s="76">
        <v>42819</v>
      </c>
      <c r="D4424">
        <v>29</v>
      </c>
      <c r="E4424" t="s">
        <v>482</v>
      </c>
    </row>
    <row r="4425" spans="1:5" x14ac:dyDescent="0.25">
      <c r="A4425" t="s">
        <v>501</v>
      </c>
      <c r="B4425" t="s">
        <v>149</v>
      </c>
      <c r="C4425" s="76">
        <v>42819</v>
      </c>
      <c r="D4425">
        <v>29</v>
      </c>
      <c r="E4425" t="s">
        <v>482</v>
      </c>
    </row>
    <row r="4426" spans="1:5" x14ac:dyDescent="0.25">
      <c r="A4426" t="s">
        <v>501</v>
      </c>
      <c r="B4426" t="s">
        <v>149</v>
      </c>
      <c r="C4426" s="76">
        <v>42819</v>
      </c>
      <c r="D4426">
        <v>29</v>
      </c>
      <c r="E4426" t="s">
        <v>482</v>
      </c>
    </row>
    <row r="4427" spans="1:5" x14ac:dyDescent="0.25">
      <c r="A4427" t="s">
        <v>501</v>
      </c>
      <c r="B4427" t="s">
        <v>149</v>
      </c>
      <c r="C4427" s="76">
        <v>42819</v>
      </c>
      <c r="D4427">
        <v>29</v>
      </c>
      <c r="E4427" t="s">
        <v>482</v>
      </c>
    </row>
    <row r="4428" spans="1:5" x14ac:dyDescent="0.25">
      <c r="A4428" t="s">
        <v>501</v>
      </c>
      <c r="B4428" t="s">
        <v>149</v>
      </c>
      <c r="C4428" s="76">
        <v>42819</v>
      </c>
      <c r="D4428">
        <v>29</v>
      </c>
      <c r="E4428" t="s">
        <v>482</v>
      </c>
    </row>
    <row r="4429" spans="1:5" x14ac:dyDescent="0.25">
      <c r="A4429" t="s">
        <v>501</v>
      </c>
      <c r="B4429" t="s">
        <v>149</v>
      </c>
      <c r="C4429" s="76">
        <v>42819</v>
      </c>
      <c r="D4429">
        <v>29</v>
      </c>
      <c r="E4429" t="s">
        <v>482</v>
      </c>
    </row>
    <row r="4430" spans="1:5" x14ac:dyDescent="0.25">
      <c r="A4430" t="s">
        <v>502</v>
      </c>
      <c r="B4430" t="s">
        <v>149</v>
      </c>
      <c r="C4430" s="76">
        <v>42819</v>
      </c>
      <c r="D4430">
        <v>30</v>
      </c>
      <c r="E4430" t="s">
        <v>482</v>
      </c>
    </row>
    <row r="4431" spans="1:5" x14ac:dyDescent="0.25">
      <c r="A4431" t="s">
        <v>502</v>
      </c>
      <c r="B4431" t="s">
        <v>149</v>
      </c>
      <c r="C4431" s="76">
        <v>42819</v>
      </c>
      <c r="D4431">
        <v>30</v>
      </c>
      <c r="E4431" t="s">
        <v>482</v>
      </c>
    </row>
    <row r="4432" spans="1:5" x14ac:dyDescent="0.25">
      <c r="A4432" t="s">
        <v>502</v>
      </c>
      <c r="B4432" t="s">
        <v>149</v>
      </c>
      <c r="C4432" s="76">
        <v>42819</v>
      </c>
      <c r="D4432">
        <v>30</v>
      </c>
      <c r="E4432" t="s">
        <v>482</v>
      </c>
    </row>
    <row r="4433" spans="1:5" x14ac:dyDescent="0.25">
      <c r="A4433" t="s">
        <v>502</v>
      </c>
      <c r="B4433" t="s">
        <v>149</v>
      </c>
      <c r="C4433" s="76">
        <v>42819</v>
      </c>
      <c r="D4433">
        <v>30</v>
      </c>
      <c r="E4433" t="s">
        <v>482</v>
      </c>
    </row>
    <row r="4434" spans="1:5" x14ac:dyDescent="0.25">
      <c r="A4434" t="s">
        <v>502</v>
      </c>
      <c r="B4434" t="s">
        <v>149</v>
      </c>
      <c r="C4434" s="76">
        <v>42819</v>
      </c>
      <c r="D4434">
        <v>30</v>
      </c>
      <c r="E4434" t="s">
        <v>482</v>
      </c>
    </row>
    <row r="4435" spans="1:5" x14ac:dyDescent="0.25">
      <c r="A4435" t="s">
        <v>502</v>
      </c>
      <c r="B4435" t="s">
        <v>149</v>
      </c>
      <c r="C4435" s="76">
        <v>42819</v>
      </c>
      <c r="D4435">
        <v>30</v>
      </c>
      <c r="E4435" t="s">
        <v>482</v>
      </c>
    </row>
    <row r="4436" spans="1:5" x14ac:dyDescent="0.25">
      <c r="A4436" t="s">
        <v>121</v>
      </c>
      <c r="B4436" t="s">
        <v>149</v>
      </c>
      <c r="C4436" s="76">
        <v>42819</v>
      </c>
      <c r="D4436">
        <v>31</v>
      </c>
      <c r="E4436" t="s">
        <v>482</v>
      </c>
    </row>
    <row r="4437" spans="1:5" x14ac:dyDescent="0.25">
      <c r="A4437" t="s">
        <v>121</v>
      </c>
      <c r="B4437" t="s">
        <v>149</v>
      </c>
      <c r="C4437" s="76">
        <v>42819</v>
      </c>
      <c r="D4437">
        <v>31</v>
      </c>
      <c r="E4437" t="s">
        <v>482</v>
      </c>
    </row>
    <row r="4438" spans="1:5" x14ac:dyDescent="0.25">
      <c r="A4438" t="s">
        <v>121</v>
      </c>
      <c r="B4438" t="s">
        <v>149</v>
      </c>
      <c r="C4438" s="76">
        <v>42819</v>
      </c>
      <c r="D4438">
        <v>31</v>
      </c>
      <c r="E4438" t="s">
        <v>482</v>
      </c>
    </row>
    <row r="4439" spans="1:5" x14ac:dyDescent="0.25">
      <c r="A4439" t="s">
        <v>121</v>
      </c>
      <c r="B4439" t="s">
        <v>149</v>
      </c>
      <c r="C4439" s="76">
        <v>42819</v>
      </c>
      <c r="D4439">
        <v>31</v>
      </c>
      <c r="E4439" t="s">
        <v>482</v>
      </c>
    </row>
    <row r="4440" spans="1:5" x14ac:dyDescent="0.25">
      <c r="A4440" t="s">
        <v>121</v>
      </c>
      <c r="B4440" t="s">
        <v>149</v>
      </c>
      <c r="C4440" s="76">
        <v>42819</v>
      </c>
      <c r="D4440">
        <v>31</v>
      </c>
      <c r="E4440" t="s">
        <v>482</v>
      </c>
    </row>
    <row r="4441" spans="1:5" x14ac:dyDescent="0.25">
      <c r="A4441" t="s">
        <v>121</v>
      </c>
      <c r="B4441" t="s">
        <v>149</v>
      </c>
      <c r="C4441" s="76">
        <v>42819</v>
      </c>
      <c r="D4441">
        <v>31</v>
      </c>
      <c r="E4441" t="s">
        <v>482</v>
      </c>
    </row>
    <row r="4442" spans="1:5" x14ac:dyDescent="0.25">
      <c r="A4442" t="s">
        <v>483</v>
      </c>
      <c r="B4442" t="s">
        <v>149</v>
      </c>
      <c r="C4442" s="76">
        <v>42819</v>
      </c>
      <c r="D4442">
        <v>1</v>
      </c>
      <c r="E4442" t="s">
        <v>482</v>
      </c>
    </row>
    <row r="4443" spans="1:5" x14ac:dyDescent="0.25">
      <c r="A4443" t="s">
        <v>483</v>
      </c>
      <c r="B4443" t="s">
        <v>149</v>
      </c>
      <c r="C4443" s="76">
        <v>42819</v>
      </c>
      <c r="D4443">
        <v>1</v>
      </c>
      <c r="E4443" t="s">
        <v>482</v>
      </c>
    </row>
    <row r="4444" spans="1:5" x14ac:dyDescent="0.25">
      <c r="A4444" t="s">
        <v>483</v>
      </c>
      <c r="B4444" t="s">
        <v>149</v>
      </c>
      <c r="C4444" s="76">
        <v>42819</v>
      </c>
      <c r="D4444">
        <v>1</v>
      </c>
      <c r="E4444" t="s">
        <v>482</v>
      </c>
    </row>
    <row r="4445" spans="1:5" x14ac:dyDescent="0.25">
      <c r="A4445" t="s">
        <v>483</v>
      </c>
      <c r="B4445" t="s">
        <v>149</v>
      </c>
      <c r="C4445" s="76">
        <v>42819</v>
      </c>
      <c r="D4445">
        <v>1</v>
      </c>
      <c r="E4445" t="s">
        <v>482</v>
      </c>
    </row>
    <row r="4446" spans="1:5" x14ac:dyDescent="0.25">
      <c r="A4446" t="s">
        <v>483</v>
      </c>
      <c r="B4446" t="s">
        <v>149</v>
      </c>
      <c r="C4446" s="76">
        <v>42819</v>
      </c>
      <c r="D4446">
        <v>1</v>
      </c>
      <c r="E4446" t="s">
        <v>482</v>
      </c>
    </row>
    <row r="4447" spans="1:5" x14ac:dyDescent="0.25">
      <c r="A4447" t="s">
        <v>483</v>
      </c>
      <c r="B4447" t="s">
        <v>149</v>
      </c>
      <c r="C4447" s="76">
        <v>42819</v>
      </c>
      <c r="D4447">
        <v>1</v>
      </c>
      <c r="E4447" t="s">
        <v>482</v>
      </c>
    </row>
    <row r="4448" spans="1:5" x14ac:dyDescent="0.25">
      <c r="A4448" t="s">
        <v>484</v>
      </c>
      <c r="B4448" t="s">
        <v>149</v>
      </c>
      <c r="C4448" s="76">
        <v>42819</v>
      </c>
      <c r="D4448">
        <v>2</v>
      </c>
      <c r="E4448" t="s">
        <v>482</v>
      </c>
    </row>
    <row r="4449" spans="1:5" x14ac:dyDescent="0.25">
      <c r="A4449" t="s">
        <v>484</v>
      </c>
      <c r="B4449" t="s">
        <v>149</v>
      </c>
      <c r="C4449" s="76">
        <v>42819</v>
      </c>
      <c r="D4449">
        <v>2</v>
      </c>
      <c r="E4449" t="s">
        <v>482</v>
      </c>
    </row>
    <row r="4450" spans="1:5" x14ac:dyDescent="0.25">
      <c r="A4450" t="s">
        <v>484</v>
      </c>
      <c r="B4450" t="s">
        <v>149</v>
      </c>
      <c r="C4450" s="76">
        <v>42819</v>
      </c>
      <c r="D4450">
        <v>2</v>
      </c>
      <c r="E4450" t="s">
        <v>482</v>
      </c>
    </row>
    <row r="4451" spans="1:5" x14ac:dyDescent="0.25">
      <c r="A4451" t="s">
        <v>484</v>
      </c>
      <c r="B4451" t="s">
        <v>149</v>
      </c>
      <c r="C4451" s="76">
        <v>42819</v>
      </c>
      <c r="D4451">
        <v>2</v>
      </c>
      <c r="E4451" t="s">
        <v>482</v>
      </c>
    </row>
    <row r="4452" spans="1:5" x14ac:dyDescent="0.25">
      <c r="A4452" t="s">
        <v>484</v>
      </c>
      <c r="B4452" t="s">
        <v>149</v>
      </c>
      <c r="C4452" s="76">
        <v>42819</v>
      </c>
      <c r="D4452">
        <v>2</v>
      </c>
      <c r="E4452" t="s">
        <v>482</v>
      </c>
    </row>
    <row r="4453" spans="1:5" x14ac:dyDescent="0.25">
      <c r="A4453" t="s">
        <v>484</v>
      </c>
      <c r="B4453" t="s">
        <v>149</v>
      </c>
      <c r="C4453" s="76">
        <v>42819</v>
      </c>
      <c r="D4453">
        <v>2</v>
      </c>
      <c r="E4453" t="s">
        <v>482</v>
      </c>
    </row>
    <row r="4454" spans="1:5" x14ac:dyDescent="0.25">
      <c r="A4454" t="s">
        <v>118</v>
      </c>
      <c r="B4454" t="s">
        <v>149</v>
      </c>
      <c r="C4454" s="76">
        <v>42819</v>
      </c>
      <c r="D4454">
        <v>3</v>
      </c>
      <c r="E4454" t="s">
        <v>482</v>
      </c>
    </row>
    <row r="4455" spans="1:5" x14ac:dyDescent="0.25">
      <c r="A4455" t="s">
        <v>118</v>
      </c>
      <c r="B4455" t="s">
        <v>149</v>
      </c>
      <c r="C4455" s="76">
        <v>42819</v>
      </c>
      <c r="D4455">
        <v>3</v>
      </c>
      <c r="E4455" t="s">
        <v>482</v>
      </c>
    </row>
    <row r="4456" spans="1:5" x14ac:dyDescent="0.25">
      <c r="A4456" t="s">
        <v>118</v>
      </c>
      <c r="B4456" t="s">
        <v>149</v>
      </c>
      <c r="C4456" s="76">
        <v>42819</v>
      </c>
      <c r="D4456">
        <v>3</v>
      </c>
      <c r="E4456" t="s">
        <v>482</v>
      </c>
    </row>
    <row r="4457" spans="1:5" x14ac:dyDescent="0.25">
      <c r="A4457" t="s">
        <v>118</v>
      </c>
      <c r="B4457" t="s">
        <v>149</v>
      </c>
      <c r="C4457" s="76">
        <v>42819</v>
      </c>
      <c r="D4457">
        <v>3</v>
      </c>
      <c r="E4457" t="s">
        <v>482</v>
      </c>
    </row>
    <row r="4458" spans="1:5" x14ac:dyDescent="0.25">
      <c r="A4458" t="s">
        <v>118</v>
      </c>
      <c r="B4458" t="s">
        <v>149</v>
      </c>
      <c r="C4458" s="76">
        <v>42819</v>
      </c>
      <c r="D4458">
        <v>3</v>
      </c>
      <c r="E4458" t="s">
        <v>482</v>
      </c>
    </row>
    <row r="4459" spans="1:5" x14ac:dyDescent="0.25">
      <c r="A4459" t="s">
        <v>118</v>
      </c>
      <c r="B4459" t="s">
        <v>149</v>
      </c>
      <c r="C4459" s="76">
        <v>42819</v>
      </c>
      <c r="D4459">
        <v>3</v>
      </c>
      <c r="E4459" t="s">
        <v>482</v>
      </c>
    </row>
    <row r="4460" spans="1:5" x14ac:dyDescent="0.25">
      <c r="A4460" t="s">
        <v>506</v>
      </c>
      <c r="B4460" t="s">
        <v>149</v>
      </c>
      <c r="C4460" s="76">
        <v>42819</v>
      </c>
      <c r="D4460">
        <v>4</v>
      </c>
      <c r="E4460" t="s">
        <v>482</v>
      </c>
    </row>
    <row r="4461" spans="1:5" x14ac:dyDescent="0.25">
      <c r="A4461" t="s">
        <v>506</v>
      </c>
      <c r="B4461" t="s">
        <v>149</v>
      </c>
      <c r="C4461" s="76">
        <v>42819</v>
      </c>
      <c r="D4461">
        <v>4</v>
      </c>
      <c r="E4461" t="s">
        <v>482</v>
      </c>
    </row>
    <row r="4462" spans="1:5" x14ac:dyDescent="0.25">
      <c r="A4462" t="s">
        <v>506</v>
      </c>
      <c r="B4462" t="s">
        <v>149</v>
      </c>
      <c r="C4462" s="76">
        <v>42819</v>
      </c>
      <c r="D4462">
        <v>4</v>
      </c>
      <c r="E4462" t="s">
        <v>482</v>
      </c>
    </row>
    <row r="4463" spans="1:5" x14ac:dyDescent="0.25">
      <c r="A4463" t="s">
        <v>506</v>
      </c>
      <c r="B4463" t="s">
        <v>149</v>
      </c>
      <c r="C4463" s="76">
        <v>42819</v>
      </c>
      <c r="D4463">
        <v>4</v>
      </c>
      <c r="E4463" t="s">
        <v>482</v>
      </c>
    </row>
    <row r="4464" spans="1:5" x14ac:dyDescent="0.25">
      <c r="A4464" t="s">
        <v>506</v>
      </c>
      <c r="B4464" t="s">
        <v>149</v>
      </c>
      <c r="C4464" s="76">
        <v>42819</v>
      </c>
      <c r="D4464">
        <v>4</v>
      </c>
      <c r="E4464" t="s">
        <v>482</v>
      </c>
    </row>
    <row r="4465" spans="1:5" x14ac:dyDescent="0.25">
      <c r="A4465" t="s">
        <v>506</v>
      </c>
      <c r="B4465" t="s">
        <v>149</v>
      </c>
      <c r="C4465" s="76">
        <v>42819</v>
      </c>
      <c r="D4465">
        <v>4</v>
      </c>
      <c r="E4465" t="s">
        <v>482</v>
      </c>
    </row>
    <row r="4466" spans="1:5" x14ac:dyDescent="0.25">
      <c r="A4466" t="s">
        <v>486</v>
      </c>
      <c r="B4466" t="s">
        <v>149</v>
      </c>
      <c r="C4466" s="76">
        <v>42819</v>
      </c>
      <c r="D4466">
        <v>5</v>
      </c>
      <c r="E4466" t="s">
        <v>482</v>
      </c>
    </row>
    <row r="4467" spans="1:5" x14ac:dyDescent="0.25">
      <c r="A4467" t="s">
        <v>486</v>
      </c>
      <c r="B4467" t="s">
        <v>149</v>
      </c>
      <c r="C4467" s="76">
        <v>42819</v>
      </c>
      <c r="D4467">
        <v>5</v>
      </c>
      <c r="E4467" t="s">
        <v>482</v>
      </c>
    </row>
    <row r="4468" spans="1:5" x14ac:dyDescent="0.25">
      <c r="A4468" t="s">
        <v>486</v>
      </c>
      <c r="B4468" t="s">
        <v>149</v>
      </c>
      <c r="C4468" s="76">
        <v>42819</v>
      </c>
      <c r="D4468">
        <v>5</v>
      </c>
      <c r="E4468" t="s">
        <v>482</v>
      </c>
    </row>
    <row r="4469" spans="1:5" x14ac:dyDescent="0.25">
      <c r="A4469" t="s">
        <v>486</v>
      </c>
      <c r="B4469" t="s">
        <v>149</v>
      </c>
      <c r="C4469" s="76">
        <v>42819</v>
      </c>
      <c r="D4469">
        <v>5</v>
      </c>
      <c r="E4469" t="s">
        <v>482</v>
      </c>
    </row>
    <row r="4470" spans="1:5" x14ac:dyDescent="0.25">
      <c r="A4470" t="s">
        <v>486</v>
      </c>
      <c r="B4470" t="s">
        <v>149</v>
      </c>
      <c r="C4470" s="76">
        <v>42819</v>
      </c>
      <c r="D4470">
        <v>5</v>
      </c>
      <c r="E4470" t="s">
        <v>482</v>
      </c>
    </row>
    <row r="4471" spans="1:5" x14ac:dyDescent="0.25">
      <c r="A4471" t="s">
        <v>486</v>
      </c>
      <c r="B4471" t="s">
        <v>149</v>
      </c>
      <c r="C4471" s="76">
        <v>42819</v>
      </c>
      <c r="D4471">
        <v>5</v>
      </c>
      <c r="E4471" t="s">
        <v>482</v>
      </c>
    </row>
    <row r="4472" spans="1:5" x14ac:dyDescent="0.25">
      <c r="A4472" t="s">
        <v>119</v>
      </c>
      <c r="B4472" t="s">
        <v>149</v>
      </c>
      <c r="C4472" s="76">
        <v>42819</v>
      </c>
      <c r="D4472">
        <v>6</v>
      </c>
      <c r="E4472" t="s">
        <v>482</v>
      </c>
    </row>
    <row r="4473" spans="1:5" x14ac:dyDescent="0.25">
      <c r="A4473" t="s">
        <v>119</v>
      </c>
      <c r="B4473" t="s">
        <v>149</v>
      </c>
      <c r="C4473" s="76">
        <v>42819</v>
      </c>
      <c r="D4473">
        <v>6</v>
      </c>
      <c r="E4473" t="s">
        <v>482</v>
      </c>
    </row>
    <row r="4474" spans="1:5" x14ac:dyDescent="0.25">
      <c r="A4474" t="s">
        <v>119</v>
      </c>
      <c r="B4474" t="s">
        <v>149</v>
      </c>
      <c r="C4474" s="76">
        <v>42819</v>
      </c>
      <c r="D4474">
        <v>6</v>
      </c>
      <c r="E4474" t="s">
        <v>482</v>
      </c>
    </row>
    <row r="4475" spans="1:5" x14ac:dyDescent="0.25">
      <c r="A4475" t="s">
        <v>119</v>
      </c>
      <c r="B4475" t="s">
        <v>149</v>
      </c>
      <c r="C4475" s="76">
        <v>42819</v>
      </c>
      <c r="D4475">
        <v>6</v>
      </c>
      <c r="E4475" t="s">
        <v>482</v>
      </c>
    </row>
    <row r="4476" spans="1:5" x14ac:dyDescent="0.25">
      <c r="A4476" t="s">
        <v>119</v>
      </c>
      <c r="B4476" t="s">
        <v>149</v>
      </c>
      <c r="C4476" s="76">
        <v>42819</v>
      </c>
      <c r="D4476">
        <v>6</v>
      </c>
      <c r="E4476" t="s">
        <v>482</v>
      </c>
    </row>
    <row r="4477" spans="1:5" x14ac:dyDescent="0.25">
      <c r="A4477" t="s">
        <v>119</v>
      </c>
      <c r="B4477" t="s">
        <v>149</v>
      </c>
      <c r="C4477" s="76">
        <v>42819</v>
      </c>
      <c r="D4477">
        <v>6</v>
      </c>
      <c r="E4477" t="s">
        <v>482</v>
      </c>
    </row>
    <row r="4478" spans="1:5" x14ac:dyDescent="0.25">
      <c r="A4478" t="s">
        <v>487</v>
      </c>
      <c r="B4478" t="s">
        <v>149</v>
      </c>
      <c r="C4478" s="76">
        <v>42819</v>
      </c>
      <c r="D4478">
        <v>7</v>
      </c>
      <c r="E4478" t="s">
        <v>482</v>
      </c>
    </row>
    <row r="4479" spans="1:5" x14ac:dyDescent="0.25">
      <c r="A4479" t="s">
        <v>487</v>
      </c>
      <c r="B4479" t="s">
        <v>149</v>
      </c>
      <c r="C4479" s="76">
        <v>42819</v>
      </c>
      <c r="D4479">
        <v>7</v>
      </c>
      <c r="E4479" t="s">
        <v>482</v>
      </c>
    </row>
    <row r="4480" spans="1:5" x14ac:dyDescent="0.25">
      <c r="A4480" t="s">
        <v>487</v>
      </c>
      <c r="B4480" t="s">
        <v>149</v>
      </c>
      <c r="C4480" s="76">
        <v>42819</v>
      </c>
      <c r="D4480">
        <v>7</v>
      </c>
      <c r="E4480" t="s">
        <v>482</v>
      </c>
    </row>
    <row r="4481" spans="1:5" x14ac:dyDescent="0.25">
      <c r="A4481" t="s">
        <v>487</v>
      </c>
      <c r="B4481" t="s">
        <v>149</v>
      </c>
      <c r="C4481" s="76">
        <v>42819</v>
      </c>
      <c r="D4481">
        <v>7</v>
      </c>
      <c r="E4481" t="s">
        <v>482</v>
      </c>
    </row>
    <row r="4482" spans="1:5" x14ac:dyDescent="0.25">
      <c r="A4482" t="s">
        <v>487</v>
      </c>
      <c r="B4482" t="s">
        <v>149</v>
      </c>
      <c r="C4482" s="76">
        <v>42819</v>
      </c>
      <c r="D4482">
        <v>7</v>
      </c>
      <c r="E4482" t="s">
        <v>482</v>
      </c>
    </row>
    <row r="4483" spans="1:5" x14ac:dyDescent="0.25">
      <c r="A4483" t="s">
        <v>487</v>
      </c>
      <c r="B4483" t="s">
        <v>149</v>
      </c>
      <c r="C4483" s="76">
        <v>42819</v>
      </c>
      <c r="D4483">
        <v>7</v>
      </c>
      <c r="E4483" t="s">
        <v>482</v>
      </c>
    </row>
    <row r="4484" spans="1:5" x14ac:dyDescent="0.25">
      <c r="A4484" t="s">
        <v>507</v>
      </c>
      <c r="B4484" t="s">
        <v>149</v>
      </c>
      <c r="C4484" s="76">
        <v>42819</v>
      </c>
      <c r="D4484">
        <v>8</v>
      </c>
      <c r="E4484" t="s">
        <v>482</v>
      </c>
    </row>
    <row r="4485" spans="1:5" x14ac:dyDescent="0.25">
      <c r="A4485" t="s">
        <v>507</v>
      </c>
      <c r="B4485" t="s">
        <v>149</v>
      </c>
      <c r="C4485" s="76">
        <v>42819</v>
      </c>
      <c r="D4485">
        <v>8</v>
      </c>
      <c r="E4485" t="s">
        <v>482</v>
      </c>
    </row>
    <row r="4486" spans="1:5" x14ac:dyDescent="0.25">
      <c r="A4486" t="s">
        <v>507</v>
      </c>
      <c r="B4486" t="s">
        <v>149</v>
      </c>
      <c r="C4486" s="76">
        <v>42819</v>
      </c>
      <c r="D4486">
        <v>8</v>
      </c>
      <c r="E4486" t="s">
        <v>482</v>
      </c>
    </row>
    <row r="4487" spans="1:5" x14ac:dyDescent="0.25">
      <c r="A4487" t="s">
        <v>507</v>
      </c>
      <c r="B4487" t="s">
        <v>149</v>
      </c>
      <c r="C4487" s="76">
        <v>42819</v>
      </c>
      <c r="D4487">
        <v>8</v>
      </c>
      <c r="E4487" t="s">
        <v>482</v>
      </c>
    </row>
    <row r="4488" spans="1:5" x14ac:dyDescent="0.25">
      <c r="A4488" t="s">
        <v>507</v>
      </c>
      <c r="B4488" t="s">
        <v>149</v>
      </c>
      <c r="C4488" s="76">
        <v>42819</v>
      </c>
      <c r="D4488">
        <v>8</v>
      </c>
      <c r="E4488" t="s">
        <v>482</v>
      </c>
    </row>
    <row r="4489" spans="1:5" x14ac:dyDescent="0.25">
      <c r="A4489" t="s">
        <v>507</v>
      </c>
      <c r="B4489" t="s">
        <v>149</v>
      </c>
      <c r="C4489" s="76">
        <v>42819</v>
      </c>
      <c r="D4489">
        <v>8</v>
      </c>
      <c r="E4489" t="s">
        <v>482</v>
      </c>
    </row>
    <row r="4490" spans="1:5" x14ac:dyDescent="0.25">
      <c r="A4490" t="s">
        <v>488</v>
      </c>
      <c r="B4490" t="s">
        <v>149</v>
      </c>
      <c r="C4490" s="76">
        <v>42819</v>
      </c>
      <c r="D4490">
        <v>9</v>
      </c>
      <c r="E4490" t="s">
        <v>482</v>
      </c>
    </row>
    <row r="4491" spans="1:5" x14ac:dyDescent="0.25">
      <c r="A4491" t="s">
        <v>488</v>
      </c>
      <c r="B4491" t="s">
        <v>149</v>
      </c>
      <c r="C4491" s="76">
        <v>42819</v>
      </c>
      <c r="D4491">
        <v>9</v>
      </c>
      <c r="E4491" t="s">
        <v>482</v>
      </c>
    </row>
    <row r="4492" spans="1:5" x14ac:dyDescent="0.25">
      <c r="A4492" t="s">
        <v>488</v>
      </c>
      <c r="B4492" t="s">
        <v>149</v>
      </c>
      <c r="C4492" s="76">
        <v>42819</v>
      </c>
      <c r="D4492">
        <v>9</v>
      </c>
      <c r="E4492" t="s">
        <v>482</v>
      </c>
    </row>
    <row r="4493" spans="1:5" x14ac:dyDescent="0.25">
      <c r="A4493" t="s">
        <v>488</v>
      </c>
      <c r="B4493" t="s">
        <v>149</v>
      </c>
      <c r="C4493" s="76">
        <v>42819</v>
      </c>
      <c r="D4493">
        <v>9</v>
      </c>
      <c r="E4493" t="s">
        <v>482</v>
      </c>
    </row>
    <row r="4494" spans="1:5" x14ac:dyDescent="0.25">
      <c r="A4494" t="s">
        <v>488</v>
      </c>
      <c r="B4494" t="s">
        <v>149</v>
      </c>
      <c r="C4494" s="76">
        <v>42819</v>
      </c>
      <c r="D4494">
        <v>9</v>
      </c>
      <c r="E4494" t="s">
        <v>482</v>
      </c>
    </row>
    <row r="4495" spans="1:5" x14ac:dyDescent="0.25">
      <c r="A4495" t="s">
        <v>488</v>
      </c>
      <c r="B4495" t="s">
        <v>149</v>
      </c>
      <c r="C4495" s="76">
        <v>42819</v>
      </c>
      <c r="D4495">
        <v>9</v>
      </c>
      <c r="E4495" t="s">
        <v>482</v>
      </c>
    </row>
    <row r="4496" spans="1:5" x14ac:dyDescent="0.25">
      <c r="A4496" t="s">
        <v>489</v>
      </c>
      <c r="B4496" t="s">
        <v>149</v>
      </c>
      <c r="C4496" s="76">
        <v>42819</v>
      </c>
      <c r="D4496">
        <v>10</v>
      </c>
      <c r="E4496" t="s">
        <v>482</v>
      </c>
    </row>
    <row r="4497" spans="1:5" x14ac:dyDescent="0.25">
      <c r="A4497" t="s">
        <v>489</v>
      </c>
      <c r="B4497" t="s">
        <v>149</v>
      </c>
      <c r="C4497" s="76">
        <v>42819</v>
      </c>
      <c r="D4497">
        <v>10</v>
      </c>
      <c r="E4497" t="s">
        <v>482</v>
      </c>
    </row>
    <row r="4498" spans="1:5" x14ac:dyDescent="0.25">
      <c r="A4498" t="s">
        <v>489</v>
      </c>
      <c r="B4498" t="s">
        <v>149</v>
      </c>
      <c r="C4498" s="76">
        <v>42819</v>
      </c>
      <c r="D4498">
        <v>10</v>
      </c>
      <c r="E4498" t="s">
        <v>482</v>
      </c>
    </row>
    <row r="4499" spans="1:5" x14ac:dyDescent="0.25">
      <c r="A4499" t="s">
        <v>489</v>
      </c>
      <c r="B4499" t="s">
        <v>149</v>
      </c>
      <c r="C4499" s="76">
        <v>42819</v>
      </c>
      <c r="D4499">
        <v>10</v>
      </c>
      <c r="E4499" t="s">
        <v>482</v>
      </c>
    </row>
    <row r="4500" spans="1:5" x14ac:dyDescent="0.25">
      <c r="A4500" t="s">
        <v>489</v>
      </c>
      <c r="B4500" t="s">
        <v>149</v>
      </c>
      <c r="C4500" s="76">
        <v>42819</v>
      </c>
      <c r="D4500">
        <v>10</v>
      </c>
      <c r="E4500" t="s">
        <v>482</v>
      </c>
    </row>
    <row r="4501" spans="1:5" x14ac:dyDescent="0.25">
      <c r="A4501" t="s">
        <v>489</v>
      </c>
      <c r="B4501" t="s">
        <v>149</v>
      </c>
      <c r="C4501" s="76">
        <v>42819</v>
      </c>
      <c r="D4501">
        <v>10</v>
      </c>
      <c r="E4501" t="s">
        <v>482</v>
      </c>
    </row>
    <row r="4502" spans="1:5" x14ac:dyDescent="0.25">
      <c r="A4502" t="s">
        <v>508</v>
      </c>
      <c r="B4502" t="s">
        <v>149</v>
      </c>
      <c r="C4502" s="76">
        <v>42819</v>
      </c>
      <c r="D4502">
        <v>11</v>
      </c>
      <c r="E4502" t="s">
        <v>482</v>
      </c>
    </row>
    <row r="4503" spans="1:5" x14ac:dyDescent="0.25">
      <c r="A4503" t="s">
        <v>508</v>
      </c>
      <c r="B4503" t="s">
        <v>149</v>
      </c>
      <c r="C4503" s="76">
        <v>42819</v>
      </c>
      <c r="D4503">
        <v>11</v>
      </c>
      <c r="E4503" t="s">
        <v>482</v>
      </c>
    </row>
    <row r="4504" spans="1:5" x14ac:dyDescent="0.25">
      <c r="A4504" t="s">
        <v>508</v>
      </c>
      <c r="B4504" t="s">
        <v>149</v>
      </c>
      <c r="C4504" s="76">
        <v>42819</v>
      </c>
      <c r="D4504">
        <v>11</v>
      </c>
      <c r="E4504" t="s">
        <v>482</v>
      </c>
    </row>
    <row r="4505" spans="1:5" x14ac:dyDescent="0.25">
      <c r="A4505" t="s">
        <v>508</v>
      </c>
      <c r="B4505" t="s">
        <v>149</v>
      </c>
      <c r="C4505" s="76">
        <v>42819</v>
      </c>
      <c r="D4505">
        <v>11</v>
      </c>
      <c r="E4505" t="s">
        <v>482</v>
      </c>
    </row>
    <row r="4506" spans="1:5" x14ac:dyDescent="0.25">
      <c r="A4506" t="s">
        <v>508</v>
      </c>
      <c r="B4506" t="s">
        <v>149</v>
      </c>
      <c r="C4506" s="76">
        <v>42819</v>
      </c>
      <c r="D4506">
        <v>11</v>
      </c>
      <c r="E4506" t="s">
        <v>482</v>
      </c>
    </row>
    <row r="4507" spans="1:5" x14ac:dyDescent="0.25">
      <c r="A4507" t="s">
        <v>508</v>
      </c>
      <c r="B4507" t="s">
        <v>149</v>
      </c>
      <c r="C4507" s="76">
        <v>42819</v>
      </c>
      <c r="D4507">
        <v>11</v>
      </c>
      <c r="E4507" t="s">
        <v>482</v>
      </c>
    </row>
    <row r="4508" spans="1:5" x14ac:dyDescent="0.25">
      <c r="A4508" t="s">
        <v>490</v>
      </c>
      <c r="B4508" t="s">
        <v>149</v>
      </c>
      <c r="C4508" s="76">
        <v>42819</v>
      </c>
      <c r="D4508">
        <v>12</v>
      </c>
      <c r="E4508" t="s">
        <v>482</v>
      </c>
    </row>
    <row r="4509" spans="1:5" x14ac:dyDescent="0.25">
      <c r="A4509" t="s">
        <v>490</v>
      </c>
      <c r="B4509" t="s">
        <v>149</v>
      </c>
      <c r="C4509" s="76">
        <v>42819</v>
      </c>
      <c r="D4509">
        <v>12</v>
      </c>
      <c r="E4509" t="s">
        <v>482</v>
      </c>
    </row>
    <row r="4510" spans="1:5" x14ac:dyDescent="0.25">
      <c r="A4510" t="s">
        <v>490</v>
      </c>
      <c r="B4510" t="s">
        <v>149</v>
      </c>
      <c r="C4510" s="76">
        <v>42819</v>
      </c>
      <c r="D4510">
        <v>12</v>
      </c>
      <c r="E4510" t="s">
        <v>482</v>
      </c>
    </row>
    <row r="4511" spans="1:5" x14ac:dyDescent="0.25">
      <c r="A4511" t="s">
        <v>490</v>
      </c>
      <c r="B4511" t="s">
        <v>149</v>
      </c>
      <c r="C4511" s="76">
        <v>42819</v>
      </c>
      <c r="D4511">
        <v>12</v>
      </c>
      <c r="E4511" t="s">
        <v>482</v>
      </c>
    </row>
    <row r="4512" spans="1:5" x14ac:dyDescent="0.25">
      <c r="A4512" t="s">
        <v>490</v>
      </c>
      <c r="B4512" t="s">
        <v>149</v>
      </c>
      <c r="C4512" s="76">
        <v>42819</v>
      </c>
      <c r="D4512">
        <v>12</v>
      </c>
      <c r="E4512" t="s">
        <v>482</v>
      </c>
    </row>
    <row r="4513" spans="1:5" x14ac:dyDescent="0.25">
      <c r="A4513" t="s">
        <v>490</v>
      </c>
      <c r="B4513" t="s">
        <v>149</v>
      </c>
      <c r="C4513" s="76">
        <v>42819</v>
      </c>
      <c r="D4513">
        <v>12</v>
      </c>
      <c r="E4513" t="s">
        <v>482</v>
      </c>
    </row>
    <row r="4514" spans="1:5" x14ac:dyDescent="0.25">
      <c r="A4514" t="s">
        <v>491</v>
      </c>
      <c r="B4514" t="s">
        <v>149</v>
      </c>
      <c r="C4514" s="76">
        <v>42819</v>
      </c>
      <c r="D4514">
        <v>13</v>
      </c>
      <c r="E4514" t="s">
        <v>482</v>
      </c>
    </row>
    <row r="4515" spans="1:5" x14ac:dyDescent="0.25">
      <c r="A4515" t="s">
        <v>491</v>
      </c>
      <c r="B4515" t="s">
        <v>149</v>
      </c>
      <c r="C4515" s="76">
        <v>42819</v>
      </c>
      <c r="D4515">
        <v>13</v>
      </c>
      <c r="E4515" t="s">
        <v>482</v>
      </c>
    </row>
    <row r="4516" spans="1:5" x14ac:dyDescent="0.25">
      <c r="A4516" t="s">
        <v>491</v>
      </c>
      <c r="B4516" t="s">
        <v>149</v>
      </c>
      <c r="C4516" s="76">
        <v>42819</v>
      </c>
      <c r="D4516">
        <v>13</v>
      </c>
      <c r="E4516" t="s">
        <v>482</v>
      </c>
    </row>
    <row r="4517" spans="1:5" x14ac:dyDescent="0.25">
      <c r="A4517" t="s">
        <v>491</v>
      </c>
      <c r="B4517" t="s">
        <v>149</v>
      </c>
      <c r="C4517" s="76">
        <v>42819</v>
      </c>
      <c r="D4517">
        <v>13</v>
      </c>
      <c r="E4517" t="s">
        <v>482</v>
      </c>
    </row>
    <row r="4518" spans="1:5" x14ac:dyDescent="0.25">
      <c r="A4518" t="s">
        <v>491</v>
      </c>
      <c r="B4518" t="s">
        <v>149</v>
      </c>
      <c r="C4518" s="76">
        <v>42819</v>
      </c>
      <c r="D4518">
        <v>13</v>
      </c>
      <c r="E4518" t="s">
        <v>482</v>
      </c>
    </row>
    <row r="4519" spans="1:5" x14ac:dyDescent="0.25">
      <c r="A4519" t="s">
        <v>491</v>
      </c>
      <c r="B4519" t="s">
        <v>149</v>
      </c>
      <c r="C4519" s="76">
        <v>42819</v>
      </c>
      <c r="D4519">
        <v>13</v>
      </c>
      <c r="E4519" t="s">
        <v>482</v>
      </c>
    </row>
    <row r="4520" spans="1:5" x14ac:dyDescent="0.25">
      <c r="A4520" t="s">
        <v>509</v>
      </c>
      <c r="B4520" t="s">
        <v>149</v>
      </c>
      <c r="C4520" s="76">
        <v>42819</v>
      </c>
      <c r="D4520">
        <v>14</v>
      </c>
      <c r="E4520" t="s">
        <v>482</v>
      </c>
    </row>
    <row r="4521" spans="1:5" x14ac:dyDescent="0.25">
      <c r="A4521" t="s">
        <v>509</v>
      </c>
      <c r="B4521" t="s">
        <v>149</v>
      </c>
      <c r="C4521" s="76">
        <v>42819</v>
      </c>
      <c r="D4521">
        <v>14</v>
      </c>
      <c r="E4521" t="s">
        <v>482</v>
      </c>
    </row>
    <row r="4522" spans="1:5" x14ac:dyDescent="0.25">
      <c r="A4522" t="s">
        <v>509</v>
      </c>
      <c r="B4522" t="s">
        <v>149</v>
      </c>
      <c r="C4522" s="76">
        <v>42819</v>
      </c>
      <c r="D4522">
        <v>14</v>
      </c>
      <c r="E4522" t="s">
        <v>482</v>
      </c>
    </row>
    <row r="4523" spans="1:5" x14ac:dyDescent="0.25">
      <c r="A4523" t="s">
        <v>509</v>
      </c>
      <c r="B4523" t="s">
        <v>149</v>
      </c>
      <c r="C4523" s="76">
        <v>42819</v>
      </c>
      <c r="D4523">
        <v>14</v>
      </c>
      <c r="E4523" t="s">
        <v>482</v>
      </c>
    </row>
    <row r="4524" spans="1:5" x14ac:dyDescent="0.25">
      <c r="A4524" t="s">
        <v>509</v>
      </c>
      <c r="B4524" t="s">
        <v>149</v>
      </c>
      <c r="C4524" s="76">
        <v>42819</v>
      </c>
      <c r="D4524">
        <v>14</v>
      </c>
      <c r="E4524" t="s">
        <v>482</v>
      </c>
    </row>
    <row r="4525" spans="1:5" x14ac:dyDescent="0.25">
      <c r="A4525" t="s">
        <v>509</v>
      </c>
      <c r="B4525" t="s">
        <v>149</v>
      </c>
      <c r="C4525" s="76">
        <v>42819</v>
      </c>
      <c r="D4525">
        <v>14</v>
      </c>
      <c r="E4525" t="s">
        <v>482</v>
      </c>
    </row>
    <row r="4526" spans="1:5" x14ac:dyDescent="0.25">
      <c r="A4526" t="s">
        <v>492</v>
      </c>
      <c r="B4526" t="s">
        <v>149</v>
      </c>
      <c r="C4526" s="76">
        <v>42819</v>
      </c>
      <c r="D4526">
        <v>15</v>
      </c>
      <c r="E4526" t="s">
        <v>482</v>
      </c>
    </row>
    <row r="4527" spans="1:5" x14ac:dyDescent="0.25">
      <c r="A4527" t="s">
        <v>492</v>
      </c>
      <c r="B4527" t="s">
        <v>149</v>
      </c>
      <c r="C4527" s="76">
        <v>42819</v>
      </c>
      <c r="D4527">
        <v>15</v>
      </c>
      <c r="E4527" t="s">
        <v>482</v>
      </c>
    </row>
    <row r="4528" spans="1:5" x14ac:dyDescent="0.25">
      <c r="A4528" t="s">
        <v>492</v>
      </c>
      <c r="B4528" t="s">
        <v>149</v>
      </c>
      <c r="C4528" s="76">
        <v>42819</v>
      </c>
      <c r="D4528">
        <v>15</v>
      </c>
      <c r="E4528" t="s">
        <v>482</v>
      </c>
    </row>
    <row r="4529" spans="1:5" x14ac:dyDescent="0.25">
      <c r="A4529" t="s">
        <v>492</v>
      </c>
      <c r="B4529" t="s">
        <v>149</v>
      </c>
      <c r="C4529" s="76">
        <v>42819</v>
      </c>
      <c r="D4529">
        <v>15</v>
      </c>
      <c r="E4529" t="s">
        <v>482</v>
      </c>
    </row>
    <row r="4530" spans="1:5" x14ac:dyDescent="0.25">
      <c r="A4530" t="s">
        <v>492</v>
      </c>
      <c r="B4530" t="s">
        <v>149</v>
      </c>
      <c r="C4530" s="76">
        <v>42819</v>
      </c>
      <c r="D4530">
        <v>15</v>
      </c>
      <c r="E4530" t="s">
        <v>482</v>
      </c>
    </row>
    <row r="4531" spans="1:5" x14ac:dyDescent="0.25">
      <c r="A4531" t="s">
        <v>492</v>
      </c>
      <c r="B4531" t="s">
        <v>149</v>
      </c>
      <c r="C4531" s="76">
        <v>42819</v>
      </c>
      <c r="D4531">
        <v>15</v>
      </c>
      <c r="E4531" t="s">
        <v>482</v>
      </c>
    </row>
    <row r="4532" spans="1:5" x14ac:dyDescent="0.25">
      <c r="A4532" t="s">
        <v>493</v>
      </c>
      <c r="B4532" t="s">
        <v>149</v>
      </c>
      <c r="C4532" s="76">
        <v>42819</v>
      </c>
      <c r="D4532">
        <v>16</v>
      </c>
      <c r="E4532" t="s">
        <v>482</v>
      </c>
    </row>
    <row r="4533" spans="1:5" x14ac:dyDescent="0.25">
      <c r="A4533" t="s">
        <v>493</v>
      </c>
      <c r="B4533" t="s">
        <v>149</v>
      </c>
      <c r="C4533" s="76">
        <v>42819</v>
      </c>
      <c r="D4533">
        <v>16</v>
      </c>
      <c r="E4533" t="s">
        <v>482</v>
      </c>
    </row>
    <row r="4534" spans="1:5" x14ac:dyDescent="0.25">
      <c r="A4534" t="s">
        <v>493</v>
      </c>
      <c r="B4534" t="s">
        <v>149</v>
      </c>
      <c r="C4534" s="76">
        <v>42819</v>
      </c>
      <c r="D4534">
        <v>16</v>
      </c>
      <c r="E4534" t="s">
        <v>482</v>
      </c>
    </row>
    <row r="4535" spans="1:5" x14ac:dyDescent="0.25">
      <c r="A4535" t="s">
        <v>493</v>
      </c>
      <c r="B4535" t="s">
        <v>149</v>
      </c>
      <c r="C4535" s="76">
        <v>42819</v>
      </c>
      <c r="D4535">
        <v>16</v>
      </c>
      <c r="E4535" t="s">
        <v>482</v>
      </c>
    </row>
    <row r="4536" spans="1:5" x14ac:dyDescent="0.25">
      <c r="A4536" t="s">
        <v>493</v>
      </c>
      <c r="B4536" t="s">
        <v>149</v>
      </c>
      <c r="C4536" s="76">
        <v>42819</v>
      </c>
      <c r="D4536">
        <v>16</v>
      </c>
      <c r="E4536" t="s">
        <v>482</v>
      </c>
    </row>
    <row r="4537" spans="1:5" x14ac:dyDescent="0.25">
      <c r="A4537" t="s">
        <v>493</v>
      </c>
      <c r="B4537" t="s">
        <v>149</v>
      </c>
      <c r="C4537" s="76">
        <v>42819</v>
      </c>
      <c r="D4537">
        <v>16</v>
      </c>
      <c r="E4537" t="s">
        <v>482</v>
      </c>
    </row>
    <row r="4538" spans="1:5" x14ac:dyDescent="0.25">
      <c r="A4538" t="s">
        <v>115</v>
      </c>
      <c r="B4538" t="s">
        <v>149</v>
      </c>
      <c r="C4538" s="76">
        <v>42819</v>
      </c>
      <c r="D4538">
        <v>17</v>
      </c>
      <c r="E4538" t="s">
        <v>482</v>
      </c>
    </row>
    <row r="4539" spans="1:5" x14ac:dyDescent="0.25">
      <c r="A4539" t="s">
        <v>115</v>
      </c>
      <c r="B4539" t="s">
        <v>149</v>
      </c>
      <c r="C4539" s="76">
        <v>42819</v>
      </c>
      <c r="D4539">
        <v>17</v>
      </c>
      <c r="E4539" t="s">
        <v>482</v>
      </c>
    </row>
    <row r="4540" spans="1:5" x14ac:dyDescent="0.25">
      <c r="A4540" t="s">
        <v>115</v>
      </c>
      <c r="B4540" t="s">
        <v>149</v>
      </c>
      <c r="C4540" s="76">
        <v>42819</v>
      </c>
      <c r="D4540">
        <v>17</v>
      </c>
      <c r="E4540" t="s">
        <v>482</v>
      </c>
    </row>
    <row r="4541" spans="1:5" x14ac:dyDescent="0.25">
      <c r="A4541" t="s">
        <v>115</v>
      </c>
      <c r="B4541" t="s">
        <v>149</v>
      </c>
      <c r="C4541" s="76">
        <v>42819</v>
      </c>
      <c r="D4541">
        <v>17</v>
      </c>
      <c r="E4541" t="s">
        <v>482</v>
      </c>
    </row>
    <row r="4542" spans="1:5" x14ac:dyDescent="0.25">
      <c r="A4542" t="s">
        <v>115</v>
      </c>
      <c r="B4542" t="s">
        <v>149</v>
      </c>
      <c r="C4542" s="76">
        <v>42819</v>
      </c>
      <c r="D4542">
        <v>17</v>
      </c>
      <c r="E4542" t="s">
        <v>482</v>
      </c>
    </row>
    <row r="4543" spans="1:5" x14ac:dyDescent="0.25">
      <c r="A4543" t="s">
        <v>115</v>
      </c>
      <c r="B4543" t="s">
        <v>149</v>
      </c>
      <c r="C4543" s="76">
        <v>42819</v>
      </c>
      <c r="D4543">
        <v>17</v>
      </c>
      <c r="E4543" t="s">
        <v>482</v>
      </c>
    </row>
    <row r="4544" spans="1:5" x14ac:dyDescent="0.25">
      <c r="A4544" t="s">
        <v>113</v>
      </c>
      <c r="B4544" t="s">
        <v>149</v>
      </c>
      <c r="C4544" s="76">
        <v>42819</v>
      </c>
      <c r="D4544">
        <v>18</v>
      </c>
      <c r="E4544" t="s">
        <v>482</v>
      </c>
    </row>
    <row r="4545" spans="1:5" x14ac:dyDescent="0.25">
      <c r="A4545" t="s">
        <v>113</v>
      </c>
      <c r="B4545" t="s">
        <v>149</v>
      </c>
      <c r="C4545" s="76">
        <v>42819</v>
      </c>
      <c r="D4545">
        <v>18</v>
      </c>
      <c r="E4545" t="s">
        <v>482</v>
      </c>
    </row>
    <row r="4546" spans="1:5" x14ac:dyDescent="0.25">
      <c r="A4546" t="s">
        <v>113</v>
      </c>
      <c r="B4546" t="s">
        <v>149</v>
      </c>
      <c r="C4546" s="76">
        <v>42819</v>
      </c>
      <c r="D4546">
        <v>18</v>
      </c>
      <c r="E4546" t="s">
        <v>482</v>
      </c>
    </row>
    <row r="4547" spans="1:5" x14ac:dyDescent="0.25">
      <c r="A4547" t="s">
        <v>113</v>
      </c>
      <c r="B4547" t="s">
        <v>149</v>
      </c>
      <c r="C4547" s="76">
        <v>42819</v>
      </c>
      <c r="D4547">
        <v>18</v>
      </c>
      <c r="E4547" t="s">
        <v>482</v>
      </c>
    </row>
    <row r="4548" spans="1:5" x14ac:dyDescent="0.25">
      <c r="A4548" t="s">
        <v>113</v>
      </c>
      <c r="B4548" t="s">
        <v>149</v>
      </c>
      <c r="C4548" s="76">
        <v>42819</v>
      </c>
      <c r="D4548">
        <v>18</v>
      </c>
      <c r="E4548" t="s">
        <v>482</v>
      </c>
    </row>
    <row r="4549" spans="1:5" x14ac:dyDescent="0.25">
      <c r="A4549" t="s">
        <v>113</v>
      </c>
      <c r="B4549" t="s">
        <v>149</v>
      </c>
      <c r="C4549" s="76">
        <v>42819</v>
      </c>
      <c r="D4549">
        <v>18</v>
      </c>
      <c r="E4549" t="s">
        <v>482</v>
      </c>
    </row>
    <row r="4550" spans="1:5" x14ac:dyDescent="0.25">
      <c r="A4550" t="s">
        <v>494</v>
      </c>
      <c r="B4550" t="s">
        <v>149</v>
      </c>
      <c r="C4550" s="76">
        <v>42819</v>
      </c>
      <c r="D4550">
        <v>19</v>
      </c>
      <c r="E4550" t="s">
        <v>482</v>
      </c>
    </row>
    <row r="4551" spans="1:5" x14ac:dyDescent="0.25">
      <c r="A4551" t="s">
        <v>494</v>
      </c>
      <c r="B4551" t="s">
        <v>149</v>
      </c>
      <c r="C4551" s="76">
        <v>42819</v>
      </c>
      <c r="D4551">
        <v>19</v>
      </c>
      <c r="E4551" t="s">
        <v>482</v>
      </c>
    </row>
    <row r="4552" spans="1:5" x14ac:dyDescent="0.25">
      <c r="A4552" t="s">
        <v>494</v>
      </c>
      <c r="B4552" t="s">
        <v>149</v>
      </c>
      <c r="C4552" s="76">
        <v>42819</v>
      </c>
      <c r="D4552">
        <v>19</v>
      </c>
      <c r="E4552" t="s">
        <v>482</v>
      </c>
    </row>
    <row r="4553" spans="1:5" x14ac:dyDescent="0.25">
      <c r="A4553" t="s">
        <v>494</v>
      </c>
      <c r="B4553" t="s">
        <v>149</v>
      </c>
      <c r="C4553" s="76">
        <v>42819</v>
      </c>
      <c r="D4553">
        <v>19</v>
      </c>
      <c r="E4553" t="s">
        <v>482</v>
      </c>
    </row>
    <row r="4554" spans="1:5" x14ac:dyDescent="0.25">
      <c r="A4554" t="s">
        <v>494</v>
      </c>
      <c r="B4554" t="s">
        <v>149</v>
      </c>
      <c r="C4554" s="76">
        <v>42819</v>
      </c>
      <c r="D4554">
        <v>19</v>
      </c>
      <c r="E4554" t="s">
        <v>482</v>
      </c>
    </row>
    <row r="4555" spans="1:5" x14ac:dyDescent="0.25">
      <c r="A4555" t="s">
        <v>494</v>
      </c>
      <c r="B4555" t="s">
        <v>149</v>
      </c>
      <c r="C4555" s="76">
        <v>42819</v>
      </c>
      <c r="D4555">
        <v>19</v>
      </c>
      <c r="E4555" t="s">
        <v>482</v>
      </c>
    </row>
    <row r="4556" spans="1:5" x14ac:dyDescent="0.25">
      <c r="A4556" t="s">
        <v>495</v>
      </c>
      <c r="B4556" t="s">
        <v>149</v>
      </c>
      <c r="C4556" s="76">
        <v>42819</v>
      </c>
      <c r="D4556">
        <v>20</v>
      </c>
      <c r="E4556" t="s">
        <v>482</v>
      </c>
    </row>
    <row r="4557" spans="1:5" x14ac:dyDescent="0.25">
      <c r="A4557" t="s">
        <v>495</v>
      </c>
      <c r="B4557" t="s">
        <v>149</v>
      </c>
      <c r="C4557" s="76">
        <v>42819</v>
      </c>
      <c r="D4557">
        <v>20</v>
      </c>
      <c r="E4557" t="s">
        <v>482</v>
      </c>
    </row>
    <row r="4558" spans="1:5" x14ac:dyDescent="0.25">
      <c r="A4558" t="s">
        <v>495</v>
      </c>
      <c r="B4558" t="s">
        <v>149</v>
      </c>
      <c r="C4558" s="76">
        <v>42819</v>
      </c>
      <c r="D4558">
        <v>20</v>
      </c>
      <c r="E4558" t="s">
        <v>482</v>
      </c>
    </row>
    <row r="4559" spans="1:5" x14ac:dyDescent="0.25">
      <c r="A4559" t="s">
        <v>495</v>
      </c>
      <c r="B4559" t="s">
        <v>149</v>
      </c>
      <c r="C4559" s="76">
        <v>42819</v>
      </c>
      <c r="D4559">
        <v>20</v>
      </c>
      <c r="E4559" t="s">
        <v>482</v>
      </c>
    </row>
    <row r="4560" spans="1:5" x14ac:dyDescent="0.25">
      <c r="A4560" t="s">
        <v>495</v>
      </c>
      <c r="B4560" t="s">
        <v>149</v>
      </c>
      <c r="C4560" s="76">
        <v>42819</v>
      </c>
      <c r="D4560">
        <v>20</v>
      </c>
      <c r="E4560" t="s">
        <v>482</v>
      </c>
    </row>
    <row r="4561" spans="1:5" x14ac:dyDescent="0.25">
      <c r="A4561" t="s">
        <v>495</v>
      </c>
      <c r="B4561" t="s">
        <v>149</v>
      </c>
      <c r="C4561" s="76">
        <v>42819</v>
      </c>
      <c r="D4561">
        <v>20</v>
      </c>
      <c r="E4561" t="s">
        <v>482</v>
      </c>
    </row>
    <row r="4562" spans="1:5" x14ac:dyDescent="0.25">
      <c r="A4562" t="s">
        <v>496</v>
      </c>
      <c r="B4562" t="s">
        <v>149</v>
      </c>
      <c r="C4562" s="76">
        <v>42819</v>
      </c>
      <c r="D4562">
        <v>21</v>
      </c>
      <c r="E4562" t="s">
        <v>482</v>
      </c>
    </row>
    <row r="4563" spans="1:5" x14ac:dyDescent="0.25">
      <c r="A4563" t="s">
        <v>496</v>
      </c>
      <c r="B4563" t="s">
        <v>149</v>
      </c>
      <c r="C4563" s="76">
        <v>42819</v>
      </c>
      <c r="D4563">
        <v>21</v>
      </c>
      <c r="E4563" t="s">
        <v>482</v>
      </c>
    </row>
    <row r="4564" spans="1:5" x14ac:dyDescent="0.25">
      <c r="A4564" t="s">
        <v>496</v>
      </c>
      <c r="B4564" t="s">
        <v>149</v>
      </c>
      <c r="C4564" s="76">
        <v>42819</v>
      </c>
      <c r="D4564">
        <v>21</v>
      </c>
      <c r="E4564" t="s">
        <v>482</v>
      </c>
    </row>
    <row r="4565" spans="1:5" x14ac:dyDescent="0.25">
      <c r="A4565" t="s">
        <v>496</v>
      </c>
      <c r="B4565" t="s">
        <v>149</v>
      </c>
      <c r="C4565" s="76">
        <v>42819</v>
      </c>
      <c r="D4565">
        <v>21</v>
      </c>
      <c r="E4565" t="s">
        <v>482</v>
      </c>
    </row>
    <row r="4566" spans="1:5" x14ac:dyDescent="0.25">
      <c r="A4566" t="s">
        <v>496</v>
      </c>
      <c r="B4566" t="s">
        <v>149</v>
      </c>
      <c r="C4566" s="76">
        <v>42819</v>
      </c>
      <c r="D4566">
        <v>21</v>
      </c>
      <c r="E4566" t="s">
        <v>482</v>
      </c>
    </row>
    <row r="4567" spans="1:5" x14ac:dyDescent="0.25">
      <c r="A4567" t="s">
        <v>496</v>
      </c>
      <c r="B4567" t="s">
        <v>149</v>
      </c>
      <c r="C4567" s="76">
        <v>42819</v>
      </c>
      <c r="D4567">
        <v>21</v>
      </c>
      <c r="E4567" t="s">
        <v>482</v>
      </c>
    </row>
    <row r="4568" spans="1:5" x14ac:dyDescent="0.25">
      <c r="A4568" t="s">
        <v>497</v>
      </c>
      <c r="B4568" t="s">
        <v>149</v>
      </c>
      <c r="C4568" s="76">
        <v>42819</v>
      </c>
      <c r="D4568">
        <v>22</v>
      </c>
      <c r="E4568" t="s">
        <v>482</v>
      </c>
    </row>
    <row r="4569" spans="1:5" x14ac:dyDescent="0.25">
      <c r="A4569" t="s">
        <v>497</v>
      </c>
      <c r="B4569" t="s">
        <v>149</v>
      </c>
      <c r="C4569" s="76">
        <v>42819</v>
      </c>
      <c r="D4569">
        <v>22</v>
      </c>
      <c r="E4569" t="s">
        <v>482</v>
      </c>
    </row>
    <row r="4570" spans="1:5" x14ac:dyDescent="0.25">
      <c r="A4570" t="s">
        <v>497</v>
      </c>
      <c r="B4570" t="s">
        <v>149</v>
      </c>
      <c r="C4570" s="76">
        <v>42819</v>
      </c>
      <c r="D4570">
        <v>22</v>
      </c>
      <c r="E4570" t="s">
        <v>482</v>
      </c>
    </row>
    <row r="4571" spans="1:5" x14ac:dyDescent="0.25">
      <c r="A4571" t="s">
        <v>497</v>
      </c>
      <c r="B4571" t="s">
        <v>149</v>
      </c>
      <c r="C4571" s="76">
        <v>42819</v>
      </c>
      <c r="D4571">
        <v>22</v>
      </c>
      <c r="E4571" t="s">
        <v>482</v>
      </c>
    </row>
    <row r="4572" spans="1:5" x14ac:dyDescent="0.25">
      <c r="A4572" t="s">
        <v>497</v>
      </c>
      <c r="B4572" t="s">
        <v>149</v>
      </c>
      <c r="C4572" s="76">
        <v>42819</v>
      </c>
      <c r="D4572">
        <v>22</v>
      </c>
      <c r="E4572" t="s">
        <v>482</v>
      </c>
    </row>
    <row r="4573" spans="1:5" x14ac:dyDescent="0.25">
      <c r="A4573" t="s">
        <v>497</v>
      </c>
      <c r="B4573" t="s">
        <v>149</v>
      </c>
      <c r="C4573" s="76">
        <v>42819</v>
      </c>
      <c r="D4573">
        <v>22</v>
      </c>
      <c r="E4573" t="s">
        <v>482</v>
      </c>
    </row>
    <row r="4574" spans="1:5" x14ac:dyDescent="0.25">
      <c r="A4574" t="s">
        <v>1064</v>
      </c>
      <c r="B4574" t="s">
        <v>149</v>
      </c>
      <c r="C4574" s="76">
        <v>42819</v>
      </c>
      <c r="D4574">
        <v>23</v>
      </c>
      <c r="E4574" t="s">
        <v>482</v>
      </c>
    </row>
    <row r="4575" spans="1:5" x14ac:dyDescent="0.25">
      <c r="A4575" t="s">
        <v>1064</v>
      </c>
      <c r="B4575" t="s">
        <v>149</v>
      </c>
      <c r="C4575" s="76">
        <v>42819</v>
      </c>
      <c r="D4575">
        <v>23</v>
      </c>
      <c r="E4575" t="s">
        <v>482</v>
      </c>
    </row>
    <row r="4576" spans="1:5" x14ac:dyDescent="0.25">
      <c r="A4576" t="s">
        <v>1064</v>
      </c>
      <c r="B4576" t="s">
        <v>149</v>
      </c>
      <c r="C4576" s="76">
        <v>42819</v>
      </c>
      <c r="D4576">
        <v>23</v>
      </c>
      <c r="E4576" t="s">
        <v>482</v>
      </c>
    </row>
    <row r="4577" spans="1:5" x14ac:dyDescent="0.25">
      <c r="A4577" t="s">
        <v>1064</v>
      </c>
      <c r="B4577" t="s">
        <v>149</v>
      </c>
      <c r="C4577" s="76">
        <v>42819</v>
      </c>
      <c r="D4577">
        <v>23</v>
      </c>
      <c r="E4577" t="s">
        <v>482</v>
      </c>
    </row>
    <row r="4578" spans="1:5" x14ac:dyDescent="0.25">
      <c r="A4578" t="s">
        <v>1064</v>
      </c>
      <c r="B4578" t="s">
        <v>149</v>
      </c>
      <c r="C4578" s="76">
        <v>42819</v>
      </c>
      <c r="D4578">
        <v>23</v>
      </c>
      <c r="E4578" t="s">
        <v>482</v>
      </c>
    </row>
    <row r="4579" spans="1:5" x14ac:dyDescent="0.25">
      <c r="A4579" t="s">
        <v>1064</v>
      </c>
      <c r="B4579" t="s">
        <v>149</v>
      </c>
      <c r="C4579" s="76">
        <v>42819</v>
      </c>
      <c r="D4579">
        <v>23</v>
      </c>
      <c r="E4579" t="s">
        <v>482</v>
      </c>
    </row>
    <row r="4580" spans="1:5" x14ac:dyDescent="0.25">
      <c r="A4580" t="s">
        <v>498</v>
      </c>
      <c r="B4580" t="s">
        <v>149</v>
      </c>
      <c r="C4580" s="76">
        <v>42819</v>
      </c>
      <c r="D4580">
        <v>24</v>
      </c>
      <c r="E4580" t="s">
        <v>482</v>
      </c>
    </row>
    <row r="4581" spans="1:5" x14ac:dyDescent="0.25">
      <c r="A4581" t="s">
        <v>498</v>
      </c>
      <c r="B4581" t="s">
        <v>149</v>
      </c>
      <c r="C4581" s="76">
        <v>42819</v>
      </c>
      <c r="D4581">
        <v>24</v>
      </c>
      <c r="E4581" t="s">
        <v>482</v>
      </c>
    </row>
    <row r="4582" spans="1:5" x14ac:dyDescent="0.25">
      <c r="A4582" t="s">
        <v>498</v>
      </c>
      <c r="B4582" t="s">
        <v>149</v>
      </c>
      <c r="C4582" s="76">
        <v>42819</v>
      </c>
      <c r="D4582">
        <v>24</v>
      </c>
      <c r="E4582" t="s">
        <v>482</v>
      </c>
    </row>
    <row r="4583" spans="1:5" x14ac:dyDescent="0.25">
      <c r="A4583" t="s">
        <v>498</v>
      </c>
      <c r="B4583" t="s">
        <v>149</v>
      </c>
      <c r="C4583" s="76">
        <v>42819</v>
      </c>
      <c r="D4583">
        <v>24</v>
      </c>
      <c r="E4583" t="s">
        <v>482</v>
      </c>
    </row>
    <row r="4584" spans="1:5" x14ac:dyDescent="0.25">
      <c r="A4584" t="s">
        <v>498</v>
      </c>
      <c r="B4584" t="s">
        <v>149</v>
      </c>
      <c r="C4584" s="76">
        <v>42819</v>
      </c>
      <c r="D4584">
        <v>24</v>
      </c>
      <c r="E4584" t="s">
        <v>482</v>
      </c>
    </row>
    <row r="4585" spans="1:5" x14ac:dyDescent="0.25">
      <c r="A4585" t="s">
        <v>498</v>
      </c>
      <c r="B4585" t="s">
        <v>149</v>
      </c>
      <c r="C4585" s="76">
        <v>42819</v>
      </c>
      <c r="D4585">
        <v>24</v>
      </c>
      <c r="E4585" t="s">
        <v>482</v>
      </c>
    </row>
    <row r="4586" spans="1:5" x14ac:dyDescent="0.25">
      <c r="A4586" t="s">
        <v>510</v>
      </c>
      <c r="B4586" t="s">
        <v>149</v>
      </c>
      <c r="C4586" s="76">
        <v>42819</v>
      </c>
      <c r="D4586">
        <v>25</v>
      </c>
      <c r="E4586" t="s">
        <v>482</v>
      </c>
    </row>
    <row r="4587" spans="1:5" x14ac:dyDescent="0.25">
      <c r="A4587" t="s">
        <v>510</v>
      </c>
      <c r="B4587" t="s">
        <v>149</v>
      </c>
      <c r="C4587" s="76">
        <v>42819</v>
      </c>
      <c r="D4587">
        <v>25</v>
      </c>
      <c r="E4587" t="s">
        <v>482</v>
      </c>
    </row>
    <row r="4588" spans="1:5" x14ac:dyDescent="0.25">
      <c r="A4588" t="s">
        <v>510</v>
      </c>
      <c r="B4588" t="s">
        <v>149</v>
      </c>
      <c r="C4588" s="76">
        <v>42819</v>
      </c>
      <c r="D4588">
        <v>25</v>
      </c>
      <c r="E4588" t="s">
        <v>482</v>
      </c>
    </row>
    <row r="4589" spans="1:5" x14ac:dyDescent="0.25">
      <c r="A4589" t="s">
        <v>510</v>
      </c>
      <c r="B4589" t="s">
        <v>149</v>
      </c>
      <c r="C4589" s="76">
        <v>42819</v>
      </c>
      <c r="D4589">
        <v>25</v>
      </c>
      <c r="E4589" t="s">
        <v>482</v>
      </c>
    </row>
    <row r="4590" spans="1:5" x14ac:dyDescent="0.25">
      <c r="A4590" t="s">
        <v>510</v>
      </c>
      <c r="B4590" t="s">
        <v>149</v>
      </c>
      <c r="C4590" s="76">
        <v>42819</v>
      </c>
      <c r="D4590">
        <v>25</v>
      </c>
      <c r="E4590" t="s">
        <v>482</v>
      </c>
    </row>
    <row r="4591" spans="1:5" x14ac:dyDescent="0.25">
      <c r="A4591" t="s">
        <v>510</v>
      </c>
      <c r="B4591" t="s">
        <v>149</v>
      </c>
      <c r="C4591" s="76">
        <v>42819</v>
      </c>
      <c r="D4591">
        <v>25</v>
      </c>
      <c r="E4591" t="s">
        <v>482</v>
      </c>
    </row>
    <row r="4592" spans="1:5" x14ac:dyDescent="0.25">
      <c r="A4592" t="s">
        <v>499</v>
      </c>
      <c r="B4592" t="s">
        <v>149</v>
      </c>
      <c r="C4592" s="76">
        <v>42819</v>
      </c>
      <c r="D4592">
        <v>26</v>
      </c>
      <c r="E4592" t="s">
        <v>482</v>
      </c>
    </row>
    <row r="4593" spans="1:5" x14ac:dyDescent="0.25">
      <c r="A4593" t="s">
        <v>499</v>
      </c>
      <c r="B4593" t="s">
        <v>149</v>
      </c>
      <c r="C4593" s="76">
        <v>42819</v>
      </c>
      <c r="D4593">
        <v>26</v>
      </c>
      <c r="E4593" t="s">
        <v>482</v>
      </c>
    </row>
    <row r="4594" spans="1:5" x14ac:dyDescent="0.25">
      <c r="A4594" t="s">
        <v>499</v>
      </c>
      <c r="B4594" t="s">
        <v>149</v>
      </c>
      <c r="C4594" s="76">
        <v>42819</v>
      </c>
      <c r="D4594">
        <v>26</v>
      </c>
      <c r="E4594" t="s">
        <v>482</v>
      </c>
    </row>
    <row r="4595" spans="1:5" x14ac:dyDescent="0.25">
      <c r="A4595" t="s">
        <v>499</v>
      </c>
      <c r="B4595" t="s">
        <v>149</v>
      </c>
      <c r="C4595" s="76">
        <v>42819</v>
      </c>
      <c r="D4595">
        <v>26</v>
      </c>
      <c r="E4595" t="s">
        <v>482</v>
      </c>
    </row>
    <row r="4596" spans="1:5" x14ac:dyDescent="0.25">
      <c r="A4596" t="s">
        <v>499</v>
      </c>
      <c r="B4596" t="s">
        <v>149</v>
      </c>
      <c r="C4596" s="76">
        <v>42819</v>
      </c>
      <c r="D4596">
        <v>26</v>
      </c>
      <c r="E4596" t="s">
        <v>482</v>
      </c>
    </row>
    <row r="4597" spans="1:5" x14ac:dyDescent="0.25">
      <c r="A4597" t="s">
        <v>499</v>
      </c>
      <c r="B4597" t="s">
        <v>149</v>
      </c>
      <c r="C4597" s="76">
        <v>42819</v>
      </c>
      <c r="D4597">
        <v>26</v>
      </c>
      <c r="E4597" t="s">
        <v>482</v>
      </c>
    </row>
    <row r="4598" spans="1:5" x14ac:dyDescent="0.25">
      <c r="A4598" t="s">
        <v>117</v>
      </c>
      <c r="B4598" t="s">
        <v>149</v>
      </c>
      <c r="C4598" s="76">
        <v>42819</v>
      </c>
      <c r="D4598">
        <v>27</v>
      </c>
      <c r="E4598" t="s">
        <v>482</v>
      </c>
    </row>
    <row r="4599" spans="1:5" x14ac:dyDescent="0.25">
      <c r="A4599" t="s">
        <v>117</v>
      </c>
      <c r="B4599" t="s">
        <v>149</v>
      </c>
      <c r="C4599" s="76">
        <v>42819</v>
      </c>
      <c r="D4599">
        <v>27</v>
      </c>
      <c r="E4599" t="s">
        <v>482</v>
      </c>
    </row>
    <row r="4600" spans="1:5" x14ac:dyDescent="0.25">
      <c r="A4600" t="s">
        <v>117</v>
      </c>
      <c r="B4600" t="s">
        <v>149</v>
      </c>
      <c r="C4600" s="76">
        <v>42819</v>
      </c>
      <c r="D4600">
        <v>27</v>
      </c>
      <c r="E4600" t="s">
        <v>482</v>
      </c>
    </row>
    <row r="4601" spans="1:5" x14ac:dyDescent="0.25">
      <c r="A4601" t="s">
        <v>117</v>
      </c>
      <c r="B4601" t="s">
        <v>149</v>
      </c>
      <c r="C4601" s="76">
        <v>42819</v>
      </c>
      <c r="D4601">
        <v>27</v>
      </c>
      <c r="E4601" t="s">
        <v>482</v>
      </c>
    </row>
    <row r="4602" spans="1:5" x14ac:dyDescent="0.25">
      <c r="A4602" t="s">
        <v>117</v>
      </c>
      <c r="B4602" t="s">
        <v>149</v>
      </c>
      <c r="C4602" s="76">
        <v>42819</v>
      </c>
      <c r="D4602">
        <v>27</v>
      </c>
      <c r="E4602" t="s">
        <v>482</v>
      </c>
    </row>
    <row r="4603" spans="1:5" x14ac:dyDescent="0.25">
      <c r="A4603" t="s">
        <v>117</v>
      </c>
      <c r="B4603" t="s">
        <v>149</v>
      </c>
      <c r="C4603" s="76">
        <v>42819</v>
      </c>
      <c r="D4603">
        <v>27</v>
      </c>
      <c r="E4603" t="s">
        <v>482</v>
      </c>
    </row>
    <row r="4604" spans="1:5" x14ac:dyDescent="0.25">
      <c r="A4604" t="s">
        <v>500</v>
      </c>
      <c r="B4604" t="s">
        <v>149</v>
      </c>
      <c r="C4604" s="76">
        <v>42819</v>
      </c>
      <c r="D4604">
        <v>28</v>
      </c>
      <c r="E4604" t="s">
        <v>482</v>
      </c>
    </row>
    <row r="4605" spans="1:5" x14ac:dyDescent="0.25">
      <c r="A4605" t="s">
        <v>500</v>
      </c>
      <c r="B4605" t="s">
        <v>149</v>
      </c>
      <c r="C4605" s="76">
        <v>42819</v>
      </c>
      <c r="D4605">
        <v>28</v>
      </c>
      <c r="E4605" t="s">
        <v>482</v>
      </c>
    </row>
    <row r="4606" spans="1:5" x14ac:dyDescent="0.25">
      <c r="A4606" t="s">
        <v>500</v>
      </c>
      <c r="B4606" t="s">
        <v>149</v>
      </c>
      <c r="C4606" s="76">
        <v>42819</v>
      </c>
      <c r="D4606">
        <v>28</v>
      </c>
      <c r="E4606" t="s">
        <v>482</v>
      </c>
    </row>
    <row r="4607" spans="1:5" x14ac:dyDescent="0.25">
      <c r="A4607" t="s">
        <v>500</v>
      </c>
      <c r="B4607" t="s">
        <v>149</v>
      </c>
      <c r="C4607" s="76">
        <v>42819</v>
      </c>
      <c r="D4607">
        <v>28</v>
      </c>
      <c r="E4607" t="s">
        <v>482</v>
      </c>
    </row>
    <row r="4608" spans="1:5" x14ac:dyDescent="0.25">
      <c r="A4608" t="s">
        <v>500</v>
      </c>
      <c r="B4608" t="s">
        <v>149</v>
      </c>
      <c r="C4608" s="76">
        <v>42819</v>
      </c>
      <c r="D4608">
        <v>28</v>
      </c>
      <c r="E4608" t="s">
        <v>482</v>
      </c>
    </row>
    <row r="4609" spans="1:5" x14ac:dyDescent="0.25">
      <c r="A4609" t="s">
        <v>500</v>
      </c>
      <c r="B4609" t="s">
        <v>149</v>
      </c>
      <c r="C4609" s="76">
        <v>42819</v>
      </c>
      <c r="D4609">
        <v>28</v>
      </c>
      <c r="E4609" t="s">
        <v>482</v>
      </c>
    </row>
    <row r="4610" spans="1:5" x14ac:dyDescent="0.25">
      <c r="A4610" t="s">
        <v>501</v>
      </c>
      <c r="B4610" t="s">
        <v>149</v>
      </c>
      <c r="C4610" s="76">
        <v>42819</v>
      </c>
      <c r="D4610">
        <v>29</v>
      </c>
      <c r="E4610" t="s">
        <v>482</v>
      </c>
    </row>
    <row r="4611" spans="1:5" x14ac:dyDescent="0.25">
      <c r="A4611" t="s">
        <v>501</v>
      </c>
      <c r="B4611" t="s">
        <v>149</v>
      </c>
      <c r="C4611" s="76">
        <v>42819</v>
      </c>
      <c r="D4611">
        <v>29</v>
      </c>
      <c r="E4611" t="s">
        <v>482</v>
      </c>
    </row>
    <row r="4612" spans="1:5" x14ac:dyDescent="0.25">
      <c r="A4612" t="s">
        <v>501</v>
      </c>
      <c r="B4612" t="s">
        <v>149</v>
      </c>
      <c r="C4612" s="76">
        <v>42819</v>
      </c>
      <c r="D4612">
        <v>29</v>
      </c>
      <c r="E4612" t="s">
        <v>482</v>
      </c>
    </row>
    <row r="4613" spans="1:5" x14ac:dyDescent="0.25">
      <c r="A4613" t="s">
        <v>501</v>
      </c>
      <c r="B4613" t="s">
        <v>149</v>
      </c>
      <c r="C4613" s="76">
        <v>42819</v>
      </c>
      <c r="D4613">
        <v>29</v>
      </c>
      <c r="E4613" t="s">
        <v>482</v>
      </c>
    </row>
    <row r="4614" spans="1:5" x14ac:dyDescent="0.25">
      <c r="A4614" t="s">
        <v>501</v>
      </c>
      <c r="B4614" t="s">
        <v>149</v>
      </c>
      <c r="C4614" s="76">
        <v>42819</v>
      </c>
      <c r="D4614">
        <v>29</v>
      </c>
      <c r="E4614" t="s">
        <v>482</v>
      </c>
    </row>
    <row r="4615" spans="1:5" x14ac:dyDescent="0.25">
      <c r="A4615" t="s">
        <v>501</v>
      </c>
      <c r="B4615" t="s">
        <v>149</v>
      </c>
      <c r="C4615" s="76">
        <v>42819</v>
      </c>
      <c r="D4615">
        <v>29</v>
      </c>
      <c r="E4615" t="s">
        <v>482</v>
      </c>
    </row>
    <row r="4616" spans="1:5" x14ac:dyDescent="0.25">
      <c r="A4616" t="s">
        <v>502</v>
      </c>
      <c r="B4616" t="s">
        <v>149</v>
      </c>
      <c r="C4616" s="76">
        <v>42819</v>
      </c>
      <c r="D4616">
        <v>30</v>
      </c>
      <c r="E4616" t="s">
        <v>482</v>
      </c>
    </row>
    <row r="4617" spans="1:5" x14ac:dyDescent="0.25">
      <c r="A4617" t="s">
        <v>502</v>
      </c>
      <c r="B4617" t="s">
        <v>149</v>
      </c>
      <c r="C4617" s="76">
        <v>42819</v>
      </c>
      <c r="D4617">
        <v>30</v>
      </c>
      <c r="E4617" t="s">
        <v>482</v>
      </c>
    </row>
    <row r="4618" spans="1:5" x14ac:dyDescent="0.25">
      <c r="A4618" t="s">
        <v>502</v>
      </c>
      <c r="B4618" t="s">
        <v>149</v>
      </c>
      <c r="C4618" s="76">
        <v>42819</v>
      </c>
      <c r="D4618">
        <v>30</v>
      </c>
      <c r="E4618" t="s">
        <v>482</v>
      </c>
    </row>
    <row r="4619" spans="1:5" x14ac:dyDescent="0.25">
      <c r="A4619" t="s">
        <v>502</v>
      </c>
      <c r="B4619" t="s">
        <v>149</v>
      </c>
      <c r="C4619" s="76">
        <v>42819</v>
      </c>
      <c r="D4619">
        <v>30</v>
      </c>
      <c r="E4619" t="s">
        <v>482</v>
      </c>
    </row>
    <row r="4620" spans="1:5" x14ac:dyDescent="0.25">
      <c r="A4620" t="s">
        <v>502</v>
      </c>
      <c r="B4620" t="s">
        <v>149</v>
      </c>
      <c r="C4620" s="76">
        <v>42819</v>
      </c>
      <c r="D4620">
        <v>30</v>
      </c>
      <c r="E4620" t="s">
        <v>482</v>
      </c>
    </row>
    <row r="4621" spans="1:5" x14ac:dyDescent="0.25">
      <c r="A4621" t="s">
        <v>502</v>
      </c>
      <c r="B4621" t="s">
        <v>149</v>
      </c>
      <c r="C4621" s="76">
        <v>42819</v>
      </c>
      <c r="D4621">
        <v>30</v>
      </c>
      <c r="E4621" t="s">
        <v>482</v>
      </c>
    </row>
    <row r="4622" spans="1:5" x14ac:dyDescent="0.25">
      <c r="A4622" t="s">
        <v>121</v>
      </c>
      <c r="B4622" t="s">
        <v>149</v>
      </c>
      <c r="C4622" s="76">
        <v>42819</v>
      </c>
      <c r="D4622">
        <v>31</v>
      </c>
      <c r="E4622" t="s">
        <v>482</v>
      </c>
    </row>
    <row r="4623" spans="1:5" x14ac:dyDescent="0.25">
      <c r="A4623" t="s">
        <v>121</v>
      </c>
      <c r="B4623" t="s">
        <v>149</v>
      </c>
      <c r="C4623" s="76">
        <v>42819</v>
      </c>
      <c r="D4623">
        <v>31</v>
      </c>
      <c r="E4623" t="s">
        <v>482</v>
      </c>
    </row>
    <row r="4624" spans="1:5" x14ac:dyDescent="0.25">
      <c r="A4624" t="s">
        <v>121</v>
      </c>
      <c r="B4624" t="s">
        <v>149</v>
      </c>
      <c r="C4624" s="76">
        <v>42819</v>
      </c>
      <c r="D4624">
        <v>31</v>
      </c>
      <c r="E4624" t="s">
        <v>482</v>
      </c>
    </row>
    <row r="4625" spans="1:5" x14ac:dyDescent="0.25">
      <c r="A4625" t="s">
        <v>121</v>
      </c>
      <c r="B4625" t="s">
        <v>149</v>
      </c>
      <c r="C4625" s="76">
        <v>42819</v>
      </c>
      <c r="D4625">
        <v>31</v>
      </c>
      <c r="E4625" t="s">
        <v>482</v>
      </c>
    </row>
    <row r="4626" spans="1:5" x14ac:dyDescent="0.25">
      <c r="A4626" t="s">
        <v>121</v>
      </c>
      <c r="B4626" t="s">
        <v>149</v>
      </c>
      <c r="C4626" s="76">
        <v>42819</v>
      </c>
      <c r="D4626">
        <v>31</v>
      </c>
      <c r="E4626" t="s">
        <v>482</v>
      </c>
    </row>
    <row r="4627" spans="1:5" x14ac:dyDescent="0.25">
      <c r="A4627" t="s">
        <v>121</v>
      </c>
      <c r="B4627" t="s">
        <v>149</v>
      </c>
      <c r="C4627" s="76">
        <v>42819</v>
      </c>
      <c r="D4627">
        <v>31</v>
      </c>
      <c r="E4627" t="s">
        <v>482</v>
      </c>
    </row>
    <row r="4628" spans="1:5" x14ac:dyDescent="0.25">
      <c r="A4628" t="s">
        <v>483</v>
      </c>
      <c r="B4628" t="s">
        <v>149</v>
      </c>
      <c r="C4628" s="76">
        <v>42819</v>
      </c>
      <c r="D4628">
        <v>1</v>
      </c>
      <c r="E4628" t="s">
        <v>482</v>
      </c>
    </row>
    <row r="4629" spans="1:5" x14ac:dyDescent="0.25">
      <c r="A4629" t="s">
        <v>483</v>
      </c>
      <c r="B4629" t="s">
        <v>149</v>
      </c>
      <c r="C4629" s="76">
        <v>42819</v>
      </c>
      <c r="D4629">
        <v>1</v>
      </c>
      <c r="E4629" t="s">
        <v>482</v>
      </c>
    </row>
    <row r="4630" spans="1:5" x14ac:dyDescent="0.25">
      <c r="A4630" t="s">
        <v>483</v>
      </c>
      <c r="B4630" t="s">
        <v>149</v>
      </c>
      <c r="C4630" s="76">
        <v>42819</v>
      </c>
      <c r="D4630">
        <v>1</v>
      </c>
      <c r="E4630" t="s">
        <v>482</v>
      </c>
    </row>
    <row r="4631" spans="1:5" x14ac:dyDescent="0.25">
      <c r="A4631" t="s">
        <v>483</v>
      </c>
      <c r="B4631" t="s">
        <v>149</v>
      </c>
      <c r="C4631" s="76">
        <v>42819</v>
      </c>
      <c r="D4631">
        <v>1</v>
      </c>
      <c r="E4631" t="s">
        <v>482</v>
      </c>
    </row>
    <row r="4632" spans="1:5" x14ac:dyDescent="0.25">
      <c r="A4632" t="s">
        <v>483</v>
      </c>
      <c r="B4632" t="s">
        <v>149</v>
      </c>
      <c r="C4632" s="76">
        <v>42819</v>
      </c>
      <c r="D4632">
        <v>1</v>
      </c>
      <c r="E4632" t="s">
        <v>482</v>
      </c>
    </row>
    <row r="4633" spans="1:5" x14ac:dyDescent="0.25">
      <c r="A4633" t="s">
        <v>483</v>
      </c>
      <c r="B4633" t="s">
        <v>149</v>
      </c>
      <c r="C4633" s="76">
        <v>42819</v>
      </c>
      <c r="D4633">
        <v>1</v>
      </c>
      <c r="E4633" t="s">
        <v>482</v>
      </c>
    </row>
    <row r="4634" spans="1:5" x14ac:dyDescent="0.25">
      <c r="A4634" t="s">
        <v>484</v>
      </c>
      <c r="B4634" t="s">
        <v>149</v>
      </c>
      <c r="C4634" s="76">
        <v>42819</v>
      </c>
      <c r="D4634">
        <v>2</v>
      </c>
      <c r="E4634" t="s">
        <v>482</v>
      </c>
    </row>
    <row r="4635" spans="1:5" x14ac:dyDescent="0.25">
      <c r="A4635" t="s">
        <v>484</v>
      </c>
      <c r="B4635" t="s">
        <v>149</v>
      </c>
      <c r="C4635" s="76">
        <v>42819</v>
      </c>
      <c r="D4635">
        <v>2</v>
      </c>
      <c r="E4635" t="s">
        <v>482</v>
      </c>
    </row>
    <row r="4636" spans="1:5" x14ac:dyDescent="0.25">
      <c r="A4636" t="s">
        <v>484</v>
      </c>
      <c r="B4636" t="s">
        <v>149</v>
      </c>
      <c r="C4636" s="76">
        <v>42819</v>
      </c>
      <c r="D4636">
        <v>2</v>
      </c>
      <c r="E4636" t="s">
        <v>482</v>
      </c>
    </row>
    <row r="4637" spans="1:5" x14ac:dyDescent="0.25">
      <c r="A4637" t="s">
        <v>484</v>
      </c>
      <c r="B4637" t="s">
        <v>149</v>
      </c>
      <c r="C4637" s="76">
        <v>42819</v>
      </c>
      <c r="D4637">
        <v>2</v>
      </c>
      <c r="E4637" t="s">
        <v>482</v>
      </c>
    </row>
    <row r="4638" spans="1:5" x14ac:dyDescent="0.25">
      <c r="A4638" t="s">
        <v>484</v>
      </c>
      <c r="B4638" t="s">
        <v>149</v>
      </c>
      <c r="C4638" s="76">
        <v>42819</v>
      </c>
      <c r="D4638">
        <v>2</v>
      </c>
      <c r="E4638" t="s">
        <v>482</v>
      </c>
    </row>
    <row r="4639" spans="1:5" x14ac:dyDescent="0.25">
      <c r="A4639" t="s">
        <v>484</v>
      </c>
      <c r="B4639" t="s">
        <v>149</v>
      </c>
      <c r="C4639" s="76">
        <v>42819</v>
      </c>
      <c r="D4639">
        <v>2</v>
      </c>
      <c r="E4639" t="s">
        <v>482</v>
      </c>
    </row>
    <row r="4640" spans="1:5" x14ac:dyDescent="0.25">
      <c r="A4640" t="s">
        <v>118</v>
      </c>
      <c r="B4640" t="s">
        <v>149</v>
      </c>
      <c r="C4640" s="76">
        <v>42819</v>
      </c>
      <c r="D4640">
        <v>3</v>
      </c>
      <c r="E4640" t="s">
        <v>482</v>
      </c>
    </row>
    <row r="4641" spans="1:5" x14ac:dyDescent="0.25">
      <c r="A4641" t="s">
        <v>118</v>
      </c>
      <c r="B4641" t="s">
        <v>149</v>
      </c>
      <c r="C4641" s="76">
        <v>42819</v>
      </c>
      <c r="D4641">
        <v>3</v>
      </c>
      <c r="E4641" t="s">
        <v>482</v>
      </c>
    </row>
    <row r="4642" spans="1:5" x14ac:dyDescent="0.25">
      <c r="A4642" t="s">
        <v>118</v>
      </c>
      <c r="B4642" t="s">
        <v>149</v>
      </c>
      <c r="C4642" s="76">
        <v>42819</v>
      </c>
      <c r="D4642">
        <v>3</v>
      </c>
      <c r="E4642" t="s">
        <v>482</v>
      </c>
    </row>
    <row r="4643" spans="1:5" x14ac:dyDescent="0.25">
      <c r="A4643" t="s">
        <v>118</v>
      </c>
      <c r="B4643" t="s">
        <v>149</v>
      </c>
      <c r="C4643" s="76">
        <v>42819</v>
      </c>
      <c r="D4643">
        <v>3</v>
      </c>
      <c r="E4643" t="s">
        <v>482</v>
      </c>
    </row>
    <row r="4644" spans="1:5" x14ac:dyDescent="0.25">
      <c r="A4644" t="s">
        <v>118</v>
      </c>
      <c r="B4644" t="s">
        <v>149</v>
      </c>
      <c r="C4644" s="76">
        <v>42819</v>
      </c>
      <c r="D4644">
        <v>3</v>
      </c>
      <c r="E4644" t="s">
        <v>482</v>
      </c>
    </row>
    <row r="4645" spans="1:5" x14ac:dyDescent="0.25">
      <c r="A4645" t="s">
        <v>118</v>
      </c>
      <c r="B4645" t="s">
        <v>149</v>
      </c>
      <c r="C4645" s="76">
        <v>42819</v>
      </c>
      <c r="D4645">
        <v>3</v>
      </c>
      <c r="E4645" t="s">
        <v>482</v>
      </c>
    </row>
    <row r="4646" spans="1:5" x14ac:dyDescent="0.25">
      <c r="A4646" t="s">
        <v>506</v>
      </c>
      <c r="B4646" t="s">
        <v>149</v>
      </c>
      <c r="C4646" s="76">
        <v>42819</v>
      </c>
      <c r="D4646">
        <v>4</v>
      </c>
      <c r="E4646" t="s">
        <v>482</v>
      </c>
    </row>
    <row r="4647" spans="1:5" x14ac:dyDescent="0.25">
      <c r="A4647" t="s">
        <v>506</v>
      </c>
      <c r="B4647" t="s">
        <v>149</v>
      </c>
      <c r="C4647" s="76">
        <v>42819</v>
      </c>
      <c r="D4647">
        <v>4</v>
      </c>
      <c r="E4647" t="s">
        <v>482</v>
      </c>
    </row>
    <row r="4648" spans="1:5" x14ac:dyDescent="0.25">
      <c r="A4648" t="s">
        <v>506</v>
      </c>
      <c r="B4648" t="s">
        <v>149</v>
      </c>
      <c r="C4648" s="76">
        <v>42819</v>
      </c>
      <c r="D4648">
        <v>4</v>
      </c>
      <c r="E4648" t="s">
        <v>482</v>
      </c>
    </row>
    <row r="4649" spans="1:5" x14ac:dyDescent="0.25">
      <c r="A4649" t="s">
        <v>506</v>
      </c>
      <c r="B4649" t="s">
        <v>149</v>
      </c>
      <c r="C4649" s="76">
        <v>42819</v>
      </c>
      <c r="D4649">
        <v>4</v>
      </c>
      <c r="E4649" t="s">
        <v>482</v>
      </c>
    </row>
    <row r="4650" spans="1:5" x14ac:dyDescent="0.25">
      <c r="A4650" t="s">
        <v>506</v>
      </c>
      <c r="B4650" t="s">
        <v>149</v>
      </c>
      <c r="C4650" s="76">
        <v>42819</v>
      </c>
      <c r="D4650">
        <v>4</v>
      </c>
      <c r="E4650" t="s">
        <v>482</v>
      </c>
    </row>
    <row r="4651" spans="1:5" x14ac:dyDescent="0.25">
      <c r="A4651" t="s">
        <v>506</v>
      </c>
      <c r="B4651" t="s">
        <v>149</v>
      </c>
      <c r="C4651" s="76">
        <v>42819</v>
      </c>
      <c r="D4651">
        <v>4</v>
      </c>
      <c r="E4651" t="s">
        <v>482</v>
      </c>
    </row>
    <row r="4652" spans="1:5" x14ac:dyDescent="0.25">
      <c r="A4652" t="s">
        <v>486</v>
      </c>
      <c r="B4652" t="s">
        <v>149</v>
      </c>
      <c r="C4652" s="76">
        <v>42819</v>
      </c>
      <c r="D4652">
        <v>5</v>
      </c>
      <c r="E4652" t="s">
        <v>482</v>
      </c>
    </row>
    <row r="4653" spans="1:5" x14ac:dyDescent="0.25">
      <c r="A4653" t="s">
        <v>486</v>
      </c>
      <c r="B4653" t="s">
        <v>149</v>
      </c>
      <c r="C4653" s="76">
        <v>42819</v>
      </c>
      <c r="D4653">
        <v>5</v>
      </c>
      <c r="E4653" t="s">
        <v>482</v>
      </c>
    </row>
    <row r="4654" spans="1:5" x14ac:dyDescent="0.25">
      <c r="A4654" t="s">
        <v>486</v>
      </c>
      <c r="B4654" t="s">
        <v>149</v>
      </c>
      <c r="C4654" s="76">
        <v>42819</v>
      </c>
      <c r="D4654">
        <v>5</v>
      </c>
      <c r="E4654" t="s">
        <v>482</v>
      </c>
    </row>
    <row r="4655" spans="1:5" x14ac:dyDescent="0.25">
      <c r="A4655" t="s">
        <v>486</v>
      </c>
      <c r="B4655" t="s">
        <v>149</v>
      </c>
      <c r="C4655" s="76">
        <v>42819</v>
      </c>
      <c r="D4655">
        <v>5</v>
      </c>
      <c r="E4655" t="s">
        <v>482</v>
      </c>
    </row>
    <row r="4656" spans="1:5" x14ac:dyDescent="0.25">
      <c r="A4656" t="s">
        <v>486</v>
      </c>
      <c r="B4656" t="s">
        <v>149</v>
      </c>
      <c r="C4656" s="76">
        <v>42819</v>
      </c>
      <c r="D4656">
        <v>5</v>
      </c>
      <c r="E4656" t="s">
        <v>482</v>
      </c>
    </row>
    <row r="4657" spans="1:5" x14ac:dyDescent="0.25">
      <c r="A4657" t="s">
        <v>486</v>
      </c>
      <c r="B4657" t="s">
        <v>149</v>
      </c>
      <c r="C4657" s="76">
        <v>42819</v>
      </c>
      <c r="D4657">
        <v>5</v>
      </c>
      <c r="E4657" t="s">
        <v>482</v>
      </c>
    </row>
    <row r="4658" spans="1:5" x14ac:dyDescent="0.25">
      <c r="A4658" t="s">
        <v>119</v>
      </c>
      <c r="B4658" t="s">
        <v>149</v>
      </c>
      <c r="C4658" s="76">
        <v>42819</v>
      </c>
      <c r="D4658">
        <v>6</v>
      </c>
      <c r="E4658" t="s">
        <v>482</v>
      </c>
    </row>
    <row r="4659" spans="1:5" x14ac:dyDescent="0.25">
      <c r="A4659" t="s">
        <v>119</v>
      </c>
      <c r="B4659" t="s">
        <v>149</v>
      </c>
      <c r="C4659" s="76">
        <v>42819</v>
      </c>
      <c r="D4659">
        <v>6</v>
      </c>
      <c r="E4659" t="s">
        <v>482</v>
      </c>
    </row>
    <row r="4660" spans="1:5" x14ac:dyDescent="0.25">
      <c r="A4660" t="s">
        <v>119</v>
      </c>
      <c r="B4660" t="s">
        <v>149</v>
      </c>
      <c r="C4660" s="76">
        <v>42819</v>
      </c>
      <c r="D4660">
        <v>6</v>
      </c>
      <c r="E4660" t="s">
        <v>482</v>
      </c>
    </row>
    <row r="4661" spans="1:5" x14ac:dyDescent="0.25">
      <c r="A4661" t="s">
        <v>119</v>
      </c>
      <c r="B4661" t="s">
        <v>149</v>
      </c>
      <c r="C4661" s="76">
        <v>42819</v>
      </c>
      <c r="D4661">
        <v>6</v>
      </c>
      <c r="E4661" t="s">
        <v>482</v>
      </c>
    </row>
    <row r="4662" spans="1:5" x14ac:dyDescent="0.25">
      <c r="A4662" t="s">
        <v>119</v>
      </c>
      <c r="B4662" t="s">
        <v>149</v>
      </c>
      <c r="C4662" s="76">
        <v>42819</v>
      </c>
      <c r="D4662">
        <v>6</v>
      </c>
      <c r="E4662" t="s">
        <v>482</v>
      </c>
    </row>
    <row r="4663" spans="1:5" x14ac:dyDescent="0.25">
      <c r="A4663" t="s">
        <v>119</v>
      </c>
      <c r="B4663" t="s">
        <v>149</v>
      </c>
      <c r="C4663" s="76">
        <v>42819</v>
      </c>
      <c r="D4663">
        <v>6</v>
      </c>
      <c r="E4663" t="s">
        <v>482</v>
      </c>
    </row>
    <row r="4664" spans="1:5" x14ac:dyDescent="0.25">
      <c r="A4664" t="s">
        <v>487</v>
      </c>
      <c r="B4664" t="s">
        <v>149</v>
      </c>
      <c r="C4664" s="76">
        <v>42819</v>
      </c>
      <c r="D4664">
        <v>7</v>
      </c>
      <c r="E4664" t="s">
        <v>482</v>
      </c>
    </row>
    <row r="4665" spans="1:5" x14ac:dyDescent="0.25">
      <c r="A4665" t="s">
        <v>487</v>
      </c>
      <c r="B4665" t="s">
        <v>149</v>
      </c>
      <c r="C4665" s="76">
        <v>42819</v>
      </c>
      <c r="D4665">
        <v>7</v>
      </c>
      <c r="E4665" t="s">
        <v>482</v>
      </c>
    </row>
    <row r="4666" spans="1:5" x14ac:dyDescent="0.25">
      <c r="A4666" t="s">
        <v>487</v>
      </c>
      <c r="B4666" t="s">
        <v>149</v>
      </c>
      <c r="C4666" s="76">
        <v>42819</v>
      </c>
      <c r="D4666">
        <v>7</v>
      </c>
      <c r="E4666" t="s">
        <v>482</v>
      </c>
    </row>
    <row r="4667" spans="1:5" x14ac:dyDescent="0.25">
      <c r="A4667" t="s">
        <v>487</v>
      </c>
      <c r="B4667" t="s">
        <v>149</v>
      </c>
      <c r="C4667" s="76">
        <v>42819</v>
      </c>
      <c r="D4667">
        <v>7</v>
      </c>
      <c r="E4667" t="s">
        <v>482</v>
      </c>
    </row>
    <row r="4668" spans="1:5" x14ac:dyDescent="0.25">
      <c r="A4668" t="s">
        <v>487</v>
      </c>
      <c r="B4668" t="s">
        <v>149</v>
      </c>
      <c r="C4668" s="76">
        <v>42819</v>
      </c>
      <c r="D4668">
        <v>7</v>
      </c>
      <c r="E4668" t="s">
        <v>482</v>
      </c>
    </row>
    <row r="4669" spans="1:5" x14ac:dyDescent="0.25">
      <c r="A4669" t="s">
        <v>487</v>
      </c>
      <c r="B4669" t="s">
        <v>149</v>
      </c>
      <c r="C4669" s="76">
        <v>42819</v>
      </c>
      <c r="D4669">
        <v>7</v>
      </c>
      <c r="E4669" t="s">
        <v>482</v>
      </c>
    </row>
    <row r="4670" spans="1:5" x14ac:dyDescent="0.25">
      <c r="A4670" t="s">
        <v>507</v>
      </c>
      <c r="B4670" t="s">
        <v>149</v>
      </c>
      <c r="C4670" s="76">
        <v>42819</v>
      </c>
      <c r="D4670">
        <v>8</v>
      </c>
      <c r="E4670" t="s">
        <v>482</v>
      </c>
    </row>
    <row r="4671" spans="1:5" x14ac:dyDescent="0.25">
      <c r="A4671" t="s">
        <v>507</v>
      </c>
      <c r="B4671" t="s">
        <v>149</v>
      </c>
      <c r="C4671" s="76">
        <v>42819</v>
      </c>
      <c r="D4671">
        <v>8</v>
      </c>
      <c r="E4671" t="s">
        <v>482</v>
      </c>
    </row>
    <row r="4672" spans="1:5" x14ac:dyDescent="0.25">
      <c r="A4672" t="s">
        <v>507</v>
      </c>
      <c r="B4672" t="s">
        <v>149</v>
      </c>
      <c r="C4672" s="76">
        <v>42819</v>
      </c>
      <c r="D4672">
        <v>8</v>
      </c>
      <c r="E4672" t="s">
        <v>482</v>
      </c>
    </row>
    <row r="4673" spans="1:5" x14ac:dyDescent="0.25">
      <c r="A4673" t="s">
        <v>507</v>
      </c>
      <c r="B4673" t="s">
        <v>149</v>
      </c>
      <c r="C4673" s="76">
        <v>42819</v>
      </c>
      <c r="D4673">
        <v>8</v>
      </c>
      <c r="E4673" t="s">
        <v>482</v>
      </c>
    </row>
    <row r="4674" spans="1:5" x14ac:dyDescent="0.25">
      <c r="A4674" t="s">
        <v>507</v>
      </c>
      <c r="B4674" t="s">
        <v>149</v>
      </c>
      <c r="C4674" s="76">
        <v>42819</v>
      </c>
      <c r="D4674">
        <v>8</v>
      </c>
      <c r="E4674" t="s">
        <v>482</v>
      </c>
    </row>
    <row r="4675" spans="1:5" x14ac:dyDescent="0.25">
      <c r="A4675" t="s">
        <v>507</v>
      </c>
      <c r="B4675" t="s">
        <v>149</v>
      </c>
      <c r="C4675" s="76">
        <v>42819</v>
      </c>
      <c r="D4675">
        <v>8</v>
      </c>
      <c r="E4675" t="s">
        <v>482</v>
      </c>
    </row>
    <row r="4676" spans="1:5" x14ac:dyDescent="0.25">
      <c r="A4676" t="s">
        <v>488</v>
      </c>
      <c r="B4676" t="s">
        <v>149</v>
      </c>
      <c r="C4676" s="76">
        <v>42819</v>
      </c>
      <c r="D4676">
        <v>9</v>
      </c>
      <c r="E4676" t="s">
        <v>482</v>
      </c>
    </row>
    <row r="4677" spans="1:5" x14ac:dyDescent="0.25">
      <c r="A4677" t="s">
        <v>488</v>
      </c>
      <c r="B4677" t="s">
        <v>149</v>
      </c>
      <c r="C4677" s="76">
        <v>42819</v>
      </c>
      <c r="D4677">
        <v>9</v>
      </c>
      <c r="E4677" t="s">
        <v>482</v>
      </c>
    </row>
    <row r="4678" spans="1:5" x14ac:dyDescent="0.25">
      <c r="A4678" t="s">
        <v>488</v>
      </c>
      <c r="B4678" t="s">
        <v>149</v>
      </c>
      <c r="C4678" s="76">
        <v>42819</v>
      </c>
      <c r="D4678">
        <v>9</v>
      </c>
      <c r="E4678" t="s">
        <v>482</v>
      </c>
    </row>
    <row r="4679" spans="1:5" x14ac:dyDescent="0.25">
      <c r="A4679" t="s">
        <v>488</v>
      </c>
      <c r="B4679" t="s">
        <v>149</v>
      </c>
      <c r="C4679" s="76">
        <v>42819</v>
      </c>
      <c r="D4679">
        <v>9</v>
      </c>
      <c r="E4679" t="s">
        <v>482</v>
      </c>
    </row>
    <row r="4680" spans="1:5" x14ac:dyDescent="0.25">
      <c r="A4680" t="s">
        <v>488</v>
      </c>
      <c r="B4680" t="s">
        <v>149</v>
      </c>
      <c r="C4680" s="76">
        <v>42819</v>
      </c>
      <c r="D4680">
        <v>9</v>
      </c>
      <c r="E4680" t="s">
        <v>482</v>
      </c>
    </row>
    <row r="4681" spans="1:5" x14ac:dyDescent="0.25">
      <c r="A4681" t="s">
        <v>488</v>
      </c>
      <c r="B4681" t="s">
        <v>149</v>
      </c>
      <c r="C4681" s="76">
        <v>42819</v>
      </c>
      <c r="D4681">
        <v>9</v>
      </c>
      <c r="E4681" t="s">
        <v>482</v>
      </c>
    </row>
    <row r="4682" spans="1:5" x14ac:dyDescent="0.25">
      <c r="A4682" t="s">
        <v>489</v>
      </c>
      <c r="B4682" t="s">
        <v>149</v>
      </c>
      <c r="C4682" s="76">
        <v>42819</v>
      </c>
      <c r="D4682">
        <v>10</v>
      </c>
      <c r="E4682" t="s">
        <v>482</v>
      </c>
    </row>
    <row r="4683" spans="1:5" x14ac:dyDescent="0.25">
      <c r="A4683" t="s">
        <v>489</v>
      </c>
      <c r="B4683" t="s">
        <v>149</v>
      </c>
      <c r="C4683" s="76">
        <v>42819</v>
      </c>
      <c r="D4683">
        <v>10</v>
      </c>
      <c r="E4683" t="s">
        <v>482</v>
      </c>
    </row>
    <row r="4684" spans="1:5" x14ac:dyDescent="0.25">
      <c r="A4684" t="s">
        <v>489</v>
      </c>
      <c r="B4684" t="s">
        <v>149</v>
      </c>
      <c r="C4684" s="76">
        <v>42819</v>
      </c>
      <c r="D4684">
        <v>10</v>
      </c>
      <c r="E4684" t="s">
        <v>482</v>
      </c>
    </row>
    <row r="4685" spans="1:5" x14ac:dyDescent="0.25">
      <c r="A4685" t="s">
        <v>489</v>
      </c>
      <c r="B4685" t="s">
        <v>149</v>
      </c>
      <c r="C4685" s="76">
        <v>42819</v>
      </c>
      <c r="D4685">
        <v>10</v>
      </c>
      <c r="E4685" t="s">
        <v>482</v>
      </c>
    </row>
    <row r="4686" spans="1:5" x14ac:dyDescent="0.25">
      <c r="A4686" t="s">
        <v>489</v>
      </c>
      <c r="B4686" t="s">
        <v>149</v>
      </c>
      <c r="C4686" s="76">
        <v>42819</v>
      </c>
      <c r="D4686">
        <v>10</v>
      </c>
      <c r="E4686" t="s">
        <v>482</v>
      </c>
    </row>
    <row r="4687" spans="1:5" x14ac:dyDescent="0.25">
      <c r="A4687" t="s">
        <v>489</v>
      </c>
      <c r="B4687" t="s">
        <v>149</v>
      </c>
      <c r="C4687" s="76">
        <v>42819</v>
      </c>
      <c r="D4687">
        <v>10</v>
      </c>
      <c r="E4687" t="s">
        <v>482</v>
      </c>
    </row>
    <row r="4688" spans="1:5" x14ac:dyDescent="0.25">
      <c r="A4688" t="s">
        <v>508</v>
      </c>
      <c r="B4688" t="s">
        <v>149</v>
      </c>
      <c r="C4688" s="76">
        <v>42819</v>
      </c>
      <c r="D4688">
        <v>11</v>
      </c>
      <c r="E4688" t="s">
        <v>482</v>
      </c>
    </row>
    <row r="4689" spans="1:5" x14ac:dyDescent="0.25">
      <c r="A4689" t="s">
        <v>508</v>
      </c>
      <c r="B4689" t="s">
        <v>149</v>
      </c>
      <c r="C4689" s="76">
        <v>42819</v>
      </c>
      <c r="D4689">
        <v>11</v>
      </c>
      <c r="E4689" t="s">
        <v>482</v>
      </c>
    </row>
    <row r="4690" spans="1:5" x14ac:dyDescent="0.25">
      <c r="A4690" t="s">
        <v>508</v>
      </c>
      <c r="B4690" t="s">
        <v>149</v>
      </c>
      <c r="C4690" s="76">
        <v>42819</v>
      </c>
      <c r="D4690">
        <v>11</v>
      </c>
      <c r="E4690" t="s">
        <v>482</v>
      </c>
    </row>
    <row r="4691" spans="1:5" x14ac:dyDescent="0.25">
      <c r="A4691" t="s">
        <v>508</v>
      </c>
      <c r="B4691" t="s">
        <v>149</v>
      </c>
      <c r="C4691" s="76">
        <v>42819</v>
      </c>
      <c r="D4691">
        <v>11</v>
      </c>
      <c r="E4691" t="s">
        <v>482</v>
      </c>
    </row>
    <row r="4692" spans="1:5" x14ac:dyDescent="0.25">
      <c r="A4692" t="s">
        <v>508</v>
      </c>
      <c r="B4692" t="s">
        <v>149</v>
      </c>
      <c r="C4692" s="76">
        <v>42819</v>
      </c>
      <c r="D4692">
        <v>11</v>
      </c>
      <c r="E4692" t="s">
        <v>482</v>
      </c>
    </row>
    <row r="4693" spans="1:5" x14ac:dyDescent="0.25">
      <c r="A4693" t="s">
        <v>508</v>
      </c>
      <c r="B4693" t="s">
        <v>149</v>
      </c>
      <c r="C4693" s="76">
        <v>42819</v>
      </c>
      <c r="D4693">
        <v>11</v>
      </c>
      <c r="E4693" t="s">
        <v>482</v>
      </c>
    </row>
    <row r="4694" spans="1:5" x14ac:dyDescent="0.25">
      <c r="A4694" t="s">
        <v>490</v>
      </c>
      <c r="B4694" t="s">
        <v>149</v>
      </c>
      <c r="C4694" s="76">
        <v>42819</v>
      </c>
      <c r="D4694">
        <v>12</v>
      </c>
      <c r="E4694" t="s">
        <v>482</v>
      </c>
    </row>
    <row r="4695" spans="1:5" x14ac:dyDescent="0.25">
      <c r="A4695" t="s">
        <v>490</v>
      </c>
      <c r="B4695" t="s">
        <v>149</v>
      </c>
      <c r="C4695" s="76">
        <v>42819</v>
      </c>
      <c r="D4695">
        <v>12</v>
      </c>
      <c r="E4695" t="s">
        <v>482</v>
      </c>
    </row>
    <row r="4696" spans="1:5" x14ac:dyDescent="0.25">
      <c r="A4696" t="s">
        <v>490</v>
      </c>
      <c r="B4696" t="s">
        <v>149</v>
      </c>
      <c r="C4696" s="76">
        <v>42819</v>
      </c>
      <c r="D4696">
        <v>12</v>
      </c>
      <c r="E4696" t="s">
        <v>482</v>
      </c>
    </row>
    <row r="4697" spans="1:5" x14ac:dyDescent="0.25">
      <c r="A4697" t="s">
        <v>490</v>
      </c>
      <c r="B4697" t="s">
        <v>149</v>
      </c>
      <c r="C4697" s="76">
        <v>42819</v>
      </c>
      <c r="D4697">
        <v>12</v>
      </c>
      <c r="E4697" t="s">
        <v>482</v>
      </c>
    </row>
    <row r="4698" spans="1:5" x14ac:dyDescent="0.25">
      <c r="A4698" t="s">
        <v>490</v>
      </c>
      <c r="B4698" t="s">
        <v>149</v>
      </c>
      <c r="C4698" s="76">
        <v>42819</v>
      </c>
      <c r="D4698">
        <v>12</v>
      </c>
      <c r="E4698" t="s">
        <v>482</v>
      </c>
    </row>
    <row r="4699" spans="1:5" x14ac:dyDescent="0.25">
      <c r="A4699" t="s">
        <v>490</v>
      </c>
      <c r="B4699" t="s">
        <v>149</v>
      </c>
      <c r="C4699" s="76">
        <v>42819</v>
      </c>
      <c r="D4699">
        <v>12</v>
      </c>
      <c r="E4699" t="s">
        <v>482</v>
      </c>
    </row>
    <row r="4700" spans="1:5" x14ac:dyDescent="0.25">
      <c r="A4700" t="s">
        <v>491</v>
      </c>
      <c r="B4700" t="s">
        <v>149</v>
      </c>
      <c r="C4700" s="76">
        <v>42819</v>
      </c>
      <c r="D4700">
        <v>13</v>
      </c>
      <c r="E4700" t="s">
        <v>482</v>
      </c>
    </row>
    <row r="4701" spans="1:5" x14ac:dyDescent="0.25">
      <c r="A4701" t="s">
        <v>491</v>
      </c>
      <c r="B4701" t="s">
        <v>149</v>
      </c>
      <c r="C4701" s="76">
        <v>42819</v>
      </c>
      <c r="D4701">
        <v>13</v>
      </c>
      <c r="E4701" t="s">
        <v>482</v>
      </c>
    </row>
    <row r="4702" spans="1:5" x14ac:dyDescent="0.25">
      <c r="A4702" t="s">
        <v>491</v>
      </c>
      <c r="B4702" t="s">
        <v>149</v>
      </c>
      <c r="C4702" s="76">
        <v>42819</v>
      </c>
      <c r="D4702">
        <v>13</v>
      </c>
      <c r="E4702" t="s">
        <v>482</v>
      </c>
    </row>
    <row r="4703" spans="1:5" x14ac:dyDescent="0.25">
      <c r="A4703" t="s">
        <v>491</v>
      </c>
      <c r="B4703" t="s">
        <v>149</v>
      </c>
      <c r="C4703" s="76">
        <v>42819</v>
      </c>
      <c r="D4703">
        <v>13</v>
      </c>
      <c r="E4703" t="s">
        <v>482</v>
      </c>
    </row>
    <row r="4704" spans="1:5" x14ac:dyDescent="0.25">
      <c r="A4704" t="s">
        <v>491</v>
      </c>
      <c r="B4704" t="s">
        <v>149</v>
      </c>
      <c r="C4704" s="76">
        <v>42819</v>
      </c>
      <c r="D4704">
        <v>13</v>
      </c>
      <c r="E4704" t="s">
        <v>482</v>
      </c>
    </row>
    <row r="4705" spans="1:5" x14ac:dyDescent="0.25">
      <c r="A4705" t="s">
        <v>491</v>
      </c>
      <c r="B4705" t="s">
        <v>149</v>
      </c>
      <c r="C4705" s="76">
        <v>42819</v>
      </c>
      <c r="D4705">
        <v>13</v>
      </c>
      <c r="E4705" t="s">
        <v>482</v>
      </c>
    </row>
    <row r="4706" spans="1:5" x14ac:dyDescent="0.25">
      <c r="A4706" t="s">
        <v>509</v>
      </c>
      <c r="B4706" t="s">
        <v>149</v>
      </c>
      <c r="C4706" s="76">
        <v>42819</v>
      </c>
      <c r="D4706">
        <v>14</v>
      </c>
      <c r="E4706" t="s">
        <v>482</v>
      </c>
    </row>
    <row r="4707" spans="1:5" x14ac:dyDescent="0.25">
      <c r="A4707" t="s">
        <v>509</v>
      </c>
      <c r="B4707" t="s">
        <v>149</v>
      </c>
      <c r="C4707" s="76">
        <v>42819</v>
      </c>
      <c r="D4707">
        <v>14</v>
      </c>
      <c r="E4707" t="s">
        <v>482</v>
      </c>
    </row>
    <row r="4708" spans="1:5" x14ac:dyDescent="0.25">
      <c r="A4708" t="s">
        <v>509</v>
      </c>
      <c r="B4708" t="s">
        <v>149</v>
      </c>
      <c r="C4708" s="76">
        <v>42819</v>
      </c>
      <c r="D4708">
        <v>14</v>
      </c>
      <c r="E4708" t="s">
        <v>482</v>
      </c>
    </row>
    <row r="4709" spans="1:5" x14ac:dyDescent="0.25">
      <c r="A4709" t="s">
        <v>509</v>
      </c>
      <c r="B4709" t="s">
        <v>149</v>
      </c>
      <c r="C4709" s="76">
        <v>42819</v>
      </c>
      <c r="D4709">
        <v>14</v>
      </c>
      <c r="E4709" t="s">
        <v>482</v>
      </c>
    </row>
    <row r="4710" spans="1:5" x14ac:dyDescent="0.25">
      <c r="A4710" t="s">
        <v>509</v>
      </c>
      <c r="B4710" t="s">
        <v>149</v>
      </c>
      <c r="C4710" s="76">
        <v>42819</v>
      </c>
      <c r="D4710">
        <v>14</v>
      </c>
      <c r="E4710" t="s">
        <v>482</v>
      </c>
    </row>
    <row r="4711" spans="1:5" x14ac:dyDescent="0.25">
      <c r="A4711" t="s">
        <v>509</v>
      </c>
      <c r="B4711" t="s">
        <v>149</v>
      </c>
      <c r="C4711" s="76">
        <v>42819</v>
      </c>
      <c r="D4711">
        <v>14</v>
      </c>
      <c r="E4711" t="s">
        <v>482</v>
      </c>
    </row>
    <row r="4712" spans="1:5" x14ac:dyDescent="0.25">
      <c r="A4712" t="s">
        <v>492</v>
      </c>
      <c r="B4712" t="s">
        <v>149</v>
      </c>
      <c r="C4712" s="76">
        <v>42819</v>
      </c>
      <c r="D4712">
        <v>15</v>
      </c>
      <c r="E4712" t="s">
        <v>482</v>
      </c>
    </row>
    <row r="4713" spans="1:5" x14ac:dyDescent="0.25">
      <c r="A4713" t="s">
        <v>492</v>
      </c>
      <c r="B4713" t="s">
        <v>149</v>
      </c>
      <c r="C4713" s="76">
        <v>42819</v>
      </c>
      <c r="D4713">
        <v>15</v>
      </c>
      <c r="E4713" t="s">
        <v>482</v>
      </c>
    </row>
    <row r="4714" spans="1:5" x14ac:dyDescent="0.25">
      <c r="A4714" t="s">
        <v>492</v>
      </c>
      <c r="B4714" t="s">
        <v>149</v>
      </c>
      <c r="C4714" s="76">
        <v>42819</v>
      </c>
      <c r="D4714">
        <v>15</v>
      </c>
      <c r="E4714" t="s">
        <v>482</v>
      </c>
    </row>
    <row r="4715" spans="1:5" x14ac:dyDescent="0.25">
      <c r="A4715" t="s">
        <v>492</v>
      </c>
      <c r="B4715" t="s">
        <v>149</v>
      </c>
      <c r="C4715" s="76">
        <v>42819</v>
      </c>
      <c r="D4715">
        <v>15</v>
      </c>
      <c r="E4715" t="s">
        <v>482</v>
      </c>
    </row>
    <row r="4716" spans="1:5" x14ac:dyDescent="0.25">
      <c r="A4716" t="s">
        <v>492</v>
      </c>
      <c r="B4716" t="s">
        <v>149</v>
      </c>
      <c r="C4716" s="76">
        <v>42819</v>
      </c>
      <c r="D4716">
        <v>15</v>
      </c>
      <c r="E4716" t="s">
        <v>482</v>
      </c>
    </row>
    <row r="4717" spans="1:5" x14ac:dyDescent="0.25">
      <c r="A4717" t="s">
        <v>492</v>
      </c>
      <c r="B4717" t="s">
        <v>149</v>
      </c>
      <c r="C4717" s="76">
        <v>42819</v>
      </c>
      <c r="D4717">
        <v>15</v>
      </c>
      <c r="E4717" t="s">
        <v>482</v>
      </c>
    </row>
    <row r="4718" spans="1:5" x14ac:dyDescent="0.25">
      <c r="A4718" t="s">
        <v>493</v>
      </c>
      <c r="B4718" t="s">
        <v>149</v>
      </c>
      <c r="C4718" s="76">
        <v>42819</v>
      </c>
      <c r="D4718">
        <v>16</v>
      </c>
      <c r="E4718" t="s">
        <v>482</v>
      </c>
    </row>
    <row r="4719" spans="1:5" x14ac:dyDescent="0.25">
      <c r="A4719" t="s">
        <v>493</v>
      </c>
      <c r="B4719" t="s">
        <v>149</v>
      </c>
      <c r="C4719" s="76">
        <v>42819</v>
      </c>
      <c r="D4719">
        <v>16</v>
      </c>
      <c r="E4719" t="s">
        <v>482</v>
      </c>
    </row>
    <row r="4720" spans="1:5" x14ac:dyDescent="0.25">
      <c r="A4720" t="s">
        <v>493</v>
      </c>
      <c r="B4720" t="s">
        <v>149</v>
      </c>
      <c r="C4720" s="76">
        <v>42819</v>
      </c>
      <c r="D4720">
        <v>16</v>
      </c>
      <c r="E4720" t="s">
        <v>482</v>
      </c>
    </row>
    <row r="4721" spans="1:5" x14ac:dyDescent="0.25">
      <c r="A4721" t="s">
        <v>493</v>
      </c>
      <c r="B4721" t="s">
        <v>149</v>
      </c>
      <c r="C4721" s="76">
        <v>42819</v>
      </c>
      <c r="D4721">
        <v>16</v>
      </c>
      <c r="E4721" t="s">
        <v>482</v>
      </c>
    </row>
    <row r="4722" spans="1:5" x14ac:dyDescent="0.25">
      <c r="A4722" t="s">
        <v>493</v>
      </c>
      <c r="B4722" t="s">
        <v>149</v>
      </c>
      <c r="C4722" s="76">
        <v>42819</v>
      </c>
      <c r="D4722">
        <v>16</v>
      </c>
      <c r="E4722" t="s">
        <v>482</v>
      </c>
    </row>
    <row r="4723" spans="1:5" x14ac:dyDescent="0.25">
      <c r="A4723" t="s">
        <v>493</v>
      </c>
      <c r="B4723" t="s">
        <v>149</v>
      </c>
      <c r="C4723" s="76">
        <v>42819</v>
      </c>
      <c r="D4723">
        <v>16</v>
      </c>
      <c r="E4723" t="s">
        <v>482</v>
      </c>
    </row>
    <row r="4724" spans="1:5" x14ac:dyDescent="0.25">
      <c r="A4724" t="s">
        <v>115</v>
      </c>
      <c r="B4724" t="s">
        <v>149</v>
      </c>
      <c r="C4724" s="76">
        <v>42819</v>
      </c>
      <c r="D4724">
        <v>17</v>
      </c>
      <c r="E4724" t="s">
        <v>482</v>
      </c>
    </row>
    <row r="4725" spans="1:5" x14ac:dyDescent="0.25">
      <c r="A4725" t="s">
        <v>115</v>
      </c>
      <c r="B4725" t="s">
        <v>149</v>
      </c>
      <c r="C4725" s="76">
        <v>42819</v>
      </c>
      <c r="D4725">
        <v>17</v>
      </c>
      <c r="E4725" t="s">
        <v>482</v>
      </c>
    </row>
    <row r="4726" spans="1:5" x14ac:dyDescent="0.25">
      <c r="A4726" t="s">
        <v>115</v>
      </c>
      <c r="B4726" t="s">
        <v>149</v>
      </c>
      <c r="C4726" s="76">
        <v>42819</v>
      </c>
      <c r="D4726">
        <v>17</v>
      </c>
      <c r="E4726" t="s">
        <v>482</v>
      </c>
    </row>
    <row r="4727" spans="1:5" x14ac:dyDescent="0.25">
      <c r="A4727" t="s">
        <v>115</v>
      </c>
      <c r="B4727" t="s">
        <v>149</v>
      </c>
      <c r="C4727" s="76">
        <v>42819</v>
      </c>
      <c r="D4727">
        <v>17</v>
      </c>
      <c r="E4727" t="s">
        <v>482</v>
      </c>
    </row>
    <row r="4728" spans="1:5" x14ac:dyDescent="0.25">
      <c r="A4728" t="s">
        <v>115</v>
      </c>
      <c r="B4728" t="s">
        <v>149</v>
      </c>
      <c r="C4728" s="76">
        <v>42819</v>
      </c>
      <c r="D4728">
        <v>17</v>
      </c>
      <c r="E4728" t="s">
        <v>482</v>
      </c>
    </row>
    <row r="4729" spans="1:5" x14ac:dyDescent="0.25">
      <c r="A4729" t="s">
        <v>115</v>
      </c>
      <c r="B4729" t="s">
        <v>149</v>
      </c>
      <c r="C4729" s="76">
        <v>42819</v>
      </c>
      <c r="D4729">
        <v>17</v>
      </c>
      <c r="E4729" t="s">
        <v>482</v>
      </c>
    </row>
    <row r="4730" spans="1:5" x14ac:dyDescent="0.25">
      <c r="A4730" t="s">
        <v>113</v>
      </c>
      <c r="B4730" t="s">
        <v>149</v>
      </c>
      <c r="C4730" s="76">
        <v>42819</v>
      </c>
      <c r="D4730">
        <v>18</v>
      </c>
      <c r="E4730" t="s">
        <v>482</v>
      </c>
    </row>
    <row r="4731" spans="1:5" x14ac:dyDescent="0.25">
      <c r="A4731" t="s">
        <v>113</v>
      </c>
      <c r="B4731" t="s">
        <v>149</v>
      </c>
      <c r="C4731" s="76">
        <v>42819</v>
      </c>
      <c r="D4731">
        <v>18</v>
      </c>
      <c r="E4731" t="s">
        <v>482</v>
      </c>
    </row>
    <row r="4732" spans="1:5" x14ac:dyDescent="0.25">
      <c r="A4732" t="s">
        <v>113</v>
      </c>
      <c r="B4732" t="s">
        <v>149</v>
      </c>
      <c r="C4732" s="76">
        <v>42819</v>
      </c>
      <c r="D4732">
        <v>18</v>
      </c>
      <c r="E4732" t="s">
        <v>482</v>
      </c>
    </row>
    <row r="4733" spans="1:5" x14ac:dyDescent="0.25">
      <c r="A4733" t="s">
        <v>113</v>
      </c>
      <c r="B4733" t="s">
        <v>149</v>
      </c>
      <c r="C4733" s="76">
        <v>42819</v>
      </c>
      <c r="D4733">
        <v>18</v>
      </c>
      <c r="E4733" t="s">
        <v>482</v>
      </c>
    </row>
    <row r="4734" spans="1:5" x14ac:dyDescent="0.25">
      <c r="A4734" t="s">
        <v>113</v>
      </c>
      <c r="B4734" t="s">
        <v>149</v>
      </c>
      <c r="C4734" s="76">
        <v>42819</v>
      </c>
      <c r="D4734">
        <v>18</v>
      </c>
      <c r="E4734" t="s">
        <v>482</v>
      </c>
    </row>
    <row r="4735" spans="1:5" x14ac:dyDescent="0.25">
      <c r="A4735" t="s">
        <v>113</v>
      </c>
      <c r="B4735" t="s">
        <v>149</v>
      </c>
      <c r="C4735" s="76">
        <v>42819</v>
      </c>
      <c r="D4735">
        <v>18</v>
      </c>
      <c r="E4735" t="s">
        <v>482</v>
      </c>
    </row>
    <row r="4736" spans="1:5" x14ac:dyDescent="0.25">
      <c r="A4736" t="s">
        <v>494</v>
      </c>
      <c r="B4736" t="s">
        <v>149</v>
      </c>
      <c r="C4736" s="76">
        <v>42819</v>
      </c>
      <c r="D4736">
        <v>19</v>
      </c>
      <c r="E4736" t="s">
        <v>482</v>
      </c>
    </row>
    <row r="4737" spans="1:5" x14ac:dyDescent="0.25">
      <c r="A4737" t="s">
        <v>494</v>
      </c>
      <c r="B4737" t="s">
        <v>149</v>
      </c>
      <c r="C4737" s="76">
        <v>42819</v>
      </c>
      <c r="D4737">
        <v>19</v>
      </c>
      <c r="E4737" t="s">
        <v>482</v>
      </c>
    </row>
    <row r="4738" spans="1:5" x14ac:dyDescent="0.25">
      <c r="A4738" t="s">
        <v>494</v>
      </c>
      <c r="B4738" t="s">
        <v>149</v>
      </c>
      <c r="C4738" s="76">
        <v>42819</v>
      </c>
      <c r="D4738">
        <v>19</v>
      </c>
      <c r="E4738" t="s">
        <v>482</v>
      </c>
    </row>
    <row r="4739" spans="1:5" x14ac:dyDescent="0.25">
      <c r="A4739" t="s">
        <v>494</v>
      </c>
      <c r="B4739" t="s">
        <v>149</v>
      </c>
      <c r="C4739" s="76">
        <v>42819</v>
      </c>
      <c r="D4739">
        <v>19</v>
      </c>
      <c r="E4739" t="s">
        <v>482</v>
      </c>
    </row>
    <row r="4740" spans="1:5" x14ac:dyDescent="0.25">
      <c r="A4740" t="s">
        <v>494</v>
      </c>
      <c r="B4740" t="s">
        <v>149</v>
      </c>
      <c r="C4740" s="76">
        <v>42819</v>
      </c>
      <c r="D4740">
        <v>19</v>
      </c>
      <c r="E4740" t="s">
        <v>482</v>
      </c>
    </row>
    <row r="4741" spans="1:5" x14ac:dyDescent="0.25">
      <c r="A4741" t="s">
        <v>494</v>
      </c>
      <c r="B4741" t="s">
        <v>149</v>
      </c>
      <c r="C4741" s="76">
        <v>42819</v>
      </c>
      <c r="D4741">
        <v>19</v>
      </c>
      <c r="E4741" t="s">
        <v>482</v>
      </c>
    </row>
    <row r="4742" spans="1:5" x14ac:dyDescent="0.25">
      <c r="A4742" t="s">
        <v>495</v>
      </c>
      <c r="B4742" t="s">
        <v>149</v>
      </c>
      <c r="C4742" s="76">
        <v>42819</v>
      </c>
      <c r="D4742">
        <v>20</v>
      </c>
      <c r="E4742" t="s">
        <v>482</v>
      </c>
    </row>
    <row r="4743" spans="1:5" x14ac:dyDescent="0.25">
      <c r="A4743" t="s">
        <v>495</v>
      </c>
      <c r="B4743" t="s">
        <v>149</v>
      </c>
      <c r="C4743" s="76">
        <v>42819</v>
      </c>
      <c r="D4743">
        <v>20</v>
      </c>
      <c r="E4743" t="s">
        <v>482</v>
      </c>
    </row>
    <row r="4744" spans="1:5" x14ac:dyDescent="0.25">
      <c r="A4744" t="s">
        <v>495</v>
      </c>
      <c r="B4744" t="s">
        <v>149</v>
      </c>
      <c r="C4744" s="76">
        <v>42819</v>
      </c>
      <c r="D4744">
        <v>20</v>
      </c>
      <c r="E4744" t="s">
        <v>482</v>
      </c>
    </row>
    <row r="4745" spans="1:5" x14ac:dyDescent="0.25">
      <c r="A4745" t="s">
        <v>495</v>
      </c>
      <c r="B4745" t="s">
        <v>149</v>
      </c>
      <c r="C4745" s="76">
        <v>42819</v>
      </c>
      <c r="D4745">
        <v>20</v>
      </c>
      <c r="E4745" t="s">
        <v>482</v>
      </c>
    </row>
    <row r="4746" spans="1:5" x14ac:dyDescent="0.25">
      <c r="A4746" t="s">
        <v>495</v>
      </c>
      <c r="B4746" t="s">
        <v>149</v>
      </c>
      <c r="C4746" s="76">
        <v>42819</v>
      </c>
      <c r="D4746">
        <v>20</v>
      </c>
      <c r="E4746" t="s">
        <v>482</v>
      </c>
    </row>
    <row r="4747" spans="1:5" x14ac:dyDescent="0.25">
      <c r="A4747" t="s">
        <v>495</v>
      </c>
      <c r="B4747" t="s">
        <v>149</v>
      </c>
      <c r="C4747" s="76">
        <v>42819</v>
      </c>
      <c r="D4747">
        <v>20</v>
      </c>
      <c r="E4747" t="s">
        <v>482</v>
      </c>
    </row>
    <row r="4748" spans="1:5" x14ac:dyDescent="0.25">
      <c r="A4748" t="s">
        <v>496</v>
      </c>
      <c r="B4748" t="s">
        <v>149</v>
      </c>
      <c r="C4748" s="76">
        <v>42819</v>
      </c>
      <c r="D4748">
        <v>21</v>
      </c>
      <c r="E4748" t="s">
        <v>482</v>
      </c>
    </row>
    <row r="4749" spans="1:5" x14ac:dyDescent="0.25">
      <c r="A4749" t="s">
        <v>496</v>
      </c>
      <c r="B4749" t="s">
        <v>149</v>
      </c>
      <c r="C4749" s="76">
        <v>42819</v>
      </c>
      <c r="D4749">
        <v>21</v>
      </c>
      <c r="E4749" t="s">
        <v>482</v>
      </c>
    </row>
    <row r="4750" spans="1:5" x14ac:dyDescent="0.25">
      <c r="A4750" t="s">
        <v>496</v>
      </c>
      <c r="B4750" t="s">
        <v>149</v>
      </c>
      <c r="C4750" s="76">
        <v>42819</v>
      </c>
      <c r="D4750">
        <v>21</v>
      </c>
      <c r="E4750" t="s">
        <v>482</v>
      </c>
    </row>
    <row r="4751" spans="1:5" x14ac:dyDescent="0.25">
      <c r="A4751" t="s">
        <v>496</v>
      </c>
      <c r="B4751" t="s">
        <v>149</v>
      </c>
      <c r="C4751" s="76">
        <v>42819</v>
      </c>
      <c r="D4751">
        <v>21</v>
      </c>
      <c r="E4751" t="s">
        <v>482</v>
      </c>
    </row>
    <row r="4752" spans="1:5" x14ac:dyDescent="0.25">
      <c r="A4752" t="s">
        <v>496</v>
      </c>
      <c r="B4752" t="s">
        <v>149</v>
      </c>
      <c r="C4752" s="76">
        <v>42819</v>
      </c>
      <c r="D4752">
        <v>21</v>
      </c>
      <c r="E4752" t="s">
        <v>482</v>
      </c>
    </row>
    <row r="4753" spans="1:5" x14ac:dyDescent="0.25">
      <c r="A4753" t="s">
        <v>496</v>
      </c>
      <c r="B4753" t="s">
        <v>149</v>
      </c>
      <c r="C4753" s="76">
        <v>42819</v>
      </c>
      <c r="D4753">
        <v>21</v>
      </c>
      <c r="E4753" t="s">
        <v>482</v>
      </c>
    </row>
    <row r="4754" spans="1:5" x14ac:dyDescent="0.25">
      <c r="A4754" t="s">
        <v>497</v>
      </c>
      <c r="B4754" t="s">
        <v>149</v>
      </c>
      <c r="C4754" s="76">
        <v>42819</v>
      </c>
      <c r="D4754">
        <v>22</v>
      </c>
      <c r="E4754" t="s">
        <v>482</v>
      </c>
    </row>
    <row r="4755" spans="1:5" x14ac:dyDescent="0.25">
      <c r="A4755" t="s">
        <v>497</v>
      </c>
      <c r="B4755" t="s">
        <v>149</v>
      </c>
      <c r="C4755" s="76">
        <v>42819</v>
      </c>
      <c r="D4755">
        <v>22</v>
      </c>
      <c r="E4755" t="s">
        <v>482</v>
      </c>
    </row>
    <row r="4756" spans="1:5" x14ac:dyDescent="0.25">
      <c r="A4756" t="s">
        <v>497</v>
      </c>
      <c r="B4756" t="s">
        <v>149</v>
      </c>
      <c r="C4756" s="76">
        <v>42819</v>
      </c>
      <c r="D4756">
        <v>22</v>
      </c>
      <c r="E4756" t="s">
        <v>482</v>
      </c>
    </row>
    <row r="4757" spans="1:5" x14ac:dyDescent="0.25">
      <c r="A4757" t="s">
        <v>497</v>
      </c>
      <c r="B4757" t="s">
        <v>149</v>
      </c>
      <c r="C4757" s="76">
        <v>42819</v>
      </c>
      <c r="D4757">
        <v>22</v>
      </c>
      <c r="E4757" t="s">
        <v>482</v>
      </c>
    </row>
    <row r="4758" spans="1:5" x14ac:dyDescent="0.25">
      <c r="A4758" t="s">
        <v>497</v>
      </c>
      <c r="B4758" t="s">
        <v>149</v>
      </c>
      <c r="C4758" s="76">
        <v>42819</v>
      </c>
      <c r="D4758">
        <v>22</v>
      </c>
      <c r="E4758" t="s">
        <v>482</v>
      </c>
    </row>
    <row r="4759" spans="1:5" x14ac:dyDescent="0.25">
      <c r="A4759" t="s">
        <v>497</v>
      </c>
      <c r="B4759" t="s">
        <v>149</v>
      </c>
      <c r="C4759" s="76">
        <v>42819</v>
      </c>
      <c r="D4759">
        <v>22</v>
      </c>
      <c r="E4759" t="s">
        <v>482</v>
      </c>
    </row>
    <row r="4760" spans="1:5" x14ac:dyDescent="0.25">
      <c r="A4760" t="s">
        <v>1064</v>
      </c>
      <c r="B4760" t="s">
        <v>149</v>
      </c>
      <c r="C4760" s="76">
        <v>42819</v>
      </c>
      <c r="D4760">
        <v>23</v>
      </c>
      <c r="E4760" t="s">
        <v>482</v>
      </c>
    </row>
    <row r="4761" spans="1:5" x14ac:dyDescent="0.25">
      <c r="A4761" t="s">
        <v>1064</v>
      </c>
      <c r="B4761" t="s">
        <v>149</v>
      </c>
      <c r="C4761" s="76">
        <v>42819</v>
      </c>
      <c r="D4761">
        <v>23</v>
      </c>
      <c r="E4761" t="s">
        <v>482</v>
      </c>
    </row>
    <row r="4762" spans="1:5" x14ac:dyDescent="0.25">
      <c r="A4762" t="s">
        <v>1064</v>
      </c>
      <c r="B4762" t="s">
        <v>149</v>
      </c>
      <c r="C4762" s="76">
        <v>42819</v>
      </c>
      <c r="D4762">
        <v>23</v>
      </c>
      <c r="E4762" t="s">
        <v>482</v>
      </c>
    </row>
    <row r="4763" spans="1:5" x14ac:dyDescent="0.25">
      <c r="A4763" t="s">
        <v>1064</v>
      </c>
      <c r="B4763" t="s">
        <v>149</v>
      </c>
      <c r="C4763" s="76">
        <v>42819</v>
      </c>
      <c r="D4763">
        <v>23</v>
      </c>
      <c r="E4763" t="s">
        <v>482</v>
      </c>
    </row>
    <row r="4764" spans="1:5" x14ac:dyDescent="0.25">
      <c r="A4764" t="s">
        <v>1064</v>
      </c>
      <c r="B4764" t="s">
        <v>149</v>
      </c>
      <c r="C4764" s="76">
        <v>42819</v>
      </c>
      <c r="D4764">
        <v>23</v>
      </c>
      <c r="E4764" t="s">
        <v>482</v>
      </c>
    </row>
    <row r="4765" spans="1:5" x14ac:dyDescent="0.25">
      <c r="A4765" t="s">
        <v>1064</v>
      </c>
      <c r="B4765" t="s">
        <v>149</v>
      </c>
      <c r="C4765" s="76">
        <v>42819</v>
      </c>
      <c r="D4765">
        <v>23</v>
      </c>
      <c r="E4765" t="s">
        <v>482</v>
      </c>
    </row>
    <row r="4766" spans="1:5" x14ac:dyDescent="0.25">
      <c r="A4766" t="s">
        <v>498</v>
      </c>
      <c r="B4766" t="s">
        <v>149</v>
      </c>
      <c r="C4766" s="76">
        <v>42819</v>
      </c>
      <c r="D4766">
        <v>24</v>
      </c>
      <c r="E4766" t="s">
        <v>482</v>
      </c>
    </row>
    <row r="4767" spans="1:5" x14ac:dyDescent="0.25">
      <c r="A4767" t="s">
        <v>498</v>
      </c>
      <c r="B4767" t="s">
        <v>149</v>
      </c>
      <c r="C4767" s="76">
        <v>42819</v>
      </c>
      <c r="D4767">
        <v>24</v>
      </c>
      <c r="E4767" t="s">
        <v>482</v>
      </c>
    </row>
    <row r="4768" spans="1:5" x14ac:dyDescent="0.25">
      <c r="A4768" t="s">
        <v>498</v>
      </c>
      <c r="B4768" t="s">
        <v>149</v>
      </c>
      <c r="C4768" s="76">
        <v>42819</v>
      </c>
      <c r="D4768">
        <v>24</v>
      </c>
      <c r="E4768" t="s">
        <v>482</v>
      </c>
    </row>
    <row r="4769" spans="1:5" x14ac:dyDescent="0.25">
      <c r="A4769" t="s">
        <v>498</v>
      </c>
      <c r="B4769" t="s">
        <v>149</v>
      </c>
      <c r="C4769" s="76">
        <v>42819</v>
      </c>
      <c r="D4769">
        <v>24</v>
      </c>
      <c r="E4769" t="s">
        <v>482</v>
      </c>
    </row>
    <row r="4770" spans="1:5" x14ac:dyDescent="0.25">
      <c r="A4770" t="s">
        <v>498</v>
      </c>
      <c r="B4770" t="s">
        <v>149</v>
      </c>
      <c r="C4770" s="76">
        <v>42819</v>
      </c>
      <c r="D4770">
        <v>24</v>
      </c>
      <c r="E4770" t="s">
        <v>482</v>
      </c>
    </row>
    <row r="4771" spans="1:5" x14ac:dyDescent="0.25">
      <c r="A4771" t="s">
        <v>498</v>
      </c>
      <c r="B4771" t="s">
        <v>149</v>
      </c>
      <c r="C4771" s="76">
        <v>42819</v>
      </c>
      <c r="D4771">
        <v>24</v>
      </c>
      <c r="E4771" t="s">
        <v>482</v>
      </c>
    </row>
    <row r="4772" spans="1:5" x14ac:dyDescent="0.25">
      <c r="A4772" t="s">
        <v>510</v>
      </c>
      <c r="B4772" t="s">
        <v>149</v>
      </c>
      <c r="C4772" s="76">
        <v>42819</v>
      </c>
      <c r="D4772">
        <v>25</v>
      </c>
      <c r="E4772" t="s">
        <v>482</v>
      </c>
    </row>
    <row r="4773" spans="1:5" x14ac:dyDescent="0.25">
      <c r="A4773" t="s">
        <v>510</v>
      </c>
      <c r="B4773" t="s">
        <v>149</v>
      </c>
      <c r="C4773" s="76">
        <v>42819</v>
      </c>
      <c r="D4773">
        <v>25</v>
      </c>
      <c r="E4773" t="s">
        <v>482</v>
      </c>
    </row>
    <row r="4774" spans="1:5" x14ac:dyDescent="0.25">
      <c r="A4774" t="s">
        <v>510</v>
      </c>
      <c r="B4774" t="s">
        <v>149</v>
      </c>
      <c r="C4774" s="76">
        <v>42819</v>
      </c>
      <c r="D4774">
        <v>25</v>
      </c>
      <c r="E4774" t="s">
        <v>482</v>
      </c>
    </row>
    <row r="4775" spans="1:5" x14ac:dyDescent="0.25">
      <c r="A4775" t="s">
        <v>510</v>
      </c>
      <c r="B4775" t="s">
        <v>149</v>
      </c>
      <c r="C4775" s="76">
        <v>42819</v>
      </c>
      <c r="D4775">
        <v>25</v>
      </c>
      <c r="E4775" t="s">
        <v>482</v>
      </c>
    </row>
    <row r="4776" spans="1:5" x14ac:dyDescent="0.25">
      <c r="A4776" t="s">
        <v>510</v>
      </c>
      <c r="B4776" t="s">
        <v>149</v>
      </c>
      <c r="C4776" s="76">
        <v>42819</v>
      </c>
      <c r="D4776">
        <v>25</v>
      </c>
      <c r="E4776" t="s">
        <v>482</v>
      </c>
    </row>
    <row r="4777" spans="1:5" x14ac:dyDescent="0.25">
      <c r="A4777" t="s">
        <v>510</v>
      </c>
      <c r="B4777" t="s">
        <v>149</v>
      </c>
      <c r="C4777" s="76">
        <v>42819</v>
      </c>
      <c r="D4777">
        <v>25</v>
      </c>
      <c r="E4777" t="s">
        <v>482</v>
      </c>
    </row>
    <row r="4778" spans="1:5" x14ac:dyDescent="0.25">
      <c r="A4778" t="s">
        <v>499</v>
      </c>
      <c r="B4778" t="s">
        <v>149</v>
      </c>
      <c r="C4778" s="76">
        <v>42819</v>
      </c>
      <c r="D4778">
        <v>26</v>
      </c>
      <c r="E4778" t="s">
        <v>482</v>
      </c>
    </row>
    <row r="4779" spans="1:5" x14ac:dyDescent="0.25">
      <c r="A4779" t="s">
        <v>499</v>
      </c>
      <c r="B4779" t="s">
        <v>149</v>
      </c>
      <c r="C4779" s="76">
        <v>42819</v>
      </c>
      <c r="D4779">
        <v>26</v>
      </c>
      <c r="E4779" t="s">
        <v>482</v>
      </c>
    </row>
    <row r="4780" spans="1:5" x14ac:dyDescent="0.25">
      <c r="A4780" t="s">
        <v>499</v>
      </c>
      <c r="B4780" t="s">
        <v>149</v>
      </c>
      <c r="C4780" s="76">
        <v>42819</v>
      </c>
      <c r="D4780">
        <v>26</v>
      </c>
      <c r="E4780" t="s">
        <v>482</v>
      </c>
    </row>
    <row r="4781" spans="1:5" x14ac:dyDescent="0.25">
      <c r="A4781" t="s">
        <v>499</v>
      </c>
      <c r="B4781" t="s">
        <v>149</v>
      </c>
      <c r="C4781" s="76">
        <v>42819</v>
      </c>
      <c r="D4781">
        <v>26</v>
      </c>
      <c r="E4781" t="s">
        <v>482</v>
      </c>
    </row>
    <row r="4782" spans="1:5" x14ac:dyDescent="0.25">
      <c r="A4782" t="s">
        <v>499</v>
      </c>
      <c r="B4782" t="s">
        <v>149</v>
      </c>
      <c r="C4782" s="76">
        <v>42819</v>
      </c>
      <c r="D4782">
        <v>26</v>
      </c>
      <c r="E4782" t="s">
        <v>482</v>
      </c>
    </row>
    <row r="4783" spans="1:5" x14ac:dyDescent="0.25">
      <c r="A4783" t="s">
        <v>499</v>
      </c>
      <c r="B4783" t="s">
        <v>149</v>
      </c>
      <c r="C4783" s="76">
        <v>42819</v>
      </c>
      <c r="D4783">
        <v>26</v>
      </c>
      <c r="E4783" t="s">
        <v>482</v>
      </c>
    </row>
    <row r="4784" spans="1:5" x14ac:dyDescent="0.25">
      <c r="A4784" t="s">
        <v>117</v>
      </c>
      <c r="B4784" t="s">
        <v>149</v>
      </c>
      <c r="C4784" s="76">
        <v>42819</v>
      </c>
      <c r="D4784">
        <v>27</v>
      </c>
      <c r="E4784" t="s">
        <v>482</v>
      </c>
    </row>
    <row r="4785" spans="1:5" x14ac:dyDescent="0.25">
      <c r="A4785" t="s">
        <v>117</v>
      </c>
      <c r="B4785" t="s">
        <v>149</v>
      </c>
      <c r="C4785" s="76">
        <v>42819</v>
      </c>
      <c r="D4785">
        <v>27</v>
      </c>
      <c r="E4785" t="s">
        <v>482</v>
      </c>
    </row>
    <row r="4786" spans="1:5" x14ac:dyDescent="0.25">
      <c r="A4786" t="s">
        <v>117</v>
      </c>
      <c r="B4786" t="s">
        <v>149</v>
      </c>
      <c r="C4786" s="76">
        <v>42819</v>
      </c>
      <c r="D4786">
        <v>27</v>
      </c>
      <c r="E4786" t="s">
        <v>482</v>
      </c>
    </row>
    <row r="4787" spans="1:5" x14ac:dyDescent="0.25">
      <c r="A4787" t="s">
        <v>117</v>
      </c>
      <c r="B4787" t="s">
        <v>149</v>
      </c>
      <c r="C4787" s="76">
        <v>42819</v>
      </c>
      <c r="D4787">
        <v>27</v>
      </c>
      <c r="E4787" t="s">
        <v>482</v>
      </c>
    </row>
    <row r="4788" spans="1:5" x14ac:dyDescent="0.25">
      <c r="A4788" t="s">
        <v>117</v>
      </c>
      <c r="B4788" t="s">
        <v>149</v>
      </c>
      <c r="C4788" s="76">
        <v>42819</v>
      </c>
      <c r="D4788">
        <v>27</v>
      </c>
      <c r="E4788" t="s">
        <v>482</v>
      </c>
    </row>
    <row r="4789" spans="1:5" x14ac:dyDescent="0.25">
      <c r="A4789" t="s">
        <v>117</v>
      </c>
      <c r="B4789" t="s">
        <v>149</v>
      </c>
      <c r="C4789" s="76">
        <v>42819</v>
      </c>
      <c r="D4789">
        <v>27</v>
      </c>
      <c r="E4789" t="s">
        <v>482</v>
      </c>
    </row>
    <row r="4790" spans="1:5" x14ac:dyDescent="0.25">
      <c r="A4790" t="s">
        <v>500</v>
      </c>
      <c r="B4790" t="s">
        <v>149</v>
      </c>
      <c r="C4790" s="76">
        <v>42819</v>
      </c>
      <c r="D4790">
        <v>28</v>
      </c>
      <c r="E4790" t="s">
        <v>482</v>
      </c>
    </row>
    <row r="4791" spans="1:5" x14ac:dyDescent="0.25">
      <c r="A4791" t="s">
        <v>500</v>
      </c>
      <c r="B4791" t="s">
        <v>149</v>
      </c>
      <c r="C4791" s="76">
        <v>42819</v>
      </c>
      <c r="D4791">
        <v>28</v>
      </c>
      <c r="E4791" t="s">
        <v>482</v>
      </c>
    </row>
    <row r="4792" spans="1:5" x14ac:dyDescent="0.25">
      <c r="A4792" t="s">
        <v>500</v>
      </c>
      <c r="B4792" t="s">
        <v>149</v>
      </c>
      <c r="C4792" s="76">
        <v>42819</v>
      </c>
      <c r="D4792">
        <v>28</v>
      </c>
      <c r="E4792" t="s">
        <v>482</v>
      </c>
    </row>
    <row r="4793" spans="1:5" x14ac:dyDescent="0.25">
      <c r="A4793" t="s">
        <v>500</v>
      </c>
      <c r="B4793" t="s">
        <v>149</v>
      </c>
      <c r="C4793" s="76">
        <v>42819</v>
      </c>
      <c r="D4793">
        <v>28</v>
      </c>
      <c r="E4793" t="s">
        <v>482</v>
      </c>
    </row>
    <row r="4794" spans="1:5" x14ac:dyDescent="0.25">
      <c r="A4794" t="s">
        <v>500</v>
      </c>
      <c r="B4794" t="s">
        <v>149</v>
      </c>
      <c r="C4794" s="76">
        <v>42819</v>
      </c>
      <c r="D4794">
        <v>28</v>
      </c>
      <c r="E4794" t="s">
        <v>482</v>
      </c>
    </row>
    <row r="4795" spans="1:5" x14ac:dyDescent="0.25">
      <c r="A4795" t="s">
        <v>500</v>
      </c>
      <c r="B4795" t="s">
        <v>149</v>
      </c>
      <c r="C4795" s="76">
        <v>42819</v>
      </c>
      <c r="D4795">
        <v>28</v>
      </c>
      <c r="E4795" t="s">
        <v>482</v>
      </c>
    </row>
    <row r="4796" spans="1:5" x14ac:dyDescent="0.25">
      <c r="A4796" t="s">
        <v>501</v>
      </c>
      <c r="B4796" t="s">
        <v>149</v>
      </c>
      <c r="C4796" s="76">
        <v>42819</v>
      </c>
      <c r="D4796">
        <v>29</v>
      </c>
      <c r="E4796" t="s">
        <v>482</v>
      </c>
    </row>
    <row r="4797" spans="1:5" x14ac:dyDescent="0.25">
      <c r="A4797" t="s">
        <v>501</v>
      </c>
      <c r="B4797" t="s">
        <v>149</v>
      </c>
      <c r="C4797" s="76">
        <v>42819</v>
      </c>
      <c r="D4797">
        <v>29</v>
      </c>
      <c r="E4797" t="s">
        <v>482</v>
      </c>
    </row>
    <row r="4798" spans="1:5" x14ac:dyDescent="0.25">
      <c r="A4798" t="s">
        <v>501</v>
      </c>
      <c r="B4798" t="s">
        <v>149</v>
      </c>
      <c r="C4798" s="76">
        <v>42819</v>
      </c>
      <c r="D4798">
        <v>29</v>
      </c>
      <c r="E4798" t="s">
        <v>482</v>
      </c>
    </row>
    <row r="4799" spans="1:5" x14ac:dyDescent="0.25">
      <c r="A4799" t="s">
        <v>501</v>
      </c>
      <c r="B4799" t="s">
        <v>149</v>
      </c>
      <c r="C4799" s="76">
        <v>42819</v>
      </c>
      <c r="D4799">
        <v>29</v>
      </c>
      <c r="E4799" t="s">
        <v>482</v>
      </c>
    </row>
    <row r="4800" spans="1:5" x14ac:dyDescent="0.25">
      <c r="A4800" t="s">
        <v>501</v>
      </c>
      <c r="B4800" t="s">
        <v>149</v>
      </c>
      <c r="C4800" s="76">
        <v>42819</v>
      </c>
      <c r="D4800">
        <v>29</v>
      </c>
      <c r="E4800" t="s">
        <v>482</v>
      </c>
    </row>
    <row r="4801" spans="1:5" x14ac:dyDescent="0.25">
      <c r="A4801" t="s">
        <v>501</v>
      </c>
      <c r="B4801" t="s">
        <v>149</v>
      </c>
      <c r="C4801" s="76">
        <v>42819</v>
      </c>
      <c r="D4801">
        <v>29</v>
      </c>
      <c r="E4801" t="s">
        <v>482</v>
      </c>
    </row>
    <row r="4802" spans="1:5" x14ac:dyDescent="0.25">
      <c r="A4802" t="s">
        <v>502</v>
      </c>
      <c r="B4802" t="s">
        <v>149</v>
      </c>
      <c r="C4802" s="76">
        <v>42819</v>
      </c>
      <c r="D4802">
        <v>30</v>
      </c>
      <c r="E4802" t="s">
        <v>482</v>
      </c>
    </row>
    <row r="4803" spans="1:5" x14ac:dyDescent="0.25">
      <c r="A4803" t="s">
        <v>502</v>
      </c>
      <c r="B4803" t="s">
        <v>149</v>
      </c>
      <c r="C4803" s="76">
        <v>42819</v>
      </c>
      <c r="D4803">
        <v>30</v>
      </c>
      <c r="E4803" t="s">
        <v>482</v>
      </c>
    </row>
    <row r="4804" spans="1:5" x14ac:dyDescent="0.25">
      <c r="A4804" t="s">
        <v>502</v>
      </c>
      <c r="B4804" t="s">
        <v>149</v>
      </c>
      <c r="C4804" s="76">
        <v>42819</v>
      </c>
      <c r="D4804">
        <v>30</v>
      </c>
      <c r="E4804" t="s">
        <v>482</v>
      </c>
    </row>
    <row r="4805" spans="1:5" x14ac:dyDescent="0.25">
      <c r="A4805" t="s">
        <v>502</v>
      </c>
      <c r="B4805" t="s">
        <v>149</v>
      </c>
      <c r="C4805" s="76">
        <v>42819</v>
      </c>
      <c r="D4805">
        <v>30</v>
      </c>
      <c r="E4805" t="s">
        <v>482</v>
      </c>
    </row>
    <row r="4806" spans="1:5" x14ac:dyDescent="0.25">
      <c r="A4806" t="s">
        <v>502</v>
      </c>
      <c r="B4806" t="s">
        <v>149</v>
      </c>
      <c r="C4806" s="76">
        <v>42819</v>
      </c>
      <c r="D4806">
        <v>30</v>
      </c>
      <c r="E4806" t="s">
        <v>482</v>
      </c>
    </row>
    <row r="4807" spans="1:5" x14ac:dyDescent="0.25">
      <c r="A4807" t="s">
        <v>502</v>
      </c>
      <c r="B4807" t="s">
        <v>149</v>
      </c>
      <c r="C4807" s="76">
        <v>42819</v>
      </c>
      <c r="D4807">
        <v>30</v>
      </c>
      <c r="E4807" t="s">
        <v>482</v>
      </c>
    </row>
    <row r="4808" spans="1:5" x14ac:dyDescent="0.25">
      <c r="A4808" t="s">
        <v>121</v>
      </c>
      <c r="B4808" t="s">
        <v>149</v>
      </c>
      <c r="C4808" s="76">
        <v>42819</v>
      </c>
      <c r="D4808">
        <v>31</v>
      </c>
      <c r="E4808" t="s">
        <v>482</v>
      </c>
    </row>
    <row r="4809" spans="1:5" x14ac:dyDescent="0.25">
      <c r="A4809" t="s">
        <v>121</v>
      </c>
      <c r="B4809" t="s">
        <v>149</v>
      </c>
      <c r="C4809" s="76">
        <v>42819</v>
      </c>
      <c r="D4809">
        <v>31</v>
      </c>
      <c r="E4809" t="s">
        <v>482</v>
      </c>
    </row>
    <row r="4810" spans="1:5" x14ac:dyDescent="0.25">
      <c r="A4810" t="s">
        <v>121</v>
      </c>
      <c r="B4810" t="s">
        <v>149</v>
      </c>
      <c r="C4810" s="76">
        <v>42819</v>
      </c>
      <c r="D4810">
        <v>31</v>
      </c>
      <c r="E4810" t="s">
        <v>482</v>
      </c>
    </row>
    <row r="4811" spans="1:5" x14ac:dyDescent="0.25">
      <c r="A4811" t="s">
        <v>121</v>
      </c>
      <c r="B4811" t="s">
        <v>149</v>
      </c>
      <c r="C4811" s="76">
        <v>42819</v>
      </c>
      <c r="D4811">
        <v>31</v>
      </c>
      <c r="E4811" t="s">
        <v>482</v>
      </c>
    </row>
    <row r="4812" spans="1:5" x14ac:dyDescent="0.25">
      <c r="A4812" t="s">
        <v>121</v>
      </c>
      <c r="B4812" t="s">
        <v>149</v>
      </c>
      <c r="C4812" s="76">
        <v>42819</v>
      </c>
      <c r="D4812">
        <v>31</v>
      </c>
      <c r="E4812" t="s">
        <v>482</v>
      </c>
    </row>
    <row r="4813" spans="1:5" x14ac:dyDescent="0.25">
      <c r="A4813" t="s">
        <v>121</v>
      </c>
      <c r="B4813" t="s">
        <v>149</v>
      </c>
      <c r="C4813" s="76">
        <v>42819</v>
      </c>
      <c r="D4813">
        <v>31</v>
      </c>
      <c r="E4813" t="s">
        <v>482</v>
      </c>
    </row>
    <row r="4814" spans="1:5" x14ac:dyDescent="0.25">
      <c r="A4814" t="s">
        <v>115</v>
      </c>
      <c r="B4814" t="s">
        <v>149</v>
      </c>
      <c r="C4814" s="76">
        <v>42820</v>
      </c>
      <c r="D4814">
        <v>2</v>
      </c>
      <c r="E4814" t="s">
        <v>1242</v>
      </c>
    </row>
    <row r="4815" spans="1:5" x14ac:dyDescent="0.25">
      <c r="A4815" t="s">
        <v>115</v>
      </c>
      <c r="B4815" t="s">
        <v>149</v>
      </c>
      <c r="C4815" s="76">
        <v>42820</v>
      </c>
      <c r="D4815">
        <v>4</v>
      </c>
      <c r="E4815" t="s">
        <v>1242</v>
      </c>
    </row>
    <row r="4816" spans="1:5" x14ac:dyDescent="0.25">
      <c r="A4816" t="s">
        <v>115</v>
      </c>
      <c r="B4816" t="s">
        <v>149</v>
      </c>
      <c r="C4816" s="76">
        <v>42820</v>
      </c>
      <c r="D4816">
        <v>2</v>
      </c>
      <c r="E4816" t="s">
        <v>1242</v>
      </c>
    </row>
    <row r="4817" spans="1:5" x14ac:dyDescent="0.25">
      <c r="A4817" t="s">
        <v>115</v>
      </c>
      <c r="B4817" t="s">
        <v>149</v>
      </c>
      <c r="C4817" s="76">
        <v>42820</v>
      </c>
      <c r="D4817">
        <v>8</v>
      </c>
      <c r="E4817" t="s">
        <v>1242</v>
      </c>
    </row>
    <row r="4818" spans="1:5" x14ac:dyDescent="0.25">
      <c r="A4818" t="s">
        <v>1241</v>
      </c>
      <c r="B4818" t="s">
        <v>149</v>
      </c>
      <c r="C4818" s="76">
        <v>42820</v>
      </c>
      <c r="D4818">
        <v>1</v>
      </c>
      <c r="E4818" t="s">
        <v>1242</v>
      </c>
    </row>
    <row r="4819" spans="1:5" x14ac:dyDescent="0.25">
      <c r="A4819" t="s">
        <v>1241</v>
      </c>
      <c r="B4819" t="s">
        <v>149</v>
      </c>
      <c r="C4819" s="76">
        <v>42820</v>
      </c>
      <c r="D4819">
        <v>2</v>
      </c>
      <c r="E4819" t="s">
        <v>1242</v>
      </c>
    </row>
    <row r="4820" spans="1:5" x14ac:dyDescent="0.25">
      <c r="A4820" t="s">
        <v>1241</v>
      </c>
      <c r="B4820" t="s">
        <v>149</v>
      </c>
      <c r="C4820" s="76">
        <v>42820</v>
      </c>
      <c r="D4820">
        <v>3</v>
      </c>
      <c r="E4820" t="s">
        <v>1242</v>
      </c>
    </row>
    <row r="4821" spans="1:5" x14ac:dyDescent="0.25">
      <c r="A4821" t="s">
        <v>1241</v>
      </c>
      <c r="B4821" t="s">
        <v>149</v>
      </c>
      <c r="C4821" s="76">
        <v>42820</v>
      </c>
      <c r="D4821">
        <v>4</v>
      </c>
      <c r="E4821" t="s">
        <v>1242</v>
      </c>
    </row>
    <row r="4822" spans="1:5" x14ac:dyDescent="0.25">
      <c r="A4822" t="s">
        <v>1241</v>
      </c>
      <c r="B4822" t="s">
        <v>149</v>
      </c>
      <c r="C4822" s="76">
        <v>42820</v>
      </c>
      <c r="D4822">
        <v>5</v>
      </c>
      <c r="E4822" t="s">
        <v>1242</v>
      </c>
    </row>
    <row r="4823" spans="1:5" x14ac:dyDescent="0.25">
      <c r="A4823" t="s">
        <v>1241</v>
      </c>
      <c r="B4823" t="s">
        <v>149</v>
      </c>
      <c r="C4823" s="76">
        <v>42820</v>
      </c>
      <c r="D4823">
        <v>6</v>
      </c>
      <c r="E4823" t="s">
        <v>1242</v>
      </c>
    </row>
    <row r="4824" spans="1:5" x14ac:dyDescent="0.25">
      <c r="A4824" t="s">
        <v>672</v>
      </c>
      <c r="B4824" t="s">
        <v>149</v>
      </c>
      <c r="C4824" s="76">
        <v>42820</v>
      </c>
      <c r="D4824">
        <v>15</v>
      </c>
      <c r="E4824" t="s">
        <v>1638</v>
      </c>
    </row>
    <row r="4825" spans="1:5" x14ac:dyDescent="0.25">
      <c r="A4825" t="s">
        <v>672</v>
      </c>
      <c r="B4825" t="s">
        <v>149</v>
      </c>
      <c r="C4825" s="76">
        <v>42820</v>
      </c>
      <c r="D4825">
        <v>2</v>
      </c>
      <c r="E4825" t="s">
        <v>1638</v>
      </c>
    </row>
    <row r="4826" spans="1:5" x14ac:dyDescent="0.25">
      <c r="A4826" t="s">
        <v>672</v>
      </c>
      <c r="B4826" t="s">
        <v>149</v>
      </c>
      <c r="C4826" s="76">
        <v>42820</v>
      </c>
      <c r="D4826">
        <v>3</v>
      </c>
      <c r="E4826" t="s">
        <v>1638</v>
      </c>
    </row>
    <row r="4827" spans="1:5" x14ac:dyDescent="0.25">
      <c r="A4827" t="s">
        <v>672</v>
      </c>
      <c r="B4827" t="s">
        <v>149</v>
      </c>
      <c r="C4827" s="76">
        <v>42820</v>
      </c>
      <c r="D4827">
        <v>5</v>
      </c>
      <c r="E4827" t="s">
        <v>1638</v>
      </c>
    </row>
    <row r="4828" spans="1:5" x14ac:dyDescent="0.25">
      <c r="A4828" t="s">
        <v>672</v>
      </c>
      <c r="B4828" t="s">
        <v>149</v>
      </c>
      <c r="C4828" s="76">
        <v>42820</v>
      </c>
      <c r="D4828">
        <v>8</v>
      </c>
      <c r="E4828" t="s">
        <v>1638</v>
      </c>
    </row>
    <row r="4829" spans="1:5" x14ac:dyDescent="0.25">
      <c r="A4829" t="s">
        <v>672</v>
      </c>
      <c r="B4829" t="s">
        <v>149</v>
      </c>
      <c r="C4829" s="76">
        <v>42820</v>
      </c>
      <c r="D4829">
        <v>12</v>
      </c>
      <c r="E4829" t="s">
        <v>1638</v>
      </c>
    </row>
    <row r="4830" spans="1:5" x14ac:dyDescent="0.25">
      <c r="A4830" t="s">
        <v>694</v>
      </c>
      <c r="B4830" t="s">
        <v>149</v>
      </c>
      <c r="C4830" s="76">
        <v>42820</v>
      </c>
      <c r="D4830">
        <v>15</v>
      </c>
      <c r="E4830" t="s">
        <v>1638</v>
      </c>
    </row>
    <row r="4831" spans="1:5" x14ac:dyDescent="0.25">
      <c r="A4831" t="s">
        <v>694</v>
      </c>
      <c r="B4831" t="s">
        <v>149</v>
      </c>
      <c r="C4831" s="76">
        <v>42820</v>
      </c>
      <c r="D4831">
        <v>14</v>
      </c>
      <c r="E4831" t="s">
        <v>1638</v>
      </c>
    </row>
    <row r="4832" spans="1:5" x14ac:dyDescent="0.25">
      <c r="A4832" t="s">
        <v>694</v>
      </c>
      <c r="B4832" t="s">
        <v>149</v>
      </c>
      <c r="C4832" s="76">
        <v>42820</v>
      </c>
      <c r="D4832">
        <v>3</v>
      </c>
      <c r="E4832" t="s">
        <v>1638</v>
      </c>
    </row>
    <row r="4833" spans="1:5" x14ac:dyDescent="0.25">
      <c r="A4833" t="s">
        <v>694</v>
      </c>
      <c r="B4833" t="s">
        <v>149</v>
      </c>
      <c r="C4833" s="76">
        <v>42820</v>
      </c>
      <c r="D4833">
        <v>2</v>
      </c>
      <c r="E4833" t="s">
        <v>1638</v>
      </c>
    </row>
    <row r="4834" spans="1:5" x14ac:dyDescent="0.25">
      <c r="A4834" t="s">
        <v>694</v>
      </c>
      <c r="B4834" t="s">
        <v>149</v>
      </c>
      <c r="C4834" s="76">
        <v>42820</v>
      </c>
      <c r="D4834">
        <v>5</v>
      </c>
      <c r="E4834" t="s">
        <v>1638</v>
      </c>
    </row>
    <row r="4835" spans="1:5" x14ac:dyDescent="0.25">
      <c r="A4835" t="s">
        <v>705</v>
      </c>
      <c r="B4835" t="s">
        <v>149</v>
      </c>
      <c r="C4835" s="76">
        <v>42820</v>
      </c>
      <c r="D4835">
        <v>15</v>
      </c>
      <c r="E4835" t="s">
        <v>1638</v>
      </c>
    </row>
    <row r="4836" spans="1:5" x14ac:dyDescent="0.25">
      <c r="A4836" t="s">
        <v>705</v>
      </c>
      <c r="B4836" t="s">
        <v>149</v>
      </c>
      <c r="C4836" s="76">
        <v>42820</v>
      </c>
      <c r="D4836">
        <v>8</v>
      </c>
      <c r="E4836" t="s">
        <v>1638</v>
      </c>
    </row>
    <row r="4837" spans="1:5" x14ac:dyDescent="0.25">
      <c r="A4837" t="s">
        <v>705</v>
      </c>
      <c r="B4837" t="s">
        <v>149</v>
      </c>
      <c r="C4837" s="76">
        <v>42820</v>
      </c>
      <c r="D4837">
        <v>12</v>
      </c>
      <c r="E4837" t="s">
        <v>1638</v>
      </c>
    </row>
    <row r="4838" spans="1:5" x14ac:dyDescent="0.25">
      <c r="A4838" t="s">
        <v>706</v>
      </c>
      <c r="B4838" t="s">
        <v>149</v>
      </c>
      <c r="C4838" s="76">
        <v>42820</v>
      </c>
      <c r="D4838">
        <v>15</v>
      </c>
      <c r="E4838" t="s">
        <v>1638</v>
      </c>
    </row>
    <row r="4839" spans="1:5" x14ac:dyDescent="0.25">
      <c r="A4839" t="s">
        <v>706</v>
      </c>
      <c r="B4839" t="s">
        <v>149</v>
      </c>
      <c r="C4839" s="76">
        <v>42820</v>
      </c>
      <c r="D4839">
        <v>13</v>
      </c>
      <c r="E4839" t="s">
        <v>1638</v>
      </c>
    </row>
    <row r="4840" spans="1:5" x14ac:dyDescent="0.25">
      <c r="A4840" t="s">
        <v>1239</v>
      </c>
      <c r="B4840" t="s">
        <v>149</v>
      </c>
      <c r="C4840" s="76">
        <v>42820</v>
      </c>
      <c r="D4840">
        <v>1</v>
      </c>
      <c r="E4840" t="s">
        <v>1242</v>
      </c>
    </row>
    <row r="4841" spans="1:5" x14ac:dyDescent="0.25">
      <c r="A4841" t="s">
        <v>1239</v>
      </c>
      <c r="B4841" t="s">
        <v>149</v>
      </c>
      <c r="C4841" s="76">
        <v>42820</v>
      </c>
      <c r="D4841">
        <v>28</v>
      </c>
      <c r="E4841" t="s">
        <v>1242</v>
      </c>
    </row>
    <row r="4842" spans="1:5" x14ac:dyDescent="0.25">
      <c r="A4842" t="s">
        <v>1239</v>
      </c>
      <c r="B4842" t="s">
        <v>149</v>
      </c>
      <c r="C4842" s="76">
        <v>42820</v>
      </c>
      <c r="D4842">
        <v>17</v>
      </c>
      <c r="E4842" t="s">
        <v>1242</v>
      </c>
    </row>
    <row r="4843" spans="1:5" x14ac:dyDescent="0.25">
      <c r="A4843" t="s">
        <v>1239</v>
      </c>
      <c r="B4843" t="s">
        <v>149</v>
      </c>
      <c r="C4843" s="76">
        <v>42820</v>
      </c>
      <c r="D4843">
        <v>20</v>
      </c>
      <c r="E4843" t="s">
        <v>1242</v>
      </c>
    </row>
    <row r="4844" spans="1:5" x14ac:dyDescent="0.25">
      <c r="A4844" t="s">
        <v>1239</v>
      </c>
      <c r="B4844" t="s">
        <v>149</v>
      </c>
      <c r="C4844" s="76">
        <v>42820</v>
      </c>
      <c r="D4844">
        <v>19</v>
      </c>
      <c r="E4844" t="s">
        <v>1242</v>
      </c>
    </row>
    <row r="4845" spans="1:5" x14ac:dyDescent="0.25">
      <c r="A4845" t="s">
        <v>1239</v>
      </c>
      <c r="B4845" t="s">
        <v>149</v>
      </c>
      <c r="C4845" s="76">
        <v>42820</v>
      </c>
      <c r="D4845">
        <v>18</v>
      </c>
      <c r="E4845" t="s">
        <v>1242</v>
      </c>
    </row>
    <row r="4846" spans="1:5" x14ac:dyDescent="0.25">
      <c r="A4846" t="s">
        <v>1240</v>
      </c>
      <c r="B4846" t="s">
        <v>149</v>
      </c>
      <c r="C4846" s="76">
        <v>42820</v>
      </c>
      <c r="D4846">
        <v>1</v>
      </c>
      <c r="E4846" t="s">
        <v>1242</v>
      </c>
    </row>
    <row r="4847" spans="1:5" x14ac:dyDescent="0.25">
      <c r="A4847" t="s">
        <v>1240</v>
      </c>
      <c r="B4847" t="s">
        <v>149</v>
      </c>
      <c r="C4847" s="76">
        <v>42820</v>
      </c>
      <c r="D4847">
        <v>7</v>
      </c>
      <c r="E4847" t="s">
        <v>1242</v>
      </c>
    </row>
    <row r="4848" spans="1:5" x14ac:dyDescent="0.25">
      <c r="A4848" t="s">
        <v>1240</v>
      </c>
      <c r="B4848" t="s">
        <v>149</v>
      </c>
      <c r="C4848" s="76">
        <v>42820</v>
      </c>
      <c r="D4848">
        <v>3</v>
      </c>
      <c r="E4848" t="s">
        <v>1242</v>
      </c>
    </row>
    <row r="4849" spans="1:5" x14ac:dyDescent="0.25">
      <c r="A4849" t="s">
        <v>1240</v>
      </c>
      <c r="B4849" t="s">
        <v>149</v>
      </c>
      <c r="C4849" s="76">
        <v>42820</v>
      </c>
      <c r="D4849">
        <v>16</v>
      </c>
      <c r="E4849" t="s">
        <v>1242</v>
      </c>
    </row>
    <row r="4850" spans="1:5" x14ac:dyDescent="0.25">
      <c r="A4850" t="s">
        <v>1240</v>
      </c>
      <c r="B4850" t="s">
        <v>149</v>
      </c>
      <c r="C4850" s="76">
        <v>42820</v>
      </c>
      <c r="D4850">
        <v>19</v>
      </c>
      <c r="E4850" t="s">
        <v>1242</v>
      </c>
    </row>
    <row r="4851" spans="1:5" x14ac:dyDescent="0.25">
      <c r="A4851" t="s">
        <v>1240</v>
      </c>
      <c r="B4851" t="s">
        <v>149</v>
      </c>
      <c r="C4851" s="76">
        <v>42820</v>
      </c>
      <c r="D4851">
        <v>28</v>
      </c>
      <c r="E4851" t="s">
        <v>1242</v>
      </c>
    </row>
    <row r="4852" spans="1:5" x14ac:dyDescent="0.25">
      <c r="A4852" t="s">
        <v>115</v>
      </c>
      <c r="B4852" t="s">
        <v>149</v>
      </c>
      <c r="C4852" s="76">
        <v>42820</v>
      </c>
      <c r="D4852">
        <v>27</v>
      </c>
      <c r="E4852" t="s">
        <v>1242</v>
      </c>
    </row>
    <row r="4853" spans="1:5" x14ac:dyDescent="0.25">
      <c r="A4853" t="s">
        <v>115</v>
      </c>
      <c r="B4853" t="s">
        <v>149</v>
      </c>
      <c r="C4853" s="76">
        <v>42820</v>
      </c>
      <c r="D4853">
        <v>28</v>
      </c>
      <c r="E4853" t="s">
        <v>1242</v>
      </c>
    </row>
    <row r="4854" spans="1:5" x14ac:dyDescent="0.25">
      <c r="A4854" t="s">
        <v>115</v>
      </c>
      <c r="B4854" t="s">
        <v>149</v>
      </c>
      <c r="C4854" s="76">
        <v>42820</v>
      </c>
      <c r="D4854">
        <v>16</v>
      </c>
      <c r="E4854" t="s">
        <v>1242</v>
      </c>
    </row>
    <row r="4855" spans="1:5" x14ac:dyDescent="0.25">
      <c r="A4855" t="s">
        <v>115</v>
      </c>
      <c r="B4855" t="s">
        <v>149</v>
      </c>
      <c r="C4855" s="76">
        <v>42820</v>
      </c>
      <c r="D4855">
        <v>8</v>
      </c>
      <c r="E4855" t="s">
        <v>1242</v>
      </c>
    </row>
    <row r="4856" spans="1:5" x14ac:dyDescent="0.25">
      <c r="A4856" t="s">
        <v>115</v>
      </c>
      <c r="B4856" t="s">
        <v>149</v>
      </c>
      <c r="C4856" s="76">
        <v>42820</v>
      </c>
      <c r="D4856">
        <v>7</v>
      </c>
      <c r="E4856" t="s">
        <v>1242</v>
      </c>
    </row>
    <row r="4857" spans="1:5" x14ac:dyDescent="0.25">
      <c r="A4857" t="s">
        <v>115</v>
      </c>
      <c r="B4857" t="s">
        <v>149</v>
      </c>
      <c r="C4857" s="76">
        <v>42820</v>
      </c>
      <c r="D4857">
        <v>4</v>
      </c>
      <c r="E4857" t="s">
        <v>1242</v>
      </c>
    </row>
    <row r="4858" spans="1:5" x14ac:dyDescent="0.25">
      <c r="A4858" t="s">
        <v>1064</v>
      </c>
      <c r="B4858" t="s">
        <v>149</v>
      </c>
      <c r="C4858" s="76">
        <v>42820</v>
      </c>
      <c r="D4858">
        <v>17</v>
      </c>
      <c r="E4858" t="s">
        <v>1242</v>
      </c>
    </row>
    <row r="4859" spans="1:5" x14ac:dyDescent="0.25">
      <c r="A4859" t="s">
        <v>1064</v>
      </c>
      <c r="B4859" t="s">
        <v>149</v>
      </c>
      <c r="C4859" s="76">
        <v>42820</v>
      </c>
      <c r="D4859">
        <v>1</v>
      </c>
      <c r="E4859" t="s">
        <v>1242</v>
      </c>
    </row>
    <row r="4860" spans="1:5" x14ac:dyDescent="0.25">
      <c r="A4860" t="s">
        <v>1064</v>
      </c>
      <c r="B4860" t="s">
        <v>149</v>
      </c>
      <c r="C4860" s="76">
        <v>42820</v>
      </c>
      <c r="D4860">
        <v>15</v>
      </c>
      <c r="E4860" t="s">
        <v>1242</v>
      </c>
    </row>
    <row r="4861" spans="1:5" x14ac:dyDescent="0.25">
      <c r="A4861" t="s">
        <v>1064</v>
      </c>
      <c r="B4861" t="s">
        <v>149</v>
      </c>
      <c r="C4861" s="76">
        <v>42820</v>
      </c>
      <c r="D4861">
        <v>10</v>
      </c>
      <c r="E4861" t="s">
        <v>1242</v>
      </c>
    </row>
    <row r="4862" spans="1:5" x14ac:dyDescent="0.25">
      <c r="A4862" t="s">
        <v>1064</v>
      </c>
      <c r="B4862" t="s">
        <v>149</v>
      </c>
      <c r="C4862" s="76">
        <v>42820</v>
      </c>
      <c r="D4862">
        <v>24</v>
      </c>
      <c r="E4862" t="s">
        <v>1242</v>
      </c>
    </row>
    <row r="4863" spans="1:5" x14ac:dyDescent="0.25">
      <c r="A4863" t="s">
        <v>1064</v>
      </c>
      <c r="B4863" t="s">
        <v>149</v>
      </c>
      <c r="C4863" s="76">
        <v>42820</v>
      </c>
      <c r="D4863">
        <v>20</v>
      </c>
      <c r="E4863" t="s">
        <v>1242</v>
      </c>
    </row>
    <row r="4864" spans="1:5" x14ac:dyDescent="0.25">
      <c r="A4864" t="s">
        <v>1241</v>
      </c>
      <c r="B4864" t="s">
        <v>149</v>
      </c>
      <c r="C4864" s="76">
        <v>42820</v>
      </c>
      <c r="D4864">
        <v>11</v>
      </c>
      <c r="E4864" t="s">
        <v>1242</v>
      </c>
    </row>
    <row r="4865" spans="1:5" x14ac:dyDescent="0.25">
      <c r="A4865" t="s">
        <v>1241</v>
      </c>
      <c r="B4865" t="s">
        <v>149</v>
      </c>
      <c r="C4865" s="76">
        <v>42820</v>
      </c>
      <c r="D4865">
        <v>27</v>
      </c>
      <c r="E4865" t="s">
        <v>1242</v>
      </c>
    </row>
    <row r="4866" spans="1:5" x14ac:dyDescent="0.25">
      <c r="A4866" t="s">
        <v>1241</v>
      </c>
      <c r="B4866" t="s">
        <v>149</v>
      </c>
      <c r="C4866" s="76">
        <v>42820</v>
      </c>
      <c r="D4866">
        <v>26</v>
      </c>
      <c r="E4866" t="s">
        <v>1242</v>
      </c>
    </row>
    <row r="4867" spans="1:5" x14ac:dyDescent="0.25">
      <c r="A4867" t="s">
        <v>1241</v>
      </c>
      <c r="B4867" t="s">
        <v>149</v>
      </c>
      <c r="C4867" s="76">
        <v>42820</v>
      </c>
      <c r="D4867">
        <v>28</v>
      </c>
      <c r="E4867" t="s">
        <v>1242</v>
      </c>
    </row>
    <row r="4868" spans="1:5" x14ac:dyDescent="0.25">
      <c r="A4868" t="s">
        <v>1241</v>
      </c>
      <c r="B4868" t="s">
        <v>149</v>
      </c>
      <c r="C4868" s="76">
        <v>42820</v>
      </c>
      <c r="D4868">
        <v>16</v>
      </c>
      <c r="E4868" t="s">
        <v>1242</v>
      </c>
    </row>
    <row r="4869" spans="1:5" x14ac:dyDescent="0.25">
      <c r="A4869" t="s">
        <v>774</v>
      </c>
      <c r="B4869" t="s">
        <v>149</v>
      </c>
      <c r="C4869" s="76">
        <v>42822</v>
      </c>
      <c r="D4869">
        <v>15</v>
      </c>
      <c r="E4869" t="s">
        <v>1329</v>
      </c>
    </row>
    <row r="4870" spans="1:5" x14ac:dyDescent="0.25">
      <c r="A4870" t="s">
        <v>774</v>
      </c>
      <c r="B4870" t="s">
        <v>149</v>
      </c>
      <c r="C4870" s="76">
        <v>42822</v>
      </c>
      <c r="D4870">
        <v>2</v>
      </c>
      <c r="E4870" t="s">
        <v>1329</v>
      </c>
    </row>
    <row r="4871" spans="1:5" x14ac:dyDescent="0.25">
      <c r="A4871" t="s">
        <v>774</v>
      </c>
      <c r="B4871" t="s">
        <v>149</v>
      </c>
      <c r="C4871" s="76">
        <v>42822</v>
      </c>
      <c r="D4871">
        <v>30</v>
      </c>
      <c r="E4871" t="s">
        <v>1329</v>
      </c>
    </row>
    <row r="4872" spans="1:5" x14ac:dyDescent="0.25">
      <c r="A4872" t="s">
        <v>774</v>
      </c>
      <c r="B4872" t="s">
        <v>149</v>
      </c>
      <c r="C4872" s="76">
        <v>42822</v>
      </c>
      <c r="D4872">
        <v>11</v>
      </c>
      <c r="E4872" t="s">
        <v>1329</v>
      </c>
    </row>
    <row r="4873" spans="1:5" x14ac:dyDescent="0.25">
      <c r="A4873" t="s">
        <v>774</v>
      </c>
      <c r="B4873" t="s">
        <v>149</v>
      </c>
      <c r="C4873" s="76">
        <v>42822</v>
      </c>
      <c r="D4873">
        <v>9</v>
      </c>
      <c r="E4873" t="s">
        <v>1329</v>
      </c>
    </row>
    <row r="4874" spans="1:5" x14ac:dyDescent="0.25">
      <c r="A4874" t="s">
        <v>595</v>
      </c>
      <c r="B4874" t="s">
        <v>149</v>
      </c>
      <c r="C4874" s="76">
        <v>42822</v>
      </c>
      <c r="D4874">
        <v>19</v>
      </c>
      <c r="E4874" t="s">
        <v>1329</v>
      </c>
    </row>
    <row r="4875" spans="1:5" x14ac:dyDescent="0.25">
      <c r="A4875" t="s">
        <v>595</v>
      </c>
      <c r="B4875" t="s">
        <v>149</v>
      </c>
      <c r="C4875" s="76">
        <v>42822</v>
      </c>
      <c r="D4875">
        <v>2</v>
      </c>
      <c r="E4875" t="s">
        <v>1329</v>
      </c>
    </row>
    <row r="4876" spans="1:5" x14ac:dyDescent="0.25">
      <c r="A4876" t="s">
        <v>595</v>
      </c>
      <c r="B4876" t="s">
        <v>149</v>
      </c>
      <c r="C4876" s="76">
        <v>42822</v>
      </c>
      <c r="D4876">
        <v>30</v>
      </c>
      <c r="E4876" t="s">
        <v>1329</v>
      </c>
    </row>
    <row r="4877" spans="1:5" x14ac:dyDescent="0.25">
      <c r="A4877" t="s">
        <v>595</v>
      </c>
      <c r="B4877" t="s">
        <v>149</v>
      </c>
      <c r="C4877" s="76">
        <v>42822</v>
      </c>
      <c r="D4877">
        <v>32</v>
      </c>
      <c r="E4877" t="s">
        <v>1329</v>
      </c>
    </row>
    <row r="4878" spans="1:5" x14ac:dyDescent="0.25">
      <c r="A4878" t="s">
        <v>674</v>
      </c>
      <c r="B4878" t="s">
        <v>149</v>
      </c>
      <c r="C4878" s="76">
        <v>42822</v>
      </c>
      <c r="D4878">
        <v>29</v>
      </c>
      <c r="E4878" t="s">
        <v>1329</v>
      </c>
    </row>
    <row r="4879" spans="1:5" x14ac:dyDescent="0.25">
      <c r="A4879" t="s">
        <v>674</v>
      </c>
      <c r="B4879" t="s">
        <v>149</v>
      </c>
      <c r="C4879" s="76">
        <v>42822</v>
      </c>
      <c r="D4879">
        <v>2</v>
      </c>
      <c r="E4879" t="s">
        <v>1329</v>
      </c>
    </row>
    <row r="4880" spans="1:5" x14ac:dyDescent="0.25">
      <c r="A4880" t="s">
        <v>1319</v>
      </c>
      <c r="B4880" t="s">
        <v>149</v>
      </c>
      <c r="C4880" s="76">
        <v>42822</v>
      </c>
      <c r="D4880">
        <v>2</v>
      </c>
      <c r="E4880" t="s">
        <v>1329</v>
      </c>
    </row>
    <row r="4881" spans="1:5" x14ac:dyDescent="0.25">
      <c r="A4881" t="s">
        <v>1319</v>
      </c>
      <c r="B4881" t="s">
        <v>149</v>
      </c>
      <c r="C4881" s="76">
        <v>42822</v>
      </c>
      <c r="D4881">
        <v>4</v>
      </c>
      <c r="E4881" t="s">
        <v>1329</v>
      </c>
    </row>
    <row r="4882" spans="1:5" x14ac:dyDescent="0.25">
      <c r="A4882" t="s">
        <v>1319</v>
      </c>
      <c r="B4882" t="s">
        <v>149</v>
      </c>
      <c r="C4882" s="76">
        <v>42822</v>
      </c>
      <c r="D4882">
        <v>6</v>
      </c>
      <c r="E4882" t="s">
        <v>1329</v>
      </c>
    </row>
    <row r="4883" spans="1:5" x14ac:dyDescent="0.25">
      <c r="A4883" t="s">
        <v>1319</v>
      </c>
      <c r="B4883" t="s">
        <v>149</v>
      </c>
      <c r="C4883" s="76">
        <v>42822</v>
      </c>
      <c r="D4883">
        <v>9</v>
      </c>
      <c r="E4883" t="s">
        <v>1329</v>
      </c>
    </row>
    <row r="4884" spans="1:5" x14ac:dyDescent="0.25">
      <c r="A4884" t="s">
        <v>1319</v>
      </c>
      <c r="B4884" t="s">
        <v>149</v>
      </c>
      <c r="C4884" s="76">
        <v>42822</v>
      </c>
      <c r="D4884">
        <v>15</v>
      </c>
      <c r="E4884" t="s">
        <v>1329</v>
      </c>
    </row>
    <row r="4885" spans="1:5" x14ac:dyDescent="0.25">
      <c r="A4885" t="s">
        <v>1320</v>
      </c>
      <c r="B4885" t="s">
        <v>149</v>
      </c>
      <c r="C4885" s="76">
        <v>42822</v>
      </c>
      <c r="D4885">
        <v>5</v>
      </c>
      <c r="E4885" t="s">
        <v>1329</v>
      </c>
    </row>
    <row r="4886" spans="1:5" x14ac:dyDescent="0.25">
      <c r="A4886" t="s">
        <v>1320</v>
      </c>
      <c r="B4886" t="s">
        <v>149</v>
      </c>
      <c r="C4886" s="76">
        <v>42822</v>
      </c>
      <c r="D4886">
        <v>18</v>
      </c>
      <c r="E4886" t="s">
        <v>1329</v>
      </c>
    </row>
    <row r="4887" spans="1:5" x14ac:dyDescent="0.25">
      <c r="A4887" t="s">
        <v>1321</v>
      </c>
      <c r="B4887" t="s">
        <v>149</v>
      </c>
      <c r="C4887" s="76">
        <v>42822</v>
      </c>
      <c r="D4887">
        <v>33</v>
      </c>
      <c r="E4887" t="s">
        <v>1329</v>
      </c>
    </row>
    <row r="4888" spans="1:5" x14ac:dyDescent="0.25">
      <c r="A4888" t="s">
        <v>1321</v>
      </c>
      <c r="B4888" t="s">
        <v>149</v>
      </c>
      <c r="C4888" s="76">
        <v>42822</v>
      </c>
      <c r="D4888">
        <v>3</v>
      </c>
      <c r="E4888" t="s">
        <v>1329</v>
      </c>
    </row>
    <row r="4889" spans="1:5" x14ac:dyDescent="0.25">
      <c r="A4889" t="s">
        <v>1321</v>
      </c>
      <c r="B4889" t="s">
        <v>149</v>
      </c>
      <c r="C4889" s="76">
        <v>42822</v>
      </c>
      <c r="D4889">
        <v>2</v>
      </c>
      <c r="E4889" t="s">
        <v>1329</v>
      </c>
    </row>
    <row r="4890" spans="1:5" x14ac:dyDescent="0.25">
      <c r="A4890" t="s">
        <v>1321</v>
      </c>
      <c r="B4890" t="s">
        <v>149</v>
      </c>
      <c r="C4890" s="76">
        <v>42822</v>
      </c>
      <c r="D4890">
        <v>30</v>
      </c>
      <c r="E4890" t="s">
        <v>1329</v>
      </c>
    </row>
    <row r="4891" spans="1:5" x14ac:dyDescent="0.25">
      <c r="A4891" t="s">
        <v>1321</v>
      </c>
      <c r="B4891" t="s">
        <v>149</v>
      </c>
      <c r="C4891" s="76">
        <v>42822</v>
      </c>
      <c r="D4891">
        <v>9</v>
      </c>
      <c r="E4891" t="s">
        <v>1329</v>
      </c>
    </row>
    <row r="4892" spans="1:5" x14ac:dyDescent="0.25">
      <c r="A4892" t="s">
        <v>858</v>
      </c>
      <c r="B4892" t="s">
        <v>149</v>
      </c>
      <c r="C4892" s="76">
        <v>42822</v>
      </c>
      <c r="D4892">
        <v>30</v>
      </c>
      <c r="E4892" t="s">
        <v>1329</v>
      </c>
    </row>
    <row r="4893" spans="1:5" x14ac:dyDescent="0.25">
      <c r="A4893" t="s">
        <v>858</v>
      </c>
      <c r="B4893" t="s">
        <v>149</v>
      </c>
      <c r="C4893" s="76">
        <v>42822</v>
      </c>
      <c r="D4893">
        <v>15</v>
      </c>
      <c r="E4893" t="s">
        <v>1329</v>
      </c>
    </row>
    <row r="4894" spans="1:5" x14ac:dyDescent="0.25">
      <c r="A4894" t="s">
        <v>858</v>
      </c>
      <c r="B4894" t="s">
        <v>149</v>
      </c>
      <c r="C4894" s="76">
        <v>42822</v>
      </c>
      <c r="D4894">
        <v>18</v>
      </c>
      <c r="E4894" t="s">
        <v>1329</v>
      </c>
    </row>
    <row r="4895" spans="1:5" x14ac:dyDescent="0.25">
      <c r="A4895" t="s">
        <v>858</v>
      </c>
      <c r="B4895" t="s">
        <v>149</v>
      </c>
      <c r="C4895" s="76">
        <v>42822</v>
      </c>
      <c r="D4895">
        <v>24</v>
      </c>
      <c r="E4895" t="s">
        <v>1329</v>
      </c>
    </row>
    <row r="4896" spans="1:5" x14ac:dyDescent="0.25">
      <c r="A4896" t="s">
        <v>1322</v>
      </c>
      <c r="B4896" t="s">
        <v>149</v>
      </c>
      <c r="C4896" s="76">
        <v>42822</v>
      </c>
      <c r="D4896">
        <v>11</v>
      </c>
      <c r="E4896" t="s">
        <v>1329</v>
      </c>
    </row>
    <row r="4897" spans="1:5" x14ac:dyDescent="0.25">
      <c r="A4897" t="s">
        <v>1322</v>
      </c>
      <c r="B4897" t="s">
        <v>149</v>
      </c>
      <c r="C4897" s="76">
        <v>42822</v>
      </c>
      <c r="D4897">
        <v>2</v>
      </c>
      <c r="E4897" t="s">
        <v>1329</v>
      </c>
    </row>
    <row r="4898" spans="1:5" x14ac:dyDescent="0.25">
      <c r="A4898" t="s">
        <v>1322</v>
      </c>
      <c r="B4898" t="s">
        <v>149</v>
      </c>
      <c r="C4898" s="76">
        <v>42822</v>
      </c>
      <c r="D4898">
        <v>30</v>
      </c>
      <c r="E4898" t="s">
        <v>1329</v>
      </c>
    </row>
    <row r="4899" spans="1:5" x14ac:dyDescent="0.25">
      <c r="A4899" t="s">
        <v>1322</v>
      </c>
      <c r="B4899" t="s">
        <v>149</v>
      </c>
      <c r="C4899" s="76">
        <v>42822</v>
      </c>
      <c r="D4899">
        <v>18</v>
      </c>
      <c r="E4899" t="s">
        <v>1329</v>
      </c>
    </row>
    <row r="4900" spans="1:5" x14ac:dyDescent="0.25">
      <c r="A4900" t="s">
        <v>498</v>
      </c>
      <c r="B4900" t="s">
        <v>149</v>
      </c>
      <c r="C4900" s="76">
        <v>42822</v>
      </c>
      <c r="D4900">
        <v>31</v>
      </c>
      <c r="E4900" t="s">
        <v>1329</v>
      </c>
    </row>
    <row r="4901" spans="1:5" x14ac:dyDescent="0.25">
      <c r="A4901" t="s">
        <v>498</v>
      </c>
      <c r="B4901" t="s">
        <v>149</v>
      </c>
      <c r="C4901" s="76">
        <v>42822</v>
      </c>
      <c r="D4901">
        <v>30</v>
      </c>
      <c r="E4901" t="s">
        <v>1329</v>
      </c>
    </row>
    <row r="4902" spans="1:5" x14ac:dyDescent="0.25">
      <c r="A4902" t="s">
        <v>498</v>
      </c>
      <c r="B4902" t="s">
        <v>149</v>
      </c>
      <c r="C4902" s="76">
        <v>42822</v>
      </c>
      <c r="D4902">
        <v>4</v>
      </c>
      <c r="E4902" t="s">
        <v>1329</v>
      </c>
    </row>
    <row r="4903" spans="1:5" x14ac:dyDescent="0.25">
      <c r="A4903" t="s">
        <v>602</v>
      </c>
      <c r="B4903" t="s">
        <v>149</v>
      </c>
      <c r="C4903" s="76">
        <v>42822</v>
      </c>
      <c r="D4903">
        <v>19</v>
      </c>
      <c r="E4903" t="s">
        <v>1329</v>
      </c>
    </row>
    <row r="4904" spans="1:5" x14ac:dyDescent="0.25">
      <c r="A4904" t="s">
        <v>602</v>
      </c>
      <c r="B4904" t="s">
        <v>149</v>
      </c>
      <c r="C4904" s="76">
        <v>42822</v>
      </c>
      <c r="D4904">
        <v>2</v>
      </c>
      <c r="E4904" t="s">
        <v>1329</v>
      </c>
    </row>
    <row r="4905" spans="1:5" x14ac:dyDescent="0.25">
      <c r="A4905" t="s">
        <v>602</v>
      </c>
      <c r="B4905" t="s">
        <v>149</v>
      </c>
      <c r="C4905" s="76">
        <v>42822</v>
      </c>
      <c r="D4905">
        <v>13</v>
      </c>
      <c r="E4905" t="s">
        <v>1329</v>
      </c>
    </row>
    <row r="4906" spans="1:5" x14ac:dyDescent="0.25">
      <c r="A4906" t="s">
        <v>1323</v>
      </c>
      <c r="B4906" t="s">
        <v>149</v>
      </c>
      <c r="C4906" s="76">
        <v>42822</v>
      </c>
      <c r="D4906">
        <v>2</v>
      </c>
      <c r="E4906" t="s">
        <v>1329</v>
      </c>
    </row>
    <row r="4907" spans="1:5" x14ac:dyDescent="0.25">
      <c r="A4907" t="s">
        <v>1323</v>
      </c>
      <c r="B4907" t="s">
        <v>149</v>
      </c>
      <c r="C4907" s="76">
        <v>42822</v>
      </c>
      <c r="D4907">
        <v>30</v>
      </c>
      <c r="E4907" t="s">
        <v>1329</v>
      </c>
    </row>
    <row r="4908" spans="1:5" x14ac:dyDescent="0.25">
      <c r="A4908" t="s">
        <v>1323</v>
      </c>
      <c r="B4908" t="s">
        <v>149</v>
      </c>
      <c r="C4908" s="76">
        <v>42822</v>
      </c>
      <c r="D4908">
        <v>9</v>
      </c>
      <c r="E4908" t="s">
        <v>1329</v>
      </c>
    </row>
    <row r="4909" spans="1:5" x14ac:dyDescent="0.25">
      <c r="A4909" t="s">
        <v>1324</v>
      </c>
      <c r="B4909" t="s">
        <v>149</v>
      </c>
      <c r="C4909" s="76">
        <v>42822</v>
      </c>
      <c r="D4909">
        <v>30</v>
      </c>
      <c r="E4909" t="s">
        <v>1329</v>
      </c>
    </row>
    <row r="4910" spans="1:5" x14ac:dyDescent="0.25">
      <c r="A4910" t="s">
        <v>1324</v>
      </c>
      <c r="B4910" t="s">
        <v>149</v>
      </c>
      <c r="C4910" s="76">
        <v>42822</v>
      </c>
      <c r="D4910">
        <v>14</v>
      </c>
      <c r="E4910" t="s">
        <v>1329</v>
      </c>
    </row>
    <row r="4911" spans="1:5" x14ac:dyDescent="0.25">
      <c r="A4911" t="s">
        <v>1324</v>
      </c>
      <c r="B4911" t="s">
        <v>149</v>
      </c>
      <c r="C4911" s="76">
        <v>42822</v>
      </c>
      <c r="D4911">
        <v>9</v>
      </c>
      <c r="E4911" t="s">
        <v>1329</v>
      </c>
    </row>
    <row r="4912" spans="1:5" x14ac:dyDescent="0.25">
      <c r="A4912" t="s">
        <v>1324</v>
      </c>
      <c r="B4912" t="s">
        <v>149</v>
      </c>
      <c r="C4912" s="76">
        <v>42822</v>
      </c>
      <c r="D4912">
        <v>4</v>
      </c>
      <c r="E4912" t="s">
        <v>1329</v>
      </c>
    </row>
    <row r="4913" spans="1:5" x14ac:dyDescent="0.25">
      <c r="A4913" t="s">
        <v>120</v>
      </c>
      <c r="B4913" t="s">
        <v>149</v>
      </c>
      <c r="C4913" s="76">
        <v>42822</v>
      </c>
      <c r="D4913">
        <v>34</v>
      </c>
      <c r="E4913" t="s">
        <v>1329</v>
      </c>
    </row>
    <row r="4914" spans="1:5" x14ac:dyDescent="0.25">
      <c r="A4914" t="s">
        <v>120</v>
      </c>
      <c r="B4914" t="s">
        <v>149</v>
      </c>
      <c r="C4914" s="76">
        <v>42822</v>
      </c>
      <c r="D4914">
        <v>3</v>
      </c>
      <c r="E4914" t="s">
        <v>1329</v>
      </c>
    </row>
    <row r="4915" spans="1:5" x14ac:dyDescent="0.25">
      <c r="A4915" t="s">
        <v>120</v>
      </c>
      <c r="B4915" t="s">
        <v>149</v>
      </c>
      <c r="C4915" s="76">
        <v>42822</v>
      </c>
      <c r="D4915">
        <v>2</v>
      </c>
      <c r="E4915" t="s">
        <v>1329</v>
      </c>
    </row>
    <row r="4916" spans="1:5" x14ac:dyDescent="0.25">
      <c r="A4916" t="s">
        <v>120</v>
      </c>
      <c r="B4916" t="s">
        <v>149</v>
      </c>
      <c r="C4916" s="76">
        <v>42822</v>
      </c>
      <c r="D4916">
        <v>30</v>
      </c>
      <c r="E4916" t="s">
        <v>1329</v>
      </c>
    </row>
    <row r="4917" spans="1:5" x14ac:dyDescent="0.25">
      <c r="A4917" t="s">
        <v>120</v>
      </c>
      <c r="B4917" t="s">
        <v>149</v>
      </c>
      <c r="C4917" s="76">
        <v>42822</v>
      </c>
      <c r="D4917">
        <v>4</v>
      </c>
      <c r="E4917" t="s">
        <v>1329</v>
      </c>
    </row>
    <row r="4918" spans="1:5" x14ac:dyDescent="0.25">
      <c r="A4918" t="s">
        <v>1325</v>
      </c>
      <c r="B4918" t="s">
        <v>149</v>
      </c>
      <c r="C4918" s="76">
        <v>42822</v>
      </c>
      <c r="D4918">
        <v>15</v>
      </c>
      <c r="E4918" t="s">
        <v>1329</v>
      </c>
    </row>
    <row r="4919" spans="1:5" x14ac:dyDescent="0.25">
      <c r="A4919" t="s">
        <v>1325</v>
      </c>
      <c r="B4919" t="s">
        <v>149</v>
      </c>
      <c r="C4919" s="76">
        <v>42822</v>
      </c>
      <c r="D4919">
        <v>2</v>
      </c>
      <c r="E4919" t="s">
        <v>1329</v>
      </c>
    </row>
    <row r="4920" spans="1:5" x14ac:dyDescent="0.25">
      <c r="A4920" t="s">
        <v>1325</v>
      </c>
      <c r="B4920" t="s">
        <v>149</v>
      </c>
      <c r="C4920" s="76">
        <v>42822</v>
      </c>
      <c r="D4920">
        <v>30</v>
      </c>
      <c r="E4920" t="s">
        <v>1329</v>
      </c>
    </row>
    <row r="4921" spans="1:5" x14ac:dyDescent="0.25">
      <c r="A4921" t="s">
        <v>1325</v>
      </c>
      <c r="B4921" t="s">
        <v>149</v>
      </c>
      <c r="C4921" s="76">
        <v>42822</v>
      </c>
      <c r="D4921">
        <v>11</v>
      </c>
      <c r="E4921" t="s">
        <v>1329</v>
      </c>
    </row>
    <row r="4922" spans="1:5" x14ac:dyDescent="0.25">
      <c r="A4922" t="s">
        <v>1325</v>
      </c>
      <c r="B4922" t="s">
        <v>149</v>
      </c>
      <c r="C4922" s="76">
        <v>42822</v>
      </c>
      <c r="D4922">
        <v>3</v>
      </c>
      <c r="E4922" t="s">
        <v>1329</v>
      </c>
    </row>
    <row r="4923" spans="1:5" x14ac:dyDescent="0.25">
      <c r="A4923" t="s">
        <v>1325</v>
      </c>
      <c r="B4923" t="s">
        <v>149</v>
      </c>
      <c r="C4923" s="76">
        <v>42822</v>
      </c>
      <c r="D4923">
        <v>35</v>
      </c>
      <c r="E4923" t="s">
        <v>1329</v>
      </c>
    </row>
    <row r="4924" spans="1:5" x14ac:dyDescent="0.25">
      <c r="A4924" t="s">
        <v>1326</v>
      </c>
      <c r="B4924" t="s">
        <v>149</v>
      </c>
      <c r="C4924" s="76">
        <v>42822</v>
      </c>
      <c r="D4924">
        <v>2</v>
      </c>
      <c r="E4924" t="s">
        <v>1329</v>
      </c>
    </row>
    <row r="4925" spans="1:5" x14ac:dyDescent="0.25">
      <c r="A4925" t="s">
        <v>1326</v>
      </c>
      <c r="B4925" t="s">
        <v>149</v>
      </c>
      <c r="C4925" s="76">
        <v>42822</v>
      </c>
      <c r="D4925">
        <v>16</v>
      </c>
      <c r="E4925" t="s">
        <v>1329</v>
      </c>
    </row>
    <row r="4926" spans="1:5" x14ac:dyDescent="0.25">
      <c r="A4926" t="s">
        <v>1326</v>
      </c>
      <c r="B4926" t="s">
        <v>149</v>
      </c>
      <c r="C4926" s="76">
        <v>42822</v>
      </c>
      <c r="D4926">
        <v>28</v>
      </c>
      <c r="E4926" t="s">
        <v>1329</v>
      </c>
    </row>
    <row r="4927" spans="1:5" x14ac:dyDescent="0.25">
      <c r="A4927" t="s">
        <v>605</v>
      </c>
      <c r="B4927" t="s">
        <v>149</v>
      </c>
      <c r="C4927" s="76">
        <v>42822</v>
      </c>
      <c r="D4927">
        <v>16</v>
      </c>
      <c r="E4927" t="s">
        <v>1329</v>
      </c>
    </row>
    <row r="4928" spans="1:5" x14ac:dyDescent="0.25">
      <c r="A4928" t="s">
        <v>605</v>
      </c>
      <c r="B4928" t="s">
        <v>149</v>
      </c>
      <c r="C4928" s="76">
        <v>42822</v>
      </c>
      <c r="D4928">
        <v>2</v>
      </c>
      <c r="E4928" t="s">
        <v>1329</v>
      </c>
    </row>
    <row r="4929" spans="1:5" x14ac:dyDescent="0.25">
      <c r="A4929" t="s">
        <v>605</v>
      </c>
      <c r="B4929" t="s">
        <v>149</v>
      </c>
      <c r="C4929" s="76">
        <v>42822</v>
      </c>
      <c r="D4929">
        <v>15</v>
      </c>
      <c r="E4929" t="s">
        <v>1329</v>
      </c>
    </row>
    <row r="4930" spans="1:5" x14ac:dyDescent="0.25">
      <c r="A4930" t="s">
        <v>605</v>
      </c>
      <c r="B4930" t="s">
        <v>149</v>
      </c>
      <c r="C4930" s="76">
        <v>42822</v>
      </c>
      <c r="D4930">
        <v>18</v>
      </c>
      <c r="E4930" t="s">
        <v>1329</v>
      </c>
    </row>
    <row r="4931" spans="1:5" x14ac:dyDescent="0.25">
      <c r="A4931" t="s">
        <v>1327</v>
      </c>
      <c r="B4931" t="s">
        <v>149</v>
      </c>
      <c r="C4931" s="76">
        <v>42822</v>
      </c>
      <c r="D4931">
        <v>2</v>
      </c>
      <c r="E4931" t="s">
        <v>1329</v>
      </c>
    </row>
    <row r="4932" spans="1:5" x14ac:dyDescent="0.25">
      <c r="A4932" t="s">
        <v>1327</v>
      </c>
      <c r="B4932" t="s">
        <v>149</v>
      </c>
      <c r="C4932" s="76">
        <v>42822</v>
      </c>
      <c r="D4932">
        <v>30</v>
      </c>
      <c r="E4932" t="s">
        <v>1329</v>
      </c>
    </row>
    <row r="4933" spans="1:5" x14ac:dyDescent="0.25">
      <c r="A4933" t="s">
        <v>1327</v>
      </c>
      <c r="B4933" t="s">
        <v>149</v>
      </c>
      <c r="C4933" s="76">
        <v>42822</v>
      </c>
      <c r="D4933">
        <v>15</v>
      </c>
      <c r="E4933" t="s">
        <v>1329</v>
      </c>
    </row>
    <row r="4934" spans="1:5" x14ac:dyDescent="0.25">
      <c r="A4934" t="s">
        <v>1328</v>
      </c>
      <c r="B4934" t="s">
        <v>149</v>
      </c>
      <c r="C4934" s="76">
        <v>42822</v>
      </c>
      <c r="D4934">
        <v>15</v>
      </c>
      <c r="E4934" t="s">
        <v>1329</v>
      </c>
    </row>
    <row r="4935" spans="1:5" x14ac:dyDescent="0.25">
      <c r="A4935" t="s">
        <v>1328</v>
      </c>
      <c r="B4935" t="s">
        <v>149</v>
      </c>
      <c r="C4935" s="76">
        <v>42822</v>
      </c>
      <c r="D4935">
        <v>2</v>
      </c>
      <c r="E4935" t="s">
        <v>1329</v>
      </c>
    </row>
    <row r="4936" spans="1:5" x14ac:dyDescent="0.25">
      <c r="A4936" t="s">
        <v>1328</v>
      </c>
      <c r="B4936" t="s">
        <v>149</v>
      </c>
      <c r="C4936" s="76">
        <v>42822</v>
      </c>
      <c r="D4936">
        <v>30</v>
      </c>
      <c r="E4936" t="s">
        <v>1329</v>
      </c>
    </row>
    <row r="4937" spans="1:5" x14ac:dyDescent="0.25">
      <c r="A4937" t="s">
        <v>1328</v>
      </c>
      <c r="B4937" t="s">
        <v>149</v>
      </c>
      <c r="C4937" s="76">
        <v>42822</v>
      </c>
      <c r="D4937">
        <v>14</v>
      </c>
      <c r="E4937" t="s">
        <v>1329</v>
      </c>
    </row>
    <row r="4938" spans="1:5" x14ac:dyDescent="0.25">
      <c r="A4938" t="s">
        <v>774</v>
      </c>
      <c r="B4938" t="s">
        <v>149</v>
      </c>
      <c r="C4938" s="76">
        <v>42822</v>
      </c>
      <c r="D4938">
        <v>15</v>
      </c>
      <c r="E4938" t="s">
        <v>1329</v>
      </c>
    </row>
    <row r="4939" spans="1:5" x14ac:dyDescent="0.25">
      <c r="A4939" t="s">
        <v>774</v>
      </c>
      <c r="B4939" t="s">
        <v>149</v>
      </c>
      <c r="C4939" s="76">
        <v>42822</v>
      </c>
      <c r="D4939">
        <v>2</v>
      </c>
      <c r="E4939" t="s">
        <v>1329</v>
      </c>
    </row>
    <row r="4940" spans="1:5" x14ac:dyDescent="0.25">
      <c r="A4940" t="s">
        <v>774</v>
      </c>
      <c r="B4940" t="s">
        <v>149</v>
      </c>
      <c r="C4940" s="76">
        <v>42822</v>
      </c>
      <c r="D4940">
        <v>30</v>
      </c>
      <c r="E4940" t="s">
        <v>1329</v>
      </c>
    </row>
    <row r="4941" spans="1:5" x14ac:dyDescent="0.25">
      <c r="A4941" t="s">
        <v>774</v>
      </c>
      <c r="B4941" t="s">
        <v>149</v>
      </c>
      <c r="C4941" s="76">
        <v>42822</v>
      </c>
      <c r="D4941">
        <v>11</v>
      </c>
      <c r="E4941" t="s">
        <v>1329</v>
      </c>
    </row>
    <row r="4942" spans="1:5" x14ac:dyDescent="0.25">
      <c r="A4942" t="s">
        <v>774</v>
      </c>
      <c r="B4942" t="s">
        <v>149</v>
      </c>
      <c r="C4942" s="76">
        <v>42822</v>
      </c>
      <c r="D4942">
        <v>9</v>
      </c>
      <c r="E4942" t="s">
        <v>1329</v>
      </c>
    </row>
    <row r="4943" spans="1:5" x14ac:dyDescent="0.25">
      <c r="A4943" t="s">
        <v>595</v>
      </c>
      <c r="B4943" t="s">
        <v>149</v>
      </c>
      <c r="C4943" s="76">
        <v>42822</v>
      </c>
      <c r="D4943">
        <v>19</v>
      </c>
      <c r="E4943" t="s">
        <v>1329</v>
      </c>
    </row>
    <row r="4944" spans="1:5" x14ac:dyDescent="0.25">
      <c r="A4944" t="s">
        <v>595</v>
      </c>
      <c r="B4944" t="s">
        <v>149</v>
      </c>
      <c r="C4944" s="76">
        <v>42822</v>
      </c>
      <c r="D4944">
        <v>2</v>
      </c>
      <c r="E4944" t="s">
        <v>1329</v>
      </c>
    </row>
    <row r="4945" spans="1:5" x14ac:dyDescent="0.25">
      <c r="A4945" t="s">
        <v>595</v>
      </c>
      <c r="B4945" t="s">
        <v>149</v>
      </c>
      <c r="C4945" s="76">
        <v>42822</v>
      </c>
      <c r="D4945">
        <v>30</v>
      </c>
      <c r="E4945" t="s">
        <v>1329</v>
      </c>
    </row>
    <row r="4946" spans="1:5" x14ac:dyDescent="0.25">
      <c r="A4946" t="s">
        <v>595</v>
      </c>
      <c r="B4946" t="s">
        <v>149</v>
      </c>
      <c r="C4946" s="76">
        <v>42822</v>
      </c>
      <c r="D4946">
        <v>32</v>
      </c>
      <c r="E4946" t="s">
        <v>1329</v>
      </c>
    </row>
    <row r="4947" spans="1:5" x14ac:dyDescent="0.25">
      <c r="A4947" t="s">
        <v>674</v>
      </c>
      <c r="B4947" t="s">
        <v>149</v>
      </c>
      <c r="C4947" s="76">
        <v>42822</v>
      </c>
      <c r="D4947">
        <v>29</v>
      </c>
      <c r="E4947" t="s">
        <v>1329</v>
      </c>
    </row>
    <row r="4948" spans="1:5" x14ac:dyDescent="0.25">
      <c r="A4948" t="s">
        <v>674</v>
      </c>
      <c r="B4948" t="s">
        <v>149</v>
      </c>
      <c r="C4948" s="76">
        <v>42822</v>
      </c>
      <c r="D4948">
        <v>2</v>
      </c>
      <c r="E4948" t="s">
        <v>1329</v>
      </c>
    </row>
    <row r="4949" spans="1:5" x14ac:dyDescent="0.25">
      <c r="A4949" t="s">
        <v>1319</v>
      </c>
      <c r="B4949" t="s">
        <v>149</v>
      </c>
      <c r="C4949" s="76">
        <v>42822</v>
      </c>
      <c r="D4949">
        <v>2</v>
      </c>
      <c r="E4949" t="s">
        <v>1329</v>
      </c>
    </row>
    <row r="4950" spans="1:5" x14ac:dyDescent="0.25">
      <c r="A4950" t="s">
        <v>1319</v>
      </c>
      <c r="B4950" t="s">
        <v>149</v>
      </c>
      <c r="C4950" s="76">
        <v>42822</v>
      </c>
      <c r="D4950">
        <v>4</v>
      </c>
      <c r="E4950" t="s">
        <v>1329</v>
      </c>
    </row>
    <row r="4951" spans="1:5" x14ac:dyDescent="0.25">
      <c r="A4951" t="s">
        <v>1319</v>
      </c>
      <c r="B4951" t="s">
        <v>149</v>
      </c>
      <c r="C4951" s="76">
        <v>42822</v>
      </c>
      <c r="D4951">
        <v>6</v>
      </c>
      <c r="E4951" t="s">
        <v>1329</v>
      </c>
    </row>
    <row r="4952" spans="1:5" x14ac:dyDescent="0.25">
      <c r="A4952" t="s">
        <v>1319</v>
      </c>
      <c r="B4952" t="s">
        <v>149</v>
      </c>
      <c r="C4952" s="76">
        <v>42822</v>
      </c>
      <c r="D4952">
        <v>9</v>
      </c>
      <c r="E4952" t="s">
        <v>1329</v>
      </c>
    </row>
    <row r="4953" spans="1:5" x14ac:dyDescent="0.25">
      <c r="A4953" t="s">
        <v>1319</v>
      </c>
      <c r="B4953" t="s">
        <v>149</v>
      </c>
      <c r="C4953" s="76">
        <v>42822</v>
      </c>
      <c r="D4953">
        <v>15</v>
      </c>
      <c r="E4953" t="s">
        <v>1329</v>
      </c>
    </row>
    <row r="4954" spans="1:5" x14ac:dyDescent="0.25">
      <c r="A4954" t="s">
        <v>1320</v>
      </c>
      <c r="B4954" t="s">
        <v>149</v>
      </c>
      <c r="C4954" s="76">
        <v>42822</v>
      </c>
      <c r="D4954">
        <v>5</v>
      </c>
      <c r="E4954" t="s">
        <v>1329</v>
      </c>
    </row>
    <row r="4955" spans="1:5" x14ac:dyDescent="0.25">
      <c r="A4955" t="s">
        <v>1320</v>
      </c>
      <c r="B4955" t="s">
        <v>149</v>
      </c>
      <c r="C4955" s="76">
        <v>42822</v>
      </c>
      <c r="D4955">
        <v>18</v>
      </c>
      <c r="E4955" t="s">
        <v>1329</v>
      </c>
    </row>
    <row r="4956" spans="1:5" x14ac:dyDescent="0.25">
      <c r="A4956" t="s">
        <v>1321</v>
      </c>
      <c r="B4956" t="s">
        <v>149</v>
      </c>
      <c r="C4956" s="76">
        <v>42822</v>
      </c>
      <c r="D4956">
        <v>33</v>
      </c>
      <c r="E4956" t="s">
        <v>1329</v>
      </c>
    </row>
    <row r="4957" spans="1:5" x14ac:dyDescent="0.25">
      <c r="A4957" t="s">
        <v>1321</v>
      </c>
      <c r="B4957" t="s">
        <v>149</v>
      </c>
      <c r="C4957" s="76">
        <v>42822</v>
      </c>
      <c r="D4957">
        <v>3</v>
      </c>
      <c r="E4957" t="s">
        <v>1329</v>
      </c>
    </row>
    <row r="4958" spans="1:5" x14ac:dyDescent="0.25">
      <c r="A4958" t="s">
        <v>1321</v>
      </c>
      <c r="B4958" t="s">
        <v>149</v>
      </c>
      <c r="C4958" s="76">
        <v>42822</v>
      </c>
      <c r="D4958">
        <v>2</v>
      </c>
      <c r="E4958" t="s">
        <v>1329</v>
      </c>
    </row>
    <row r="4959" spans="1:5" x14ac:dyDescent="0.25">
      <c r="A4959" t="s">
        <v>1321</v>
      </c>
      <c r="B4959" t="s">
        <v>149</v>
      </c>
      <c r="C4959" s="76">
        <v>42822</v>
      </c>
      <c r="D4959">
        <v>30</v>
      </c>
      <c r="E4959" t="s">
        <v>1329</v>
      </c>
    </row>
    <row r="4960" spans="1:5" x14ac:dyDescent="0.25">
      <c r="A4960" t="s">
        <v>1321</v>
      </c>
      <c r="B4960" t="s">
        <v>149</v>
      </c>
      <c r="C4960" s="76">
        <v>42822</v>
      </c>
      <c r="D4960">
        <v>9</v>
      </c>
      <c r="E4960" t="s">
        <v>1329</v>
      </c>
    </row>
    <row r="4961" spans="1:5" x14ac:dyDescent="0.25">
      <c r="A4961" t="s">
        <v>858</v>
      </c>
      <c r="B4961" t="s">
        <v>149</v>
      </c>
      <c r="C4961" s="76">
        <v>42822</v>
      </c>
      <c r="D4961">
        <v>30</v>
      </c>
      <c r="E4961" t="s">
        <v>1329</v>
      </c>
    </row>
    <row r="4962" spans="1:5" x14ac:dyDescent="0.25">
      <c r="A4962" t="s">
        <v>858</v>
      </c>
      <c r="B4962" t="s">
        <v>149</v>
      </c>
      <c r="C4962" s="76">
        <v>42822</v>
      </c>
      <c r="D4962">
        <v>15</v>
      </c>
      <c r="E4962" t="s">
        <v>1329</v>
      </c>
    </row>
    <row r="4963" spans="1:5" x14ac:dyDescent="0.25">
      <c r="A4963" t="s">
        <v>858</v>
      </c>
      <c r="B4963" t="s">
        <v>149</v>
      </c>
      <c r="C4963" s="76">
        <v>42822</v>
      </c>
      <c r="D4963">
        <v>18</v>
      </c>
      <c r="E4963" t="s">
        <v>1329</v>
      </c>
    </row>
    <row r="4964" spans="1:5" x14ac:dyDescent="0.25">
      <c r="A4964" t="s">
        <v>858</v>
      </c>
      <c r="B4964" t="s">
        <v>149</v>
      </c>
      <c r="C4964" s="76">
        <v>42822</v>
      </c>
      <c r="D4964">
        <v>24</v>
      </c>
      <c r="E4964" t="s">
        <v>1329</v>
      </c>
    </row>
    <row r="4965" spans="1:5" x14ac:dyDescent="0.25">
      <c r="A4965" t="s">
        <v>1322</v>
      </c>
      <c r="B4965" t="s">
        <v>149</v>
      </c>
      <c r="C4965" s="76">
        <v>42822</v>
      </c>
      <c r="D4965">
        <v>11</v>
      </c>
      <c r="E4965" t="s">
        <v>1329</v>
      </c>
    </row>
    <row r="4966" spans="1:5" x14ac:dyDescent="0.25">
      <c r="A4966" t="s">
        <v>1322</v>
      </c>
      <c r="B4966" t="s">
        <v>149</v>
      </c>
      <c r="C4966" s="76">
        <v>42822</v>
      </c>
      <c r="D4966">
        <v>2</v>
      </c>
      <c r="E4966" t="s">
        <v>1329</v>
      </c>
    </row>
    <row r="4967" spans="1:5" x14ac:dyDescent="0.25">
      <c r="A4967" t="s">
        <v>1322</v>
      </c>
      <c r="B4967" t="s">
        <v>149</v>
      </c>
      <c r="C4967" s="76">
        <v>42822</v>
      </c>
      <c r="D4967">
        <v>30</v>
      </c>
      <c r="E4967" t="s">
        <v>1329</v>
      </c>
    </row>
    <row r="4968" spans="1:5" x14ac:dyDescent="0.25">
      <c r="A4968" t="s">
        <v>1322</v>
      </c>
      <c r="B4968" t="s">
        <v>149</v>
      </c>
      <c r="C4968" s="76">
        <v>42822</v>
      </c>
      <c r="D4968">
        <v>18</v>
      </c>
      <c r="E4968" t="s">
        <v>1329</v>
      </c>
    </row>
    <row r="4969" spans="1:5" x14ac:dyDescent="0.25">
      <c r="A4969" t="s">
        <v>498</v>
      </c>
      <c r="B4969" t="s">
        <v>149</v>
      </c>
      <c r="C4969" s="76">
        <v>42822</v>
      </c>
      <c r="D4969">
        <v>31</v>
      </c>
      <c r="E4969" t="s">
        <v>1329</v>
      </c>
    </row>
    <row r="4970" spans="1:5" x14ac:dyDescent="0.25">
      <c r="A4970" t="s">
        <v>498</v>
      </c>
      <c r="B4970" t="s">
        <v>149</v>
      </c>
      <c r="C4970" s="76">
        <v>42822</v>
      </c>
      <c r="D4970">
        <v>30</v>
      </c>
      <c r="E4970" t="s">
        <v>1329</v>
      </c>
    </row>
    <row r="4971" spans="1:5" x14ac:dyDescent="0.25">
      <c r="A4971" t="s">
        <v>498</v>
      </c>
      <c r="B4971" t="s">
        <v>149</v>
      </c>
      <c r="C4971" s="76">
        <v>42822</v>
      </c>
      <c r="D4971">
        <v>4</v>
      </c>
      <c r="E4971" t="s">
        <v>1329</v>
      </c>
    </row>
    <row r="4972" spans="1:5" x14ac:dyDescent="0.25">
      <c r="A4972" t="s">
        <v>602</v>
      </c>
      <c r="B4972" t="s">
        <v>149</v>
      </c>
      <c r="C4972" s="76">
        <v>42822</v>
      </c>
      <c r="D4972">
        <v>19</v>
      </c>
      <c r="E4972" t="s">
        <v>1329</v>
      </c>
    </row>
    <row r="4973" spans="1:5" x14ac:dyDescent="0.25">
      <c r="A4973" t="s">
        <v>602</v>
      </c>
      <c r="B4973" t="s">
        <v>149</v>
      </c>
      <c r="C4973" s="76">
        <v>42822</v>
      </c>
      <c r="D4973">
        <v>2</v>
      </c>
      <c r="E4973" t="s">
        <v>1329</v>
      </c>
    </row>
    <row r="4974" spans="1:5" x14ac:dyDescent="0.25">
      <c r="A4974" t="s">
        <v>602</v>
      </c>
      <c r="B4974" t="s">
        <v>149</v>
      </c>
      <c r="C4974" s="76">
        <v>42822</v>
      </c>
      <c r="D4974">
        <v>13</v>
      </c>
      <c r="E4974" t="s">
        <v>1329</v>
      </c>
    </row>
    <row r="4975" spans="1:5" x14ac:dyDescent="0.25">
      <c r="A4975" t="s">
        <v>1323</v>
      </c>
      <c r="B4975" t="s">
        <v>149</v>
      </c>
      <c r="C4975" s="76">
        <v>42822</v>
      </c>
      <c r="D4975">
        <v>2</v>
      </c>
      <c r="E4975" t="s">
        <v>1329</v>
      </c>
    </row>
    <row r="4976" spans="1:5" x14ac:dyDescent="0.25">
      <c r="A4976" t="s">
        <v>1323</v>
      </c>
      <c r="B4976" t="s">
        <v>149</v>
      </c>
      <c r="C4976" s="76">
        <v>42822</v>
      </c>
      <c r="D4976">
        <v>30</v>
      </c>
      <c r="E4976" t="s">
        <v>1329</v>
      </c>
    </row>
    <row r="4977" spans="1:5" x14ac:dyDescent="0.25">
      <c r="A4977" t="s">
        <v>1323</v>
      </c>
      <c r="B4977" t="s">
        <v>149</v>
      </c>
      <c r="C4977" s="76">
        <v>42822</v>
      </c>
      <c r="D4977">
        <v>9</v>
      </c>
      <c r="E4977" t="s">
        <v>1329</v>
      </c>
    </row>
    <row r="4978" spans="1:5" x14ac:dyDescent="0.25">
      <c r="A4978" t="s">
        <v>1324</v>
      </c>
      <c r="B4978" t="s">
        <v>149</v>
      </c>
      <c r="C4978" s="76">
        <v>42822</v>
      </c>
      <c r="D4978">
        <v>30</v>
      </c>
      <c r="E4978" t="s">
        <v>1329</v>
      </c>
    </row>
    <row r="4979" spans="1:5" x14ac:dyDescent="0.25">
      <c r="A4979" t="s">
        <v>1324</v>
      </c>
      <c r="B4979" t="s">
        <v>149</v>
      </c>
      <c r="C4979" s="76">
        <v>42822</v>
      </c>
      <c r="D4979">
        <v>14</v>
      </c>
      <c r="E4979" t="s">
        <v>1329</v>
      </c>
    </row>
    <row r="4980" spans="1:5" x14ac:dyDescent="0.25">
      <c r="A4980" t="s">
        <v>1324</v>
      </c>
      <c r="B4980" t="s">
        <v>149</v>
      </c>
      <c r="C4980" s="76">
        <v>42822</v>
      </c>
      <c r="D4980">
        <v>9</v>
      </c>
      <c r="E4980" t="s">
        <v>1329</v>
      </c>
    </row>
    <row r="4981" spans="1:5" x14ac:dyDescent="0.25">
      <c r="A4981" t="s">
        <v>1324</v>
      </c>
      <c r="B4981" t="s">
        <v>149</v>
      </c>
      <c r="C4981" s="76">
        <v>42822</v>
      </c>
      <c r="D4981">
        <v>4</v>
      </c>
      <c r="E4981" t="s">
        <v>1329</v>
      </c>
    </row>
    <row r="4982" spans="1:5" x14ac:dyDescent="0.25">
      <c r="A4982" t="s">
        <v>120</v>
      </c>
      <c r="B4982" t="s">
        <v>149</v>
      </c>
      <c r="C4982" s="76">
        <v>42822</v>
      </c>
      <c r="D4982">
        <v>34</v>
      </c>
      <c r="E4982" t="s">
        <v>1329</v>
      </c>
    </row>
    <row r="4983" spans="1:5" x14ac:dyDescent="0.25">
      <c r="A4983" t="s">
        <v>120</v>
      </c>
      <c r="B4983" t="s">
        <v>149</v>
      </c>
      <c r="C4983" s="76">
        <v>42822</v>
      </c>
      <c r="D4983">
        <v>3</v>
      </c>
      <c r="E4983" t="s">
        <v>1329</v>
      </c>
    </row>
    <row r="4984" spans="1:5" x14ac:dyDescent="0.25">
      <c r="A4984" t="s">
        <v>120</v>
      </c>
      <c r="B4984" t="s">
        <v>149</v>
      </c>
      <c r="C4984" s="76">
        <v>42822</v>
      </c>
      <c r="D4984">
        <v>2</v>
      </c>
      <c r="E4984" t="s">
        <v>1329</v>
      </c>
    </row>
    <row r="4985" spans="1:5" x14ac:dyDescent="0.25">
      <c r="A4985" t="s">
        <v>120</v>
      </c>
      <c r="B4985" t="s">
        <v>149</v>
      </c>
      <c r="C4985" s="76">
        <v>42822</v>
      </c>
      <c r="D4985">
        <v>30</v>
      </c>
      <c r="E4985" t="s">
        <v>1329</v>
      </c>
    </row>
    <row r="4986" spans="1:5" x14ac:dyDescent="0.25">
      <c r="A4986" t="s">
        <v>120</v>
      </c>
      <c r="B4986" t="s">
        <v>149</v>
      </c>
      <c r="C4986" s="76">
        <v>42822</v>
      </c>
      <c r="D4986">
        <v>4</v>
      </c>
      <c r="E4986" t="s">
        <v>1329</v>
      </c>
    </row>
    <row r="4987" spans="1:5" x14ac:dyDescent="0.25">
      <c r="A4987" t="s">
        <v>1325</v>
      </c>
      <c r="B4987" t="s">
        <v>149</v>
      </c>
      <c r="C4987" s="76">
        <v>42822</v>
      </c>
      <c r="D4987">
        <v>15</v>
      </c>
      <c r="E4987" t="s">
        <v>1329</v>
      </c>
    </row>
    <row r="4988" spans="1:5" x14ac:dyDescent="0.25">
      <c r="A4988" t="s">
        <v>1325</v>
      </c>
      <c r="B4988" t="s">
        <v>149</v>
      </c>
      <c r="C4988" s="76">
        <v>42822</v>
      </c>
      <c r="D4988">
        <v>2</v>
      </c>
      <c r="E4988" t="s">
        <v>1329</v>
      </c>
    </row>
    <row r="4989" spans="1:5" x14ac:dyDescent="0.25">
      <c r="A4989" t="s">
        <v>1325</v>
      </c>
      <c r="B4989" t="s">
        <v>149</v>
      </c>
      <c r="C4989" s="76">
        <v>42822</v>
      </c>
      <c r="D4989">
        <v>30</v>
      </c>
      <c r="E4989" t="s">
        <v>1329</v>
      </c>
    </row>
    <row r="4990" spans="1:5" x14ac:dyDescent="0.25">
      <c r="A4990" t="s">
        <v>1325</v>
      </c>
      <c r="B4990" t="s">
        <v>149</v>
      </c>
      <c r="C4990" s="76">
        <v>42822</v>
      </c>
      <c r="D4990">
        <v>11</v>
      </c>
      <c r="E4990" t="s">
        <v>1329</v>
      </c>
    </row>
    <row r="4991" spans="1:5" x14ac:dyDescent="0.25">
      <c r="A4991" t="s">
        <v>1325</v>
      </c>
      <c r="B4991" t="s">
        <v>149</v>
      </c>
      <c r="C4991" s="76">
        <v>42822</v>
      </c>
      <c r="D4991">
        <v>3</v>
      </c>
      <c r="E4991" t="s">
        <v>1329</v>
      </c>
    </row>
    <row r="4992" spans="1:5" x14ac:dyDescent="0.25">
      <c r="A4992" t="s">
        <v>1325</v>
      </c>
      <c r="B4992" t="s">
        <v>149</v>
      </c>
      <c r="C4992" s="76">
        <v>42822</v>
      </c>
      <c r="D4992">
        <v>35</v>
      </c>
      <c r="E4992" t="s">
        <v>1329</v>
      </c>
    </row>
    <row r="4993" spans="1:5" x14ac:dyDescent="0.25">
      <c r="A4993" t="s">
        <v>1326</v>
      </c>
      <c r="B4993" t="s">
        <v>149</v>
      </c>
      <c r="C4993" s="76">
        <v>42822</v>
      </c>
      <c r="D4993">
        <v>2</v>
      </c>
      <c r="E4993" t="s">
        <v>1329</v>
      </c>
    </row>
    <row r="4994" spans="1:5" x14ac:dyDescent="0.25">
      <c r="A4994" t="s">
        <v>1326</v>
      </c>
      <c r="B4994" t="s">
        <v>149</v>
      </c>
      <c r="C4994" s="76">
        <v>42822</v>
      </c>
      <c r="D4994">
        <v>16</v>
      </c>
      <c r="E4994" t="s">
        <v>1329</v>
      </c>
    </row>
    <row r="4995" spans="1:5" x14ac:dyDescent="0.25">
      <c r="A4995" t="s">
        <v>1326</v>
      </c>
      <c r="B4995" t="s">
        <v>149</v>
      </c>
      <c r="C4995" s="76">
        <v>42822</v>
      </c>
      <c r="D4995">
        <v>28</v>
      </c>
      <c r="E4995" t="s">
        <v>1329</v>
      </c>
    </row>
    <row r="4996" spans="1:5" x14ac:dyDescent="0.25">
      <c r="A4996" t="s">
        <v>605</v>
      </c>
      <c r="B4996" t="s">
        <v>149</v>
      </c>
      <c r="C4996" s="76">
        <v>42822</v>
      </c>
      <c r="D4996">
        <v>16</v>
      </c>
      <c r="E4996" t="s">
        <v>1329</v>
      </c>
    </row>
    <row r="4997" spans="1:5" x14ac:dyDescent="0.25">
      <c r="A4997" t="s">
        <v>605</v>
      </c>
      <c r="B4997" t="s">
        <v>149</v>
      </c>
      <c r="C4997" s="76">
        <v>42822</v>
      </c>
      <c r="D4997">
        <v>2</v>
      </c>
      <c r="E4997" t="s">
        <v>1329</v>
      </c>
    </row>
    <row r="4998" spans="1:5" x14ac:dyDescent="0.25">
      <c r="A4998" t="s">
        <v>605</v>
      </c>
      <c r="B4998" t="s">
        <v>149</v>
      </c>
      <c r="C4998" s="76">
        <v>42822</v>
      </c>
      <c r="D4998">
        <v>15</v>
      </c>
      <c r="E4998" t="s">
        <v>1329</v>
      </c>
    </row>
    <row r="4999" spans="1:5" x14ac:dyDescent="0.25">
      <c r="A4999" t="s">
        <v>605</v>
      </c>
      <c r="B4999" t="s">
        <v>149</v>
      </c>
      <c r="C4999" s="76">
        <v>42822</v>
      </c>
      <c r="D4999">
        <v>18</v>
      </c>
      <c r="E4999" t="s">
        <v>1329</v>
      </c>
    </row>
    <row r="5000" spans="1:5" x14ac:dyDescent="0.25">
      <c r="A5000" t="s">
        <v>1327</v>
      </c>
      <c r="B5000" t="s">
        <v>149</v>
      </c>
      <c r="C5000" s="76">
        <v>42822</v>
      </c>
      <c r="D5000">
        <v>2</v>
      </c>
      <c r="E5000" t="s">
        <v>1329</v>
      </c>
    </row>
    <row r="5001" spans="1:5" x14ac:dyDescent="0.25">
      <c r="A5001" t="s">
        <v>1327</v>
      </c>
      <c r="B5001" t="s">
        <v>149</v>
      </c>
      <c r="C5001" s="76">
        <v>42822</v>
      </c>
      <c r="D5001">
        <v>30</v>
      </c>
      <c r="E5001" t="s">
        <v>1329</v>
      </c>
    </row>
    <row r="5002" spans="1:5" x14ac:dyDescent="0.25">
      <c r="A5002" t="s">
        <v>1327</v>
      </c>
      <c r="B5002" t="s">
        <v>149</v>
      </c>
      <c r="C5002" s="76">
        <v>42822</v>
      </c>
      <c r="D5002">
        <v>15</v>
      </c>
      <c r="E5002" t="s">
        <v>1329</v>
      </c>
    </row>
    <row r="5003" spans="1:5" x14ac:dyDescent="0.25">
      <c r="A5003" t="s">
        <v>1328</v>
      </c>
      <c r="B5003" t="s">
        <v>149</v>
      </c>
      <c r="C5003" s="76">
        <v>42822</v>
      </c>
      <c r="D5003">
        <v>15</v>
      </c>
      <c r="E5003" t="s">
        <v>1329</v>
      </c>
    </row>
    <row r="5004" spans="1:5" x14ac:dyDescent="0.25">
      <c r="A5004" t="s">
        <v>1328</v>
      </c>
      <c r="B5004" t="s">
        <v>149</v>
      </c>
      <c r="C5004" s="76">
        <v>42822</v>
      </c>
      <c r="D5004">
        <v>2</v>
      </c>
      <c r="E5004" t="s">
        <v>1329</v>
      </c>
    </row>
    <row r="5005" spans="1:5" x14ac:dyDescent="0.25">
      <c r="A5005" t="s">
        <v>1328</v>
      </c>
      <c r="B5005" t="s">
        <v>149</v>
      </c>
      <c r="C5005" s="76">
        <v>42822</v>
      </c>
      <c r="D5005">
        <v>30</v>
      </c>
      <c r="E5005" t="s">
        <v>1329</v>
      </c>
    </row>
    <row r="5006" spans="1:5" x14ac:dyDescent="0.25">
      <c r="A5006" t="s">
        <v>1328</v>
      </c>
      <c r="B5006" t="s">
        <v>149</v>
      </c>
      <c r="C5006" s="76">
        <v>42822</v>
      </c>
      <c r="D5006">
        <v>14</v>
      </c>
      <c r="E5006" t="s">
        <v>1329</v>
      </c>
    </row>
    <row r="5007" spans="1:5" x14ac:dyDescent="0.25">
      <c r="A5007" t="s">
        <v>774</v>
      </c>
      <c r="B5007" t="s">
        <v>149</v>
      </c>
      <c r="C5007" s="76">
        <v>42823</v>
      </c>
      <c r="D5007">
        <v>15</v>
      </c>
      <c r="E5007" t="s">
        <v>1329</v>
      </c>
    </row>
    <row r="5008" spans="1:5" x14ac:dyDescent="0.25">
      <c r="A5008" t="s">
        <v>774</v>
      </c>
      <c r="B5008" t="s">
        <v>149</v>
      </c>
      <c r="C5008" s="76">
        <v>42823</v>
      </c>
      <c r="D5008">
        <v>2</v>
      </c>
      <c r="E5008" t="s">
        <v>1329</v>
      </c>
    </row>
    <row r="5009" spans="1:5" x14ac:dyDescent="0.25">
      <c r="A5009" t="s">
        <v>774</v>
      </c>
      <c r="B5009" t="s">
        <v>149</v>
      </c>
      <c r="C5009" s="76">
        <v>42823</v>
      </c>
      <c r="D5009">
        <v>30</v>
      </c>
      <c r="E5009" t="s">
        <v>1329</v>
      </c>
    </row>
    <row r="5010" spans="1:5" x14ac:dyDescent="0.25">
      <c r="A5010" t="s">
        <v>774</v>
      </c>
      <c r="B5010" t="s">
        <v>149</v>
      </c>
      <c r="C5010" s="76">
        <v>42823</v>
      </c>
      <c r="D5010">
        <v>11</v>
      </c>
      <c r="E5010" t="s">
        <v>1329</v>
      </c>
    </row>
    <row r="5011" spans="1:5" x14ac:dyDescent="0.25">
      <c r="A5011" t="s">
        <v>774</v>
      </c>
      <c r="B5011" t="s">
        <v>149</v>
      </c>
      <c r="C5011" s="76">
        <v>42823</v>
      </c>
      <c r="D5011">
        <v>9</v>
      </c>
      <c r="E5011" t="s">
        <v>1329</v>
      </c>
    </row>
    <row r="5012" spans="1:5" x14ac:dyDescent="0.25">
      <c r="A5012" t="s">
        <v>595</v>
      </c>
      <c r="B5012" t="s">
        <v>149</v>
      </c>
      <c r="C5012" s="76">
        <v>42823</v>
      </c>
      <c r="D5012">
        <v>19</v>
      </c>
      <c r="E5012" t="s">
        <v>1329</v>
      </c>
    </row>
    <row r="5013" spans="1:5" x14ac:dyDescent="0.25">
      <c r="A5013" t="s">
        <v>595</v>
      </c>
      <c r="B5013" t="s">
        <v>149</v>
      </c>
      <c r="C5013" s="76">
        <v>42823</v>
      </c>
      <c r="D5013">
        <v>2</v>
      </c>
      <c r="E5013" t="s">
        <v>1329</v>
      </c>
    </row>
    <row r="5014" spans="1:5" x14ac:dyDescent="0.25">
      <c r="A5014" t="s">
        <v>595</v>
      </c>
      <c r="B5014" t="s">
        <v>149</v>
      </c>
      <c r="C5014" s="76">
        <v>42823</v>
      </c>
      <c r="D5014">
        <v>30</v>
      </c>
      <c r="E5014" t="s">
        <v>1329</v>
      </c>
    </row>
    <row r="5015" spans="1:5" x14ac:dyDescent="0.25">
      <c r="A5015" t="s">
        <v>595</v>
      </c>
      <c r="B5015" t="s">
        <v>149</v>
      </c>
      <c r="C5015" s="76">
        <v>42823</v>
      </c>
      <c r="D5015">
        <v>32</v>
      </c>
      <c r="E5015" t="s">
        <v>1329</v>
      </c>
    </row>
    <row r="5016" spans="1:5" x14ac:dyDescent="0.25">
      <c r="A5016" t="s">
        <v>674</v>
      </c>
      <c r="B5016" t="s">
        <v>149</v>
      </c>
      <c r="C5016" s="76">
        <v>42823</v>
      </c>
      <c r="D5016">
        <v>29</v>
      </c>
      <c r="E5016" t="s">
        <v>1329</v>
      </c>
    </row>
    <row r="5017" spans="1:5" x14ac:dyDescent="0.25">
      <c r="A5017" t="s">
        <v>674</v>
      </c>
      <c r="B5017" t="s">
        <v>149</v>
      </c>
      <c r="C5017" s="76">
        <v>42823</v>
      </c>
      <c r="D5017">
        <v>2</v>
      </c>
      <c r="E5017" t="s">
        <v>1329</v>
      </c>
    </row>
    <row r="5018" spans="1:5" x14ac:dyDescent="0.25">
      <c r="A5018" t="s">
        <v>1319</v>
      </c>
      <c r="B5018" t="s">
        <v>149</v>
      </c>
      <c r="C5018" s="76">
        <v>42823</v>
      </c>
      <c r="D5018">
        <v>2</v>
      </c>
      <c r="E5018" t="s">
        <v>1329</v>
      </c>
    </row>
    <row r="5019" spans="1:5" x14ac:dyDescent="0.25">
      <c r="A5019" t="s">
        <v>1319</v>
      </c>
      <c r="B5019" t="s">
        <v>149</v>
      </c>
      <c r="C5019" s="76">
        <v>42823</v>
      </c>
      <c r="D5019">
        <v>4</v>
      </c>
      <c r="E5019" t="s">
        <v>1329</v>
      </c>
    </row>
    <row r="5020" spans="1:5" x14ac:dyDescent="0.25">
      <c r="A5020" t="s">
        <v>1319</v>
      </c>
      <c r="B5020" t="s">
        <v>149</v>
      </c>
      <c r="C5020" s="76">
        <v>42823</v>
      </c>
      <c r="D5020">
        <v>6</v>
      </c>
      <c r="E5020" t="s">
        <v>1329</v>
      </c>
    </row>
    <row r="5021" spans="1:5" x14ac:dyDescent="0.25">
      <c r="A5021" t="s">
        <v>1319</v>
      </c>
      <c r="B5021" t="s">
        <v>149</v>
      </c>
      <c r="C5021" s="76">
        <v>42823</v>
      </c>
      <c r="D5021">
        <v>9</v>
      </c>
      <c r="E5021" t="s">
        <v>1329</v>
      </c>
    </row>
    <row r="5022" spans="1:5" x14ac:dyDescent="0.25">
      <c r="A5022" t="s">
        <v>1319</v>
      </c>
      <c r="B5022" t="s">
        <v>149</v>
      </c>
      <c r="C5022" s="76">
        <v>42823</v>
      </c>
      <c r="D5022">
        <v>15</v>
      </c>
      <c r="E5022" t="s">
        <v>1329</v>
      </c>
    </row>
    <row r="5023" spans="1:5" x14ac:dyDescent="0.25">
      <c r="A5023" t="s">
        <v>1320</v>
      </c>
      <c r="B5023" t="s">
        <v>149</v>
      </c>
      <c r="C5023" s="76">
        <v>42823</v>
      </c>
      <c r="D5023">
        <v>5</v>
      </c>
      <c r="E5023" t="s">
        <v>1329</v>
      </c>
    </row>
    <row r="5024" spans="1:5" x14ac:dyDescent="0.25">
      <c r="A5024" t="s">
        <v>1320</v>
      </c>
      <c r="B5024" t="s">
        <v>149</v>
      </c>
      <c r="C5024" s="76">
        <v>42823</v>
      </c>
      <c r="D5024">
        <v>18</v>
      </c>
      <c r="E5024" t="s">
        <v>1329</v>
      </c>
    </row>
    <row r="5025" spans="1:5" x14ac:dyDescent="0.25">
      <c r="A5025" t="s">
        <v>1321</v>
      </c>
      <c r="B5025" t="s">
        <v>149</v>
      </c>
      <c r="C5025" s="76">
        <v>42823</v>
      </c>
      <c r="D5025">
        <v>33</v>
      </c>
      <c r="E5025" t="s">
        <v>1329</v>
      </c>
    </row>
    <row r="5026" spans="1:5" x14ac:dyDescent="0.25">
      <c r="A5026" t="s">
        <v>1321</v>
      </c>
      <c r="B5026" t="s">
        <v>149</v>
      </c>
      <c r="C5026" s="76">
        <v>42823</v>
      </c>
      <c r="D5026">
        <v>3</v>
      </c>
      <c r="E5026" t="s">
        <v>1329</v>
      </c>
    </row>
    <row r="5027" spans="1:5" x14ac:dyDescent="0.25">
      <c r="A5027" t="s">
        <v>1321</v>
      </c>
      <c r="B5027" t="s">
        <v>149</v>
      </c>
      <c r="C5027" s="76">
        <v>42823</v>
      </c>
      <c r="D5027">
        <v>2</v>
      </c>
      <c r="E5027" t="s">
        <v>1329</v>
      </c>
    </row>
    <row r="5028" spans="1:5" x14ac:dyDescent="0.25">
      <c r="A5028" t="s">
        <v>1321</v>
      </c>
      <c r="B5028" t="s">
        <v>149</v>
      </c>
      <c r="C5028" s="76">
        <v>42823</v>
      </c>
      <c r="D5028">
        <v>30</v>
      </c>
      <c r="E5028" t="s">
        <v>1329</v>
      </c>
    </row>
    <row r="5029" spans="1:5" x14ac:dyDescent="0.25">
      <c r="A5029" t="s">
        <v>1321</v>
      </c>
      <c r="B5029" t="s">
        <v>149</v>
      </c>
      <c r="C5029" s="76">
        <v>42823</v>
      </c>
      <c r="D5029">
        <v>9</v>
      </c>
      <c r="E5029" t="s">
        <v>1329</v>
      </c>
    </row>
    <row r="5030" spans="1:5" x14ac:dyDescent="0.25">
      <c r="A5030" t="s">
        <v>858</v>
      </c>
      <c r="B5030" t="s">
        <v>149</v>
      </c>
      <c r="C5030" s="76">
        <v>42823</v>
      </c>
      <c r="D5030">
        <v>30</v>
      </c>
      <c r="E5030" t="s">
        <v>1329</v>
      </c>
    </row>
    <row r="5031" spans="1:5" x14ac:dyDescent="0.25">
      <c r="A5031" t="s">
        <v>858</v>
      </c>
      <c r="B5031" t="s">
        <v>149</v>
      </c>
      <c r="C5031" s="76">
        <v>42823</v>
      </c>
      <c r="D5031">
        <v>15</v>
      </c>
      <c r="E5031" t="s">
        <v>1329</v>
      </c>
    </row>
    <row r="5032" spans="1:5" x14ac:dyDescent="0.25">
      <c r="A5032" t="s">
        <v>858</v>
      </c>
      <c r="B5032" t="s">
        <v>149</v>
      </c>
      <c r="C5032" s="76">
        <v>42823</v>
      </c>
      <c r="D5032">
        <v>18</v>
      </c>
      <c r="E5032" t="s">
        <v>1329</v>
      </c>
    </row>
    <row r="5033" spans="1:5" x14ac:dyDescent="0.25">
      <c r="A5033" t="s">
        <v>858</v>
      </c>
      <c r="B5033" t="s">
        <v>149</v>
      </c>
      <c r="C5033" s="76">
        <v>42823</v>
      </c>
      <c r="D5033">
        <v>24</v>
      </c>
      <c r="E5033" t="s">
        <v>1329</v>
      </c>
    </row>
    <row r="5034" spans="1:5" x14ac:dyDescent="0.25">
      <c r="A5034" t="s">
        <v>1322</v>
      </c>
      <c r="B5034" t="s">
        <v>149</v>
      </c>
      <c r="C5034" s="76">
        <v>42823</v>
      </c>
      <c r="D5034">
        <v>11</v>
      </c>
      <c r="E5034" t="s">
        <v>1329</v>
      </c>
    </row>
    <row r="5035" spans="1:5" x14ac:dyDescent="0.25">
      <c r="A5035" t="s">
        <v>1322</v>
      </c>
      <c r="B5035" t="s">
        <v>149</v>
      </c>
      <c r="C5035" s="76">
        <v>42823</v>
      </c>
      <c r="D5035">
        <v>2</v>
      </c>
      <c r="E5035" t="s">
        <v>1329</v>
      </c>
    </row>
    <row r="5036" spans="1:5" x14ac:dyDescent="0.25">
      <c r="A5036" t="s">
        <v>1322</v>
      </c>
      <c r="B5036" t="s">
        <v>149</v>
      </c>
      <c r="C5036" s="76">
        <v>42823</v>
      </c>
      <c r="D5036">
        <v>30</v>
      </c>
      <c r="E5036" t="s">
        <v>1329</v>
      </c>
    </row>
    <row r="5037" spans="1:5" x14ac:dyDescent="0.25">
      <c r="A5037" t="s">
        <v>1322</v>
      </c>
      <c r="B5037" t="s">
        <v>149</v>
      </c>
      <c r="C5037" s="76">
        <v>42823</v>
      </c>
      <c r="D5037">
        <v>18</v>
      </c>
      <c r="E5037" t="s">
        <v>1329</v>
      </c>
    </row>
    <row r="5038" spans="1:5" x14ac:dyDescent="0.25">
      <c r="A5038" t="s">
        <v>498</v>
      </c>
      <c r="B5038" t="s">
        <v>149</v>
      </c>
      <c r="C5038" s="76">
        <v>42823</v>
      </c>
      <c r="D5038">
        <v>31</v>
      </c>
      <c r="E5038" t="s">
        <v>1329</v>
      </c>
    </row>
    <row r="5039" spans="1:5" x14ac:dyDescent="0.25">
      <c r="A5039" t="s">
        <v>498</v>
      </c>
      <c r="B5039" t="s">
        <v>149</v>
      </c>
      <c r="C5039" s="76">
        <v>42823</v>
      </c>
      <c r="D5039">
        <v>30</v>
      </c>
      <c r="E5039" t="s">
        <v>1329</v>
      </c>
    </row>
    <row r="5040" spans="1:5" x14ac:dyDescent="0.25">
      <c r="A5040" t="s">
        <v>498</v>
      </c>
      <c r="B5040" t="s">
        <v>149</v>
      </c>
      <c r="C5040" s="76">
        <v>42823</v>
      </c>
      <c r="D5040">
        <v>4</v>
      </c>
      <c r="E5040" t="s">
        <v>1329</v>
      </c>
    </row>
    <row r="5041" spans="1:5" x14ac:dyDescent="0.25">
      <c r="A5041" t="s">
        <v>602</v>
      </c>
      <c r="B5041" t="s">
        <v>149</v>
      </c>
      <c r="C5041" s="76">
        <v>42823</v>
      </c>
      <c r="D5041">
        <v>19</v>
      </c>
      <c r="E5041" t="s">
        <v>1329</v>
      </c>
    </row>
    <row r="5042" spans="1:5" x14ac:dyDescent="0.25">
      <c r="A5042" t="s">
        <v>602</v>
      </c>
      <c r="B5042" t="s">
        <v>149</v>
      </c>
      <c r="C5042" s="76">
        <v>42823</v>
      </c>
      <c r="D5042">
        <v>2</v>
      </c>
      <c r="E5042" t="s">
        <v>1329</v>
      </c>
    </row>
    <row r="5043" spans="1:5" x14ac:dyDescent="0.25">
      <c r="A5043" t="s">
        <v>602</v>
      </c>
      <c r="B5043" t="s">
        <v>149</v>
      </c>
      <c r="C5043" s="76">
        <v>42823</v>
      </c>
      <c r="D5043">
        <v>13</v>
      </c>
      <c r="E5043" t="s">
        <v>1329</v>
      </c>
    </row>
    <row r="5044" spans="1:5" x14ac:dyDescent="0.25">
      <c r="A5044" t="s">
        <v>1323</v>
      </c>
      <c r="B5044" t="s">
        <v>149</v>
      </c>
      <c r="C5044" s="76">
        <v>42823</v>
      </c>
      <c r="D5044">
        <v>2</v>
      </c>
      <c r="E5044" t="s">
        <v>1329</v>
      </c>
    </row>
    <row r="5045" spans="1:5" x14ac:dyDescent="0.25">
      <c r="A5045" t="s">
        <v>1323</v>
      </c>
      <c r="B5045" t="s">
        <v>149</v>
      </c>
      <c r="C5045" s="76">
        <v>42823</v>
      </c>
      <c r="D5045">
        <v>30</v>
      </c>
      <c r="E5045" t="s">
        <v>1329</v>
      </c>
    </row>
    <row r="5046" spans="1:5" x14ac:dyDescent="0.25">
      <c r="A5046" t="s">
        <v>1323</v>
      </c>
      <c r="B5046" t="s">
        <v>149</v>
      </c>
      <c r="C5046" s="76">
        <v>42823</v>
      </c>
      <c r="D5046">
        <v>9</v>
      </c>
      <c r="E5046" t="s">
        <v>1329</v>
      </c>
    </row>
    <row r="5047" spans="1:5" x14ac:dyDescent="0.25">
      <c r="A5047" t="s">
        <v>1324</v>
      </c>
      <c r="B5047" t="s">
        <v>149</v>
      </c>
      <c r="C5047" s="76">
        <v>42823</v>
      </c>
      <c r="D5047">
        <v>30</v>
      </c>
      <c r="E5047" t="s">
        <v>1329</v>
      </c>
    </row>
    <row r="5048" spans="1:5" x14ac:dyDescent="0.25">
      <c r="A5048" t="s">
        <v>1324</v>
      </c>
      <c r="B5048" t="s">
        <v>149</v>
      </c>
      <c r="C5048" s="76">
        <v>42823</v>
      </c>
      <c r="D5048">
        <v>14</v>
      </c>
      <c r="E5048" t="s">
        <v>1329</v>
      </c>
    </row>
    <row r="5049" spans="1:5" x14ac:dyDescent="0.25">
      <c r="A5049" t="s">
        <v>1324</v>
      </c>
      <c r="B5049" t="s">
        <v>149</v>
      </c>
      <c r="C5049" s="76">
        <v>42823</v>
      </c>
      <c r="D5049">
        <v>9</v>
      </c>
      <c r="E5049" t="s">
        <v>1329</v>
      </c>
    </row>
    <row r="5050" spans="1:5" x14ac:dyDescent="0.25">
      <c r="A5050" t="s">
        <v>1324</v>
      </c>
      <c r="B5050" t="s">
        <v>149</v>
      </c>
      <c r="C5050" s="76">
        <v>42823</v>
      </c>
      <c r="D5050">
        <v>4</v>
      </c>
      <c r="E5050" t="s">
        <v>1329</v>
      </c>
    </row>
    <row r="5051" spans="1:5" x14ac:dyDescent="0.25">
      <c r="A5051" t="s">
        <v>120</v>
      </c>
      <c r="B5051" t="s">
        <v>149</v>
      </c>
      <c r="C5051" s="76">
        <v>42823</v>
      </c>
      <c r="D5051">
        <v>34</v>
      </c>
      <c r="E5051" t="s">
        <v>1329</v>
      </c>
    </row>
    <row r="5052" spans="1:5" x14ac:dyDescent="0.25">
      <c r="A5052" t="s">
        <v>120</v>
      </c>
      <c r="B5052" t="s">
        <v>149</v>
      </c>
      <c r="C5052" s="76">
        <v>42823</v>
      </c>
      <c r="D5052">
        <v>3</v>
      </c>
      <c r="E5052" t="s">
        <v>1329</v>
      </c>
    </row>
    <row r="5053" spans="1:5" x14ac:dyDescent="0.25">
      <c r="A5053" t="s">
        <v>120</v>
      </c>
      <c r="B5053" t="s">
        <v>149</v>
      </c>
      <c r="C5053" s="76">
        <v>42823</v>
      </c>
      <c r="D5053">
        <v>2</v>
      </c>
      <c r="E5053" t="s">
        <v>1329</v>
      </c>
    </row>
    <row r="5054" spans="1:5" x14ac:dyDescent="0.25">
      <c r="A5054" t="s">
        <v>120</v>
      </c>
      <c r="B5054" t="s">
        <v>149</v>
      </c>
      <c r="C5054" s="76">
        <v>42823</v>
      </c>
      <c r="D5054">
        <v>30</v>
      </c>
      <c r="E5054" t="s">
        <v>1329</v>
      </c>
    </row>
    <row r="5055" spans="1:5" x14ac:dyDescent="0.25">
      <c r="A5055" t="s">
        <v>120</v>
      </c>
      <c r="B5055" t="s">
        <v>149</v>
      </c>
      <c r="C5055" s="76">
        <v>42823</v>
      </c>
      <c r="D5055">
        <v>4</v>
      </c>
      <c r="E5055" t="s">
        <v>1329</v>
      </c>
    </row>
    <row r="5056" spans="1:5" x14ac:dyDescent="0.25">
      <c r="A5056" t="s">
        <v>1325</v>
      </c>
      <c r="B5056" t="s">
        <v>149</v>
      </c>
      <c r="C5056" s="76">
        <v>42823</v>
      </c>
      <c r="D5056">
        <v>15</v>
      </c>
      <c r="E5056" t="s">
        <v>1329</v>
      </c>
    </row>
    <row r="5057" spans="1:5" x14ac:dyDescent="0.25">
      <c r="A5057" t="s">
        <v>1325</v>
      </c>
      <c r="B5057" t="s">
        <v>149</v>
      </c>
      <c r="C5057" s="76">
        <v>42823</v>
      </c>
      <c r="D5057">
        <v>2</v>
      </c>
      <c r="E5057" t="s">
        <v>1329</v>
      </c>
    </row>
    <row r="5058" spans="1:5" x14ac:dyDescent="0.25">
      <c r="A5058" t="s">
        <v>1325</v>
      </c>
      <c r="B5058" t="s">
        <v>149</v>
      </c>
      <c r="C5058" s="76">
        <v>42823</v>
      </c>
      <c r="D5058">
        <v>30</v>
      </c>
      <c r="E5058" t="s">
        <v>1329</v>
      </c>
    </row>
    <row r="5059" spans="1:5" x14ac:dyDescent="0.25">
      <c r="A5059" t="s">
        <v>1325</v>
      </c>
      <c r="B5059" t="s">
        <v>149</v>
      </c>
      <c r="C5059" s="76">
        <v>42823</v>
      </c>
      <c r="D5059">
        <v>11</v>
      </c>
      <c r="E5059" t="s">
        <v>1329</v>
      </c>
    </row>
    <row r="5060" spans="1:5" x14ac:dyDescent="0.25">
      <c r="A5060" t="s">
        <v>1325</v>
      </c>
      <c r="B5060" t="s">
        <v>149</v>
      </c>
      <c r="C5060" s="76">
        <v>42823</v>
      </c>
      <c r="D5060">
        <v>3</v>
      </c>
      <c r="E5060" t="s">
        <v>1329</v>
      </c>
    </row>
    <row r="5061" spans="1:5" x14ac:dyDescent="0.25">
      <c r="A5061" t="s">
        <v>1325</v>
      </c>
      <c r="B5061" t="s">
        <v>149</v>
      </c>
      <c r="C5061" s="76">
        <v>42823</v>
      </c>
      <c r="D5061">
        <v>35</v>
      </c>
      <c r="E5061" t="s">
        <v>1329</v>
      </c>
    </row>
    <row r="5062" spans="1:5" x14ac:dyDescent="0.25">
      <c r="A5062" t="s">
        <v>1326</v>
      </c>
      <c r="B5062" t="s">
        <v>149</v>
      </c>
      <c r="C5062" s="76">
        <v>42823</v>
      </c>
      <c r="D5062">
        <v>2</v>
      </c>
      <c r="E5062" t="s">
        <v>1329</v>
      </c>
    </row>
    <row r="5063" spans="1:5" x14ac:dyDescent="0.25">
      <c r="A5063" t="s">
        <v>1326</v>
      </c>
      <c r="B5063" t="s">
        <v>149</v>
      </c>
      <c r="C5063" s="76">
        <v>42823</v>
      </c>
      <c r="D5063">
        <v>16</v>
      </c>
      <c r="E5063" t="s">
        <v>1329</v>
      </c>
    </row>
    <row r="5064" spans="1:5" x14ac:dyDescent="0.25">
      <c r="A5064" t="s">
        <v>1326</v>
      </c>
      <c r="B5064" t="s">
        <v>149</v>
      </c>
      <c r="C5064" s="76">
        <v>42823</v>
      </c>
      <c r="D5064">
        <v>28</v>
      </c>
      <c r="E5064" t="s">
        <v>1329</v>
      </c>
    </row>
    <row r="5065" spans="1:5" x14ac:dyDescent="0.25">
      <c r="A5065" t="s">
        <v>605</v>
      </c>
      <c r="B5065" t="s">
        <v>149</v>
      </c>
      <c r="C5065" s="76">
        <v>42823</v>
      </c>
      <c r="D5065">
        <v>16</v>
      </c>
      <c r="E5065" t="s">
        <v>1329</v>
      </c>
    </row>
    <row r="5066" spans="1:5" x14ac:dyDescent="0.25">
      <c r="A5066" t="s">
        <v>605</v>
      </c>
      <c r="B5066" t="s">
        <v>149</v>
      </c>
      <c r="C5066" s="76">
        <v>42823</v>
      </c>
      <c r="D5066">
        <v>2</v>
      </c>
      <c r="E5066" t="s">
        <v>1329</v>
      </c>
    </row>
    <row r="5067" spans="1:5" x14ac:dyDescent="0.25">
      <c r="A5067" t="s">
        <v>605</v>
      </c>
      <c r="B5067" t="s">
        <v>149</v>
      </c>
      <c r="C5067" s="76">
        <v>42823</v>
      </c>
      <c r="D5067">
        <v>15</v>
      </c>
      <c r="E5067" t="s">
        <v>1329</v>
      </c>
    </row>
    <row r="5068" spans="1:5" x14ac:dyDescent="0.25">
      <c r="A5068" t="s">
        <v>605</v>
      </c>
      <c r="B5068" t="s">
        <v>149</v>
      </c>
      <c r="C5068" s="76">
        <v>42823</v>
      </c>
      <c r="D5068">
        <v>18</v>
      </c>
      <c r="E5068" t="s">
        <v>1329</v>
      </c>
    </row>
    <row r="5069" spans="1:5" x14ac:dyDescent="0.25">
      <c r="A5069" t="s">
        <v>1327</v>
      </c>
      <c r="B5069" t="s">
        <v>149</v>
      </c>
      <c r="C5069" s="76">
        <v>42823</v>
      </c>
      <c r="D5069">
        <v>2</v>
      </c>
      <c r="E5069" t="s">
        <v>1329</v>
      </c>
    </row>
    <row r="5070" spans="1:5" x14ac:dyDescent="0.25">
      <c r="A5070" t="s">
        <v>1327</v>
      </c>
      <c r="B5070" t="s">
        <v>149</v>
      </c>
      <c r="C5070" s="76">
        <v>42823</v>
      </c>
      <c r="D5070">
        <v>30</v>
      </c>
      <c r="E5070" t="s">
        <v>1329</v>
      </c>
    </row>
    <row r="5071" spans="1:5" x14ac:dyDescent="0.25">
      <c r="A5071" t="s">
        <v>1327</v>
      </c>
      <c r="B5071" t="s">
        <v>149</v>
      </c>
      <c r="C5071" s="76">
        <v>42823</v>
      </c>
      <c r="D5071">
        <v>15</v>
      </c>
      <c r="E5071" t="s">
        <v>1329</v>
      </c>
    </row>
    <row r="5072" spans="1:5" x14ac:dyDescent="0.25">
      <c r="A5072" t="s">
        <v>1328</v>
      </c>
      <c r="B5072" t="s">
        <v>149</v>
      </c>
      <c r="C5072" s="76">
        <v>42823</v>
      </c>
      <c r="D5072">
        <v>15</v>
      </c>
      <c r="E5072" t="s">
        <v>1329</v>
      </c>
    </row>
    <row r="5073" spans="1:5" x14ac:dyDescent="0.25">
      <c r="A5073" t="s">
        <v>1328</v>
      </c>
      <c r="B5073" t="s">
        <v>149</v>
      </c>
      <c r="C5073" s="76">
        <v>42823</v>
      </c>
      <c r="D5073">
        <v>2</v>
      </c>
      <c r="E5073" t="s">
        <v>1329</v>
      </c>
    </row>
    <row r="5074" spans="1:5" x14ac:dyDescent="0.25">
      <c r="A5074" t="s">
        <v>1328</v>
      </c>
      <c r="B5074" t="s">
        <v>149</v>
      </c>
      <c r="C5074" s="76">
        <v>42823</v>
      </c>
      <c r="D5074">
        <v>30</v>
      </c>
      <c r="E5074" t="s">
        <v>1329</v>
      </c>
    </row>
    <row r="5075" spans="1:5" x14ac:dyDescent="0.25">
      <c r="A5075" t="s">
        <v>1328</v>
      </c>
      <c r="B5075" t="s">
        <v>149</v>
      </c>
      <c r="C5075" s="76">
        <v>42823</v>
      </c>
      <c r="D5075">
        <v>14</v>
      </c>
      <c r="E5075" t="s">
        <v>1329</v>
      </c>
    </row>
    <row r="5076" spans="1:5" x14ac:dyDescent="0.25">
      <c r="A5076" t="s">
        <v>774</v>
      </c>
      <c r="B5076" t="s">
        <v>173</v>
      </c>
      <c r="C5076" s="76">
        <v>42823</v>
      </c>
      <c r="D5076">
        <v>15</v>
      </c>
      <c r="E5076" t="s">
        <v>1329</v>
      </c>
    </row>
    <row r="5077" spans="1:5" x14ac:dyDescent="0.25">
      <c r="A5077" t="s">
        <v>774</v>
      </c>
      <c r="B5077" t="s">
        <v>173</v>
      </c>
      <c r="C5077" s="76">
        <v>42823</v>
      </c>
      <c r="D5077">
        <v>2</v>
      </c>
      <c r="E5077" t="s">
        <v>1329</v>
      </c>
    </row>
    <row r="5078" spans="1:5" x14ac:dyDescent="0.25">
      <c r="A5078" t="s">
        <v>774</v>
      </c>
      <c r="B5078" t="s">
        <v>173</v>
      </c>
      <c r="C5078" s="76">
        <v>42823</v>
      </c>
      <c r="D5078">
        <v>30</v>
      </c>
      <c r="E5078" t="s">
        <v>1329</v>
      </c>
    </row>
    <row r="5079" spans="1:5" x14ac:dyDescent="0.25">
      <c r="A5079" t="s">
        <v>774</v>
      </c>
      <c r="B5079" t="s">
        <v>173</v>
      </c>
      <c r="C5079" s="76">
        <v>42823</v>
      </c>
      <c r="D5079">
        <v>11</v>
      </c>
      <c r="E5079" t="s">
        <v>1329</v>
      </c>
    </row>
    <row r="5080" spans="1:5" x14ac:dyDescent="0.25">
      <c r="A5080" t="s">
        <v>774</v>
      </c>
      <c r="B5080" t="s">
        <v>173</v>
      </c>
      <c r="C5080" s="76">
        <v>42823</v>
      </c>
      <c r="D5080">
        <v>9</v>
      </c>
      <c r="E5080" t="s">
        <v>1329</v>
      </c>
    </row>
    <row r="5081" spans="1:5" x14ac:dyDescent="0.25">
      <c r="A5081" t="s">
        <v>595</v>
      </c>
      <c r="B5081" t="s">
        <v>173</v>
      </c>
      <c r="C5081" s="76">
        <v>42823</v>
      </c>
      <c r="D5081">
        <v>19</v>
      </c>
      <c r="E5081" t="s">
        <v>1329</v>
      </c>
    </row>
    <row r="5082" spans="1:5" x14ac:dyDescent="0.25">
      <c r="A5082" t="s">
        <v>595</v>
      </c>
      <c r="B5082" t="s">
        <v>173</v>
      </c>
      <c r="C5082" s="76">
        <v>42823</v>
      </c>
      <c r="D5082">
        <v>2</v>
      </c>
      <c r="E5082" t="s">
        <v>1329</v>
      </c>
    </row>
    <row r="5083" spans="1:5" x14ac:dyDescent="0.25">
      <c r="A5083" t="s">
        <v>595</v>
      </c>
      <c r="B5083" t="s">
        <v>173</v>
      </c>
      <c r="C5083" s="76">
        <v>42823</v>
      </c>
      <c r="D5083">
        <v>30</v>
      </c>
      <c r="E5083" t="s">
        <v>1329</v>
      </c>
    </row>
    <row r="5084" spans="1:5" x14ac:dyDescent="0.25">
      <c r="A5084" t="s">
        <v>595</v>
      </c>
      <c r="B5084" t="s">
        <v>173</v>
      </c>
      <c r="C5084" s="76">
        <v>42823</v>
      </c>
      <c r="D5084">
        <v>32</v>
      </c>
      <c r="E5084" t="s">
        <v>1329</v>
      </c>
    </row>
    <row r="5085" spans="1:5" x14ac:dyDescent="0.25">
      <c r="A5085" t="s">
        <v>674</v>
      </c>
      <c r="B5085" t="s">
        <v>173</v>
      </c>
      <c r="C5085" s="76">
        <v>42823</v>
      </c>
      <c r="D5085">
        <v>29</v>
      </c>
      <c r="E5085" t="s">
        <v>1329</v>
      </c>
    </row>
    <row r="5086" spans="1:5" x14ac:dyDescent="0.25">
      <c r="A5086" t="s">
        <v>674</v>
      </c>
      <c r="B5086" t="s">
        <v>173</v>
      </c>
      <c r="C5086" s="76">
        <v>42823</v>
      </c>
      <c r="D5086">
        <v>2</v>
      </c>
      <c r="E5086" t="s">
        <v>1329</v>
      </c>
    </row>
    <row r="5087" spans="1:5" x14ac:dyDescent="0.25">
      <c r="A5087" t="s">
        <v>1319</v>
      </c>
      <c r="B5087" t="s">
        <v>173</v>
      </c>
      <c r="C5087" s="76">
        <v>42823</v>
      </c>
      <c r="D5087">
        <v>2</v>
      </c>
      <c r="E5087" t="s">
        <v>1329</v>
      </c>
    </row>
    <row r="5088" spans="1:5" x14ac:dyDescent="0.25">
      <c r="A5088" t="s">
        <v>1319</v>
      </c>
      <c r="B5088" t="s">
        <v>173</v>
      </c>
      <c r="C5088" s="76">
        <v>42823</v>
      </c>
      <c r="D5088">
        <v>4</v>
      </c>
      <c r="E5088" t="s">
        <v>1329</v>
      </c>
    </row>
    <row r="5089" spans="1:5" x14ac:dyDescent="0.25">
      <c r="A5089" t="s">
        <v>1319</v>
      </c>
      <c r="B5089" t="s">
        <v>173</v>
      </c>
      <c r="C5089" s="76">
        <v>42823</v>
      </c>
      <c r="D5089">
        <v>6</v>
      </c>
      <c r="E5089" t="s">
        <v>1329</v>
      </c>
    </row>
    <row r="5090" spans="1:5" x14ac:dyDescent="0.25">
      <c r="A5090" t="s">
        <v>1319</v>
      </c>
      <c r="B5090" t="s">
        <v>173</v>
      </c>
      <c r="C5090" s="76">
        <v>42823</v>
      </c>
      <c r="D5090">
        <v>9</v>
      </c>
      <c r="E5090" t="s">
        <v>1329</v>
      </c>
    </row>
    <row r="5091" spans="1:5" x14ac:dyDescent="0.25">
      <c r="A5091" t="s">
        <v>1319</v>
      </c>
      <c r="B5091" t="s">
        <v>173</v>
      </c>
      <c r="C5091" s="76">
        <v>42823</v>
      </c>
      <c r="D5091">
        <v>15</v>
      </c>
      <c r="E5091" t="s">
        <v>1329</v>
      </c>
    </row>
    <row r="5092" spans="1:5" x14ac:dyDescent="0.25">
      <c r="A5092" t="s">
        <v>1320</v>
      </c>
      <c r="B5092" t="s">
        <v>173</v>
      </c>
      <c r="C5092" s="76">
        <v>42823</v>
      </c>
      <c r="D5092">
        <v>5</v>
      </c>
      <c r="E5092" t="s">
        <v>1329</v>
      </c>
    </row>
    <row r="5093" spans="1:5" x14ac:dyDescent="0.25">
      <c r="A5093" t="s">
        <v>1320</v>
      </c>
      <c r="B5093" t="s">
        <v>173</v>
      </c>
      <c r="C5093" s="76">
        <v>42823</v>
      </c>
      <c r="D5093">
        <v>18</v>
      </c>
      <c r="E5093" t="s">
        <v>1329</v>
      </c>
    </row>
    <row r="5094" spans="1:5" x14ac:dyDescent="0.25">
      <c r="A5094" t="s">
        <v>1321</v>
      </c>
      <c r="B5094" t="s">
        <v>173</v>
      </c>
      <c r="C5094" s="76">
        <v>42823</v>
      </c>
      <c r="D5094">
        <v>33</v>
      </c>
      <c r="E5094" t="s">
        <v>1329</v>
      </c>
    </row>
    <row r="5095" spans="1:5" x14ac:dyDescent="0.25">
      <c r="A5095" t="s">
        <v>1321</v>
      </c>
      <c r="B5095" t="s">
        <v>173</v>
      </c>
      <c r="C5095" s="76">
        <v>42823</v>
      </c>
      <c r="D5095">
        <v>3</v>
      </c>
      <c r="E5095" t="s">
        <v>1329</v>
      </c>
    </row>
    <row r="5096" spans="1:5" x14ac:dyDescent="0.25">
      <c r="A5096" t="s">
        <v>1321</v>
      </c>
      <c r="B5096" t="s">
        <v>173</v>
      </c>
      <c r="C5096" s="76">
        <v>42823</v>
      </c>
      <c r="D5096">
        <v>2</v>
      </c>
      <c r="E5096" t="s">
        <v>1329</v>
      </c>
    </row>
    <row r="5097" spans="1:5" x14ac:dyDescent="0.25">
      <c r="A5097" t="s">
        <v>1321</v>
      </c>
      <c r="B5097" t="s">
        <v>173</v>
      </c>
      <c r="C5097" s="76">
        <v>42823</v>
      </c>
      <c r="D5097">
        <v>30</v>
      </c>
      <c r="E5097" t="s">
        <v>1329</v>
      </c>
    </row>
    <row r="5098" spans="1:5" x14ac:dyDescent="0.25">
      <c r="A5098" t="s">
        <v>1321</v>
      </c>
      <c r="B5098" t="s">
        <v>173</v>
      </c>
      <c r="C5098" s="76">
        <v>42823</v>
      </c>
      <c r="D5098">
        <v>9</v>
      </c>
      <c r="E5098" t="s">
        <v>1329</v>
      </c>
    </row>
    <row r="5099" spans="1:5" x14ac:dyDescent="0.25">
      <c r="A5099" t="s">
        <v>858</v>
      </c>
      <c r="B5099" t="s">
        <v>173</v>
      </c>
      <c r="C5099" s="76">
        <v>42823</v>
      </c>
      <c r="D5099">
        <v>30</v>
      </c>
      <c r="E5099" t="s">
        <v>1329</v>
      </c>
    </row>
    <row r="5100" spans="1:5" x14ac:dyDescent="0.25">
      <c r="A5100" t="s">
        <v>858</v>
      </c>
      <c r="B5100" t="s">
        <v>173</v>
      </c>
      <c r="C5100" s="76">
        <v>42823</v>
      </c>
      <c r="D5100">
        <v>15</v>
      </c>
      <c r="E5100" t="s">
        <v>1329</v>
      </c>
    </row>
    <row r="5101" spans="1:5" x14ac:dyDescent="0.25">
      <c r="A5101" t="s">
        <v>858</v>
      </c>
      <c r="B5101" t="s">
        <v>173</v>
      </c>
      <c r="C5101" s="76">
        <v>42823</v>
      </c>
      <c r="D5101">
        <v>18</v>
      </c>
      <c r="E5101" t="s">
        <v>1329</v>
      </c>
    </row>
    <row r="5102" spans="1:5" x14ac:dyDescent="0.25">
      <c r="A5102" t="s">
        <v>858</v>
      </c>
      <c r="B5102" t="s">
        <v>173</v>
      </c>
      <c r="C5102" s="76">
        <v>42823</v>
      </c>
      <c r="D5102">
        <v>24</v>
      </c>
      <c r="E5102" t="s">
        <v>1329</v>
      </c>
    </row>
    <row r="5103" spans="1:5" x14ac:dyDescent="0.25">
      <c r="A5103" t="s">
        <v>1322</v>
      </c>
      <c r="B5103" t="s">
        <v>173</v>
      </c>
      <c r="C5103" s="76">
        <v>42823</v>
      </c>
      <c r="D5103">
        <v>11</v>
      </c>
      <c r="E5103" t="s">
        <v>1329</v>
      </c>
    </row>
    <row r="5104" spans="1:5" x14ac:dyDescent="0.25">
      <c r="A5104" t="s">
        <v>1322</v>
      </c>
      <c r="B5104" t="s">
        <v>173</v>
      </c>
      <c r="C5104" s="76">
        <v>42823</v>
      </c>
      <c r="D5104">
        <v>2</v>
      </c>
      <c r="E5104" t="s">
        <v>1329</v>
      </c>
    </row>
    <row r="5105" spans="1:5" x14ac:dyDescent="0.25">
      <c r="A5105" t="s">
        <v>1322</v>
      </c>
      <c r="B5105" t="s">
        <v>173</v>
      </c>
      <c r="C5105" s="76">
        <v>42823</v>
      </c>
      <c r="D5105">
        <v>30</v>
      </c>
      <c r="E5105" t="s">
        <v>1329</v>
      </c>
    </row>
    <row r="5106" spans="1:5" x14ac:dyDescent="0.25">
      <c r="A5106" t="s">
        <v>1322</v>
      </c>
      <c r="B5106" t="s">
        <v>173</v>
      </c>
      <c r="C5106" s="76">
        <v>42823</v>
      </c>
      <c r="D5106">
        <v>18</v>
      </c>
      <c r="E5106" t="s">
        <v>1329</v>
      </c>
    </row>
    <row r="5107" spans="1:5" x14ac:dyDescent="0.25">
      <c r="A5107" t="s">
        <v>498</v>
      </c>
      <c r="B5107" t="s">
        <v>173</v>
      </c>
      <c r="C5107" s="76">
        <v>42823</v>
      </c>
      <c r="D5107">
        <v>31</v>
      </c>
      <c r="E5107" t="s">
        <v>1329</v>
      </c>
    </row>
    <row r="5108" spans="1:5" x14ac:dyDescent="0.25">
      <c r="A5108" t="s">
        <v>498</v>
      </c>
      <c r="B5108" t="s">
        <v>173</v>
      </c>
      <c r="C5108" s="76">
        <v>42823</v>
      </c>
      <c r="D5108">
        <v>30</v>
      </c>
      <c r="E5108" t="s">
        <v>1329</v>
      </c>
    </row>
    <row r="5109" spans="1:5" x14ac:dyDescent="0.25">
      <c r="A5109" t="s">
        <v>498</v>
      </c>
      <c r="B5109" t="s">
        <v>173</v>
      </c>
      <c r="C5109" s="76">
        <v>42823</v>
      </c>
      <c r="D5109">
        <v>4</v>
      </c>
      <c r="E5109" t="s">
        <v>1329</v>
      </c>
    </row>
    <row r="5110" spans="1:5" x14ac:dyDescent="0.25">
      <c r="A5110" t="s">
        <v>602</v>
      </c>
      <c r="B5110" t="s">
        <v>173</v>
      </c>
      <c r="C5110" s="76">
        <v>42823</v>
      </c>
      <c r="D5110">
        <v>19</v>
      </c>
      <c r="E5110" t="s">
        <v>1329</v>
      </c>
    </row>
    <row r="5111" spans="1:5" x14ac:dyDescent="0.25">
      <c r="A5111" t="s">
        <v>602</v>
      </c>
      <c r="B5111" t="s">
        <v>173</v>
      </c>
      <c r="C5111" s="76">
        <v>42823</v>
      </c>
      <c r="D5111">
        <v>2</v>
      </c>
      <c r="E5111" t="s">
        <v>1329</v>
      </c>
    </row>
    <row r="5112" spans="1:5" x14ac:dyDescent="0.25">
      <c r="A5112" t="s">
        <v>602</v>
      </c>
      <c r="B5112" t="s">
        <v>173</v>
      </c>
      <c r="C5112" s="76">
        <v>42823</v>
      </c>
      <c r="D5112">
        <v>13</v>
      </c>
      <c r="E5112" t="s">
        <v>1329</v>
      </c>
    </row>
    <row r="5113" spans="1:5" x14ac:dyDescent="0.25">
      <c r="A5113" t="s">
        <v>1323</v>
      </c>
      <c r="B5113" t="s">
        <v>173</v>
      </c>
      <c r="C5113" s="76">
        <v>42823</v>
      </c>
      <c r="D5113">
        <v>2</v>
      </c>
      <c r="E5113" t="s">
        <v>1329</v>
      </c>
    </row>
    <row r="5114" spans="1:5" x14ac:dyDescent="0.25">
      <c r="A5114" t="s">
        <v>1323</v>
      </c>
      <c r="B5114" t="s">
        <v>173</v>
      </c>
      <c r="C5114" s="76">
        <v>42823</v>
      </c>
      <c r="D5114">
        <v>30</v>
      </c>
      <c r="E5114" t="s">
        <v>1329</v>
      </c>
    </row>
    <row r="5115" spans="1:5" x14ac:dyDescent="0.25">
      <c r="A5115" t="s">
        <v>1323</v>
      </c>
      <c r="B5115" t="s">
        <v>173</v>
      </c>
      <c r="C5115" s="76">
        <v>42823</v>
      </c>
      <c r="D5115">
        <v>9</v>
      </c>
      <c r="E5115" t="s">
        <v>1329</v>
      </c>
    </row>
    <row r="5116" spans="1:5" x14ac:dyDescent="0.25">
      <c r="A5116" t="s">
        <v>1324</v>
      </c>
      <c r="B5116" t="s">
        <v>173</v>
      </c>
      <c r="C5116" s="76">
        <v>42823</v>
      </c>
      <c r="D5116">
        <v>30</v>
      </c>
      <c r="E5116" t="s">
        <v>1329</v>
      </c>
    </row>
    <row r="5117" spans="1:5" x14ac:dyDescent="0.25">
      <c r="A5117" t="s">
        <v>1324</v>
      </c>
      <c r="B5117" t="s">
        <v>173</v>
      </c>
      <c r="C5117" s="76">
        <v>42823</v>
      </c>
      <c r="D5117">
        <v>14</v>
      </c>
      <c r="E5117" t="s">
        <v>1329</v>
      </c>
    </row>
    <row r="5118" spans="1:5" x14ac:dyDescent="0.25">
      <c r="A5118" t="s">
        <v>1324</v>
      </c>
      <c r="B5118" t="s">
        <v>173</v>
      </c>
      <c r="C5118" s="76">
        <v>42823</v>
      </c>
      <c r="D5118">
        <v>9</v>
      </c>
      <c r="E5118" t="s">
        <v>1329</v>
      </c>
    </row>
    <row r="5119" spans="1:5" x14ac:dyDescent="0.25">
      <c r="A5119" t="s">
        <v>1324</v>
      </c>
      <c r="B5119" t="s">
        <v>173</v>
      </c>
      <c r="C5119" s="76">
        <v>42823</v>
      </c>
      <c r="D5119">
        <v>4</v>
      </c>
      <c r="E5119" t="s">
        <v>1329</v>
      </c>
    </row>
    <row r="5120" spans="1:5" x14ac:dyDescent="0.25">
      <c r="A5120" t="s">
        <v>120</v>
      </c>
      <c r="B5120" t="s">
        <v>173</v>
      </c>
      <c r="C5120" s="76">
        <v>42823</v>
      </c>
      <c r="D5120">
        <v>34</v>
      </c>
      <c r="E5120" t="s">
        <v>1329</v>
      </c>
    </row>
    <row r="5121" spans="1:5" x14ac:dyDescent="0.25">
      <c r="A5121" t="s">
        <v>120</v>
      </c>
      <c r="B5121" t="s">
        <v>173</v>
      </c>
      <c r="C5121" s="76">
        <v>42823</v>
      </c>
      <c r="D5121">
        <v>3</v>
      </c>
      <c r="E5121" t="s">
        <v>1329</v>
      </c>
    </row>
    <row r="5122" spans="1:5" x14ac:dyDescent="0.25">
      <c r="A5122" t="s">
        <v>120</v>
      </c>
      <c r="B5122" t="s">
        <v>173</v>
      </c>
      <c r="C5122" s="76">
        <v>42823</v>
      </c>
      <c r="D5122">
        <v>2</v>
      </c>
      <c r="E5122" t="s">
        <v>1329</v>
      </c>
    </row>
    <row r="5123" spans="1:5" x14ac:dyDescent="0.25">
      <c r="A5123" t="s">
        <v>120</v>
      </c>
      <c r="B5123" t="s">
        <v>173</v>
      </c>
      <c r="C5123" s="76">
        <v>42823</v>
      </c>
      <c r="D5123">
        <v>30</v>
      </c>
      <c r="E5123" t="s">
        <v>1329</v>
      </c>
    </row>
    <row r="5124" spans="1:5" x14ac:dyDescent="0.25">
      <c r="A5124" t="s">
        <v>120</v>
      </c>
      <c r="B5124" t="s">
        <v>173</v>
      </c>
      <c r="C5124" s="76">
        <v>42823</v>
      </c>
      <c r="D5124">
        <v>4</v>
      </c>
      <c r="E5124" t="s">
        <v>1329</v>
      </c>
    </row>
    <row r="5125" spans="1:5" x14ac:dyDescent="0.25">
      <c r="A5125" t="s">
        <v>1325</v>
      </c>
      <c r="B5125" t="s">
        <v>173</v>
      </c>
      <c r="C5125" s="76">
        <v>42823</v>
      </c>
      <c r="D5125">
        <v>15</v>
      </c>
      <c r="E5125" t="s">
        <v>1329</v>
      </c>
    </row>
    <row r="5126" spans="1:5" x14ac:dyDescent="0.25">
      <c r="A5126" t="s">
        <v>1325</v>
      </c>
      <c r="B5126" t="s">
        <v>173</v>
      </c>
      <c r="C5126" s="76">
        <v>42823</v>
      </c>
      <c r="D5126">
        <v>2</v>
      </c>
      <c r="E5126" t="s">
        <v>1329</v>
      </c>
    </row>
    <row r="5127" spans="1:5" x14ac:dyDescent="0.25">
      <c r="A5127" t="s">
        <v>1325</v>
      </c>
      <c r="B5127" t="s">
        <v>173</v>
      </c>
      <c r="C5127" s="76">
        <v>42823</v>
      </c>
      <c r="D5127">
        <v>30</v>
      </c>
      <c r="E5127" t="s">
        <v>1329</v>
      </c>
    </row>
    <row r="5128" spans="1:5" x14ac:dyDescent="0.25">
      <c r="A5128" t="s">
        <v>1325</v>
      </c>
      <c r="B5128" t="s">
        <v>173</v>
      </c>
      <c r="C5128" s="76">
        <v>42823</v>
      </c>
      <c r="D5128">
        <v>11</v>
      </c>
      <c r="E5128" t="s">
        <v>1329</v>
      </c>
    </row>
    <row r="5129" spans="1:5" x14ac:dyDescent="0.25">
      <c r="A5129" t="s">
        <v>1325</v>
      </c>
      <c r="B5129" t="s">
        <v>173</v>
      </c>
      <c r="C5129" s="76">
        <v>42823</v>
      </c>
      <c r="D5129">
        <v>3</v>
      </c>
      <c r="E5129" t="s">
        <v>1329</v>
      </c>
    </row>
    <row r="5130" spans="1:5" x14ac:dyDescent="0.25">
      <c r="A5130" t="s">
        <v>1325</v>
      </c>
      <c r="B5130" t="s">
        <v>173</v>
      </c>
      <c r="C5130" s="76">
        <v>42823</v>
      </c>
      <c r="D5130">
        <v>35</v>
      </c>
      <c r="E5130" t="s">
        <v>1329</v>
      </c>
    </row>
    <row r="5131" spans="1:5" x14ac:dyDescent="0.25">
      <c r="A5131" t="s">
        <v>1326</v>
      </c>
      <c r="B5131" t="s">
        <v>173</v>
      </c>
      <c r="C5131" s="76">
        <v>42823</v>
      </c>
      <c r="D5131">
        <v>2</v>
      </c>
      <c r="E5131" t="s">
        <v>1329</v>
      </c>
    </row>
    <row r="5132" spans="1:5" x14ac:dyDescent="0.25">
      <c r="A5132" t="s">
        <v>1326</v>
      </c>
      <c r="B5132" t="s">
        <v>173</v>
      </c>
      <c r="C5132" s="76">
        <v>42823</v>
      </c>
      <c r="D5132">
        <v>16</v>
      </c>
      <c r="E5132" t="s">
        <v>1329</v>
      </c>
    </row>
    <row r="5133" spans="1:5" x14ac:dyDescent="0.25">
      <c r="A5133" t="s">
        <v>1326</v>
      </c>
      <c r="B5133" t="s">
        <v>173</v>
      </c>
      <c r="C5133" s="76">
        <v>42823</v>
      </c>
      <c r="D5133">
        <v>28</v>
      </c>
      <c r="E5133" t="s">
        <v>1329</v>
      </c>
    </row>
    <row r="5134" spans="1:5" x14ac:dyDescent="0.25">
      <c r="A5134" t="s">
        <v>605</v>
      </c>
      <c r="B5134" t="s">
        <v>173</v>
      </c>
      <c r="C5134" s="76">
        <v>42823</v>
      </c>
      <c r="D5134">
        <v>16</v>
      </c>
      <c r="E5134" t="s">
        <v>1329</v>
      </c>
    </row>
    <row r="5135" spans="1:5" x14ac:dyDescent="0.25">
      <c r="A5135" t="s">
        <v>605</v>
      </c>
      <c r="B5135" t="s">
        <v>173</v>
      </c>
      <c r="C5135" s="76">
        <v>42823</v>
      </c>
      <c r="D5135">
        <v>2</v>
      </c>
      <c r="E5135" t="s">
        <v>1329</v>
      </c>
    </row>
    <row r="5136" spans="1:5" x14ac:dyDescent="0.25">
      <c r="A5136" t="s">
        <v>605</v>
      </c>
      <c r="B5136" t="s">
        <v>173</v>
      </c>
      <c r="C5136" s="76">
        <v>42823</v>
      </c>
      <c r="D5136">
        <v>15</v>
      </c>
      <c r="E5136" t="s">
        <v>1329</v>
      </c>
    </row>
    <row r="5137" spans="1:5" x14ac:dyDescent="0.25">
      <c r="A5137" t="s">
        <v>605</v>
      </c>
      <c r="B5137" t="s">
        <v>173</v>
      </c>
      <c r="C5137" s="76">
        <v>42823</v>
      </c>
      <c r="D5137">
        <v>18</v>
      </c>
      <c r="E5137" t="s">
        <v>1329</v>
      </c>
    </row>
    <row r="5138" spans="1:5" x14ac:dyDescent="0.25">
      <c r="A5138" t="s">
        <v>1327</v>
      </c>
      <c r="B5138" t="s">
        <v>173</v>
      </c>
      <c r="C5138" s="76">
        <v>42823</v>
      </c>
      <c r="D5138">
        <v>2</v>
      </c>
      <c r="E5138" t="s">
        <v>1329</v>
      </c>
    </row>
    <row r="5139" spans="1:5" x14ac:dyDescent="0.25">
      <c r="A5139" t="s">
        <v>1327</v>
      </c>
      <c r="B5139" t="s">
        <v>173</v>
      </c>
      <c r="C5139" s="76">
        <v>42823</v>
      </c>
      <c r="D5139">
        <v>30</v>
      </c>
      <c r="E5139" t="s">
        <v>1329</v>
      </c>
    </row>
    <row r="5140" spans="1:5" x14ac:dyDescent="0.25">
      <c r="A5140" t="s">
        <v>1327</v>
      </c>
      <c r="B5140" t="s">
        <v>173</v>
      </c>
      <c r="C5140" s="76">
        <v>42823</v>
      </c>
      <c r="D5140">
        <v>15</v>
      </c>
      <c r="E5140" t="s">
        <v>1329</v>
      </c>
    </row>
    <row r="5141" spans="1:5" x14ac:dyDescent="0.25">
      <c r="A5141" t="s">
        <v>1328</v>
      </c>
      <c r="B5141" t="s">
        <v>173</v>
      </c>
      <c r="C5141" s="76">
        <v>42823</v>
      </c>
      <c r="D5141">
        <v>15</v>
      </c>
      <c r="E5141" t="s">
        <v>1329</v>
      </c>
    </row>
    <row r="5142" spans="1:5" x14ac:dyDescent="0.25">
      <c r="A5142" t="s">
        <v>1328</v>
      </c>
      <c r="B5142" t="s">
        <v>173</v>
      </c>
      <c r="C5142" s="76">
        <v>42823</v>
      </c>
      <c r="D5142">
        <v>2</v>
      </c>
      <c r="E5142" t="s">
        <v>1329</v>
      </c>
    </row>
    <row r="5143" spans="1:5" x14ac:dyDescent="0.25">
      <c r="A5143" t="s">
        <v>1328</v>
      </c>
      <c r="B5143" t="s">
        <v>173</v>
      </c>
      <c r="C5143" s="76">
        <v>42823</v>
      </c>
      <c r="D5143">
        <v>30</v>
      </c>
      <c r="E5143" t="s">
        <v>1329</v>
      </c>
    </row>
    <row r="5144" spans="1:5" x14ac:dyDescent="0.25">
      <c r="A5144" t="s">
        <v>1328</v>
      </c>
      <c r="B5144" t="s">
        <v>173</v>
      </c>
      <c r="C5144" s="76">
        <v>42823</v>
      </c>
      <c r="D5144">
        <v>14</v>
      </c>
      <c r="E5144" t="s">
        <v>1329</v>
      </c>
    </row>
    <row r="5145" spans="1:5" x14ac:dyDescent="0.25">
      <c r="A5145" t="s">
        <v>583</v>
      </c>
      <c r="B5145" t="s">
        <v>149</v>
      </c>
      <c r="C5145" s="76">
        <v>42825</v>
      </c>
      <c r="D5145">
        <v>2</v>
      </c>
      <c r="E5145" t="s">
        <v>1340</v>
      </c>
    </row>
    <row r="5146" spans="1:5" x14ac:dyDescent="0.25">
      <c r="A5146" t="s">
        <v>583</v>
      </c>
      <c r="B5146" t="s">
        <v>149</v>
      </c>
      <c r="C5146" s="76">
        <v>42825</v>
      </c>
      <c r="D5146">
        <v>3</v>
      </c>
      <c r="E5146" t="s">
        <v>1340</v>
      </c>
    </row>
    <row r="5147" spans="1:5" x14ac:dyDescent="0.25">
      <c r="A5147" t="s">
        <v>583</v>
      </c>
      <c r="B5147" t="s">
        <v>149</v>
      </c>
      <c r="C5147" s="76">
        <v>42825</v>
      </c>
      <c r="D5147">
        <v>37</v>
      </c>
      <c r="E5147" t="s">
        <v>1340</v>
      </c>
    </row>
    <row r="5148" spans="1:5" x14ac:dyDescent="0.25">
      <c r="A5148" t="s">
        <v>583</v>
      </c>
      <c r="B5148" t="s">
        <v>149</v>
      </c>
      <c r="C5148" s="76">
        <v>42825</v>
      </c>
      <c r="D5148">
        <v>49</v>
      </c>
      <c r="E5148" t="s">
        <v>1340</v>
      </c>
    </row>
    <row r="5149" spans="1:5" x14ac:dyDescent="0.25">
      <c r="A5149" t="s">
        <v>679</v>
      </c>
      <c r="B5149" t="s">
        <v>149</v>
      </c>
      <c r="C5149" s="76">
        <v>42825</v>
      </c>
      <c r="D5149">
        <v>2</v>
      </c>
      <c r="E5149" t="s">
        <v>1638</v>
      </c>
    </row>
    <row r="5150" spans="1:5" x14ac:dyDescent="0.25">
      <c r="A5150" t="s">
        <v>679</v>
      </c>
      <c r="B5150" t="s">
        <v>149</v>
      </c>
      <c r="C5150" s="76">
        <v>42825</v>
      </c>
      <c r="D5150">
        <v>3</v>
      </c>
      <c r="E5150" t="s">
        <v>1638</v>
      </c>
    </row>
    <row r="5151" spans="1:5" x14ac:dyDescent="0.25">
      <c r="A5151" t="s">
        <v>679</v>
      </c>
      <c r="B5151" t="s">
        <v>149</v>
      </c>
      <c r="C5151" s="76">
        <v>42825</v>
      </c>
      <c r="D5151">
        <v>4</v>
      </c>
      <c r="E5151" t="s">
        <v>1638</v>
      </c>
    </row>
    <row r="5152" spans="1:5" x14ac:dyDescent="0.25">
      <c r="A5152" t="s">
        <v>679</v>
      </c>
      <c r="B5152" t="s">
        <v>149</v>
      </c>
      <c r="C5152" s="76">
        <v>42825</v>
      </c>
      <c r="D5152">
        <v>5</v>
      </c>
      <c r="E5152" t="s">
        <v>1638</v>
      </c>
    </row>
    <row r="5153" spans="1:5" x14ac:dyDescent="0.25">
      <c r="A5153" t="s">
        <v>679</v>
      </c>
      <c r="B5153" t="s">
        <v>149</v>
      </c>
      <c r="C5153" s="76">
        <v>42825</v>
      </c>
      <c r="D5153">
        <v>7</v>
      </c>
      <c r="E5153" t="s">
        <v>1638</v>
      </c>
    </row>
    <row r="5154" spans="1:5" x14ac:dyDescent="0.25">
      <c r="A5154" t="s">
        <v>679</v>
      </c>
      <c r="B5154" t="s">
        <v>149</v>
      </c>
      <c r="C5154" s="76">
        <v>42825</v>
      </c>
      <c r="D5154">
        <v>8</v>
      </c>
      <c r="E5154" t="s">
        <v>1638</v>
      </c>
    </row>
    <row r="5155" spans="1:5" x14ac:dyDescent="0.25">
      <c r="A5155" t="s">
        <v>1309</v>
      </c>
      <c r="B5155" t="s">
        <v>149</v>
      </c>
      <c r="C5155" s="76">
        <v>42825</v>
      </c>
      <c r="D5155">
        <v>2</v>
      </c>
      <c r="E5155" t="s">
        <v>1317</v>
      </c>
    </row>
    <row r="5156" spans="1:5" x14ac:dyDescent="0.25">
      <c r="A5156" t="s">
        <v>1309</v>
      </c>
      <c r="B5156" t="s">
        <v>149</v>
      </c>
      <c r="C5156" s="76">
        <v>42825</v>
      </c>
      <c r="D5156">
        <v>3</v>
      </c>
      <c r="E5156" t="s">
        <v>1317</v>
      </c>
    </row>
    <row r="5157" spans="1:5" x14ac:dyDescent="0.25">
      <c r="A5157" t="s">
        <v>1309</v>
      </c>
      <c r="B5157" t="s">
        <v>149</v>
      </c>
      <c r="C5157" s="76">
        <v>42825</v>
      </c>
      <c r="D5157">
        <v>4</v>
      </c>
      <c r="E5157" t="s">
        <v>1317</v>
      </c>
    </row>
    <row r="5158" spans="1:5" x14ac:dyDescent="0.25">
      <c r="A5158" t="s">
        <v>1309</v>
      </c>
      <c r="B5158" t="s">
        <v>149</v>
      </c>
      <c r="C5158" s="76">
        <v>42825</v>
      </c>
      <c r="D5158">
        <v>5</v>
      </c>
      <c r="E5158" t="s">
        <v>1317</v>
      </c>
    </row>
    <row r="5159" spans="1:5" x14ac:dyDescent="0.25">
      <c r="A5159" t="s">
        <v>1309</v>
      </c>
      <c r="B5159" t="s">
        <v>149</v>
      </c>
      <c r="C5159" s="76">
        <v>42825</v>
      </c>
      <c r="D5159">
        <v>8</v>
      </c>
      <c r="E5159" t="s">
        <v>1317</v>
      </c>
    </row>
    <row r="5160" spans="1:5" x14ac:dyDescent="0.25">
      <c r="A5160" t="s">
        <v>1309</v>
      </c>
      <c r="B5160" t="s">
        <v>149</v>
      </c>
      <c r="C5160" s="76">
        <v>42825</v>
      </c>
      <c r="D5160">
        <v>9</v>
      </c>
      <c r="E5160" t="s">
        <v>1317</v>
      </c>
    </row>
    <row r="5161" spans="1:5" x14ac:dyDescent="0.25">
      <c r="A5161" t="s">
        <v>681</v>
      </c>
      <c r="B5161" t="s">
        <v>149</v>
      </c>
      <c r="C5161" s="76">
        <v>42825</v>
      </c>
      <c r="D5161">
        <v>43</v>
      </c>
      <c r="E5161" t="s">
        <v>960</v>
      </c>
    </row>
    <row r="5162" spans="1:5" x14ac:dyDescent="0.25">
      <c r="A5162" t="s">
        <v>681</v>
      </c>
      <c r="B5162" t="s">
        <v>149</v>
      </c>
      <c r="C5162" s="76">
        <v>42825</v>
      </c>
      <c r="D5162">
        <v>42</v>
      </c>
      <c r="E5162" t="s">
        <v>960</v>
      </c>
    </row>
    <row r="5163" spans="1:5" x14ac:dyDescent="0.25">
      <c r="A5163" t="s">
        <v>681</v>
      </c>
      <c r="B5163" t="s">
        <v>149</v>
      </c>
      <c r="C5163" s="76">
        <v>42825</v>
      </c>
      <c r="D5163">
        <v>41</v>
      </c>
      <c r="E5163" t="s">
        <v>960</v>
      </c>
    </row>
    <row r="5164" spans="1:5" x14ac:dyDescent="0.25">
      <c r="A5164" t="s">
        <v>681</v>
      </c>
      <c r="B5164" t="s">
        <v>149</v>
      </c>
      <c r="C5164" s="76">
        <v>42825</v>
      </c>
      <c r="D5164">
        <v>40</v>
      </c>
      <c r="E5164" t="s">
        <v>960</v>
      </c>
    </row>
    <row r="5165" spans="1:5" x14ac:dyDescent="0.25">
      <c r="A5165" t="s">
        <v>681</v>
      </c>
      <c r="B5165" t="s">
        <v>149</v>
      </c>
      <c r="C5165" s="76">
        <v>42825</v>
      </c>
      <c r="D5165">
        <v>15</v>
      </c>
      <c r="E5165" t="s">
        <v>960</v>
      </c>
    </row>
    <row r="5166" spans="1:5" x14ac:dyDescent="0.25">
      <c r="A5166" t="s">
        <v>681</v>
      </c>
      <c r="B5166" t="s">
        <v>149</v>
      </c>
      <c r="C5166" s="76">
        <v>42825</v>
      </c>
      <c r="D5166">
        <v>14</v>
      </c>
      <c r="E5166" t="s">
        <v>960</v>
      </c>
    </row>
    <row r="5167" spans="1:5" x14ac:dyDescent="0.25">
      <c r="A5167" t="s">
        <v>1299</v>
      </c>
      <c r="B5167" t="s">
        <v>149</v>
      </c>
      <c r="C5167" s="76">
        <v>42825</v>
      </c>
      <c r="D5167">
        <v>43</v>
      </c>
      <c r="E5167" t="s">
        <v>963</v>
      </c>
    </row>
    <row r="5168" spans="1:5" x14ac:dyDescent="0.25">
      <c r="A5168" t="s">
        <v>1299</v>
      </c>
      <c r="B5168" t="s">
        <v>149</v>
      </c>
      <c r="C5168" s="76">
        <v>42825</v>
      </c>
      <c r="D5168">
        <v>42</v>
      </c>
      <c r="E5168" t="s">
        <v>963</v>
      </c>
    </row>
    <row r="5169" spans="1:5" x14ac:dyDescent="0.25">
      <c r="A5169" t="s">
        <v>1299</v>
      </c>
      <c r="B5169" t="s">
        <v>149</v>
      </c>
      <c r="C5169" s="76">
        <v>42825</v>
      </c>
      <c r="D5169">
        <v>41</v>
      </c>
      <c r="E5169" t="s">
        <v>963</v>
      </c>
    </row>
    <row r="5170" spans="1:5" x14ac:dyDescent="0.25">
      <c r="A5170" t="s">
        <v>1299</v>
      </c>
      <c r="B5170" t="s">
        <v>149</v>
      </c>
      <c r="C5170" s="76">
        <v>42825</v>
      </c>
      <c r="D5170">
        <v>24</v>
      </c>
      <c r="E5170" t="s">
        <v>963</v>
      </c>
    </row>
    <row r="5171" spans="1:5" x14ac:dyDescent="0.25">
      <c r="A5171" t="s">
        <v>1299</v>
      </c>
      <c r="B5171" t="s">
        <v>149</v>
      </c>
      <c r="C5171" s="76">
        <v>42825</v>
      </c>
      <c r="D5171">
        <v>20</v>
      </c>
      <c r="E5171" t="s">
        <v>963</v>
      </c>
    </row>
    <row r="5172" spans="1:5" x14ac:dyDescent="0.25">
      <c r="A5172" t="s">
        <v>1299</v>
      </c>
      <c r="B5172" t="s">
        <v>149</v>
      </c>
      <c r="C5172" s="76">
        <v>42825</v>
      </c>
      <c r="D5172">
        <v>19</v>
      </c>
      <c r="E5172" t="s">
        <v>963</v>
      </c>
    </row>
    <row r="5173" spans="1:5" x14ac:dyDescent="0.25">
      <c r="A5173" t="s">
        <v>1124</v>
      </c>
      <c r="B5173" t="s">
        <v>149</v>
      </c>
      <c r="C5173" s="76">
        <v>42825</v>
      </c>
      <c r="D5173">
        <v>23</v>
      </c>
      <c r="E5173" t="s">
        <v>1126</v>
      </c>
    </row>
    <row r="5174" spans="1:5" x14ac:dyDescent="0.25">
      <c r="A5174" t="s">
        <v>1124</v>
      </c>
      <c r="B5174" t="s">
        <v>149</v>
      </c>
      <c r="C5174" s="76">
        <v>42825</v>
      </c>
      <c r="D5174">
        <v>22</v>
      </c>
      <c r="E5174" t="s">
        <v>1126</v>
      </c>
    </row>
    <row r="5175" spans="1:5" x14ac:dyDescent="0.25">
      <c r="A5175" t="s">
        <v>1124</v>
      </c>
      <c r="B5175" t="s">
        <v>149</v>
      </c>
      <c r="C5175" s="76">
        <v>42825</v>
      </c>
      <c r="D5175">
        <v>14</v>
      </c>
      <c r="E5175" t="s">
        <v>1126</v>
      </c>
    </row>
    <row r="5176" spans="1:5" x14ac:dyDescent="0.25">
      <c r="A5176" t="s">
        <v>1124</v>
      </c>
      <c r="B5176" t="s">
        <v>149</v>
      </c>
      <c r="C5176" s="76">
        <v>42825</v>
      </c>
      <c r="D5176">
        <v>13</v>
      </c>
      <c r="E5176" t="s">
        <v>1126</v>
      </c>
    </row>
    <row r="5177" spans="1:5" x14ac:dyDescent="0.25">
      <c r="A5177" t="s">
        <v>1124</v>
      </c>
      <c r="B5177" t="s">
        <v>149</v>
      </c>
      <c r="C5177" s="76">
        <v>42825</v>
      </c>
      <c r="D5177">
        <v>5</v>
      </c>
      <c r="E5177" t="s">
        <v>1126</v>
      </c>
    </row>
    <row r="5178" spans="1:5" x14ac:dyDescent="0.25">
      <c r="A5178" t="s">
        <v>1124</v>
      </c>
      <c r="B5178" t="s">
        <v>149</v>
      </c>
      <c r="C5178" s="76">
        <v>42825</v>
      </c>
      <c r="D5178">
        <v>6</v>
      </c>
      <c r="E5178" t="s">
        <v>1126</v>
      </c>
    </row>
    <row r="5179" spans="1:5" x14ac:dyDescent="0.25">
      <c r="A5179" t="s">
        <v>1309</v>
      </c>
      <c r="B5179" t="s">
        <v>149</v>
      </c>
      <c r="C5179" s="76">
        <v>42825</v>
      </c>
      <c r="D5179">
        <v>23</v>
      </c>
      <c r="E5179" t="s">
        <v>1317</v>
      </c>
    </row>
    <row r="5180" spans="1:5" x14ac:dyDescent="0.25">
      <c r="A5180" t="s">
        <v>1309</v>
      </c>
      <c r="B5180" t="s">
        <v>149</v>
      </c>
      <c r="C5180" s="76">
        <v>42825</v>
      </c>
      <c r="D5180">
        <v>22</v>
      </c>
      <c r="E5180" t="s">
        <v>1317</v>
      </c>
    </row>
    <row r="5181" spans="1:5" x14ac:dyDescent="0.25">
      <c r="A5181" t="s">
        <v>1309</v>
      </c>
      <c r="B5181" t="s">
        <v>149</v>
      </c>
      <c r="C5181" s="76">
        <v>42825</v>
      </c>
      <c r="D5181">
        <v>13</v>
      </c>
      <c r="E5181" t="s">
        <v>1317</v>
      </c>
    </row>
    <row r="5182" spans="1:5" x14ac:dyDescent="0.25">
      <c r="A5182" t="s">
        <v>1309</v>
      </c>
      <c r="B5182" t="s">
        <v>149</v>
      </c>
      <c r="C5182" s="76">
        <v>42825</v>
      </c>
      <c r="D5182">
        <v>14</v>
      </c>
      <c r="E5182" t="s">
        <v>1317</v>
      </c>
    </row>
    <row r="5183" spans="1:5" x14ac:dyDescent="0.25">
      <c r="A5183" t="s">
        <v>1309</v>
      </c>
      <c r="B5183" t="s">
        <v>149</v>
      </c>
      <c r="C5183" s="76">
        <v>42825</v>
      </c>
      <c r="D5183">
        <v>2</v>
      </c>
      <c r="E5183" t="s">
        <v>1317</v>
      </c>
    </row>
    <row r="5184" spans="1:5" x14ac:dyDescent="0.25">
      <c r="A5184" t="s">
        <v>1309</v>
      </c>
      <c r="B5184" t="s">
        <v>149</v>
      </c>
      <c r="C5184" s="76">
        <v>42825</v>
      </c>
      <c r="D5184">
        <v>3</v>
      </c>
      <c r="E5184" t="s">
        <v>1317</v>
      </c>
    </row>
    <row r="5185" spans="1:5" x14ac:dyDescent="0.25">
      <c r="A5185" t="s">
        <v>1309</v>
      </c>
      <c r="B5185" t="s">
        <v>149</v>
      </c>
      <c r="C5185" s="76">
        <v>42825</v>
      </c>
      <c r="D5185">
        <v>23</v>
      </c>
      <c r="E5185" t="s">
        <v>1317</v>
      </c>
    </row>
    <row r="5186" spans="1:5" x14ac:dyDescent="0.25">
      <c r="A5186" t="s">
        <v>1309</v>
      </c>
      <c r="B5186" t="s">
        <v>149</v>
      </c>
      <c r="C5186" s="76">
        <v>42825</v>
      </c>
      <c r="D5186">
        <v>22</v>
      </c>
      <c r="E5186" t="s">
        <v>1317</v>
      </c>
    </row>
    <row r="5187" spans="1:5" x14ac:dyDescent="0.25">
      <c r="A5187" t="s">
        <v>1309</v>
      </c>
      <c r="B5187" t="s">
        <v>149</v>
      </c>
      <c r="C5187" s="76">
        <v>42825</v>
      </c>
      <c r="D5187">
        <v>13</v>
      </c>
      <c r="E5187" t="s">
        <v>1317</v>
      </c>
    </row>
    <row r="5188" spans="1:5" x14ac:dyDescent="0.25">
      <c r="A5188" t="s">
        <v>1309</v>
      </c>
      <c r="B5188" t="s">
        <v>149</v>
      </c>
      <c r="C5188" s="76">
        <v>42825</v>
      </c>
      <c r="D5188">
        <v>14</v>
      </c>
      <c r="E5188" t="s">
        <v>1317</v>
      </c>
    </row>
    <row r="5189" spans="1:5" x14ac:dyDescent="0.25">
      <c r="A5189" t="s">
        <v>1309</v>
      </c>
      <c r="B5189" t="s">
        <v>149</v>
      </c>
      <c r="C5189" s="76">
        <v>42825</v>
      </c>
      <c r="D5189">
        <v>2</v>
      </c>
      <c r="E5189" t="s">
        <v>1317</v>
      </c>
    </row>
    <row r="5190" spans="1:5" x14ac:dyDescent="0.25">
      <c r="A5190" t="s">
        <v>1309</v>
      </c>
      <c r="B5190" t="s">
        <v>149</v>
      </c>
      <c r="C5190" s="76">
        <v>42825</v>
      </c>
      <c r="D5190">
        <v>3</v>
      </c>
      <c r="E5190" t="s">
        <v>1317</v>
      </c>
    </row>
    <row r="5191" spans="1:5" x14ac:dyDescent="0.25">
      <c r="A5191" t="s">
        <v>1309</v>
      </c>
      <c r="B5191" t="s">
        <v>149</v>
      </c>
      <c r="C5191" s="76">
        <v>42825</v>
      </c>
      <c r="D5191">
        <v>23</v>
      </c>
      <c r="E5191" t="s">
        <v>1317</v>
      </c>
    </row>
    <row r="5192" spans="1:5" x14ac:dyDescent="0.25">
      <c r="A5192" t="s">
        <v>1309</v>
      </c>
      <c r="B5192" t="s">
        <v>149</v>
      </c>
      <c r="C5192" s="76">
        <v>42825</v>
      </c>
      <c r="D5192">
        <v>22</v>
      </c>
      <c r="E5192" t="s">
        <v>1317</v>
      </c>
    </row>
    <row r="5193" spans="1:5" x14ac:dyDescent="0.25">
      <c r="A5193" t="s">
        <v>1309</v>
      </c>
      <c r="B5193" t="s">
        <v>149</v>
      </c>
      <c r="C5193" s="76">
        <v>42825</v>
      </c>
      <c r="D5193">
        <v>13</v>
      </c>
      <c r="E5193" t="s">
        <v>1317</v>
      </c>
    </row>
    <row r="5194" spans="1:5" x14ac:dyDescent="0.25">
      <c r="A5194" t="s">
        <v>1309</v>
      </c>
      <c r="B5194" t="s">
        <v>149</v>
      </c>
      <c r="C5194" s="76">
        <v>42825</v>
      </c>
      <c r="D5194">
        <v>14</v>
      </c>
      <c r="E5194" t="s">
        <v>1317</v>
      </c>
    </row>
    <row r="5195" spans="1:5" x14ac:dyDescent="0.25">
      <c r="A5195" t="s">
        <v>1309</v>
      </c>
      <c r="B5195" t="s">
        <v>149</v>
      </c>
      <c r="C5195" s="76">
        <v>42825</v>
      </c>
      <c r="D5195">
        <v>2</v>
      </c>
      <c r="E5195" t="s">
        <v>1317</v>
      </c>
    </row>
    <row r="5196" spans="1:5" x14ac:dyDescent="0.25">
      <c r="A5196" t="s">
        <v>1309</v>
      </c>
      <c r="B5196" t="s">
        <v>149</v>
      </c>
      <c r="C5196" s="76">
        <v>42825</v>
      </c>
      <c r="D5196">
        <v>3</v>
      </c>
      <c r="E5196" t="s">
        <v>1317</v>
      </c>
    </row>
    <row r="5197" spans="1:5" x14ac:dyDescent="0.25">
      <c r="A5197" t="s">
        <v>1309</v>
      </c>
      <c r="B5197" t="s">
        <v>149</v>
      </c>
      <c r="C5197" s="76">
        <v>42825</v>
      </c>
      <c r="D5197">
        <v>23</v>
      </c>
      <c r="E5197" t="s">
        <v>1317</v>
      </c>
    </row>
    <row r="5198" spans="1:5" x14ac:dyDescent="0.25">
      <c r="A5198" t="s">
        <v>1309</v>
      </c>
      <c r="B5198" t="s">
        <v>149</v>
      </c>
      <c r="C5198" s="76">
        <v>42825</v>
      </c>
      <c r="D5198">
        <v>22</v>
      </c>
      <c r="E5198" t="s">
        <v>1317</v>
      </c>
    </row>
    <row r="5199" spans="1:5" x14ac:dyDescent="0.25">
      <c r="A5199" t="s">
        <v>1309</v>
      </c>
      <c r="B5199" t="s">
        <v>149</v>
      </c>
      <c r="C5199" s="76">
        <v>42825</v>
      </c>
      <c r="D5199">
        <v>13</v>
      </c>
      <c r="E5199" t="s">
        <v>1317</v>
      </c>
    </row>
    <row r="5200" spans="1:5" x14ac:dyDescent="0.25">
      <c r="A5200" t="s">
        <v>1309</v>
      </c>
      <c r="B5200" t="s">
        <v>149</v>
      </c>
      <c r="C5200" s="76">
        <v>42825</v>
      </c>
      <c r="D5200">
        <v>14</v>
      </c>
      <c r="E5200" t="s">
        <v>1317</v>
      </c>
    </row>
    <row r="5201" spans="1:5" x14ac:dyDescent="0.25">
      <c r="A5201" t="s">
        <v>1309</v>
      </c>
      <c r="B5201" t="s">
        <v>149</v>
      </c>
      <c r="C5201" s="76">
        <v>42825</v>
      </c>
      <c r="D5201">
        <v>2</v>
      </c>
      <c r="E5201" t="s">
        <v>1317</v>
      </c>
    </row>
    <row r="5202" spans="1:5" x14ac:dyDescent="0.25">
      <c r="A5202" t="s">
        <v>1309</v>
      </c>
      <c r="B5202" t="s">
        <v>149</v>
      </c>
      <c r="C5202" s="76">
        <v>42825</v>
      </c>
      <c r="D5202">
        <v>3</v>
      </c>
      <c r="E5202" t="s">
        <v>1317</v>
      </c>
    </row>
    <row r="5203" spans="1:5" x14ac:dyDescent="0.25">
      <c r="A5203" t="s">
        <v>483</v>
      </c>
      <c r="B5203" t="s">
        <v>149</v>
      </c>
      <c r="C5203" s="76">
        <v>42825</v>
      </c>
      <c r="D5203">
        <v>7</v>
      </c>
      <c r="E5203" t="s">
        <v>1279</v>
      </c>
    </row>
    <row r="5204" spans="1:5" x14ac:dyDescent="0.25">
      <c r="A5204" t="s">
        <v>483</v>
      </c>
      <c r="B5204" t="s">
        <v>149</v>
      </c>
      <c r="C5204" s="76">
        <v>42825</v>
      </c>
      <c r="D5204">
        <v>2</v>
      </c>
      <c r="E5204" t="s">
        <v>1279</v>
      </c>
    </row>
    <row r="5205" spans="1:5" x14ac:dyDescent="0.25">
      <c r="A5205" t="s">
        <v>483</v>
      </c>
      <c r="B5205" t="s">
        <v>149</v>
      </c>
      <c r="C5205" s="76">
        <v>42825</v>
      </c>
      <c r="D5205">
        <v>3</v>
      </c>
      <c r="E5205" t="s">
        <v>1279</v>
      </c>
    </row>
    <row r="5206" spans="1:5" x14ac:dyDescent="0.25">
      <c r="A5206" t="s">
        <v>483</v>
      </c>
      <c r="B5206" t="s">
        <v>149</v>
      </c>
      <c r="C5206" s="76">
        <v>42825</v>
      </c>
      <c r="D5206">
        <v>12</v>
      </c>
      <c r="E5206" t="s">
        <v>1279</v>
      </c>
    </row>
    <row r="5207" spans="1:5" x14ac:dyDescent="0.25">
      <c r="A5207" t="s">
        <v>483</v>
      </c>
      <c r="B5207" t="s">
        <v>149</v>
      </c>
      <c r="C5207" s="76">
        <v>42825</v>
      </c>
      <c r="D5207">
        <v>10</v>
      </c>
      <c r="E5207" t="s">
        <v>1279</v>
      </c>
    </row>
    <row r="5208" spans="1:5" x14ac:dyDescent="0.25">
      <c r="A5208" t="s">
        <v>486</v>
      </c>
      <c r="B5208" t="s">
        <v>149</v>
      </c>
      <c r="C5208" s="76">
        <v>42825</v>
      </c>
      <c r="D5208">
        <v>7</v>
      </c>
      <c r="E5208" t="s">
        <v>1279</v>
      </c>
    </row>
    <row r="5209" spans="1:5" x14ac:dyDescent="0.25">
      <c r="A5209" t="s">
        <v>486</v>
      </c>
      <c r="B5209" t="s">
        <v>149</v>
      </c>
      <c r="C5209" s="76">
        <v>42825</v>
      </c>
      <c r="D5209">
        <v>2</v>
      </c>
      <c r="E5209" t="s">
        <v>1279</v>
      </c>
    </row>
    <row r="5210" spans="1:5" x14ac:dyDescent="0.25">
      <c r="A5210" t="s">
        <v>486</v>
      </c>
      <c r="B5210" t="s">
        <v>149</v>
      </c>
      <c r="C5210" s="76">
        <v>42825</v>
      </c>
      <c r="D5210">
        <v>14</v>
      </c>
      <c r="E5210" t="s">
        <v>1279</v>
      </c>
    </row>
    <row r="5211" spans="1:5" x14ac:dyDescent="0.25">
      <c r="A5211" t="s">
        <v>486</v>
      </c>
      <c r="B5211" t="s">
        <v>149</v>
      </c>
      <c r="C5211" s="76">
        <v>42825</v>
      </c>
      <c r="D5211">
        <v>15</v>
      </c>
      <c r="E5211" t="s">
        <v>1279</v>
      </c>
    </row>
    <row r="5212" spans="1:5" x14ac:dyDescent="0.25">
      <c r="A5212" t="s">
        <v>486</v>
      </c>
      <c r="B5212" t="s">
        <v>149</v>
      </c>
      <c r="C5212" s="76">
        <v>42825</v>
      </c>
      <c r="D5212">
        <v>11</v>
      </c>
      <c r="E5212" t="s">
        <v>1279</v>
      </c>
    </row>
    <row r="5213" spans="1:5" x14ac:dyDescent="0.25">
      <c r="A5213" t="s">
        <v>487</v>
      </c>
      <c r="B5213" t="s">
        <v>149</v>
      </c>
      <c r="C5213" s="76">
        <v>42825</v>
      </c>
      <c r="D5213">
        <v>7</v>
      </c>
      <c r="E5213" t="s">
        <v>1279</v>
      </c>
    </row>
    <row r="5214" spans="1:5" x14ac:dyDescent="0.25">
      <c r="A5214" t="s">
        <v>487</v>
      </c>
      <c r="B5214" t="s">
        <v>149</v>
      </c>
      <c r="C5214" s="76">
        <v>42825</v>
      </c>
      <c r="D5214">
        <v>2</v>
      </c>
      <c r="E5214" t="s">
        <v>1279</v>
      </c>
    </row>
    <row r="5215" spans="1:5" x14ac:dyDescent="0.25">
      <c r="A5215" t="s">
        <v>487</v>
      </c>
      <c r="B5215" t="s">
        <v>149</v>
      </c>
      <c r="C5215" s="76">
        <v>42825</v>
      </c>
      <c r="D5215">
        <v>5</v>
      </c>
      <c r="E5215" t="s">
        <v>1279</v>
      </c>
    </row>
    <row r="5216" spans="1:5" x14ac:dyDescent="0.25">
      <c r="A5216" t="s">
        <v>487</v>
      </c>
      <c r="B5216" t="s">
        <v>149</v>
      </c>
      <c r="C5216" s="76">
        <v>42825</v>
      </c>
      <c r="D5216">
        <v>10</v>
      </c>
      <c r="E5216" t="s">
        <v>1279</v>
      </c>
    </row>
    <row r="5217" spans="1:5" x14ac:dyDescent="0.25">
      <c r="A5217" t="s">
        <v>487</v>
      </c>
      <c r="B5217" t="s">
        <v>149</v>
      </c>
      <c r="C5217" s="76">
        <v>42825</v>
      </c>
      <c r="D5217">
        <v>11</v>
      </c>
      <c r="E5217" t="s">
        <v>1279</v>
      </c>
    </row>
    <row r="5218" spans="1:5" x14ac:dyDescent="0.25">
      <c r="A5218" t="s">
        <v>487</v>
      </c>
      <c r="B5218" t="s">
        <v>149</v>
      </c>
      <c r="C5218" s="76">
        <v>42825</v>
      </c>
      <c r="D5218">
        <v>15</v>
      </c>
      <c r="E5218" t="s">
        <v>1279</v>
      </c>
    </row>
    <row r="5219" spans="1:5" x14ac:dyDescent="0.25">
      <c r="A5219" t="s">
        <v>1270</v>
      </c>
      <c r="B5219" t="s">
        <v>149</v>
      </c>
      <c r="C5219" s="76">
        <v>42825</v>
      </c>
      <c r="D5219">
        <v>7</v>
      </c>
      <c r="E5219" t="s">
        <v>1279</v>
      </c>
    </row>
    <row r="5220" spans="1:5" x14ac:dyDescent="0.25">
      <c r="A5220" t="s">
        <v>1270</v>
      </c>
      <c r="B5220" t="s">
        <v>149</v>
      </c>
      <c r="C5220" s="76">
        <v>42825</v>
      </c>
      <c r="D5220">
        <v>5</v>
      </c>
      <c r="E5220" t="s">
        <v>1279</v>
      </c>
    </row>
    <row r="5221" spans="1:5" x14ac:dyDescent="0.25">
      <c r="A5221" t="s">
        <v>1270</v>
      </c>
      <c r="B5221" t="s">
        <v>149</v>
      </c>
      <c r="C5221" s="76">
        <v>42825</v>
      </c>
      <c r="D5221">
        <v>3</v>
      </c>
      <c r="E5221" t="s">
        <v>1279</v>
      </c>
    </row>
    <row r="5222" spans="1:5" x14ac:dyDescent="0.25">
      <c r="A5222" t="s">
        <v>1270</v>
      </c>
      <c r="B5222" t="s">
        <v>149</v>
      </c>
      <c r="C5222" s="76">
        <v>42825</v>
      </c>
      <c r="D5222">
        <v>17</v>
      </c>
      <c r="E5222" t="s">
        <v>1279</v>
      </c>
    </row>
    <row r="5223" spans="1:5" x14ac:dyDescent="0.25">
      <c r="A5223" t="s">
        <v>1270</v>
      </c>
      <c r="B5223" t="s">
        <v>149</v>
      </c>
      <c r="C5223" s="76">
        <v>42825</v>
      </c>
      <c r="D5223">
        <v>11</v>
      </c>
      <c r="E5223" t="s">
        <v>1279</v>
      </c>
    </row>
    <row r="5224" spans="1:5" x14ac:dyDescent="0.25">
      <c r="A5224" t="s">
        <v>1270</v>
      </c>
      <c r="B5224" t="s">
        <v>149</v>
      </c>
      <c r="C5224" s="76">
        <v>42825</v>
      </c>
      <c r="D5224">
        <v>10</v>
      </c>
      <c r="E5224" t="s">
        <v>1279</v>
      </c>
    </row>
    <row r="5225" spans="1:5" x14ac:dyDescent="0.25">
      <c r="A5225" t="s">
        <v>1271</v>
      </c>
      <c r="B5225" t="s">
        <v>149</v>
      </c>
      <c r="C5225" s="76">
        <v>42825</v>
      </c>
      <c r="D5225">
        <v>7</v>
      </c>
      <c r="E5225" t="s">
        <v>1279</v>
      </c>
    </row>
    <row r="5226" spans="1:5" x14ac:dyDescent="0.25">
      <c r="A5226" t="s">
        <v>1271</v>
      </c>
      <c r="B5226" t="s">
        <v>149</v>
      </c>
      <c r="C5226" s="76">
        <v>42825</v>
      </c>
      <c r="D5226">
        <v>2</v>
      </c>
      <c r="E5226" t="s">
        <v>1279</v>
      </c>
    </row>
    <row r="5227" spans="1:5" x14ac:dyDescent="0.25">
      <c r="A5227" t="s">
        <v>1271</v>
      </c>
      <c r="B5227" t="s">
        <v>149</v>
      </c>
      <c r="C5227" s="76">
        <v>42825</v>
      </c>
      <c r="D5227">
        <v>5</v>
      </c>
      <c r="E5227" t="s">
        <v>1279</v>
      </c>
    </row>
    <row r="5228" spans="1:5" x14ac:dyDescent="0.25">
      <c r="A5228" t="s">
        <v>1271</v>
      </c>
      <c r="B5228" t="s">
        <v>149</v>
      </c>
      <c r="C5228" s="76">
        <v>42825</v>
      </c>
      <c r="D5228">
        <v>14</v>
      </c>
      <c r="E5228" t="s">
        <v>1279</v>
      </c>
    </row>
    <row r="5229" spans="1:5" x14ac:dyDescent="0.25">
      <c r="A5229" t="s">
        <v>1272</v>
      </c>
      <c r="B5229" t="s">
        <v>149</v>
      </c>
      <c r="C5229" s="76">
        <v>42825</v>
      </c>
      <c r="D5229">
        <v>5</v>
      </c>
      <c r="E5229" t="s">
        <v>1279</v>
      </c>
    </row>
    <row r="5230" spans="1:5" x14ac:dyDescent="0.25">
      <c r="A5230" t="s">
        <v>1272</v>
      </c>
      <c r="B5230" t="s">
        <v>149</v>
      </c>
      <c r="C5230" s="76">
        <v>42825</v>
      </c>
      <c r="D5230">
        <v>2</v>
      </c>
      <c r="E5230" t="s">
        <v>1279</v>
      </c>
    </row>
    <row r="5231" spans="1:5" x14ac:dyDescent="0.25">
      <c r="A5231" t="s">
        <v>1272</v>
      </c>
      <c r="B5231" t="s">
        <v>149</v>
      </c>
      <c r="C5231" s="76">
        <v>42825</v>
      </c>
      <c r="D5231">
        <v>10</v>
      </c>
      <c r="E5231" t="s">
        <v>1279</v>
      </c>
    </row>
    <row r="5232" spans="1:5" x14ac:dyDescent="0.25">
      <c r="A5232" t="s">
        <v>1272</v>
      </c>
      <c r="B5232" t="s">
        <v>149</v>
      </c>
      <c r="C5232" s="76">
        <v>42825</v>
      </c>
      <c r="D5232">
        <v>11</v>
      </c>
      <c r="E5232" t="s">
        <v>1279</v>
      </c>
    </row>
    <row r="5233" spans="1:5" x14ac:dyDescent="0.25">
      <c r="A5233" t="s">
        <v>1272</v>
      </c>
      <c r="B5233" t="s">
        <v>149</v>
      </c>
      <c r="C5233" s="76">
        <v>42825</v>
      </c>
      <c r="D5233">
        <v>14</v>
      </c>
      <c r="E5233" t="s">
        <v>1279</v>
      </c>
    </row>
    <row r="5234" spans="1:5" x14ac:dyDescent="0.25">
      <c r="A5234" t="s">
        <v>1272</v>
      </c>
      <c r="B5234" t="s">
        <v>149</v>
      </c>
      <c r="C5234" s="76">
        <v>42825</v>
      </c>
      <c r="D5234">
        <v>15</v>
      </c>
      <c r="E5234" t="s">
        <v>1279</v>
      </c>
    </row>
    <row r="5235" spans="1:5" x14ac:dyDescent="0.25">
      <c r="A5235" t="s">
        <v>1273</v>
      </c>
      <c r="B5235" t="s">
        <v>149</v>
      </c>
      <c r="C5235" s="76">
        <v>42825</v>
      </c>
      <c r="D5235">
        <v>7</v>
      </c>
      <c r="E5235" t="s">
        <v>1279</v>
      </c>
    </row>
    <row r="5236" spans="1:5" x14ac:dyDescent="0.25">
      <c r="A5236" t="s">
        <v>1273</v>
      </c>
      <c r="B5236" t="s">
        <v>149</v>
      </c>
      <c r="C5236" s="76">
        <v>42825</v>
      </c>
      <c r="D5236">
        <v>5</v>
      </c>
      <c r="E5236" t="s">
        <v>1279</v>
      </c>
    </row>
    <row r="5237" spans="1:5" x14ac:dyDescent="0.25">
      <c r="A5237" t="s">
        <v>1273</v>
      </c>
      <c r="B5237" t="s">
        <v>149</v>
      </c>
      <c r="C5237" s="76">
        <v>42825</v>
      </c>
      <c r="D5237">
        <v>14</v>
      </c>
      <c r="E5237" t="s">
        <v>1279</v>
      </c>
    </row>
    <row r="5238" spans="1:5" x14ac:dyDescent="0.25">
      <c r="A5238" t="s">
        <v>1273</v>
      </c>
      <c r="B5238" t="s">
        <v>149</v>
      </c>
      <c r="C5238" s="76">
        <v>42825</v>
      </c>
      <c r="D5238">
        <v>15</v>
      </c>
      <c r="E5238" t="s">
        <v>1279</v>
      </c>
    </row>
    <row r="5239" spans="1:5" x14ac:dyDescent="0.25">
      <c r="A5239" t="s">
        <v>1274</v>
      </c>
      <c r="B5239" t="s">
        <v>149</v>
      </c>
      <c r="C5239" s="76">
        <v>42825</v>
      </c>
      <c r="D5239">
        <v>2</v>
      </c>
      <c r="E5239" t="s">
        <v>1279</v>
      </c>
    </row>
    <row r="5240" spans="1:5" x14ac:dyDescent="0.25">
      <c r="A5240" t="s">
        <v>1274</v>
      </c>
      <c r="B5240" t="s">
        <v>149</v>
      </c>
      <c r="C5240" s="76">
        <v>42825</v>
      </c>
      <c r="D5240">
        <v>5</v>
      </c>
      <c r="E5240" t="s">
        <v>1279</v>
      </c>
    </row>
    <row r="5241" spans="1:5" x14ac:dyDescent="0.25">
      <c r="A5241" t="s">
        <v>1274</v>
      </c>
      <c r="B5241" t="s">
        <v>149</v>
      </c>
      <c r="C5241" s="76">
        <v>42825</v>
      </c>
      <c r="D5241">
        <v>10</v>
      </c>
      <c r="E5241" t="s">
        <v>1279</v>
      </c>
    </row>
    <row r="5242" spans="1:5" x14ac:dyDescent="0.25">
      <c r="A5242" t="s">
        <v>1274</v>
      </c>
      <c r="B5242" t="s">
        <v>149</v>
      </c>
      <c r="C5242" s="76">
        <v>42825</v>
      </c>
      <c r="D5242">
        <v>15</v>
      </c>
      <c r="E5242" t="s">
        <v>1279</v>
      </c>
    </row>
    <row r="5243" spans="1:5" x14ac:dyDescent="0.25">
      <c r="A5243" t="s">
        <v>1274</v>
      </c>
      <c r="B5243" t="s">
        <v>149</v>
      </c>
      <c r="C5243" s="76">
        <v>42825</v>
      </c>
      <c r="D5243">
        <v>14</v>
      </c>
      <c r="E5243" t="s">
        <v>1279</v>
      </c>
    </row>
    <row r="5244" spans="1:5" x14ac:dyDescent="0.25">
      <c r="A5244" t="s">
        <v>1274</v>
      </c>
      <c r="B5244" t="s">
        <v>149</v>
      </c>
      <c r="C5244" s="76">
        <v>42825</v>
      </c>
      <c r="D5244">
        <v>12</v>
      </c>
      <c r="E5244" t="s">
        <v>1279</v>
      </c>
    </row>
    <row r="5245" spans="1:5" x14ac:dyDescent="0.25">
      <c r="A5245" t="s">
        <v>485</v>
      </c>
      <c r="B5245" t="s">
        <v>149</v>
      </c>
      <c r="C5245" s="76">
        <v>42825</v>
      </c>
      <c r="D5245">
        <v>7</v>
      </c>
      <c r="E5245" t="s">
        <v>1279</v>
      </c>
    </row>
    <row r="5246" spans="1:5" x14ac:dyDescent="0.25">
      <c r="A5246" t="s">
        <v>485</v>
      </c>
      <c r="B5246" t="s">
        <v>149</v>
      </c>
      <c r="C5246" s="76">
        <v>42825</v>
      </c>
      <c r="D5246">
        <v>2</v>
      </c>
      <c r="E5246" t="s">
        <v>1279</v>
      </c>
    </row>
    <row r="5247" spans="1:5" x14ac:dyDescent="0.25">
      <c r="A5247" t="s">
        <v>485</v>
      </c>
      <c r="B5247" t="s">
        <v>149</v>
      </c>
      <c r="C5247" s="76">
        <v>42825</v>
      </c>
      <c r="D5247">
        <v>5</v>
      </c>
      <c r="E5247" t="s">
        <v>1279</v>
      </c>
    </row>
    <row r="5248" spans="1:5" x14ac:dyDescent="0.25">
      <c r="A5248" t="s">
        <v>485</v>
      </c>
      <c r="B5248" t="s">
        <v>149</v>
      </c>
      <c r="C5248" s="76">
        <v>42825</v>
      </c>
      <c r="D5248">
        <v>15</v>
      </c>
      <c r="E5248" t="s">
        <v>1279</v>
      </c>
    </row>
    <row r="5249" spans="1:5" x14ac:dyDescent="0.25">
      <c r="A5249" t="s">
        <v>485</v>
      </c>
      <c r="B5249" t="s">
        <v>149</v>
      </c>
      <c r="C5249" s="76">
        <v>42825</v>
      </c>
      <c r="D5249">
        <v>14</v>
      </c>
      <c r="E5249" t="s">
        <v>1279</v>
      </c>
    </row>
    <row r="5250" spans="1:5" x14ac:dyDescent="0.25">
      <c r="A5250" t="s">
        <v>485</v>
      </c>
      <c r="B5250" t="s">
        <v>149</v>
      </c>
      <c r="C5250" s="76">
        <v>42825</v>
      </c>
      <c r="D5250">
        <v>11</v>
      </c>
      <c r="E5250" t="s">
        <v>1279</v>
      </c>
    </row>
    <row r="5251" spans="1:5" x14ac:dyDescent="0.25">
      <c r="A5251" t="s">
        <v>1275</v>
      </c>
      <c r="B5251" t="s">
        <v>149</v>
      </c>
      <c r="C5251" s="76">
        <v>42825</v>
      </c>
      <c r="D5251">
        <v>7</v>
      </c>
      <c r="E5251" t="s">
        <v>1279</v>
      </c>
    </row>
    <row r="5252" spans="1:5" x14ac:dyDescent="0.25">
      <c r="A5252" t="s">
        <v>1275</v>
      </c>
      <c r="B5252" t="s">
        <v>149</v>
      </c>
      <c r="C5252" s="76">
        <v>42825</v>
      </c>
      <c r="D5252">
        <v>2</v>
      </c>
      <c r="E5252" t="s">
        <v>1279</v>
      </c>
    </row>
    <row r="5253" spans="1:5" x14ac:dyDescent="0.25">
      <c r="A5253" t="s">
        <v>1275</v>
      </c>
      <c r="B5253" t="s">
        <v>149</v>
      </c>
      <c r="C5253" s="76">
        <v>42825</v>
      </c>
      <c r="D5253">
        <v>11</v>
      </c>
      <c r="E5253" t="s">
        <v>1279</v>
      </c>
    </row>
    <row r="5254" spans="1:5" x14ac:dyDescent="0.25">
      <c r="A5254" t="s">
        <v>1275</v>
      </c>
      <c r="B5254" t="s">
        <v>149</v>
      </c>
      <c r="C5254" s="76">
        <v>42825</v>
      </c>
      <c r="D5254">
        <v>14</v>
      </c>
      <c r="E5254" t="s">
        <v>1279</v>
      </c>
    </row>
    <row r="5255" spans="1:5" x14ac:dyDescent="0.25">
      <c r="A5255" t="s">
        <v>1275</v>
      </c>
      <c r="B5255" t="s">
        <v>149</v>
      </c>
      <c r="C5255" s="76">
        <v>42825</v>
      </c>
      <c r="D5255">
        <v>15</v>
      </c>
      <c r="E5255" t="s">
        <v>1279</v>
      </c>
    </row>
    <row r="5256" spans="1:5" x14ac:dyDescent="0.25">
      <c r="A5256" t="s">
        <v>115</v>
      </c>
      <c r="B5256" t="s">
        <v>149</v>
      </c>
      <c r="C5256" s="76">
        <v>42825</v>
      </c>
      <c r="D5256">
        <v>7</v>
      </c>
      <c r="E5256" t="s">
        <v>1279</v>
      </c>
    </row>
    <row r="5257" spans="1:5" x14ac:dyDescent="0.25">
      <c r="A5257" t="s">
        <v>115</v>
      </c>
      <c r="B5257" t="s">
        <v>149</v>
      </c>
      <c r="C5257" s="76">
        <v>42825</v>
      </c>
      <c r="D5257">
        <v>2</v>
      </c>
      <c r="E5257" t="s">
        <v>1279</v>
      </c>
    </row>
    <row r="5258" spans="1:5" x14ac:dyDescent="0.25">
      <c r="A5258" t="s">
        <v>115</v>
      </c>
      <c r="B5258" t="s">
        <v>149</v>
      </c>
      <c r="C5258" s="76">
        <v>42825</v>
      </c>
      <c r="D5258">
        <v>5</v>
      </c>
      <c r="E5258" t="s">
        <v>1279</v>
      </c>
    </row>
    <row r="5259" spans="1:5" x14ac:dyDescent="0.25">
      <c r="A5259" t="s">
        <v>115</v>
      </c>
      <c r="B5259" t="s">
        <v>149</v>
      </c>
      <c r="C5259" s="76">
        <v>42825</v>
      </c>
      <c r="D5259">
        <v>10</v>
      </c>
      <c r="E5259" t="s">
        <v>1279</v>
      </c>
    </row>
    <row r="5260" spans="1:5" x14ac:dyDescent="0.25">
      <c r="A5260" t="s">
        <v>115</v>
      </c>
      <c r="B5260" t="s">
        <v>149</v>
      </c>
      <c r="C5260" s="76">
        <v>42825</v>
      </c>
      <c r="D5260">
        <v>11</v>
      </c>
      <c r="E5260" t="s">
        <v>1279</v>
      </c>
    </row>
    <row r="5261" spans="1:5" x14ac:dyDescent="0.25">
      <c r="A5261" t="s">
        <v>115</v>
      </c>
      <c r="B5261" t="s">
        <v>149</v>
      </c>
      <c r="C5261" s="76">
        <v>42825</v>
      </c>
      <c r="D5261">
        <v>15</v>
      </c>
      <c r="E5261" t="s">
        <v>1279</v>
      </c>
    </row>
    <row r="5262" spans="1:5" x14ac:dyDescent="0.25">
      <c r="A5262" t="s">
        <v>938</v>
      </c>
      <c r="B5262" t="s">
        <v>149</v>
      </c>
      <c r="C5262" s="76">
        <v>42825</v>
      </c>
      <c r="D5262">
        <v>5</v>
      </c>
      <c r="E5262" t="s">
        <v>1279</v>
      </c>
    </row>
    <row r="5263" spans="1:5" x14ac:dyDescent="0.25">
      <c r="A5263" t="s">
        <v>938</v>
      </c>
      <c r="B5263" t="s">
        <v>149</v>
      </c>
      <c r="C5263" s="76">
        <v>42825</v>
      </c>
      <c r="D5263">
        <v>2</v>
      </c>
      <c r="E5263" t="s">
        <v>1279</v>
      </c>
    </row>
    <row r="5264" spans="1:5" x14ac:dyDescent="0.25">
      <c r="A5264" t="s">
        <v>938</v>
      </c>
      <c r="B5264" t="s">
        <v>149</v>
      </c>
      <c r="C5264" s="76">
        <v>42825</v>
      </c>
      <c r="D5264">
        <v>3</v>
      </c>
      <c r="E5264" t="s">
        <v>1279</v>
      </c>
    </row>
    <row r="5265" spans="1:5" x14ac:dyDescent="0.25">
      <c r="A5265" t="s">
        <v>938</v>
      </c>
      <c r="B5265" t="s">
        <v>149</v>
      </c>
      <c r="C5265" s="76">
        <v>42825</v>
      </c>
      <c r="D5265">
        <v>10</v>
      </c>
      <c r="E5265" t="s">
        <v>1279</v>
      </c>
    </row>
    <row r="5266" spans="1:5" x14ac:dyDescent="0.25">
      <c r="A5266" t="s">
        <v>938</v>
      </c>
      <c r="B5266" t="s">
        <v>149</v>
      </c>
      <c r="C5266" s="76">
        <v>42825</v>
      </c>
      <c r="D5266">
        <v>11</v>
      </c>
      <c r="E5266" t="s">
        <v>1279</v>
      </c>
    </row>
    <row r="5267" spans="1:5" x14ac:dyDescent="0.25">
      <c r="A5267" t="s">
        <v>938</v>
      </c>
      <c r="B5267" t="s">
        <v>149</v>
      </c>
      <c r="C5267" s="76">
        <v>42825</v>
      </c>
      <c r="D5267">
        <v>14</v>
      </c>
      <c r="E5267" t="s">
        <v>1279</v>
      </c>
    </row>
    <row r="5268" spans="1:5" x14ac:dyDescent="0.25">
      <c r="A5268" t="s">
        <v>1064</v>
      </c>
      <c r="B5268" t="s">
        <v>149</v>
      </c>
      <c r="C5268" s="76">
        <v>42825</v>
      </c>
      <c r="D5268">
        <v>5</v>
      </c>
      <c r="E5268" t="s">
        <v>1279</v>
      </c>
    </row>
    <row r="5269" spans="1:5" x14ac:dyDescent="0.25">
      <c r="A5269" t="s">
        <v>1064</v>
      </c>
      <c r="B5269" t="s">
        <v>149</v>
      </c>
      <c r="C5269" s="76">
        <v>42825</v>
      </c>
      <c r="D5269">
        <v>2</v>
      </c>
      <c r="E5269" t="s">
        <v>1279</v>
      </c>
    </row>
    <row r="5270" spans="1:5" x14ac:dyDescent="0.25">
      <c r="A5270" t="s">
        <v>1064</v>
      </c>
      <c r="B5270" t="s">
        <v>149</v>
      </c>
      <c r="C5270" s="76">
        <v>42825</v>
      </c>
      <c r="D5270">
        <v>12</v>
      </c>
      <c r="E5270" t="s">
        <v>1279</v>
      </c>
    </row>
    <row r="5271" spans="1:5" x14ac:dyDescent="0.25">
      <c r="A5271" t="s">
        <v>1064</v>
      </c>
      <c r="B5271" t="s">
        <v>149</v>
      </c>
      <c r="C5271" s="76">
        <v>42825</v>
      </c>
      <c r="D5271">
        <v>14</v>
      </c>
      <c r="E5271" t="s">
        <v>1279</v>
      </c>
    </row>
    <row r="5272" spans="1:5" x14ac:dyDescent="0.25">
      <c r="A5272" t="s">
        <v>1064</v>
      </c>
      <c r="B5272" t="s">
        <v>149</v>
      </c>
      <c r="C5272" s="76">
        <v>42825</v>
      </c>
      <c r="D5272">
        <v>15</v>
      </c>
      <c r="E5272" t="s">
        <v>1279</v>
      </c>
    </row>
    <row r="5273" spans="1:5" x14ac:dyDescent="0.25">
      <c r="A5273" t="s">
        <v>1277</v>
      </c>
      <c r="B5273" t="s">
        <v>149</v>
      </c>
      <c r="C5273" s="76">
        <v>42825</v>
      </c>
      <c r="D5273">
        <v>7</v>
      </c>
      <c r="E5273" t="s">
        <v>1279</v>
      </c>
    </row>
    <row r="5274" spans="1:5" x14ac:dyDescent="0.25">
      <c r="A5274" t="s">
        <v>1277</v>
      </c>
      <c r="B5274" t="s">
        <v>149</v>
      </c>
      <c r="C5274" s="76">
        <v>42825</v>
      </c>
      <c r="D5274">
        <v>2</v>
      </c>
      <c r="E5274" t="s">
        <v>1279</v>
      </c>
    </row>
    <row r="5275" spans="1:5" x14ac:dyDescent="0.25">
      <c r="A5275" t="s">
        <v>1277</v>
      </c>
      <c r="B5275" t="s">
        <v>149</v>
      </c>
      <c r="C5275" s="76">
        <v>42825</v>
      </c>
      <c r="D5275">
        <v>4</v>
      </c>
      <c r="E5275" t="s">
        <v>1279</v>
      </c>
    </row>
    <row r="5276" spans="1:5" x14ac:dyDescent="0.25">
      <c r="A5276" t="s">
        <v>1277</v>
      </c>
      <c r="B5276" t="s">
        <v>149</v>
      </c>
      <c r="C5276" s="76">
        <v>42825</v>
      </c>
      <c r="D5276">
        <v>11</v>
      </c>
      <c r="E5276" t="s">
        <v>1279</v>
      </c>
    </row>
    <row r="5277" spans="1:5" x14ac:dyDescent="0.25">
      <c r="A5277" t="s">
        <v>1277</v>
      </c>
      <c r="B5277" t="s">
        <v>149</v>
      </c>
      <c r="C5277" s="76">
        <v>42825</v>
      </c>
      <c r="D5277">
        <v>14</v>
      </c>
      <c r="E5277" t="s">
        <v>1279</v>
      </c>
    </row>
    <row r="5278" spans="1:5" x14ac:dyDescent="0.25">
      <c r="A5278" t="s">
        <v>1278</v>
      </c>
      <c r="B5278" t="s">
        <v>149</v>
      </c>
      <c r="C5278" s="76">
        <v>42825</v>
      </c>
      <c r="D5278">
        <v>2</v>
      </c>
      <c r="E5278" t="s">
        <v>1279</v>
      </c>
    </row>
    <row r="5279" spans="1:5" x14ac:dyDescent="0.25">
      <c r="A5279" t="s">
        <v>1278</v>
      </c>
      <c r="B5279" t="s">
        <v>149</v>
      </c>
      <c r="C5279" s="76">
        <v>42825</v>
      </c>
      <c r="D5279">
        <v>5</v>
      </c>
      <c r="E5279" t="s">
        <v>1279</v>
      </c>
    </row>
    <row r="5280" spans="1:5" x14ac:dyDescent="0.25">
      <c r="A5280" t="s">
        <v>1278</v>
      </c>
      <c r="B5280" t="s">
        <v>149</v>
      </c>
      <c r="C5280" s="76">
        <v>42825</v>
      </c>
      <c r="D5280">
        <v>12</v>
      </c>
      <c r="E5280" t="s">
        <v>1279</v>
      </c>
    </row>
    <row r="5281" spans="1:5" x14ac:dyDescent="0.25">
      <c r="A5281" t="s">
        <v>1278</v>
      </c>
      <c r="B5281" t="s">
        <v>149</v>
      </c>
      <c r="C5281" s="76">
        <v>42825</v>
      </c>
      <c r="D5281">
        <v>13</v>
      </c>
      <c r="E5281" t="s">
        <v>1279</v>
      </c>
    </row>
    <row r="5282" spans="1:5" x14ac:dyDescent="0.25">
      <c r="A5282" t="s">
        <v>1278</v>
      </c>
      <c r="B5282" t="s">
        <v>149</v>
      </c>
      <c r="C5282" s="76">
        <v>42825</v>
      </c>
      <c r="D5282">
        <v>14</v>
      </c>
      <c r="E5282" t="s">
        <v>1279</v>
      </c>
    </row>
    <row r="5283" spans="1:5" x14ac:dyDescent="0.25">
      <c r="A5283" t="s">
        <v>1278</v>
      </c>
      <c r="B5283" t="s">
        <v>149</v>
      </c>
      <c r="C5283" s="76">
        <v>42825</v>
      </c>
      <c r="D5283">
        <v>15</v>
      </c>
      <c r="E5283" t="s">
        <v>1279</v>
      </c>
    </row>
    <row r="5284" spans="1:5" x14ac:dyDescent="0.25">
      <c r="A5284" t="s">
        <v>500</v>
      </c>
      <c r="B5284" t="s">
        <v>149</v>
      </c>
      <c r="C5284" s="76">
        <v>42825</v>
      </c>
      <c r="D5284">
        <v>7</v>
      </c>
      <c r="E5284" t="s">
        <v>1279</v>
      </c>
    </row>
    <row r="5285" spans="1:5" x14ac:dyDescent="0.25">
      <c r="A5285" t="s">
        <v>500</v>
      </c>
      <c r="B5285" t="s">
        <v>149</v>
      </c>
      <c r="C5285" s="76">
        <v>42825</v>
      </c>
      <c r="D5285">
        <v>2</v>
      </c>
      <c r="E5285" t="s">
        <v>1279</v>
      </c>
    </row>
    <row r="5286" spans="1:5" x14ac:dyDescent="0.25">
      <c r="A5286" t="s">
        <v>500</v>
      </c>
      <c r="B5286" t="s">
        <v>149</v>
      </c>
      <c r="C5286" s="76">
        <v>42825</v>
      </c>
      <c r="D5286">
        <v>10</v>
      </c>
      <c r="E5286" t="s">
        <v>1279</v>
      </c>
    </row>
    <row r="5287" spans="1:5" x14ac:dyDescent="0.25">
      <c r="A5287" t="s">
        <v>500</v>
      </c>
      <c r="B5287" t="s">
        <v>149</v>
      </c>
      <c r="C5287" s="76">
        <v>42825</v>
      </c>
      <c r="D5287">
        <v>11</v>
      </c>
      <c r="E5287" t="s">
        <v>1279</v>
      </c>
    </row>
    <row r="5288" spans="1:5" x14ac:dyDescent="0.25">
      <c r="A5288" t="s">
        <v>500</v>
      </c>
      <c r="B5288" t="s">
        <v>149</v>
      </c>
      <c r="C5288" s="76">
        <v>42825</v>
      </c>
      <c r="D5288">
        <v>15</v>
      </c>
      <c r="E5288" t="s">
        <v>1279</v>
      </c>
    </row>
    <row r="5289" spans="1:5" x14ac:dyDescent="0.25">
      <c r="A5289" t="s">
        <v>500</v>
      </c>
      <c r="B5289" t="s">
        <v>149</v>
      </c>
      <c r="C5289" s="76">
        <v>42825</v>
      </c>
      <c r="D5289">
        <v>14</v>
      </c>
      <c r="E5289" t="s">
        <v>1279</v>
      </c>
    </row>
    <row r="5290" spans="1:5" x14ac:dyDescent="0.25">
      <c r="A5290" t="s">
        <v>708</v>
      </c>
      <c r="B5290" t="s">
        <v>149</v>
      </c>
      <c r="C5290" s="76">
        <v>42825</v>
      </c>
      <c r="D5290">
        <v>3</v>
      </c>
      <c r="E5290" t="s">
        <v>1279</v>
      </c>
    </row>
    <row r="5291" spans="1:5" x14ac:dyDescent="0.25">
      <c r="A5291" t="s">
        <v>708</v>
      </c>
      <c r="B5291" t="s">
        <v>149</v>
      </c>
      <c r="C5291" s="76">
        <v>42825</v>
      </c>
      <c r="D5291">
        <v>5</v>
      </c>
      <c r="E5291" t="s">
        <v>1279</v>
      </c>
    </row>
    <row r="5292" spans="1:5" x14ac:dyDescent="0.25">
      <c r="A5292" t="s">
        <v>708</v>
      </c>
      <c r="B5292" t="s">
        <v>149</v>
      </c>
      <c r="C5292" s="76">
        <v>42825</v>
      </c>
      <c r="D5292">
        <v>2</v>
      </c>
      <c r="E5292" t="s">
        <v>1279</v>
      </c>
    </row>
    <row r="5293" spans="1:5" x14ac:dyDescent="0.25">
      <c r="A5293" t="s">
        <v>708</v>
      </c>
      <c r="B5293" t="s">
        <v>149</v>
      </c>
      <c r="C5293" s="76">
        <v>42825</v>
      </c>
      <c r="D5293">
        <v>10</v>
      </c>
      <c r="E5293" t="s">
        <v>1279</v>
      </c>
    </row>
    <row r="5294" spans="1:5" x14ac:dyDescent="0.25">
      <c r="A5294" t="s">
        <v>708</v>
      </c>
      <c r="B5294" t="s">
        <v>149</v>
      </c>
      <c r="C5294" s="76">
        <v>42825</v>
      </c>
      <c r="D5294">
        <v>14</v>
      </c>
      <c r="E5294" t="s">
        <v>1279</v>
      </c>
    </row>
    <row r="5295" spans="1:5" x14ac:dyDescent="0.25">
      <c r="A5295" t="s">
        <v>708</v>
      </c>
      <c r="B5295" t="s">
        <v>149</v>
      </c>
      <c r="C5295" s="76">
        <v>42825</v>
      </c>
      <c r="D5295">
        <v>15</v>
      </c>
      <c r="E5295" t="s">
        <v>1279</v>
      </c>
    </row>
    <row r="5296" spans="1:5" x14ac:dyDescent="0.25">
      <c r="A5296" t="s">
        <v>502</v>
      </c>
      <c r="B5296" t="s">
        <v>149</v>
      </c>
      <c r="C5296" s="76">
        <v>42825</v>
      </c>
      <c r="D5296">
        <v>2</v>
      </c>
      <c r="E5296" t="s">
        <v>1279</v>
      </c>
    </row>
    <row r="5297" spans="1:5" x14ac:dyDescent="0.25">
      <c r="A5297" t="s">
        <v>502</v>
      </c>
      <c r="B5297" t="s">
        <v>149</v>
      </c>
      <c r="C5297" s="76">
        <v>42825</v>
      </c>
      <c r="D5297">
        <v>3</v>
      </c>
      <c r="E5297" t="s">
        <v>1279</v>
      </c>
    </row>
    <row r="5298" spans="1:5" x14ac:dyDescent="0.25">
      <c r="A5298" t="s">
        <v>502</v>
      </c>
      <c r="B5298" t="s">
        <v>149</v>
      </c>
      <c r="C5298" s="76">
        <v>42825</v>
      </c>
      <c r="D5298">
        <v>5</v>
      </c>
      <c r="E5298" t="s">
        <v>1279</v>
      </c>
    </row>
    <row r="5299" spans="1:5" x14ac:dyDescent="0.25">
      <c r="A5299" t="s">
        <v>502</v>
      </c>
      <c r="B5299" t="s">
        <v>149</v>
      </c>
      <c r="C5299" s="76">
        <v>42825</v>
      </c>
      <c r="D5299">
        <v>10</v>
      </c>
      <c r="E5299" t="s">
        <v>1279</v>
      </c>
    </row>
    <row r="5300" spans="1:5" x14ac:dyDescent="0.25">
      <c r="A5300" t="s">
        <v>502</v>
      </c>
      <c r="B5300" t="s">
        <v>149</v>
      </c>
      <c r="C5300" s="76">
        <v>42825</v>
      </c>
      <c r="D5300">
        <v>11</v>
      </c>
      <c r="E5300" t="s">
        <v>1279</v>
      </c>
    </row>
    <row r="5301" spans="1:5" x14ac:dyDescent="0.25">
      <c r="A5301" t="s">
        <v>502</v>
      </c>
      <c r="B5301" t="s">
        <v>149</v>
      </c>
      <c r="C5301" s="76">
        <v>42825</v>
      </c>
      <c r="D5301">
        <v>14</v>
      </c>
      <c r="E5301" t="s">
        <v>1279</v>
      </c>
    </row>
    <row r="5302" spans="1:5" x14ac:dyDescent="0.25">
      <c r="A5302" t="s">
        <v>120</v>
      </c>
      <c r="B5302" t="s">
        <v>149</v>
      </c>
      <c r="C5302" s="76">
        <v>42825</v>
      </c>
      <c r="D5302">
        <v>7</v>
      </c>
      <c r="E5302" t="s">
        <v>1279</v>
      </c>
    </row>
    <row r="5303" spans="1:5" x14ac:dyDescent="0.25">
      <c r="A5303" t="s">
        <v>120</v>
      </c>
      <c r="B5303" t="s">
        <v>149</v>
      </c>
      <c r="C5303" s="76">
        <v>42825</v>
      </c>
      <c r="D5303">
        <v>5</v>
      </c>
      <c r="E5303" t="s">
        <v>1279</v>
      </c>
    </row>
    <row r="5304" spans="1:5" x14ac:dyDescent="0.25">
      <c r="A5304" t="s">
        <v>120</v>
      </c>
      <c r="B5304" t="s">
        <v>149</v>
      </c>
      <c r="C5304" s="76">
        <v>42825</v>
      </c>
      <c r="D5304">
        <v>11</v>
      </c>
      <c r="E5304" t="s">
        <v>1279</v>
      </c>
    </row>
    <row r="5305" spans="1:5" x14ac:dyDescent="0.25">
      <c r="A5305" t="s">
        <v>120</v>
      </c>
      <c r="B5305" t="s">
        <v>149</v>
      </c>
      <c r="C5305" s="76">
        <v>42825</v>
      </c>
      <c r="D5305">
        <v>13</v>
      </c>
      <c r="E5305" t="s">
        <v>1279</v>
      </c>
    </row>
    <row r="5306" spans="1:5" x14ac:dyDescent="0.25">
      <c r="A5306" t="s">
        <v>120</v>
      </c>
      <c r="B5306" t="s">
        <v>149</v>
      </c>
      <c r="C5306" s="76">
        <v>42825</v>
      </c>
      <c r="D5306">
        <v>14</v>
      </c>
      <c r="E5306" t="s">
        <v>1279</v>
      </c>
    </row>
    <row r="5307" spans="1:5" x14ac:dyDescent="0.25">
      <c r="A5307" t="s">
        <v>120</v>
      </c>
      <c r="B5307" t="s">
        <v>149</v>
      </c>
      <c r="C5307" s="76">
        <v>42825</v>
      </c>
      <c r="D5307">
        <v>15</v>
      </c>
      <c r="E5307" t="s">
        <v>1279</v>
      </c>
    </row>
    <row r="5308" spans="1:5" x14ac:dyDescent="0.25">
      <c r="A5308" t="s">
        <v>121</v>
      </c>
      <c r="B5308" t="s">
        <v>149</v>
      </c>
      <c r="C5308" s="76">
        <v>42825</v>
      </c>
      <c r="D5308">
        <v>7</v>
      </c>
      <c r="E5308" t="s">
        <v>1279</v>
      </c>
    </row>
    <row r="5309" spans="1:5" x14ac:dyDescent="0.25">
      <c r="A5309" t="s">
        <v>121</v>
      </c>
      <c r="B5309" t="s">
        <v>149</v>
      </c>
      <c r="C5309" s="76">
        <v>42825</v>
      </c>
      <c r="D5309">
        <v>5</v>
      </c>
      <c r="E5309" t="s">
        <v>1279</v>
      </c>
    </row>
    <row r="5310" spans="1:5" x14ac:dyDescent="0.25">
      <c r="A5310" t="s">
        <v>121</v>
      </c>
      <c r="B5310" t="s">
        <v>149</v>
      </c>
      <c r="C5310" s="76">
        <v>42825</v>
      </c>
      <c r="D5310">
        <v>2</v>
      </c>
      <c r="E5310" t="s">
        <v>1279</v>
      </c>
    </row>
    <row r="5311" spans="1:5" x14ac:dyDescent="0.25">
      <c r="A5311" t="s">
        <v>121</v>
      </c>
      <c r="B5311" t="s">
        <v>149</v>
      </c>
      <c r="C5311" s="76">
        <v>42825</v>
      </c>
      <c r="D5311">
        <v>14</v>
      </c>
      <c r="E5311" t="s">
        <v>1279</v>
      </c>
    </row>
    <row r="5312" spans="1:5" x14ac:dyDescent="0.25">
      <c r="A5312" t="s">
        <v>483</v>
      </c>
      <c r="B5312" t="s">
        <v>149</v>
      </c>
      <c r="C5312" s="76">
        <v>42828</v>
      </c>
      <c r="D5312">
        <v>24</v>
      </c>
      <c r="E5312" t="s">
        <v>1279</v>
      </c>
    </row>
    <row r="5313" spans="1:5" x14ac:dyDescent="0.25">
      <c r="A5313" t="s">
        <v>483</v>
      </c>
      <c r="B5313" t="s">
        <v>149</v>
      </c>
      <c r="C5313" s="76">
        <v>42828</v>
      </c>
      <c r="D5313">
        <v>25</v>
      </c>
      <c r="E5313" t="s">
        <v>1279</v>
      </c>
    </row>
    <row r="5314" spans="1:5" x14ac:dyDescent="0.25">
      <c r="A5314" t="s">
        <v>483</v>
      </c>
      <c r="B5314" t="s">
        <v>149</v>
      </c>
      <c r="C5314" s="76">
        <v>42828</v>
      </c>
      <c r="D5314">
        <v>31</v>
      </c>
      <c r="E5314" t="s">
        <v>1279</v>
      </c>
    </row>
    <row r="5315" spans="1:5" x14ac:dyDescent="0.25">
      <c r="A5315" t="s">
        <v>486</v>
      </c>
      <c r="B5315" t="s">
        <v>149</v>
      </c>
      <c r="C5315" s="76">
        <v>42828</v>
      </c>
      <c r="D5315">
        <v>32</v>
      </c>
      <c r="E5315" t="s">
        <v>1279</v>
      </c>
    </row>
    <row r="5316" spans="1:5" x14ac:dyDescent="0.25">
      <c r="A5316" t="s">
        <v>486</v>
      </c>
      <c r="B5316" t="s">
        <v>149</v>
      </c>
      <c r="C5316" s="76">
        <v>42828</v>
      </c>
      <c r="D5316">
        <v>19</v>
      </c>
      <c r="E5316" t="s">
        <v>1279</v>
      </c>
    </row>
    <row r="5317" spans="1:5" x14ac:dyDescent="0.25">
      <c r="A5317" t="s">
        <v>486</v>
      </c>
      <c r="B5317" t="s">
        <v>149</v>
      </c>
      <c r="C5317" s="76">
        <v>42828</v>
      </c>
      <c r="D5317">
        <v>20</v>
      </c>
      <c r="E5317" t="s">
        <v>1279</v>
      </c>
    </row>
    <row r="5318" spans="1:5" x14ac:dyDescent="0.25">
      <c r="A5318" t="s">
        <v>486</v>
      </c>
      <c r="B5318" t="s">
        <v>149</v>
      </c>
      <c r="C5318" s="76">
        <v>42828</v>
      </c>
      <c r="D5318">
        <v>22</v>
      </c>
      <c r="E5318" t="s">
        <v>1279</v>
      </c>
    </row>
    <row r="5319" spans="1:5" x14ac:dyDescent="0.25">
      <c r="A5319" t="s">
        <v>486</v>
      </c>
      <c r="B5319" t="s">
        <v>149</v>
      </c>
      <c r="C5319" s="76">
        <v>42828</v>
      </c>
      <c r="D5319">
        <v>23</v>
      </c>
      <c r="E5319" t="s">
        <v>1279</v>
      </c>
    </row>
    <row r="5320" spans="1:5" x14ac:dyDescent="0.25">
      <c r="A5320" t="s">
        <v>486</v>
      </c>
      <c r="B5320" t="s">
        <v>149</v>
      </c>
      <c r="C5320" s="76">
        <v>42828</v>
      </c>
      <c r="D5320">
        <v>24</v>
      </c>
      <c r="E5320" t="s">
        <v>1279</v>
      </c>
    </row>
    <row r="5321" spans="1:5" x14ac:dyDescent="0.25">
      <c r="A5321" t="s">
        <v>487</v>
      </c>
      <c r="B5321" t="s">
        <v>149</v>
      </c>
      <c r="C5321" s="76">
        <v>42828</v>
      </c>
      <c r="D5321">
        <v>19</v>
      </c>
      <c r="E5321" t="s">
        <v>1279</v>
      </c>
    </row>
    <row r="5322" spans="1:5" x14ac:dyDescent="0.25">
      <c r="A5322" t="s">
        <v>487</v>
      </c>
      <c r="B5322" t="s">
        <v>149</v>
      </c>
      <c r="C5322" s="76">
        <v>42828</v>
      </c>
      <c r="D5322">
        <v>20</v>
      </c>
      <c r="E5322" t="s">
        <v>1279</v>
      </c>
    </row>
    <row r="5323" spans="1:5" x14ac:dyDescent="0.25">
      <c r="A5323" t="s">
        <v>487</v>
      </c>
      <c r="B5323" t="s">
        <v>149</v>
      </c>
      <c r="C5323" s="76">
        <v>42828</v>
      </c>
      <c r="D5323">
        <v>21</v>
      </c>
      <c r="E5323" t="s">
        <v>1279</v>
      </c>
    </row>
    <row r="5324" spans="1:5" x14ac:dyDescent="0.25">
      <c r="A5324" t="s">
        <v>487</v>
      </c>
      <c r="B5324" t="s">
        <v>149</v>
      </c>
      <c r="C5324" s="76">
        <v>42828</v>
      </c>
      <c r="D5324">
        <v>22</v>
      </c>
      <c r="E5324" t="s">
        <v>1279</v>
      </c>
    </row>
    <row r="5325" spans="1:5" x14ac:dyDescent="0.25">
      <c r="A5325" t="s">
        <v>487</v>
      </c>
      <c r="B5325" t="s">
        <v>149</v>
      </c>
      <c r="C5325" s="76">
        <v>42828</v>
      </c>
      <c r="D5325">
        <v>23</v>
      </c>
      <c r="E5325" t="s">
        <v>1279</v>
      </c>
    </row>
    <row r="5326" spans="1:5" x14ac:dyDescent="0.25">
      <c r="A5326" t="s">
        <v>487</v>
      </c>
      <c r="B5326" t="s">
        <v>149</v>
      </c>
      <c r="C5326" s="76">
        <v>42828</v>
      </c>
      <c r="D5326">
        <v>24</v>
      </c>
      <c r="E5326" t="s">
        <v>1279</v>
      </c>
    </row>
    <row r="5327" spans="1:5" x14ac:dyDescent="0.25">
      <c r="A5327" t="s">
        <v>1270</v>
      </c>
      <c r="B5327" t="s">
        <v>149</v>
      </c>
      <c r="C5327" s="76">
        <v>42828</v>
      </c>
      <c r="D5327">
        <v>19</v>
      </c>
      <c r="E5327" t="s">
        <v>1279</v>
      </c>
    </row>
    <row r="5328" spans="1:5" x14ac:dyDescent="0.25">
      <c r="A5328" t="s">
        <v>1270</v>
      </c>
      <c r="B5328" t="s">
        <v>149</v>
      </c>
      <c r="C5328" s="76">
        <v>42828</v>
      </c>
      <c r="D5328">
        <v>24</v>
      </c>
      <c r="E5328" t="s">
        <v>1279</v>
      </c>
    </row>
    <row r="5329" spans="1:5" x14ac:dyDescent="0.25">
      <c r="A5329" t="s">
        <v>1270</v>
      </c>
      <c r="B5329" t="s">
        <v>149</v>
      </c>
      <c r="C5329" s="76">
        <v>42828</v>
      </c>
      <c r="D5329">
        <v>31</v>
      </c>
      <c r="E5329" t="s">
        <v>1279</v>
      </c>
    </row>
    <row r="5330" spans="1:5" x14ac:dyDescent="0.25">
      <c r="A5330" t="s">
        <v>1271</v>
      </c>
      <c r="B5330" t="s">
        <v>149</v>
      </c>
      <c r="C5330" s="76">
        <v>42828</v>
      </c>
      <c r="D5330">
        <v>28</v>
      </c>
      <c r="E5330" t="s">
        <v>1279</v>
      </c>
    </row>
    <row r="5331" spans="1:5" x14ac:dyDescent="0.25">
      <c r="A5331" t="s">
        <v>1271</v>
      </c>
      <c r="B5331" t="s">
        <v>149</v>
      </c>
      <c r="C5331" s="76">
        <v>42828</v>
      </c>
      <c r="D5331">
        <v>25</v>
      </c>
      <c r="E5331" t="s">
        <v>1279</v>
      </c>
    </row>
    <row r="5332" spans="1:5" x14ac:dyDescent="0.25">
      <c r="A5332" t="s">
        <v>1272</v>
      </c>
      <c r="B5332" t="s">
        <v>149</v>
      </c>
      <c r="C5332" s="76">
        <v>42828</v>
      </c>
      <c r="D5332">
        <v>27</v>
      </c>
      <c r="E5332" t="s">
        <v>1279</v>
      </c>
    </row>
    <row r="5333" spans="1:5" x14ac:dyDescent="0.25">
      <c r="A5333" t="s">
        <v>1273</v>
      </c>
      <c r="B5333" t="s">
        <v>149</v>
      </c>
      <c r="C5333" s="76">
        <v>42828</v>
      </c>
      <c r="D5333">
        <v>26</v>
      </c>
      <c r="E5333" t="s">
        <v>1279</v>
      </c>
    </row>
    <row r="5334" spans="1:5" x14ac:dyDescent="0.25">
      <c r="A5334" t="s">
        <v>1273</v>
      </c>
      <c r="B5334" t="s">
        <v>149</v>
      </c>
      <c r="C5334" s="76">
        <v>42828</v>
      </c>
      <c r="D5334">
        <v>29</v>
      </c>
      <c r="E5334" t="s">
        <v>1279</v>
      </c>
    </row>
    <row r="5335" spans="1:5" x14ac:dyDescent="0.25">
      <c r="A5335" t="s">
        <v>1273</v>
      </c>
      <c r="B5335" t="s">
        <v>149</v>
      </c>
      <c r="C5335" s="76">
        <v>42828</v>
      </c>
      <c r="D5335">
        <v>21</v>
      </c>
      <c r="E5335" t="s">
        <v>1279</v>
      </c>
    </row>
    <row r="5336" spans="1:5" x14ac:dyDescent="0.25">
      <c r="A5336" t="s">
        <v>1273</v>
      </c>
      <c r="B5336" t="s">
        <v>149</v>
      </c>
      <c r="C5336" s="76">
        <v>42828</v>
      </c>
      <c r="D5336">
        <v>24</v>
      </c>
      <c r="E5336" t="s">
        <v>1279</v>
      </c>
    </row>
    <row r="5337" spans="1:5" x14ac:dyDescent="0.25">
      <c r="A5337" t="s">
        <v>1274</v>
      </c>
      <c r="B5337" t="s">
        <v>149</v>
      </c>
      <c r="C5337" s="76">
        <v>42828</v>
      </c>
      <c r="D5337">
        <v>33</v>
      </c>
      <c r="E5337" t="s">
        <v>1279</v>
      </c>
    </row>
    <row r="5338" spans="1:5" x14ac:dyDescent="0.25">
      <c r="A5338" t="s">
        <v>1274</v>
      </c>
      <c r="B5338" t="s">
        <v>149</v>
      </c>
      <c r="C5338" s="76">
        <v>42828</v>
      </c>
      <c r="D5338">
        <v>34</v>
      </c>
      <c r="E5338" t="s">
        <v>1279</v>
      </c>
    </row>
    <row r="5339" spans="1:5" x14ac:dyDescent="0.25">
      <c r="A5339" t="s">
        <v>1274</v>
      </c>
      <c r="B5339" t="s">
        <v>149</v>
      </c>
      <c r="C5339" s="76">
        <v>42828</v>
      </c>
      <c r="D5339">
        <v>19</v>
      </c>
      <c r="E5339" t="s">
        <v>1279</v>
      </c>
    </row>
    <row r="5340" spans="1:5" x14ac:dyDescent="0.25">
      <c r="A5340" t="s">
        <v>1274</v>
      </c>
      <c r="B5340" t="s">
        <v>149</v>
      </c>
      <c r="C5340" s="76">
        <v>42828</v>
      </c>
      <c r="D5340">
        <v>22</v>
      </c>
      <c r="E5340" t="s">
        <v>1279</v>
      </c>
    </row>
    <row r="5341" spans="1:5" x14ac:dyDescent="0.25">
      <c r="A5341" t="s">
        <v>1274</v>
      </c>
      <c r="B5341" t="s">
        <v>149</v>
      </c>
      <c r="C5341" s="76">
        <v>42828</v>
      </c>
      <c r="D5341">
        <v>23</v>
      </c>
      <c r="E5341" t="s">
        <v>1279</v>
      </c>
    </row>
    <row r="5342" spans="1:5" x14ac:dyDescent="0.25">
      <c r="A5342" t="s">
        <v>1274</v>
      </c>
      <c r="B5342" t="s">
        <v>149</v>
      </c>
      <c r="C5342" s="76">
        <v>42828</v>
      </c>
      <c r="D5342">
        <v>24</v>
      </c>
      <c r="E5342" t="s">
        <v>1279</v>
      </c>
    </row>
    <row r="5343" spans="1:5" x14ac:dyDescent="0.25">
      <c r="A5343" t="s">
        <v>1275</v>
      </c>
      <c r="B5343" t="s">
        <v>149</v>
      </c>
      <c r="C5343" s="76">
        <v>42828</v>
      </c>
      <c r="D5343">
        <v>19</v>
      </c>
      <c r="E5343" t="s">
        <v>1279</v>
      </c>
    </row>
    <row r="5344" spans="1:5" x14ac:dyDescent="0.25">
      <c r="A5344" t="s">
        <v>1275</v>
      </c>
      <c r="B5344" t="s">
        <v>149</v>
      </c>
      <c r="C5344" s="76">
        <v>42828</v>
      </c>
      <c r="D5344">
        <v>22</v>
      </c>
      <c r="E5344" t="s">
        <v>1279</v>
      </c>
    </row>
    <row r="5345" spans="1:5" x14ac:dyDescent="0.25">
      <c r="A5345" t="s">
        <v>1275</v>
      </c>
      <c r="B5345" t="s">
        <v>149</v>
      </c>
      <c r="C5345" s="76">
        <v>42828</v>
      </c>
      <c r="D5345">
        <v>23</v>
      </c>
      <c r="E5345" t="s">
        <v>1279</v>
      </c>
    </row>
    <row r="5346" spans="1:5" x14ac:dyDescent="0.25">
      <c r="A5346" t="s">
        <v>1275</v>
      </c>
      <c r="B5346" t="s">
        <v>149</v>
      </c>
      <c r="C5346" s="76">
        <v>42828</v>
      </c>
      <c r="D5346">
        <v>30</v>
      </c>
      <c r="E5346" t="s">
        <v>1279</v>
      </c>
    </row>
    <row r="5347" spans="1:5" x14ac:dyDescent="0.25">
      <c r="A5347" t="s">
        <v>115</v>
      </c>
      <c r="B5347" t="s">
        <v>149</v>
      </c>
      <c r="C5347" s="76">
        <v>42828</v>
      </c>
      <c r="D5347">
        <v>19</v>
      </c>
      <c r="E5347" t="s">
        <v>1279</v>
      </c>
    </row>
    <row r="5348" spans="1:5" x14ac:dyDescent="0.25">
      <c r="A5348" t="s">
        <v>115</v>
      </c>
      <c r="B5348" t="s">
        <v>149</v>
      </c>
      <c r="C5348" s="76">
        <v>42828</v>
      </c>
      <c r="D5348">
        <v>24</v>
      </c>
      <c r="E5348" t="s">
        <v>1279</v>
      </c>
    </row>
    <row r="5349" spans="1:5" x14ac:dyDescent="0.25">
      <c r="A5349" t="s">
        <v>115</v>
      </c>
      <c r="B5349" t="s">
        <v>149</v>
      </c>
      <c r="C5349" s="76">
        <v>42828</v>
      </c>
      <c r="D5349">
        <v>29</v>
      </c>
      <c r="E5349" t="s">
        <v>1279</v>
      </c>
    </row>
    <row r="5350" spans="1:5" x14ac:dyDescent="0.25">
      <c r="A5350" t="s">
        <v>115</v>
      </c>
      <c r="B5350" t="s">
        <v>149</v>
      </c>
      <c r="C5350" s="76">
        <v>42828</v>
      </c>
      <c r="D5350">
        <v>22</v>
      </c>
      <c r="E5350" t="s">
        <v>1279</v>
      </c>
    </row>
    <row r="5351" spans="1:5" x14ac:dyDescent="0.25">
      <c r="A5351" t="s">
        <v>115</v>
      </c>
      <c r="B5351" t="s">
        <v>149</v>
      </c>
      <c r="C5351" s="76">
        <v>42828</v>
      </c>
      <c r="D5351">
        <v>23</v>
      </c>
      <c r="E5351" t="s">
        <v>1279</v>
      </c>
    </row>
    <row r="5352" spans="1:5" x14ac:dyDescent="0.25">
      <c r="A5352" t="s">
        <v>115</v>
      </c>
      <c r="B5352" t="s">
        <v>149</v>
      </c>
      <c r="C5352" s="76">
        <v>42828</v>
      </c>
      <c r="D5352">
        <v>31</v>
      </c>
      <c r="E5352" t="s">
        <v>1279</v>
      </c>
    </row>
    <row r="5353" spans="1:5" x14ac:dyDescent="0.25">
      <c r="A5353" t="s">
        <v>938</v>
      </c>
      <c r="B5353" t="s">
        <v>149</v>
      </c>
      <c r="C5353" s="76">
        <v>42828</v>
      </c>
      <c r="D5353">
        <v>22</v>
      </c>
      <c r="E5353" t="s">
        <v>1279</v>
      </c>
    </row>
    <row r="5354" spans="1:5" x14ac:dyDescent="0.25">
      <c r="A5354" t="s">
        <v>938</v>
      </c>
      <c r="B5354" t="s">
        <v>149</v>
      </c>
      <c r="C5354" s="76">
        <v>42828</v>
      </c>
      <c r="D5354">
        <v>21</v>
      </c>
      <c r="E5354" t="s">
        <v>1279</v>
      </c>
    </row>
    <row r="5355" spans="1:5" x14ac:dyDescent="0.25">
      <c r="A5355" t="s">
        <v>938</v>
      </c>
      <c r="B5355" t="s">
        <v>149</v>
      </c>
      <c r="C5355" s="76">
        <v>42828</v>
      </c>
      <c r="D5355">
        <v>19</v>
      </c>
      <c r="E5355" t="s">
        <v>1279</v>
      </c>
    </row>
    <row r="5356" spans="1:5" x14ac:dyDescent="0.25">
      <c r="A5356" t="s">
        <v>938</v>
      </c>
      <c r="B5356" t="s">
        <v>149</v>
      </c>
      <c r="C5356" s="76">
        <v>42828</v>
      </c>
      <c r="D5356">
        <v>24</v>
      </c>
      <c r="E5356" t="s">
        <v>1279</v>
      </c>
    </row>
    <row r="5357" spans="1:5" x14ac:dyDescent="0.25">
      <c r="A5357" t="s">
        <v>938</v>
      </c>
      <c r="B5357" t="s">
        <v>149</v>
      </c>
      <c r="C5357" s="76">
        <v>42828</v>
      </c>
      <c r="D5357">
        <v>31</v>
      </c>
      <c r="E5357" t="s">
        <v>1279</v>
      </c>
    </row>
    <row r="5358" spans="1:5" x14ac:dyDescent="0.25">
      <c r="A5358" t="s">
        <v>1064</v>
      </c>
      <c r="B5358" t="s">
        <v>149</v>
      </c>
      <c r="C5358" s="76">
        <v>42828</v>
      </c>
      <c r="D5358">
        <v>29</v>
      </c>
      <c r="E5358" t="s">
        <v>1279</v>
      </c>
    </row>
    <row r="5359" spans="1:5" x14ac:dyDescent="0.25">
      <c r="A5359" t="s">
        <v>1064</v>
      </c>
      <c r="B5359" t="s">
        <v>149</v>
      </c>
      <c r="C5359" s="76">
        <v>42828</v>
      </c>
      <c r="D5359">
        <v>20</v>
      </c>
      <c r="E5359" t="s">
        <v>1279</v>
      </c>
    </row>
    <row r="5360" spans="1:5" x14ac:dyDescent="0.25">
      <c r="A5360" t="s">
        <v>1064</v>
      </c>
      <c r="B5360" t="s">
        <v>149</v>
      </c>
      <c r="C5360" s="76">
        <v>42828</v>
      </c>
      <c r="D5360">
        <v>21</v>
      </c>
      <c r="E5360" t="s">
        <v>1279</v>
      </c>
    </row>
    <row r="5361" spans="1:5" x14ac:dyDescent="0.25">
      <c r="A5361" t="s">
        <v>1064</v>
      </c>
      <c r="B5361" t="s">
        <v>149</v>
      </c>
      <c r="C5361" s="76">
        <v>42828</v>
      </c>
      <c r="D5361">
        <v>22</v>
      </c>
      <c r="E5361" t="s">
        <v>1279</v>
      </c>
    </row>
    <row r="5362" spans="1:5" x14ac:dyDescent="0.25">
      <c r="A5362" t="s">
        <v>1064</v>
      </c>
      <c r="B5362" t="s">
        <v>149</v>
      </c>
      <c r="C5362" s="76">
        <v>42828</v>
      </c>
      <c r="D5362">
        <v>23</v>
      </c>
      <c r="E5362" t="s">
        <v>1279</v>
      </c>
    </row>
    <row r="5363" spans="1:5" x14ac:dyDescent="0.25">
      <c r="A5363" t="s">
        <v>1064</v>
      </c>
      <c r="B5363" t="s">
        <v>149</v>
      </c>
      <c r="C5363" s="76">
        <v>42828</v>
      </c>
      <c r="D5363">
        <v>24</v>
      </c>
      <c r="E5363" t="s">
        <v>1279</v>
      </c>
    </row>
    <row r="5364" spans="1:5" x14ac:dyDescent="0.25">
      <c r="A5364" t="s">
        <v>1277</v>
      </c>
      <c r="B5364" t="s">
        <v>149</v>
      </c>
      <c r="C5364" s="76">
        <v>42828</v>
      </c>
      <c r="D5364">
        <v>25</v>
      </c>
      <c r="E5364" t="s">
        <v>1279</v>
      </c>
    </row>
    <row r="5365" spans="1:5" x14ac:dyDescent="0.25">
      <c r="A5365" t="s">
        <v>1277</v>
      </c>
      <c r="B5365" t="s">
        <v>149</v>
      </c>
      <c r="C5365" s="76">
        <v>42828</v>
      </c>
      <c r="D5365">
        <v>31</v>
      </c>
      <c r="E5365" t="s">
        <v>1279</v>
      </c>
    </row>
    <row r="5366" spans="1:5" x14ac:dyDescent="0.25">
      <c r="A5366" t="s">
        <v>1278</v>
      </c>
      <c r="B5366" t="s">
        <v>149</v>
      </c>
      <c r="C5366" s="76">
        <v>42828</v>
      </c>
      <c r="D5366">
        <v>19</v>
      </c>
      <c r="E5366" t="s">
        <v>1279</v>
      </c>
    </row>
    <row r="5367" spans="1:5" x14ac:dyDescent="0.25">
      <c r="A5367" t="s">
        <v>1278</v>
      </c>
      <c r="B5367" t="s">
        <v>149</v>
      </c>
      <c r="C5367" s="76">
        <v>42828</v>
      </c>
      <c r="D5367">
        <v>20</v>
      </c>
      <c r="E5367" t="s">
        <v>1279</v>
      </c>
    </row>
    <row r="5368" spans="1:5" x14ac:dyDescent="0.25">
      <c r="A5368" t="s">
        <v>1278</v>
      </c>
      <c r="B5368" t="s">
        <v>149</v>
      </c>
      <c r="C5368" s="76">
        <v>42828</v>
      </c>
      <c r="D5368">
        <v>21</v>
      </c>
      <c r="E5368" t="s">
        <v>1279</v>
      </c>
    </row>
    <row r="5369" spans="1:5" x14ac:dyDescent="0.25">
      <c r="A5369" t="s">
        <v>1278</v>
      </c>
      <c r="B5369" t="s">
        <v>149</v>
      </c>
      <c r="C5369" s="76">
        <v>42828</v>
      </c>
      <c r="D5369">
        <v>22</v>
      </c>
      <c r="E5369" t="s">
        <v>1279</v>
      </c>
    </row>
    <row r="5370" spans="1:5" x14ac:dyDescent="0.25">
      <c r="A5370" t="s">
        <v>1278</v>
      </c>
      <c r="B5370" t="s">
        <v>149</v>
      </c>
      <c r="C5370" s="76">
        <v>42828</v>
      </c>
      <c r="D5370">
        <v>23</v>
      </c>
      <c r="E5370" t="s">
        <v>1279</v>
      </c>
    </row>
    <row r="5371" spans="1:5" x14ac:dyDescent="0.25">
      <c r="A5371" t="s">
        <v>500</v>
      </c>
      <c r="B5371" t="s">
        <v>149</v>
      </c>
      <c r="C5371" s="76">
        <v>42828</v>
      </c>
      <c r="D5371">
        <v>29</v>
      </c>
      <c r="E5371" t="s">
        <v>1279</v>
      </c>
    </row>
    <row r="5372" spans="1:5" x14ac:dyDescent="0.25">
      <c r="A5372" t="s">
        <v>500</v>
      </c>
      <c r="B5372" t="s">
        <v>149</v>
      </c>
      <c r="C5372" s="76">
        <v>42828</v>
      </c>
      <c r="D5372">
        <v>21</v>
      </c>
      <c r="E5372" t="s">
        <v>1279</v>
      </c>
    </row>
    <row r="5373" spans="1:5" x14ac:dyDescent="0.25">
      <c r="A5373" t="s">
        <v>500</v>
      </c>
      <c r="B5373" t="s">
        <v>149</v>
      </c>
      <c r="C5373" s="76">
        <v>42828</v>
      </c>
      <c r="D5373">
        <v>22</v>
      </c>
      <c r="E5373" t="s">
        <v>1279</v>
      </c>
    </row>
    <row r="5374" spans="1:5" x14ac:dyDescent="0.25">
      <c r="A5374" t="s">
        <v>500</v>
      </c>
      <c r="B5374" t="s">
        <v>149</v>
      </c>
      <c r="C5374" s="76">
        <v>42828</v>
      </c>
      <c r="D5374">
        <v>24</v>
      </c>
      <c r="E5374" t="s">
        <v>1279</v>
      </c>
    </row>
    <row r="5375" spans="1:5" x14ac:dyDescent="0.25">
      <c r="A5375" t="s">
        <v>500</v>
      </c>
      <c r="B5375" t="s">
        <v>149</v>
      </c>
      <c r="C5375" s="76">
        <v>42828</v>
      </c>
      <c r="D5375">
        <v>28</v>
      </c>
      <c r="E5375" t="s">
        <v>1279</v>
      </c>
    </row>
    <row r="5376" spans="1:5" x14ac:dyDescent="0.25">
      <c r="A5376" t="s">
        <v>708</v>
      </c>
      <c r="B5376" t="s">
        <v>149</v>
      </c>
      <c r="C5376" s="76">
        <v>42828</v>
      </c>
      <c r="D5376">
        <v>29</v>
      </c>
      <c r="E5376" t="s">
        <v>1279</v>
      </c>
    </row>
    <row r="5377" spans="1:5" x14ac:dyDescent="0.25">
      <c r="A5377" t="s">
        <v>708</v>
      </c>
      <c r="B5377" t="s">
        <v>149</v>
      </c>
      <c r="C5377" s="76">
        <v>42828</v>
      </c>
      <c r="D5377">
        <v>28</v>
      </c>
      <c r="E5377" t="s">
        <v>1279</v>
      </c>
    </row>
    <row r="5378" spans="1:5" x14ac:dyDescent="0.25">
      <c r="A5378" t="s">
        <v>708</v>
      </c>
      <c r="B5378" t="s">
        <v>149</v>
      </c>
      <c r="C5378" s="76">
        <v>42828</v>
      </c>
      <c r="D5378">
        <v>20</v>
      </c>
      <c r="E5378" t="s">
        <v>1279</v>
      </c>
    </row>
    <row r="5379" spans="1:5" x14ac:dyDescent="0.25">
      <c r="A5379" t="s">
        <v>708</v>
      </c>
      <c r="B5379" t="s">
        <v>149</v>
      </c>
      <c r="C5379" s="76">
        <v>42828</v>
      </c>
      <c r="D5379">
        <v>24</v>
      </c>
      <c r="E5379" t="s">
        <v>1279</v>
      </c>
    </row>
    <row r="5380" spans="1:5" x14ac:dyDescent="0.25">
      <c r="A5380" t="s">
        <v>708</v>
      </c>
      <c r="B5380" t="s">
        <v>149</v>
      </c>
      <c r="C5380" s="76">
        <v>42828</v>
      </c>
      <c r="D5380">
        <v>31</v>
      </c>
      <c r="E5380" t="s">
        <v>1279</v>
      </c>
    </row>
    <row r="5381" spans="1:5" x14ac:dyDescent="0.25">
      <c r="A5381" t="s">
        <v>502</v>
      </c>
      <c r="B5381" t="s">
        <v>149</v>
      </c>
      <c r="C5381" s="76">
        <v>42828</v>
      </c>
      <c r="D5381">
        <v>21</v>
      </c>
      <c r="E5381" t="s">
        <v>1279</v>
      </c>
    </row>
    <row r="5382" spans="1:5" x14ac:dyDescent="0.25">
      <c r="A5382" t="s">
        <v>502</v>
      </c>
      <c r="B5382" t="s">
        <v>149</v>
      </c>
      <c r="C5382" s="76">
        <v>42828</v>
      </c>
      <c r="D5382">
        <v>24</v>
      </c>
      <c r="E5382" t="s">
        <v>1279</v>
      </c>
    </row>
    <row r="5383" spans="1:5" x14ac:dyDescent="0.25">
      <c r="A5383" t="s">
        <v>502</v>
      </c>
      <c r="B5383" t="s">
        <v>149</v>
      </c>
      <c r="C5383" s="76">
        <v>42828</v>
      </c>
      <c r="D5383">
        <v>26</v>
      </c>
      <c r="E5383" t="s">
        <v>1279</v>
      </c>
    </row>
    <row r="5384" spans="1:5" x14ac:dyDescent="0.25">
      <c r="A5384" t="s">
        <v>502</v>
      </c>
      <c r="B5384" t="s">
        <v>149</v>
      </c>
      <c r="C5384" s="76">
        <v>42828</v>
      </c>
      <c r="D5384">
        <v>31</v>
      </c>
      <c r="E5384" t="s">
        <v>1279</v>
      </c>
    </row>
    <row r="5385" spans="1:5" x14ac:dyDescent="0.25">
      <c r="A5385" t="s">
        <v>120</v>
      </c>
      <c r="B5385" t="s">
        <v>149</v>
      </c>
      <c r="C5385" s="76">
        <v>42828</v>
      </c>
      <c r="D5385">
        <v>19</v>
      </c>
      <c r="E5385" t="s">
        <v>1279</v>
      </c>
    </row>
    <row r="5386" spans="1:5" x14ac:dyDescent="0.25">
      <c r="A5386" t="s">
        <v>120</v>
      </c>
      <c r="B5386" t="s">
        <v>149</v>
      </c>
      <c r="C5386" s="76">
        <v>42828</v>
      </c>
      <c r="D5386">
        <v>24</v>
      </c>
      <c r="E5386" t="s">
        <v>1279</v>
      </c>
    </row>
    <row r="5387" spans="1:5" x14ac:dyDescent="0.25">
      <c r="A5387" t="s">
        <v>120</v>
      </c>
      <c r="B5387" t="s">
        <v>149</v>
      </c>
      <c r="C5387" s="76">
        <v>42828</v>
      </c>
      <c r="D5387">
        <v>26</v>
      </c>
      <c r="E5387" t="s">
        <v>1279</v>
      </c>
    </row>
    <row r="5388" spans="1:5" x14ac:dyDescent="0.25">
      <c r="A5388" t="s">
        <v>120</v>
      </c>
      <c r="B5388" t="s">
        <v>149</v>
      </c>
      <c r="C5388" s="76">
        <v>42828</v>
      </c>
      <c r="D5388">
        <v>29</v>
      </c>
      <c r="E5388" t="s">
        <v>1279</v>
      </c>
    </row>
    <row r="5389" spans="1:5" x14ac:dyDescent="0.25">
      <c r="A5389" t="s">
        <v>120</v>
      </c>
      <c r="B5389" t="s">
        <v>149</v>
      </c>
      <c r="C5389" s="76">
        <v>42828</v>
      </c>
      <c r="D5389">
        <v>31</v>
      </c>
      <c r="E5389" t="s">
        <v>1279</v>
      </c>
    </row>
    <row r="5390" spans="1:5" x14ac:dyDescent="0.25">
      <c r="A5390" t="s">
        <v>121</v>
      </c>
      <c r="B5390" t="s">
        <v>149</v>
      </c>
      <c r="C5390" s="76">
        <v>42828</v>
      </c>
      <c r="D5390">
        <v>19</v>
      </c>
      <c r="E5390" t="s">
        <v>1279</v>
      </c>
    </row>
    <row r="5391" spans="1:5" x14ac:dyDescent="0.25">
      <c r="A5391" t="s">
        <v>121</v>
      </c>
      <c r="B5391" t="s">
        <v>149</v>
      </c>
      <c r="C5391" s="76">
        <v>42828</v>
      </c>
      <c r="D5391">
        <v>21</v>
      </c>
      <c r="E5391" t="s">
        <v>1279</v>
      </c>
    </row>
    <row r="5392" spans="1:5" x14ac:dyDescent="0.25">
      <c r="A5392" t="s">
        <v>121</v>
      </c>
      <c r="B5392" t="s">
        <v>149</v>
      </c>
      <c r="C5392" s="76">
        <v>42828</v>
      </c>
      <c r="D5392">
        <v>22</v>
      </c>
      <c r="E5392" t="s">
        <v>1279</v>
      </c>
    </row>
    <row r="5393" spans="1:5" x14ac:dyDescent="0.25">
      <c r="A5393" t="s">
        <v>121</v>
      </c>
      <c r="B5393" t="s">
        <v>149</v>
      </c>
      <c r="C5393" s="76">
        <v>42828</v>
      </c>
      <c r="D5393">
        <v>23</v>
      </c>
      <c r="E5393" t="s">
        <v>1279</v>
      </c>
    </row>
    <row r="5394" spans="1:5" x14ac:dyDescent="0.25">
      <c r="A5394" t="s">
        <v>121</v>
      </c>
      <c r="B5394" t="s">
        <v>149</v>
      </c>
      <c r="C5394" s="76">
        <v>42828</v>
      </c>
      <c r="D5394">
        <v>24</v>
      </c>
      <c r="E5394" t="s">
        <v>1279</v>
      </c>
    </row>
    <row r="5395" spans="1:5" x14ac:dyDescent="0.25">
      <c r="A5395" t="s">
        <v>483</v>
      </c>
      <c r="B5395" t="s">
        <v>149</v>
      </c>
      <c r="C5395" s="76">
        <v>42829</v>
      </c>
      <c r="D5395">
        <v>3</v>
      </c>
      <c r="E5395" t="s">
        <v>1279</v>
      </c>
    </row>
    <row r="5396" spans="1:5" x14ac:dyDescent="0.25">
      <c r="A5396" t="s">
        <v>483</v>
      </c>
      <c r="B5396" t="s">
        <v>149</v>
      </c>
      <c r="C5396" s="76">
        <v>42829</v>
      </c>
      <c r="D5396">
        <v>14</v>
      </c>
      <c r="E5396" t="s">
        <v>1279</v>
      </c>
    </row>
    <row r="5397" spans="1:5" x14ac:dyDescent="0.25">
      <c r="A5397" t="s">
        <v>483</v>
      </c>
      <c r="B5397" t="s">
        <v>149</v>
      </c>
      <c r="C5397" s="76">
        <v>42829</v>
      </c>
      <c r="D5397">
        <v>10</v>
      </c>
      <c r="E5397" t="s">
        <v>1279</v>
      </c>
    </row>
    <row r="5398" spans="1:5" x14ac:dyDescent="0.25">
      <c r="A5398" t="s">
        <v>486</v>
      </c>
      <c r="B5398" t="s">
        <v>149</v>
      </c>
      <c r="C5398" s="76">
        <v>42829</v>
      </c>
      <c r="D5398">
        <v>6</v>
      </c>
      <c r="E5398" t="s">
        <v>1279</v>
      </c>
    </row>
    <row r="5399" spans="1:5" x14ac:dyDescent="0.25">
      <c r="A5399" t="s">
        <v>486</v>
      </c>
      <c r="B5399" t="s">
        <v>149</v>
      </c>
      <c r="C5399" s="76">
        <v>42829</v>
      </c>
      <c r="D5399">
        <v>5</v>
      </c>
      <c r="E5399" t="s">
        <v>1279</v>
      </c>
    </row>
    <row r="5400" spans="1:5" x14ac:dyDescent="0.25">
      <c r="A5400" t="s">
        <v>486</v>
      </c>
      <c r="B5400" t="s">
        <v>149</v>
      </c>
      <c r="C5400" s="76">
        <v>42829</v>
      </c>
      <c r="D5400">
        <v>10</v>
      </c>
      <c r="E5400" t="s">
        <v>1279</v>
      </c>
    </row>
    <row r="5401" spans="1:5" x14ac:dyDescent="0.25">
      <c r="A5401" t="s">
        <v>486</v>
      </c>
      <c r="B5401" t="s">
        <v>149</v>
      </c>
      <c r="C5401" s="76">
        <v>42829</v>
      </c>
      <c r="D5401">
        <v>11</v>
      </c>
      <c r="E5401" t="s">
        <v>1279</v>
      </c>
    </row>
    <row r="5402" spans="1:5" x14ac:dyDescent="0.25">
      <c r="A5402" t="s">
        <v>486</v>
      </c>
      <c r="B5402" t="s">
        <v>149</v>
      </c>
      <c r="C5402" s="76">
        <v>42829</v>
      </c>
      <c r="D5402">
        <v>14</v>
      </c>
      <c r="E5402" t="s">
        <v>1279</v>
      </c>
    </row>
    <row r="5403" spans="1:5" x14ac:dyDescent="0.25">
      <c r="A5403" t="s">
        <v>486</v>
      </c>
      <c r="B5403" t="s">
        <v>149</v>
      </c>
      <c r="C5403" s="76">
        <v>42829</v>
      </c>
      <c r="D5403">
        <v>12</v>
      </c>
      <c r="E5403" t="s">
        <v>1279</v>
      </c>
    </row>
    <row r="5404" spans="1:5" x14ac:dyDescent="0.25">
      <c r="A5404" t="s">
        <v>1270</v>
      </c>
      <c r="B5404" t="s">
        <v>149</v>
      </c>
      <c r="C5404" s="76">
        <v>42829</v>
      </c>
      <c r="D5404">
        <v>6</v>
      </c>
      <c r="E5404" t="s">
        <v>1279</v>
      </c>
    </row>
    <row r="5405" spans="1:5" x14ac:dyDescent="0.25">
      <c r="A5405" t="s">
        <v>1270</v>
      </c>
      <c r="B5405" t="s">
        <v>149</v>
      </c>
      <c r="C5405" s="76">
        <v>42829</v>
      </c>
      <c r="D5405">
        <v>5</v>
      </c>
      <c r="E5405" t="s">
        <v>1279</v>
      </c>
    </row>
    <row r="5406" spans="1:5" x14ac:dyDescent="0.25">
      <c r="A5406" t="s">
        <v>1270</v>
      </c>
      <c r="B5406" t="s">
        <v>149</v>
      </c>
      <c r="C5406" s="76">
        <v>42829</v>
      </c>
      <c r="D5406">
        <v>11</v>
      </c>
      <c r="E5406" t="s">
        <v>1279</v>
      </c>
    </row>
    <row r="5407" spans="1:5" x14ac:dyDescent="0.25">
      <c r="A5407" t="s">
        <v>1270</v>
      </c>
      <c r="B5407" t="s">
        <v>149</v>
      </c>
      <c r="C5407" s="76">
        <v>42829</v>
      </c>
      <c r="D5407">
        <v>14</v>
      </c>
      <c r="E5407" t="s">
        <v>1279</v>
      </c>
    </row>
    <row r="5408" spans="1:5" x14ac:dyDescent="0.25">
      <c r="A5408" t="s">
        <v>1270</v>
      </c>
      <c r="B5408" t="s">
        <v>149</v>
      </c>
      <c r="C5408" s="76">
        <v>42829</v>
      </c>
      <c r="D5408">
        <v>15</v>
      </c>
      <c r="E5408" t="s">
        <v>1279</v>
      </c>
    </row>
    <row r="5409" spans="1:5" x14ac:dyDescent="0.25">
      <c r="A5409" t="s">
        <v>1270</v>
      </c>
      <c r="B5409" t="s">
        <v>149</v>
      </c>
      <c r="C5409" s="76">
        <v>42829</v>
      </c>
      <c r="D5409">
        <v>12</v>
      </c>
      <c r="E5409" t="s">
        <v>1279</v>
      </c>
    </row>
    <row r="5410" spans="1:5" x14ac:dyDescent="0.25">
      <c r="A5410" t="s">
        <v>1271</v>
      </c>
      <c r="B5410" t="s">
        <v>149</v>
      </c>
      <c r="C5410" s="76">
        <v>42829</v>
      </c>
      <c r="D5410">
        <v>5</v>
      </c>
      <c r="E5410" t="s">
        <v>1279</v>
      </c>
    </row>
    <row r="5411" spans="1:5" x14ac:dyDescent="0.25">
      <c r="A5411" t="s">
        <v>1271</v>
      </c>
      <c r="B5411" t="s">
        <v>149</v>
      </c>
      <c r="C5411" s="76">
        <v>42829</v>
      </c>
      <c r="D5411">
        <v>14</v>
      </c>
      <c r="E5411" t="s">
        <v>1279</v>
      </c>
    </row>
    <row r="5412" spans="1:5" x14ac:dyDescent="0.25">
      <c r="A5412" t="s">
        <v>1271</v>
      </c>
      <c r="B5412" t="s">
        <v>149</v>
      </c>
      <c r="C5412" s="76">
        <v>42829</v>
      </c>
      <c r="D5412">
        <v>13</v>
      </c>
      <c r="E5412" t="s">
        <v>1279</v>
      </c>
    </row>
    <row r="5413" spans="1:5" x14ac:dyDescent="0.25">
      <c r="A5413" t="s">
        <v>1271</v>
      </c>
      <c r="B5413" t="s">
        <v>149</v>
      </c>
      <c r="C5413" s="76">
        <v>42829</v>
      </c>
      <c r="D5413">
        <v>12</v>
      </c>
      <c r="E5413" t="s">
        <v>1279</v>
      </c>
    </row>
    <row r="5414" spans="1:5" x14ac:dyDescent="0.25">
      <c r="A5414" t="s">
        <v>1272</v>
      </c>
      <c r="B5414" t="s">
        <v>149</v>
      </c>
      <c r="C5414" s="76">
        <v>42829</v>
      </c>
      <c r="D5414">
        <v>6</v>
      </c>
      <c r="E5414" t="s">
        <v>1279</v>
      </c>
    </row>
    <row r="5415" spans="1:5" x14ac:dyDescent="0.25">
      <c r="A5415" t="s">
        <v>1272</v>
      </c>
      <c r="B5415" t="s">
        <v>149</v>
      </c>
      <c r="C5415" s="76">
        <v>42829</v>
      </c>
      <c r="D5415">
        <v>4</v>
      </c>
      <c r="E5415" t="s">
        <v>1279</v>
      </c>
    </row>
    <row r="5416" spans="1:5" x14ac:dyDescent="0.25">
      <c r="A5416" t="s">
        <v>1272</v>
      </c>
      <c r="B5416" t="s">
        <v>149</v>
      </c>
      <c r="C5416" s="76">
        <v>42829</v>
      </c>
      <c r="D5416">
        <v>5</v>
      </c>
      <c r="E5416" t="s">
        <v>1279</v>
      </c>
    </row>
    <row r="5417" spans="1:5" x14ac:dyDescent="0.25">
      <c r="A5417" t="s">
        <v>1272</v>
      </c>
      <c r="B5417" t="s">
        <v>149</v>
      </c>
      <c r="C5417" s="76">
        <v>42829</v>
      </c>
      <c r="D5417">
        <v>10</v>
      </c>
      <c r="E5417" t="s">
        <v>1279</v>
      </c>
    </row>
    <row r="5418" spans="1:5" x14ac:dyDescent="0.25">
      <c r="A5418" t="s">
        <v>1272</v>
      </c>
      <c r="B5418" t="s">
        <v>149</v>
      </c>
      <c r="C5418" s="76">
        <v>42829</v>
      </c>
      <c r="D5418">
        <v>11</v>
      </c>
      <c r="E5418" t="s">
        <v>1279</v>
      </c>
    </row>
    <row r="5419" spans="1:5" x14ac:dyDescent="0.25">
      <c r="A5419" t="s">
        <v>1272</v>
      </c>
      <c r="B5419" t="s">
        <v>149</v>
      </c>
      <c r="C5419" s="76">
        <v>42829</v>
      </c>
      <c r="D5419">
        <v>12</v>
      </c>
      <c r="E5419" t="s">
        <v>1279</v>
      </c>
    </row>
    <row r="5420" spans="1:5" x14ac:dyDescent="0.25">
      <c r="A5420" t="s">
        <v>1273</v>
      </c>
      <c r="B5420" t="s">
        <v>149</v>
      </c>
      <c r="C5420" s="76">
        <v>42829</v>
      </c>
      <c r="D5420">
        <v>6</v>
      </c>
      <c r="E5420" t="s">
        <v>1279</v>
      </c>
    </row>
    <row r="5421" spans="1:5" x14ac:dyDescent="0.25">
      <c r="A5421" t="s">
        <v>1273</v>
      </c>
      <c r="B5421" t="s">
        <v>149</v>
      </c>
      <c r="C5421" s="76">
        <v>42829</v>
      </c>
      <c r="D5421">
        <v>5</v>
      </c>
      <c r="E5421" t="s">
        <v>1279</v>
      </c>
    </row>
    <row r="5422" spans="1:5" x14ac:dyDescent="0.25">
      <c r="A5422" t="s">
        <v>1273</v>
      </c>
      <c r="B5422" t="s">
        <v>149</v>
      </c>
      <c r="C5422" s="76">
        <v>42829</v>
      </c>
      <c r="D5422">
        <v>17</v>
      </c>
      <c r="E5422" t="s">
        <v>1279</v>
      </c>
    </row>
    <row r="5423" spans="1:5" x14ac:dyDescent="0.25">
      <c r="A5423" t="s">
        <v>1273</v>
      </c>
      <c r="B5423" t="s">
        <v>149</v>
      </c>
      <c r="C5423" s="76">
        <v>42829</v>
      </c>
      <c r="D5423">
        <v>10</v>
      </c>
      <c r="E5423" t="s">
        <v>1279</v>
      </c>
    </row>
    <row r="5424" spans="1:5" x14ac:dyDescent="0.25">
      <c r="A5424" t="s">
        <v>1273</v>
      </c>
      <c r="B5424" t="s">
        <v>149</v>
      </c>
      <c r="C5424" s="76">
        <v>42829</v>
      </c>
      <c r="D5424">
        <v>11</v>
      </c>
      <c r="E5424" t="s">
        <v>1279</v>
      </c>
    </row>
    <row r="5425" spans="1:5" x14ac:dyDescent="0.25">
      <c r="A5425" t="s">
        <v>1273</v>
      </c>
      <c r="B5425" t="s">
        <v>149</v>
      </c>
      <c r="C5425" s="76">
        <v>42829</v>
      </c>
      <c r="D5425">
        <v>15</v>
      </c>
      <c r="E5425" t="s">
        <v>1279</v>
      </c>
    </row>
    <row r="5426" spans="1:5" x14ac:dyDescent="0.25">
      <c r="A5426" t="s">
        <v>1274</v>
      </c>
      <c r="B5426" t="s">
        <v>149</v>
      </c>
      <c r="C5426" s="76">
        <v>42829</v>
      </c>
      <c r="D5426">
        <v>5</v>
      </c>
      <c r="E5426" t="s">
        <v>1279</v>
      </c>
    </row>
    <row r="5427" spans="1:5" x14ac:dyDescent="0.25">
      <c r="A5427" t="s">
        <v>1274</v>
      </c>
      <c r="B5427" t="s">
        <v>149</v>
      </c>
      <c r="C5427" s="76">
        <v>42829</v>
      </c>
      <c r="D5427">
        <v>3</v>
      </c>
      <c r="E5427" t="s">
        <v>1279</v>
      </c>
    </row>
    <row r="5428" spans="1:5" x14ac:dyDescent="0.25">
      <c r="A5428" t="s">
        <v>1274</v>
      </c>
      <c r="B5428" t="s">
        <v>149</v>
      </c>
      <c r="C5428" s="76">
        <v>42829</v>
      </c>
      <c r="D5428">
        <v>11</v>
      </c>
      <c r="E5428" t="s">
        <v>1279</v>
      </c>
    </row>
    <row r="5429" spans="1:5" x14ac:dyDescent="0.25">
      <c r="A5429" t="s">
        <v>1274</v>
      </c>
      <c r="B5429" t="s">
        <v>149</v>
      </c>
      <c r="C5429" s="76">
        <v>42829</v>
      </c>
      <c r="D5429">
        <v>12</v>
      </c>
      <c r="E5429" t="s">
        <v>1279</v>
      </c>
    </row>
    <row r="5430" spans="1:5" x14ac:dyDescent="0.25">
      <c r="A5430" t="s">
        <v>1274</v>
      </c>
      <c r="B5430" t="s">
        <v>149</v>
      </c>
      <c r="C5430" s="76">
        <v>42829</v>
      </c>
      <c r="D5430">
        <v>15</v>
      </c>
      <c r="E5430" t="s">
        <v>1279</v>
      </c>
    </row>
    <row r="5431" spans="1:5" x14ac:dyDescent="0.25">
      <c r="A5431" t="s">
        <v>1274</v>
      </c>
      <c r="B5431" t="s">
        <v>149</v>
      </c>
      <c r="C5431" s="76">
        <v>42829</v>
      </c>
      <c r="D5431">
        <v>9</v>
      </c>
      <c r="E5431" t="s">
        <v>1279</v>
      </c>
    </row>
    <row r="5432" spans="1:5" x14ac:dyDescent="0.25">
      <c r="A5432" t="s">
        <v>734</v>
      </c>
      <c r="B5432" t="s">
        <v>149</v>
      </c>
      <c r="C5432" s="76">
        <v>42829</v>
      </c>
      <c r="D5432">
        <v>10</v>
      </c>
      <c r="E5432" t="s">
        <v>1279</v>
      </c>
    </row>
    <row r="5433" spans="1:5" x14ac:dyDescent="0.25">
      <c r="A5433" t="s">
        <v>734</v>
      </c>
      <c r="B5433" t="s">
        <v>149</v>
      </c>
      <c r="C5433" s="76">
        <v>42829</v>
      </c>
      <c r="D5433">
        <v>11</v>
      </c>
      <c r="E5433" t="s">
        <v>1279</v>
      </c>
    </row>
    <row r="5434" spans="1:5" x14ac:dyDescent="0.25">
      <c r="A5434" t="s">
        <v>734</v>
      </c>
      <c r="B5434" t="s">
        <v>149</v>
      </c>
      <c r="C5434" s="76">
        <v>42829</v>
      </c>
      <c r="D5434">
        <v>15</v>
      </c>
      <c r="E5434" t="s">
        <v>1279</v>
      </c>
    </row>
    <row r="5435" spans="1:5" x14ac:dyDescent="0.25">
      <c r="A5435" t="s">
        <v>734</v>
      </c>
      <c r="B5435" t="s">
        <v>149</v>
      </c>
      <c r="C5435" s="76">
        <v>42829</v>
      </c>
      <c r="D5435">
        <v>14</v>
      </c>
      <c r="E5435" t="s">
        <v>1279</v>
      </c>
    </row>
    <row r="5436" spans="1:5" x14ac:dyDescent="0.25">
      <c r="A5436" t="s">
        <v>485</v>
      </c>
      <c r="B5436" t="s">
        <v>149</v>
      </c>
      <c r="C5436" s="76">
        <v>42829</v>
      </c>
      <c r="D5436">
        <v>5</v>
      </c>
      <c r="E5436" t="s">
        <v>1279</v>
      </c>
    </row>
    <row r="5437" spans="1:5" x14ac:dyDescent="0.25">
      <c r="A5437" t="s">
        <v>485</v>
      </c>
      <c r="B5437" t="s">
        <v>149</v>
      </c>
      <c r="C5437" s="76">
        <v>42829</v>
      </c>
      <c r="D5437">
        <v>3</v>
      </c>
      <c r="E5437" t="s">
        <v>1279</v>
      </c>
    </row>
    <row r="5438" spans="1:5" x14ac:dyDescent="0.25">
      <c r="A5438" t="s">
        <v>485</v>
      </c>
      <c r="B5438" t="s">
        <v>149</v>
      </c>
      <c r="C5438" s="76">
        <v>42829</v>
      </c>
      <c r="D5438">
        <v>10</v>
      </c>
      <c r="E5438" t="s">
        <v>1279</v>
      </c>
    </row>
    <row r="5439" spans="1:5" x14ac:dyDescent="0.25">
      <c r="A5439" t="s">
        <v>485</v>
      </c>
      <c r="B5439" t="s">
        <v>149</v>
      </c>
      <c r="C5439" s="76">
        <v>42829</v>
      </c>
      <c r="D5439">
        <v>11</v>
      </c>
      <c r="E5439" t="s">
        <v>1279</v>
      </c>
    </row>
    <row r="5440" spans="1:5" x14ac:dyDescent="0.25">
      <c r="A5440" t="s">
        <v>485</v>
      </c>
      <c r="B5440" t="s">
        <v>149</v>
      </c>
      <c r="C5440" s="76">
        <v>42829</v>
      </c>
      <c r="D5440">
        <v>15</v>
      </c>
      <c r="E5440" t="s">
        <v>1279</v>
      </c>
    </row>
    <row r="5441" spans="1:5" x14ac:dyDescent="0.25">
      <c r="A5441" t="s">
        <v>485</v>
      </c>
      <c r="B5441" t="s">
        <v>149</v>
      </c>
      <c r="C5441" s="76">
        <v>42829</v>
      </c>
      <c r="D5441">
        <v>12</v>
      </c>
      <c r="E5441" t="s">
        <v>1279</v>
      </c>
    </row>
    <row r="5442" spans="1:5" x14ac:dyDescent="0.25">
      <c r="A5442" t="s">
        <v>1275</v>
      </c>
      <c r="B5442" t="s">
        <v>149</v>
      </c>
      <c r="C5442" s="76">
        <v>42829</v>
      </c>
      <c r="D5442">
        <v>6</v>
      </c>
      <c r="E5442" t="s">
        <v>1279</v>
      </c>
    </row>
    <row r="5443" spans="1:5" x14ac:dyDescent="0.25">
      <c r="A5443" t="s">
        <v>1275</v>
      </c>
      <c r="B5443" t="s">
        <v>149</v>
      </c>
      <c r="C5443" s="76">
        <v>42829</v>
      </c>
      <c r="D5443">
        <v>5</v>
      </c>
      <c r="E5443" t="s">
        <v>1279</v>
      </c>
    </row>
    <row r="5444" spans="1:5" x14ac:dyDescent="0.25">
      <c r="A5444" t="s">
        <v>1275</v>
      </c>
      <c r="B5444" t="s">
        <v>149</v>
      </c>
      <c r="C5444" s="76">
        <v>42829</v>
      </c>
      <c r="D5444">
        <v>17</v>
      </c>
      <c r="E5444" t="s">
        <v>1279</v>
      </c>
    </row>
    <row r="5445" spans="1:5" x14ac:dyDescent="0.25">
      <c r="A5445" t="s">
        <v>1275</v>
      </c>
      <c r="B5445" t="s">
        <v>149</v>
      </c>
      <c r="C5445" s="76">
        <v>42829</v>
      </c>
      <c r="D5445">
        <v>10</v>
      </c>
      <c r="E5445" t="s">
        <v>1279</v>
      </c>
    </row>
    <row r="5446" spans="1:5" x14ac:dyDescent="0.25">
      <c r="A5446" t="s">
        <v>1275</v>
      </c>
      <c r="B5446" t="s">
        <v>149</v>
      </c>
      <c r="C5446" s="76">
        <v>42829</v>
      </c>
      <c r="D5446">
        <v>11</v>
      </c>
      <c r="E5446" t="s">
        <v>1279</v>
      </c>
    </row>
    <row r="5447" spans="1:5" x14ac:dyDescent="0.25">
      <c r="A5447" t="s">
        <v>1275</v>
      </c>
      <c r="B5447" t="s">
        <v>149</v>
      </c>
      <c r="C5447" s="76">
        <v>42829</v>
      </c>
      <c r="D5447">
        <v>15</v>
      </c>
      <c r="E5447" t="s">
        <v>1279</v>
      </c>
    </row>
    <row r="5448" spans="1:5" x14ac:dyDescent="0.25">
      <c r="A5448" t="s">
        <v>115</v>
      </c>
      <c r="B5448" t="s">
        <v>149</v>
      </c>
      <c r="C5448" s="76">
        <v>42829</v>
      </c>
      <c r="D5448">
        <v>4</v>
      </c>
      <c r="E5448" t="s">
        <v>1279</v>
      </c>
    </row>
    <row r="5449" spans="1:5" x14ac:dyDescent="0.25">
      <c r="A5449" t="s">
        <v>115</v>
      </c>
      <c r="B5449" t="s">
        <v>149</v>
      </c>
      <c r="C5449" s="76">
        <v>42829</v>
      </c>
      <c r="D5449">
        <v>5</v>
      </c>
      <c r="E5449" t="s">
        <v>1279</v>
      </c>
    </row>
    <row r="5450" spans="1:5" x14ac:dyDescent="0.25">
      <c r="A5450" t="s">
        <v>115</v>
      </c>
      <c r="B5450" t="s">
        <v>149</v>
      </c>
      <c r="C5450" s="76">
        <v>42829</v>
      </c>
      <c r="D5450">
        <v>10</v>
      </c>
      <c r="E5450" t="s">
        <v>1279</v>
      </c>
    </row>
    <row r="5451" spans="1:5" x14ac:dyDescent="0.25">
      <c r="A5451" t="s">
        <v>115</v>
      </c>
      <c r="B5451" t="s">
        <v>149</v>
      </c>
      <c r="C5451" s="76">
        <v>42829</v>
      </c>
      <c r="D5451">
        <v>11</v>
      </c>
      <c r="E5451" t="s">
        <v>1279</v>
      </c>
    </row>
    <row r="5452" spans="1:5" x14ac:dyDescent="0.25">
      <c r="A5452" t="s">
        <v>115</v>
      </c>
      <c r="B5452" t="s">
        <v>149</v>
      </c>
      <c r="C5452" s="76">
        <v>42829</v>
      </c>
      <c r="D5452">
        <v>15</v>
      </c>
      <c r="E5452" t="s">
        <v>1279</v>
      </c>
    </row>
    <row r="5453" spans="1:5" x14ac:dyDescent="0.25">
      <c r="A5453" t="s">
        <v>115</v>
      </c>
      <c r="B5453" t="s">
        <v>149</v>
      </c>
      <c r="C5453" s="76">
        <v>42829</v>
      </c>
      <c r="D5453">
        <v>14</v>
      </c>
      <c r="E5453" t="s">
        <v>1279</v>
      </c>
    </row>
    <row r="5454" spans="1:5" x14ac:dyDescent="0.25">
      <c r="A5454" t="s">
        <v>938</v>
      </c>
      <c r="B5454" t="s">
        <v>149</v>
      </c>
      <c r="C5454" s="76">
        <v>42829</v>
      </c>
      <c r="D5454">
        <v>4</v>
      </c>
      <c r="E5454" t="s">
        <v>1279</v>
      </c>
    </row>
    <row r="5455" spans="1:5" x14ac:dyDescent="0.25">
      <c r="A5455" t="s">
        <v>938</v>
      </c>
      <c r="B5455" t="s">
        <v>149</v>
      </c>
      <c r="C5455" s="76">
        <v>42829</v>
      </c>
      <c r="D5455">
        <v>3</v>
      </c>
      <c r="E5455" t="s">
        <v>1279</v>
      </c>
    </row>
    <row r="5456" spans="1:5" x14ac:dyDescent="0.25">
      <c r="A5456" t="s">
        <v>938</v>
      </c>
      <c r="B5456" t="s">
        <v>149</v>
      </c>
      <c r="C5456" s="76">
        <v>42829</v>
      </c>
      <c r="D5456">
        <v>11</v>
      </c>
      <c r="E5456" t="s">
        <v>1279</v>
      </c>
    </row>
    <row r="5457" spans="1:5" x14ac:dyDescent="0.25">
      <c r="A5457" t="s">
        <v>938</v>
      </c>
      <c r="B5457" t="s">
        <v>149</v>
      </c>
      <c r="C5457" s="76">
        <v>42829</v>
      </c>
      <c r="D5457">
        <v>15</v>
      </c>
      <c r="E5457" t="s">
        <v>1279</v>
      </c>
    </row>
    <row r="5458" spans="1:5" x14ac:dyDescent="0.25">
      <c r="A5458" t="s">
        <v>938</v>
      </c>
      <c r="B5458" t="s">
        <v>149</v>
      </c>
      <c r="C5458" s="76">
        <v>42829</v>
      </c>
      <c r="D5458">
        <v>12</v>
      </c>
      <c r="E5458" t="s">
        <v>1279</v>
      </c>
    </row>
    <row r="5459" spans="1:5" x14ac:dyDescent="0.25">
      <c r="A5459" t="s">
        <v>1277</v>
      </c>
      <c r="B5459" t="s">
        <v>149</v>
      </c>
      <c r="C5459" s="76">
        <v>42829</v>
      </c>
      <c r="D5459">
        <v>14</v>
      </c>
      <c r="E5459" t="s">
        <v>1279</v>
      </c>
    </row>
    <row r="5460" spans="1:5" x14ac:dyDescent="0.25">
      <c r="A5460" t="s">
        <v>1277</v>
      </c>
      <c r="B5460" t="s">
        <v>149</v>
      </c>
      <c r="C5460" s="76">
        <v>42829</v>
      </c>
      <c r="D5460">
        <v>12</v>
      </c>
      <c r="E5460" t="s">
        <v>1279</v>
      </c>
    </row>
    <row r="5461" spans="1:5" x14ac:dyDescent="0.25">
      <c r="A5461" t="s">
        <v>1278</v>
      </c>
      <c r="B5461" t="s">
        <v>149</v>
      </c>
      <c r="C5461" s="76">
        <v>42829</v>
      </c>
      <c r="D5461">
        <v>7</v>
      </c>
      <c r="E5461" t="s">
        <v>1279</v>
      </c>
    </row>
    <row r="5462" spans="1:5" x14ac:dyDescent="0.25">
      <c r="A5462" t="s">
        <v>1278</v>
      </c>
      <c r="B5462" t="s">
        <v>149</v>
      </c>
      <c r="C5462" s="76">
        <v>42829</v>
      </c>
      <c r="D5462">
        <v>6</v>
      </c>
      <c r="E5462" t="s">
        <v>1279</v>
      </c>
    </row>
    <row r="5463" spans="1:5" x14ac:dyDescent="0.25">
      <c r="A5463" t="s">
        <v>1278</v>
      </c>
      <c r="B5463" t="s">
        <v>149</v>
      </c>
      <c r="C5463" s="76">
        <v>42829</v>
      </c>
      <c r="D5463">
        <v>5</v>
      </c>
      <c r="E5463" t="s">
        <v>1279</v>
      </c>
    </row>
    <row r="5464" spans="1:5" x14ac:dyDescent="0.25">
      <c r="A5464" t="s">
        <v>1278</v>
      </c>
      <c r="B5464" t="s">
        <v>149</v>
      </c>
      <c r="C5464" s="76">
        <v>42829</v>
      </c>
      <c r="D5464">
        <v>11</v>
      </c>
      <c r="E5464" t="s">
        <v>1279</v>
      </c>
    </row>
    <row r="5465" spans="1:5" x14ac:dyDescent="0.25">
      <c r="A5465" t="s">
        <v>1278</v>
      </c>
      <c r="B5465" t="s">
        <v>149</v>
      </c>
      <c r="C5465" s="76">
        <v>42829</v>
      </c>
      <c r="D5465">
        <v>14</v>
      </c>
      <c r="E5465" t="s">
        <v>1279</v>
      </c>
    </row>
    <row r="5466" spans="1:5" x14ac:dyDescent="0.25">
      <c r="A5466" t="s">
        <v>1278</v>
      </c>
      <c r="B5466" t="s">
        <v>149</v>
      </c>
      <c r="C5466" s="76">
        <v>42829</v>
      </c>
      <c r="D5466">
        <v>15</v>
      </c>
      <c r="E5466" t="s">
        <v>1279</v>
      </c>
    </row>
    <row r="5467" spans="1:5" x14ac:dyDescent="0.25">
      <c r="A5467" t="s">
        <v>500</v>
      </c>
      <c r="B5467" t="s">
        <v>149</v>
      </c>
      <c r="C5467" s="76">
        <v>42829</v>
      </c>
      <c r="D5467">
        <v>6</v>
      </c>
      <c r="E5467" t="s">
        <v>1279</v>
      </c>
    </row>
    <row r="5468" spans="1:5" x14ac:dyDescent="0.25">
      <c r="A5468" t="s">
        <v>500</v>
      </c>
      <c r="B5468" t="s">
        <v>149</v>
      </c>
      <c r="C5468" s="76">
        <v>42829</v>
      </c>
      <c r="D5468">
        <v>5</v>
      </c>
      <c r="E5468" t="s">
        <v>1279</v>
      </c>
    </row>
    <row r="5469" spans="1:5" x14ac:dyDescent="0.25">
      <c r="A5469" t="s">
        <v>500</v>
      </c>
      <c r="B5469" t="s">
        <v>149</v>
      </c>
      <c r="C5469" s="76">
        <v>42829</v>
      </c>
      <c r="D5469">
        <v>17</v>
      </c>
      <c r="E5469" t="s">
        <v>1279</v>
      </c>
    </row>
    <row r="5470" spans="1:5" x14ac:dyDescent="0.25">
      <c r="A5470" t="s">
        <v>500</v>
      </c>
      <c r="B5470" t="s">
        <v>149</v>
      </c>
      <c r="C5470" s="76">
        <v>42829</v>
      </c>
      <c r="D5470">
        <v>11</v>
      </c>
      <c r="E5470" t="s">
        <v>1279</v>
      </c>
    </row>
    <row r="5471" spans="1:5" x14ac:dyDescent="0.25">
      <c r="A5471" t="s">
        <v>500</v>
      </c>
      <c r="B5471" t="s">
        <v>149</v>
      </c>
      <c r="C5471" s="76">
        <v>42829</v>
      </c>
      <c r="D5471">
        <v>10</v>
      </c>
      <c r="E5471" t="s">
        <v>1279</v>
      </c>
    </row>
    <row r="5472" spans="1:5" x14ac:dyDescent="0.25">
      <c r="A5472" t="s">
        <v>500</v>
      </c>
      <c r="B5472" t="s">
        <v>149</v>
      </c>
      <c r="C5472" s="76">
        <v>42829</v>
      </c>
      <c r="D5472">
        <v>15</v>
      </c>
      <c r="E5472" t="s">
        <v>1279</v>
      </c>
    </row>
    <row r="5473" spans="1:5" x14ac:dyDescent="0.25">
      <c r="A5473" t="s">
        <v>708</v>
      </c>
      <c r="B5473" t="s">
        <v>149</v>
      </c>
      <c r="C5473" s="76">
        <v>42829</v>
      </c>
      <c r="D5473">
        <v>7</v>
      </c>
      <c r="E5473" t="s">
        <v>1279</v>
      </c>
    </row>
    <row r="5474" spans="1:5" x14ac:dyDescent="0.25">
      <c r="A5474" t="s">
        <v>708</v>
      </c>
      <c r="B5474" t="s">
        <v>149</v>
      </c>
      <c r="C5474" s="76">
        <v>42829</v>
      </c>
      <c r="D5474">
        <v>5</v>
      </c>
      <c r="E5474" t="s">
        <v>1279</v>
      </c>
    </row>
    <row r="5475" spans="1:5" x14ac:dyDescent="0.25">
      <c r="A5475" t="s">
        <v>502</v>
      </c>
      <c r="B5475" t="s">
        <v>149</v>
      </c>
      <c r="C5475" s="76">
        <v>42829</v>
      </c>
      <c r="D5475">
        <v>6</v>
      </c>
      <c r="E5475" t="s">
        <v>1279</v>
      </c>
    </row>
    <row r="5476" spans="1:5" x14ac:dyDescent="0.25">
      <c r="A5476" t="s">
        <v>502</v>
      </c>
      <c r="B5476" t="s">
        <v>149</v>
      </c>
      <c r="C5476" s="76">
        <v>42829</v>
      </c>
      <c r="D5476">
        <v>3</v>
      </c>
      <c r="E5476" t="s">
        <v>1279</v>
      </c>
    </row>
    <row r="5477" spans="1:5" x14ac:dyDescent="0.25">
      <c r="A5477" t="s">
        <v>502</v>
      </c>
      <c r="B5477" t="s">
        <v>149</v>
      </c>
      <c r="C5477" s="76">
        <v>42829</v>
      </c>
      <c r="D5477">
        <v>11</v>
      </c>
      <c r="E5477" t="s">
        <v>1279</v>
      </c>
    </row>
    <row r="5478" spans="1:5" x14ac:dyDescent="0.25">
      <c r="A5478" t="s">
        <v>502</v>
      </c>
      <c r="B5478" t="s">
        <v>149</v>
      </c>
      <c r="C5478" s="76">
        <v>42829</v>
      </c>
      <c r="D5478">
        <v>10</v>
      </c>
      <c r="E5478" t="s">
        <v>1279</v>
      </c>
    </row>
    <row r="5479" spans="1:5" x14ac:dyDescent="0.25">
      <c r="A5479" t="s">
        <v>502</v>
      </c>
      <c r="B5479" t="s">
        <v>149</v>
      </c>
      <c r="C5479" s="76">
        <v>42829</v>
      </c>
      <c r="D5479">
        <v>15</v>
      </c>
      <c r="E5479" t="s">
        <v>1279</v>
      </c>
    </row>
    <row r="5480" spans="1:5" x14ac:dyDescent="0.25">
      <c r="A5480" t="s">
        <v>502</v>
      </c>
      <c r="B5480" t="s">
        <v>149</v>
      </c>
      <c r="C5480" s="76">
        <v>42829</v>
      </c>
      <c r="D5480">
        <v>12</v>
      </c>
      <c r="E5480" t="s">
        <v>1279</v>
      </c>
    </row>
    <row r="5481" spans="1:5" x14ac:dyDescent="0.25">
      <c r="A5481" t="s">
        <v>120</v>
      </c>
      <c r="B5481" t="s">
        <v>149</v>
      </c>
      <c r="C5481" s="76">
        <v>42829</v>
      </c>
      <c r="D5481">
        <v>4</v>
      </c>
      <c r="E5481" t="s">
        <v>1279</v>
      </c>
    </row>
    <row r="5482" spans="1:5" x14ac:dyDescent="0.25">
      <c r="A5482" t="s">
        <v>120</v>
      </c>
      <c r="B5482" t="s">
        <v>149</v>
      </c>
      <c r="C5482" s="76">
        <v>42829</v>
      </c>
      <c r="D5482">
        <v>5</v>
      </c>
      <c r="E5482" t="s">
        <v>1279</v>
      </c>
    </row>
    <row r="5483" spans="1:5" x14ac:dyDescent="0.25">
      <c r="A5483" t="s">
        <v>120</v>
      </c>
      <c r="B5483" t="s">
        <v>149</v>
      </c>
      <c r="C5483" s="76">
        <v>42829</v>
      </c>
      <c r="D5483">
        <v>11</v>
      </c>
      <c r="E5483" t="s">
        <v>1279</v>
      </c>
    </row>
    <row r="5484" spans="1:5" x14ac:dyDescent="0.25">
      <c r="A5484" t="s">
        <v>120</v>
      </c>
      <c r="B5484" t="s">
        <v>149</v>
      </c>
      <c r="C5484" s="76">
        <v>42829</v>
      </c>
      <c r="D5484">
        <v>12</v>
      </c>
      <c r="E5484" t="s">
        <v>1279</v>
      </c>
    </row>
    <row r="5485" spans="1:5" x14ac:dyDescent="0.25">
      <c r="A5485" t="s">
        <v>120</v>
      </c>
      <c r="B5485" t="s">
        <v>149</v>
      </c>
      <c r="C5485" s="76">
        <v>42829</v>
      </c>
      <c r="D5485">
        <v>14</v>
      </c>
      <c r="E5485" t="s">
        <v>1279</v>
      </c>
    </row>
    <row r="5486" spans="1:5" x14ac:dyDescent="0.25">
      <c r="A5486" t="s">
        <v>120</v>
      </c>
      <c r="B5486" t="s">
        <v>149</v>
      </c>
      <c r="C5486" s="76">
        <v>42829</v>
      </c>
      <c r="D5486">
        <v>15</v>
      </c>
      <c r="E5486" t="s">
        <v>1279</v>
      </c>
    </row>
    <row r="5487" spans="1:5" x14ac:dyDescent="0.25">
      <c r="A5487" t="s">
        <v>121</v>
      </c>
      <c r="B5487" t="s">
        <v>149</v>
      </c>
      <c r="C5487" s="76">
        <v>42829</v>
      </c>
      <c r="D5487">
        <v>4</v>
      </c>
      <c r="E5487" t="s">
        <v>1279</v>
      </c>
    </row>
    <row r="5488" spans="1:5" x14ac:dyDescent="0.25">
      <c r="A5488" t="s">
        <v>121</v>
      </c>
      <c r="B5488" t="s">
        <v>149</v>
      </c>
      <c r="C5488" s="76">
        <v>42829</v>
      </c>
      <c r="D5488">
        <v>5</v>
      </c>
      <c r="E5488" t="s">
        <v>1279</v>
      </c>
    </row>
    <row r="5489" spans="1:5" x14ac:dyDescent="0.25">
      <c r="A5489" t="s">
        <v>121</v>
      </c>
      <c r="B5489" t="s">
        <v>149</v>
      </c>
      <c r="C5489" s="76">
        <v>42829</v>
      </c>
      <c r="D5489">
        <v>6</v>
      </c>
      <c r="E5489" t="s">
        <v>1279</v>
      </c>
    </row>
    <row r="5490" spans="1:5" x14ac:dyDescent="0.25">
      <c r="A5490" t="s">
        <v>121</v>
      </c>
      <c r="B5490" t="s">
        <v>149</v>
      </c>
      <c r="C5490" s="76">
        <v>42829</v>
      </c>
      <c r="D5490">
        <v>16</v>
      </c>
      <c r="E5490" t="s">
        <v>1279</v>
      </c>
    </row>
    <row r="5491" spans="1:5" x14ac:dyDescent="0.25">
      <c r="A5491" t="s">
        <v>121</v>
      </c>
      <c r="B5491" t="s">
        <v>149</v>
      </c>
      <c r="C5491" s="76">
        <v>42829</v>
      </c>
      <c r="D5491">
        <v>11</v>
      </c>
      <c r="E5491" t="s">
        <v>1279</v>
      </c>
    </row>
    <row r="5492" spans="1:5" x14ac:dyDescent="0.25">
      <c r="A5492" t="s">
        <v>121</v>
      </c>
      <c r="B5492" t="s">
        <v>149</v>
      </c>
      <c r="C5492" s="76">
        <v>42829</v>
      </c>
      <c r="D5492">
        <v>15</v>
      </c>
      <c r="E5492" t="s">
        <v>1279</v>
      </c>
    </row>
    <row r="5493" spans="1:5" x14ac:dyDescent="0.25">
      <c r="A5493" t="s">
        <v>483</v>
      </c>
      <c r="B5493" t="s">
        <v>149</v>
      </c>
      <c r="C5493" s="76">
        <v>42830</v>
      </c>
      <c r="D5493">
        <v>22</v>
      </c>
      <c r="E5493" t="s">
        <v>1279</v>
      </c>
    </row>
    <row r="5494" spans="1:5" x14ac:dyDescent="0.25">
      <c r="A5494" t="s">
        <v>483</v>
      </c>
      <c r="B5494" t="s">
        <v>149</v>
      </c>
      <c r="C5494" s="76">
        <v>42830</v>
      </c>
      <c r="D5494">
        <v>28</v>
      </c>
      <c r="E5494" t="s">
        <v>1279</v>
      </c>
    </row>
    <row r="5495" spans="1:5" x14ac:dyDescent="0.25">
      <c r="A5495" t="s">
        <v>483</v>
      </c>
      <c r="B5495" t="s">
        <v>149</v>
      </c>
      <c r="C5495" s="76">
        <v>42830</v>
      </c>
      <c r="D5495">
        <v>29</v>
      </c>
      <c r="E5495" t="s">
        <v>1279</v>
      </c>
    </row>
    <row r="5496" spans="1:5" x14ac:dyDescent="0.25">
      <c r="A5496" t="s">
        <v>483</v>
      </c>
      <c r="B5496" t="s">
        <v>149</v>
      </c>
      <c r="C5496" s="76">
        <v>42830</v>
      </c>
      <c r="D5496">
        <v>61</v>
      </c>
      <c r="E5496" t="s">
        <v>1279</v>
      </c>
    </row>
    <row r="5497" spans="1:5" x14ac:dyDescent="0.25">
      <c r="A5497" t="s">
        <v>486</v>
      </c>
      <c r="B5497" t="s">
        <v>149</v>
      </c>
      <c r="C5497" s="76">
        <v>42830</v>
      </c>
      <c r="D5497">
        <v>22</v>
      </c>
      <c r="E5497" t="s">
        <v>1279</v>
      </c>
    </row>
    <row r="5498" spans="1:5" x14ac:dyDescent="0.25">
      <c r="A5498" t="s">
        <v>486</v>
      </c>
      <c r="B5498" t="s">
        <v>149</v>
      </c>
      <c r="C5498" s="76">
        <v>42830</v>
      </c>
      <c r="D5498">
        <v>23</v>
      </c>
      <c r="E5498" t="s">
        <v>1279</v>
      </c>
    </row>
    <row r="5499" spans="1:5" x14ac:dyDescent="0.25">
      <c r="A5499" t="s">
        <v>486</v>
      </c>
      <c r="B5499" t="s">
        <v>149</v>
      </c>
      <c r="C5499" s="76">
        <v>42830</v>
      </c>
      <c r="D5499">
        <v>28</v>
      </c>
      <c r="E5499" t="s">
        <v>1279</v>
      </c>
    </row>
    <row r="5500" spans="1:5" x14ac:dyDescent="0.25">
      <c r="A5500" t="s">
        <v>486</v>
      </c>
      <c r="B5500" t="s">
        <v>149</v>
      </c>
      <c r="C5500" s="76">
        <v>42830</v>
      </c>
      <c r="D5500">
        <v>29</v>
      </c>
      <c r="E5500" t="s">
        <v>1279</v>
      </c>
    </row>
    <row r="5501" spans="1:5" x14ac:dyDescent="0.25">
      <c r="A5501" t="s">
        <v>486</v>
      </c>
      <c r="B5501" t="s">
        <v>149</v>
      </c>
      <c r="C5501" s="76">
        <v>42830</v>
      </c>
      <c r="D5501">
        <v>32</v>
      </c>
      <c r="E5501" t="s">
        <v>1279</v>
      </c>
    </row>
    <row r="5502" spans="1:5" x14ac:dyDescent="0.25">
      <c r="A5502" t="s">
        <v>486</v>
      </c>
      <c r="B5502" t="s">
        <v>149</v>
      </c>
      <c r="C5502" s="76">
        <v>42830</v>
      </c>
      <c r="D5502">
        <v>33</v>
      </c>
      <c r="E5502" t="s">
        <v>1279</v>
      </c>
    </row>
    <row r="5503" spans="1:5" x14ac:dyDescent="0.25">
      <c r="A5503" t="s">
        <v>1270</v>
      </c>
      <c r="B5503" t="s">
        <v>149</v>
      </c>
      <c r="C5503" s="76">
        <v>42830</v>
      </c>
      <c r="D5503">
        <v>41</v>
      </c>
      <c r="E5503" t="s">
        <v>1279</v>
      </c>
    </row>
    <row r="5504" spans="1:5" x14ac:dyDescent="0.25">
      <c r="A5504" t="s">
        <v>1270</v>
      </c>
      <c r="B5504" t="s">
        <v>149</v>
      </c>
      <c r="C5504" s="76">
        <v>42830</v>
      </c>
      <c r="D5504">
        <v>47</v>
      </c>
      <c r="E5504" t="s">
        <v>1279</v>
      </c>
    </row>
    <row r="5505" spans="1:5" x14ac:dyDescent="0.25">
      <c r="A5505" t="s">
        <v>1270</v>
      </c>
      <c r="B5505" t="s">
        <v>149</v>
      </c>
      <c r="C5505" s="76">
        <v>42830</v>
      </c>
      <c r="D5505">
        <v>50</v>
      </c>
      <c r="E5505" t="s">
        <v>1279</v>
      </c>
    </row>
    <row r="5506" spans="1:5" x14ac:dyDescent="0.25">
      <c r="A5506" t="s">
        <v>1270</v>
      </c>
      <c r="B5506" t="s">
        <v>149</v>
      </c>
      <c r="C5506" s="76">
        <v>42830</v>
      </c>
      <c r="D5506">
        <v>51</v>
      </c>
      <c r="E5506" t="s">
        <v>1279</v>
      </c>
    </row>
    <row r="5507" spans="1:5" x14ac:dyDescent="0.25">
      <c r="A5507" t="s">
        <v>1270</v>
      </c>
      <c r="B5507" t="s">
        <v>149</v>
      </c>
      <c r="C5507" s="76">
        <v>42830</v>
      </c>
      <c r="D5507">
        <v>56</v>
      </c>
      <c r="E5507" t="s">
        <v>1279</v>
      </c>
    </row>
    <row r="5508" spans="1:5" x14ac:dyDescent="0.25">
      <c r="A5508" t="s">
        <v>1270</v>
      </c>
      <c r="B5508" t="s">
        <v>149</v>
      </c>
      <c r="C5508" s="76">
        <v>42830</v>
      </c>
      <c r="D5508">
        <v>59</v>
      </c>
      <c r="E5508" t="s">
        <v>1279</v>
      </c>
    </row>
    <row r="5509" spans="1:5" x14ac:dyDescent="0.25">
      <c r="A5509" t="s">
        <v>1271</v>
      </c>
      <c r="B5509" t="s">
        <v>149</v>
      </c>
      <c r="C5509" s="76">
        <v>42830</v>
      </c>
      <c r="D5509">
        <v>43</v>
      </c>
      <c r="E5509" t="s">
        <v>1279</v>
      </c>
    </row>
    <row r="5510" spans="1:5" x14ac:dyDescent="0.25">
      <c r="A5510" t="s">
        <v>1271</v>
      </c>
      <c r="B5510" t="s">
        <v>149</v>
      </c>
      <c r="C5510" s="76">
        <v>42830</v>
      </c>
      <c r="D5510">
        <v>47</v>
      </c>
      <c r="E5510" t="s">
        <v>1279</v>
      </c>
    </row>
    <row r="5511" spans="1:5" x14ac:dyDescent="0.25">
      <c r="A5511" t="s">
        <v>1271</v>
      </c>
      <c r="B5511" t="s">
        <v>149</v>
      </c>
      <c r="C5511" s="76">
        <v>42830</v>
      </c>
      <c r="D5511">
        <v>50</v>
      </c>
      <c r="E5511" t="s">
        <v>1279</v>
      </c>
    </row>
    <row r="5512" spans="1:5" x14ac:dyDescent="0.25">
      <c r="A5512" t="s">
        <v>1271</v>
      </c>
      <c r="B5512" t="s">
        <v>149</v>
      </c>
      <c r="C5512" s="76">
        <v>42830</v>
      </c>
      <c r="D5512">
        <v>56</v>
      </c>
      <c r="E5512" t="s">
        <v>1279</v>
      </c>
    </row>
    <row r="5513" spans="1:5" x14ac:dyDescent="0.25">
      <c r="A5513" t="s">
        <v>1273</v>
      </c>
      <c r="B5513" t="s">
        <v>149</v>
      </c>
      <c r="C5513" s="76">
        <v>42830</v>
      </c>
      <c r="D5513">
        <v>20</v>
      </c>
      <c r="E5513" t="s">
        <v>1279</v>
      </c>
    </row>
    <row r="5514" spans="1:5" x14ac:dyDescent="0.25">
      <c r="A5514" t="s">
        <v>1273</v>
      </c>
      <c r="B5514" t="s">
        <v>149</v>
      </c>
      <c r="C5514" s="76">
        <v>42830</v>
      </c>
      <c r="D5514">
        <v>21</v>
      </c>
      <c r="E5514" t="s">
        <v>1279</v>
      </c>
    </row>
    <row r="5515" spans="1:5" x14ac:dyDescent="0.25">
      <c r="A5515" t="s">
        <v>1273</v>
      </c>
      <c r="B5515" t="s">
        <v>149</v>
      </c>
      <c r="C5515" s="76">
        <v>42830</v>
      </c>
      <c r="D5515">
        <v>22</v>
      </c>
      <c r="E5515" t="s">
        <v>1279</v>
      </c>
    </row>
    <row r="5516" spans="1:5" x14ac:dyDescent="0.25">
      <c r="A5516" t="s">
        <v>1273</v>
      </c>
      <c r="B5516" t="s">
        <v>149</v>
      </c>
      <c r="C5516" s="76">
        <v>42830</v>
      </c>
      <c r="D5516">
        <v>28</v>
      </c>
      <c r="E5516" t="s">
        <v>1279</v>
      </c>
    </row>
    <row r="5517" spans="1:5" x14ac:dyDescent="0.25">
      <c r="A5517" t="s">
        <v>1273</v>
      </c>
      <c r="B5517" t="s">
        <v>149</v>
      </c>
      <c r="C5517" s="76">
        <v>42830</v>
      </c>
      <c r="D5517">
        <v>36</v>
      </c>
      <c r="E5517" t="s">
        <v>1279</v>
      </c>
    </row>
    <row r="5518" spans="1:5" x14ac:dyDescent="0.25">
      <c r="A5518" t="s">
        <v>1273</v>
      </c>
      <c r="B5518" t="s">
        <v>149</v>
      </c>
      <c r="C5518" s="76">
        <v>42830</v>
      </c>
      <c r="D5518">
        <v>33</v>
      </c>
      <c r="E5518" t="s">
        <v>1279</v>
      </c>
    </row>
    <row r="5519" spans="1:5" x14ac:dyDescent="0.25">
      <c r="A5519" t="s">
        <v>1274</v>
      </c>
      <c r="B5519" t="s">
        <v>149</v>
      </c>
      <c r="C5519" s="76">
        <v>42830</v>
      </c>
      <c r="D5519">
        <v>20</v>
      </c>
      <c r="E5519" t="s">
        <v>1279</v>
      </c>
    </row>
    <row r="5520" spans="1:5" x14ac:dyDescent="0.25">
      <c r="A5520" t="s">
        <v>1274</v>
      </c>
      <c r="B5520" t="s">
        <v>149</v>
      </c>
      <c r="C5520" s="76">
        <v>42830</v>
      </c>
      <c r="D5520">
        <v>24</v>
      </c>
      <c r="E5520" t="s">
        <v>1279</v>
      </c>
    </row>
    <row r="5521" spans="1:5" x14ac:dyDescent="0.25">
      <c r="A5521" t="s">
        <v>1274</v>
      </c>
      <c r="B5521" t="s">
        <v>149</v>
      </c>
      <c r="C5521" s="76">
        <v>42830</v>
      </c>
      <c r="D5521">
        <v>23</v>
      </c>
      <c r="E5521" t="s">
        <v>1279</v>
      </c>
    </row>
    <row r="5522" spans="1:5" x14ac:dyDescent="0.25">
      <c r="A5522" t="s">
        <v>1274</v>
      </c>
      <c r="B5522" t="s">
        <v>149</v>
      </c>
      <c r="C5522" s="76">
        <v>42830</v>
      </c>
      <c r="D5522">
        <v>28</v>
      </c>
      <c r="E5522" t="s">
        <v>1279</v>
      </c>
    </row>
    <row r="5523" spans="1:5" x14ac:dyDescent="0.25">
      <c r="A5523" t="s">
        <v>1274</v>
      </c>
      <c r="B5523" t="s">
        <v>149</v>
      </c>
      <c r="C5523" s="76">
        <v>42830</v>
      </c>
      <c r="D5523">
        <v>29</v>
      </c>
      <c r="E5523" t="s">
        <v>1279</v>
      </c>
    </row>
    <row r="5524" spans="1:5" x14ac:dyDescent="0.25">
      <c r="A5524" t="s">
        <v>1274</v>
      </c>
      <c r="B5524" t="s">
        <v>149</v>
      </c>
      <c r="C5524" s="76">
        <v>42830</v>
      </c>
      <c r="D5524">
        <v>36</v>
      </c>
      <c r="E5524" t="s">
        <v>1279</v>
      </c>
    </row>
    <row r="5525" spans="1:5" x14ac:dyDescent="0.25">
      <c r="A5525" t="s">
        <v>734</v>
      </c>
      <c r="B5525" t="s">
        <v>149</v>
      </c>
      <c r="C5525" s="76">
        <v>42830</v>
      </c>
      <c r="D5525">
        <v>20</v>
      </c>
      <c r="E5525" t="s">
        <v>1279</v>
      </c>
    </row>
    <row r="5526" spans="1:5" x14ac:dyDescent="0.25">
      <c r="A5526" t="s">
        <v>734</v>
      </c>
      <c r="B5526" t="s">
        <v>149</v>
      </c>
      <c r="C5526" s="76">
        <v>42830</v>
      </c>
      <c r="D5526">
        <v>22</v>
      </c>
      <c r="E5526" t="s">
        <v>1279</v>
      </c>
    </row>
    <row r="5527" spans="1:5" x14ac:dyDescent="0.25">
      <c r="A5527" t="s">
        <v>734</v>
      </c>
      <c r="B5527" t="s">
        <v>149</v>
      </c>
      <c r="C5527" s="76">
        <v>42830</v>
      </c>
      <c r="D5527">
        <v>24</v>
      </c>
      <c r="E5527" t="s">
        <v>1279</v>
      </c>
    </row>
    <row r="5528" spans="1:5" x14ac:dyDescent="0.25">
      <c r="A5528" t="s">
        <v>734</v>
      </c>
      <c r="B5528" t="s">
        <v>149</v>
      </c>
      <c r="C5528" s="76">
        <v>42830</v>
      </c>
      <c r="D5528">
        <v>28</v>
      </c>
      <c r="E5528" t="s">
        <v>1279</v>
      </c>
    </row>
    <row r="5529" spans="1:5" x14ac:dyDescent="0.25">
      <c r="A5529" t="s">
        <v>734</v>
      </c>
      <c r="B5529" t="s">
        <v>149</v>
      </c>
      <c r="C5529" s="76">
        <v>42830</v>
      </c>
      <c r="D5529">
        <v>29</v>
      </c>
      <c r="E5529" t="s">
        <v>1279</v>
      </c>
    </row>
    <row r="5530" spans="1:5" x14ac:dyDescent="0.25">
      <c r="A5530" t="s">
        <v>734</v>
      </c>
      <c r="B5530" t="s">
        <v>149</v>
      </c>
      <c r="C5530" s="76">
        <v>42830</v>
      </c>
      <c r="D5530">
        <v>36</v>
      </c>
      <c r="E5530" t="s">
        <v>1279</v>
      </c>
    </row>
    <row r="5531" spans="1:5" x14ac:dyDescent="0.25">
      <c r="A5531" t="s">
        <v>485</v>
      </c>
      <c r="B5531" t="s">
        <v>149</v>
      </c>
      <c r="C5531" s="76">
        <v>42830</v>
      </c>
      <c r="D5531">
        <v>20</v>
      </c>
      <c r="E5531" t="s">
        <v>1279</v>
      </c>
    </row>
    <row r="5532" spans="1:5" x14ac:dyDescent="0.25">
      <c r="A5532" t="s">
        <v>485</v>
      </c>
      <c r="B5532" t="s">
        <v>149</v>
      </c>
      <c r="C5532" s="76">
        <v>42830</v>
      </c>
      <c r="D5532">
        <v>22</v>
      </c>
      <c r="E5532" t="s">
        <v>1279</v>
      </c>
    </row>
    <row r="5533" spans="1:5" x14ac:dyDescent="0.25">
      <c r="A5533" t="s">
        <v>485</v>
      </c>
      <c r="B5533" t="s">
        <v>149</v>
      </c>
      <c r="C5533" s="76">
        <v>42830</v>
      </c>
      <c r="D5533">
        <v>23</v>
      </c>
      <c r="E5533" t="s">
        <v>1279</v>
      </c>
    </row>
    <row r="5534" spans="1:5" x14ac:dyDescent="0.25">
      <c r="A5534" t="s">
        <v>485</v>
      </c>
      <c r="B5534" t="s">
        <v>149</v>
      </c>
      <c r="C5534" s="76">
        <v>42830</v>
      </c>
      <c r="D5534">
        <v>24</v>
      </c>
      <c r="E5534" t="s">
        <v>1279</v>
      </c>
    </row>
    <row r="5535" spans="1:5" x14ac:dyDescent="0.25">
      <c r="A5535" t="s">
        <v>485</v>
      </c>
      <c r="B5535" t="s">
        <v>149</v>
      </c>
      <c r="C5535" s="76">
        <v>42830</v>
      </c>
      <c r="D5535">
        <v>28</v>
      </c>
      <c r="E5535" t="s">
        <v>1279</v>
      </c>
    </row>
    <row r="5536" spans="1:5" x14ac:dyDescent="0.25">
      <c r="A5536" t="s">
        <v>485</v>
      </c>
      <c r="B5536" t="s">
        <v>149</v>
      </c>
      <c r="C5536" s="76">
        <v>42830</v>
      </c>
      <c r="D5536">
        <v>30</v>
      </c>
      <c r="E5536" t="s">
        <v>1279</v>
      </c>
    </row>
    <row r="5537" spans="1:5" x14ac:dyDescent="0.25">
      <c r="A5537" t="s">
        <v>1275</v>
      </c>
      <c r="B5537" t="s">
        <v>149</v>
      </c>
      <c r="C5537" s="76">
        <v>42830</v>
      </c>
      <c r="D5537">
        <v>20</v>
      </c>
      <c r="E5537" t="s">
        <v>1279</v>
      </c>
    </row>
    <row r="5538" spans="1:5" x14ac:dyDescent="0.25">
      <c r="A5538" t="s">
        <v>1275</v>
      </c>
      <c r="B5538" t="s">
        <v>149</v>
      </c>
      <c r="C5538" s="76">
        <v>42830</v>
      </c>
      <c r="D5538">
        <v>21</v>
      </c>
      <c r="E5538" t="s">
        <v>1279</v>
      </c>
    </row>
    <row r="5539" spans="1:5" x14ac:dyDescent="0.25">
      <c r="A5539" t="s">
        <v>1275</v>
      </c>
      <c r="B5539" t="s">
        <v>149</v>
      </c>
      <c r="C5539" s="76">
        <v>42830</v>
      </c>
      <c r="D5539">
        <v>24</v>
      </c>
      <c r="E5539" t="s">
        <v>1279</v>
      </c>
    </row>
    <row r="5540" spans="1:5" x14ac:dyDescent="0.25">
      <c r="A5540" t="s">
        <v>115</v>
      </c>
      <c r="B5540" t="s">
        <v>149</v>
      </c>
      <c r="C5540" s="76">
        <v>42830</v>
      </c>
      <c r="D5540">
        <v>22</v>
      </c>
      <c r="E5540" t="s">
        <v>1279</v>
      </c>
    </row>
    <row r="5541" spans="1:5" x14ac:dyDescent="0.25">
      <c r="A5541" t="s">
        <v>115</v>
      </c>
      <c r="B5541" t="s">
        <v>149</v>
      </c>
      <c r="C5541" s="76">
        <v>42830</v>
      </c>
      <c r="D5541">
        <v>23</v>
      </c>
      <c r="E5541" t="s">
        <v>1279</v>
      </c>
    </row>
    <row r="5542" spans="1:5" x14ac:dyDescent="0.25">
      <c r="A5542" t="s">
        <v>115</v>
      </c>
      <c r="B5542" t="s">
        <v>149</v>
      </c>
      <c r="C5542" s="76">
        <v>42830</v>
      </c>
      <c r="D5542">
        <v>28</v>
      </c>
      <c r="E5542" t="s">
        <v>1279</v>
      </c>
    </row>
    <row r="5543" spans="1:5" x14ac:dyDescent="0.25">
      <c r="A5543" t="s">
        <v>115</v>
      </c>
      <c r="B5543" t="s">
        <v>149</v>
      </c>
      <c r="C5543" s="76">
        <v>42830</v>
      </c>
      <c r="D5543">
        <v>29</v>
      </c>
      <c r="E5543" t="s">
        <v>1279</v>
      </c>
    </row>
    <row r="5544" spans="1:5" x14ac:dyDescent="0.25">
      <c r="A5544" t="s">
        <v>115</v>
      </c>
      <c r="B5544" t="s">
        <v>149</v>
      </c>
      <c r="C5544" s="76">
        <v>42830</v>
      </c>
      <c r="D5544">
        <v>35</v>
      </c>
      <c r="E5544" t="s">
        <v>1279</v>
      </c>
    </row>
    <row r="5545" spans="1:5" x14ac:dyDescent="0.25">
      <c r="A5545" t="s">
        <v>115</v>
      </c>
      <c r="B5545" t="s">
        <v>149</v>
      </c>
      <c r="C5545" s="76">
        <v>42830</v>
      </c>
      <c r="D5545">
        <v>36</v>
      </c>
      <c r="E5545" t="s">
        <v>1279</v>
      </c>
    </row>
    <row r="5546" spans="1:5" x14ac:dyDescent="0.25">
      <c r="A5546" t="s">
        <v>938</v>
      </c>
      <c r="B5546" t="s">
        <v>149</v>
      </c>
      <c r="C5546" s="76">
        <v>42830</v>
      </c>
      <c r="D5546">
        <v>42</v>
      </c>
      <c r="E5546" t="s">
        <v>1279</v>
      </c>
    </row>
    <row r="5547" spans="1:5" x14ac:dyDescent="0.25">
      <c r="A5547" t="s">
        <v>938</v>
      </c>
      <c r="B5547" t="s">
        <v>149</v>
      </c>
      <c r="C5547" s="76">
        <v>42830</v>
      </c>
      <c r="D5547">
        <v>43</v>
      </c>
      <c r="E5547" t="s">
        <v>1279</v>
      </c>
    </row>
    <row r="5548" spans="1:5" x14ac:dyDescent="0.25">
      <c r="A5548" t="s">
        <v>938</v>
      </c>
      <c r="B5548" t="s">
        <v>149</v>
      </c>
      <c r="C5548" s="76">
        <v>42830</v>
      </c>
      <c r="D5548">
        <v>47</v>
      </c>
      <c r="E5548" t="s">
        <v>1279</v>
      </c>
    </row>
    <row r="5549" spans="1:5" x14ac:dyDescent="0.25">
      <c r="A5549" t="s">
        <v>938</v>
      </c>
      <c r="B5549" t="s">
        <v>149</v>
      </c>
      <c r="C5549" s="76">
        <v>42830</v>
      </c>
      <c r="D5549">
        <v>50</v>
      </c>
      <c r="E5549" t="s">
        <v>1279</v>
      </c>
    </row>
    <row r="5550" spans="1:5" x14ac:dyDescent="0.25">
      <c r="A5550" t="s">
        <v>938</v>
      </c>
      <c r="B5550" t="s">
        <v>149</v>
      </c>
      <c r="C5550" s="76">
        <v>42830</v>
      </c>
      <c r="D5550">
        <v>51</v>
      </c>
      <c r="E5550" t="s">
        <v>1279</v>
      </c>
    </row>
    <row r="5551" spans="1:5" x14ac:dyDescent="0.25">
      <c r="A5551" t="s">
        <v>938</v>
      </c>
      <c r="B5551" t="s">
        <v>149</v>
      </c>
      <c r="C5551" s="76">
        <v>42830</v>
      </c>
      <c r="D5551">
        <v>58</v>
      </c>
      <c r="E5551" t="s">
        <v>1279</v>
      </c>
    </row>
    <row r="5552" spans="1:5" x14ac:dyDescent="0.25">
      <c r="A5552" t="s">
        <v>1277</v>
      </c>
      <c r="B5552" t="s">
        <v>149</v>
      </c>
      <c r="C5552" s="76">
        <v>42830</v>
      </c>
      <c r="D5552">
        <v>23</v>
      </c>
      <c r="E5552" t="s">
        <v>1279</v>
      </c>
    </row>
    <row r="5553" spans="1:5" x14ac:dyDescent="0.25">
      <c r="A5553" t="s">
        <v>1277</v>
      </c>
      <c r="B5553" t="s">
        <v>149</v>
      </c>
      <c r="C5553" s="76">
        <v>42830</v>
      </c>
      <c r="D5553">
        <v>61</v>
      </c>
      <c r="E5553" t="s">
        <v>1279</v>
      </c>
    </row>
    <row r="5554" spans="1:5" x14ac:dyDescent="0.25">
      <c r="A5554" t="s">
        <v>1278</v>
      </c>
      <c r="B5554" t="s">
        <v>149</v>
      </c>
      <c r="C5554" s="76">
        <v>42830</v>
      </c>
      <c r="D5554">
        <v>47</v>
      </c>
      <c r="E5554" t="s">
        <v>1279</v>
      </c>
    </row>
    <row r="5555" spans="1:5" x14ac:dyDescent="0.25">
      <c r="A5555" t="s">
        <v>1278</v>
      </c>
      <c r="B5555" t="s">
        <v>149</v>
      </c>
      <c r="C5555" s="76">
        <v>42830</v>
      </c>
      <c r="D5555">
        <v>50</v>
      </c>
      <c r="E5555" t="s">
        <v>1279</v>
      </c>
    </row>
    <row r="5556" spans="1:5" x14ac:dyDescent="0.25">
      <c r="A5556" t="s">
        <v>1278</v>
      </c>
      <c r="B5556" t="s">
        <v>149</v>
      </c>
      <c r="C5556" s="76">
        <v>42830</v>
      </c>
      <c r="D5556">
        <v>51</v>
      </c>
      <c r="E5556" t="s">
        <v>1279</v>
      </c>
    </row>
    <row r="5557" spans="1:5" x14ac:dyDescent="0.25">
      <c r="A5557" t="s">
        <v>1278</v>
      </c>
      <c r="B5557" t="s">
        <v>149</v>
      </c>
      <c r="C5557" s="76">
        <v>42830</v>
      </c>
      <c r="D5557">
        <v>58</v>
      </c>
      <c r="E5557" t="s">
        <v>1279</v>
      </c>
    </row>
    <row r="5558" spans="1:5" x14ac:dyDescent="0.25">
      <c r="A5558" t="s">
        <v>1278</v>
      </c>
      <c r="B5558" t="s">
        <v>149</v>
      </c>
      <c r="C5558" s="76">
        <v>42830</v>
      </c>
      <c r="D5558">
        <v>56</v>
      </c>
      <c r="E5558" t="s">
        <v>1279</v>
      </c>
    </row>
    <row r="5559" spans="1:5" x14ac:dyDescent="0.25">
      <c r="A5559" t="s">
        <v>500</v>
      </c>
      <c r="B5559" t="s">
        <v>149</v>
      </c>
      <c r="C5559" s="76">
        <v>42830</v>
      </c>
      <c r="D5559">
        <v>20</v>
      </c>
      <c r="E5559" t="s">
        <v>1279</v>
      </c>
    </row>
    <row r="5560" spans="1:5" x14ac:dyDescent="0.25">
      <c r="A5560" t="s">
        <v>500</v>
      </c>
      <c r="B5560" t="s">
        <v>149</v>
      </c>
      <c r="C5560" s="76">
        <v>42830</v>
      </c>
      <c r="D5560">
        <v>21</v>
      </c>
      <c r="E5560" t="s">
        <v>1279</v>
      </c>
    </row>
    <row r="5561" spans="1:5" x14ac:dyDescent="0.25">
      <c r="A5561" t="s">
        <v>500</v>
      </c>
      <c r="B5561" t="s">
        <v>149</v>
      </c>
      <c r="C5561" s="76">
        <v>42830</v>
      </c>
      <c r="D5561">
        <v>24</v>
      </c>
      <c r="E5561" t="s">
        <v>1279</v>
      </c>
    </row>
    <row r="5562" spans="1:5" x14ac:dyDescent="0.25">
      <c r="A5562" t="s">
        <v>500</v>
      </c>
      <c r="B5562" t="s">
        <v>149</v>
      </c>
      <c r="C5562" s="76">
        <v>42830</v>
      </c>
      <c r="D5562">
        <v>28</v>
      </c>
      <c r="E5562" t="s">
        <v>1279</v>
      </c>
    </row>
    <row r="5563" spans="1:5" x14ac:dyDescent="0.25">
      <c r="A5563" t="s">
        <v>500</v>
      </c>
      <c r="B5563" t="s">
        <v>149</v>
      </c>
      <c r="C5563" s="76">
        <v>42830</v>
      </c>
      <c r="D5563">
        <v>35</v>
      </c>
      <c r="E5563" t="s">
        <v>1279</v>
      </c>
    </row>
    <row r="5564" spans="1:5" x14ac:dyDescent="0.25">
      <c r="A5564" t="s">
        <v>500</v>
      </c>
      <c r="B5564" t="s">
        <v>149</v>
      </c>
      <c r="C5564" s="76">
        <v>42830</v>
      </c>
      <c r="D5564">
        <v>36</v>
      </c>
      <c r="E5564" t="s">
        <v>1279</v>
      </c>
    </row>
    <row r="5565" spans="1:5" x14ac:dyDescent="0.25">
      <c r="A5565" t="s">
        <v>708</v>
      </c>
      <c r="B5565" t="s">
        <v>149</v>
      </c>
      <c r="C5565" s="76">
        <v>42830</v>
      </c>
      <c r="D5565">
        <v>42</v>
      </c>
      <c r="E5565" t="s">
        <v>1279</v>
      </c>
    </row>
    <row r="5566" spans="1:5" x14ac:dyDescent="0.25">
      <c r="A5566" t="s">
        <v>708</v>
      </c>
      <c r="B5566" t="s">
        <v>149</v>
      </c>
      <c r="C5566" s="76">
        <v>42830</v>
      </c>
      <c r="D5566">
        <v>43</v>
      </c>
      <c r="E5566" t="s">
        <v>1279</v>
      </c>
    </row>
    <row r="5567" spans="1:5" x14ac:dyDescent="0.25">
      <c r="A5567" t="s">
        <v>708</v>
      </c>
      <c r="B5567" t="s">
        <v>149</v>
      </c>
      <c r="C5567" s="76">
        <v>42830</v>
      </c>
      <c r="D5567">
        <v>41</v>
      </c>
      <c r="E5567" t="s">
        <v>1279</v>
      </c>
    </row>
    <row r="5568" spans="1:5" x14ac:dyDescent="0.25">
      <c r="A5568" t="s">
        <v>708</v>
      </c>
      <c r="B5568" t="s">
        <v>149</v>
      </c>
      <c r="C5568" s="76">
        <v>42830</v>
      </c>
      <c r="D5568">
        <v>47</v>
      </c>
      <c r="E5568" t="s">
        <v>1279</v>
      </c>
    </row>
    <row r="5569" spans="1:5" x14ac:dyDescent="0.25">
      <c r="A5569" t="s">
        <v>708</v>
      </c>
      <c r="B5569" t="s">
        <v>149</v>
      </c>
      <c r="C5569" s="76">
        <v>42830</v>
      </c>
      <c r="D5569">
        <v>50</v>
      </c>
      <c r="E5569" t="s">
        <v>1279</v>
      </c>
    </row>
    <row r="5570" spans="1:5" x14ac:dyDescent="0.25">
      <c r="A5570" t="s">
        <v>708</v>
      </c>
      <c r="B5570" t="s">
        <v>149</v>
      </c>
      <c r="C5570" s="76">
        <v>42830</v>
      </c>
      <c r="D5570">
        <v>58</v>
      </c>
      <c r="E5570" t="s">
        <v>1279</v>
      </c>
    </row>
    <row r="5571" spans="1:5" x14ac:dyDescent="0.25">
      <c r="A5571" t="s">
        <v>502</v>
      </c>
      <c r="B5571" t="s">
        <v>149</v>
      </c>
      <c r="C5571" s="76">
        <v>42830</v>
      </c>
      <c r="D5571">
        <v>40</v>
      </c>
      <c r="E5571" t="s">
        <v>1279</v>
      </c>
    </row>
    <row r="5572" spans="1:5" x14ac:dyDescent="0.25">
      <c r="A5572" t="s">
        <v>502</v>
      </c>
      <c r="B5572" t="s">
        <v>149</v>
      </c>
      <c r="C5572" s="76">
        <v>42830</v>
      </c>
      <c r="D5572">
        <v>42</v>
      </c>
      <c r="E5572" t="s">
        <v>1279</v>
      </c>
    </row>
    <row r="5573" spans="1:5" x14ac:dyDescent="0.25">
      <c r="A5573" t="s">
        <v>502</v>
      </c>
      <c r="B5573" t="s">
        <v>149</v>
      </c>
      <c r="C5573" s="76">
        <v>42830</v>
      </c>
      <c r="D5573">
        <v>43</v>
      </c>
      <c r="E5573" t="s">
        <v>1279</v>
      </c>
    </row>
    <row r="5574" spans="1:5" x14ac:dyDescent="0.25">
      <c r="A5574" t="s">
        <v>502</v>
      </c>
      <c r="B5574" t="s">
        <v>149</v>
      </c>
      <c r="C5574" s="76">
        <v>42830</v>
      </c>
      <c r="D5574">
        <v>50</v>
      </c>
      <c r="E5574" t="s">
        <v>1279</v>
      </c>
    </row>
    <row r="5575" spans="1:5" x14ac:dyDescent="0.25">
      <c r="A5575" t="s">
        <v>502</v>
      </c>
      <c r="B5575" t="s">
        <v>149</v>
      </c>
      <c r="C5575" s="76">
        <v>42830</v>
      </c>
      <c r="D5575">
        <v>51</v>
      </c>
      <c r="E5575" t="s">
        <v>1279</v>
      </c>
    </row>
    <row r="5576" spans="1:5" x14ac:dyDescent="0.25">
      <c r="A5576" t="s">
        <v>502</v>
      </c>
      <c r="B5576" t="s">
        <v>149</v>
      </c>
      <c r="C5576" s="76">
        <v>42830</v>
      </c>
      <c r="D5576">
        <v>58</v>
      </c>
      <c r="E5576" t="s">
        <v>1279</v>
      </c>
    </row>
    <row r="5577" spans="1:5" x14ac:dyDescent="0.25">
      <c r="A5577" t="s">
        <v>120</v>
      </c>
      <c r="B5577" t="s">
        <v>149</v>
      </c>
      <c r="C5577" s="76">
        <v>42830</v>
      </c>
      <c r="D5577">
        <v>22</v>
      </c>
      <c r="E5577" t="s">
        <v>1279</v>
      </c>
    </row>
    <row r="5578" spans="1:5" x14ac:dyDescent="0.25">
      <c r="A5578" t="s">
        <v>120</v>
      </c>
      <c r="B5578" t="s">
        <v>149</v>
      </c>
      <c r="C5578" s="76">
        <v>42830</v>
      </c>
      <c r="D5578">
        <v>23</v>
      </c>
      <c r="E5578" t="s">
        <v>1279</v>
      </c>
    </row>
    <row r="5579" spans="1:5" x14ac:dyDescent="0.25">
      <c r="A5579" t="s">
        <v>120</v>
      </c>
      <c r="B5579" t="s">
        <v>149</v>
      </c>
      <c r="C5579" s="76">
        <v>42830</v>
      </c>
      <c r="D5579">
        <v>24</v>
      </c>
      <c r="E5579" t="s">
        <v>1279</v>
      </c>
    </row>
    <row r="5580" spans="1:5" x14ac:dyDescent="0.25">
      <c r="A5580" t="s">
        <v>120</v>
      </c>
      <c r="B5580" t="s">
        <v>149</v>
      </c>
      <c r="C5580" s="76">
        <v>42830</v>
      </c>
      <c r="D5580">
        <v>28</v>
      </c>
      <c r="E5580" t="s">
        <v>1279</v>
      </c>
    </row>
    <row r="5581" spans="1:5" x14ac:dyDescent="0.25">
      <c r="A5581" t="s">
        <v>120</v>
      </c>
      <c r="B5581" t="s">
        <v>149</v>
      </c>
      <c r="C5581" s="76">
        <v>42830</v>
      </c>
      <c r="D5581">
        <v>36</v>
      </c>
      <c r="E5581" t="s">
        <v>1279</v>
      </c>
    </row>
    <row r="5582" spans="1:5" x14ac:dyDescent="0.25">
      <c r="A5582" t="s">
        <v>120</v>
      </c>
      <c r="B5582" t="s">
        <v>149</v>
      </c>
      <c r="C5582" s="76">
        <v>42830</v>
      </c>
      <c r="D5582">
        <v>29</v>
      </c>
      <c r="E5582" t="s">
        <v>1279</v>
      </c>
    </row>
    <row r="5583" spans="1:5" x14ac:dyDescent="0.25">
      <c r="A5583" t="s">
        <v>121</v>
      </c>
      <c r="B5583" t="s">
        <v>149</v>
      </c>
      <c r="C5583" s="76">
        <v>42830</v>
      </c>
      <c r="D5583">
        <v>22</v>
      </c>
      <c r="E5583" t="s">
        <v>1279</v>
      </c>
    </row>
    <row r="5584" spans="1:5" x14ac:dyDescent="0.25">
      <c r="A5584" t="s">
        <v>121</v>
      </c>
      <c r="B5584" t="s">
        <v>149</v>
      </c>
      <c r="C5584" s="76">
        <v>42830</v>
      </c>
      <c r="D5584">
        <v>24</v>
      </c>
      <c r="E5584" t="s">
        <v>1279</v>
      </c>
    </row>
    <row r="5585" spans="1:5" x14ac:dyDescent="0.25">
      <c r="A5585" t="s">
        <v>121</v>
      </c>
      <c r="B5585" t="s">
        <v>149</v>
      </c>
      <c r="C5585" s="76">
        <v>42830</v>
      </c>
      <c r="D5585">
        <v>23</v>
      </c>
      <c r="E5585" t="s">
        <v>1279</v>
      </c>
    </row>
    <row r="5586" spans="1:5" x14ac:dyDescent="0.25">
      <c r="A5586" t="s">
        <v>483</v>
      </c>
      <c r="B5586" t="s">
        <v>149</v>
      </c>
      <c r="C5586" s="76">
        <v>42831</v>
      </c>
      <c r="D5586">
        <v>22</v>
      </c>
      <c r="E5586" t="s">
        <v>1279</v>
      </c>
    </row>
    <row r="5587" spans="1:5" x14ac:dyDescent="0.25">
      <c r="A5587" t="s">
        <v>483</v>
      </c>
      <c r="B5587" t="s">
        <v>149</v>
      </c>
      <c r="C5587" s="76">
        <v>42831</v>
      </c>
      <c r="D5587">
        <v>28</v>
      </c>
      <c r="E5587" t="s">
        <v>1279</v>
      </c>
    </row>
    <row r="5588" spans="1:5" x14ac:dyDescent="0.25">
      <c r="A5588" t="s">
        <v>483</v>
      </c>
      <c r="B5588" t="s">
        <v>149</v>
      </c>
      <c r="C5588" s="76">
        <v>42831</v>
      </c>
      <c r="D5588">
        <v>29</v>
      </c>
      <c r="E5588" t="s">
        <v>1279</v>
      </c>
    </row>
    <row r="5589" spans="1:5" x14ac:dyDescent="0.25">
      <c r="A5589" t="s">
        <v>483</v>
      </c>
      <c r="B5589" t="s">
        <v>149</v>
      </c>
      <c r="C5589" s="76">
        <v>42831</v>
      </c>
      <c r="D5589">
        <v>61</v>
      </c>
      <c r="E5589" t="s">
        <v>1279</v>
      </c>
    </row>
    <row r="5590" spans="1:5" x14ac:dyDescent="0.25">
      <c r="A5590" t="s">
        <v>486</v>
      </c>
      <c r="B5590" t="s">
        <v>149</v>
      </c>
      <c r="C5590" s="76">
        <v>42831</v>
      </c>
      <c r="D5590">
        <v>22</v>
      </c>
      <c r="E5590" t="s">
        <v>1279</v>
      </c>
    </row>
    <row r="5591" spans="1:5" x14ac:dyDescent="0.25">
      <c r="A5591" t="s">
        <v>486</v>
      </c>
      <c r="B5591" t="s">
        <v>149</v>
      </c>
      <c r="C5591" s="76">
        <v>42831</v>
      </c>
      <c r="D5591">
        <v>23</v>
      </c>
      <c r="E5591" t="s">
        <v>1279</v>
      </c>
    </row>
    <row r="5592" spans="1:5" x14ac:dyDescent="0.25">
      <c r="A5592" t="s">
        <v>486</v>
      </c>
      <c r="B5592" t="s">
        <v>149</v>
      </c>
      <c r="C5592" s="76">
        <v>42831</v>
      </c>
      <c r="D5592">
        <v>28</v>
      </c>
      <c r="E5592" t="s">
        <v>1279</v>
      </c>
    </row>
    <row r="5593" spans="1:5" x14ac:dyDescent="0.25">
      <c r="A5593" t="s">
        <v>486</v>
      </c>
      <c r="B5593" t="s">
        <v>149</v>
      </c>
      <c r="C5593" s="76">
        <v>42831</v>
      </c>
      <c r="D5593">
        <v>29</v>
      </c>
      <c r="E5593" t="s">
        <v>1279</v>
      </c>
    </row>
    <row r="5594" spans="1:5" x14ac:dyDescent="0.25">
      <c r="A5594" t="s">
        <v>486</v>
      </c>
      <c r="B5594" t="s">
        <v>149</v>
      </c>
      <c r="C5594" s="76">
        <v>42831</v>
      </c>
      <c r="D5594">
        <v>32</v>
      </c>
      <c r="E5594" t="s">
        <v>1279</v>
      </c>
    </row>
    <row r="5595" spans="1:5" x14ac:dyDescent="0.25">
      <c r="A5595" t="s">
        <v>486</v>
      </c>
      <c r="B5595" t="s">
        <v>149</v>
      </c>
      <c r="C5595" s="76">
        <v>42831</v>
      </c>
      <c r="D5595">
        <v>33</v>
      </c>
      <c r="E5595" t="s">
        <v>1279</v>
      </c>
    </row>
    <row r="5596" spans="1:5" x14ac:dyDescent="0.25">
      <c r="A5596" t="s">
        <v>1270</v>
      </c>
      <c r="B5596" t="s">
        <v>149</v>
      </c>
      <c r="C5596" s="76">
        <v>42831</v>
      </c>
      <c r="D5596">
        <v>41</v>
      </c>
      <c r="E5596" t="s">
        <v>1279</v>
      </c>
    </row>
    <row r="5597" spans="1:5" x14ac:dyDescent="0.25">
      <c r="A5597" t="s">
        <v>1270</v>
      </c>
      <c r="B5597" t="s">
        <v>149</v>
      </c>
      <c r="C5597" s="76">
        <v>42831</v>
      </c>
      <c r="D5597">
        <v>47</v>
      </c>
      <c r="E5597" t="s">
        <v>1279</v>
      </c>
    </row>
    <row r="5598" spans="1:5" x14ac:dyDescent="0.25">
      <c r="A5598" t="s">
        <v>1270</v>
      </c>
      <c r="B5598" t="s">
        <v>149</v>
      </c>
      <c r="C5598" s="76">
        <v>42831</v>
      </c>
      <c r="D5598">
        <v>50</v>
      </c>
      <c r="E5598" t="s">
        <v>1279</v>
      </c>
    </row>
    <row r="5599" spans="1:5" x14ac:dyDescent="0.25">
      <c r="A5599" t="s">
        <v>1270</v>
      </c>
      <c r="B5599" t="s">
        <v>149</v>
      </c>
      <c r="C5599" s="76">
        <v>42831</v>
      </c>
      <c r="D5599">
        <v>51</v>
      </c>
      <c r="E5599" t="s">
        <v>1279</v>
      </c>
    </row>
    <row r="5600" spans="1:5" x14ac:dyDescent="0.25">
      <c r="A5600" t="s">
        <v>1270</v>
      </c>
      <c r="B5600" t="s">
        <v>149</v>
      </c>
      <c r="C5600" s="76">
        <v>42831</v>
      </c>
      <c r="D5600">
        <v>56</v>
      </c>
      <c r="E5600" t="s">
        <v>1279</v>
      </c>
    </row>
    <row r="5601" spans="1:5" x14ac:dyDescent="0.25">
      <c r="A5601" t="s">
        <v>1270</v>
      </c>
      <c r="B5601" t="s">
        <v>149</v>
      </c>
      <c r="C5601" s="76">
        <v>42831</v>
      </c>
      <c r="D5601">
        <v>59</v>
      </c>
      <c r="E5601" t="s">
        <v>1279</v>
      </c>
    </row>
    <row r="5602" spans="1:5" x14ac:dyDescent="0.25">
      <c r="A5602" t="s">
        <v>1271</v>
      </c>
      <c r="B5602" t="s">
        <v>149</v>
      </c>
      <c r="C5602" s="76">
        <v>42831</v>
      </c>
      <c r="D5602">
        <v>43</v>
      </c>
      <c r="E5602" t="s">
        <v>1279</v>
      </c>
    </row>
    <row r="5603" spans="1:5" x14ac:dyDescent="0.25">
      <c r="A5603" t="s">
        <v>1271</v>
      </c>
      <c r="B5603" t="s">
        <v>149</v>
      </c>
      <c r="C5603" s="76">
        <v>42831</v>
      </c>
      <c r="D5603">
        <v>47</v>
      </c>
      <c r="E5603" t="s">
        <v>1279</v>
      </c>
    </row>
    <row r="5604" spans="1:5" x14ac:dyDescent="0.25">
      <c r="A5604" t="s">
        <v>1271</v>
      </c>
      <c r="B5604" t="s">
        <v>149</v>
      </c>
      <c r="C5604" s="76">
        <v>42831</v>
      </c>
      <c r="D5604">
        <v>50</v>
      </c>
      <c r="E5604" t="s">
        <v>1279</v>
      </c>
    </row>
    <row r="5605" spans="1:5" x14ac:dyDescent="0.25">
      <c r="A5605" t="s">
        <v>1271</v>
      </c>
      <c r="B5605" t="s">
        <v>149</v>
      </c>
      <c r="C5605" s="76">
        <v>42831</v>
      </c>
      <c r="D5605">
        <v>56</v>
      </c>
      <c r="E5605" t="s">
        <v>1279</v>
      </c>
    </row>
    <row r="5606" spans="1:5" x14ac:dyDescent="0.25">
      <c r="A5606" t="s">
        <v>1273</v>
      </c>
      <c r="B5606" t="s">
        <v>149</v>
      </c>
      <c r="C5606" s="76">
        <v>42831</v>
      </c>
      <c r="D5606">
        <v>20</v>
      </c>
      <c r="E5606" t="s">
        <v>1279</v>
      </c>
    </row>
    <row r="5607" spans="1:5" x14ac:dyDescent="0.25">
      <c r="A5607" t="s">
        <v>1273</v>
      </c>
      <c r="B5607" t="s">
        <v>149</v>
      </c>
      <c r="C5607" s="76">
        <v>42831</v>
      </c>
      <c r="D5607">
        <v>21</v>
      </c>
      <c r="E5607" t="s">
        <v>1279</v>
      </c>
    </row>
    <row r="5608" spans="1:5" x14ac:dyDescent="0.25">
      <c r="A5608" t="s">
        <v>1273</v>
      </c>
      <c r="B5608" t="s">
        <v>149</v>
      </c>
      <c r="C5608" s="76">
        <v>42831</v>
      </c>
      <c r="D5608">
        <v>22</v>
      </c>
      <c r="E5608" t="s">
        <v>1279</v>
      </c>
    </row>
    <row r="5609" spans="1:5" x14ac:dyDescent="0.25">
      <c r="A5609" t="s">
        <v>1273</v>
      </c>
      <c r="B5609" t="s">
        <v>149</v>
      </c>
      <c r="C5609" s="76">
        <v>42831</v>
      </c>
      <c r="D5609">
        <v>28</v>
      </c>
      <c r="E5609" t="s">
        <v>1279</v>
      </c>
    </row>
    <row r="5610" spans="1:5" x14ac:dyDescent="0.25">
      <c r="A5610" t="s">
        <v>1273</v>
      </c>
      <c r="B5610" t="s">
        <v>149</v>
      </c>
      <c r="C5610" s="76">
        <v>42831</v>
      </c>
      <c r="D5610">
        <v>36</v>
      </c>
      <c r="E5610" t="s">
        <v>1279</v>
      </c>
    </row>
    <row r="5611" spans="1:5" x14ac:dyDescent="0.25">
      <c r="A5611" t="s">
        <v>1273</v>
      </c>
      <c r="B5611" t="s">
        <v>149</v>
      </c>
      <c r="C5611" s="76">
        <v>42831</v>
      </c>
      <c r="D5611">
        <v>33</v>
      </c>
      <c r="E5611" t="s">
        <v>1279</v>
      </c>
    </row>
    <row r="5612" spans="1:5" x14ac:dyDescent="0.25">
      <c r="A5612" t="s">
        <v>1274</v>
      </c>
      <c r="B5612" t="s">
        <v>149</v>
      </c>
      <c r="C5612" s="76">
        <v>42831</v>
      </c>
      <c r="D5612">
        <v>20</v>
      </c>
      <c r="E5612" t="s">
        <v>1279</v>
      </c>
    </row>
    <row r="5613" spans="1:5" x14ac:dyDescent="0.25">
      <c r="A5613" t="s">
        <v>1274</v>
      </c>
      <c r="B5613" t="s">
        <v>149</v>
      </c>
      <c r="C5613" s="76">
        <v>42831</v>
      </c>
      <c r="D5613">
        <v>24</v>
      </c>
      <c r="E5613" t="s">
        <v>1279</v>
      </c>
    </row>
    <row r="5614" spans="1:5" x14ac:dyDescent="0.25">
      <c r="A5614" t="s">
        <v>1274</v>
      </c>
      <c r="B5614" t="s">
        <v>149</v>
      </c>
      <c r="C5614" s="76">
        <v>42831</v>
      </c>
      <c r="D5614">
        <v>23</v>
      </c>
      <c r="E5614" t="s">
        <v>1279</v>
      </c>
    </row>
    <row r="5615" spans="1:5" x14ac:dyDescent="0.25">
      <c r="A5615" t="s">
        <v>1274</v>
      </c>
      <c r="B5615" t="s">
        <v>149</v>
      </c>
      <c r="C5615" s="76">
        <v>42831</v>
      </c>
      <c r="D5615">
        <v>28</v>
      </c>
      <c r="E5615" t="s">
        <v>1279</v>
      </c>
    </row>
    <row r="5616" spans="1:5" x14ac:dyDescent="0.25">
      <c r="A5616" t="s">
        <v>1274</v>
      </c>
      <c r="B5616" t="s">
        <v>149</v>
      </c>
      <c r="C5616" s="76">
        <v>42831</v>
      </c>
      <c r="D5616">
        <v>29</v>
      </c>
      <c r="E5616" t="s">
        <v>1279</v>
      </c>
    </row>
    <row r="5617" spans="1:5" x14ac:dyDescent="0.25">
      <c r="A5617" t="s">
        <v>1274</v>
      </c>
      <c r="B5617" t="s">
        <v>149</v>
      </c>
      <c r="C5617" s="76">
        <v>42831</v>
      </c>
      <c r="D5617">
        <v>36</v>
      </c>
      <c r="E5617" t="s">
        <v>1279</v>
      </c>
    </row>
    <row r="5618" spans="1:5" x14ac:dyDescent="0.25">
      <c r="A5618" t="s">
        <v>734</v>
      </c>
      <c r="B5618" t="s">
        <v>149</v>
      </c>
      <c r="C5618" s="76">
        <v>42831</v>
      </c>
      <c r="D5618">
        <v>20</v>
      </c>
      <c r="E5618" t="s">
        <v>1279</v>
      </c>
    </row>
    <row r="5619" spans="1:5" x14ac:dyDescent="0.25">
      <c r="A5619" t="s">
        <v>734</v>
      </c>
      <c r="B5619" t="s">
        <v>149</v>
      </c>
      <c r="C5619" s="76">
        <v>42831</v>
      </c>
      <c r="D5619">
        <v>22</v>
      </c>
      <c r="E5619" t="s">
        <v>1279</v>
      </c>
    </row>
    <row r="5620" spans="1:5" x14ac:dyDescent="0.25">
      <c r="A5620" t="s">
        <v>734</v>
      </c>
      <c r="B5620" t="s">
        <v>149</v>
      </c>
      <c r="C5620" s="76">
        <v>42831</v>
      </c>
      <c r="D5620">
        <v>24</v>
      </c>
      <c r="E5620" t="s">
        <v>1279</v>
      </c>
    </row>
    <row r="5621" spans="1:5" x14ac:dyDescent="0.25">
      <c r="A5621" t="s">
        <v>734</v>
      </c>
      <c r="B5621" t="s">
        <v>149</v>
      </c>
      <c r="C5621" s="76">
        <v>42831</v>
      </c>
      <c r="D5621">
        <v>28</v>
      </c>
      <c r="E5621" t="s">
        <v>1279</v>
      </c>
    </row>
    <row r="5622" spans="1:5" x14ac:dyDescent="0.25">
      <c r="A5622" t="s">
        <v>734</v>
      </c>
      <c r="B5622" t="s">
        <v>149</v>
      </c>
      <c r="C5622" s="76">
        <v>42831</v>
      </c>
      <c r="D5622">
        <v>29</v>
      </c>
      <c r="E5622" t="s">
        <v>1279</v>
      </c>
    </row>
    <row r="5623" spans="1:5" x14ac:dyDescent="0.25">
      <c r="A5623" t="s">
        <v>734</v>
      </c>
      <c r="B5623" t="s">
        <v>149</v>
      </c>
      <c r="C5623" s="76">
        <v>42831</v>
      </c>
      <c r="D5623">
        <v>36</v>
      </c>
      <c r="E5623" t="s">
        <v>1279</v>
      </c>
    </row>
    <row r="5624" spans="1:5" x14ac:dyDescent="0.25">
      <c r="A5624" t="s">
        <v>485</v>
      </c>
      <c r="B5624" t="s">
        <v>149</v>
      </c>
      <c r="C5624" s="76">
        <v>42831</v>
      </c>
      <c r="D5624">
        <v>20</v>
      </c>
      <c r="E5624" t="s">
        <v>1279</v>
      </c>
    </row>
    <row r="5625" spans="1:5" x14ac:dyDescent="0.25">
      <c r="A5625" t="s">
        <v>485</v>
      </c>
      <c r="B5625" t="s">
        <v>149</v>
      </c>
      <c r="C5625" s="76">
        <v>42831</v>
      </c>
      <c r="D5625">
        <v>22</v>
      </c>
      <c r="E5625" t="s">
        <v>1279</v>
      </c>
    </row>
    <row r="5626" spans="1:5" x14ac:dyDescent="0.25">
      <c r="A5626" t="s">
        <v>485</v>
      </c>
      <c r="B5626" t="s">
        <v>149</v>
      </c>
      <c r="C5626" s="76">
        <v>42831</v>
      </c>
      <c r="D5626">
        <v>23</v>
      </c>
      <c r="E5626" t="s">
        <v>1279</v>
      </c>
    </row>
    <row r="5627" spans="1:5" x14ac:dyDescent="0.25">
      <c r="A5627" t="s">
        <v>485</v>
      </c>
      <c r="B5627" t="s">
        <v>149</v>
      </c>
      <c r="C5627" s="76">
        <v>42831</v>
      </c>
      <c r="D5627">
        <v>24</v>
      </c>
      <c r="E5627" t="s">
        <v>1279</v>
      </c>
    </row>
    <row r="5628" spans="1:5" x14ac:dyDescent="0.25">
      <c r="A5628" t="s">
        <v>485</v>
      </c>
      <c r="B5628" t="s">
        <v>149</v>
      </c>
      <c r="C5628" s="76">
        <v>42831</v>
      </c>
      <c r="D5628">
        <v>28</v>
      </c>
      <c r="E5628" t="s">
        <v>1279</v>
      </c>
    </row>
    <row r="5629" spans="1:5" x14ac:dyDescent="0.25">
      <c r="A5629" t="s">
        <v>485</v>
      </c>
      <c r="B5629" t="s">
        <v>149</v>
      </c>
      <c r="C5629" s="76">
        <v>42831</v>
      </c>
      <c r="D5629">
        <v>30</v>
      </c>
      <c r="E5629" t="s">
        <v>1279</v>
      </c>
    </row>
    <row r="5630" spans="1:5" x14ac:dyDescent="0.25">
      <c r="A5630" t="s">
        <v>1275</v>
      </c>
      <c r="B5630" t="s">
        <v>149</v>
      </c>
      <c r="C5630" s="76">
        <v>42831</v>
      </c>
      <c r="D5630">
        <v>20</v>
      </c>
      <c r="E5630" t="s">
        <v>1279</v>
      </c>
    </row>
    <row r="5631" spans="1:5" x14ac:dyDescent="0.25">
      <c r="A5631" t="s">
        <v>1275</v>
      </c>
      <c r="B5631" t="s">
        <v>149</v>
      </c>
      <c r="C5631" s="76">
        <v>42831</v>
      </c>
      <c r="D5631">
        <v>21</v>
      </c>
      <c r="E5631" t="s">
        <v>1279</v>
      </c>
    </row>
    <row r="5632" spans="1:5" x14ac:dyDescent="0.25">
      <c r="A5632" t="s">
        <v>1275</v>
      </c>
      <c r="B5632" t="s">
        <v>149</v>
      </c>
      <c r="C5632" s="76">
        <v>42831</v>
      </c>
      <c r="D5632">
        <v>24</v>
      </c>
      <c r="E5632" t="s">
        <v>1279</v>
      </c>
    </row>
    <row r="5633" spans="1:5" x14ac:dyDescent="0.25">
      <c r="A5633" t="s">
        <v>115</v>
      </c>
      <c r="B5633" t="s">
        <v>149</v>
      </c>
      <c r="C5633" s="76">
        <v>42831</v>
      </c>
      <c r="D5633">
        <v>22</v>
      </c>
      <c r="E5633" t="s">
        <v>1279</v>
      </c>
    </row>
    <row r="5634" spans="1:5" x14ac:dyDescent="0.25">
      <c r="A5634" t="s">
        <v>115</v>
      </c>
      <c r="B5634" t="s">
        <v>149</v>
      </c>
      <c r="C5634" s="76">
        <v>42831</v>
      </c>
      <c r="D5634">
        <v>23</v>
      </c>
      <c r="E5634" t="s">
        <v>1279</v>
      </c>
    </row>
    <row r="5635" spans="1:5" x14ac:dyDescent="0.25">
      <c r="A5635" t="s">
        <v>115</v>
      </c>
      <c r="B5635" t="s">
        <v>149</v>
      </c>
      <c r="C5635" s="76">
        <v>42831</v>
      </c>
      <c r="D5635">
        <v>28</v>
      </c>
      <c r="E5635" t="s">
        <v>1279</v>
      </c>
    </row>
    <row r="5636" spans="1:5" x14ac:dyDescent="0.25">
      <c r="A5636" t="s">
        <v>115</v>
      </c>
      <c r="B5636" t="s">
        <v>149</v>
      </c>
      <c r="C5636" s="76">
        <v>42831</v>
      </c>
      <c r="D5636">
        <v>29</v>
      </c>
      <c r="E5636" t="s">
        <v>1279</v>
      </c>
    </row>
    <row r="5637" spans="1:5" x14ac:dyDescent="0.25">
      <c r="A5637" t="s">
        <v>115</v>
      </c>
      <c r="B5637" t="s">
        <v>149</v>
      </c>
      <c r="C5637" s="76">
        <v>42831</v>
      </c>
      <c r="D5637">
        <v>35</v>
      </c>
      <c r="E5637" t="s">
        <v>1279</v>
      </c>
    </row>
    <row r="5638" spans="1:5" x14ac:dyDescent="0.25">
      <c r="A5638" t="s">
        <v>115</v>
      </c>
      <c r="B5638" t="s">
        <v>149</v>
      </c>
      <c r="C5638" s="76">
        <v>42831</v>
      </c>
      <c r="D5638">
        <v>36</v>
      </c>
      <c r="E5638" t="s">
        <v>1279</v>
      </c>
    </row>
    <row r="5639" spans="1:5" x14ac:dyDescent="0.25">
      <c r="A5639" t="s">
        <v>938</v>
      </c>
      <c r="B5639" t="s">
        <v>149</v>
      </c>
      <c r="C5639" s="76">
        <v>42831</v>
      </c>
      <c r="D5639">
        <v>42</v>
      </c>
      <c r="E5639" t="s">
        <v>1279</v>
      </c>
    </row>
    <row r="5640" spans="1:5" x14ac:dyDescent="0.25">
      <c r="A5640" t="s">
        <v>938</v>
      </c>
      <c r="B5640" t="s">
        <v>149</v>
      </c>
      <c r="C5640" s="76">
        <v>42831</v>
      </c>
      <c r="D5640">
        <v>43</v>
      </c>
      <c r="E5640" t="s">
        <v>1279</v>
      </c>
    </row>
    <row r="5641" spans="1:5" x14ac:dyDescent="0.25">
      <c r="A5641" t="s">
        <v>938</v>
      </c>
      <c r="B5641" t="s">
        <v>149</v>
      </c>
      <c r="C5641" s="76">
        <v>42831</v>
      </c>
      <c r="D5641">
        <v>47</v>
      </c>
      <c r="E5641" t="s">
        <v>1279</v>
      </c>
    </row>
    <row r="5642" spans="1:5" x14ac:dyDescent="0.25">
      <c r="A5642" t="s">
        <v>938</v>
      </c>
      <c r="B5642" t="s">
        <v>149</v>
      </c>
      <c r="C5642" s="76">
        <v>42831</v>
      </c>
      <c r="D5642">
        <v>50</v>
      </c>
      <c r="E5642" t="s">
        <v>1279</v>
      </c>
    </row>
    <row r="5643" spans="1:5" x14ac:dyDescent="0.25">
      <c r="A5643" t="s">
        <v>938</v>
      </c>
      <c r="B5643" t="s">
        <v>149</v>
      </c>
      <c r="C5643" s="76">
        <v>42831</v>
      </c>
      <c r="D5643">
        <v>51</v>
      </c>
      <c r="E5643" t="s">
        <v>1279</v>
      </c>
    </row>
    <row r="5644" spans="1:5" x14ac:dyDescent="0.25">
      <c r="A5644" t="s">
        <v>938</v>
      </c>
      <c r="B5644" t="s">
        <v>149</v>
      </c>
      <c r="C5644" s="76">
        <v>42831</v>
      </c>
      <c r="D5644">
        <v>58</v>
      </c>
      <c r="E5644" t="s">
        <v>1279</v>
      </c>
    </row>
    <row r="5645" spans="1:5" x14ac:dyDescent="0.25">
      <c r="A5645" t="s">
        <v>1277</v>
      </c>
      <c r="B5645" t="s">
        <v>149</v>
      </c>
      <c r="C5645" s="76">
        <v>42831</v>
      </c>
      <c r="D5645">
        <v>23</v>
      </c>
      <c r="E5645" t="s">
        <v>1279</v>
      </c>
    </row>
    <row r="5646" spans="1:5" x14ac:dyDescent="0.25">
      <c r="A5646" t="s">
        <v>1277</v>
      </c>
      <c r="B5646" t="s">
        <v>149</v>
      </c>
      <c r="C5646" s="76">
        <v>42831</v>
      </c>
      <c r="D5646">
        <v>61</v>
      </c>
      <c r="E5646" t="s">
        <v>1279</v>
      </c>
    </row>
    <row r="5647" spans="1:5" x14ac:dyDescent="0.25">
      <c r="A5647" t="s">
        <v>1278</v>
      </c>
      <c r="B5647" t="s">
        <v>149</v>
      </c>
      <c r="C5647" s="76">
        <v>42831</v>
      </c>
      <c r="D5647">
        <v>47</v>
      </c>
      <c r="E5647" t="s">
        <v>1279</v>
      </c>
    </row>
    <row r="5648" spans="1:5" x14ac:dyDescent="0.25">
      <c r="A5648" t="s">
        <v>1278</v>
      </c>
      <c r="B5648" t="s">
        <v>149</v>
      </c>
      <c r="C5648" s="76">
        <v>42831</v>
      </c>
      <c r="D5648">
        <v>50</v>
      </c>
      <c r="E5648" t="s">
        <v>1279</v>
      </c>
    </row>
    <row r="5649" spans="1:5" x14ac:dyDescent="0.25">
      <c r="A5649" t="s">
        <v>1278</v>
      </c>
      <c r="B5649" t="s">
        <v>149</v>
      </c>
      <c r="C5649" s="76">
        <v>42831</v>
      </c>
      <c r="D5649">
        <v>51</v>
      </c>
      <c r="E5649" t="s">
        <v>1279</v>
      </c>
    </row>
    <row r="5650" spans="1:5" x14ac:dyDescent="0.25">
      <c r="A5650" t="s">
        <v>1278</v>
      </c>
      <c r="B5650" t="s">
        <v>149</v>
      </c>
      <c r="C5650" s="76">
        <v>42831</v>
      </c>
      <c r="D5650">
        <v>58</v>
      </c>
      <c r="E5650" t="s">
        <v>1279</v>
      </c>
    </row>
    <row r="5651" spans="1:5" x14ac:dyDescent="0.25">
      <c r="A5651" t="s">
        <v>1278</v>
      </c>
      <c r="B5651" t="s">
        <v>149</v>
      </c>
      <c r="C5651" s="76">
        <v>42831</v>
      </c>
      <c r="D5651">
        <v>56</v>
      </c>
      <c r="E5651" t="s">
        <v>1279</v>
      </c>
    </row>
    <row r="5652" spans="1:5" x14ac:dyDescent="0.25">
      <c r="A5652" t="s">
        <v>500</v>
      </c>
      <c r="B5652" t="s">
        <v>149</v>
      </c>
      <c r="C5652" s="76">
        <v>42831</v>
      </c>
      <c r="D5652">
        <v>20</v>
      </c>
      <c r="E5652" t="s">
        <v>1279</v>
      </c>
    </row>
    <row r="5653" spans="1:5" x14ac:dyDescent="0.25">
      <c r="A5653" t="s">
        <v>500</v>
      </c>
      <c r="B5653" t="s">
        <v>149</v>
      </c>
      <c r="C5653" s="76">
        <v>42831</v>
      </c>
      <c r="D5653">
        <v>21</v>
      </c>
      <c r="E5653" t="s">
        <v>1279</v>
      </c>
    </row>
    <row r="5654" spans="1:5" x14ac:dyDescent="0.25">
      <c r="A5654" t="s">
        <v>500</v>
      </c>
      <c r="B5654" t="s">
        <v>149</v>
      </c>
      <c r="C5654" s="76">
        <v>42831</v>
      </c>
      <c r="D5654">
        <v>24</v>
      </c>
      <c r="E5654" t="s">
        <v>1279</v>
      </c>
    </row>
    <row r="5655" spans="1:5" x14ac:dyDescent="0.25">
      <c r="A5655" t="s">
        <v>500</v>
      </c>
      <c r="B5655" t="s">
        <v>149</v>
      </c>
      <c r="C5655" s="76">
        <v>42831</v>
      </c>
      <c r="D5655">
        <v>28</v>
      </c>
      <c r="E5655" t="s">
        <v>1279</v>
      </c>
    </row>
    <row r="5656" spans="1:5" x14ac:dyDescent="0.25">
      <c r="A5656" t="s">
        <v>500</v>
      </c>
      <c r="B5656" t="s">
        <v>149</v>
      </c>
      <c r="C5656" s="76">
        <v>42831</v>
      </c>
      <c r="D5656">
        <v>35</v>
      </c>
      <c r="E5656" t="s">
        <v>1279</v>
      </c>
    </row>
    <row r="5657" spans="1:5" x14ac:dyDescent="0.25">
      <c r="A5657" t="s">
        <v>500</v>
      </c>
      <c r="B5657" t="s">
        <v>149</v>
      </c>
      <c r="C5657" s="76">
        <v>42831</v>
      </c>
      <c r="D5657">
        <v>36</v>
      </c>
      <c r="E5657" t="s">
        <v>1279</v>
      </c>
    </row>
    <row r="5658" spans="1:5" x14ac:dyDescent="0.25">
      <c r="A5658" t="s">
        <v>708</v>
      </c>
      <c r="B5658" t="s">
        <v>149</v>
      </c>
      <c r="C5658" s="76">
        <v>42831</v>
      </c>
      <c r="D5658">
        <v>42</v>
      </c>
      <c r="E5658" t="s">
        <v>1279</v>
      </c>
    </row>
    <row r="5659" spans="1:5" x14ac:dyDescent="0.25">
      <c r="A5659" t="s">
        <v>708</v>
      </c>
      <c r="B5659" t="s">
        <v>149</v>
      </c>
      <c r="C5659" s="76">
        <v>42831</v>
      </c>
      <c r="D5659">
        <v>43</v>
      </c>
      <c r="E5659" t="s">
        <v>1279</v>
      </c>
    </row>
    <row r="5660" spans="1:5" x14ac:dyDescent="0.25">
      <c r="A5660" t="s">
        <v>708</v>
      </c>
      <c r="B5660" t="s">
        <v>149</v>
      </c>
      <c r="C5660" s="76">
        <v>42831</v>
      </c>
      <c r="D5660">
        <v>41</v>
      </c>
      <c r="E5660" t="s">
        <v>1279</v>
      </c>
    </row>
    <row r="5661" spans="1:5" x14ac:dyDescent="0.25">
      <c r="A5661" t="s">
        <v>708</v>
      </c>
      <c r="B5661" t="s">
        <v>149</v>
      </c>
      <c r="C5661" s="76">
        <v>42831</v>
      </c>
      <c r="D5661">
        <v>47</v>
      </c>
      <c r="E5661" t="s">
        <v>1279</v>
      </c>
    </row>
    <row r="5662" spans="1:5" x14ac:dyDescent="0.25">
      <c r="A5662" t="s">
        <v>708</v>
      </c>
      <c r="B5662" t="s">
        <v>149</v>
      </c>
      <c r="C5662" s="76">
        <v>42831</v>
      </c>
      <c r="D5662">
        <v>50</v>
      </c>
      <c r="E5662" t="s">
        <v>1279</v>
      </c>
    </row>
    <row r="5663" spans="1:5" x14ac:dyDescent="0.25">
      <c r="A5663" t="s">
        <v>708</v>
      </c>
      <c r="B5663" t="s">
        <v>149</v>
      </c>
      <c r="C5663" s="76">
        <v>42831</v>
      </c>
      <c r="D5663">
        <v>58</v>
      </c>
      <c r="E5663" t="s">
        <v>1279</v>
      </c>
    </row>
    <row r="5664" spans="1:5" x14ac:dyDescent="0.25">
      <c r="A5664" t="s">
        <v>502</v>
      </c>
      <c r="B5664" t="s">
        <v>149</v>
      </c>
      <c r="C5664" s="76">
        <v>42831</v>
      </c>
      <c r="D5664">
        <v>40</v>
      </c>
      <c r="E5664" t="s">
        <v>1279</v>
      </c>
    </row>
    <row r="5665" spans="1:5" x14ac:dyDescent="0.25">
      <c r="A5665" t="s">
        <v>502</v>
      </c>
      <c r="B5665" t="s">
        <v>149</v>
      </c>
      <c r="C5665" s="76">
        <v>42831</v>
      </c>
      <c r="D5665">
        <v>42</v>
      </c>
      <c r="E5665" t="s">
        <v>1279</v>
      </c>
    </row>
    <row r="5666" spans="1:5" x14ac:dyDescent="0.25">
      <c r="A5666" t="s">
        <v>502</v>
      </c>
      <c r="B5666" t="s">
        <v>149</v>
      </c>
      <c r="C5666" s="76">
        <v>42831</v>
      </c>
      <c r="D5666">
        <v>43</v>
      </c>
      <c r="E5666" t="s">
        <v>1279</v>
      </c>
    </row>
    <row r="5667" spans="1:5" x14ac:dyDescent="0.25">
      <c r="A5667" t="s">
        <v>502</v>
      </c>
      <c r="B5667" t="s">
        <v>149</v>
      </c>
      <c r="C5667" s="76">
        <v>42831</v>
      </c>
      <c r="D5667">
        <v>50</v>
      </c>
      <c r="E5667" t="s">
        <v>1279</v>
      </c>
    </row>
    <row r="5668" spans="1:5" x14ac:dyDescent="0.25">
      <c r="A5668" t="s">
        <v>502</v>
      </c>
      <c r="B5668" t="s">
        <v>149</v>
      </c>
      <c r="C5668" s="76">
        <v>42831</v>
      </c>
      <c r="D5668">
        <v>51</v>
      </c>
      <c r="E5668" t="s">
        <v>1279</v>
      </c>
    </row>
    <row r="5669" spans="1:5" x14ac:dyDescent="0.25">
      <c r="A5669" t="s">
        <v>502</v>
      </c>
      <c r="B5669" t="s">
        <v>149</v>
      </c>
      <c r="C5669" s="76">
        <v>42831</v>
      </c>
      <c r="D5669">
        <v>58</v>
      </c>
      <c r="E5669" t="s">
        <v>1279</v>
      </c>
    </row>
    <row r="5670" spans="1:5" x14ac:dyDescent="0.25">
      <c r="A5670" t="s">
        <v>120</v>
      </c>
      <c r="B5670" t="s">
        <v>149</v>
      </c>
      <c r="C5670" s="76">
        <v>42831</v>
      </c>
      <c r="D5670">
        <v>22</v>
      </c>
      <c r="E5670" t="s">
        <v>1279</v>
      </c>
    </row>
    <row r="5671" spans="1:5" x14ac:dyDescent="0.25">
      <c r="A5671" t="s">
        <v>120</v>
      </c>
      <c r="B5671" t="s">
        <v>149</v>
      </c>
      <c r="C5671" s="76">
        <v>42831</v>
      </c>
      <c r="D5671">
        <v>23</v>
      </c>
      <c r="E5671" t="s">
        <v>1279</v>
      </c>
    </row>
    <row r="5672" spans="1:5" x14ac:dyDescent="0.25">
      <c r="A5672" t="s">
        <v>120</v>
      </c>
      <c r="B5672" t="s">
        <v>149</v>
      </c>
      <c r="C5672" s="76">
        <v>42831</v>
      </c>
      <c r="D5672">
        <v>24</v>
      </c>
      <c r="E5672" t="s">
        <v>1279</v>
      </c>
    </row>
    <row r="5673" spans="1:5" x14ac:dyDescent="0.25">
      <c r="A5673" t="s">
        <v>120</v>
      </c>
      <c r="B5673" t="s">
        <v>149</v>
      </c>
      <c r="C5673" s="76">
        <v>42831</v>
      </c>
      <c r="D5673">
        <v>28</v>
      </c>
      <c r="E5673" t="s">
        <v>1279</v>
      </c>
    </row>
    <row r="5674" spans="1:5" x14ac:dyDescent="0.25">
      <c r="A5674" t="s">
        <v>120</v>
      </c>
      <c r="B5674" t="s">
        <v>149</v>
      </c>
      <c r="C5674" s="76">
        <v>42831</v>
      </c>
      <c r="D5674">
        <v>36</v>
      </c>
      <c r="E5674" t="s">
        <v>1279</v>
      </c>
    </row>
    <row r="5675" spans="1:5" x14ac:dyDescent="0.25">
      <c r="A5675" t="s">
        <v>120</v>
      </c>
      <c r="B5675" t="s">
        <v>149</v>
      </c>
      <c r="C5675" s="76">
        <v>42831</v>
      </c>
      <c r="D5675">
        <v>29</v>
      </c>
      <c r="E5675" t="s">
        <v>1279</v>
      </c>
    </row>
    <row r="5676" spans="1:5" x14ac:dyDescent="0.25">
      <c r="A5676" t="s">
        <v>121</v>
      </c>
      <c r="B5676" t="s">
        <v>149</v>
      </c>
      <c r="C5676" s="76">
        <v>42831</v>
      </c>
      <c r="D5676">
        <v>22</v>
      </c>
      <c r="E5676" t="s">
        <v>1279</v>
      </c>
    </row>
    <row r="5677" spans="1:5" x14ac:dyDescent="0.25">
      <c r="A5677" t="s">
        <v>121</v>
      </c>
      <c r="B5677" t="s">
        <v>149</v>
      </c>
      <c r="C5677" s="76">
        <v>42831</v>
      </c>
      <c r="D5677">
        <v>24</v>
      </c>
      <c r="E5677" t="s">
        <v>1279</v>
      </c>
    </row>
    <row r="5678" spans="1:5" x14ac:dyDescent="0.25">
      <c r="A5678" t="s">
        <v>121</v>
      </c>
      <c r="B5678" t="s">
        <v>149</v>
      </c>
      <c r="C5678" s="76">
        <v>42831</v>
      </c>
      <c r="D5678">
        <v>23</v>
      </c>
      <c r="E5678" t="s">
        <v>1279</v>
      </c>
    </row>
    <row r="5679" spans="1:5" x14ac:dyDescent="0.25">
      <c r="A5679" t="s">
        <v>483</v>
      </c>
      <c r="B5679" t="s">
        <v>173</v>
      </c>
      <c r="C5679" s="76">
        <v>42831</v>
      </c>
      <c r="D5679">
        <v>22</v>
      </c>
      <c r="E5679" t="s">
        <v>1279</v>
      </c>
    </row>
    <row r="5680" spans="1:5" x14ac:dyDescent="0.25">
      <c r="A5680" t="s">
        <v>483</v>
      </c>
      <c r="B5680" t="s">
        <v>173</v>
      </c>
      <c r="C5680" s="76">
        <v>42831</v>
      </c>
      <c r="D5680">
        <v>28</v>
      </c>
      <c r="E5680" t="s">
        <v>1279</v>
      </c>
    </row>
    <row r="5681" spans="1:5" x14ac:dyDescent="0.25">
      <c r="A5681" t="s">
        <v>483</v>
      </c>
      <c r="B5681" t="s">
        <v>173</v>
      </c>
      <c r="C5681" s="76">
        <v>42831</v>
      </c>
      <c r="D5681">
        <v>29</v>
      </c>
      <c r="E5681" t="s">
        <v>1279</v>
      </c>
    </row>
    <row r="5682" spans="1:5" x14ac:dyDescent="0.25">
      <c r="A5682" t="s">
        <v>483</v>
      </c>
      <c r="B5682" t="s">
        <v>173</v>
      </c>
      <c r="C5682" s="76">
        <v>42831</v>
      </c>
      <c r="D5682">
        <v>61</v>
      </c>
      <c r="E5682" t="s">
        <v>1279</v>
      </c>
    </row>
    <row r="5683" spans="1:5" x14ac:dyDescent="0.25">
      <c r="A5683" t="s">
        <v>486</v>
      </c>
      <c r="B5683" t="s">
        <v>173</v>
      </c>
      <c r="C5683" s="76">
        <v>42831</v>
      </c>
      <c r="D5683">
        <v>22</v>
      </c>
      <c r="E5683" t="s">
        <v>1279</v>
      </c>
    </row>
    <row r="5684" spans="1:5" x14ac:dyDescent="0.25">
      <c r="A5684" t="s">
        <v>486</v>
      </c>
      <c r="B5684" t="s">
        <v>173</v>
      </c>
      <c r="C5684" s="76">
        <v>42831</v>
      </c>
      <c r="D5684">
        <v>23</v>
      </c>
      <c r="E5684" t="s">
        <v>1279</v>
      </c>
    </row>
    <row r="5685" spans="1:5" x14ac:dyDescent="0.25">
      <c r="A5685" t="s">
        <v>486</v>
      </c>
      <c r="B5685" t="s">
        <v>173</v>
      </c>
      <c r="C5685" s="76">
        <v>42831</v>
      </c>
      <c r="D5685">
        <v>28</v>
      </c>
      <c r="E5685" t="s">
        <v>1279</v>
      </c>
    </row>
    <row r="5686" spans="1:5" x14ac:dyDescent="0.25">
      <c r="A5686" t="s">
        <v>486</v>
      </c>
      <c r="B5686" t="s">
        <v>173</v>
      </c>
      <c r="C5686" s="76">
        <v>42831</v>
      </c>
      <c r="D5686">
        <v>29</v>
      </c>
      <c r="E5686" t="s">
        <v>1279</v>
      </c>
    </row>
    <row r="5687" spans="1:5" x14ac:dyDescent="0.25">
      <c r="A5687" t="s">
        <v>486</v>
      </c>
      <c r="B5687" t="s">
        <v>173</v>
      </c>
      <c r="C5687" s="76">
        <v>42831</v>
      </c>
      <c r="D5687">
        <v>32</v>
      </c>
      <c r="E5687" t="s">
        <v>1279</v>
      </c>
    </row>
    <row r="5688" spans="1:5" x14ac:dyDescent="0.25">
      <c r="A5688" t="s">
        <v>486</v>
      </c>
      <c r="B5688" t="s">
        <v>173</v>
      </c>
      <c r="C5688" s="76">
        <v>42831</v>
      </c>
      <c r="D5688">
        <v>33</v>
      </c>
      <c r="E5688" t="s">
        <v>1279</v>
      </c>
    </row>
    <row r="5689" spans="1:5" x14ac:dyDescent="0.25">
      <c r="A5689" t="s">
        <v>1270</v>
      </c>
      <c r="B5689" t="s">
        <v>173</v>
      </c>
      <c r="C5689" s="76">
        <v>42831</v>
      </c>
      <c r="D5689">
        <v>41</v>
      </c>
      <c r="E5689" t="s">
        <v>1279</v>
      </c>
    </row>
    <row r="5690" spans="1:5" x14ac:dyDescent="0.25">
      <c r="A5690" t="s">
        <v>1270</v>
      </c>
      <c r="B5690" t="s">
        <v>173</v>
      </c>
      <c r="C5690" s="76">
        <v>42831</v>
      </c>
      <c r="D5690">
        <v>47</v>
      </c>
      <c r="E5690" t="s">
        <v>1279</v>
      </c>
    </row>
    <row r="5691" spans="1:5" x14ac:dyDescent="0.25">
      <c r="A5691" t="s">
        <v>1270</v>
      </c>
      <c r="B5691" t="s">
        <v>173</v>
      </c>
      <c r="C5691" s="76">
        <v>42831</v>
      </c>
      <c r="D5691">
        <v>50</v>
      </c>
      <c r="E5691" t="s">
        <v>1279</v>
      </c>
    </row>
    <row r="5692" spans="1:5" x14ac:dyDescent="0.25">
      <c r="A5692" t="s">
        <v>1270</v>
      </c>
      <c r="B5692" t="s">
        <v>173</v>
      </c>
      <c r="C5692" s="76">
        <v>42831</v>
      </c>
      <c r="D5692">
        <v>51</v>
      </c>
      <c r="E5692" t="s">
        <v>1279</v>
      </c>
    </row>
    <row r="5693" spans="1:5" x14ac:dyDescent="0.25">
      <c r="A5693" t="s">
        <v>1270</v>
      </c>
      <c r="B5693" t="s">
        <v>173</v>
      </c>
      <c r="C5693" s="76">
        <v>42831</v>
      </c>
      <c r="D5693">
        <v>56</v>
      </c>
      <c r="E5693" t="s">
        <v>1279</v>
      </c>
    </row>
    <row r="5694" spans="1:5" x14ac:dyDescent="0.25">
      <c r="A5694" t="s">
        <v>1270</v>
      </c>
      <c r="B5694" t="s">
        <v>173</v>
      </c>
      <c r="C5694" s="76">
        <v>42831</v>
      </c>
      <c r="D5694">
        <v>59</v>
      </c>
      <c r="E5694" t="s">
        <v>1279</v>
      </c>
    </row>
    <row r="5695" spans="1:5" x14ac:dyDescent="0.25">
      <c r="A5695" t="s">
        <v>1271</v>
      </c>
      <c r="B5695" t="s">
        <v>173</v>
      </c>
      <c r="C5695" s="76">
        <v>42831</v>
      </c>
      <c r="D5695">
        <v>43</v>
      </c>
      <c r="E5695" t="s">
        <v>1279</v>
      </c>
    </row>
    <row r="5696" spans="1:5" x14ac:dyDescent="0.25">
      <c r="A5696" t="s">
        <v>1271</v>
      </c>
      <c r="B5696" t="s">
        <v>173</v>
      </c>
      <c r="C5696" s="76">
        <v>42831</v>
      </c>
      <c r="D5696">
        <v>47</v>
      </c>
      <c r="E5696" t="s">
        <v>1279</v>
      </c>
    </row>
    <row r="5697" spans="1:5" x14ac:dyDescent="0.25">
      <c r="A5697" t="s">
        <v>1271</v>
      </c>
      <c r="B5697" t="s">
        <v>173</v>
      </c>
      <c r="C5697" s="76">
        <v>42831</v>
      </c>
      <c r="D5697">
        <v>50</v>
      </c>
      <c r="E5697" t="s">
        <v>1279</v>
      </c>
    </row>
    <row r="5698" spans="1:5" x14ac:dyDescent="0.25">
      <c r="A5698" t="s">
        <v>1271</v>
      </c>
      <c r="B5698" t="s">
        <v>173</v>
      </c>
      <c r="C5698" s="76">
        <v>42831</v>
      </c>
      <c r="D5698">
        <v>56</v>
      </c>
      <c r="E5698" t="s">
        <v>1279</v>
      </c>
    </row>
    <row r="5699" spans="1:5" x14ac:dyDescent="0.25">
      <c r="A5699" t="s">
        <v>1273</v>
      </c>
      <c r="B5699" t="s">
        <v>173</v>
      </c>
      <c r="C5699" s="76">
        <v>42831</v>
      </c>
      <c r="D5699">
        <v>20</v>
      </c>
      <c r="E5699" t="s">
        <v>1279</v>
      </c>
    </row>
    <row r="5700" spans="1:5" x14ac:dyDescent="0.25">
      <c r="A5700" t="s">
        <v>1273</v>
      </c>
      <c r="B5700" t="s">
        <v>173</v>
      </c>
      <c r="C5700" s="76">
        <v>42831</v>
      </c>
      <c r="D5700">
        <v>21</v>
      </c>
      <c r="E5700" t="s">
        <v>1279</v>
      </c>
    </row>
    <row r="5701" spans="1:5" x14ac:dyDescent="0.25">
      <c r="A5701" t="s">
        <v>1273</v>
      </c>
      <c r="B5701" t="s">
        <v>173</v>
      </c>
      <c r="C5701" s="76">
        <v>42831</v>
      </c>
      <c r="D5701">
        <v>22</v>
      </c>
      <c r="E5701" t="s">
        <v>1279</v>
      </c>
    </row>
    <row r="5702" spans="1:5" x14ac:dyDescent="0.25">
      <c r="A5702" t="s">
        <v>1273</v>
      </c>
      <c r="B5702" t="s">
        <v>173</v>
      </c>
      <c r="C5702" s="76">
        <v>42831</v>
      </c>
      <c r="D5702">
        <v>28</v>
      </c>
      <c r="E5702" t="s">
        <v>1279</v>
      </c>
    </row>
    <row r="5703" spans="1:5" x14ac:dyDescent="0.25">
      <c r="A5703" t="s">
        <v>1273</v>
      </c>
      <c r="B5703" t="s">
        <v>173</v>
      </c>
      <c r="C5703" s="76">
        <v>42831</v>
      </c>
      <c r="D5703">
        <v>36</v>
      </c>
      <c r="E5703" t="s">
        <v>1279</v>
      </c>
    </row>
    <row r="5704" spans="1:5" x14ac:dyDescent="0.25">
      <c r="A5704" t="s">
        <v>1273</v>
      </c>
      <c r="B5704" t="s">
        <v>173</v>
      </c>
      <c r="C5704" s="76">
        <v>42831</v>
      </c>
      <c r="D5704">
        <v>33</v>
      </c>
      <c r="E5704" t="s">
        <v>1279</v>
      </c>
    </row>
    <row r="5705" spans="1:5" x14ac:dyDescent="0.25">
      <c r="A5705" t="s">
        <v>1274</v>
      </c>
      <c r="B5705" t="s">
        <v>173</v>
      </c>
      <c r="C5705" s="76">
        <v>42831</v>
      </c>
      <c r="D5705">
        <v>20</v>
      </c>
      <c r="E5705" t="s">
        <v>1279</v>
      </c>
    </row>
    <row r="5706" spans="1:5" x14ac:dyDescent="0.25">
      <c r="A5706" t="s">
        <v>1274</v>
      </c>
      <c r="B5706" t="s">
        <v>173</v>
      </c>
      <c r="C5706" s="76">
        <v>42831</v>
      </c>
      <c r="D5706">
        <v>24</v>
      </c>
      <c r="E5706" t="s">
        <v>1279</v>
      </c>
    </row>
    <row r="5707" spans="1:5" x14ac:dyDescent="0.25">
      <c r="A5707" t="s">
        <v>1274</v>
      </c>
      <c r="B5707" t="s">
        <v>173</v>
      </c>
      <c r="C5707" s="76">
        <v>42831</v>
      </c>
      <c r="D5707">
        <v>23</v>
      </c>
      <c r="E5707" t="s">
        <v>1279</v>
      </c>
    </row>
    <row r="5708" spans="1:5" x14ac:dyDescent="0.25">
      <c r="A5708" t="s">
        <v>1274</v>
      </c>
      <c r="B5708" t="s">
        <v>173</v>
      </c>
      <c r="C5708" s="76">
        <v>42831</v>
      </c>
      <c r="D5708">
        <v>28</v>
      </c>
      <c r="E5708" t="s">
        <v>1279</v>
      </c>
    </row>
    <row r="5709" spans="1:5" x14ac:dyDescent="0.25">
      <c r="A5709" t="s">
        <v>1274</v>
      </c>
      <c r="B5709" t="s">
        <v>173</v>
      </c>
      <c r="C5709" s="76">
        <v>42831</v>
      </c>
      <c r="D5709">
        <v>29</v>
      </c>
      <c r="E5709" t="s">
        <v>1279</v>
      </c>
    </row>
    <row r="5710" spans="1:5" x14ac:dyDescent="0.25">
      <c r="A5710" t="s">
        <v>1274</v>
      </c>
      <c r="B5710" t="s">
        <v>173</v>
      </c>
      <c r="C5710" s="76">
        <v>42831</v>
      </c>
      <c r="D5710">
        <v>36</v>
      </c>
      <c r="E5710" t="s">
        <v>1279</v>
      </c>
    </row>
    <row r="5711" spans="1:5" x14ac:dyDescent="0.25">
      <c r="A5711" t="s">
        <v>734</v>
      </c>
      <c r="B5711" t="s">
        <v>173</v>
      </c>
      <c r="C5711" s="76">
        <v>42831</v>
      </c>
      <c r="D5711">
        <v>20</v>
      </c>
      <c r="E5711" t="s">
        <v>1279</v>
      </c>
    </row>
    <row r="5712" spans="1:5" x14ac:dyDescent="0.25">
      <c r="A5712" t="s">
        <v>734</v>
      </c>
      <c r="B5712" t="s">
        <v>173</v>
      </c>
      <c r="C5712" s="76">
        <v>42831</v>
      </c>
      <c r="D5712">
        <v>22</v>
      </c>
      <c r="E5712" t="s">
        <v>1279</v>
      </c>
    </row>
    <row r="5713" spans="1:5" x14ac:dyDescent="0.25">
      <c r="A5713" t="s">
        <v>734</v>
      </c>
      <c r="B5713" t="s">
        <v>173</v>
      </c>
      <c r="C5713" s="76">
        <v>42831</v>
      </c>
      <c r="D5713">
        <v>24</v>
      </c>
      <c r="E5713" t="s">
        <v>1279</v>
      </c>
    </row>
    <row r="5714" spans="1:5" x14ac:dyDescent="0.25">
      <c r="A5714" t="s">
        <v>734</v>
      </c>
      <c r="B5714" t="s">
        <v>173</v>
      </c>
      <c r="C5714" s="76">
        <v>42831</v>
      </c>
      <c r="D5714">
        <v>28</v>
      </c>
      <c r="E5714" t="s">
        <v>1279</v>
      </c>
    </row>
    <row r="5715" spans="1:5" x14ac:dyDescent="0.25">
      <c r="A5715" t="s">
        <v>734</v>
      </c>
      <c r="B5715" t="s">
        <v>173</v>
      </c>
      <c r="C5715" s="76">
        <v>42831</v>
      </c>
      <c r="D5715">
        <v>29</v>
      </c>
      <c r="E5715" t="s">
        <v>1279</v>
      </c>
    </row>
    <row r="5716" spans="1:5" x14ac:dyDescent="0.25">
      <c r="A5716" t="s">
        <v>734</v>
      </c>
      <c r="B5716" t="s">
        <v>173</v>
      </c>
      <c r="C5716" s="76">
        <v>42831</v>
      </c>
      <c r="D5716">
        <v>36</v>
      </c>
      <c r="E5716" t="s">
        <v>1279</v>
      </c>
    </row>
    <row r="5717" spans="1:5" x14ac:dyDescent="0.25">
      <c r="A5717" t="s">
        <v>485</v>
      </c>
      <c r="B5717" t="s">
        <v>173</v>
      </c>
      <c r="C5717" s="76">
        <v>42831</v>
      </c>
      <c r="D5717">
        <v>20</v>
      </c>
      <c r="E5717" t="s">
        <v>1279</v>
      </c>
    </row>
    <row r="5718" spans="1:5" x14ac:dyDescent="0.25">
      <c r="A5718" t="s">
        <v>485</v>
      </c>
      <c r="B5718" t="s">
        <v>173</v>
      </c>
      <c r="C5718" s="76">
        <v>42831</v>
      </c>
      <c r="D5718">
        <v>22</v>
      </c>
      <c r="E5718" t="s">
        <v>1279</v>
      </c>
    </row>
    <row r="5719" spans="1:5" x14ac:dyDescent="0.25">
      <c r="A5719" t="s">
        <v>485</v>
      </c>
      <c r="B5719" t="s">
        <v>173</v>
      </c>
      <c r="C5719" s="76">
        <v>42831</v>
      </c>
      <c r="D5719">
        <v>23</v>
      </c>
      <c r="E5719" t="s">
        <v>1279</v>
      </c>
    </row>
    <row r="5720" spans="1:5" x14ac:dyDescent="0.25">
      <c r="A5720" t="s">
        <v>485</v>
      </c>
      <c r="B5720" t="s">
        <v>173</v>
      </c>
      <c r="C5720" s="76">
        <v>42831</v>
      </c>
      <c r="D5720">
        <v>24</v>
      </c>
      <c r="E5720" t="s">
        <v>1279</v>
      </c>
    </row>
    <row r="5721" spans="1:5" x14ac:dyDescent="0.25">
      <c r="A5721" t="s">
        <v>485</v>
      </c>
      <c r="B5721" t="s">
        <v>173</v>
      </c>
      <c r="C5721" s="76">
        <v>42831</v>
      </c>
      <c r="D5721">
        <v>28</v>
      </c>
      <c r="E5721" t="s">
        <v>1279</v>
      </c>
    </row>
    <row r="5722" spans="1:5" x14ac:dyDescent="0.25">
      <c r="A5722" t="s">
        <v>485</v>
      </c>
      <c r="B5722" t="s">
        <v>173</v>
      </c>
      <c r="C5722" s="76">
        <v>42831</v>
      </c>
      <c r="D5722">
        <v>30</v>
      </c>
      <c r="E5722" t="s">
        <v>1279</v>
      </c>
    </row>
    <row r="5723" spans="1:5" x14ac:dyDescent="0.25">
      <c r="A5723" t="s">
        <v>1275</v>
      </c>
      <c r="B5723" t="s">
        <v>173</v>
      </c>
      <c r="C5723" s="76">
        <v>42831</v>
      </c>
      <c r="D5723">
        <v>20</v>
      </c>
      <c r="E5723" t="s">
        <v>1279</v>
      </c>
    </row>
    <row r="5724" spans="1:5" x14ac:dyDescent="0.25">
      <c r="A5724" t="s">
        <v>1275</v>
      </c>
      <c r="B5724" t="s">
        <v>173</v>
      </c>
      <c r="C5724" s="76">
        <v>42831</v>
      </c>
      <c r="D5724">
        <v>21</v>
      </c>
      <c r="E5724" t="s">
        <v>1279</v>
      </c>
    </row>
    <row r="5725" spans="1:5" x14ac:dyDescent="0.25">
      <c r="A5725" t="s">
        <v>1275</v>
      </c>
      <c r="B5725" t="s">
        <v>173</v>
      </c>
      <c r="C5725" s="76">
        <v>42831</v>
      </c>
      <c r="D5725">
        <v>24</v>
      </c>
      <c r="E5725" t="s">
        <v>1279</v>
      </c>
    </row>
    <row r="5726" spans="1:5" x14ac:dyDescent="0.25">
      <c r="A5726" t="s">
        <v>115</v>
      </c>
      <c r="B5726" t="s">
        <v>173</v>
      </c>
      <c r="C5726" s="76">
        <v>42831</v>
      </c>
      <c r="D5726">
        <v>22</v>
      </c>
      <c r="E5726" t="s">
        <v>1279</v>
      </c>
    </row>
    <row r="5727" spans="1:5" x14ac:dyDescent="0.25">
      <c r="A5727" t="s">
        <v>115</v>
      </c>
      <c r="B5727" t="s">
        <v>173</v>
      </c>
      <c r="C5727" s="76">
        <v>42831</v>
      </c>
      <c r="D5727">
        <v>23</v>
      </c>
      <c r="E5727" t="s">
        <v>1279</v>
      </c>
    </row>
    <row r="5728" spans="1:5" x14ac:dyDescent="0.25">
      <c r="A5728" t="s">
        <v>115</v>
      </c>
      <c r="B5728" t="s">
        <v>173</v>
      </c>
      <c r="C5728" s="76">
        <v>42831</v>
      </c>
      <c r="D5728">
        <v>28</v>
      </c>
      <c r="E5728" t="s">
        <v>1279</v>
      </c>
    </row>
    <row r="5729" spans="1:5" x14ac:dyDescent="0.25">
      <c r="A5729" t="s">
        <v>115</v>
      </c>
      <c r="B5729" t="s">
        <v>173</v>
      </c>
      <c r="C5729" s="76">
        <v>42831</v>
      </c>
      <c r="D5729">
        <v>29</v>
      </c>
      <c r="E5729" t="s">
        <v>1279</v>
      </c>
    </row>
    <row r="5730" spans="1:5" x14ac:dyDescent="0.25">
      <c r="A5730" t="s">
        <v>115</v>
      </c>
      <c r="B5730" t="s">
        <v>173</v>
      </c>
      <c r="C5730" s="76">
        <v>42831</v>
      </c>
      <c r="D5730">
        <v>35</v>
      </c>
      <c r="E5730" t="s">
        <v>1279</v>
      </c>
    </row>
    <row r="5731" spans="1:5" x14ac:dyDescent="0.25">
      <c r="A5731" t="s">
        <v>115</v>
      </c>
      <c r="B5731" t="s">
        <v>173</v>
      </c>
      <c r="C5731" s="76">
        <v>42831</v>
      </c>
      <c r="D5731">
        <v>36</v>
      </c>
      <c r="E5731" t="s">
        <v>1279</v>
      </c>
    </row>
    <row r="5732" spans="1:5" x14ac:dyDescent="0.25">
      <c r="A5732" t="s">
        <v>938</v>
      </c>
      <c r="B5732" t="s">
        <v>173</v>
      </c>
      <c r="C5732" s="76">
        <v>42831</v>
      </c>
      <c r="D5732">
        <v>42</v>
      </c>
      <c r="E5732" t="s">
        <v>1279</v>
      </c>
    </row>
    <row r="5733" spans="1:5" x14ac:dyDescent="0.25">
      <c r="A5733" t="s">
        <v>938</v>
      </c>
      <c r="B5733" t="s">
        <v>173</v>
      </c>
      <c r="C5733" s="76">
        <v>42831</v>
      </c>
      <c r="D5733">
        <v>43</v>
      </c>
      <c r="E5733" t="s">
        <v>1279</v>
      </c>
    </row>
    <row r="5734" spans="1:5" x14ac:dyDescent="0.25">
      <c r="A5734" t="s">
        <v>938</v>
      </c>
      <c r="B5734" t="s">
        <v>173</v>
      </c>
      <c r="C5734" s="76">
        <v>42831</v>
      </c>
      <c r="D5734">
        <v>47</v>
      </c>
      <c r="E5734" t="s">
        <v>1279</v>
      </c>
    </row>
    <row r="5735" spans="1:5" x14ac:dyDescent="0.25">
      <c r="A5735" t="s">
        <v>938</v>
      </c>
      <c r="B5735" t="s">
        <v>173</v>
      </c>
      <c r="C5735" s="76">
        <v>42831</v>
      </c>
      <c r="D5735">
        <v>50</v>
      </c>
      <c r="E5735" t="s">
        <v>1279</v>
      </c>
    </row>
    <row r="5736" spans="1:5" x14ac:dyDescent="0.25">
      <c r="A5736" t="s">
        <v>938</v>
      </c>
      <c r="B5736" t="s">
        <v>173</v>
      </c>
      <c r="C5736" s="76">
        <v>42831</v>
      </c>
      <c r="D5736">
        <v>51</v>
      </c>
      <c r="E5736" t="s">
        <v>1279</v>
      </c>
    </row>
    <row r="5737" spans="1:5" x14ac:dyDescent="0.25">
      <c r="A5737" t="s">
        <v>938</v>
      </c>
      <c r="B5737" t="s">
        <v>173</v>
      </c>
      <c r="C5737" s="76">
        <v>42831</v>
      </c>
      <c r="D5737">
        <v>58</v>
      </c>
      <c r="E5737" t="s">
        <v>1279</v>
      </c>
    </row>
    <row r="5738" spans="1:5" x14ac:dyDescent="0.25">
      <c r="A5738" t="s">
        <v>1277</v>
      </c>
      <c r="B5738" t="s">
        <v>173</v>
      </c>
      <c r="C5738" s="76">
        <v>42831</v>
      </c>
      <c r="D5738">
        <v>23</v>
      </c>
      <c r="E5738" t="s">
        <v>1279</v>
      </c>
    </row>
    <row r="5739" spans="1:5" x14ac:dyDescent="0.25">
      <c r="A5739" t="s">
        <v>1277</v>
      </c>
      <c r="B5739" t="s">
        <v>173</v>
      </c>
      <c r="C5739" s="76">
        <v>42831</v>
      </c>
      <c r="D5739">
        <v>61</v>
      </c>
      <c r="E5739" t="s">
        <v>1279</v>
      </c>
    </row>
    <row r="5740" spans="1:5" x14ac:dyDescent="0.25">
      <c r="A5740" t="s">
        <v>1278</v>
      </c>
      <c r="B5740" t="s">
        <v>173</v>
      </c>
      <c r="C5740" s="76">
        <v>42831</v>
      </c>
      <c r="D5740">
        <v>47</v>
      </c>
      <c r="E5740" t="s">
        <v>1279</v>
      </c>
    </row>
    <row r="5741" spans="1:5" x14ac:dyDescent="0.25">
      <c r="A5741" t="s">
        <v>1278</v>
      </c>
      <c r="B5741" t="s">
        <v>173</v>
      </c>
      <c r="C5741" s="76">
        <v>42831</v>
      </c>
      <c r="D5741">
        <v>50</v>
      </c>
      <c r="E5741" t="s">
        <v>1279</v>
      </c>
    </row>
    <row r="5742" spans="1:5" x14ac:dyDescent="0.25">
      <c r="A5742" t="s">
        <v>1278</v>
      </c>
      <c r="B5742" t="s">
        <v>173</v>
      </c>
      <c r="C5742" s="76">
        <v>42831</v>
      </c>
      <c r="D5742">
        <v>51</v>
      </c>
      <c r="E5742" t="s">
        <v>1279</v>
      </c>
    </row>
    <row r="5743" spans="1:5" x14ac:dyDescent="0.25">
      <c r="A5743" t="s">
        <v>1278</v>
      </c>
      <c r="B5743" t="s">
        <v>173</v>
      </c>
      <c r="C5743" s="76">
        <v>42831</v>
      </c>
      <c r="D5743">
        <v>58</v>
      </c>
      <c r="E5743" t="s">
        <v>1279</v>
      </c>
    </row>
    <row r="5744" spans="1:5" x14ac:dyDescent="0.25">
      <c r="A5744" t="s">
        <v>1278</v>
      </c>
      <c r="B5744" t="s">
        <v>173</v>
      </c>
      <c r="C5744" s="76">
        <v>42831</v>
      </c>
      <c r="D5744">
        <v>56</v>
      </c>
      <c r="E5744" t="s">
        <v>1279</v>
      </c>
    </row>
    <row r="5745" spans="1:5" x14ac:dyDescent="0.25">
      <c r="A5745" t="s">
        <v>500</v>
      </c>
      <c r="B5745" t="s">
        <v>173</v>
      </c>
      <c r="C5745" s="76">
        <v>42831</v>
      </c>
      <c r="D5745">
        <v>20</v>
      </c>
      <c r="E5745" t="s">
        <v>1279</v>
      </c>
    </row>
    <row r="5746" spans="1:5" x14ac:dyDescent="0.25">
      <c r="A5746" t="s">
        <v>500</v>
      </c>
      <c r="B5746" t="s">
        <v>173</v>
      </c>
      <c r="C5746" s="76">
        <v>42831</v>
      </c>
      <c r="D5746">
        <v>21</v>
      </c>
      <c r="E5746" t="s">
        <v>1279</v>
      </c>
    </row>
    <row r="5747" spans="1:5" x14ac:dyDescent="0.25">
      <c r="A5747" t="s">
        <v>500</v>
      </c>
      <c r="B5747" t="s">
        <v>173</v>
      </c>
      <c r="C5747" s="76">
        <v>42831</v>
      </c>
      <c r="D5747">
        <v>24</v>
      </c>
      <c r="E5747" t="s">
        <v>1279</v>
      </c>
    </row>
    <row r="5748" spans="1:5" x14ac:dyDescent="0.25">
      <c r="A5748" t="s">
        <v>500</v>
      </c>
      <c r="B5748" t="s">
        <v>173</v>
      </c>
      <c r="C5748" s="76">
        <v>42831</v>
      </c>
      <c r="D5748">
        <v>28</v>
      </c>
      <c r="E5748" t="s">
        <v>1279</v>
      </c>
    </row>
    <row r="5749" spans="1:5" x14ac:dyDescent="0.25">
      <c r="A5749" t="s">
        <v>500</v>
      </c>
      <c r="B5749" t="s">
        <v>173</v>
      </c>
      <c r="C5749" s="76">
        <v>42831</v>
      </c>
      <c r="D5749">
        <v>35</v>
      </c>
      <c r="E5749" t="s">
        <v>1279</v>
      </c>
    </row>
    <row r="5750" spans="1:5" x14ac:dyDescent="0.25">
      <c r="A5750" t="s">
        <v>500</v>
      </c>
      <c r="B5750" t="s">
        <v>173</v>
      </c>
      <c r="C5750" s="76">
        <v>42831</v>
      </c>
      <c r="D5750">
        <v>36</v>
      </c>
      <c r="E5750" t="s">
        <v>1279</v>
      </c>
    </row>
    <row r="5751" spans="1:5" x14ac:dyDescent="0.25">
      <c r="A5751" t="s">
        <v>708</v>
      </c>
      <c r="B5751" t="s">
        <v>173</v>
      </c>
      <c r="C5751" s="76">
        <v>42831</v>
      </c>
      <c r="D5751">
        <v>42</v>
      </c>
      <c r="E5751" t="s">
        <v>1279</v>
      </c>
    </row>
    <row r="5752" spans="1:5" x14ac:dyDescent="0.25">
      <c r="A5752" t="s">
        <v>708</v>
      </c>
      <c r="B5752" t="s">
        <v>173</v>
      </c>
      <c r="C5752" s="76">
        <v>42831</v>
      </c>
      <c r="D5752">
        <v>43</v>
      </c>
      <c r="E5752" t="s">
        <v>1279</v>
      </c>
    </row>
    <row r="5753" spans="1:5" x14ac:dyDescent="0.25">
      <c r="A5753" t="s">
        <v>708</v>
      </c>
      <c r="B5753" t="s">
        <v>173</v>
      </c>
      <c r="C5753" s="76">
        <v>42831</v>
      </c>
      <c r="D5753">
        <v>41</v>
      </c>
      <c r="E5753" t="s">
        <v>1279</v>
      </c>
    </row>
    <row r="5754" spans="1:5" x14ac:dyDescent="0.25">
      <c r="A5754" t="s">
        <v>708</v>
      </c>
      <c r="B5754" t="s">
        <v>173</v>
      </c>
      <c r="C5754" s="76">
        <v>42831</v>
      </c>
      <c r="D5754">
        <v>47</v>
      </c>
      <c r="E5754" t="s">
        <v>1279</v>
      </c>
    </row>
    <row r="5755" spans="1:5" x14ac:dyDescent="0.25">
      <c r="A5755" t="s">
        <v>708</v>
      </c>
      <c r="B5755" t="s">
        <v>173</v>
      </c>
      <c r="C5755" s="76">
        <v>42831</v>
      </c>
      <c r="D5755">
        <v>50</v>
      </c>
      <c r="E5755" t="s">
        <v>1279</v>
      </c>
    </row>
    <row r="5756" spans="1:5" x14ac:dyDescent="0.25">
      <c r="A5756" t="s">
        <v>708</v>
      </c>
      <c r="B5756" t="s">
        <v>173</v>
      </c>
      <c r="C5756" s="76">
        <v>42831</v>
      </c>
      <c r="D5756">
        <v>58</v>
      </c>
      <c r="E5756" t="s">
        <v>1279</v>
      </c>
    </row>
    <row r="5757" spans="1:5" x14ac:dyDescent="0.25">
      <c r="A5757" t="s">
        <v>502</v>
      </c>
      <c r="B5757" t="s">
        <v>173</v>
      </c>
      <c r="C5757" s="76">
        <v>42831</v>
      </c>
      <c r="D5757">
        <v>40</v>
      </c>
      <c r="E5757" t="s">
        <v>1279</v>
      </c>
    </row>
    <row r="5758" spans="1:5" x14ac:dyDescent="0.25">
      <c r="A5758" t="s">
        <v>502</v>
      </c>
      <c r="B5758" t="s">
        <v>173</v>
      </c>
      <c r="C5758" s="76">
        <v>42831</v>
      </c>
      <c r="D5758">
        <v>42</v>
      </c>
      <c r="E5758" t="s">
        <v>1279</v>
      </c>
    </row>
    <row r="5759" spans="1:5" x14ac:dyDescent="0.25">
      <c r="A5759" t="s">
        <v>502</v>
      </c>
      <c r="B5759" t="s">
        <v>173</v>
      </c>
      <c r="C5759" s="76">
        <v>42831</v>
      </c>
      <c r="D5759">
        <v>43</v>
      </c>
      <c r="E5759" t="s">
        <v>1279</v>
      </c>
    </row>
    <row r="5760" spans="1:5" x14ac:dyDescent="0.25">
      <c r="A5760" t="s">
        <v>502</v>
      </c>
      <c r="B5760" t="s">
        <v>173</v>
      </c>
      <c r="C5760" s="76">
        <v>42831</v>
      </c>
      <c r="D5760">
        <v>50</v>
      </c>
      <c r="E5760" t="s">
        <v>1279</v>
      </c>
    </row>
    <row r="5761" spans="1:5" x14ac:dyDescent="0.25">
      <c r="A5761" t="s">
        <v>502</v>
      </c>
      <c r="B5761" t="s">
        <v>173</v>
      </c>
      <c r="C5761" s="76">
        <v>42831</v>
      </c>
      <c r="D5761">
        <v>51</v>
      </c>
      <c r="E5761" t="s">
        <v>1279</v>
      </c>
    </row>
    <row r="5762" spans="1:5" x14ac:dyDescent="0.25">
      <c r="A5762" t="s">
        <v>502</v>
      </c>
      <c r="B5762" t="s">
        <v>173</v>
      </c>
      <c r="C5762" s="76">
        <v>42831</v>
      </c>
      <c r="D5762">
        <v>58</v>
      </c>
      <c r="E5762" t="s">
        <v>1279</v>
      </c>
    </row>
    <row r="5763" spans="1:5" x14ac:dyDescent="0.25">
      <c r="A5763" t="s">
        <v>120</v>
      </c>
      <c r="B5763" t="s">
        <v>173</v>
      </c>
      <c r="C5763" s="76">
        <v>42831</v>
      </c>
      <c r="D5763">
        <v>22</v>
      </c>
      <c r="E5763" t="s">
        <v>1279</v>
      </c>
    </row>
    <row r="5764" spans="1:5" x14ac:dyDescent="0.25">
      <c r="A5764" t="s">
        <v>120</v>
      </c>
      <c r="B5764" t="s">
        <v>173</v>
      </c>
      <c r="C5764" s="76">
        <v>42831</v>
      </c>
      <c r="D5764">
        <v>23</v>
      </c>
      <c r="E5764" t="s">
        <v>1279</v>
      </c>
    </row>
    <row r="5765" spans="1:5" x14ac:dyDescent="0.25">
      <c r="A5765" t="s">
        <v>120</v>
      </c>
      <c r="B5765" t="s">
        <v>173</v>
      </c>
      <c r="C5765" s="76">
        <v>42831</v>
      </c>
      <c r="D5765">
        <v>24</v>
      </c>
      <c r="E5765" t="s">
        <v>1279</v>
      </c>
    </row>
    <row r="5766" spans="1:5" x14ac:dyDescent="0.25">
      <c r="A5766" t="s">
        <v>120</v>
      </c>
      <c r="B5766" t="s">
        <v>173</v>
      </c>
      <c r="C5766" s="76">
        <v>42831</v>
      </c>
      <c r="D5766">
        <v>28</v>
      </c>
      <c r="E5766" t="s">
        <v>1279</v>
      </c>
    </row>
    <row r="5767" spans="1:5" x14ac:dyDescent="0.25">
      <c r="A5767" t="s">
        <v>120</v>
      </c>
      <c r="B5767" t="s">
        <v>173</v>
      </c>
      <c r="C5767" s="76">
        <v>42831</v>
      </c>
      <c r="D5767">
        <v>36</v>
      </c>
      <c r="E5767" t="s">
        <v>1279</v>
      </c>
    </row>
    <row r="5768" spans="1:5" x14ac:dyDescent="0.25">
      <c r="A5768" t="s">
        <v>120</v>
      </c>
      <c r="B5768" t="s">
        <v>173</v>
      </c>
      <c r="C5768" s="76">
        <v>42831</v>
      </c>
      <c r="D5768">
        <v>29</v>
      </c>
      <c r="E5768" t="s">
        <v>1279</v>
      </c>
    </row>
    <row r="5769" spans="1:5" x14ac:dyDescent="0.25">
      <c r="A5769" t="s">
        <v>121</v>
      </c>
      <c r="B5769" t="s">
        <v>173</v>
      </c>
      <c r="C5769" s="76">
        <v>42831</v>
      </c>
      <c r="D5769">
        <v>22</v>
      </c>
      <c r="E5769" t="s">
        <v>1279</v>
      </c>
    </row>
    <row r="5770" spans="1:5" x14ac:dyDescent="0.25">
      <c r="A5770" t="s">
        <v>121</v>
      </c>
      <c r="B5770" t="s">
        <v>173</v>
      </c>
      <c r="C5770" s="76">
        <v>42831</v>
      </c>
      <c r="D5770">
        <v>24</v>
      </c>
      <c r="E5770" t="s">
        <v>1279</v>
      </c>
    </row>
    <row r="5771" spans="1:5" x14ac:dyDescent="0.25">
      <c r="A5771" t="s">
        <v>121</v>
      </c>
      <c r="B5771" t="s">
        <v>173</v>
      </c>
      <c r="C5771" s="76">
        <v>42831</v>
      </c>
      <c r="D5771">
        <v>23</v>
      </c>
      <c r="E5771" t="s">
        <v>1279</v>
      </c>
    </row>
    <row r="5772" spans="1:5" x14ac:dyDescent="0.25">
      <c r="A5772" t="s">
        <v>483</v>
      </c>
      <c r="B5772" t="s">
        <v>149</v>
      </c>
      <c r="C5772" s="76">
        <v>42831</v>
      </c>
      <c r="D5772">
        <v>22</v>
      </c>
      <c r="E5772" t="s">
        <v>1279</v>
      </c>
    </row>
    <row r="5773" spans="1:5" x14ac:dyDescent="0.25">
      <c r="A5773" t="s">
        <v>483</v>
      </c>
      <c r="B5773" t="s">
        <v>149</v>
      </c>
      <c r="C5773" s="76">
        <v>42831</v>
      </c>
      <c r="D5773">
        <v>28</v>
      </c>
      <c r="E5773" t="s">
        <v>1279</v>
      </c>
    </row>
    <row r="5774" spans="1:5" x14ac:dyDescent="0.25">
      <c r="A5774" t="s">
        <v>483</v>
      </c>
      <c r="B5774" t="s">
        <v>149</v>
      </c>
      <c r="C5774" s="76">
        <v>42831</v>
      </c>
      <c r="D5774">
        <v>29</v>
      </c>
      <c r="E5774" t="s">
        <v>1279</v>
      </c>
    </row>
    <row r="5775" spans="1:5" x14ac:dyDescent="0.25">
      <c r="A5775" t="s">
        <v>483</v>
      </c>
      <c r="B5775" t="s">
        <v>149</v>
      </c>
      <c r="C5775" s="76">
        <v>42831</v>
      </c>
      <c r="D5775">
        <v>61</v>
      </c>
      <c r="E5775" t="s">
        <v>1279</v>
      </c>
    </row>
    <row r="5776" spans="1:5" x14ac:dyDescent="0.25">
      <c r="A5776" t="s">
        <v>486</v>
      </c>
      <c r="B5776" t="s">
        <v>149</v>
      </c>
      <c r="C5776" s="76">
        <v>42831</v>
      </c>
      <c r="D5776">
        <v>22</v>
      </c>
      <c r="E5776" t="s">
        <v>1279</v>
      </c>
    </row>
    <row r="5777" spans="1:5" x14ac:dyDescent="0.25">
      <c r="A5777" t="s">
        <v>486</v>
      </c>
      <c r="B5777" t="s">
        <v>149</v>
      </c>
      <c r="C5777" s="76">
        <v>42831</v>
      </c>
      <c r="D5777">
        <v>23</v>
      </c>
      <c r="E5777" t="s">
        <v>1279</v>
      </c>
    </row>
    <row r="5778" spans="1:5" x14ac:dyDescent="0.25">
      <c r="A5778" t="s">
        <v>486</v>
      </c>
      <c r="B5778" t="s">
        <v>149</v>
      </c>
      <c r="C5778" s="76">
        <v>42831</v>
      </c>
      <c r="D5778">
        <v>28</v>
      </c>
      <c r="E5778" t="s">
        <v>1279</v>
      </c>
    </row>
    <row r="5779" spans="1:5" x14ac:dyDescent="0.25">
      <c r="A5779" t="s">
        <v>486</v>
      </c>
      <c r="B5779" t="s">
        <v>149</v>
      </c>
      <c r="C5779" s="76">
        <v>42831</v>
      </c>
      <c r="D5779">
        <v>29</v>
      </c>
      <c r="E5779" t="s">
        <v>1279</v>
      </c>
    </row>
    <row r="5780" spans="1:5" x14ac:dyDescent="0.25">
      <c r="A5780" t="s">
        <v>486</v>
      </c>
      <c r="B5780" t="s">
        <v>149</v>
      </c>
      <c r="C5780" s="76">
        <v>42831</v>
      </c>
      <c r="D5780">
        <v>32</v>
      </c>
      <c r="E5780" t="s">
        <v>1279</v>
      </c>
    </row>
    <row r="5781" spans="1:5" x14ac:dyDescent="0.25">
      <c r="A5781" t="s">
        <v>486</v>
      </c>
      <c r="B5781" t="s">
        <v>149</v>
      </c>
      <c r="C5781" s="76">
        <v>42831</v>
      </c>
      <c r="D5781">
        <v>33</v>
      </c>
      <c r="E5781" t="s">
        <v>1279</v>
      </c>
    </row>
    <row r="5782" spans="1:5" x14ac:dyDescent="0.25">
      <c r="A5782" t="s">
        <v>1270</v>
      </c>
      <c r="B5782" t="s">
        <v>149</v>
      </c>
      <c r="C5782" s="76">
        <v>42831</v>
      </c>
      <c r="D5782">
        <v>41</v>
      </c>
      <c r="E5782" t="s">
        <v>1279</v>
      </c>
    </row>
    <row r="5783" spans="1:5" x14ac:dyDescent="0.25">
      <c r="A5783" t="s">
        <v>1270</v>
      </c>
      <c r="B5783" t="s">
        <v>149</v>
      </c>
      <c r="C5783" s="76">
        <v>42831</v>
      </c>
      <c r="D5783">
        <v>47</v>
      </c>
      <c r="E5783" t="s">
        <v>1279</v>
      </c>
    </row>
    <row r="5784" spans="1:5" x14ac:dyDescent="0.25">
      <c r="A5784" t="s">
        <v>1270</v>
      </c>
      <c r="B5784" t="s">
        <v>149</v>
      </c>
      <c r="C5784" s="76">
        <v>42831</v>
      </c>
      <c r="D5784">
        <v>50</v>
      </c>
      <c r="E5784" t="s">
        <v>1279</v>
      </c>
    </row>
    <row r="5785" spans="1:5" x14ac:dyDescent="0.25">
      <c r="A5785" t="s">
        <v>1270</v>
      </c>
      <c r="B5785" t="s">
        <v>149</v>
      </c>
      <c r="C5785" s="76">
        <v>42831</v>
      </c>
      <c r="D5785">
        <v>51</v>
      </c>
      <c r="E5785" t="s">
        <v>1279</v>
      </c>
    </row>
    <row r="5786" spans="1:5" x14ac:dyDescent="0.25">
      <c r="A5786" t="s">
        <v>1270</v>
      </c>
      <c r="B5786" t="s">
        <v>149</v>
      </c>
      <c r="C5786" s="76">
        <v>42831</v>
      </c>
      <c r="D5786">
        <v>56</v>
      </c>
      <c r="E5786" t="s">
        <v>1279</v>
      </c>
    </row>
    <row r="5787" spans="1:5" x14ac:dyDescent="0.25">
      <c r="A5787" t="s">
        <v>1270</v>
      </c>
      <c r="B5787" t="s">
        <v>149</v>
      </c>
      <c r="C5787" s="76">
        <v>42831</v>
      </c>
      <c r="D5787">
        <v>59</v>
      </c>
      <c r="E5787" t="s">
        <v>1279</v>
      </c>
    </row>
    <row r="5788" spans="1:5" x14ac:dyDescent="0.25">
      <c r="A5788" t="s">
        <v>1271</v>
      </c>
      <c r="B5788" t="s">
        <v>149</v>
      </c>
      <c r="C5788" s="76">
        <v>42831</v>
      </c>
      <c r="D5788">
        <v>43</v>
      </c>
      <c r="E5788" t="s">
        <v>1279</v>
      </c>
    </row>
    <row r="5789" spans="1:5" x14ac:dyDescent="0.25">
      <c r="A5789" t="s">
        <v>1271</v>
      </c>
      <c r="B5789" t="s">
        <v>149</v>
      </c>
      <c r="C5789" s="76">
        <v>42831</v>
      </c>
      <c r="D5789">
        <v>47</v>
      </c>
      <c r="E5789" t="s">
        <v>1279</v>
      </c>
    </row>
    <row r="5790" spans="1:5" x14ac:dyDescent="0.25">
      <c r="A5790" t="s">
        <v>1271</v>
      </c>
      <c r="B5790" t="s">
        <v>149</v>
      </c>
      <c r="C5790" s="76">
        <v>42831</v>
      </c>
      <c r="D5790">
        <v>50</v>
      </c>
      <c r="E5790" t="s">
        <v>1279</v>
      </c>
    </row>
    <row r="5791" spans="1:5" x14ac:dyDescent="0.25">
      <c r="A5791" t="s">
        <v>1271</v>
      </c>
      <c r="B5791" t="s">
        <v>149</v>
      </c>
      <c r="C5791" s="76">
        <v>42831</v>
      </c>
      <c r="D5791">
        <v>56</v>
      </c>
      <c r="E5791" t="s">
        <v>1279</v>
      </c>
    </row>
    <row r="5792" spans="1:5" x14ac:dyDescent="0.25">
      <c r="A5792" t="s">
        <v>1273</v>
      </c>
      <c r="B5792" t="s">
        <v>149</v>
      </c>
      <c r="C5792" s="76">
        <v>42831</v>
      </c>
      <c r="D5792">
        <v>20</v>
      </c>
      <c r="E5792" t="s">
        <v>1279</v>
      </c>
    </row>
    <row r="5793" spans="1:5" x14ac:dyDescent="0.25">
      <c r="A5793" t="s">
        <v>1273</v>
      </c>
      <c r="B5793" t="s">
        <v>149</v>
      </c>
      <c r="C5793" s="76">
        <v>42831</v>
      </c>
      <c r="D5793">
        <v>21</v>
      </c>
      <c r="E5793" t="s">
        <v>1279</v>
      </c>
    </row>
    <row r="5794" spans="1:5" x14ac:dyDescent="0.25">
      <c r="A5794" t="s">
        <v>1273</v>
      </c>
      <c r="B5794" t="s">
        <v>149</v>
      </c>
      <c r="C5794" s="76">
        <v>42831</v>
      </c>
      <c r="D5794">
        <v>22</v>
      </c>
      <c r="E5794" t="s">
        <v>1279</v>
      </c>
    </row>
    <row r="5795" spans="1:5" x14ac:dyDescent="0.25">
      <c r="A5795" t="s">
        <v>1273</v>
      </c>
      <c r="B5795" t="s">
        <v>149</v>
      </c>
      <c r="C5795" s="76">
        <v>42831</v>
      </c>
      <c r="D5795">
        <v>28</v>
      </c>
      <c r="E5795" t="s">
        <v>1279</v>
      </c>
    </row>
    <row r="5796" spans="1:5" x14ac:dyDescent="0.25">
      <c r="A5796" t="s">
        <v>1273</v>
      </c>
      <c r="B5796" t="s">
        <v>149</v>
      </c>
      <c r="C5796" s="76">
        <v>42831</v>
      </c>
      <c r="D5796">
        <v>36</v>
      </c>
      <c r="E5796" t="s">
        <v>1279</v>
      </c>
    </row>
    <row r="5797" spans="1:5" x14ac:dyDescent="0.25">
      <c r="A5797" t="s">
        <v>1273</v>
      </c>
      <c r="B5797" t="s">
        <v>149</v>
      </c>
      <c r="C5797" s="76">
        <v>42831</v>
      </c>
      <c r="D5797">
        <v>33</v>
      </c>
      <c r="E5797" t="s">
        <v>1279</v>
      </c>
    </row>
    <row r="5798" spans="1:5" x14ac:dyDescent="0.25">
      <c r="A5798" t="s">
        <v>1274</v>
      </c>
      <c r="B5798" t="s">
        <v>149</v>
      </c>
      <c r="C5798" s="76">
        <v>42831</v>
      </c>
      <c r="D5798">
        <v>20</v>
      </c>
      <c r="E5798" t="s">
        <v>1279</v>
      </c>
    </row>
    <row r="5799" spans="1:5" x14ac:dyDescent="0.25">
      <c r="A5799" t="s">
        <v>1274</v>
      </c>
      <c r="B5799" t="s">
        <v>149</v>
      </c>
      <c r="C5799" s="76">
        <v>42831</v>
      </c>
      <c r="D5799">
        <v>24</v>
      </c>
      <c r="E5799" t="s">
        <v>1279</v>
      </c>
    </row>
    <row r="5800" spans="1:5" x14ac:dyDescent="0.25">
      <c r="A5800" t="s">
        <v>1274</v>
      </c>
      <c r="B5800" t="s">
        <v>149</v>
      </c>
      <c r="C5800" s="76">
        <v>42831</v>
      </c>
      <c r="D5800">
        <v>23</v>
      </c>
      <c r="E5800" t="s">
        <v>1279</v>
      </c>
    </row>
    <row r="5801" spans="1:5" x14ac:dyDescent="0.25">
      <c r="A5801" t="s">
        <v>1274</v>
      </c>
      <c r="B5801" t="s">
        <v>149</v>
      </c>
      <c r="C5801" s="76">
        <v>42831</v>
      </c>
      <c r="D5801">
        <v>28</v>
      </c>
      <c r="E5801" t="s">
        <v>1279</v>
      </c>
    </row>
    <row r="5802" spans="1:5" x14ac:dyDescent="0.25">
      <c r="A5802" t="s">
        <v>1274</v>
      </c>
      <c r="B5802" t="s">
        <v>149</v>
      </c>
      <c r="C5802" s="76">
        <v>42831</v>
      </c>
      <c r="D5802">
        <v>29</v>
      </c>
      <c r="E5802" t="s">
        <v>1279</v>
      </c>
    </row>
    <row r="5803" spans="1:5" x14ac:dyDescent="0.25">
      <c r="A5803" t="s">
        <v>1274</v>
      </c>
      <c r="B5803" t="s">
        <v>149</v>
      </c>
      <c r="C5803" s="76">
        <v>42831</v>
      </c>
      <c r="D5803">
        <v>36</v>
      </c>
      <c r="E5803" t="s">
        <v>1279</v>
      </c>
    </row>
    <row r="5804" spans="1:5" x14ac:dyDescent="0.25">
      <c r="A5804" t="s">
        <v>734</v>
      </c>
      <c r="B5804" t="s">
        <v>149</v>
      </c>
      <c r="C5804" s="76">
        <v>42831</v>
      </c>
      <c r="D5804">
        <v>20</v>
      </c>
      <c r="E5804" t="s">
        <v>1279</v>
      </c>
    </row>
    <row r="5805" spans="1:5" x14ac:dyDescent="0.25">
      <c r="A5805" t="s">
        <v>734</v>
      </c>
      <c r="B5805" t="s">
        <v>149</v>
      </c>
      <c r="C5805" s="76">
        <v>42831</v>
      </c>
      <c r="D5805">
        <v>22</v>
      </c>
      <c r="E5805" t="s">
        <v>1279</v>
      </c>
    </row>
    <row r="5806" spans="1:5" x14ac:dyDescent="0.25">
      <c r="A5806" t="s">
        <v>734</v>
      </c>
      <c r="B5806" t="s">
        <v>149</v>
      </c>
      <c r="C5806" s="76">
        <v>42831</v>
      </c>
      <c r="D5806">
        <v>24</v>
      </c>
      <c r="E5806" t="s">
        <v>1279</v>
      </c>
    </row>
    <row r="5807" spans="1:5" x14ac:dyDescent="0.25">
      <c r="A5807" t="s">
        <v>734</v>
      </c>
      <c r="B5807" t="s">
        <v>149</v>
      </c>
      <c r="C5807" s="76">
        <v>42831</v>
      </c>
      <c r="D5807">
        <v>28</v>
      </c>
      <c r="E5807" t="s">
        <v>1279</v>
      </c>
    </row>
    <row r="5808" spans="1:5" x14ac:dyDescent="0.25">
      <c r="A5808" t="s">
        <v>734</v>
      </c>
      <c r="B5808" t="s">
        <v>149</v>
      </c>
      <c r="C5808" s="76">
        <v>42831</v>
      </c>
      <c r="D5808">
        <v>29</v>
      </c>
      <c r="E5808" t="s">
        <v>1279</v>
      </c>
    </row>
    <row r="5809" spans="1:5" x14ac:dyDescent="0.25">
      <c r="A5809" t="s">
        <v>734</v>
      </c>
      <c r="B5809" t="s">
        <v>149</v>
      </c>
      <c r="C5809" s="76">
        <v>42831</v>
      </c>
      <c r="D5809">
        <v>36</v>
      </c>
      <c r="E5809" t="s">
        <v>1279</v>
      </c>
    </row>
    <row r="5810" spans="1:5" x14ac:dyDescent="0.25">
      <c r="A5810" t="s">
        <v>485</v>
      </c>
      <c r="B5810" t="s">
        <v>149</v>
      </c>
      <c r="C5810" s="76">
        <v>42831</v>
      </c>
      <c r="D5810">
        <v>20</v>
      </c>
      <c r="E5810" t="s">
        <v>1279</v>
      </c>
    </row>
    <row r="5811" spans="1:5" x14ac:dyDescent="0.25">
      <c r="A5811" t="s">
        <v>485</v>
      </c>
      <c r="B5811" t="s">
        <v>149</v>
      </c>
      <c r="C5811" s="76">
        <v>42831</v>
      </c>
      <c r="D5811">
        <v>22</v>
      </c>
      <c r="E5811" t="s">
        <v>1279</v>
      </c>
    </row>
    <row r="5812" spans="1:5" x14ac:dyDescent="0.25">
      <c r="A5812" t="s">
        <v>485</v>
      </c>
      <c r="B5812" t="s">
        <v>149</v>
      </c>
      <c r="C5812" s="76">
        <v>42831</v>
      </c>
      <c r="D5812">
        <v>23</v>
      </c>
      <c r="E5812" t="s">
        <v>1279</v>
      </c>
    </row>
    <row r="5813" spans="1:5" x14ac:dyDescent="0.25">
      <c r="A5813" t="s">
        <v>485</v>
      </c>
      <c r="B5813" t="s">
        <v>149</v>
      </c>
      <c r="C5813" s="76">
        <v>42831</v>
      </c>
      <c r="D5813">
        <v>24</v>
      </c>
      <c r="E5813" t="s">
        <v>1279</v>
      </c>
    </row>
    <row r="5814" spans="1:5" x14ac:dyDescent="0.25">
      <c r="A5814" t="s">
        <v>485</v>
      </c>
      <c r="B5814" t="s">
        <v>149</v>
      </c>
      <c r="C5814" s="76">
        <v>42831</v>
      </c>
      <c r="D5814">
        <v>28</v>
      </c>
      <c r="E5814" t="s">
        <v>1279</v>
      </c>
    </row>
    <row r="5815" spans="1:5" x14ac:dyDescent="0.25">
      <c r="A5815" t="s">
        <v>485</v>
      </c>
      <c r="B5815" t="s">
        <v>149</v>
      </c>
      <c r="C5815" s="76">
        <v>42831</v>
      </c>
      <c r="D5815">
        <v>30</v>
      </c>
      <c r="E5815" t="s">
        <v>1279</v>
      </c>
    </row>
    <row r="5816" spans="1:5" x14ac:dyDescent="0.25">
      <c r="A5816" t="s">
        <v>1275</v>
      </c>
      <c r="B5816" t="s">
        <v>149</v>
      </c>
      <c r="C5816" s="76">
        <v>42831</v>
      </c>
      <c r="D5816">
        <v>20</v>
      </c>
      <c r="E5816" t="s">
        <v>1279</v>
      </c>
    </row>
    <row r="5817" spans="1:5" x14ac:dyDescent="0.25">
      <c r="A5817" t="s">
        <v>1275</v>
      </c>
      <c r="B5817" t="s">
        <v>149</v>
      </c>
      <c r="C5817" s="76">
        <v>42831</v>
      </c>
      <c r="D5817">
        <v>21</v>
      </c>
      <c r="E5817" t="s">
        <v>1279</v>
      </c>
    </row>
    <row r="5818" spans="1:5" x14ac:dyDescent="0.25">
      <c r="A5818" t="s">
        <v>1275</v>
      </c>
      <c r="B5818" t="s">
        <v>149</v>
      </c>
      <c r="C5818" s="76">
        <v>42831</v>
      </c>
      <c r="D5818">
        <v>24</v>
      </c>
      <c r="E5818" t="s">
        <v>1279</v>
      </c>
    </row>
    <row r="5819" spans="1:5" x14ac:dyDescent="0.25">
      <c r="A5819" t="s">
        <v>115</v>
      </c>
      <c r="B5819" t="s">
        <v>149</v>
      </c>
      <c r="C5819" s="76">
        <v>42831</v>
      </c>
      <c r="D5819">
        <v>22</v>
      </c>
      <c r="E5819" t="s">
        <v>1279</v>
      </c>
    </row>
    <row r="5820" spans="1:5" x14ac:dyDescent="0.25">
      <c r="A5820" t="s">
        <v>115</v>
      </c>
      <c r="B5820" t="s">
        <v>149</v>
      </c>
      <c r="C5820" s="76">
        <v>42831</v>
      </c>
      <c r="D5820">
        <v>23</v>
      </c>
      <c r="E5820" t="s">
        <v>1279</v>
      </c>
    </row>
    <row r="5821" spans="1:5" x14ac:dyDescent="0.25">
      <c r="A5821" t="s">
        <v>115</v>
      </c>
      <c r="B5821" t="s">
        <v>149</v>
      </c>
      <c r="C5821" s="76">
        <v>42831</v>
      </c>
      <c r="D5821">
        <v>28</v>
      </c>
      <c r="E5821" t="s">
        <v>1279</v>
      </c>
    </row>
    <row r="5822" spans="1:5" x14ac:dyDescent="0.25">
      <c r="A5822" t="s">
        <v>115</v>
      </c>
      <c r="B5822" t="s">
        <v>149</v>
      </c>
      <c r="C5822" s="76">
        <v>42831</v>
      </c>
      <c r="D5822">
        <v>29</v>
      </c>
      <c r="E5822" t="s">
        <v>1279</v>
      </c>
    </row>
    <row r="5823" spans="1:5" x14ac:dyDescent="0.25">
      <c r="A5823" t="s">
        <v>115</v>
      </c>
      <c r="B5823" t="s">
        <v>149</v>
      </c>
      <c r="C5823" s="76">
        <v>42831</v>
      </c>
      <c r="D5823">
        <v>35</v>
      </c>
      <c r="E5823" t="s">
        <v>1279</v>
      </c>
    </row>
    <row r="5824" spans="1:5" x14ac:dyDescent="0.25">
      <c r="A5824" t="s">
        <v>115</v>
      </c>
      <c r="B5824" t="s">
        <v>149</v>
      </c>
      <c r="C5824" s="76">
        <v>42831</v>
      </c>
      <c r="D5824">
        <v>36</v>
      </c>
      <c r="E5824" t="s">
        <v>1279</v>
      </c>
    </row>
    <row r="5825" spans="1:5" x14ac:dyDescent="0.25">
      <c r="A5825" t="s">
        <v>938</v>
      </c>
      <c r="B5825" t="s">
        <v>149</v>
      </c>
      <c r="C5825" s="76">
        <v>42831</v>
      </c>
      <c r="D5825">
        <v>42</v>
      </c>
      <c r="E5825" t="s">
        <v>1279</v>
      </c>
    </row>
    <row r="5826" spans="1:5" x14ac:dyDescent="0.25">
      <c r="A5826" t="s">
        <v>938</v>
      </c>
      <c r="B5826" t="s">
        <v>149</v>
      </c>
      <c r="C5826" s="76">
        <v>42831</v>
      </c>
      <c r="D5826">
        <v>43</v>
      </c>
      <c r="E5826" t="s">
        <v>1279</v>
      </c>
    </row>
    <row r="5827" spans="1:5" x14ac:dyDescent="0.25">
      <c r="A5827" t="s">
        <v>938</v>
      </c>
      <c r="B5827" t="s">
        <v>149</v>
      </c>
      <c r="C5827" s="76">
        <v>42831</v>
      </c>
      <c r="D5827">
        <v>47</v>
      </c>
      <c r="E5827" t="s">
        <v>1279</v>
      </c>
    </row>
    <row r="5828" spans="1:5" x14ac:dyDescent="0.25">
      <c r="A5828" t="s">
        <v>938</v>
      </c>
      <c r="B5828" t="s">
        <v>149</v>
      </c>
      <c r="C5828" s="76">
        <v>42831</v>
      </c>
      <c r="D5828">
        <v>50</v>
      </c>
      <c r="E5828" t="s">
        <v>1279</v>
      </c>
    </row>
    <row r="5829" spans="1:5" x14ac:dyDescent="0.25">
      <c r="A5829" t="s">
        <v>938</v>
      </c>
      <c r="B5829" t="s">
        <v>149</v>
      </c>
      <c r="C5829" s="76">
        <v>42831</v>
      </c>
      <c r="D5829">
        <v>51</v>
      </c>
      <c r="E5829" t="s">
        <v>1279</v>
      </c>
    </row>
    <row r="5830" spans="1:5" x14ac:dyDescent="0.25">
      <c r="A5830" t="s">
        <v>938</v>
      </c>
      <c r="B5830" t="s">
        <v>149</v>
      </c>
      <c r="C5830" s="76">
        <v>42831</v>
      </c>
      <c r="D5830">
        <v>58</v>
      </c>
      <c r="E5830" t="s">
        <v>1279</v>
      </c>
    </row>
    <row r="5831" spans="1:5" x14ac:dyDescent="0.25">
      <c r="A5831" t="s">
        <v>1277</v>
      </c>
      <c r="B5831" t="s">
        <v>149</v>
      </c>
      <c r="C5831" s="76">
        <v>42831</v>
      </c>
      <c r="D5831">
        <v>23</v>
      </c>
      <c r="E5831" t="s">
        <v>1279</v>
      </c>
    </row>
    <row r="5832" spans="1:5" x14ac:dyDescent="0.25">
      <c r="A5832" t="s">
        <v>1277</v>
      </c>
      <c r="B5832" t="s">
        <v>149</v>
      </c>
      <c r="C5832" s="76">
        <v>42831</v>
      </c>
      <c r="D5832">
        <v>61</v>
      </c>
      <c r="E5832" t="s">
        <v>1279</v>
      </c>
    </row>
    <row r="5833" spans="1:5" x14ac:dyDescent="0.25">
      <c r="A5833" t="s">
        <v>1278</v>
      </c>
      <c r="B5833" t="s">
        <v>149</v>
      </c>
      <c r="C5833" s="76">
        <v>42831</v>
      </c>
      <c r="D5833">
        <v>47</v>
      </c>
      <c r="E5833" t="s">
        <v>1279</v>
      </c>
    </row>
    <row r="5834" spans="1:5" x14ac:dyDescent="0.25">
      <c r="A5834" t="s">
        <v>1278</v>
      </c>
      <c r="B5834" t="s">
        <v>149</v>
      </c>
      <c r="C5834" s="76">
        <v>42831</v>
      </c>
      <c r="D5834">
        <v>50</v>
      </c>
      <c r="E5834" t="s">
        <v>1279</v>
      </c>
    </row>
    <row r="5835" spans="1:5" x14ac:dyDescent="0.25">
      <c r="A5835" t="s">
        <v>1278</v>
      </c>
      <c r="B5835" t="s">
        <v>149</v>
      </c>
      <c r="C5835" s="76">
        <v>42831</v>
      </c>
      <c r="D5835">
        <v>51</v>
      </c>
      <c r="E5835" t="s">
        <v>1279</v>
      </c>
    </row>
    <row r="5836" spans="1:5" x14ac:dyDescent="0.25">
      <c r="A5836" t="s">
        <v>1278</v>
      </c>
      <c r="B5836" t="s">
        <v>149</v>
      </c>
      <c r="C5836" s="76">
        <v>42831</v>
      </c>
      <c r="D5836">
        <v>58</v>
      </c>
      <c r="E5836" t="s">
        <v>1279</v>
      </c>
    </row>
    <row r="5837" spans="1:5" x14ac:dyDescent="0.25">
      <c r="A5837" t="s">
        <v>1278</v>
      </c>
      <c r="B5837" t="s">
        <v>149</v>
      </c>
      <c r="C5837" s="76">
        <v>42831</v>
      </c>
      <c r="D5837">
        <v>56</v>
      </c>
      <c r="E5837" t="s">
        <v>1279</v>
      </c>
    </row>
    <row r="5838" spans="1:5" x14ac:dyDescent="0.25">
      <c r="A5838" t="s">
        <v>500</v>
      </c>
      <c r="B5838" t="s">
        <v>149</v>
      </c>
      <c r="C5838" s="76">
        <v>42831</v>
      </c>
      <c r="D5838">
        <v>20</v>
      </c>
      <c r="E5838" t="s">
        <v>1279</v>
      </c>
    </row>
    <row r="5839" spans="1:5" x14ac:dyDescent="0.25">
      <c r="A5839" t="s">
        <v>500</v>
      </c>
      <c r="B5839" t="s">
        <v>149</v>
      </c>
      <c r="C5839" s="76">
        <v>42831</v>
      </c>
      <c r="D5839">
        <v>21</v>
      </c>
      <c r="E5839" t="s">
        <v>1279</v>
      </c>
    </row>
    <row r="5840" spans="1:5" x14ac:dyDescent="0.25">
      <c r="A5840" t="s">
        <v>500</v>
      </c>
      <c r="B5840" t="s">
        <v>149</v>
      </c>
      <c r="C5840" s="76">
        <v>42831</v>
      </c>
      <c r="D5840">
        <v>24</v>
      </c>
      <c r="E5840" t="s">
        <v>1279</v>
      </c>
    </row>
    <row r="5841" spans="1:5" x14ac:dyDescent="0.25">
      <c r="A5841" t="s">
        <v>500</v>
      </c>
      <c r="B5841" t="s">
        <v>149</v>
      </c>
      <c r="C5841" s="76">
        <v>42831</v>
      </c>
      <c r="D5841">
        <v>28</v>
      </c>
      <c r="E5841" t="s">
        <v>1279</v>
      </c>
    </row>
    <row r="5842" spans="1:5" x14ac:dyDescent="0.25">
      <c r="A5842" t="s">
        <v>500</v>
      </c>
      <c r="B5842" t="s">
        <v>149</v>
      </c>
      <c r="C5842" s="76">
        <v>42831</v>
      </c>
      <c r="D5842">
        <v>35</v>
      </c>
      <c r="E5842" t="s">
        <v>1279</v>
      </c>
    </row>
    <row r="5843" spans="1:5" x14ac:dyDescent="0.25">
      <c r="A5843" t="s">
        <v>500</v>
      </c>
      <c r="B5843" t="s">
        <v>149</v>
      </c>
      <c r="C5843" s="76">
        <v>42831</v>
      </c>
      <c r="D5843">
        <v>36</v>
      </c>
      <c r="E5843" t="s">
        <v>1279</v>
      </c>
    </row>
    <row r="5844" spans="1:5" x14ac:dyDescent="0.25">
      <c r="A5844" t="s">
        <v>708</v>
      </c>
      <c r="B5844" t="s">
        <v>149</v>
      </c>
      <c r="C5844" s="76">
        <v>42831</v>
      </c>
      <c r="D5844">
        <v>42</v>
      </c>
      <c r="E5844" t="s">
        <v>1279</v>
      </c>
    </row>
    <row r="5845" spans="1:5" x14ac:dyDescent="0.25">
      <c r="A5845" t="s">
        <v>708</v>
      </c>
      <c r="B5845" t="s">
        <v>149</v>
      </c>
      <c r="C5845" s="76">
        <v>42831</v>
      </c>
      <c r="D5845">
        <v>43</v>
      </c>
      <c r="E5845" t="s">
        <v>1279</v>
      </c>
    </row>
    <row r="5846" spans="1:5" x14ac:dyDescent="0.25">
      <c r="A5846" t="s">
        <v>708</v>
      </c>
      <c r="B5846" t="s">
        <v>149</v>
      </c>
      <c r="C5846" s="76">
        <v>42831</v>
      </c>
      <c r="D5846">
        <v>41</v>
      </c>
      <c r="E5846" t="s">
        <v>1279</v>
      </c>
    </row>
    <row r="5847" spans="1:5" x14ac:dyDescent="0.25">
      <c r="A5847" t="s">
        <v>708</v>
      </c>
      <c r="B5847" t="s">
        <v>149</v>
      </c>
      <c r="C5847" s="76">
        <v>42831</v>
      </c>
      <c r="D5847">
        <v>47</v>
      </c>
      <c r="E5847" t="s">
        <v>1279</v>
      </c>
    </row>
    <row r="5848" spans="1:5" x14ac:dyDescent="0.25">
      <c r="A5848" t="s">
        <v>708</v>
      </c>
      <c r="B5848" t="s">
        <v>149</v>
      </c>
      <c r="C5848" s="76">
        <v>42831</v>
      </c>
      <c r="D5848">
        <v>50</v>
      </c>
      <c r="E5848" t="s">
        <v>1279</v>
      </c>
    </row>
    <row r="5849" spans="1:5" x14ac:dyDescent="0.25">
      <c r="A5849" t="s">
        <v>708</v>
      </c>
      <c r="B5849" t="s">
        <v>149</v>
      </c>
      <c r="C5849" s="76">
        <v>42831</v>
      </c>
      <c r="D5849">
        <v>58</v>
      </c>
      <c r="E5849" t="s">
        <v>1279</v>
      </c>
    </row>
    <row r="5850" spans="1:5" x14ac:dyDescent="0.25">
      <c r="A5850" t="s">
        <v>502</v>
      </c>
      <c r="B5850" t="s">
        <v>149</v>
      </c>
      <c r="C5850" s="76">
        <v>42831</v>
      </c>
      <c r="D5850">
        <v>40</v>
      </c>
      <c r="E5850" t="s">
        <v>1279</v>
      </c>
    </row>
    <row r="5851" spans="1:5" x14ac:dyDescent="0.25">
      <c r="A5851" t="s">
        <v>502</v>
      </c>
      <c r="B5851" t="s">
        <v>149</v>
      </c>
      <c r="C5851" s="76">
        <v>42831</v>
      </c>
      <c r="D5851">
        <v>42</v>
      </c>
      <c r="E5851" t="s">
        <v>1279</v>
      </c>
    </row>
    <row r="5852" spans="1:5" x14ac:dyDescent="0.25">
      <c r="A5852" t="s">
        <v>502</v>
      </c>
      <c r="B5852" t="s">
        <v>149</v>
      </c>
      <c r="C5852" s="76">
        <v>42831</v>
      </c>
      <c r="D5852">
        <v>43</v>
      </c>
      <c r="E5852" t="s">
        <v>1279</v>
      </c>
    </row>
    <row r="5853" spans="1:5" x14ac:dyDescent="0.25">
      <c r="A5853" t="s">
        <v>502</v>
      </c>
      <c r="B5853" t="s">
        <v>149</v>
      </c>
      <c r="C5853" s="76">
        <v>42831</v>
      </c>
      <c r="D5853">
        <v>50</v>
      </c>
      <c r="E5853" t="s">
        <v>1279</v>
      </c>
    </row>
    <row r="5854" spans="1:5" x14ac:dyDescent="0.25">
      <c r="A5854" t="s">
        <v>502</v>
      </c>
      <c r="B5854" t="s">
        <v>149</v>
      </c>
      <c r="C5854" s="76">
        <v>42831</v>
      </c>
      <c r="D5854">
        <v>51</v>
      </c>
      <c r="E5854" t="s">
        <v>1279</v>
      </c>
    </row>
    <row r="5855" spans="1:5" x14ac:dyDescent="0.25">
      <c r="A5855" t="s">
        <v>502</v>
      </c>
      <c r="B5855" t="s">
        <v>149</v>
      </c>
      <c r="C5855" s="76">
        <v>42831</v>
      </c>
      <c r="D5855">
        <v>58</v>
      </c>
      <c r="E5855" t="s">
        <v>1279</v>
      </c>
    </row>
    <row r="5856" spans="1:5" x14ac:dyDescent="0.25">
      <c r="A5856" t="s">
        <v>120</v>
      </c>
      <c r="B5856" t="s">
        <v>149</v>
      </c>
      <c r="C5856" s="76">
        <v>42831</v>
      </c>
      <c r="D5856">
        <v>22</v>
      </c>
      <c r="E5856" t="s">
        <v>1279</v>
      </c>
    </row>
    <row r="5857" spans="1:5" x14ac:dyDescent="0.25">
      <c r="A5857" t="s">
        <v>120</v>
      </c>
      <c r="B5857" t="s">
        <v>149</v>
      </c>
      <c r="C5857" s="76">
        <v>42831</v>
      </c>
      <c r="D5857">
        <v>23</v>
      </c>
      <c r="E5857" t="s">
        <v>1279</v>
      </c>
    </row>
    <row r="5858" spans="1:5" x14ac:dyDescent="0.25">
      <c r="A5858" t="s">
        <v>120</v>
      </c>
      <c r="B5858" t="s">
        <v>149</v>
      </c>
      <c r="C5858" s="76">
        <v>42831</v>
      </c>
      <c r="D5858">
        <v>24</v>
      </c>
      <c r="E5858" t="s">
        <v>1279</v>
      </c>
    </row>
    <row r="5859" spans="1:5" x14ac:dyDescent="0.25">
      <c r="A5859" t="s">
        <v>120</v>
      </c>
      <c r="B5859" t="s">
        <v>149</v>
      </c>
      <c r="C5859" s="76">
        <v>42831</v>
      </c>
      <c r="D5859">
        <v>28</v>
      </c>
      <c r="E5859" t="s">
        <v>1279</v>
      </c>
    </row>
    <row r="5860" spans="1:5" x14ac:dyDescent="0.25">
      <c r="A5860" t="s">
        <v>120</v>
      </c>
      <c r="B5860" t="s">
        <v>149</v>
      </c>
      <c r="C5860" s="76">
        <v>42831</v>
      </c>
      <c r="D5860">
        <v>36</v>
      </c>
      <c r="E5860" t="s">
        <v>1279</v>
      </c>
    </row>
    <row r="5861" spans="1:5" x14ac:dyDescent="0.25">
      <c r="A5861" t="s">
        <v>120</v>
      </c>
      <c r="B5861" t="s">
        <v>149</v>
      </c>
      <c r="C5861" s="76">
        <v>42831</v>
      </c>
      <c r="D5861">
        <v>29</v>
      </c>
      <c r="E5861" t="s">
        <v>1279</v>
      </c>
    </row>
    <row r="5862" spans="1:5" x14ac:dyDescent="0.25">
      <c r="A5862" t="s">
        <v>121</v>
      </c>
      <c r="B5862" t="s">
        <v>149</v>
      </c>
      <c r="C5862" s="76">
        <v>42831</v>
      </c>
      <c r="D5862">
        <v>22</v>
      </c>
      <c r="E5862" t="s">
        <v>1279</v>
      </c>
    </row>
    <row r="5863" spans="1:5" x14ac:dyDescent="0.25">
      <c r="A5863" t="s">
        <v>121</v>
      </c>
      <c r="B5863" t="s">
        <v>149</v>
      </c>
      <c r="C5863" s="76">
        <v>42831</v>
      </c>
      <c r="D5863">
        <v>24</v>
      </c>
      <c r="E5863" t="s">
        <v>1279</v>
      </c>
    </row>
    <row r="5864" spans="1:5" x14ac:dyDescent="0.25">
      <c r="A5864" t="s">
        <v>121</v>
      </c>
      <c r="B5864" t="s">
        <v>149</v>
      </c>
      <c r="C5864" s="76">
        <v>42831</v>
      </c>
      <c r="D5864">
        <v>23</v>
      </c>
      <c r="E5864" t="s">
        <v>1279</v>
      </c>
    </row>
    <row r="5865" spans="1:5" x14ac:dyDescent="0.25">
      <c r="A5865" t="s">
        <v>483</v>
      </c>
      <c r="B5865" t="s">
        <v>151</v>
      </c>
      <c r="C5865" s="76">
        <v>42831</v>
      </c>
      <c r="D5865">
        <v>22</v>
      </c>
      <c r="E5865" t="s">
        <v>1279</v>
      </c>
    </row>
    <row r="5866" spans="1:5" x14ac:dyDescent="0.25">
      <c r="A5866" t="s">
        <v>483</v>
      </c>
      <c r="B5866" t="s">
        <v>151</v>
      </c>
      <c r="C5866" s="76">
        <v>42831</v>
      </c>
      <c r="D5866">
        <v>28</v>
      </c>
      <c r="E5866" t="s">
        <v>1279</v>
      </c>
    </row>
    <row r="5867" spans="1:5" x14ac:dyDescent="0.25">
      <c r="A5867" t="s">
        <v>483</v>
      </c>
      <c r="B5867" t="s">
        <v>151</v>
      </c>
      <c r="C5867" s="76">
        <v>42831</v>
      </c>
      <c r="D5867">
        <v>29</v>
      </c>
      <c r="E5867" t="s">
        <v>1279</v>
      </c>
    </row>
    <row r="5868" spans="1:5" x14ac:dyDescent="0.25">
      <c r="A5868" t="s">
        <v>483</v>
      </c>
      <c r="B5868" t="s">
        <v>151</v>
      </c>
      <c r="C5868" s="76">
        <v>42831</v>
      </c>
      <c r="D5868">
        <v>61</v>
      </c>
      <c r="E5868" t="s">
        <v>1279</v>
      </c>
    </row>
    <row r="5869" spans="1:5" x14ac:dyDescent="0.25">
      <c r="A5869" t="s">
        <v>486</v>
      </c>
      <c r="B5869" t="s">
        <v>151</v>
      </c>
      <c r="C5869" s="76">
        <v>42831</v>
      </c>
      <c r="D5869">
        <v>22</v>
      </c>
      <c r="E5869" t="s">
        <v>1279</v>
      </c>
    </row>
    <row r="5870" spans="1:5" x14ac:dyDescent="0.25">
      <c r="A5870" t="s">
        <v>486</v>
      </c>
      <c r="B5870" t="s">
        <v>151</v>
      </c>
      <c r="C5870" s="76">
        <v>42831</v>
      </c>
      <c r="D5870">
        <v>23</v>
      </c>
      <c r="E5870" t="s">
        <v>1279</v>
      </c>
    </row>
    <row r="5871" spans="1:5" x14ac:dyDescent="0.25">
      <c r="A5871" t="s">
        <v>486</v>
      </c>
      <c r="B5871" t="s">
        <v>151</v>
      </c>
      <c r="C5871" s="76">
        <v>42831</v>
      </c>
      <c r="D5871">
        <v>28</v>
      </c>
      <c r="E5871" t="s">
        <v>1279</v>
      </c>
    </row>
    <row r="5872" spans="1:5" x14ac:dyDescent="0.25">
      <c r="A5872" t="s">
        <v>486</v>
      </c>
      <c r="B5872" t="s">
        <v>151</v>
      </c>
      <c r="C5872" s="76">
        <v>42831</v>
      </c>
      <c r="D5872">
        <v>29</v>
      </c>
      <c r="E5872" t="s">
        <v>1279</v>
      </c>
    </row>
    <row r="5873" spans="1:5" x14ac:dyDescent="0.25">
      <c r="A5873" t="s">
        <v>486</v>
      </c>
      <c r="B5873" t="s">
        <v>151</v>
      </c>
      <c r="C5873" s="76">
        <v>42831</v>
      </c>
      <c r="D5873">
        <v>32</v>
      </c>
      <c r="E5873" t="s">
        <v>1279</v>
      </c>
    </row>
    <row r="5874" spans="1:5" x14ac:dyDescent="0.25">
      <c r="A5874" t="s">
        <v>486</v>
      </c>
      <c r="B5874" t="s">
        <v>151</v>
      </c>
      <c r="C5874" s="76">
        <v>42831</v>
      </c>
      <c r="D5874">
        <v>33</v>
      </c>
      <c r="E5874" t="s">
        <v>1279</v>
      </c>
    </row>
    <row r="5875" spans="1:5" x14ac:dyDescent="0.25">
      <c r="A5875" t="s">
        <v>1270</v>
      </c>
      <c r="B5875" t="s">
        <v>151</v>
      </c>
      <c r="C5875" s="76">
        <v>42831</v>
      </c>
      <c r="D5875">
        <v>41</v>
      </c>
      <c r="E5875" t="s">
        <v>1279</v>
      </c>
    </row>
    <row r="5876" spans="1:5" x14ac:dyDescent="0.25">
      <c r="A5876" t="s">
        <v>1270</v>
      </c>
      <c r="B5876" t="s">
        <v>151</v>
      </c>
      <c r="C5876" s="76">
        <v>42831</v>
      </c>
      <c r="D5876">
        <v>47</v>
      </c>
      <c r="E5876" t="s">
        <v>1279</v>
      </c>
    </row>
    <row r="5877" spans="1:5" x14ac:dyDescent="0.25">
      <c r="A5877" t="s">
        <v>1270</v>
      </c>
      <c r="B5877" t="s">
        <v>151</v>
      </c>
      <c r="C5877" s="76">
        <v>42831</v>
      </c>
      <c r="D5877">
        <v>50</v>
      </c>
      <c r="E5877" t="s">
        <v>1279</v>
      </c>
    </row>
    <row r="5878" spans="1:5" x14ac:dyDescent="0.25">
      <c r="A5878" t="s">
        <v>1270</v>
      </c>
      <c r="B5878" t="s">
        <v>151</v>
      </c>
      <c r="C5878" s="76">
        <v>42831</v>
      </c>
      <c r="D5878">
        <v>51</v>
      </c>
      <c r="E5878" t="s">
        <v>1279</v>
      </c>
    </row>
    <row r="5879" spans="1:5" x14ac:dyDescent="0.25">
      <c r="A5879" t="s">
        <v>1270</v>
      </c>
      <c r="B5879" t="s">
        <v>151</v>
      </c>
      <c r="C5879" s="76">
        <v>42831</v>
      </c>
      <c r="D5879">
        <v>56</v>
      </c>
      <c r="E5879" t="s">
        <v>1279</v>
      </c>
    </row>
    <row r="5880" spans="1:5" x14ac:dyDescent="0.25">
      <c r="A5880" t="s">
        <v>1270</v>
      </c>
      <c r="B5880" t="s">
        <v>151</v>
      </c>
      <c r="C5880" s="76">
        <v>42831</v>
      </c>
      <c r="D5880">
        <v>59</v>
      </c>
      <c r="E5880" t="s">
        <v>1279</v>
      </c>
    </row>
    <row r="5881" spans="1:5" x14ac:dyDescent="0.25">
      <c r="A5881" t="s">
        <v>1271</v>
      </c>
      <c r="B5881" t="s">
        <v>151</v>
      </c>
      <c r="C5881" s="76">
        <v>42831</v>
      </c>
      <c r="D5881">
        <v>43</v>
      </c>
      <c r="E5881" t="s">
        <v>1279</v>
      </c>
    </row>
    <row r="5882" spans="1:5" x14ac:dyDescent="0.25">
      <c r="A5882" t="s">
        <v>1271</v>
      </c>
      <c r="B5882" t="s">
        <v>151</v>
      </c>
      <c r="C5882" s="76">
        <v>42831</v>
      </c>
      <c r="D5882">
        <v>47</v>
      </c>
      <c r="E5882" t="s">
        <v>1279</v>
      </c>
    </row>
    <row r="5883" spans="1:5" x14ac:dyDescent="0.25">
      <c r="A5883" t="s">
        <v>1271</v>
      </c>
      <c r="B5883" t="s">
        <v>151</v>
      </c>
      <c r="C5883" s="76">
        <v>42831</v>
      </c>
      <c r="D5883">
        <v>50</v>
      </c>
      <c r="E5883" t="s">
        <v>1279</v>
      </c>
    </row>
    <row r="5884" spans="1:5" x14ac:dyDescent="0.25">
      <c r="A5884" t="s">
        <v>1271</v>
      </c>
      <c r="B5884" t="s">
        <v>151</v>
      </c>
      <c r="C5884" s="76">
        <v>42831</v>
      </c>
      <c r="D5884">
        <v>56</v>
      </c>
      <c r="E5884" t="s">
        <v>1279</v>
      </c>
    </row>
    <row r="5885" spans="1:5" x14ac:dyDescent="0.25">
      <c r="A5885" t="s">
        <v>1273</v>
      </c>
      <c r="B5885" t="s">
        <v>151</v>
      </c>
      <c r="C5885" s="76">
        <v>42831</v>
      </c>
      <c r="D5885">
        <v>20</v>
      </c>
      <c r="E5885" t="s">
        <v>1279</v>
      </c>
    </row>
    <row r="5886" spans="1:5" x14ac:dyDescent="0.25">
      <c r="A5886" t="s">
        <v>1273</v>
      </c>
      <c r="B5886" t="s">
        <v>151</v>
      </c>
      <c r="C5886" s="76">
        <v>42831</v>
      </c>
      <c r="D5886">
        <v>21</v>
      </c>
      <c r="E5886" t="s">
        <v>1279</v>
      </c>
    </row>
    <row r="5887" spans="1:5" x14ac:dyDescent="0.25">
      <c r="A5887" t="s">
        <v>1273</v>
      </c>
      <c r="B5887" t="s">
        <v>151</v>
      </c>
      <c r="C5887" s="76">
        <v>42831</v>
      </c>
      <c r="D5887">
        <v>22</v>
      </c>
      <c r="E5887" t="s">
        <v>1279</v>
      </c>
    </row>
    <row r="5888" spans="1:5" x14ac:dyDescent="0.25">
      <c r="A5888" t="s">
        <v>1273</v>
      </c>
      <c r="B5888" t="s">
        <v>151</v>
      </c>
      <c r="C5888" s="76">
        <v>42831</v>
      </c>
      <c r="D5888">
        <v>28</v>
      </c>
      <c r="E5888" t="s">
        <v>1279</v>
      </c>
    </row>
    <row r="5889" spans="1:5" x14ac:dyDescent="0.25">
      <c r="A5889" t="s">
        <v>1273</v>
      </c>
      <c r="B5889" t="s">
        <v>151</v>
      </c>
      <c r="C5889" s="76">
        <v>42831</v>
      </c>
      <c r="D5889">
        <v>36</v>
      </c>
      <c r="E5889" t="s">
        <v>1279</v>
      </c>
    </row>
    <row r="5890" spans="1:5" x14ac:dyDescent="0.25">
      <c r="A5890" t="s">
        <v>1273</v>
      </c>
      <c r="B5890" t="s">
        <v>151</v>
      </c>
      <c r="C5890" s="76">
        <v>42831</v>
      </c>
      <c r="D5890">
        <v>33</v>
      </c>
      <c r="E5890" t="s">
        <v>1279</v>
      </c>
    </row>
    <row r="5891" spans="1:5" x14ac:dyDescent="0.25">
      <c r="A5891" t="s">
        <v>1274</v>
      </c>
      <c r="B5891" t="s">
        <v>151</v>
      </c>
      <c r="C5891" s="76">
        <v>42831</v>
      </c>
      <c r="D5891">
        <v>20</v>
      </c>
      <c r="E5891" t="s">
        <v>1279</v>
      </c>
    </row>
    <row r="5892" spans="1:5" x14ac:dyDescent="0.25">
      <c r="A5892" t="s">
        <v>1274</v>
      </c>
      <c r="B5892" t="s">
        <v>151</v>
      </c>
      <c r="C5892" s="76">
        <v>42831</v>
      </c>
      <c r="D5892">
        <v>24</v>
      </c>
      <c r="E5892" t="s">
        <v>1279</v>
      </c>
    </row>
    <row r="5893" spans="1:5" x14ac:dyDescent="0.25">
      <c r="A5893" t="s">
        <v>1274</v>
      </c>
      <c r="B5893" t="s">
        <v>151</v>
      </c>
      <c r="C5893" s="76">
        <v>42831</v>
      </c>
      <c r="D5893">
        <v>23</v>
      </c>
      <c r="E5893" t="s">
        <v>1279</v>
      </c>
    </row>
    <row r="5894" spans="1:5" x14ac:dyDescent="0.25">
      <c r="A5894" t="s">
        <v>1274</v>
      </c>
      <c r="B5894" t="s">
        <v>151</v>
      </c>
      <c r="C5894" s="76">
        <v>42831</v>
      </c>
      <c r="D5894">
        <v>28</v>
      </c>
      <c r="E5894" t="s">
        <v>1279</v>
      </c>
    </row>
    <row r="5895" spans="1:5" x14ac:dyDescent="0.25">
      <c r="A5895" t="s">
        <v>1274</v>
      </c>
      <c r="B5895" t="s">
        <v>151</v>
      </c>
      <c r="C5895" s="76">
        <v>42831</v>
      </c>
      <c r="D5895">
        <v>29</v>
      </c>
      <c r="E5895" t="s">
        <v>1279</v>
      </c>
    </row>
    <row r="5896" spans="1:5" x14ac:dyDescent="0.25">
      <c r="A5896" t="s">
        <v>1274</v>
      </c>
      <c r="B5896" t="s">
        <v>151</v>
      </c>
      <c r="C5896" s="76">
        <v>42831</v>
      </c>
      <c r="D5896">
        <v>36</v>
      </c>
      <c r="E5896" t="s">
        <v>1279</v>
      </c>
    </row>
    <row r="5897" spans="1:5" x14ac:dyDescent="0.25">
      <c r="A5897" t="s">
        <v>734</v>
      </c>
      <c r="B5897" t="s">
        <v>151</v>
      </c>
      <c r="C5897" s="76">
        <v>42831</v>
      </c>
      <c r="D5897">
        <v>20</v>
      </c>
      <c r="E5897" t="s">
        <v>1279</v>
      </c>
    </row>
    <row r="5898" spans="1:5" x14ac:dyDescent="0.25">
      <c r="A5898" t="s">
        <v>734</v>
      </c>
      <c r="B5898" t="s">
        <v>151</v>
      </c>
      <c r="C5898" s="76">
        <v>42831</v>
      </c>
      <c r="D5898">
        <v>22</v>
      </c>
      <c r="E5898" t="s">
        <v>1279</v>
      </c>
    </row>
    <row r="5899" spans="1:5" x14ac:dyDescent="0.25">
      <c r="A5899" t="s">
        <v>734</v>
      </c>
      <c r="B5899" t="s">
        <v>151</v>
      </c>
      <c r="C5899" s="76">
        <v>42831</v>
      </c>
      <c r="D5899">
        <v>24</v>
      </c>
      <c r="E5899" t="s">
        <v>1279</v>
      </c>
    </row>
    <row r="5900" spans="1:5" x14ac:dyDescent="0.25">
      <c r="A5900" t="s">
        <v>734</v>
      </c>
      <c r="B5900" t="s">
        <v>151</v>
      </c>
      <c r="C5900" s="76">
        <v>42831</v>
      </c>
      <c r="D5900">
        <v>28</v>
      </c>
      <c r="E5900" t="s">
        <v>1279</v>
      </c>
    </row>
    <row r="5901" spans="1:5" x14ac:dyDescent="0.25">
      <c r="A5901" t="s">
        <v>734</v>
      </c>
      <c r="B5901" t="s">
        <v>151</v>
      </c>
      <c r="C5901" s="76">
        <v>42831</v>
      </c>
      <c r="D5901">
        <v>29</v>
      </c>
      <c r="E5901" t="s">
        <v>1279</v>
      </c>
    </row>
    <row r="5902" spans="1:5" x14ac:dyDescent="0.25">
      <c r="A5902" t="s">
        <v>734</v>
      </c>
      <c r="B5902" t="s">
        <v>151</v>
      </c>
      <c r="C5902" s="76">
        <v>42831</v>
      </c>
      <c r="D5902">
        <v>36</v>
      </c>
      <c r="E5902" t="s">
        <v>1279</v>
      </c>
    </row>
    <row r="5903" spans="1:5" x14ac:dyDescent="0.25">
      <c r="A5903" t="s">
        <v>485</v>
      </c>
      <c r="B5903" t="s">
        <v>151</v>
      </c>
      <c r="C5903" s="76">
        <v>42831</v>
      </c>
      <c r="D5903">
        <v>20</v>
      </c>
      <c r="E5903" t="s">
        <v>1279</v>
      </c>
    </row>
    <row r="5904" spans="1:5" x14ac:dyDescent="0.25">
      <c r="A5904" t="s">
        <v>485</v>
      </c>
      <c r="B5904" t="s">
        <v>151</v>
      </c>
      <c r="C5904" s="76">
        <v>42831</v>
      </c>
      <c r="D5904">
        <v>22</v>
      </c>
      <c r="E5904" t="s">
        <v>1279</v>
      </c>
    </row>
    <row r="5905" spans="1:5" x14ac:dyDescent="0.25">
      <c r="A5905" t="s">
        <v>485</v>
      </c>
      <c r="B5905" t="s">
        <v>151</v>
      </c>
      <c r="C5905" s="76">
        <v>42831</v>
      </c>
      <c r="D5905">
        <v>23</v>
      </c>
      <c r="E5905" t="s">
        <v>1279</v>
      </c>
    </row>
    <row r="5906" spans="1:5" x14ac:dyDescent="0.25">
      <c r="A5906" t="s">
        <v>485</v>
      </c>
      <c r="B5906" t="s">
        <v>151</v>
      </c>
      <c r="C5906" s="76">
        <v>42831</v>
      </c>
      <c r="D5906">
        <v>24</v>
      </c>
      <c r="E5906" t="s">
        <v>1279</v>
      </c>
    </row>
    <row r="5907" spans="1:5" x14ac:dyDescent="0.25">
      <c r="A5907" t="s">
        <v>485</v>
      </c>
      <c r="B5907" t="s">
        <v>151</v>
      </c>
      <c r="C5907" s="76">
        <v>42831</v>
      </c>
      <c r="D5907">
        <v>28</v>
      </c>
      <c r="E5907" t="s">
        <v>1279</v>
      </c>
    </row>
    <row r="5908" spans="1:5" x14ac:dyDescent="0.25">
      <c r="A5908" t="s">
        <v>485</v>
      </c>
      <c r="B5908" t="s">
        <v>151</v>
      </c>
      <c r="C5908" s="76">
        <v>42831</v>
      </c>
      <c r="D5908">
        <v>30</v>
      </c>
      <c r="E5908" t="s">
        <v>1279</v>
      </c>
    </row>
    <row r="5909" spans="1:5" x14ac:dyDescent="0.25">
      <c r="A5909" t="s">
        <v>1275</v>
      </c>
      <c r="B5909" t="s">
        <v>151</v>
      </c>
      <c r="C5909" s="76">
        <v>42831</v>
      </c>
      <c r="D5909">
        <v>20</v>
      </c>
      <c r="E5909" t="s">
        <v>1279</v>
      </c>
    </row>
    <row r="5910" spans="1:5" x14ac:dyDescent="0.25">
      <c r="A5910" t="s">
        <v>1275</v>
      </c>
      <c r="B5910" t="s">
        <v>151</v>
      </c>
      <c r="C5910" s="76">
        <v>42831</v>
      </c>
      <c r="D5910">
        <v>21</v>
      </c>
      <c r="E5910" t="s">
        <v>1279</v>
      </c>
    </row>
    <row r="5911" spans="1:5" x14ac:dyDescent="0.25">
      <c r="A5911" t="s">
        <v>1275</v>
      </c>
      <c r="B5911" t="s">
        <v>151</v>
      </c>
      <c r="C5911" s="76">
        <v>42831</v>
      </c>
      <c r="D5911">
        <v>24</v>
      </c>
      <c r="E5911" t="s">
        <v>1279</v>
      </c>
    </row>
    <row r="5912" spans="1:5" x14ac:dyDescent="0.25">
      <c r="A5912" t="s">
        <v>115</v>
      </c>
      <c r="B5912" t="s">
        <v>151</v>
      </c>
      <c r="C5912" s="76">
        <v>42831</v>
      </c>
      <c r="D5912">
        <v>22</v>
      </c>
      <c r="E5912" t="s">
        <v>1279</v>
      </c>
    </row>
    <row r="5913" spans="1:5" x14ac:dyDescent="0.25">
      <c r="A5913" t="s">
        <v>115</v>
      </c>
      <c r="B5913" t="s">
        <v>151</v>
      </c>
      <c r="C5913" s="76">
        <v>42831</v>
      </c>
      <c r="D5913">
        <v>23</v>
      </c>
      <c r="E5913" t="s">
        <v>1279</v>
      </c>
    </row>
    <row r="5914" spans="1:5" x14ac:dyDescent="0.25">
      <c r="A5914" t="s">
        <v>115</v>
      </c>
      <c r="B5914" t="s">
        <v>151</v>
      </c>
      <c r="C5914" s="76">
        <v>42831</v>
      </c>
      <c r="D5914">
        <v>28</v>
      </c>
      <c r="E5914" t="s">
        <v>1279</v>
      </c>
    </row>
    <row r="5915" spans="1:5" x14ac:dyDescent="0.25">
      <c r="A5915" t="s">
        <v>115</v>
      </c>
      <c r="B5915" t="s">
        <v>151</v>
      </c>
      <c r="C5915" s="76">
        <v>42831</v>
      </c>
      <c r="D5915">
        <v>29</v>
      </c>
      <c r="E5915" t="s">
        <v>1279</v>
      </c>
    </row>
    <row r="5916" spans="1:5" x14ac:dyDescent="0.25">
      <c r="A5916" t="s">
        <v>115</v>
      </c>
      <c r="B5916" t="s">
        <v>151</v>
      </c>
      <c r="C5916" s="76">
        <v>42831</v>
      </c>
      <c r="D5916">
        <v>35</v>
      </c>
      <c r="E5916" t="s">
        <v>1279</v>
      </c>
    </row>
    <row r="5917" spans="1:5" x14ac:dyDescent="0.25">
      <c r="A5917" t="s">
        <v>115</v>
      </c>
      <c r="B5917" t="s">
        <v>151</v>
      </c>
      <c r="C5917" s="76">
        <v>42831</v>
      </c>
      <c r="D5917">
        <v>36</v>
      </c>
      <c r="E5917" t="s">
        <v>1279</v>
      </c>
    </row>
    <row r="5918" spans="1:5" x14ac:dyDescent="0.25">
      <c r="A5918" t="s">
        <v>938</v>
      </c>
      <c r="B5918" t="s">
        <v>151</v>
      </c>
      <c r="C5918" s="76">
        <v>42831</v>
      </c>
      <c r="D5918">
        <v>42</v>
      </c>
      <c r="E5918" t="s">
        <v>1279</v>
      </c>
    </row>
    <row r="5919" spans="1:5" x14ac:dyDescent="0.25">
      <c r="A5919" t="s">
        <v>938</v>
      </c>
      <c r="B5919" t="s">
        <v>151</v>
      </c>
      <c r="C5919" s="76">
        <v>42831</v>
      </c>
      <c r="D5919">
        <v>43</v>
      </c>
      <c r="E5919" t="s">
        <v>1279</v>
      </c>
    </row>
    <row r="5920" spans="1:5" x14ac:dyDescent="0.25">
      <c r="A5920" t="s">
        <v>938</v>
      </c>
      <c r="B5920" t="s">
        <v>151</v>
      </c>
      <c r="C5920" s="76">
        <v>42831</v>
      </c>
      <c r="D5920">
        <v>47</v>
      </c>
      <c r="E5920" t="s">
        <v>1279</v>
      </c>
    </row>
    <row r="5921" spans="1:5" x14ac:dyDescent="0.25">
      <c r="A5921" t="s">
        <v>938</v>
      </c>
      <c r="B5921" t="s">
        <v>151</v>
      </c>
      <c r="C5921" s="76">
        <v>42831</v>
      </c>
      <c r="D5921">
        <v>50</v>
      </c>
      <c r="E5921" t="s">
        <v>1279</v>
      </c>
    </row>
    <row r="5922" spans="1:5" x14ac:dyDescent="0.25">
      <c r="A5922" t="s">
        <v>938</v>
      </c>
      <c r="B5922" t="s">
        <v>151</v>
      </c>
      <c r="C5922" s="76">
        <v>42831</v>
      </c>
      <c r="D5922">
        <v>51</v>
      </c>
      <c r="E5922" t="s">
        <v>1279</v>
      </c>
    </row>
    <row r="5923" spans="1:5" x14ac:dyDescent="0.25">
      <c r="A5923" t="s">
        <v>938</v>
      </c>
      <c r="B5923" t="s">
        <v>151</v>
      </c>
      <c r="C5923" s="76">
        <v>42831</v>
      </c>
      <c r="D5923">
        <v>58</v>
      </c>
      <c r="E5923" t="s">
        <v>1279</v>
      </c>
    </row>
    <row r="5924" spans="1:5" x14ac:dyDescent="0.25">
      <c r="A5924" t="s">
        <v>1277</v>
      </c>
      <c r="B5924" t="s">
        <v>151</v>
      </c>
      <c r="C5924" s="76">
        <v>42831</v>
      </c>
      <c r="D5924">
        <v>23</v>
      </c>
      <c r="E5924" t="s">
        <v>1279</v>
      </c>
    </row>
    <row r="5925" spans="1:5" x14ac:dyDescent="0.25">
      <c r="A5925" t="s">
        <v>1277</v>
      </c>
      <c r="B5925" t="s">
        <v>151</v>
      </c>
      <c r="C5925" s="76">
        <v>42831</v>
      </c>
      <c r="D5925">
        <v>61</v>
      </c>
      <c r="E5925" t="s">
        <v>1279</v>
      </c>
    </row>
    <row r="5926" spans="1:5" x14ac:dyDescent="0.25">
      <c r="A5926" t="s">
        <v>1278</v>
      </c>
      <c r="B5926" t="s">
        <v>151</v>
      </c>
      <c r="C5926" s="76">
        <v>42831</v>
      </c>
      <c r="D5926">
        <v>47</v>
      </c>
      <c r="E5926" t="s">
        <v>1279</v>
      </c>
    </row>
    <row r="5927" spans="1:5" x14ac:dyDescent="0.25">
      <c r="A5927" t="s">
        <v>1278</v>
      </c>
      <c r="B5927" t="s">
        <v>151</v>
      </c>
      <c r="C5927" s="76">
        <v>42831</v>
      </c>
      <c r="D5927">
        <v>50</v>
      </c>
      <c r="E5927" t="s">
        <v>1279</v>
      </c>
    </row>
    <row r="5928" spans="1:5" x14ac:dyDescent="0.25">
      <c r="A5928" t="s">
        <v>1278</v>
      </c>
      <c r="B5928" t="s">
        <v>151</v>
      </c>
      <c r="C5928" s="76">
        <v>42831</v>
      </c>
      <c r="D5928">
        <v>51</v>
      </c>
      <c r="E5928" t="s">
        <v>1279</v>
      </c>
    </row>
    <row r="5929" spans="1:5" x14ac:dyDescent="0.25">
      <c r="A5929" t="s">
        <v>1278</v>
      </c>
      <c r="B5929" t="s">
        <v>151</v>
      </c>
      <c r="C5929" s="76">
        <v>42831</v>
      </c>
      <c r="D5929">
        <v>58</v>
      </c>
      <c r="E5929" t="s">
        <v>1279</v>
      </c>
    </row>
    <row r="5930" spans="1:5" x14ac:dyDescent="0.25">
      <c r="A5930" t="s">
        <v>1278</v>
      </c>
      <c r="B5930" t="s">
        <v>151</v>
      </c>
      <c r="C5930" s="76">
        <v>42831</v>
      </c>
      <c r="D5930">
        <v>56</v>
      </c>
      <c r="E5930" t="s">
        <v>1279</v>
      </c>
    </row>
    <row r="5931" spans="1:5" x14ac:dyDescent="0.25">
      <c r="A5931" t="s">
        <v>500</v>
      </c>
      <c r="B5931" t="s">
        <v>151</v>
      </c>
      <c r="C5931" s="76">
        <v>42831</v>
      </c>
      <c r="D5931">
        <v>20</v>
      </c>
      <c r="E5931" t="s">
        <v>1279</v>
      </c>
    </row>
    <row r="5932" spans="1:5" x14ac:dyDescent="0.25">
      <c r="A5932" t="s">
        <v>500</v>
      </c>
      <c r="B5932" t="s">
        <v>151</v>
      </c>
      <c r="C5932" s="76">
        <v>42831</v>
      </c>
      <c r="D5932">
        <v>21</v>
      </c>
      <c r="E5932" t="s">
        <v>1279</v>
      </c>
    </row>
    <row r="5933" spans="1:5" x14ac:dyDescent="0.25">
      <c r="A5933" t="s">
        <v>500</v>
      </c>
      <c r="B5933" t="s">
        <v>151</v>
      </c>
      <c r="C5933" s="76">
        <v>42831</v>
      </c>
      <c r="D5933">
        <v>24</v>
      </c>
      <c r="E5933" t="s">
        <v>1279</v>
      </c>
    </row>
    <row r="5934" spans="1:5" x14ac:dyDescent="0.25">
      <c r="A5934" t="s">
        <v>500</v>
      </c>
      <c r="B5934" t="s">
        <v>151</v>
      </c>
      <c r="C5934" s="76">
        <v>42831</v>
      </c>
      <c r="D5934">
        <v>28</v>
      </c>
      <c r="E5934" t="s">
        <v>1279</v>
      </c>
    </row>
    <row r="5935" spans="1:5" x14ac:dyDescent="0.25">
      <c r="A5935" t="s">
        <v>500</v>
      </c>
      <c r="B5935" t="s">
        <v>151</v>
      </c>
      <c r="C5935" s="76">
        <v>42831</v>
      </c>
      <c r="D5935">
        <v>35</v>
      </c>
      <c r="E5935" t="s">
        <v>1279</v>
      </c>
    </row>
    <row r="5936" spans="1:5" x14ac:dyDescent="0.25">
      <c r="A5936" t="s">
        <v>500</v>
      </c>
      <c r="B5936" t="s">
        <v>151</v>
      </c>
      <c r="C5936" s="76">
        <v>42831</v>
      </c>
      <c r="D5936">
        <v>36</v>
      </c>
      <c r="E5936" t="s">
        <v>1279</v>
      </c>
    </row>
    <row r="5937" spans="1:5" x14ac:dyDescent="0.25">
      <c r="A5937" t="s">
        <v>708</v>
      </c>
      <c r="B5937" t="s">
        <v>151</v>
      </c>
      <c r="C5937" s="76">
        <v>42831</v>
      </c>
      <c r="D5937">
        <v>42</v>
      </c>
      <c r="E5937" t="s">
        <v>1279</v>
      </c>
    </row>
    <row r="5938" spans="1:5" x14ac:dyDescent="0.25">
      <c r="A5938" t="s">
        <v>708</v>
      </c>
      <c r="B5938" t="s">
        <v>151</v>
      </c>
      <c r="C5938" s="76">
        <v>42831</v>
      </c>
      <c r="D5938">
        <v>43</v>
      </c>
      <c r="E5938" t="s">
        <v>1279</v>
      </c>
    </row>
    <row r="5939" spans="1:5" x14ac:dyDescent="0.25">
      <c r="A5939" t="s">
        <v>708</v>
      </c>
      <c r="B5939" t="s">
        <v>151</v>
      </c>
      <c r="C5939" s="76">
        <v>42831</v>
      </c>
      <c r="D5939">
        <v>41</v>
      </c>
      <c r="E5939" t="s">
        <v>1279</v>
      </c>
    </row>
    <row r="5940" spans="1:5" x14ac:dyDescent="0.25">
      <c r="A5940" t="s">
        <v>708</v>
      </c>
      <c r="B5940" t="s">
        <v>151</v>
      </c>
      <c r="C5940" s="76">
        <v>42831</v>
      </c>
      <c r="D5940">
        <v>47</v>
      </c>
      <c r="E5940" t="s">
        <v>1279</v>
      </c>
    </row>
    <row r="5941" spans="1:5" x14ac:dyDescent="0.25">
      <c r="A5941" t="s">
        <v>708</v>
      </c>
      <c r="B5941" t="s">
        <v>151</v>
      </c>
      <c r="C5941" s="76">
        <v>42831</v>
      </c>
      <c r="D5941">
        <v>50</v>
      </c>
      <c r="E5941" t="s">
        <v>1279</v>
      </c>
    </row>
    <row r="5942" spans="1:5" x14ac:dyDescent="0.25">
      <c r="A5942" t="s">
        <v>708</v>
      </c>
      <c r="B5942" t="s">
        <v>151</v>
      </c>
      <c r="C5942" s="76">
        <v>42831</v>
      </c>
      <c r="D5942">
        <v>58</v>
      </c>
      <c r="E5942" t="s">
        <v>1279</v>
      </c>
    </row>
    <row r="5943" spans="1:5" x14ac:dyDescent="0.25">
      <c r="A5943" t="s">
        <v>502</v>
      </c>
      <c r="B5943" t="s">
        <v>151</v>
      </c>
      <c r="C5943" s="76">
        <v>42831</v>
      </c>
      <c r="D5943">
        <v>40</v>
      </c>
      <c r="E5943" t="s">
        <v>1279</v>
      </c>
    </row>
    <row r="5944" spans="1:5" x14ac:dyDescent="0.25">
      <c r="A5944" t="s">
        <v>502</v>
      </c>
      <c r="B5944" t="s">
        <v>151</v>
      </c>
      <c r="C5944" s="76">
        <v>42831</v>
      </c>
      <c r="D5944">
        <v>42</v>
      </c>
      <c r="E5944" t="s">
        <v>1279</v>
      </c>
    </row>
    <row r="5945" spans="1:5" x14ac:dyDescent="0.25">
      <c r="A5945" t="s">
        <v>502</v>
      </c>
      <c r="B5945" t="s">
        <v>151</v>
      </c>
      <c r="C5945" s="76">
        <v>42831</v>
      </c>
      <c r="D5945">
        <v>43</v>
      </c>
      <c r="E5945" t="s">
        <v>1279</v>
      </c>
    </row>
    <row r="5946" spans="1:5" x14ac:dyDescent="0.25">
      <c r="A5946" t="s">
        <v>502</v>
      </c>
      <c r="B5946" t="s">
        <v>151</v>
      </c>
      <c r="C5946" s="76">
        <v>42831</v>
      </c>
      <c r="D5946">
        <v>50</v>
      </c>
      <c r="E5946" t="s">
        <v>1279</v>
      </c>
    </row>
    <row r="5947" spans="1:5" x14ac:dyDescent="0.25">
      <c r="A5947" t="s">
        <v>502</v>
      </c>
      <c r="B5947" t="s">
        <v>151</v>
      </c>
      <c r="C5947" s="76">
        <v>42831</v>
      </c>
      <c r="D5947">
        <v>51</v>
      </c>
      <c r="E5947" t="s">
        <v>1279</v>
      </c>
    </row>
    <row r="5948" spans="1:5" x14ac:dyDescent="0.25">
      <c r="A5948" t="s">
        <v>502</v>
      </c>
      <c r="B5948" t="s">
        <v>151</v>
      </c>
      <c r="C5948" s="76">
        <v>42831</v>
      </c>
      <c r="D5948">
        <v>58</v>
      </c>
      <c r="E5948" t="s">
        <v>1279</v>
      </c>
    </row>
    <row r="5949" spans="1:5" x14ac:dyDescent="0.25">
      <c r="A5949" t="s">
        <v>120</v>
      </c>
      <c r="B5949" t="s">
        <v>151</v>
      </c>
      <c r="C5949" s="76">
        <v>42831</v>
      </c>
      <c r="D5949">
        <v>22</v>
      </c>
      <c r="E5949" t="s">
        <v>1279</v>
      </c>
    </row>
    <row r="5950" spans="1:5" x14ac:dyDescent="0.25">
      <c r="A5950" t="s">
        <v>120</v>
      </c>
      <c r="B5950" t="s">
        <v>151</v>
      </c>
      <c r="C5950" s="76">
        <v>42831</v>
      </c>
      <c r="D5950">
        <v>23</v>
      </c>
      <c r="E5950" t="s">
        <v>1279</v>
      </c>
    </row>
    <row r="5951" spans="1:5" x14ac:dyDescent="0.25">
      <c r="A5951" t="s">
        <v>120</v>
      </c>
      <c r="B5951" t="s">
        <v>151</v>
      </c>
      <c r="C5951" s="76">
        <v>42831</v>
      </c>
      <c r="D5951">
        <v>24</v>
      </c>
      <c r="E5951" t="s">
        <v>1279</v>
      </c>
    </row>
    <row r="5952" spans="1:5" x14ac:dyDescent="0.25">
      <c r="A5952" t="s">
        <v>120</v>
      </c>
      <c r="B5952" t="s">
        <v>151</v>
      </c>
      <c r="C5952" s="76">
        <v>42831</v>
      </c>
      <c r="D5952">
        <v>28</v>
      </c>
      <c r="E5952" t="s">
        <v>1279</v>
      </c>
    </row>
    <row r="5953" spans="1:5" x14ac:dyDescent="0.25">
      <c r="A5953" t="s">
        <v>120</v>
      </c>
      <c r="B5953" t="s">
        <v>151</v>
      </c>
      <c r="C5953" s="76">
        <v>42831</v>
      </c>
      <c r="D5953">
        <v>36</v>
      </c>
      <c r="E5953" t="s">
        <v>1279</v>
      </c>
    </row>
    <row r="5954" spans="1:5" x14ac:dyDescent="0.25">
      <c r="A5954" t="s">
        <v>120</v>
      </c>
      <c r="B5954" t="s">
        <v>151</v>
      </c>
      <c r="C5954" s="76">
        <v>42831</v>
      </c>
      <c r="D5954">
        <v>29</v>
      </c>
      <c r="E5954" t="s">
        <v>1279</v>
      </c>
    </row>
    <row r="5955" spans="1:5" x14ac:dyDescent="0.25">
      <c r="A5955" t="s">
        <v>121</v>
      </c>
      <c r="B5955" t="s">
        <v>151</v>
      </c>
      <c r="C5955" s="76">
        <v>42831</v>
      </c>
      <c r="D5955">
        <v>22</v>
      </c>
      <c r="E5955" t="s">
        <v>1279</v>
      </c>
    </row>
    <row r="5956" spans="1:5" x14ac:dyDescent="0.25">
      <c r="A5956" t="s">
        <v>121</v>
      </c>
      <c r="B5956" t="s">
        <v>151</v>
      </c>
      <c r="C5956" s="76">
        <v>42831</v>
      </c>
      <c r="D5956">
        <v>24</v>
      </c>
      <c r="E5956" t="s">
        <v>1279</v>
      </c>
    </row>
    <row r="5957" spans="1:5" x14ac:dyDescent="0.25">
      <c r="A5957" t="s">
        <v>121</v>
      </c>
      <c r="B5957" t="s">
        <v>151</v>
      </c>
      <c r="C5957" s="76">
        <v>42831</v>
      </c>
      <c r="D5957">
        <v>23</v>
      </c>
      <c r="E5957" t="s">
        <v>1279</v>
      </c>
    </row>
    <row r="5958" spans="1:5" x14ac:dyDescent="0.25">
      <c r="A5958" t="s">
        <v>483</v>
      </c>
      <c r="B5958" t="s">
        <v>173</v>
      </c>
      <c r="C5958" s="76">
        <v>42831</v>
      </c>
      <c r="D5958">
        <v>22</v>
      </c>
      <c r="E5958" t="s">
        <v>1279</v>
      </c>
    </row>
    <row r="5959" spans="1:5" x14ac:dyDescent="0.25">
      <c r="A5959" t="s">
        <v>483</v>
      </c>
      <c r="B5959" t="s">
        <v>173</v>
      </c>
      <c r="C5959" s="76">
        <v>42831</v>
      </c>
      <c r="D5959">
        <v>28</v>
      </c>
      <c r="E5959" t="s">
        <v>1279</v>
      </c>
    </row>
    <row r="5960" spans="1:5" x14ac:dyDescent="0.25">
      <c r="A5960" t="s">
        <v>483</v>
      </c>
      <c r="B5960" t="s">
        <v>173</v>
      </c>
      <c r="C5960" s="76">
        <v>42831</v>
      </c>
      <c r="D5960">
        <v>29</v>
      </c>
      <c r="E5960" t="s">
        <v>1279</v>
      </c>
    </row>
    <row r="5961" spans="1:5" x14ac:dyDescent="0.25">
      <c r="A5961" t="s">
        <v>483</v>
      </c>
      <c r="B5961" t="s">
        <v>173</v>
      </c>
      <c r="C5961" s="76">
        <v>42831</v>
      </c>
      <c r="D5961">
        <v>61</v>
      </c>
      <c r="E5961" t="s">
        <v>1279</v>
      </c>
    </row>
    <row r="5962" spans="1:5" x14ac:dyDescent="0.25">
      <c r="A5962" t="s">
        <v>486</v>
      </c>
      <c r="B5962" t="s">
        <v>173</v>
      </c>
      <c r="C5962" s="76">
        <v>42831</v>
      </c>
      <c r="D5962">
        <v>22</v>
      </c>
      <c r="E5962" t="s">
        <v>1279</v>
      </c>
    </row>
    <row r="5963" spans="1:5" x14ac:dyDescent="0.25">
      <c r="A5963" t="s">
        <v>486</v>
      </c>
      <c r="B5963" t="s">
        <v>173</v>
      </c>
      <c r="C5963" s="76">
        <v>42831</v>
      </c>
      <c r="D5963">
        <v>23</v>
      </c>
      <c r="E5963" t="s">
        <v>1279</v>
      </c>
    </row>
    <row r="5964" spans="1:5" x14ac:dyDescent="0.25">
      <c r="A5964" t="s">
        <v>486</v>
      </c>
      <c r="B5964" t="s">
        <v>173</v>
      </c>
      <c r="C5964" s="76">
        <v>42831</v>
      </c>
      <c r="D5964">
        <v>28</v>
      </c>
      <c r="E5964" t="s">
        <v>1279</v>
      </c>
    </row>
    <row r="5965" spans="1:5" x14ac:dyDescent="0.25">
      <c r="A5965" t="s">
        <v>486</v>
      </c>
      <c r="B5965" t="s">
        <v>173</v>
      </c>
      <c r="C5965" s="76">
        <v>42831</v>
      </c>
      <c r="D5965">
        <v>29</v>
      </c>
      <c r="E5965" t="s">
        <v>1279</v>
      </c>
    </row>
    <row r="5966" spans="1:5" x14ac:dyDescent="0.25">
      <c r="A5966" t="s">
        <v>486</v>
      </c>
      <c r="B5966" t="s">
        <v>173</v>
      </c>
      <c r="C5966" s="76">
        <v>42831</v>
      </c>
      <c r="D5966">
        <v>32</v>
      </c>
      <c r="E5966" t="s">
        <v>1279</v>
      </c>
    </row>
    <row r="5967" spans="1:5" x14ac:dyDescent="0.25">
      <c r="A5967" t="s">
        <v>486</v>
      </c>
      <c r="B5967" t="s">
        <v>173</v>
      </c>
      <c r="C5967" s="76">
        <v>42831</v>
      </c>
      <c r="D5967">
        <v>33</v>
      </c>
      <c r="E5967" t="s">
        <v>1279</v>
      </c>
    </row>
    <row r="5968" spans="1:5" x14ac:dyDescent="0.25">
      <c r="A5968" t="s">
        <v>1270</v>
      </c>
      <c r="B5968" t="s">
        <v>173</v>
      </c>
      <c r="C5968" s="76">
        <v>42831</v>
      </c>
      <c r="D5968">
        <v>41</v>
      </c>
      <c r="E5968" t="s">
        <v>1279</v>
      </c>
    </row>
    <row r="5969" spans="1:5" x14ac:dyDescent="0.25">
      <c r="A5969" t="s">
        <v>1270</v>
      </c>
      <c r="B5969" t="s">
        <v>173</v>
      </c>
      <c r="C5969" s="76">
        <v>42831</v>
      </c>
      <c r="D5969">
        <v>47</v>
      </c>
      <c r="E5969" t="s">
        <v>1279</v>
      </c>
    </row>
    <row r="5970" spans="1:5" x14ac:dyDescent="0.25">
      <c r="A5970" t="s">
        <v>1270</v>
      </c>
      <c r="B5970" t="s">
        <v>173</v>
      </c>
      <c r="C5970" s="76">
        <v>42831</v>
      </c>
      <c r="D5970">
        <v>50</v>
      </c>
      <c r="E5970" t="s">
        <v>1279</v>
      </c>
    </row>
    <row r="5971" spans="1:5" x14ac:dyDescent="0.25">
      <c r="A5971" t="s">
        <v>1270</v>
      </c>
      <c r="B5971" t="s">
        <v>173</v>
      </c>
      <c r="C5971" s="76">
        <v>42831</v>
      </c>
      <c r="D5971">
        <v>51</v>
      </c>
      <c r="E5971" t="s">
        <v>1279</v>
      </c>
    </row>
    <row r="5972" spans="1:5" x14ac:dyDescent="0.25">
      <c r="A5972" t="s">
        <v>1270</v>
      </c>
      <c r="B5972" t="s">
        <v>173</v>
      </c>
      <c r="C5972" s="76">
        <v>42831</v>
      </c>
      <c r="D5972">
        <v>56</v>
      </c>
      <c r="E5972" t="s">
        <v>1279</v>
      </c>
    </row>
    <row r="5973" spans="1:5" x14ac:dyDescent="0.25">
      <c r="A5973" t="s">
        <v>1270</v>
      </c>
      <c r="B5973" t="s">
        <v>173</v>
      </c>
      <c r="C5973" s="76">
        <v>42831</v>
      </c>
      <c r="D5973">
        <v>59</v>
      </c>
      <c r="E5973" t="s">
        <v>1279</v>
      </c>
    </row>
    <row r="5974" spans="1:5" x14ac:dyDescent="0.25">
      <c r="A5974" t="s">
        <v>1271</v>
      </c>
      <c r="B5974" t="s">
        <v>173</v>
      </c>
      <c r="C5974" s="76">
        <v>42831</v>
      </c>
      <c r="D5974">
        <v>43</v>
      </c>
      <c r="E5974" t="s">
        <v>1279</v>
      </c>
    </row>
    <row r="5975" spans="1:5" x14ac:dyDescent="0.25">
      <c r="A5975" t="s">
        <v>1271</v>
      </c>
      <c r="B5975" t="s">
        <v>173</v>
      </c>
      <c r="C5975" s="76">
        <v>42831</v>
      </c>
      <c r="D5975">
        <v>47</v>
      </c>
      <c r="E5975" t="s">
        <v>1279</v>
      </c>
    </row>
    <row r="5976" spans="1:5" x14ac:dyDescent="0.25">
      <c r="A5976" t="s">
        <v>1271</v>
      </c>
      <c r="B5976" t="s">
        <v>173</v>
      </c>
      <c r="C5976" s="76">
        <v>42831</v>
      </c>
      <c r="D5976">
        <v>50</v>
      </c>
      <c r="E5976" t="s">
        <v>1279</v>
      </c>
    </row>
    <row r="5977" spans="1:5" x14ac:dyDescent="0.25">
      <c r="A5977" t="s">
        <v>1271</v>
      </c>
      <c r="B5977" t="s">
        <v>173</v>
      </c>
      <c r="C5977" s="76">
        <v>42831</v>
      </c>
      <c r="D5977">
        <v>56</v>
      </c>
      <c r="E5977" t="s">
        <v>1279</v>
      </c>
    </row>
    <row r="5978" spans="1:5" x14ac:dyDescent="0.25">
      <c r="A5978" t="s">
        <v>1273</v>
      </c>
      <c r="B5978" t="s">
        <v>173</v>
      </c>
      <c r="C5978" s="76">
        <v>42831</v>
      </c>
      <c r="D5978">
        <v>20</v>
      </c>
      <c r="E5978" t="s">
        <v>1279</v>
      </c>
    </row>
    <row r="5979" spans="1:5" x14ac:dyDescent="0.25">
      <c r="A5979" t="s">
        <v>1273</v>
      </c>
      <c r="B5979" t="s">
        <v>173</v>
      </c>
      <c r="C5979" s="76">
        <v>42831</v>
      </c>
      <c r="D5979">
        <v>21</v>
      </c>
      <c r="E5979" t="s">
        <v>1279</v>
      </c>
    </row>
    <row r="5980" spans="1:5" x14ac:dyDescent="0.25">
      <c r="A5980" t="s">
        <v>1273</v>
      </c>
      <c r="B5980" t="s">
        <v>173</v>
      </c>
      <c r="C5980" s="76">
        <v>42831</v>
      </c>
      <c r="D5980">
        <v>22</v>
      </c>
      <c r="E5980" t="s">
        <v>1279</v>
      </c>
    </row>
    <row r="5981" spans="1:5" x14ac:dyDescent="0.25">
      <c r="A5981" t="s">
        <v>1273</v>
      </c>
      <c r="B5981" t="s">
        <v>173</v>
      </c>
      <c r="C5981" s="76">
        <v>42831</v>
      </c>
      <c r="D5981">
        <v>28</v>
      </c>
      <c r="E5981" t="s">
        <v>1279</v>
      </c>
    </row>
    <row r="5982" spans="1:5" x14ac:dyDescent="0.25">
      <c r="A5982" t="s">
        <v>1273</v>
      </c>
      <c r="B5982" t="s">
        <v>173</v>
      </c>
      <c r="C5982" s="76">
        <v>42831</v>
      </c>
      <c r="D5982">
        <v>36</v>
      </c>
      <c r="E5982" t="s">
        <v>1279</v>
      </c>
    </row>
    <row r="5983" spans="1:5" x14ac:dyDescent="0.25">
      <c r="A5983" t="s">
        <v>1273</v>
      </c>
      <c r="B5983" t="s">
        <v>173</v>
      </c>
      <c r="C5983" s="76">
        <v>42831</v>
      </c>
      <c r="D5983">
        <v>33</v>
      </c>
      <c r="E5983" t="s">
        <v>1279</v>
      </c>
    </row>
    <row r="5984" spans="1:5" x14ac:dyDescent="0.25">
      <c r="A5984" t="s">
        <v>1274</v>
      </c>
      <c r="B5984" t="s">
        <v>173</v>
      </c>
      <c r="C5984" s="76">
        <v>42831</v>
      </c>
      <c r="D5984">
        <v>20</v>
      </c>
      <c r="E5984" t="s">
        <v>1279</v>
      </c>
    </row>
    <row r="5985" spans="1:5" x14ac:dyDescent="0.25">
      <c r="A5985" t="s">
        <v>1274</v>
      </c>
      <c r="B5985" t="s">
        <v>173</v>
      </c>
      <c r="C5985" s="76">
        <v>42831</v>
      </c>
      <c r="D5985">
        <v>24</v>
      </c>
      <c r="E5985" t="s">
        <v>1279</v>
      </c>
    </row>
    <row r="5986" spans="1:5" x14ac:dyDescent="0.25">
      <c r="A5986" t="s">
        <v>1274</v>
      </c>
      <c r="B5986" t="s">
        <v>173</v>
      </c>
      <c r="C5986" s="76">
        <v>42831</v>
      </c>
      <c r="D5986">
        <v>23</v>
      </c>
      <c r="E5986" t="s">
        <v>1279</v>
      </c>
    </row>
    <row r="5987" spans="1:5" x14ac:dyDescent="0.25">
      <c r="A5987" t="s">
        <v>1274</v>
      </c>
      <c r="B5987" t="s">
        <v>173</v>
      </c>
      <c r="C5987" s="76">
        <v>42831</v>
      </c>
      <c r="D5987">
        <v>28</v>
      </c>
      <c r="E5987" t="s">
        <v>1279</v>
      </c>
    </row>
    <row r="5988" spans="1:5" x14ac:dyDescent="0.25">
      <c r="A5988" t="s">
        <v>1274</v>
      </c>
      <c r="B5988" t="s">
        <v>173</v>
      </c>
      <c r="C5988" s="76">
        <v>42831</v>
      </c>
      <c r="D5988">
        <v>29</v>
      </c>
      <c r="E5988" t="s">
        <v>1279</v>
      </c>
    </row>
    <row r="5989" spans="1:5" x14ac:dyDescent="0.25">
      <c r="A5989" t="s">
        <v>1274</v>
      </c>
      <c r="B5989" t="s">
        <v>173</v>
      </c>
      <c r="C5989" s="76">
        <v>42831</v>
      </c>
      <c r="D5989">
        <v>36</v>
      </c>
      <c r="E5989" t="s">
        <v>1279</v>
      </c>
    </row>
    <row r="5990" spans="1:5" x14ac:dyDescent="0.25">
      <c r="A5990" t="s">
        <v>734</v>
      </c>
      <c r="B5990" t="s">
        <v>173</v>
      </c>
      <c r="C5990" s="76">
        <v>42831</v>
      </c>
      <c r="D5990">
        <v>20</v>
      </c>
      <c r="E5990" t="s">
        <v>1279</v>
      </c>
    </row>
    <row r="5991" spans="1:5" x14ac:dyDescent="0.25">
      <c r="A5991" t="s">
        <v>734</v>
      </c>
      <c r="B5991" t="s">
        <v>173</v>
      </c>
      <c r="C5991" s="76">
        <v>42831</v>
      </c>
      <c r="D5991">
        <v>22</v>
      </c>
      <c r="E5991" t="s">
        <v>1279</v>
      </c>
    </row>
    <row r="5992" spans="1:5" x14ac:dyDescent="0.25">
      <c r="A5992" t="s">
        <v>734</v>
      </c>
      <c r="B5992" t="s">
        <v>173</v>
      </c>
      <c r="C5992" s="76">
        <v>42831</v>
      </c>
      <c r="D5992">
        <v>24</v>
      </c>
      <c r="E5992" t="s">
        <v>1279</v>
      </c>
    </row>
    <row r="5993" spans="1:5" x14ac:dyDescent="0.25">
      <c r="A5993" t="s">
        <v>734</v>
      </c>
      <c r="B5993" t="s">
        <v>173</v>
      </c>
      <c r="C5993" s="76">
        <v>42831</v>
      </c>
      <c r="D5993">
        <v>28</v>
      </c>
      <c r="E5993" t="s">
        <v>1279</v>
      </c>
    </row>
    <row r="5994" spans="1:5" x14ac:dyDescent="0.25">
      <c r="A5994" t="s">
        <v>734</v>
      </c>
      <c r="B5994" t="s">
        <v>173</v>
      </c>
      <c r="C5994" s="76">
        <v>42831</v>
      </c>
      <c r="D5994">
        <v>29</v>
      </c>
      <c r="E5994" t="s">
        <v>1279</v>
      </c>
    </row>
    <row r="5995" spans="1:5" x14ac:dyDescent="0.25">
      <c r="A5995" t="s">
        <v>734</v>
      </c>
      <c r="B5995" t="s">
        <v>173</v>
      </c>
      <c r="C5995" s="76">
        <v>42831</v>
      </c>
      <c r="D5995">
        <v>36</v>
      </c>
      <c r="E5995" t="s">
        <v>1279</v>
      </c>
    </row>
    <row r="5996" spans="1:5" x14ac:dyDescent="0.25">
      <c r="A5996" t="s">
        <v>485</v>
      </c>
      <c r="B5996" t="s">
        <v>173</v>
      </c>
      <c r="C5996" s="76">
        <v>42831</v>
      </c>
      <c r="D5996">
        <v>20</v>
      </c>
      <c r="E5996" t="s">
        <v>1279</v>
      </c>
    </row>
    <row r="5997" spans="1:5" x14ac:dyDescent="0.25">
      <c r="A5997" t="s">
        <v>485</v>
      </c>
      <c r="B5997" t="s">
        <v>173</v>
      </c>
      <c r="C5997" s="76">
        <v>42831</v>
      </c>
      <c r="D5997">
        <v>22</v>
      </c>
      <c r="E5997" t="s">
        <v>1279</v>
      </c>
    </row>
    <row r="5998" spans="1:5" x14ac:dyDescent="0.25">
      <c r="A5998" t="s">
        <v>485</v>
      </c>
      <c r="B5998" t="s">
        <v>173</v>
      </c>
      <c r="C5998" s="76">
        <v>42831</v>
      </c>
      <c r="D5998">
        <v>23</v>
      </c>
      <c r="E5998" t="s">
        <v>1279</v>
      </c>
    </row>
    <row r="5999" spans="1:5" x14ac:dyDescent="0.25">
      <c r="A5999" t="s">
        <v>485</v>
      </c>
      <c r="B5999" t="s">
        <v>173</v>
      </c>
      <c r="C5999" s="76">
        <v>42831</v>
      </c>
      <c r="D5999">
        <v>24</v>
      </c>
      <c r="E5999" t="s">
        <v>1279</v>
      </c>
    </row>
    <row r="6000" spans="1:5" x14ac:dyDescent="0.25">
      <c r="A6000" t="s">
        <v>485</v>
      </c>
      <c r="B6000" t="s">
        <v>173</v>
      </c>
      <c r="C6000" s="76">
        <v>42831</v>
      </c>
      <c r="D6000">
        <v>28</v>
      </c>
      <c r="E6000" t="s">
        <v>1279</v>
      </c>
    </row>
    <row r="6001" spans="1:5" x14ac:dyDescent="0.25">
      <c r="A6001" t="s">
        <v>485</v>
      </c>
      <c r="B6001" t="s">
        <v>173</v>
      </c>
      <c r="C6001" s="76">
        <v>42831</v>
      </c>
      <c r="D6001">
        <v>30</v>
      </c>
      <c r="E6001" t="s">
        <v>1279</v>
      </c>
    </row>
    <row r="6002" spans="1:5" x14ac:dyDescent="0.25">
      <c r="A6002" t="s">
        <v>1275</v>
      </c>
      <c r="B6002" t="s">
        <v>173</v>
      </c>
      <c r="C6002" s="76">
        <v>42831</v>
      </c>
      <c r="D6002">
        <v>20</v>
      </c>
      <c r="E6002" t="s">
        <v>1279</v>
      </c>
    </row>
    <row r="6003" spans="1:5" x14ac:dyDescent="0.25">
      <c r="A6003" t="s">
        <v>1275</v>
      </c>
      <c r="B6003" t="s">
        <v>173</v>
      </c>
      <c r="C6003" s="76">
        <v>42831</v>
      </c>
      <c r="D6003">
        <v>21</v>
      </c>
      <c r="E6003" t="s">
        <v>1279</v>
      </c>
    </row>
    <row r="6004" spans="1:5" x14ac:dyDescent="0.25">
      <c r="A6004" t="s">
        <v>1275</v>
      </c>
      <c r="B6004" t="s">
        <v>173</v>
      </c>
      <c r="C6004" s="76">
        <v>42831</v>
      </c>
      <c r="D6004">
        <v>24</v>
      </c>
      <c r="E6004" t="s">
        <v>1279</v>
      </c>
    </row>
    <row r="6005" spans="1:5" x14ac:dyDescent="0.25">
      <c r="A6005" t="s">
        <v>115</v>
      </c>
      <c r="B6005" t="s">
        <v>173</v>
      </c>
      <c r="C6005" s="76">
        <v>42831</v>
      </c>
      <c r="D6005">
        <v>22</v>
      </c>
      <c r="E6005" t="s">
        <v>1279</v>
      </c>
    </row>
    <row r="6006" spans="1:5" x14ac:dyDescent="0.25">
      <c r="A6006" t="s">
        <v>115</v>
      </c>
      <c r="B6006" t="s">
        <v>173</v>
      </c>
      <c r="C6006" s="76">
        <v>42831</v>
      </c>
      <c r="D6006">
        <v>23</v>
      </c>
      <c r="E6006" t="s">
        <v>1279</v>
      </c>
    </row>
    <row r="6007" spans="1:5" x14ac:dyDescent="0.25">
      <c r="A6007" t="s">
        <v>115</v>
      </c>
      <c r="B6007" t="s">
        <v>173</v>
      </c>
      <c r="C6007" s="76">
        <v>42831</v>
      </c>
      <c r="D6007">
        <v>28</v>
      </c>
      <c r="E6007" t="s">
        <v>1279</v>
      </c>
    </row>
    <row r="6008" spans="1:5" x14ac:dyDescent="0.25">
      <c r="A6008" t="s">
        <v>115</v>
      </c>
      <c r="B6008" t="s">
        <v>173</v>
      </c>
      <c r="C6008" s="76">
        <v>42831</v>
      </c>
      <c r="D6008">
        <v>29</v>
      </c>
      <c r="E6008" t="s">
        <v>1279</v>
      </c>
    </row>
    <row r="6009" spans="1:5" x14ac:dyDescent="0.25">
      <c r="A6009" t="s">
        <v>115</v>
      </c>
      <c r="B6009" t="s">
        <v>173</v>
      </c>
      <c r="C6009" s="76">
        <v>42831</v>
      </c>
      <c r="D6009">
        <v>35</v>
      </c>
      <c r="E6009" t="s">
        <v>1279</v>
      </c>
    </row>
    <row r="6010" spans="1:5" x14ac:dyDescent="0.25">
      <c r="A6010" t="s">
        <v>115</v>
      </c>
      <c r="B6010" t="s">
        <v>173</v>
      </c>
      <c r="C6010" s="76">
        <v>42831</v>
      </c>
      <c r="D6010">
        <v>36</v>
      </c>
      <c r="E6010" t="s">
        <v>1279</v>
      </c>
    </row>
    <row r="6011" spans="1:5" x14ac:dyDescent="0.25">
      <c r="A6011" t="s">
        <v>938</v>
      </c>
      <c r="B6011" t="s">
        <v>173</v>
      </c>
      <c r="C6011" s="76">
        <v>42831</v>
      </c>
      <c r="D6011">
        <v>42</v>
      </c>
      <c r="E6011" t="s">
        <v>1279</v>
      </c>
    </row>
    <row r="6012" spans="1:5" x14ac:dyDescent="0.25">
      <c r="A6012" t="s">
        <v>938</v>
      </c>
      <c r="B6012" t="s">
        <v>173</v>
      </c>
      <c r="C6012" s="76">
        <v>42831</v>
      </c>
      <c r="D6012">
        <v>43</v>
      </c>
      <c r="E6012" t="s">
        <v>1279</v>
      </c>
    </row>
    <row r="6013" spans="1:5" x14ac:dyDescent="0.25">
      <c r="A6013" t="s">
        <v>938</v>
      </c>
      <c r="B6013" t="s">
        <v>173</v>
      </c>
      <c r="C6013" s="76">
        <v>42831</v>
      </c>
      <c r="D6013">
        <v>47</v>
      </c>
      <c r="E6013" t="s">
        <v>1279</v>
      </c>
    </row>
    <row r="6014" spans="1:5" x14ac:dyDescent="0.25">
      <c r="A6014" t="s">
        <v>938</v>
      </c>
      <c r="B6014" t="s">
        <v>173</v>
      </c>
      <c r="C6014" s="76">
        <v>42831</v>
      </c>
      <c r="D6014">
        <v>50</v>
      </c>
      <c r="E6014" t="s">
        <v>1279</v>
      </c>
    </row>
    <row r="6015" spans="1:5" x14ac:dyDescent="0.25">
      <c r="A6015" t="s">
        <v>938</v>
      </c>
      <c r="B6015" t="s">
        <v>173</v>
      </c>
      <c r="C6015" s="76">
        <v>42831</v>
      </c>
      <c r="D6015">
        <v>51</v>
      </c>
      <c r="E6015" t="s">
        <v>1279</v>
      </c>
    </row>
    <row r="6016" spans="1:5" x14ac:dyDescent="0.25">
      <c r="A6016" t="s">
        <v>938</v>
      </c>
      <c r="B6016" t="s">
        <v>173</v>
      </c>
      <c r="C6016" s="76">
        <v>42831</v>
      </c>
      <c r="D6016">
        <v>58</v>
      </c>
      <c r="E6016" t="s">
        <v>1279</v>
      </c>
    </row>
    <row r="6017" spans="1:5" x14ac:dyDescent="0.25">
      <c r="A6017" t="s">
        <v>1277</v>
      </c>
      <c r="B6017" t="s">
        <v>173</v>
      </c>
      <c r="C6017" s="76">
        <v>42831</v>
      </c>
      <c r="D6017">
        <v>23</v>
      </c>
      <c r="E6017" t="s">
        <v>1279</v>
      </c>
    </row>
    <row r="6018" spans="1:5" x14ac:dyDescent="0.25">
      <c r="A6018" t="s">
        <v>1277</v>
      </c>
      <c r="B6018" t="s">
        <v>173</v>
      </c>
      <c r="C6018" s="76">
        <v>42831</v>
      </c>
      <c r="D6018">
        <v>61</v>
      </c>
      <c r="E6018" t="s">
        <v>1279</v>
      </c>
    </row>
    <row r="6019" spans="1:5" x14ac:dyDescent="0.25">
      <c r="A6019" t="s">
        <v>1278</v>
      </c>
      <c r="B6019" t="s">
        <v>173</v>
      </c>
      <c r="C6019" s="76">
        <v>42831</v>
      </c>
      <c r="D6019">
        <v>47</v>
      </c>
      <c r="E6019" t="s">
        <v>1279</v>
      </c>
    </row>
    <row r="6020" spans="1:5" x14ac:dyDescent="0.25">
      <c r="A6020" t="s">
        <v>1278</v>
      </c>
      <c r="B6020" t="s">
        <v>173</v>
      </c>
      <c r="C6020" s="76">
        <v>42831</v>
      </c>
      <c r="D6020">
        <v>50</v>
      </c>
      <c r="E6020" t="s">
        <v>1279</v>
      </c>
    </row>
    <row r="6021" spans="1:5" x14ac:dyDescent="0.25">
      <c r="A6021" t="s">
        <v>1278</v>
      </c>
      <c r="B6021" t="s">
        <v>173</v>
      </c>
      <c r="C6021" s="76">
        <v>42831</v>
      </c>
      <c r="D6021">
        <v>51</v>
      </c>
      <c r="E6021" t="s">
        <v>1279</v>
      </c>
    </row>
    <row r="6022" spans="1:5" x14ac:dyDescent="0.25">
      <c r="A6022" t="s">
        <v>1278</v>
      </c>
      <c r="B6022" t="s">
        <v>173</v>
      </c>
      <c r="C6022" s="76">
        <v>42831</v>
      </c>
      <c r="D6022">
        <v>58</v>
      </c>
      <c r="E6022" t="s">
        <v>1279</v>
      </c>
    </row>
    <row r="6023" spans="1:5" x14ac:dyDescent="0.25">
      <c r="A6023" t="s">
        <v>1278</v>
      </c>
      <c r="B6023" t="s">
        <v>173</v>
      </c>
      <c r="C6023" s="76">
        <v>42831</v>
      </c>
      <c r="D6023">
        <v>56</v>
      </c>
      <c r="E6023" t="s">
        <v>1279</v>
      </c>
    </row>
    <row r="6024" spans="1:5" x14ac:dyDescent="0.25">
      <c r="A6024" t="s">
        <v>500</v>
      </c>
      <c r="B6024" t="s">
        <v>173</v>
      </c>
      <c r="C6024" s="76">
        <v>42831</v>
      </c>
      <c r="D6024">
        <v>20</v>
      </c>
      <c r="E6024" t="s">
        <v>1279</v>
      </c>
    </row>
    <row r="6025" spans="1:5" x14ac:dyDescent="0.25">
      <c r="A6025" t="s">
        <v>500</v>
      </c>
      <c r="B6025" t="s">
        <v>173</v>
      </c>
      <c r="C6025" s="76">
        <v>42831</v>
      </c>
      <c r="D6025">
        <v>21</v>
      </c>
      <c r="E6025" t="s">
        <v>1279</v>
      </c>
    </row>
    <row r="6026" spans="1:5" x14ac:dyDescent="0.25">
      <c r="A6026" t="s">
        <v>500</v>
      </c>
      <c r="B6026" t="s">
        <v>173</v>
      </c>
      <c r="C6026" s="76">
        <v>42831</v>
      </c>
      <c r="D6026">
        <v>24</v>
      </c>
      <c r="E6026" t="s">
        <v>1279</v>
      </c>
    </row>
    <row r="6027" spans="1:5" x14ac:dyDescent="0.25">
      <c r="A6027" t="s">
        <v>500</v>
      </c>
      <c r="B6027" t="s">
        <v>173</v>
      </c>
      <c r="C6027" s="76">
        <v>42831</v>
      </c>
      <c r="D6027">
        <v>28</v>
      </c>
      <c r="E6027" t="s">
        <v>1279</v>
      </c>
    </row>
    <row r="6028" spans="1:5" x14ac:dyDescent="0.25">
      <c r="A6028" t="s">
        <v>500</v>
      </c>
      <c r="B6028" t="s">
        <v>173</v>
      </c>
      <c r="C6028" s="76">
        <v>42831</v>
      </c>
      <c r="D6028">
        <v>35</v>
      </c>
      <c r="E6028" t="s">
        <v>1279</v>
      </c>
    </row>
    <row r="6029" spans="1:5" x14ac:dyDescent="0.25">
      <c r="A6029" t="s">
        <v>500</v>
      </c>
      <c r="B6029" t="s">
        <v>173</v>
      </c>
      <c r="C6029" s="76">
        <v>42831</v>
      </c>
      <c r="D6029">
        <v>36</v>
      </c>
      <c r="E6029" t="s">
        <v>1279</v>
      </c>
    </row>
    <row r="6030" spans="1:5" x14ac:dyDescent="0.25">
      <c r="A6030" t="s">
        <v>708</v>
      </c>
      <c r="B6030" t="s">
        <v>173</v>
      </c>
      <c r="C6030" s="76">
        <v>42831</v>
      </c>
      <c r="D6030">
        <v>42</v>
      </c>
      <c r="E6030" t="s">
        <v>1279</v>
      </c>
    </row>
    <row r="6031" spans="1:5" x14ac:dyDescent="0.25">
      <c r="A6031" t="s">
        <v>708</v>
      </c>
      <c r="B6031" t="s">
        <v>173</v>
      </c>
      <c r="C6031" s="76">
        <v>42831</v>
      </c>
      <c r="D6031">
        <v>43</v>
      </c>
      <c r="E6031" t="s">
        <v>1279</v>
      </c>
    </row>
    <row r="6032" spans="1:5" x14ac:dyDescent="0.25">
      <c r="A6032" t="s">
        <v>708</v>
      </c>
      <c r="B6032" t="s">
        <v>173</v>
      </c>
      <c r="C6032" s="76">
        <v>42831</v>
      </c>
      <c r="D6032">
        <v>41</v>
      </c>
      <c r="E6032" t="s">
        <v>1279</v>
      </c>
    </row>
    <row r="6033" spans="1:5" x14ac:dyDescent="0.25">
      <c r="A6033" t="s">
        <v>708</v>
      </c>
      <c r="B6033" t="s">
        <v>173</v>
      </c>
      <c r="C6033" s="76">
        <v>42831</v>
      </c>
      <c r="D6033">
        <v>47</v>
      </c>
      <c r="E6033" t="s">
        <v>1279</v>
      </c>
    </row>
    <row r="6034" spans="1:5" x14ac:dyDescent="0.25">
      <c r="A6034" t="s">
        <v>708</v>
      </c>
      <c r="B6034" t="s">
        <v>173</v>
      </c>
      <c r="C6034" s="76">
        <v>42831</v>
      </c>
      <c r="D6034">
        <v>50</v>
      </c>
      <c r="E6034" t="s">
        <v>1279</v>
      </c>
    </row>
    <row r="6035" spans="1:5" x14ac:dyDescent="0.25">
      <c r="A6035" t="s">
        <v>708</v>
      </c>
      <c r="B6035" t="s">
        <v>173</v>
      </c>
      <c r="C6035" s="76">
        <v>42831</v>
      </c>
      <c r="D6035">
        <v>58</v>
      </c>
      <c r="E6035" t="s">
        <v>1279</v>
      </c>
    </row>
    <row r="6036" spans="1:5" x14ac:dyDescent="0.25">
      <c r="A6036" t="s">
        <v>502</v>
      </c>
      <c r="B6036" t="s">
        <v>173</v>
      </c>
      <c r="C6036" s="76">
        <v>42831</v>
      </c>
      <c r="D6036">
        <v>40</v>
      </c>
      <c r="E6036" t="s">
        <v>1279</v>
      </c>
    </row>
    <row r="6037" spans="1:5" x14ac:dyDescent="0.25">
      <c r="A6037" t="s">
        <v>502</v>
      </c>
      <c r="B6037" t="s">
        <v>173</v>
      </c>
      <c r="C6037" s="76">
        <v>42831</v>
      </c>
      <c r="D6037">
        <v>42</v>
      </c>
      <c r="E6037" t="s">
        <v>1279</v>
      </c>
    </row>
    <row r="6038" spans="1:5" x14ac:dyDescent="0.25">
      <c r="A6038" t="s">
        <v>502</v>
      </c>
      <c r="B6038" t="s">
        <v>173</v>
      </c>
      <c r="C6038" s="76">
        <v>42831</v>
      </c>
      <c r="D6038">
        <v>43</v>
      </c>
      <c r="E6038" t="s">
        <v>1279</v>
      </c>
    </row>
    <row r="6039" spans="1:5" x14ac:dyDescent="0.25">
      <c r="A6039" t="s">
        <v>502</v>
      </c>
      <c r="B6039" t="s">
        <v>173</v>
      </c>
      <c r="C6039" s="76">
        <v>42831</v>
      </c>
      <c r="D6039">
        <v>50</v>
      </c>
      <c r="E6039" t="s">
        <v>1279</v>
      </c>
    </row>
    <row r="6040" spans="1:5" x14ac:dyDescent="0.25">
      <c r="A6040" t="s">
        <v>502</v>
      </c>
      <c r="B6040" t="s">
        <v>173</v>
      </c>
      <c r="C6040" s="76">
        <v>42831</v>
      </c>
      <c r="D6040">
        <v>51</v>
      </c>
      <c r="E6040" t="s">
        <v>1279</v>
      </c>
    </row>
    <row r="6041" spans="1:5" x14ac:dyDescent="0.25">
      <c r="A6041" t="s">
        <v>502</v>
      </c>
      <c r="B6041" t="s">
        <v>173</v>
      </c>
      <c r="C6041" s="76">
        <v>42831</v>
      </c>
      <c r="D6041">
        <v>58</v>
      </c>
      <c r="E6041" t="s">
        <v>1279</v>
      </c>
    </row>
    <row r="6042" spans="1:5" x14ac:dyDescent="0.25">
      <c r="A6042" t="s">
        <v>120</v>
      </c>
      <c r="B6042" t="s">
        <v>173</v>
      </c>
      <c r="C6042" s="76">
        <v>42831</v>
      </c>
      <c r="D6042">
        <v>22</v>
      </c>
      <c r="E6042" t="s">
        <v>1279</v>
      </c>
    </row>
    <row r="6043" spans="1:5" x14ac:dyDescent="0.25">
      <c r="A6043" t="s">
        <v>120</v>
      </c>
      <c r="B6043" t="s">
        <v>173</v>
      </c>
      <c r="C6043" s="76">
        <v>42831</v>
      </c>
      <c r="D6043">
        <v>23</v>
      </c>
      <c r="E6043" t="s">
        <v>1279</v>
      </c>
    </row>
    <row r="6044" spans="1:5" x14ac:dyDescent="0.25">
      <c r="A6044" t="s">
        <v>120</v>
      </c>
      <c r="B6044" t="s">
        <v>173</v>
      </c>
      <c r="C6044" s="76">
        <v>42831</v>
      </c>
      <c r="D6044">
        <v>24</v>
      </c>
      <c r="E6044" t="s">
        <v>1279</v>
      </c>
    </row>
    <row r="6045" spans="1:5" x14ac:dyDescent="0.25">
      <c r="A6045" t="s">
        <v>120</v>
      </c>
      <c r="B6045" t="s">
        <v>173</v>
      </c>
      <c r="C6045" s="76">
        <v>42831</v>
      </c>
      <c r="D6045">
        <v>28</v>
      </c>
      <c r="E6045" t="s">
        <v>1279</v>
      </c>
    </row>
    <row r="6046" spans="1:5" x14ac:dyDescent="0.25">
      <c r="A6046" t="s">
        <v>120</v>
      </c>
      <c r="B6046" t="s">
        <v>173</v>
      </c>
      <c r="C6046" s="76">
        <v>42831</v>
      </c>
      <c r="D6046">
        <v>36</v>
      </c>
      <c r="E6046" t="s">
        <v>1279</v>
      </c>
    </row>
    <row r="6047" spans="1:5" x14ac:dyDescent="0.25">
      <c r="A6047" t="s">
        <v>120</v>
      </c>
      <c r="B6047" t="s">
        <v>173</v>
      </c>
      <c r="C6047" s="76">
        <v>42831</v>
      </c>
      <c r="D6047">
        <v>29</v>
      </c>
      <c r="E6047" t="s">
        <v>1279</v>
      </c>
    </row>
    <row r="6048" spans="1:5" x14ac:dyDescent="0.25">
      <c r="A6048" t="s">
        <v>121</v>
      </c>
      <c r="B6048" t="s">
        <v>173</v>
      </c>
      <c r="C6048" s="76">
        <v>42831</v>
      </c>
      <c r="D6048">
        <v>22</v>
      </c>
      <c r="E6048" t="s">
        <v>1279</v>
      </c>
    </row>
    <row r="6049" spans="1:5" x14ac:dyDescent="0.25">
      <c r="A6049" t="s">
        <v>121</v>
      </c>
      <c r="B6049" t="s">
        <v>173</v>
      </c>
      <c r="C6049" s="76">
        <v>42831</v>
      </c>
      <c r="D6049">
        <v>24</v>
      </c>
      <c r="E6049" t="s">
        <v>1279</v>
      </c>
    </row>
    <row r="6050" spans="1:5" x14ac:dyDescent="0.25">
      <c r="A6050" t="s">
        <v>121</v>
      </c>
      <c r="B6050" t="s">
        <v>173</v>
      </c>
      <c r="C6050" s="76">
        <v>42831</v>
      </c>
      <c r="D6050">
        <v>23</v>
      </c>
      <c r="E6050" t="s">
        <v>1279</v>
      </c>
    </row>
    <row r="6051" spans="1:5" x14ac:dyDescent="0.25">
      <c r="A6051" t="s">
        <v>483</v>
      </c>
      <c r="B6051" t="s">
        <v>173</v>
      </c>
      <c r="C6051" s="76">
        <v>42850</v>
      </c>
      <c r="D6051">
        <v>22</v>
      </c>
      <c r="E6051" t="s">
        <v>1279</v>
      </c>
    </row>
    <row r="6052" spans="1:5" x14ac:dyDescent="0.25">
      <c r="A6052" t="s">
        <v>483</v>
      </c>
      <c r="B6052" t="s">
        <v>173</v>
      </c>
      <c r="C6052" s="76">
        <v>42850</v>
      </c>
      <c r="D6052">
        <v>28</v>
      </c>
      <c r="E6052" t="s">
        <v>1279</v>
      </c>
    </row>
    <row r="6053" spans="1:5" x14ac:dyDescent="0.25">
      <c r="A6053" t="s">
        <v>483</v>
      </c>
      <c r="B6053" t="s">
        <v>173</v>
      </c>
      <c r="C6053" s="76">
        <v>42850</v>
      </c>
      <c r="D6053">
        <v>29</v>
      </c>
      <c r="E6053" t="s">
        <v>1279</v>
      </c>
    </row>
    <row r="6054" spans="1:5" x14ac:dyDescent="0.25">
      <c r="A6054" t="s">
        <v>483</v>
      </c>
      <c r="B6054" t="s">
        <v>173</v>
      </c>
      <c r="C6054" s="76">
        <v>42850</v>
      </c>
      <c r="D6054">
        <v>61</v>
      </c>
      <c r="E6054" t="s">
        <v>1279</v>
      </c>
    </row>
    <row r="6055" spans="1:5" x14ac:dyDescent="0.25">
      <c r="A6055" t="s">
        <v>486</v>
      </c>
      <c r="B6055" t="s">
        <v>173</v>
      </c>
      <c r="C6055" s="76">
        <v>42850</v>
      </c>
      <c r="D6055">
        <v>22</v>
      </c>
      <c r="E6055" t="s">
        <v>1279</v>
      </c>
    </row>
    <row r="6056" spans="1:5" x14ac:dyDescent="0.25">
      <c r="A6056" t="s">
        <v>486</v>
      </c>
      <c r="B6056" t="s">
        <v>173</v>
      </c>
      <c r="C6056" s="76">
        <v>42850</v>
      </c>
      <c r="D6056">
        <v>23</v>
      </c>
      <c r="E6056" t="s">
        <v>1279</v>
      </c>
    </row>
    <row r="6057" spans="1:5" x14ac:dyDescent="0.25">
      <c r="A6057" t="s">
        <v>486</v>
      </c>
      <c r="B6057" t="s">
        <v>173</v>
      </c>
      <c r="C6057" s="76">
        <v>42850</v>
      </c>
      <c r="D6057">
        <v>28</v>
      </c>
      <c r="E6057" t="s">
        <v>1279</v>
      </c>
    </row>
    <row r="6058" spans="1:5" x14ac:dyDescent="0.25">
      <c r="A6058" t="s">
        <v>486</v>
      </c>
      <c r="B6058" t="s">
        <v>173</v>
      </c>
      <c r="C6058" s="76">
        <v>42850</v>
      </c>
      <c r="D6058">
        <v>29</v>
      </c>
      <c r="E6058" t="s">
        <v>1279</v>
      </c>
    </row>
    <row r="6059" spans="1:5" x14ac:dyDescent="0.25">
      <c r="A6059" t="s">
        <v>486</v>
      </c>
      <c r="B6059" t="s">
        <v>173</v>
      </c>
      <c r="C6059" s="76">
        <v>42850</v>
      </c>
      <c r="D6059">
        <v>32</v>
      </c>
      <c r="E6059" t="s">
        <v>1279</v>
      </c>
    </row>
    <row r="6060" spans="1:5" x14ac:dyDescent="0.25">
      <c r="A6060" t="s">
        <v>486</v>
      </c>
      <c r="B6060" t="s">
        <v>173</v>
      </c>
      <c r="C6060" s="76">
        <v>42850</v>
      </c>
      <c r="D6060">
        <v>33</v>
      </c>
      <c r="E6060" t="s">
        <v>1279</v>
      </c>
    </row>
    <row r="6061" spans="1:5" x14ac:dyDescent="0.25">
      <c r="A6061" t="s">
        <v>1270</v>
      </c>
      <c r="B6061" t="s">
        <v>173</v>
      </c>
      <c r="C6061" s="76">
        <v>42850</v>
      </c>
      <c r="D6061">
        <v>41</v>
      </c>
      <c r="E6061" t="s">
        <v>1279</v>
      </c>
    </row>
    <row r="6062" spans="1:5" x14ac:dyDescent="0.25">
      <c r="A6062" t="s">
        <v>1270</v>
      </c>
      <c r="B6062" t="s">
        <v>173</v>
      </c>
      <c r="C6062" s="76">
        <v>42850</v>
      </c>
      <c r="D6062">
        <v>47</v>
      </c>
      <c r="E6062" t="s">
        <v>1279</v>
      </c>
    </row>
    <row r="6063" spans="1:5" x14ac:dyDescent="0.25">
      <c r="A6063" t="s">
        <v>1270</v>
      </c>
      <c r="B6063" t="s">
        <v>173</v>
      </c>
      <c r="C6063" s="76">
        <v>42850</v>
      </c>
      <c r="D6063">
        <v>50</v>
      </c>
      <c r="E6063" t="s">
        <v>1279</v>
      </c>
    </row>
    <row r="6064" spans="1:5" x14ac:dyDescent="0.25">
      <c r="A6064" t="s">
        <v>1270</v>
      </c>
      <c r="B6064" t="s">
        <v>173</v>
      </c>
      <c r="C6064" s="76">
        <v>42850</v>
      </c>
      <c r="D6064">
        <v>51</v>
      </c>
      <c r="E6064" t="s">
        <v>1279</v>
      </c>
    </row>
    <row r="6065" spans="1:5" x14ac:dyDescent="0.25">
      <c r="A6065" t="s">
        <v>1270</v>
      </c>
      <c r="B6065" t="s">
        <v>173</v>
      </c>
      <c r="C6065" s="76">
        <v>42850</v>
      </c>
      <c r="D6065">
        <v>56</v>
      </c>
      <c r="E6065" t="s">
        <v>1279</v>
      </c>
    </row>
    <row r="6066" spans="1:5" x14ac:dyDescent="0.25">
      <c r="A6066" t="s">
        <v>1270</v>
      </c>
      <c r="B6066" t="s">
        <v>173</v>
      </c>
      <c r="C6066" s="76">
        <v>42850</v>
      </c>
      <c r="D6066">
        <v>59</v>
      </c>
      <c r="E6066" t="s">
        <v>1279</v>
      </c>
    </row>
    <row r="6067" spans="1:5" x14ac:dyDescent="0.25">
      <c r="A6067" t="s">
        <v>1271</v>
      </c>
      <c r="B6067" t="s">
        <v>173</v>
      </c>
      <c r="C6067" s="76">
        <v>42850</v>
      </c>
      <c r="D6067">
        <v>43</v>
      </c>
      <c r="E6067" t="s">
        <v>1279</v>
      </c>
    </row>
    <row r="6068" spans="1:5" x14ac:dyDescent="0.25">
      <c r="A6068" t="s">
        <v>1271</v>
      </c>
      <c r="B6068" t="s">
        <v>173</v>
      </c>
      <c r="C6068" s="76">
        <v>42850</v>
      </c>
      <c r="D6068">
        <v>47</v>
      </c>
      <c r="E6068" t="s">
        <v>1279</v>
      </c>
    </row>
    <row r="6069" spans="1:5" x14ac:dyDescent="0.25">
      <c r="A6069" t="s">
        <v>1271</v>
      </c>
      <c r="B6069" t="s">
        <v>173</v>
      </c>
      <c r="C6069" s="76">
        <v>42850</v>
      </c>
      <c r="D6069">
        <v>50</v>
      </c>
      <c r="E6069" t="s">
        <v>1279</v>
      </c>
    </row>
    <row r="6070" spans="1:5" x14ac:dyDescent="0.25">
      <c r="A6070" t="s">
        <v>1271</v>
      </c>
      <c r="B6070" t="s">
        <v>173</v>
      </c>
      <c r="C6070" s="76">
        <v>42850</v>
      </c>
      <c r="D6070">
        <v>56</v>
      </c>
      <c r="E6070" t="s">
        <v>1279</v>
      </c>
    </row>
    <row r="6071" spans="1:5" x14ac:dyDescent="0.25">
      <c r="A6071" t="s">
        <v>1273</v>
      </c>
      <c r="B6071" t="s">
        <v>173</v>
      </c>
      <c r="C6071" s="76">
        <v>42850</v>
      </c>
      <c r="D6071">
        <v>20</v>
      </c>
      <c r="E6071" t="s">
        <v>1279</v>
      </c>
    </row>
    <row r="6072" spans="1:5" x14ac:dyDescent="0.25">
      <c r="A6072" t="s">
        <v>1273</v>
      </c>
      <c r="B6072" t="s">
        <v>173</v>
      </c>
      <c r="C6072" s="76">
        <v>42850</v>
      </c>
      <c r="D6072">
        <v>21</v>
      </c>
      <c r="E6072" t="s">
        <v>1279</v>
      </c>
    </row>
    <row r="6073" spans="1:5" x14ac:dyDescent="0.25">
      <c r="A6073" t="s">
        <v>1273</v>
      </c>
      <c r="B6073" t="s">
        <v>173</v>
      </c>
      <c r="C6073" s="76">
        <v>42850</v>
      </c>
      <c r="D6073">
        <v>22</v>
      </c>
      <c r="E6073" t="s">
        <v>1279</v>
      </c>
    </row>
    <row r="6074" spans="1:5" x14ac:dyDescent="0.25">
      <c r="A6074" t="s">
        <v>1273</v>
      </c>
      <c r="B6074" t="s">
        <v>173</v>
      </c>
      <c r="C6074" s="76">
        <v>42850</v>
      </c>
      <c r="D6074">
        <v>28</v>
      </c>
      <c r="E6074" t="s">
        <v>1279</v>
      </c>
    </row>
    <row r="6075" spans="1:5" x14ac:dyDescent="0.25">
      <c r="A6075" t="s">
        <v>1273</v>
      </c>
      <c r="B6075" t="s">
        <v>173</v>
      </c>
      <c r="C6075" s="76">
        <v>42850</v>
      </c>
      <c r="D6075">
        <v>36</v>
      </c>
      <c r="E6075" t="s">
        <v>1279</v>
      </c>
    </row>
    <row r="6076" spans="1:5" x14ac:dyDescent="0.25">
      <c r="A6076" t="s">
        <v>1273</v>
      </c>
      <c r="B6076" t="s">
        <v>173</v>
      </c>
      <c r="C6076" s="76">
        <v>42850</v>
      </c>
      <c r="D6076">
        <v>33</v>
      </c>
      <c r="E6076" t="s">
        <v>1279</v>
      </c>
    </row>
    <row r="6077" spans="1:5" x14ac:dyDescent="0.25">
      <c r="A6077" t="s">
        <v>1274</v>
      </c>
      <c r="B6077" t="s">
        <v>173</v>
      </c>
      <c r="C6077" s="76">
        <v>42850</v>
      </c>
      <c r="D6077">
        <v>20</v>
      </c>
      <c r="E6077" t="s">
        <v>1279</v>
      </c>
    </row>
    <row r="6078" spans="1:5" x14ac:dyDescent="0.25">
      <c r="A6078" t="s">
        <v>1274</v>
      </c>
      <c r="B6078" t="s">
        <v>173</v>
      </c>
      <c r="C6078" s="76">
        <v>42850</v>
      </c>
      <c r="D6078">
        <v>24</v>
      </c>
      <c r="E6078" t="s">
        <v>1279</v>
      </c>
    </row>
    <row r="6079" spans="1:5" x14ac:dyDescent="0.25">
      <c r="A6079" t="s">
        <v>1274</v>
      </c>
      <c r="B6079" t="s">
        <v>173</v>
      </c>
      <c r="C6079" s="76">
        <v>42850</v>
      </c>
      <c r="D6079">
        <v>23</v>
      </c>
      <c r="E6079" t="s">
        <v>1279</v>
      </c>
    </row>
    <row r="6080" spans="1:5" x14ac:dyDescent="0.25">
      <c r="A6080" t="s">
        <v>1274</v>
      </c>
      <c r="B6080" t="s">
        <v>173</v>
      </c>
      <c r="C6080" s="76">
        <v>42850</v>
      </c>
      <c r="D6080">
        <v>28</v>
      </c>
      <c r="E6080" t="s">
        <v>1279</v>
      </c>
    </row>
    <row r="6081" spans="1:5" x14ac:dyDescent="0.25">
      <c r="A6081" t="s">
        <v>1274</v>
      </c>
      <c r="B6081" t="s">
        <v>173</v>
      </c>
      <c r="C6081" s="76">
        <v>42850</v>
      </c>
      <c r="D6081">
        <v>29</v>
      </c>
      <c r="E6081" t="s">
        <v>1279</v>
      </c>
    </row>
    <row r="6082" spans="1:5" x14ac:dyDescent="0.25">
      <c r="A6082" t="s">
        <v>1274</v>
      </c>
      <c r="B6082" t="s">
        <v>173</v>
      </c>
      <c r="C6082" s="76">
        <v>42850</v>
      </c>
      <c r="D6082">
        <v>36</v>
      </c>
      <c r="E6082" t="s">
        <v>1279</v>
      </c>
    </row>
    <row r="6083" spans="1:5" x14ac:dyDescent="0.25">
      <c r="A6083" t="s">
        <v>734</v>
      </c>
      <c r="B6083" t="s">
        <v>173</v>
      </c>
      <c r="C6083" s="76">
        <v>42850</v>
      </c>
      <c r="D6083">
        <v>20</v>
      </c>
      <c r="E6083" t="s">
        <v>1279</v>
      </c>
    </row>
    <row r="6084" spans="1:5" x14ac:dyDescent="0.25">
      <c r="A6084" t="s">
        <v>734</v>
      </c>
      <c r="B6084" t="s">
        <v>173</v>
      </c>
      <c r="C6084" s="76">
        <v>42850</v>
      </c>
      <c r="D6084">
        <v>22</v>
      </c>
      <c r="E6084" t="s">
        <v>1279</v>
      </c>
    </row>
    <row r="6085" spans="1:5" x14ac:dyDescent="0.25">
      <c r="A6085" t="s">
        <v>734</v>
      </c>
      <c r="B6085" t="s">
        <v>173</v>
      </c>
      <c r="C6085" s="76">
        <v>42850</v>
      </c>
      <c r="D6085">
        <v>24</v>
      </c>
      <c r="E6085" t="s">
        <v>1279</v>
      </c>
    </row>
    <row r="6086" spans="1:5" x14ac:dyDescent="0.25">
      <c r="A6086" t="s">
        <v>734</v>
      </c>
      <c r="B6086" t="s">
        <v>173</v>
      </c>
      <c r="C6086" s="76">
        <v>42850</v>
      </c>
      <c r="D6086">
        <v>28</v>
      </c>
      <c r="E6086" t="s">
        <v>1279</v>
      </c>
    </row>
    <row r="6087" spans="1:5" x14ac:dyDescent="0.25">
      <c r="A6087" t="s">
        <v>734</v>
      </c>
      <c r="B6087" t="s">
        <v>173</v>
      </c>
      <c r="C6087" s="76">
        <v>42850</v>
      </c>
      <c r="D6087">
        <v>29</v>
      </c>
      <c r="E6087" t="s">
        <v>1279</v>
      </c>
    </row>
    <row r="6088" spans="1:5" x14ac:dyDescent="0.25">
      <c r="A6088" t="s">
        <v>734</v>
      </c>
      <c r="B6088" t="s">
        <v>173</v>
      </c>
      <c r="C6088" s="76">
        <v>42850</v>
      </c>
      <c r="D6088">
        <v>36</v>
      </c>
      <c r="E6088" t="s">
        <v>1279</v>
      </c>
    </row>
    <row r="6089" spans="1:5" x14ac:dyDescent="0.25">
      <c r="A6089" t="s">
        <v>485</v>
      </c>
      <c r="B6089" t="s">
        <v>173</v>
      </c>
      <c r="C6089" s="76">
        <v>42850</v>
      </c>
      <c r="D6089">
        <v>20</v>
      </c>
      <c r="E6089" t="s">
        <v>1279</v>
      </c>
    </row>
    <row r="6090" spans="1:5" x14ac:dyDescent="0.25">
      <c r="A6090" t="s">
        <v>485</v>
      </c>
      <c r="B6090" t="s">
        <v>173</v>
      </c>
      <c r="C6090" s="76">
        <v>42850</v>
      </c>
      <c r="D6090">
        <v>22</v>
      </c>
      <c r="E6090" t="s">
        <v>1279</v>
      </c>
    </row>
    <row r="6091" spans="1:5" x14ac:dyDescent="0.25">
      <c r="A6091" t="s">
        <v>485</v>
      </c>
      <c r="B6091" t="s">
        <v>173</v>
      </c>
      <c r="C6091" s="76">
        <v>42850</v>
      </c>
      <c r="D6091">
        <v>23</v>
      </c>
      <c r="E6091" t="s">
        <v>1279</v>
      </c>
    </row>
    <row r="6092" spans="1:5" x14ac:dyDescent="0.25">
      <c r="A6092" t="s">
        <v>485</v>
      </c>
      <c r="B6092" t="s">
        <v>173</v>
      </c>
      <c r="C6092" s="76">
        <v>42850</v>
      </c>
      <c r="D6092">
        <v>24</v>
      </c>
      <c r="E6092" t="s">
        <v>1279</v>
      </c>
    </row>
    <row r="6093" spans="1:5" x14ac:dyDescent="0.25">
      <c r="A6093" t="s">
        <v>485</v>
      </c>
      <c r="B6093" t="s">
        <v>173</v>
      </c>
      <c r="C6093" s="76">
        <v>42850</v>
      </c>
      <c r="D6093">
        <v>28</v>
      </c>
      <c r="E6093" t="s">
        <v>1279</v>
      </c>
    </row>
    <row r="6094" spans="1:5" x14ac:dyDescent="0.25">
      <c r="A6094" t="s">
        <v>485</v>
      </c>
      <c r="B6094" t="s">
        <v>173</v>
      </c>
      <c r="C6094" s="76">
        <v>42850</v>
      </c>
      <c r="D6094">
        <v>30</v>
      </c>
      <c r="E6094" t="s">
        <v>1279</v>
      </c>
    </row>
    <row r="6095" spans="1:5" x14ac:dyDescent="0.25">
      <c r="A6095" t="s">
        <v>1275</v>
      </c>
      <c r="B6095" t="s">
        <v>173</v>
      </c>
      <c r="C6095" s="76">
        <v>42850</v>
      </c>
      <c r="D6095">
        <v>20</v>
      </c>
      <c r="E6095" t="s">
        <v>1279</v>
      </c>
    </row>
    <row r="6096" spans="1:5" x14ac:dyDescent="0.25">
      <c r="A6096" t="s">
        <v>1275</v>
      </c>
      <c r="B6096" t="s">
        <v>173</v>
      </c>
      <c r="C6096" s="76">
        <v>42850</v>
      </c>
      <c r="D6096">
        <v>21</v>
      </c>
      <c r="E6096" t="s">
        <v>1279</v>
      </c>
    </row>
    <row r="6097" spans="1:5" x14ac:dyDescent="0.25">
      <c r="A6097" t="s">
        <v>1275</v>
      </c>
      <c r="B6097" t="s">
        <v>173</v>
      </c>
      <c r="C6097" s="76">
        <v>42850</v>
      </c>
      <c r="D6097">
        <v>24</v>
      </c>
      <c r="E6097" t="s">
        <v>1279</v>
      </c>
    </row>
    <row r="6098" spans="1:5" x14ac:dyDescent="0.25">
      <c r="A6098" t="s">
        <v>115</v>
      </c>
      <c r="B6098" t="s">
        <v>173</v>
      </c>
      <c r="C6098" s="76">
        <v>42850</v>
      </c>
      <c r="D6098">
        <v>22</v>
      </c>
      <c r="E6098" t="s">
        <v>1279</v>
      </c>
    </row>
    <row r="6099" spans="1:5" x14ac:dyDescent="0.25">
      <c r="A6099" t="s">
        <v>115</v>
      </c>
      <c r="B6099" t="s">
        <v>173</v>
      </c>
      <c r="C6099" s="76">
        <v>42850</v>
      </c>
      <c r="D6099">
        <v>23</v>
      </c>
      <c r="E6099" t="s">
        <v>1279</v>
      </c>
    </row>
    <row r="6100" spans="1:5" x14ac:dyDescent="0.25">
      <c r="A6100" t="s">
        <v>115</v>
      </c>
      <c r="B6100" t="s">
        <v>173</v>
      </c>
      <c r="C6100" s="76">
        <v>42850</v>
      </c>
      <c r="D6100">
        <v>28</v>
      </c>
      <c r="E6100" t="s">
        <v>1279</v>
      </c>
    </row>
    <row r="6101" spans="1:5" x14ac:dyDescent="0.25">
      <c r="A6101" t="s">
        <v>115</v>
      </c>
      <c r="B6101" t="s">
        <v>173</v>
      </c>
      <c r="C6101" s="76">
        <v>42850</v>
      </c>
      <c r="D6101">
        <v>29</v>
      </c>
      <c r="E6101" t="s">
        <v>1279</v>
      </c>
    </row>
    <row r="6102" spans="1:5" x14ac:dyDescent="0.25">
      <c r="A6102" t="s">
        <v>115</v>
      </c>
      <c r="B6102" t="s">
        <v>173</v>
      </c>
      <c r="C6102" s="76">
        <v>42850</v>
      </c>
      <c r="D6102">
        <v>35</v>
      </c>
      <c r="E6102" t="s">
        <v>1279</v>
      </c>
    </row>
    <row r="6103" spans="1:5" x14ac:dyDescent="0.25">
      <c r="A6103" t="s">
        <v>115</v>
      </c>
      <c r="B6103" t="s">
        <v>173</v>
      </c>
      <c r="C6103" s="76">
        <v>42850</v>
      </c>
      <c r="D6103">
        <v>36</v>
      </c>
      <c r="E6103" t="s">
        <v>1279</v>
      </c>
    </row>
    <row r="6104" spans="1:5" x14ac:dyDescent="0.25">
      <c r="A6104" t="s">
        <v>938</v>
      </c>
      <c r="B6104" t="s">
        <v>173</v>
      </c>
      <c r="C6104" s="76">
        <v>42850</v>
      </c>
      <c r="D6104">
        <v>42</v>
      </c>
      <c r="E6104" t="s">
        <v>1279</v>
      </c>
    </row>
    <row r="6105" spans="1:5" x14ac:dyDescent="0.25">
      <c r="A6105" t="s">
        <v>938</v>
      </c>
      <c r="B6105" t="s">
        <v>173</v>
      </c>
      <c r="C6105" s="76">
        <v>42850</v>
      </c>
      <c r="D6105">
        <v>43</v>
      </c>
      <c r="E6105" t="s">
        <v>1279</v>
      </c>
    </row>
    <row r="6106" spans="1:5" x14ac:dyDescent="0.25">
      <c r="A6106" t="s">
        <v>938</v>
      </c>
      <c r="B6106" t="s">
        <v>173</v>
      </c>
      <c r="C6106" s="76">
        <v>42850</v>
      </c>
      <c r="D6106">
        <v>47</v>
      </c>
      <c r="E6106" t="s">
        <v>1279</v>
      </c>
    </row>
    <row r="6107" spans="1:5" x14ac:dyDescent="0.25">
      <c r="A6107" t="s">
        <v>938</v>
      </c>
      <c r="B6107" t="s">
        <v>173</v>
      </c>
      <c r="C6107" s="76">
        <v>42850</v>
      </c>
      <c r="D6107">
        <v>50</v>
      </c>
      <c r="E6107" t="s">
        <v>1279</v>
      </c>
    </row>
    <row r="6108" spans="1:5" x14ac:dyDescent="0.25">
      <c r="A6108" t="s">
        <v>938</v>
      </c>
      <c r="B6108" t="s">
        <v>173</v>
      </c>
      <c r="C6108" s="76">
        <v>42850</v>
      </c>
      <c r="D6108">
        <v>51</v>
      </c>
      <c r="E6108" t="s">
        <v>1279</v>
      </c>
    </row>
    <row r="6109" spans="1:5" x14ac:dyDescent="0.25">
      <c r="A6109" t="s">
        <v>938</v>
      </c>
      <c r="B6109" t="s">
        <v>173</v>
      </c>
      <c r="C6109" s="76">
        <v>42850</v>
      </c>
      <c r="D6109">
        <v>58</v>
      </c>
      <c r="E6109" t="s">
        <v>1279</v>
      </c>
    </row>
    <row r="6110" spans="1:5" x14ac:dyDescent="0.25">
      <c r="A6110" t="s">
        <v>1277</v>
      </c>
      <c r="B6110" t="s">
        <v>173</v>
      </c>
      <c r="C6110" s="76">
        <v>42850</v>
      </c>
      <c r="D6110">
        <v>23</v>
      </c>
      <c r="E6110" t="s">
        <v>1279</v>
      </c>
    </row>
    <row r="6111" spans="1:5" x14ac:dyDescent="0.25">
      <c r="A6111" t="s">
        <v>1277</v>
      </c>
      <c r="B6111" t="s">
        <v>173</v>
      </c>
      <c r="C6111" s="76">
        <v>42850</v>
      </c>
      <c r="D6111">
        <v>61</v>
      </c>
      <c r="E6111" t="s">
        <v>1279</v>
      </c>
    </row>
    <row r="6112" spans="1:5" x14ac:dyDescent="0.25">
      <c r="A6112" t="s">
        <v>1278</v>
      </c>
      <c r="B6112" t="s">
        <v>173</v>
      </c>
      <c r="C6112" s="76">
        <v>42850</v>
      </c>
      <c r="D6112">
        <v>47</v>
      </c>
      <c r="E6112" t="s">
        <v>1279</v>
      </c>
    </row>
    <row r="6113" spans="1:5" x14ac:dyDescent="0.25">
      <c r="A6113" t="s">
        <v>1278</v>
      </c>
      <c r="B6113" t="s">
        <v>173</v>
      </c>
      <c r="C6113" s="76">
        <v>42850</v>
      </c>
      <c r="D6113">
        <v>50</v>
      </c>
      <c r="E6113" t="s">
        <v>1279</v>
      </c>
    </row>
    <row r="6114" spans="1:5" x14ac:dyDescent="0.25">
      <c r="A6114" t="s">
        <v>1278</v>
      </c>
      <c r="B6114" t="s">
        <v>173</v>
      </c>
      <c r="C6114" s="76">
        <v>42850</v>
      </c>
      <c r="D6114">
        <v>51</v>
      </c>
      <c r="E6114" t="s">
        <v>1279</v>
      </c>
    </row>
    <row r="6115" spans="1:5" x14ac:dyDescent="0.25">
      <c r="A6115" t="s">
        <v>1278</v>
      </c>
      <c r="B6115" t="s">
        <v>173</v>
      </c>
      <c r="C6115" s="76">
        <v>42850</v>
      </c>
      <c r="D6115">
        <v>58</v>
      </c>
      <c r="E6115" t="s">
        <v>1279</v>
      </c>
    </row>
    <row r="6116" spans="1:5" x14ac:dyDescent="0.25">
      <c r="A6116" t="s">
        <v>1278</v>
      </c>
      <c r="B6116" t="s">
        <v>173</v>
      </c>
      <c r="C6116" s="76">
        <v>42850</v>
      </c>
      <c r="D6116">
        <v>56</v>
      </c>
      <c r="E6116" t="s">
        <v>1279</v>
      </c>
    </row>
    <row r="6117" spans="1:5" x14ac:dyDescent="0.25">
      <c r="A6117" t="s">
        <v>500</v>
      </c>
      <c r="B6117" t="s">
        <v>173</v>
      </c>
      <c r="C6117" s="76">
        <v>42850</v>
      </c>
      <c r="D6117">
        <v>20</v>
      </c>
      <c r="E6117" t="s">
        <v>1279</v>
      </c>
    </row>
    <row r="6118" spans="1:5" x14ac:dyDescent="0.25">
      <c r="A6118" t="s">
        <v>500</v>
      </c>
      <c r="B6118" t="s">
        <v>173</v>
      </c>
      <c r="C6118" s="76">
        <v>42850</v>
      </c>
      <c r="D6118">
        <v>21</v>
      </c>
      <c r="E6118" t="s">
        <v>1279</v>
      </c>
    </row>
    <row r="6119" spans="1:5" x14ac:dyDescent="0.25">
      <c r="A6119" t="s">
        <v>500</v>
      </c>
      <c r="B6119" t="s">
        <v>173</v>
      </c>
      <c r="C6119" s="76">
        <v>42850</v>
      </c>
      <c r="D6119">
        <v>24</v>
      </c>
      <c r="E6119" t="s">
        <v>1279</v>
      </c>
    </row>
    <row r="6120" spans="1:5" x14ac:dyDescent="0.25">
      <c r="A6120" t="s">
        <v>500</v>
      </c>
      <c r="B6120" t="s">
        <v>173</v>
      </c>
      <c r="C6120" s="76">
        <v>42850</v>
      </c>
      <c r="D6120">
        <v>28</v>
      </c>
      <c r="E6120" t="s">
        <v>1279</v>
      </c>
    </row>
    <row r="6121" spans="1:5" x14ac:dyDescent="0.25">
      <c r="A6121" t="s">
        <v>500</v>
      </c>
      <c r="B6121" t="s">
        <v>173</v>
      </c>
      <c r="C6121" s="76">
        <v>42850</v>
      </c>
      <c r="D6121">
        <v>35</v>
      </c>
      <c r="E6121" t="s">
        <v>1279</v>
      </c>
    </row>
    <row r="6122" spans="1:5" x14ac:dyDescent="0.25">
      <c r="A6122" t="s">
        <v>500</v>
      </c>
      <c r="B6122" t="s">
        <v>173</v>
      </c>
      <c r="C6122" s="76">
        <v>42850</v>
      </c>
      <c r="D6122">
        <v>36</v>
      </c>
      <c r="E6122" t="s">
        <v>1279</v>
      </c>
    </row>
    <row r="6123" spans="1:5" x14ac:dyDescent="0.25">
      <c r="A6123" t="s">
        <v>708</v>
      </c>
      <c r="B6123" t="s">
        <v>173</v>
      </c>
      <c r="C6123" s="76">
        <v>42850</v>
      </c>
      <c r="D6123">
        <v>42</v>
      </c>
      <c r="E6123" t="s">
        <v>1279</v>
      </c>
    </row>
    <row r="6124" spans="1:5" x14ac:dyDescent="0.25">
      <c r="A6124" t="s">
        <v>708</v>
      </c>
      <c r="B6124" t="s">
        <v>173</v>
      </c>
      <c r="C6124" s="76">
        <v>42850</v>
      </c>
      <c r="D6124">
        <v>43</v>
      </c>
      <c r="E6124" t="s">
        <v>1279</v>
      </c>
    </row>
    <row r="6125" spans="1:5" x14ac:dyDescent="0.25">
      <c r="A6125" t="s">
        <v>708</v>
      </c>
      <c r="B6125" t="s">
        <v>173</v>
      </c>
      <c r="C6125" s="76">
        <v>42850</v>
      </c>
      <c r="D6125">
        <v>41</v>
      </c>
      <c r="E6125" t="s">
        <v>1279</v>
      </c>
    </row>
    <row r="6126" spans="1:5" x14ac:dyDescent="0.25">
      <c r="A6126" t="s">
        <v>708</v>
      </c>
      <c r="B6126" t="s">
        <v>173</v>
      </c>
      <c r="C6126" s="76">
        <v>42850</v>
      </c>
      <c r="D6126">
        <v>47</v>
      </c>
      <c r="E6126" t="s">
        <v>1279</v>
      </c>
    </row>
    <row r="6127" spans="1:5" x14ac:dyDescent="0.25">
      <c r="A6127" t="s">
        <v>708</v>
      </c>
      <c r="B6127" t="s">
        <v>173</v>
      </c>
      <c r="C6127" s="76">
        <v>42850</v>
      </c>
      <c r="D6127">
        <v>50</v>
      </c>
      <c r="E6127" t="s">
        <v>1279</v>
      </c>
    </row>
    <row r="6128" spans="1:5" x14ac:dyDescent="0.25">
      <c r="A6128" t="s">
        <v>708</v>
      </c>
      <c r="B6128" t="s">
        <v>173</v>
      </c>
      <c r="C6128" s="76">
        <v>42850</v>
      </c>
      <c r="D6128">
        <v>58</v>
      </c>
      <c r="E6128" t="s">
        <v>1279</v>
      </c>
    </row>
    <row r="6129" spans="1:5" x14ac:dyDescent="0.25">
      <c r="A6129" t="s">
        <v>502</v>
      </c>
      <c r="B6129" t="s">
        <v>173</v>
      </c>
      <c r="C6129" s="76">
        <v>42850</v>
      </c>
      <c r="D6129">
        <v>40</v>
      </c>
      <c r="E6129" t="s">
        <v>1279</v>
      </c>
    </row>
    <row r="6130" spans="1:5" x14ac:dyDescent="0.25">
      <c r="A6130" t="s">
        <v>502</v>
      </c>
      <c r="B6130" t="s">
        <v>173</v>
      </c>
      <c r="C6130" s="76">
        <v>42850</v>
      </c>
      <c r="D6130">
        <v>42</v>
      </c>
      <c r="E6130" t="s">
        <v>1279</v>
      </c>
    </row>
    <row r="6131" spans="1:5" x14ac:dyDescent="0.25">
      <c r="A6131" t="s">
        <v>502</v>
      </c>
      <c r="B6131" t="s">
        <v>173</v>
      </c>
      <c r="C6131" s="76">
        <v>42850</v>
      </c>
      <c r="D6131">
        <v>43</v>
      </c>
      <c r="E6131" t="s">
        <v>1279</v>
      </c>
    </row>
    <row r="6132" spans="1:5" x14ac:dyDescent="0.25">
      <c r="A6132" t="s">
        <v>502</v>
      </c>
      <c r="B6132" t="s">
        <v>173</v>
      </c>
      <c r="C6132" s="76">
        <v>42850</v>
      </c>
      <c r="D6132">
        <v>50</v>
      </c>
      <c r="E6132" t="s">
        <v>1279</v>
      </c>
    </row>
    <row r="6133" spans="1:5" x14ac:dyDescent="0.25">
      <c r="A6133" t="s">
        <v>502</v>
      </c>
      <c r="B6133" t="s">
        <v>173</v>
      </c>
      <c r="C6133" s="76">
        <v>42850</v>
      </c>
      <c r="D6133">
        <v>51</v>
      </c>
      <c r="E6133" t="s">
        <v>1279</v>
      </c>
    </row>
    <row r="6134" spans="1:5" x14ac:dyDescent="0.25">
      <c r="A6134" t="s">
        <v>502</v>
      </c>
      <c r="B6134" t="s">
        <v>173</v>
      </c>
      <c r="C6134" s="76">
        <v>42850</v>
      </c>
      <c r="D6134">
        <v>58</v>
      </c>
      <c r="E6134" t="s">
        <v>1279</v>
      </c>
    </row>
    <row r="6135" spans="1:5" x14ac:dyDescent="0.25">
      <c r="A6135" t="s">
        <v>120</v>
      </c>
      <c r="B6135" t="s">
        <v>173</v>
      </c>
      <c r="C6135" s="76">
        <v>42850</v>
      </c>
      <c r="D6135">
        <v>22</v>
      </c>
      <c r="E6135" t="s">
        <v>1279</v>
      </c>
    </row>
    <row r="6136" spans="1:5" x14ac:dyDescent="0.25">
      <c r="A6136" t="s">
        <v>120</v>
      </c>
      <c r="B6136" t="s">
        <v>173</v>
      </c>
      <c r="C6136" s="76">
        <v>42850</v>
      </c>
      <c r="D6136">
        <v>23</v>
      </c>
      <c r="E6136" t="s">
        <v>1279</v>
      </c>
    </row>
    <row r="6137" spans="1:5" x14ac:dyDescent="0.25">
      <c r="A6137" t="s">
        <v>120</v>
      </c>
      <c r="B6137" t="s">
        <v>173</v>
      </c>
      <c r="C6137" s="76">
        <v>42850</v>
      </c>
      <c r="D6137">
        <v>24</v>
      </c>
      <c r="E6137" t="s">
        <v>1279</v>
      </c>
    </row>
    <row r="6138" spans="1:5" x14ac:dyDescent="0.25">
      <c r="A6138" t="s">
        <v>120</v>
      </c>
      <c r="B6138" t="s">
        <v>173</v>
      </c>
      <c r="C6138" s="76">
        <v>42850</v>
      </c>
      <c r="D6138">
        <v>28</v>
      </c>
      <c r="E6138" t="s">
        <v>1279</v>
      </c>
    </row>
    <row r="6139" spans="1:5" x14ac:dyDescent="0.25">
      <c r="A6139" t="s">
        <v>120</v>
      </c>
      <c r="B6139" t="s">
        <v>173</v>
      </c>
      <c r="C6139" s="76">
        <v>42850</v>
      </c>
      <c r="D6139">
        <v>36</v>
      </c>
      <c r="E6139" t="s">
        <v>1279</v>
      </c>
    </row>
    <row r="6140" spans="1:5" x14ac:dyDescent="0.25">
      <c r="A6140" t="s">
        <v>120</v>
      </c>
      <c r="B6140" t="s">
        <v>173</v>
      </c>
      <c r="C6140" s="76">
        <v>42850</v>
      </c>
      <c r="D6140">
        <v>29</v>
      </c>
      <c r="E6140" t="s">
        <v>1279</v>
      </c>
    </row>
    <row r="6141" spans="1:5" x14ac:dyDescent="0.25">
      <c r="A6141" t="s">
        <v>121</v>
      </c>
      <c r="B6141" t="s">
        <v>173</v>
      </c>
      <c r="C6141" s="76">
        <v>42850</v>
      </c>
      <c r="D6141">
        <v>22</v>
      </c>
      <c r="E6141" t="s">
        <v>1279</v>
      </c>
    </row>
    <row r="6142" spans="1:5" x14ac:dyDescent="0.25">
      <c r="A6142" t="s">
        <v>121</v>
      </c>
      <c r="B6142" t="s">
        <v>173</v>
      </c>
      <c r="C6142" s="76">
        <v>42850</v>
      </c>
      <c r="D6142">
        <v>24</v>
      </c>
      <c r="E6142" t="s">
        <v>1279</v>
      </c>
    </row>
    <row r="6143" spans="1:5" x14ac:dyDescent="0.25">
      <c r="A6143" t="s">
        <v>121</v>
      </c>
      <c r="B6143" t="s">
        <v>173</v>
      </c>
      <c r="C6143" s="76">
        <v>42850</v>
      </c>
      <c r="D6143">
        <v>23</v>
      </c>
      <c r="E6143" t="s">
        <v>1279</v>
      </c>
    </row>
    <row r="6144" spans="1:5" x14ac:dyDescent="0.25">
      <c r="A6144" t="s">
        <v>483</v>
      </c>
      <c r="B6144" t="s">
        <v>150</v>
      </c>
      <c r="C6144" s="76">
        <v>42858</v>
      </c>
      <c r="D6144">
        <v>22</v>
      </c>
      <c r="E6144" t="s">
        <v>1279</v>
      </c>
    </row>
    <row r="6145" spans="1:5" x14ac:dyDescent="0.25">
      <c r="A6145" t="s">
        <v>483</v>
      </c>
      <c r="B6145" t="s">
        <v>150</v>
      </c>
      <c r="C6145" s="76">
        <v>42858</v>
      </c>
      <c r="D6145">
        <v>28</v>
      </c>
      <c r="E6145" t="s">
        <v>1279</v>
      </c>
    </row>
    <row r="6146" spans="1:5" x14ac:dyDescent="0.25">
      <c r="A6146" t="s">
        <v>483</v>
      </c>
      <c r="B6146" t="s">
        <v>150</v>
      </c>
      <c r="C6146" s="76">
        <v>42858</v>
      </c>
      <c r="D6146">
        <v>29</v>
      </c>
      <c r="E6146" t="s">
        <v>1279</v>
      </c>
    </row>
    <row r="6147" spans="1:5" x14ac:dyDescent="0.25">
      <c r="A6147" t="s">
        <v>483</v>
      </c>
      <c r="B6147" t="s">
        <v>150</v>
      </c>
      <c r="C6147" s="76">
        <v>42858</v>
      </c>
      <c r="D6147">
        <v>61</v>
      </c>
      <c r="E6147" t="s">
        <v>1279</v>
      </c>
    </row>
    <row r="6148" spans="1:5" x14ac:dyDescent="0.25">
      <c r="A6148" t="s">
        <v>486</v>
      </c>
      <c r="B6148" t="s">
        <v>150</v>
      </c>
      <c r="C6148" s="76">
        <v>42858</v>
      </c>
      <c r="D6148">
        <v>22</v>
      </c>
      <c r="E6148" t="s">
        <v>1279</v>
      </c>
    </row>
    <row r="6149" spans="1:5" x14ac:dyDescent="0.25">
      <c r="A6149" t="s">
        <v>486</v>
      </c>
      <c r="B6149" t="s">
        <v>150</v>
      </c>
      <c r="C6149" s="76">
        <v>42858</v>
      </c>
      <c r="D6149">
        <v>23</v>
      </c>
      <c r="E6149" t="s">
        <v>1279</v>
      </c>
    </row>
    <row r="6150" spans="1:5" x14ac:dyDescent="0.25">
      <c r="A6150" t="s">
        <v>486</v>
      </c>
      <c r="B6150" t="s">
        <v>150</v>
      </c>
      <c r="C6150" s="76">
        <v>42858</v>
      </c>
      <c r="D6150">
        <v>28</v>
      </c>
      <c r="E6150" t="s">
        <v>1279</v>
      </c>
    </row>
    <row r="6151" spans="1:5" x14ac:dyDescent="0.25">
      <c r="A6151" t="s">
        <v>486</v>
      </c>
      <c r="B6151" t="s">
        <v>150</v>
      </c>
      <c r="C6151" s="76">
        <v>42858</v>
      </c>
      <c r="D6151">
        <v>29</v>
      </c>
      <c r="E6151" t="s">
        <v>1279</v>
      </c>
    </row>
    <row r="6152" spans="1:5" x14ac:dyDescent="0.25">
      <c r="A6152" t="s">
        <v>486</v>
      </c>
      <c r="B6152" t="s">
        <v>150</v>
      </c>
      <c r="C6152" s="76">
        <v>42858</v>
      </c>
      <c r="D6152">
        <v>32</v>
      </c>
      <c r="E6152" t="s">
        <v>1279</v>
      </c>
    </row>
    <row r="6153" spans="1:5" x14ac:dyDescent="0.25">
      <c r="A6153" t="s">
        <v>486</v>
      </c>
      <c r="B6153" t="s">
        <v>150</v>
      </c>
      <c r="C6153" s="76">
        <v>42858</v>
      </c>
      <c r="D6153">
        <v>33</v>
      </c>
      <c r="E6153" t="s">
        <v>1279</v>
      </c>
    </row>
    <row r="6154" spans="1:5" x14ac:dyDescent="0.25">
      <c r="A6154" t="s">
        <v>1270</v>
      </c>
      <c r="B6154" t="s">
        <v>150</v>
      </c>
      <c r="C6154" s="76">
        <v>42858</v>
      </c>
      <c r="D6154">
        <v>41</v>
      </c>
      <c r="E6154" t="s">
        <v>1279</v>
      </c>
    </row>
    <row r="6155" spans="1:5" x14ac:dyDescent="0.25">
      <c r="A6155" t="s">
        <v>1270</v>
      </c>
      <c r="B6155" t="s">
        <v>150</v>
      </c>
      <c r="C6155" s="76">
        <v>42858</v>
      </c>
      <c r="D6155">
        <v>47</v>
      </c>
      <c r="E6155" t="s">
        <v>1279</v>
      </c>
    </row>
    <row r="6156" spans="1:5" x14ac:dyDescent="0.25">
      <c r="A6156" t="s">
        <v>1270</v>
      </c>
      <c r="B6156" t="s">
        <v>150</v>
      </c>
      <c r="C6156" s="76">
        <v>42858</v>
      </c>
      <c r="D6156">
        <v>50</v>
      </c>
      <c r="E6156" t="s">
        <v>1279</v>
      </c>
    </row>
    <row r="6157" spans="1:5" x14ac:dyDescent="0.25">
      <c r="A6157" t="s">
        <v>1270</v>
      </c>
      <c r="B6157" t="s">
        <v>150</v>
      </c>
      <c r="C6157" s="76">
        <v>42858</v>
      </c>
      <c r="D6157">
        <v>51</v>
      </c>
      <c r="E6157" t="s">
        <v>1279</v>
      </c>
    </row>
    <row r="6158" spans="1:5" x14ac:dyDescent="0.25">
      <c r="A6158" t="s">
        <v>1270</v>
      </c>
      <c r="B6158" t="s">
        <v>150</v>
      </c>
      <c r="C6158" s="76">
        <v>42858</v>
      </c>
      <c r="D6158">
        <v>56</v>
      </c>
      <c r="E6158" t="s">
        <v>1279</v>
      </c>
    </row>
    <row r="6159" spans="1:5" x14ac:dyDescent="0.25">
      <c r="A6159" t="s">
        <v>1270</v>
      </c>
      <c r="B6159" t="s">
        <v>150</v>
      </c>
      <c r="C6159" s="76">
        <v>42858</v>
      </c>
      <c r="D6159">
        <v>59</v>
      </c>
      <c r="E6159" t="s">
        <v>1279</v>
      </c>
    </row>
    <row r="6160" spans="1:5" x14ac:dyDescent="0.25">
      <c r="A6160" t="s">
        <v>1271</v>
      </c>
      <c r="B6160" t="s">
        <v>150</v>
      </c>
      <c r="C6160" s="76">
        <v>42858</v>
      </c>
      <c r="D6160">
        <v>43</v>
      </c>
      <c r="E6160" t="s">
        <v>1279</v>
      </c>
    </row>
    <row r="6161" spans="1:5" x14ac:dyDescent="0.25">
      <c r="A6161" t="s">
        <v>1271</v>
      </c>
      <c r="B6161" t="s">
        <v>150</v>
      </c>
      <c r="C6161" s="76">
        <v>42858</v>
      </c>
      <c r="D6161">
        <v>47</v>
      </c>
      <c r="E6161" t="s">
        <v>1279</v>
      </c>
    </row>
    <row r="6162" spans="1:5" x14ac:dyDescent="0.25">
      <c r="A6162" t="s">
        <v>1271</v>
      </c>
      <c r="B6162" t="s">
        <v>150</v>
      </c>
      <c r="C6162" s="76">
        <v>42858</v>
      </c>
      <c r="D6162">
        <v>50</v>
      </c>
      <c r="E6162" t="s">
        <v>1279</v>
      </c>
    </row>
    <row r="6163" spans="1:5" x14ac:dyDescent="0.25">
      <c r="A6163" t="s">
        <v>1271</v>
      </c>
      <c r="B6163" t="s">
        <v>150</v>
      </c>
      <c r="C6163" s="76">
        <v>42858</v>
      </c>
      <c r="D6163">
        <v>56</v>
      </c>
      <c r="E6163" t="s">
        <v>1279</v>
      </c>
    </row>
    <row r="6164" spans="1:5" x14ac:dyDescent="0.25">
      <c r="A6164" t="s">
        <v>1273</v>
      </c>
      <c r="B6164" t="s">
        <v>150</v>
      </c>
      <c r="C6164" s="76">
        <v>42858</v>
      </c>
      <c r="D6164">
        <v>20</v>
      </c>
      <c r="E6164" t="s">
        <v>1279</v>
      </c>
    </row>
    <row r="6165" spans="1:5" x14ac:dyDescent="0.25">
      <c r="A6165" t="s">
        <v>1273</v>
      </c>
      <c r="B6165" t="s">
        <v>150</v>
      </c>
      <c r="C6165" s="76">
        <v>42858</v>
      </c>
      <c r="D6165">
        <v>21</v>
      </c>
      <c r="E6165" t="s">
        <v>1279</v>
      </c>
    </row>
    <row r="6166" spans="1:5" x14ac:dyDescent="0.25">
      <c r="A6166" t="s">
        <v>1273</v>
      </c>
      <c r="B6166" t="s">
        <v>150</v>
      </c>
      <c r="C6166" s="76">
        <v>42858</v>
      </c>
      <c r="D6166">
        <v>22</v>
      </c>
      <c r="E6166" t="s">
        <v>1279</v>
      </c>
    </row>
    <row r="6167" spans="1:5" x14ac:dyDescent="0.25">
      <c r="A6167" t="s">
        <v>1273</v>
      </c>
      <c r="B6167" t="s">
        <v>150</v>
      </c>
      <c r="C6167" s="76">
        <v>42858</v>
      </c>
      <c r="D6167">
        <v>28</v>
      </c>
      <c r="E6167" t="s">
        <v>1279</v>
      </c>
    </row>
    <row r="6168" spans="1:5" x14ac:dyDescent="0.25">
      <c r="A6168" t="s">
        <v>1273</v>
      </c>
      <c r="B6168" t="s">
        <v>150</v>
      </c>
      <c r="C6168" s="76">
        <v>42858</v>
      </c>
      <c r="D6168">
        <v>36</v>
      </c>
      <c r="E6168" t="s">
        <v>1279</v>
      </c>
    </row>
    <row r="6169" spans="1:5" x14ac:dyDescent="0.25">
      <c r="A6169" t="s">
        <v>1273</v>
      </c>
      <c r="B6169" t="s">
        <v>150</v>
      </c>
      <c r="C6169" s="76">
        <v>42858</v>
      </c>
      <c r="D6169">
        <v>33</v>
      </c>
      <c r="E6169" t="s">
        <v>1279</v>
      </c>
    </row>
    <row r="6170" spans="1:5" x14ac:dyDescent="0.25">
      <c r="A6170" t="s">
        <v>1274</v>
      </c>
      <c r="B6170" t="s">
        <v>150</v>
      </c>
      <c r="C6170" s="76">
        <v>42858</v>
      </c>
      <c r="D6170">
        <v>20</v>
      </c>
      <c r="E6170" t="s">
        <v>1279</v>
      </c>
    </row>
    <row r="6171" spans="1:5" x14ac:dyDescent="0.25">
      <c r="A6171" t="s">
        <v>1274</v>
      </c>
      <c r="B6171" t="s">
        <v>150</v>
      </c>
      <c r="C6171" s="76">
        <v>42858</v>
      </c>
      <c r="D6171">
        <v>24</v>
      </c>
      <c r="E6171" t="s">
        <v>1279</v>
      </c>
    </row>
    <row r="6172" spans="1:5" x14ac:dyDescent="0.25">
      <c r="A6172" t="s">
        <v>1274</v>
      </c>
      <c r="B6172" t="s">
        <v>150</v>
      </c>
      <c r="C6172" s="76">
        <v>42858</v>
      </c>
      <c r="D6172">
        <v>23</v>
      </c>
      <c r="E6172" t="s">
        <v>1279</v>
      </c>
    </row>
    <row r="6173" spans="1:5" x14ac:dyDescent="0.25">
      <c r="A6173" t="s">
        <v>1274</v>
      </c>
      <c r="B6173" t="s">
        <v>150</v>
      </c>
      <c r="C6173" s="76">
        <v>42858</v>
      </c>
      <c r="D6173">
        <v>28</v>
      </c>
      <c r="E6173" t="s">
        <v>1279</v>
      </c>
    </row>
    <row r="6174" spans="1:5" x14ac:dyDescent="0.25">
      <c r="A6174" t="s">
        <v>1274</v>
      </c>
      <c r="B6174" t="s">
        <v>150</v>
      </c>
      <c r="C6174" s="76">
        <v>42858</v>
      </c>
      <c r="D6174">
        <v>29</v>
      </c>
      <c r="E6174" t="s">
        <v>1279</v>
      </c>
    </row>
    <row r="6175" spans="1:5" x14ac:dyDescent="0.25">
      <c r="A6175" t="s">
        <v>1274</v>
      </c>
      <c r="B6175" t="s">
        <v>150</v>
      </c>
      <c r="C6175" s="76">
        <v>42858</v>
      </c>
      <c r="D6175">
        <v>36</v>
      </c>
      <c r="E6175" t="s">
        <v>1279</v>
      </c>
    </row>
    <row r="6176" spans="1:5" x14ac:dyDescent="0.25">
      <c r="A6176" t="s">
        <v>734</v>
      </c>
      <c r="B6176" t="s">
        <v>150</v>
      </c>
      <c r="C6176" s="76">
        <v>42858</v>
      </c>
      <c r="D6176">
        <v>20</v>
      </c>
      <c r="E6176" t="s">
        <v>1279</v>
      </c>
    </row>
    <row r="6177" spans="1:5" x14ac:dyDescent="0.25">
      <c r="A6177" t="s">
        <v>734</v>
      </c>
      <c r="B6177" t="s">
        <v>150</v>
      </c>
      <c r="C6177" s="76">
        <v>42858</v>
      </c>
      <c r="D6177">
        <v>22</v>
      </c>
      <c r="E6177" t="s">
        <v>1279</v>
      </c>
    </row>
    <row r="6178" spans="1:5" x14ac:dyDescent="0.25">
      <c r="A6178" t="s">
        <v>734</v>
      </c>
      <c r="B6178" t="s">
        <v>150</v>
      </c>
      <c r="C6178" s="76">
        <v>42858</v>
      </c>
      <c r="D6178">
        <v>24</v>
      </c>
      <c r="E6178" t="s">
        <v>1279</v>
      </c>
    </row>
    <row r="6179" spans="1:5" x14ac:dyDescent="0.25">
      <c r="A6179" t="s">
        <v>734</v>
      </c>
      <c r="B6179" t="s">
        <v>150</v>
      </c>
      <c r="C6179" s="76">
        <v>42858</v>
      </c>
      <c r="D6179">
        <v>28</v>
      </c>
      <c r="E6179" t="s">
        <v>1279</v>
      </c>
    </row>
    <row r="6180" spans="1:5" x14ac:dyDescent="0.25">
      <c r="A6180" t="s">
        <v>734</v>
      </c>
      <c r="B6180" t="s">
        <v>150</v>
      </c>
      <c r="C6180" s="76">
        <v>42858</v>
      </c>
      <c r="D6180">
        <v>29</v>
      </c>
      <c r="E6180" t="s">
        <v>1279</v>
      </c>
    </row>
    <row r="6181" spans="1:5" x14ac:dyDescent="0.25">
      <c r="A6181" t="s">
        <v>734</v>
      </c>
      <c r="B6181" t="s">
        <v>150</v>
      </c>
      <c r="C6181" s="76">
        <v>42858</v>
      </c>
      <c r="D6181">
        <v>36</v>
      </c>
      <c r="E6181" t="s">
        <v>1279</v>
      </c>
    </row>
    <row r="6182" spans="1:5" x14ac:dyDescent="0.25">
      <c r="A6182" t="s">
        <v>485</v>
      </c>
      <c r="B6182" t="s">
        <v>150</v>
      </c>
      <c r="C6182" s="76">
        <v>42858</v>
      </c>
      <c r="D6182">
        <v>20</v>
      </c>
      <c r="E6182" t="s">
        <v>1279</v>
      </c>
    </row>
    <row r="6183" spans="1:5" x14ac:dyDescent="0.25">
      <c r="A6183" t="s">
        <v>485</v>
      </c>
      <c r="B6183" t="s">
        <v>150</v>
      </c>
      <c r="C6183" s="76">
        <v>42858</v>
      </c>
      <c r="D6183">
        <v>22</v>
      </c>
      <c r="E6183" t="s">
        <v>1279</v>
      </c>
    </row>
    <row r="6184" spans="1:5" x14ac:dyDescent="0.25">
      <c r="A6184" t="s">
        <v>485</v>
      </c>
      <c r="B6184" t="s">
        <v>150</v>
      </c>
      <c r="C6184" s="76">
        <v>42858</v>
      </c>
      <c r="D6184">
        <v>23</v>
      </c>
      <c r="E6184" t="s">
        <v>1279</v>
      </c>
    </row>
    <row r="6185" spans="1:5" x14ac:dyDescent="0.25">
      <c r="A6185" t="s">
        <v>485</v>
      </c>
      <c r="B6185" t="s">
        <v>150</v>
      </c>
      <c r="C6185" s="76">
        <v>42858</v>
      </c>
      <c r="D6185">
        <v>24</v>
      </c>
      <c r="E6185" t="s">
        <v>1279</v>
      </c>
    </row>
    <row r="6186" spans="1:5" x14ac:dyDescent="0.25">
      <c r="A6186" t="s">
        <v>485</v>
      </c>
      <c r="B6186" t="s">
        <v>150</v>
      </c>
      <c r="C6186" s="76">
        <v>42858</v>
      </c>
      <c r="D6186">
        <v>28</v>
      </c>
      <c r="E6186" t="s">
        <v>1279</v>
      </c>
    </row>
    <row r="6187" spans="1:5" x14ac:dyDescent="0.25">
      <c r="A6187" t="s">
        <v>485</v>
      </c>
      <c r="B6187" t="s">
        <v>150</v>
      </c>
      <c r="C6187" s="76">
        <v>42858</v>
      </c>
      <c r="D6187">
        <v>30</v>
      </c>
      <c r="E6187" t="s">
        <v>1279</v>
      </c>
    </row>
    <row r="6188" spans="1:5" x14ac:dyDescent="0.25">
      <c r="A6188" t="s">
        <v>1275</v>
      </c>
      <c r="B6188" t="s">
        <v>150</v>
      </c>
      <c r="C6188" s="76">
        <v>42858</v>
      </c>
      <c r="D6188">
        <v>20</v>
      </c>
      <c r="E6188" t="s">
        <v>1279</v>
      </c>
    </row>
    <row r="6189" spans="1:5" x14ac:dyDescent="0.25">
      <c r="A6189" t="s">
        <v>1275</v>
      </c>
      <c r="B6189" t="s">
        <v>150</v>
      </c>
      <c r="C6189" s="76">
        <v>42858</v>
      </c>
      <c r="D6189">
        <v>21</v>
      </c>
      <c r="E6189" t="s">
        <v>1279</v>
      </c>
    </row>
    <row r="6190" spans="1:5" x14ac:dyDescent="0.25">
      <c r="A6190" t="s">
        <v>1275</v>
      </c>
      <c r="B6190" t="s">
        <v>150</v>
      </c>
      <c r="C6190" s="76">
        <v>42858</v>
      </c>
      <c r="D6190">
        <v>24</v>
      </c>
      <c r="E6190" t="s">
        <v>1279</v>
      </c>
    </row>
    <row r="6191" spans="1:5" x14ac:dyDescent="0.25">
      <c r="A6191" t="s">
        <v>115</v>
      </c>
      <c r="B6191" t="s">
        <v>150</v>
      </c>
      <c r="C6191" s="76">
        <v>42858</v>
      </c>
      <c r="D6191">
        <v>22</v>
      </c>
      <c r="E6191" t="s">
        <v>1279</v>
      </c>
    </row>
    <row r="6192" spans="1:5" x14ac:dyDescent="0.25">
      <c r="A6192" t="s">
        <v>115</v>
      </c>
      <c r="B6192" t="s">
        <v>150</v>
      </c>
      <c r="C6192" s="76">
        <v>42858</v>
      </c>
      <c r="D6192">
        <v>23</v>
      </c>
      <c r="E6192" t="s">
        <v>1279</v>
      </c>
    </row>
    <row r="6193" spans="1:5" x14ac:dyDescent="0.25">
      <c r="A6193" t="s">
        <v>115</v>
      </c>
      <c r="B6193" t="s">
        <v>150</v>
      </c>
      <c r="C6193" s="76">
        <v>42858</v>
      </c>
      <c r="D6193">
        <v>28</v>
      </c>
      <c r="E6193" t="s">
        <v>1279</v>
      </c>
    </row>
    <row r="6194" spans="1:5" x14ac:dyDescent="0.25">
      <c r="A6194" t="s">
        <v>115</v>
      </c>
      <c r="B6194" t="s">
        <v>150</v>
      </c>
      <c r="C6194" s="76">
        <v>42858</v>
      </c>
      <c r="D6194">
        <v>29</v>
      </c>
      <c r="E6194" t="s">
        <v>1279</v>
      </c>
    </row>
    <row r="6195" spans="1:5" x14ac:dyDescent="0.25">
      <c r="A6195" t="s">
        <v>115</v>
      </c>
      <c r="B6195" t="s">
        <v>150</v>
      </c>
      <c r="C6195" s="76">
        <v>42858</v>
      </c>
      <c r="D6195">
        <v>35</v>
      </c>
      <c r="E6195" t="s">
        <v>1279</v>
      </c>
    </row>
    <row r="6196" spans="1:5" x14ac:dyDescent="0.25">
      <c r="A6196" t="s">
        <v>115</v>
      </c>
      <c r="B6196" t="s">
        <v>150</v>
      </c>
      <c r="C6196" s="76">
        <v>42858</v>
      </c>
      <c r="D6196">
        <v>36</v>
      </c>
      <c r="E6196" t="s">
        <v>1279</v>
      </c>
    </row>
    <row r="6197" spans="1:5" x14ac:dyDescent="0.25">
      <c r="A6197" t="s">
        <v>938</v>
      </c>
      <c r="B6197" t="s">
        <v>150</v>
      </c>
      <c r="C6197" s="76">
        <v>42858</v>
      </c>
      <c r="D6197">
        <v>42</v>
      </c>
      <c r="E6197" t="s">
        <v>1279</v>
      </c>
    </row>
    <row r="6198" spans="1:5" x14ac:dyDescent="0.25">
      <c r="A6198" t="s">
        <v>938</v>
      </c>
      <c r="B6198" t="s">
        <v>150</v>
      </c>
      <c r="C6198" s="76">
        <v>42858</v>
      </c>
      <c r="D6198">
        <v>43</v>
      </c>
      <c r="E6198" t="s">
        <v>1279</v>
      </c>
    </row>
    <row r="6199" spans="1:5" x14ac:dyDescent="0.25">
      <c r="A6199" t="s">
        <v>938</v>
      </c>
      <c r="B6199" t="s">
        <v>150</v>
      </c>
      <c r="C6199" s="76">
        <v>42858</v>
      </c>
      <c r="D6199">
        <v>47</v>
      </c>
      <c r="E6199" t="s">
        <v>1279</v>
      </c>
    </row>
    <row r="6200" spans="1:5" x14ac:dyDescent="0.25">
      <c r="A6200" t="s">
        <v>938</v>
      </c>
      <c r="B6200" t="s">
        <v>150</v>
      </c>
      <c r="C6200" s="76">
        <v>42858</v>
      </c>
      <c r="D6200">
        <v>50</v>
      </c>
      <c r="E6200" t="s">
        <v>1279</v>
      </c>
    </row>
    <row r="6201" spans="1:5" x14ac:dyDescent="0.25">
      <c r="A6201" t="s">
        <v>938</v>
      </c>
      <c r="B6201" t="s">
        <v>150</v>
      </c>
      <c r="C6201" s="76">
        <v>42858</v>
      </c>
      <c r="D6201">
        <v>51</v>
      </c>
      <c r="E6201" t="s">
        <v>1279</v>
      </c>
    </row>
    <row r="6202" spans="1:5" x14ac:dyDescent="0.25">
      <c r="A6202" t="s">
        <v>938</v>
      </c>
      <c r="B6202" t="s">
        <v>150</v>
      </c>
      <c r="C6202" s="76">
        <v>42858</v>
      </c>
      <c r="D6202">
        <v>58</v>
      </c>
      <c r="E6202" t="s">
        <v>1279</v>
      </c>
    </row>
    <row r="6203" spans="1:5" x14ac:dyDescent="0.25">
      <c r="A6203" t="s">
        <v>1277</v>
      </c>
      <c r="B6203" t="s">
        <v>150</v>
      </c>
      <c r="C6203" s="76">
        <v>42858</v>
      </c>
      <c r="D6203">
        <v>23</v>
      </c>
      <c r="E6203" t="s">
        <v>1279</v>
      </c>
    </row>
    <row r="6204" spans="1:5" x14ac:dyDescent="0.25">
      <c r="A6204" t="s">
        <v>1277</v>
      </c>
      <c r="B6204" t="s">
        <v>150</v>
      </c>
      <c r="C6204" s="76">
        <v>42858</v>
      </c>
      <c r="D6204">
        <v>61</v>
      </c>
      <c r="E6204" t="s">
        <v>1279</v>
      </c>
    </row>
    <row r="6205" spans="1:5" x14ac:dyDescent="0.25">
      <c r="A6205" t="s">
        <v>1278</v>
      </c>
      <c r="B6205" t="s">
        <v>150</v>
      </c>
      <c r="C6205" s="76">
        <v>42858</v>
      </c>
      <c r="D6205">
        <v>47</v>
      </c>
      <c r="E6205" t="s">
        <v>1279</v>
      </c>
    </row>
    <row r="6206" spans="1:5" x14ac:dyDescent="0.25">
      <c r="A6206" t="s">
        <v>1278</v>
      </c>
      <c r="B6206" t="s">
        <v>150</v>
      </c>
      <c r="C6206" s="76">
        <v>42858</v>
      </c>
      <c r="D6206">
        <v>50</v>
      </c>
      <c r="E6206" t="s">
        <v>1279</v>
      </c>
    </row>
    <row r="6207" spans="1:5" x14ac:dyDescent="0.25">
      <c r="A6207" t="s">
        <v>1278</v>
      </c>
      <c r="B6207" t="s">
        <v>150</v>
      </c>
      <c r="C6207" s="76">
        <v>42858</v>
      </c>
      <c r="D6207">
        <v>51</v>
      </c>
      <c r="E6207" t="s">
        <v>1279</v>
      </c>
    </row>
    <row r="6208" spans="1:5" x14ac:dyDescent="0.25">
      <c r="A6208" t="s">
        <v>1278</v>
      </c>
      <c r="B6208" t="s">
        <v>150</v>
      </c>
      <c r="C6208" s="76">
        <v>42858</v>
      </c>
      <c r="D6208">
        <v>58</v>
      </c>
      <c r="E6208" t="s">
        <v>1279</v>
      </c>
    </row>
    <row r="6209" spans="1:5" x14ac:dyDescent="0.25">
      <c r="A6209" t="s">
        <v>1278</v>
      </c>
      <c r="B6209" t="s">
        <v>150</v>
      </c>
      <c r="C6209" s="76">
        <v>42858</v>
      </c>
      <c r="D6209">
        <v>56</v>
      </c>
      <c r="E6209" t="s">
        <v>1279</v>
      </c>
    </row>
    <row r="6210" spans="1:5" x14ac:dyDescent="0.25">
      <c r="A6210" t="s">
        <v>500</v>
      </c>
      <c r="B6210" t="s">
        <v>150</v>
      </c>
      <c r="C6210" s="76">
        <v>42858</v>
      </c>
      <c r="D6210">
        <v>20</v>
      </c>
      <c r="E6210" t="s">
        <v>1279</v>
      </c>
    </row>
    <row r="6211" spans="1:5" x14ac:dyDescent="0.25">
      <c r="A6211" t="s">
        <v>500</v>
      </c>
      <c r="B6211" t="s">
        <v>150</v>
      </c>
      <c r="C6211" s="76">
        <v>42858</v>
      </c>
      <c r="D6211">
        <v>21</v>
      </c>
      <c r="E6211" t="s">
        <v>1279</v>
      </c>
    </row>
    <row r="6212" spans="1:5" x14ac:dyDescent="0.25">
      <c r="A6212" t="s">
        <v>500</v>
      </c>
      <c r="B6212" t="s">
        <v>150</v>
      </c>
      <c r="C6212" s="76">
        <v>42858</v>
      </c>
      <c r="D6212">
        <v>24</v>
      </c>
      <c r="E6212" t="s">
        <v>1279</v>
      </c>
    </row>
    <row r="6213" spans="1:5" x14ac:dyDescent="0.25">
      <c r="A6213" t="s">
        <v>500</v>
      </c>
      <c r="B6213" t="s">
        <v>150</v>
      </c>
      <c r="C6213" s="76">
        <v>42858</v>
      </c>
      <c r="D6213">
        <v>28</v>
      </c>
      <c r="E6213" t="s">
        <v>1279</v>
      </c>
    </row>
    <row r="6214" spans="1:5" x14ac:dyDescent="0.25">
      <c r="A6214" t="s">
        <v>500</v>
      </c>
      <c r="B6214" t="s">
        <v>150</v>
      </c>
      <c r="C6214" s="76">
        <v>42858</v>
      </c>
      <c r="D6214">
        <v>35</v>
      </c>
      <c r="E6214" t="s">
        <v>1279</v>
      </c>
    </row>
    <row r="6215" spans="1:5" x14ac:dyDescent="0.25">
      <c r="A6215" t="s">
        <v>500</v>
      </c>
      <c r="B6215" t="s">
        <v>150</v>
      </c>
      <c r="C6215" s="76">
        <v>42858</v>
      </c>
      <c r="D6215">
        <v>36</v>
      </c>
      <c r="E6215" t="s">
        <v>1279</v>
      </c>
    </row>
    <row r="6216" spans="1:5" x14ac:dyDescent="0.25">
      <c r="A6216" t="s">
        <v>708</v>
      </c>
      <c r="B6216" t="s">
        <v>150</v>
      </c>
      <c r="C6216" s="76">
        <v>42858</v>
      </c>
      <c r="D6216">
        <v>42</v>
      </c>
      <c r="E6216" t="s">
        <v>1279</v>
      </c>
    </row>
    <row r="6217" spans="1:5" x14ac:dyDescent="0.25">
      <c r="A6217" t="s">
        <v>708</v>
      </c>
      <c r="B6217" t="s">
        <v>150</v>
      </c>
      <c r="C6217" s="76">
        <v>42858</v>
      </c>
      <c r="D6217">
        <v>43</v>
      </c>
      <c r="E6217" t="s">
        <v>1279</v>
      </c>
    </row>
    <row r="6218" spans="1:5" x14ac:dyDescent="0.25">
      <c r="A6218" t="s">
        <v>708</v>
      </c>
      <c r="B6218" t="s">
        <v>150</v>
      </c>
      <c r="C6218" s="76">
        <v>42858</v>
      </c>
      <c r="D6218">
        <v>41</v>
      </c>
      <c r="E6218" t="s">
        <v>1279</v>
      </c>
    </row>
    <row r="6219" spans="1:5" x14ac:dyDescent="0.25">
      <c r="A6219" t="s">
        <v>708</v>
      </c>
      <c r="B6219" t="s">
        <v>150</v>
      </c>
      <c r="C6219" s="76">
        <v>42858</v>
      </c>
      <c r="D6219">
        <v>47</v>
      </c>
      <c r="E6219" t="s">
        <v>1279</v>
      </c>
    </row>
    <row r="6220" spans="1:5" x14ac:dyDescent="0.25">
      <c r="A6220" t="s">
        <v>708</v>
      </c>
      <c r="B6220" t="s">
        <v>150</v>
      </c>
      <c r="C6220" s="76">
        <v>42858</v>
      </c>
      <c r="D6220">
        <v>50</v>
      </c>
      <c r="E6220" t="s">
        <v>1279</v>
      </c>
    </row>
    <row r="6221" spans="1:5" x14ac:dyDescent="0.25">
      <c r="A6221" t="s">
        <v>708</v>
      </c>
      <c r="B6221" t="s">
        <v>150</v>
      </c>
      <c r="C6221" s="76">
        <v>42858</v>
      </c>
      <c r="D6221">
        <v>58</v>
      </c>
      <c r="E6221" t="s">
        <v>1279</v>
      </c>
    </row>
    <row r="6222" spans="1:5" x14ac:dyDescent="0.25">
      <c r="A6222" t="s">
        <v>502</v>
      </c>
      <c r="B6222" t="s">
        <v>150</v>
      </c>
      <c r="C6222" s="76">
        <v>42858</v>
      </c>
      <c r="D6222">
        <v>40</v>
      </c>
      <c r="E6222" t="s">
        <v>1279</v>
      </c>
    </row>
    <row r="6223" spans="1:5" x14ac:dyDescent="0.25">
      <c r="A6223" t="s">
        <v>502</v>
      </c>
      <c r="B6223" t="s">
        <v>150</v>
      </c>
      <c r="C6223" s="76">
        <v>42858</v>
      </c>
      <c r="D6223">
        <v>42</v>
      </c>
      <c r="E6223" t="s">
        <v>1279</v>
      </c>
    </row>
    <row r="6224" spans="1:5" x14ac:dyDescent="0.25">
      <c r="A6224" t="s">
        <v>502</v>
      </c>
      <c r="B6224" t="s">
        <v>150</v>
      </c>
      <c r="C6224" s="76">
        <v>42858</v>
      </c>
      <c r="D6224">
        <v>43</v>
      </c>
      <c r="E6224" t="s">
        <v>1279</v>
      </c>
    </row>
    <row r="6225" spans="1:5" x14ac:dyDescent="0.25">
      <c r="A6225" t="s">
        <v>502</v>
      </c>
      <c r="B6225" t="s">
        <v>150</v>
      </c>
      <c r="C6225" s="76">
        <v>42858</v>
      </c>
      <c r="D6225">
        <v>50</v>
      </c>
      <c r="E6225" t="s">
        <v>1279</v>
      </c>
    </row>
    <row r="6226" spans="1:5" x14ac:dyDescent="0.25">
      <c r="A6226" t="s">
        <v>502</v>
      </c>
      <c r="B6226" t="s">
        <v>150</v>
      </c>
      <c r="C6226" s="76">
        <v>42858</v>
      </c>
      <c r="D6226">
        <v>51</v>
      </c>
      <c r="E6226" t="s">
        <v>1279</v>
      </c>
    </row>
    <row r="6227" spans="1:5" x14ac:dyDescent="0.25">
      <c r="A6227" t="s">
        <v>502</v>
      </c>
      <c r="B6227" t="s">
        <v>150</v>
      </c>
      <c r="C6227" s="76">
        <v>42858</v>
      </c>
      <c r="D6227">
        <v>58</v>
      </c>
      <c r="E6227" t="s">
        <v>1279</v>
      </c>
    </row>
    <row r="6228" spans="1:5" x14ac:dyDescent="0.25">
      <c r="A6228" t="s">
        <v>120</v>
      </c>
      <c r="B6228" t="s">
        <v>150</v>
      </c>
      <c r="C6228" s="76">
        <v>42858</v>
      </c>
      <c r="D6228">
        <v>22</v>
      </c>
      <c r="E6228" t="s">
        <v>1279</v>
      </c>
    </row>
    <row r="6229" spans="1:5" x14ac:dyDescent="0.25">
      <c r="A6229" t="s">
        <v>120</v>
      </c>
      <c r="B6229" t="s">
        <v>150</v>
      </c>
      <c r="C6229" s="76">
        <v>42858</v>
      </c>
      <c r="D6229">
        <v>23</v>
      </c>
      <c r="E6229" t="s">
        <v>1279</v>
      </c>
    </row>
    <row r="6230" spans="1:5" x14ac:dyDescent="0.25">
      <c r="A6230" t="s">
        <v>120</v>
      </c>
      <c r="B6230" t="s">
        <v>150</v>
      </c>
      <c r="C6230" s="76">
        <v>42858</v>
      </c>
      <c r="D6230">
        <v>24</v>
      </c>
      <c r="E6230" t="s">
        <v>1279</v>
      </c>
    </row>
    <row r="6231" spans="1:5" x14ac:dyDescent="0.25">
      <c r="A6231" t="s">
        <v>120</v>
      </c>
      <c r="B6231" t="s">
        <v>150</v>
      </c>
      <c r="C6231" s="76">
        <v>42858</v>
      </c>
      <c r="D6231">
        <v>28</v>
      </c>
      <c r="E6231" t="s">
        <v>1279</v>
      </c>
    </row>
    <row r="6232" spans="1:5" x14ac:dyDescent="0.25">
      <c r="A6232" t="s">
        <v>120</v>
      </c>
      <c r="B6232" t="s">
        <v>150</v>
      </c>
      <c r="C6232" s="76">
        <v>42858</v>
      </c>
      <c r="D6232">
        <v>36</v>
      </c>
      <c r="E6232" t="s">
        <v>1279</v>
      </c>
    </row>
    <row r="6233" spans="1:5" x14ac:dyDescent="0.25">
      <c r="A6233" t="s">
        <v>120</v>
      </c>
      <c r="B6233" t="s">
        <v>150</v>
      </c>
      <c r="C6233" s="76">
        <v>42858</v>
      </c>
      <c r="D6233">
        <v>29</v>
      </c>
      <c r="E6233" t="s">
        <v>1279</v>
      </c>
    </row>
    <row r="6234" spans="1:5" x14ac:dyDescent="0.25">
      <c r="A6234" t="s">
        <v>121</v>
      </c>
      <c r="B6234" t="s">
        <v>150</v>
      </c>
      <c r="C6234" s="76">
        <v>42858</v>
      </c>
      <c r="D6234">
        <v>22</v>
      </c>
      <c r="E6234" t="s">
        <v>1279</v>
      </c>
    </row>
    <row r="6235" spans="1:5" x14ac:dyDescent="0.25">
      <c r="A6235" t="s">
        <v>121</v>
      </c>
      <c r="B6235" t="s">
        <v>150</v>
      </c>
      <c r="C6235" s="76">
        <v>42858</v>
      </c>
      <c r="D6235">
        <v>24</v>
      </c>
      <c r="E6235" t="s">
        <v>1279</v>
      </c>
    </row>
    <row r="6236" spans="1:5" x14ac:dyDescent="0.25">
      <c r="A6236" t="s">
        <v>121</v>
      </c>
      <c r="B6236" t="s">
        <v>150</v>
      </c>
      <c r="C6236" s="76">
        <v>42858</v>
      </c>
      <c r="D6236">
        <v>23</v>
      </c>
      <c r="E6236" t="s">
        <v>1279</v>
      </c>
    </row>
    <row r="6237" spans="1:5" x14ac:dyDescent="0.25">
      <c r="A6237" t="s">
        <v>583</v>
      </c>
      <c r="B6237" t="s">
        <v>150</v>
      </c>
      <c r="C6237" s="76">
        <v>42865</v>
      </c>
      <c r="D6237">
        <v>1</v>
      </c>
      <c r="E6237" t="s">
        <v>1340</v>
      </c>
    </row>
    <row r="6238" spans="1:5" x14ac:dyDescent="0.25">
      <c r="A6238" t="s">
        <v>583</v>
      </c>
      <c r="B6238" t="s">
        <v>150</v>
      </c>
      <c r="C6238" s="76">
        <v>42865</v>
      </c>
      <c r="D6238">
        <v>2</v>
      </c>
      <c r="E6238" t="s">
        <v>1340</v>
      </c>
    </row>
    <row r="6239" spans="1:5" x14ac:dyDescent="0.25">
      <c r="A6239" t="s">
        <v>583</v>
      </c>
      <c r="B6239" t="s">
        <v>150</v>
      </c>
      <c r="C6239" s="76">
        <v>42865</v>
      </c>
      <c r="D6239">
        <v>3</v>
      </c>
      <c r="E6239" t="s">
        <v>1340</v>
      </c>
    </row>
    <row r="6240" spans="1:5" x14ac:dyDescent="0.25">
      <c r="A6240" t="s">
        <v>583</v>
      </c>
      <c r="B6240" t="s">
        <v>150</v>
      </c>
      <c r="C6240" s="76">
        <v>42865</v>
      </c>
      <c r="D6240">
        <v>4</v>
      </c>
      <c r="E6240" t="s">
        <v>1340</v>
      </c>
    </row>
    <row r="6241" spans="1:5" x14ac:dyDescent="0.25">
      <c r="A6241" t="s">
        <v>583</v>
      </c>
      <c r="B6241" t="s">
        <v>150</v>
      </c>
      <c r="C6241" s="76">
        <v>42865</v>
      </c>
      <c r="D6241">
        <v>5</v>
      </c>
      <c r="E6241" t="s">
        <v>1340</v>
      </c>
    </row>
    <row r="6242" spans="1:5" x14ac:dyDescent="0.25">
      <c r="A6242" t="s">
        <v>1308</v>
      </c>
      <c r="B6242" t="s">
        <v>150</v>
      </c>
      <c r="C6242" s="76">
        <v>42865</v>
      </c>
      <c r="D6242">
        <v>1</v>
      </c>
      <c r="E6242" t="s">
        <v>1317</v>
      </c>
    </row>
    <row r="6243" spans="1:5" x14ac:dyDescent="0.25">
      <c r="A6243" t="s">
        <v>1308</v>
      </c>
      <c r="B6243" t="s">
        <v>150</v>
      </c>
      <c r="C6243" s="76">
        <v>42865</v>
      </c>
      <c r="D6243">
        <v>2</v>
      </c>
      <c r="E6243" t="s">
        <v>1317</v>
      </c>
    </row>
    <row r="6244" spans="1:5" x14ac:dyDescent="0.25">
      <c r="A6244" t="s">
        <v>1308</v>
      </c>
      <c r="B6244" t="s">
        <v>150</v>
      </c>
      <c r="C6244" s="76">
        <v>42865</v>
      </c>
      <c r="D6244">
        <v>3</v>
      </c>
      <c r="E6244" t="s">
        <v>1317</v>
      </c>
    </row>
    <row r="6245" spans="1:5" x14ac:dyDescent="0.25">
      <c r="A6245" t="s">
        <v>1308</v>
      </c>
      <c r="B6245" t="s">
        <v>150</v>
      </c>
      <c r="C6245" s="76">
        <v>42865</v>
      </c>
      <c r="D6245">
        <v>4</v>
      </c>
      <c r="E6245" t="s">
        <v>1317</v>
      </c>
    </row>
    <row r="6246" spans="1:5" x14ac:dyDescent="0.25">
      <c r="A6246" t="s">
        <v>1308</v>
      </c>
      <c r="B6246" t="s">
        <v>150</v>
      </c>
      <c r="C6246" s="76">
        <v>42865</v>
      </c>
      <c r="D6246">
        <v>5</v>
      </c>
      <c r="E6246" t="s">
        <v>1317</v>
      </c>
    </row>
    <row r="6247" spans="1:5" x14ac:dyDescent="0.25">
      <c r="A6247" t="s">
        <v>1308</v>
      </c>
      <c r="B6247" t="s">
        <v>150</v>
      </c>
      <c r="C6247" s="76">
        <v>42865</v>
      </c>
      <c r="D6247">
        <v>1</v>
      </c>
      <c r="E6247" t="s">
        <v>1317</v>
      </c>
    </row>
    <row r="6248" spans="1:5" x14ac:dyDescent="0.25">
      <c r="A6248" t="s">
        <v>1308</v>
      </c>
      <c r="B6248" t="s">
        <v>150</v>
      </c>
      <c r="C6248" s="76">
        <v>42865</v>
      </c>
      <c r="D6248">
        <v>2</v>
      </c>
      <c r="E6248" t="s">
        <v>1317</v>
      </c>
    </row>
    <row r="6249" spans="1:5" x14ac:dyDescent="0.25">
      <c r="A6249" t="s">
        <v>1308</v>
      </c>
      <c r="B6249" t="s">
        <v>150</v>
      </c>
      <c r="C6249" s="76">
        <v>42865</v>
      </c>
      <c r="D6249">
        <v>3</v>
      </c>
      <c r="E6249" t="s">
        <v>1317</v>
      </c>
    </row>
    <row r="6250" spans="1:5" x14ac:dyDescent="0.25">
      <c r="A6250" t="s">
        <v>1308</v>
      </c>
      <c r="B6250" t="s">
        <v>150</v>
      </c>
      <c r="C6250" s="76">
        <v>42865</v>
      </c>
      <c r="D6250">
        <v>4</v>
      </c>
      <c r="E6250" t="s">
        <v>1317</v>
      </c>
    </row>
    <row r="6251" spans="1:5" x14ac:dyDescent="0.25">
      <c r="A6251" t="s">
        <v>1308</v>
      </c>
      <c r="B6251" t="s">
        <v>150</v>
      </c>
      <c r="C6251" s="76">
        <v>42865</v>
      </c>
      <c r="D6251">
        <v>5</v>
      </c>
      <c r="E6251" t="s">
        <v>1317</v>
      </c>
    </row>
    <row r="6252" spans="1:5" x14ac:dyDescent="0.25">
      <c r="A6252" t="s">
        <v>1308</v>
      </c>
      <c r="B6252" t="s">
        <v>150</v>
      </c>
      <c r="C6252" s="76">
        <v>42865</v>
      </c>
      <c r="D6252">
        <v>1</v>
      </c>
      <c r="E6252" t="s">
        <v>1317</v>
      </c>
    </row>
    <row r="6253" spans="1:5" x14ac:dyDescent="0.25">
      <c r="A6253" t="s">
        <v>1308</v>
      </c>
      <c r="B6253" t="s">
        <v>150</v>
      </c>
      <c r="C6253" s="76">
        <v>42865</v>
      </c>
      <c r="D6253">
        <v>2</v>
      </c>
      <c r="E6253" t="s">
        <v>1317</v>
      </c>
    </row>
    <row r="6254" spans="1:5" x14ac:dyDescent="0.25">
      <c r="A6254" t="s">
        <v>1308</v>
      </c>
      <c r="B6254" t="s">
        <v>150</v>
      </c>
      <c r="C6254" s="76">
        <v>42865</v>
      </c>
      <c r="D6254">
        <v>3</v>
      </c>
      <c r="E6254" t="s">
        <v>1317</v>
      </c>
    </row>
    <row r="6255" spans="1:5" x14ac:dyDescent="0.25">
      <c r="A6255" t="s">
        <v>1308</v>
      </c>
      <c r="B6255" t="s">
        <v>150</v>
      </c>
      <c r="C6255" s="76">
        <v>42865</v>
      </c>
      <c r="D6255">
        <v>4</v>
      </c>
      <c r="E6255" t="s">
        <v>1317</v>
      </c>
    </row>
    <row r="6256" spans="1:5" x14ac:dyDescent="0.25">
      <c r="A6256" t="s">
        <v>1308</v>
      </c>
      <c r="B6256" t="s">
        <v>150</v>
      </c>
      <c r="C6256" s="76">
        <v>42865</v>
      </c>
      <c r="D6256">
        <v>5</v>
      </c>
      <c r="E6256" t="s">
        <v>1317</v>
      </c>
    </row>
    <row r="6257" spans="1:5" x14ac:dyDescent="0.25">
      <c r="A6257" t="s">
        <v>483</v>
      </c>
      <c r="B6257" t="s">
        <v>173</v>
      </c>
      <c r="C6257" s="76">
        <v>42865</v>
      </c>
      <c r="D6257">
        <v>1</v>
      </c>
      <c r="E6257" t="s">
        <v>482</v>
      </c>
    </row>
    <row r="6258" spans="1:5" x14ac:dyDescent="0.25">
      <c r="A6258" t="s">
        <v>483</v>
      </c>
      <c r="B6258" t="s">
        <v>173</v>
      </c>
      <c r="C6258" s="76">
        <v>42865</v>
      </c>
      <c r="D6258">
        <v>2</v>
      </c>
      <c r="E6258" t="s">
        <v>482</v>
      </c>
    </row>
    <row r="6259" spans="1:5" x14ac:dyDescent="0.25">
      <c r="A6259" t="s">
        <v>483</v>
      </c>
      <c r="B6259" t="s">
        <v>173</v>
      </c>
      <c r="C6259" s="76">
        <v>42865</v>
      </c>
      <c r="D6259">
        <v>3</v>
      </c>
      <c r="E6259" t="s">
        <v>482</v>
      </c>
    </row>
    <row r="6260" spans="1:5" x14ac:dyDescent="0.25">
      <c r="A6260" t="s">
        <v>483</v>
      </c>
      <c r="B6260" t="s">
        <v>173</v>
      </c>
      <c r="C6260" s="76">
        <v>42865</v>
      </c>
      <c r="D6260">
        <v>4</v>
      </c>
      <c r="E6260" t="s">
        <v>482</v>
      </c>
    </row>
    <row r="6261" spans="1:5" x14ac:dyDescent="0.25">
      <c r="A6261" t="s">
        <v>483</v>
      </c>
      <c r="B6261" t="s">
        <v>173</v>
      </c>
      <c r="C6261" s="76">
        <v>42865</v>
      </c>
      <c r="D6261">
        <v>5</v>
      </c>
      <c r="E6261" t="s">
        <v>482</v>
      </c>
    </row>
    <row r="6262" spans="1:5" x14ac:dyDescent="0.25">
      <c r="A6262" t="s">
        <v>517</v>
      </c>
      <c r="B6262" t="s">
        <v>149</v>
      </c>
      <c r="C6262" s="76">
        <v>42865</v>
      </c>
      <c r="D6262">
        <v>1</v>
      </c>
      <c r="E6262" t="s">
        <v>958</v>
      </c>
    </row>
    <row r="6263" spans="1:5" x14ac:dyDescent="0.25">
      <c r="A6263" t="s">
        <v>517</v>
      </c>
      <c r="B6263" t="s">
        <v>149</v>
      </c>
      <c r="C6263" s="76">
        <v>42865</v>
      </c>
      <c r="D6263">
        <v>2</v>
      </c>
      <c r="E6263" t="s">
        <v>958</v>
      </c>
    </row>
    <row r="6264" spans="1:5" x14ac:dyDescent="0.25">
      <c r="A6264" t="s">
        <v>517</v>
      </c>
      <c r="B6264" t="s">
        <v>149</v>
      </c>
      <c r="C6264" s="76">
        <v>42865</v>
      </c>
      <c r="D6264">
        <v>3</v>
      </c>
      <c r="E6264" t="s">
        <v>958</v>
      </c>
    </row>
    <row r="6265" spans="1:5" x14ac:dyDescent="0.25">
      <c r="A6265" t="s">
        <v>517</v>
      </c>
      <c r="B6265" t="s">
        <v>149</v>
      </c>
      <c r="C6265" s="76">
        <v>42865</v>
      </c>
      <c r="D6265">
        <v>4</v>
      </c>
      <c r="E6265" t="s">
        <v>958</v>
      </c>
    </row>
    <row r="6266" spans="1:5" x14ac:dyDescent="0.25">
      <c r="A6266" t="s">
        <v>517</v>
      </c>
      <c r="B6266" t="s">
        <v>149</v>
      </c>
      <c r="C6266" s="76">
        <v>42865</v>
      </c>
      <c r="D6266">
        <v>5</v>
      </c>
      <c r="E6266" t="s">
        <v>958</v>
      </c>
    </row>
    <row r="6267" spans="1:5" x14ac:dyDescent="0.25">
      <c r="A6267" t="s">
        <v>671</v>
      </c>
      <c r="B6267" t="s">
        <v>150</v>
      </c>
      <c r="C6267" s="76">
        <v>42865</v>
      </c>
      <c r="D6267">
        <v>1</v>
      </c>
      <c r="E6267" t="s">
        <v>960</v>
      </c>
    </row>
    <row r="6268" spans="1:5" x14ac:dyDescent="0.25">
      <c r="A6268" t="s">
        <v>671</v>
      </c>
      <c r="B6268" t="s">
        <v>150</v>
      </c>
      <c r="C6268" s="76">
        <v>42865</v>
      </c>
      <c r="D6268">
        <v>2</v>
      </c>
      <c r="E6268" t="s">
        <v>960</v>
      </c>
    </row>
    <row r="6269" spans="1:5" x14ac:dyDescent="0.25">
      <c r="A6269" t="s">
        <v>671</v>
      </c>
      <c r="B6269" t="s">
        <v>150</v>
      </c>
      <c r="C6269" s="76">
        <v>42865</v>
      </c>
      <c r="D6269">
        <v>3</v>
      </c>
      <c r="E6269" t="s">
        <v>960</v>
      </c>
    </row>
    <row r="6270" spans="1:5" x14ac:dyDescent="0.25">
      <c r="A6270" t="s">
        <v>671</v>
      </c>
      <c r="B6270" t="s">
        <v>150</v>
      </c>
      <c r="C6270" s="76">
        <v>42865</v>
      </c>
      <c r="D6270">
        <v>4</v>
      </c>
      <c r="E6270" t="s">
        <v>960</v>
      </c>
    </row>
    <row r="6271" spans="1:5" x14ac:dyDescent="0.25">
      <c r="A6271" t="s">
        <v>671</v>
      </c>
      <c r="B6271" t="s">
        <v>150</v>
      </c>
      <c r="C6271" s="76">
        <v>42865</v>
      </c>
      <c r="D6271">
        <v>5</v>
      </c>
      <c r="E6271" t="s">
        <v>960</v>
      </c>
    </row>
    <row r="6272" spans="1:5" x14ac:dyDescent="0.25">
      <c r="A6272" t="s">
        <v>671</v>
      </c>
      <c r="B6272" t="s">
        <v>150</v>
      </c>
      <c r="C6272" s="76">
        <v>42865</v>
      </c>
      <c r="D6272">
        <v>1</v>
      </c>
      <c r="E6272" t="s">
        <v>960</v>
      </c>
    </row>
    <row r="6273" spans="1:5" x14ac:dyDescent="0.25">
      <c r="A6273" t="s">
        <v>671</v>
      </c>
      <c r="B6273" t="s">
        <v>150</v>
      </c>
      <c r="C6273" s="76">
        <v>42865</v>
      </c>
      <c r="D6273">
        <v>2</v>
      </c>
      <c r="E6273" t="s">
        <v>960</v>
      </c>
    </row>
    <row r="6274" spans="1:5" x14ac:dyDescent="0.25">
      <c r="A6274" t="s">
        <v>671</v>
      </c>
      <c r="B6274" t="s">
        <v>150</v>
      </c>
      <c r="C6274" s="76">
        <v>42865</v>
      </c>
      <c r="D6274">
        <v>3</v>
      </c>
      <c r="E6274" t="s">
        <v>960</v>
      </c>
    </row>
    <row r="6275" spans="1:5" x14ac:dyDescent="0.25">
      <c r="A6275" t="s">
        <v>671</v>
      </c>
      <c r="B6275" t="s">
        <v>150</v>
      </c>
      <c r="C6275" s="76">
        <v>42865</v>
      </c>
      <c r="D6275">
        <v>4</v>
      </c>
      <c r="E6275" t="s">
        <v>960</v>
      </c>
    </row>
    <row r="6276" spans="1:5" x14ac:dyDescent="0.25">
      <c r="A6276" t="s">
        <v>671</v>
      </c>
      <c r="B6276" t="s">
        <v>150</v>
      </c>
      <c r="C6276" s="76">
        <v>42865</v>
      </c>
      <c r="D6276">
        <v>5</v>
      </c>
      <c r="E6276" t="s">
        <v>960</v>
      </c>
    </row>
    <row r="6277" spans="1:5" x14ac:dyDescent="0.25">
      <c r="A6277" t="s">
        <v>902</v>
      </c>
      <c r="B6277" t="s">
        <v>151</v>
      </c>
      <c r="C6277" s="76">
        <v>42865</v>
      </c>
      <c r="D6277">
        <v>1</v>
      </c>
      <c r="E6277" t="s">
        <v>964</v>
      </c>
    </row>
    <row r="6278" spans="1:5" x14ac:dyDescent="0.25">
      <c r="A6278" t="s">
        <v>902</v>
      </c>
      <c r="B6278" t="s">
        <v>151</v>
      </c>
      <c r="C6278" s="76">
        <v>42865</v>
      </c>
      <c r="D6278">
        <v>2</v>
      </c>
      <c r="E6278" t="s">
        <v>964</v>
      </c>
    </row>
    <row r="6279" spans="1:5" x14ac:dyDescent="0.25">
      <c r="A6279" t="s">
        <v>902</v>
      </c>
      <c r="B6279" t="s">
        <v>151</v>
      </c>
      <c r="C6279" s="76">
        <v>42865</v>
      </c>
      <c r="D6279">
        <v>3</v>
      </c>
      <c r="E6279" t="s">
        <v>964</v>
      </c>
    </row>
    <row r="6280" spans="1:5" x14ac:dyDescent="0.25">
      <c r="A6280" t="s">
        <v>902</v>
      </c>
      <c r="B6280" t="s">
        <v>151</v>
      </c>
      <c r="C6280" s="76">
        <v>42865</v>
      </c>
      <c r="D6280">
        <v>4</v>
      </c>
      <c r="E6280" t="s">
        <v>964</v>
      </c>
    </row>
    <row r="6281" spans="1:5" x14ac:dyDescent="0.25">
      <c r="A6281" t="s">
        <v>902</v>
      </c>
      <c r="B6281" t="s">
        <v>151</v>
      </c>
      <c r="C6281" s="76">
        <v>42865</v>
      </c>
      <c r="D6281">
        <v>5</v>
      </c>
      <c r="E6281" t="s">
        <v>964</v>
      </c>
    </row>
    <row r="6282" spans="1:5" x14ac:dyDescent="0.25">
      <c r="A6282" t="s">
        <v>902</v>
      </c>
      <c r="B6282" t="s">
        <v>151</v>
      </c>
      <c r="C6282" s="76">
        <v>42865</v>
      </c>
      <c r="D6282">
        <v>1</v>
      </c>
      <c r="E6282" t="s">
        <v>964</v>
      </c>
    </row>
    <row r="6283" spans="1:5" x14ac:dyDescent="0.25">
      <c r="A6283" t="s">
        <v>902</v>
      </c>
      <c r="B6283" t="s">
        <v>151</v>
      </c>
      <c r="C6283" s="76">
        <v>42865</v>
      </c>
      <c r="D6283">
        <v>2</v>
      </c>
      <c r="E6283" t="s">
        <v>964</v>
      </c>
    </row>
    <row r="6284" spans="1:5" x14ac:dyDescent="0.25">
      <c r="A6284" t="s">
        <v>902</v>
      </c>
      <c r="B6284" t="s">
        <v>151</v>
      </c>
      <c r="C6284" s="76">
        <v>42865</v>
      </c>
      <c r="D6284">
        <v>3</v>
      </c>
      <c r="E6284" t="s">
        <v>964</v>
      </c>
    </row>
    <row r="6285" spans="1:5" x14ac:dyDescent="0.25">
      <c r="A6285" t="s">
        <v>902</v>
      </c>
      <c r="B6285" t="s">
        <v>151</v>
      </c>
      <c r="C6285" s="76">
        <v>42865</v>
      </c>
      <c r="D6285">
        <v>4</v>
      </c>
      <c r="E6285" t="s">
        <v>964</v>
      </c>
    </row>
    <row r="6286" spans="1:5" x14ac:dyDescent="0.25">
      <c r="A6286" t="s">
        <v>902</v>
      </c>
      <c r="B6286" t="s">
        <v>151</v>
      </c>
      <c r="C6286" s="76">
        <v>42865</v>
      </c>
      <c r="D6286">
        <v>5</v>
      </c>
      <c r="E6286" t="s">
        <v>964</v>
      </c>
    </row>
    <row r="6287" spans="1:5" x14ac:dyDescent="0.25">
      <c r="A6287" t="s">
        <v>902</v>
      </c>
      <c r="B6287" t="s">
        <v>149</v>
      </c>
      <c r="C6287" s="76">
        <v>42873</v>
      </c>
      <c r="D6287">
        <v>1</v>
      </c>
      <c r="E6287" t="s">
        <v>964</v>
      </c>
    </row>
    <row r="6288" spans="1:5" x14ac:dyDescent="0.25">
      <c r="A6288" t="s">
        <v>902</v>
      </c>
      <c r="B6288" t="s">
        <v>149</v>
      </c>
      <c r="C6288" s="76">
        <v>42873</v>
      </c>
      <c r="D6288">
        <v>2</v>
      </c>
      <c r="E6288" t="s">
        <v>964</v>
      </c>
    </row>
    <row r="6289" spans="1:5" x14ac:dyDescent="0.25">
      <c r="A6289" t="s">
        <v>902</v>
      </c>
      <c r="B6289" t="s">
        <v>149</v>
      </c>
      <c r="C6289" s="76">
        <v>42873</v>
      </c>
      <c r="D6289">
        <v>3</v>
      </c>
      <c r="E6289" t="s">
        <v>964</v>
      </c>
    </row>
    <row r="6290" spans="1:5" x14ac:dyDescent="0.25">
      <c r="A6290" t="s">
        <v>902</v>
      </c>
      <c r="B6290" t="s">
        <v>149</v>
      </c>
      <c r="C6290" s="76">
        <v>42873</v>
      </c>
      <c r="D6290">
        <v>4</v>
      </c>
      <c r="E6290" t="s">
        <v>964</v>
      </c>
    </row>
    <row r="6291" spans="1:5" x14ac:dyDescent="0.25">
      <c r="A6291" t="s">
        <v>902</v>
      </c>
      <c r="B6291" t="s">
        <v>149</v>
      </c>
      <c r="C6291" s="76">
        <v>42873</v>
      </c>
      <c r="D6291">
        <v>5</v>
      </c>
      <c r="E6291" t="s">
        <v>964</v>
      </c>
    </row>
    <row r="6292" spans="1:5" x14ac:dyDescent="0.25">
      <c r="A6292" t="s">
        <v>902</v>
      </c>
      <c r="B6292" t="s">
        <v>149</v>
      </c>
      <c r="C6292" s="76">
        <v>42873</v>
      </c>
      <c r="D6292">
        <v>1</v>
      </c>
      <c r="E6292" t="s">
        <v>964</v>
      </c>
    </row>
    <row r="6293" spans="1:5" x14ac:dyDescent="0.25">
      <c r="A6293" t="s">
        <v>902</v>
      </c>
      <c r="B6293" t="s">
        <v>149</v>
      </c>
      <c r="C6293" s="76">
        <v>42873</v>
      </c>
      <c r="D6293">
        <v>2</v>
      </c>
      <c r="E6293" t="s">
        <v>964</v>
      </c>
    </row>
    <row r="6294" spans="1:5" x14ac:dyDescent="0.25">
      <c r="A6294" t="s">
        <v>902</v>
      </c>
      <c r="B6294" t="s">
        <v>149</v>
      </c>
      <c r="C6294" s="76">
        <v>42873</v>
      </c>
      <c r="D6294">
        <v>3</v>
      </c>
      <c r="E6294" t="s">
        <v>964</v>
      </c>
    </row>
    <row r="6295" spans="1:5" x14ac:dyDescent="0.25">
      <c r="A6295" t="s">
        <v>902</v>
      </c>
      <c r="B6295" t="s">
        <v>149</v>
      </c>
      <c r="C6295" s="76">
        <v>42873</v>
      </c>
      <c r="D6295">
        <v>4</v>
      </c>
      <c r="E6295" t="s">
        <v>964</v>
      </c>
    </row>
    <row r="6296" spans="1:5" x14ac:dyDescent="0.25">
      <c r="A6296" t="s">
        <v>902</v>
      </c>
      <c r="B6296" t="s">
        <v>149</v>
      </c>
      <c r="C6296" s="76">
        <v>42873</v>
      </c>
      <c r="D6296">
        <v>5</v>
      </c>
      <c r="E6296" t="s">
        <v>964</v>
      </c>
    </row>
    <row r="6297" spans="1:5" x14ac:dyDescent="0.25">
      <c r="A6297" t="s">
        <v>902</v>
      </c>
      <c r="B6297" t="s">
        <v>149</v>
      </c>
      <c r="C6297" s="76">
        <v>42873</v>
      </c>
      <c r="D6297">
        <v>1</v>
      </c>
      <c r="E6297" t="s">
        <v>964</v>
      </c>
    </row>
    <row r="6298" spans="1:5" x14ac:dyDescent="0.25">
      <c r="A6298" t="s">
        <v>902</v>
      </c>
      <c r="B6298" t="s">
        <v>149</v>
      </c>
      <c r="C6298" s="76">
        <v>42873</v>
      </c>
      <c r="D6298">
        <v>2</v>
      </c>
      <c r="E6298" t="s">
        <v>964</v>
      </c>
    </row>
    <row r="6299" spans="1:5" x14ac:dyDescent="0.25">
      <c r="A6299" t="s">
        <v>902</v>
      </c>
      <c r="B6299" t="s">
        <v>149</v>
      </c>
      <c r="C6299" s="76">
        <v>42873</v>
      </c>
      <c r="D6299">
        <v>3</v>
      </c>
      <c r="E6299" t="s">
        <v>964</v>
      </c>
    </row>
    <row r="6300" spans="1:5" x14ac:dyDescent="0.25">
      <c r="A6300" t="s">
        <v>902</v>
      </c>
      <c r="B6300" t="s">
        <v>149</v>
      </c>
      <c r="C6300" s="76">
        <v>42873</v>
      </c>
      <c r="D6300">
        <v>4</v>
      </c>
      <c r="E6300" t="s">
        <v>964</v>
      </c>
    </row>
    <row r="6301" spans="1:5" x14ac:dyDescent="0.25">
      <c r="A6301" t="s">
        <v>902</v>
      </c>
      <c r="B6301" t="s">
        <v>149</v>
      </c>
      <c r="C6301" s="76">
        <v>42873</v>
      </c>
      <c r="D6301">
        <v>5</v>
      </c>
      <c r="E6301" t="s">
        <v>964</v>
      </c>
    </row>
    <row r="6302" spans="1:5" x14ac:dyDescent="0.25">
      <c r="A6302" t="s">
        <v>902</v>
      </c>
      <c r="B6302" t="s">
        <v>149</v>
      </c>
      <c r="C6302" s="76">
        <v>42873</v>
      </c>
      <c r="D6302">
        <v>1</v>
      </c>
      <c r="E6302" t="s">
        <v>964</v>
      </c>
    </row>
    <row r="6303" spans="1:5" x14ac:dyDescent="0.25">
      <c r="A6303" t="s">
        <v>902</v>
      </c>
      <c r="B6303" t="s">
        <v>149</v>
      </c>
      <c r="C6303" s="76">
        <v>42873</v>
      </c>
      <c r="D6303">
        <v>2</v>
      </c>
      <c r="E6303" t="s">
        <v>964</v>
      </c>
    </row>
    <row r="6304" spans="1:5" x14ac:dyDescent="0.25">
      <c r="A6304" t="s">
        <v>902</v>
      </c>
      <c r="B6304" t="s">
        <v>149</v>
      </c>
      <c r="C6304" s="76">
        <v>42873</v>
      </c>
      <c r="D6304">
        <v>3</v>
      </c>
      <c r="E6304" t="s">
        <v>964</v>
      </c>
    </row>
    <row r="6305" spans="1:5" x14ac:dyDescent="0.25">
      <c r="A6305" t="s">
        <v>902</v>
      </c>
      <c r="B6305" t="s">
        <v>149</v>
      </c>
      <c r="C6305" s="76">
        <v>42873</v>
      </c>
      <c r="D6305">
        <v>4</v>
      </c>
      <c r="E6305" t="s">
        <v>964</v>
      </c>
    </row>
    <row r="6306" spans="1:5" x14ac:dyDescent="0.25">
      <c r="A6306" t="s">
        <v>902</v>
      </c>
      <c r="B6306" t="s">
        <v>149</v>
      </c>
      <c r="C6306" s="76">
        <v>42873</v>
      </c>
      <c r="D6306">
        <v>5</v>
      </c>
      <c r="E6306" t="s">
        <v>964</v>
      </c>
    </row>
    <row r="6307" spans="1:5" x14ac:dyDescent="0.25">
      <c r="A6307" t="s">
        <v>902</v>
      </c>
      <c r="B6307" t="s">
        <v>149</v>
      </c>
      <c r="C6307" s="76">
        <v>42873</v>
      </c>
      <c r="D6307">
        <v>1</v>
      </c>
      <c r="E6307" t="s">
        <v>964</v>
      </c>
    </row>
    <row r="6308" spans="1:5" x14ac:dyDescent="0.25">
      <c r="A6308" t="s">
        <v>902</v>
      </c>
      <c r="B6308" t="s">
        <v>149</v>
      </c>
      <c r="C6308" s="76">
        <v>42873</v>
      </c>
      <c r="D6308">
        <v>2</v>
      </c>
      <c r="E6308" t="s">
        <v>964</v>
      </c>
    </row>
    <row r="6309" spans="1:5" x14ac:dyDescent="0.25">
      <c r="A6309" t="s">
        <v>902</v>
      </c>
      <c r="B6309" t="s">
        <v>149</v>
      </c>
      <c r="C6309" s="76">
        <v>42873</v>
      </c>
      <c r="D6309">
        <v>3</v>
      </c>
      <c r="E6309" t="s">
        <v>964</v>
      </c>
    </row>
    <row r="6310" spans="1:5" x14ac:dyDescent="0.25">
      <c r="A6310" t="s">
        <v>902</v>
      </c>
      <c r="B6310" t="s">
        <v>149</v>
      </c>
      <c r="C6310" s="76">
        <v>42873</v>
      </c>
      <c r="D6310">
        <v>4</v>
      </c>
      <c r="E6310" t="s">
        <v>964</v>
      </c>
    </row>
    <row r="6311" spans="1:5" x14ac:dyDescent="0.25">
      <c r="A6311" t="s">
        <v>902</v>
      </c>
      <c r="B6311" t="s">
        <v>149</v>
      </c>
      <c r="C6311" s="76">
        <v>42873</v>
      </c>
      <c r="D6311">
        <v>5</v>
      </c>
      <c r="E6311" t="s">
        <v>964</v>
      </c>
    </row>
    <row r="6312" spans="1:5" x14ac:dyDescent="0.25">
      <c r="A6312" t="s">
        <v>902</v>
      </c>
      <c r="B6312" t="s">
        <v>149</v>
      </c>
      <c r="C6312" s="76">
        <v>42873</v>
      </c>
      <c r="D6312">
        <v>1</v>
      </c>
      <c r="E6312" t="s">
        <v>964</v>
      </c>
    </row>
    <row r="6313" spans="1:5" x14ac:dyDescent="0.25">
      <c r="A6313" t="s">
        <v>902</v>
      </c>
      <c r="B6313" t="s">
        <v>149</v>
      </c>
      <c r="C6313" s="76">
        <v>42873</v>
      </c>
      <c r="D6313">
        <v>2</v>
      </c>
      <c r="E6313" t="s">
        <v>964</v>
      </c>
    </row>
    <row r="6314" spans="1:5" x14ac:dyDescent="0.25">
      <c r="A6314" t="s">
        <v>902</v>
      </c>
      <c r="B6314" t="s">
        <v>149</v>
      </c>
      <c r="C6314" s="76">
        <v>42873</v>
      </c>
      <c r="D6314">
        <v>3</v>
      </c>
      <c r="E6314" t="s">
        <v>964</v>
      </c>
    </row>
    <row r="6315" spans="1:5" x14ac:dyDescent="0.25">
      <c r="A6315" t="s">
        <v>902</v>
      </c>
      <c r="B6315" t="s">
        <v>149</v>
      </c>
      <c r="C6315" s="76">
        <v>42873</v>
      </c>
      <c r="D6315">
        <v>4</v>
      </c>
      <c r="E6315" t="s">
        <v>964</v>
      </c>
    </row>
    <row r="6316" spans="1:5" x14ac:dyDescent="0.25">
      <c r="A6316" t="s">
        <v>902</v>
      </c>
      <c r="B6316" t="s">
        <v>149</v>
      </c>
      <c r="C6316" s="76">
        <v>42873</v>
      </c>
      <c r="D6316">
        <v>5</v>
      </c>
      <c r="E6316" t="s">
        <v>964</v>
      </c>
    </row>
    <row r="6317" spans="1:5" x14ac:dyDescent="0.25">
      <c r="A6317" t="s">
        <v>32</v>
      </c>
      <c r="B6317" t="s">
        <v>173</v>
      </c>
      <c r="C6317" s="76">
        <v>42873</v>
      </c>
      <c r="D6317">
        <v>1</v>
      </c>
      <c r="E6317" t="s">
        <v>1126</v>
      </c>
    </row>
    <row r="6318" spans="1:5" x14ac:dyDescent="0.25">
      <c r="A6318" t="s">
        <v>32</v>
      </c>
      <c r="B6318" t="s">
        <v>173</v>
      </c>
      <c r="C6318" s="76">
        <v>42873</v>
      </c>
      <c r="D6318">
        <v>2</v>
      </c>
      <c r="E6318" t="s">
        <v>1126</v>
      </c>
    </row>
    <row r="6319" spans="1:5" x14ac:dyDescent="0.25">
      <c r="A6319" t="s">
        <v>32</v>
      </c>
      <c r="B6319" t="s">
        <v>173</v>
      </c>
      <c r="C6319" s="76">
        <v>42873</v>
      </c>
      <c r="D6319">
        <v>3</v>
      </c>
      <c r="E6319" t="s">
        <v>1126</v>
      </c>
    </row>
    <row r="6320" spans="1:5" x14ac:dyDescent="0.25">
      <c r="A6320" t="s">
        <v>32</v>
      </c>
      <c r="B6320" t="s">
        <v>173</v>
      </c>
      <c r="C6320" s="76">
        <v>42873</v>
      </c>
      <c r="D6320">
        <v>4</v>
      </c>
      <c r="E6320" t="s">
        <v>1126</v>
      </c>
    </row>
    <row r="6321" spans="1:5" x14ac:dyDescent="0.25">
      <c r="A6321" t="s">
        <v>32</v>
      </c>
      <c r="B6321" t="s">
        <v>173</v>
      </c>
      <c r="C6321" s="76">
        <v>42873</v>
      </c>
      <c r="D6321">
        <v>5</v>
      </c>
      <c r="E6321" t="s">
        <v>1126</v>
      </c>
    </row>
    <row r="6322" spans="1:5" x14ac:dyDescent="0.25">
      <c r="A6322" t="s">
        <v>32</v>
      </c>
      <c r="B6322" t="s">
        <v>151</v>
      </c>
      <c r="C6322" s="76">
        <v>42873</v>
      </c>
      <c r="D6322">
        <v>1</v>
      </c>
      <c r="E6322" t="s">
        <v>1126</v>
      </c>
    </row>
    <row r="6323" spans="1:5" x14ac:dyDescent="0.25">
      <c r="A6323" t="s">
        <v>32</v>
      </c>
      <c r="B6323" t="s">
        <v>151</v>
      </c>
      <c r="C6323" s="76">
        <v>42873</v>
      </c>
      <c r="D6323">
        <v>2</v>
      </c>
      <c r="E6323" t="s">
        <v>1126</v>
      </c>
    </row>
    <row r="6324" spans="1:5" x14ac:dyDescent="0.25">
      <c r="A6324" t="s">
        <v>32</v>
      </c>
      <c r="B6324" t="s">
        <v>151</v>
      </c>
      <c r="C6324" s="76">
        <v>42873</v>
      </c>
      <c r="D6324">
        <v>3</v>
      </c>
      <c r="E6324" t="s">
        <v>1126</v>
      </c>
    </row>
    <row r="6325" spans="1:5" x14ac:dyDescent="0.25">
      <c r="A6325" t="s">
        <v>32</v>
      </c>
      <c r="B6325" t="s">
        <v>151</v>
      </c>
      <c r="C6325" s="76">
        <v>42873</v>
      </c>
      <c r="D6325">
        <v>4</v>
      </c>
      <c r="E6325" t="s">
        <v>1126</v>
      </c>
    </row>
    <row r="6326" spans="1:5" x14ac:dyDescent="0.25">
      <c r="A6326" t="s">
        <v>32</v>
      </c>
      <c r="B6326" t="s">
        <v>151</v>
      </c>
      <c r="C6326" s="76">
        <v>42873</v>
      </c>
      <c r="D6326">
        <v>5</v>
      </c>
      <c r="E6326" t="s">
        <v>1126</v>
      </c>
    </row>
    <row r="6327" spans="1:5" x14ac:dyDescent="0.25">
      <c r="A6327" t="s">
        <v>1237</v>
      </c>
      <c r="B6327" t="s">
        <v>173</v>
      </c>
      <c r="C6327" s="76">
        <v>42873</v>
      </c>
      <c r="D6327">
        <v>1</v>
      </c>
      <c r="E6327" t="s">
        <v>1242</v>
      </c>
    </row>
    <row r="6328" spans="1:5" x14ac:dyDescent="0.25">
      <c r="A6328" t="s">
        <v>1237</v>
      </c>
      <c r="B6328" t="s">
        <v>173</v>
      </c>
      <c r="C6328" s="76">
        <v>42873</v>
      </c>
      <c r="D6328">
        <v>2</v>
      </c>
      <c r="E6328" t="s">
        <v>1242</v>
      </c>
    </row>
    <row r="6329" spans="1:5" x14ac:dyDescent="0.25">
      <c r="A6329" t="s">
        <v>1237</v>
      </c>
      <c r="B6329" t="s">
        <v>173</v>
      </c>
      <c r="C6329" s="76">
        <v>42873</v>
      </c>
      <c r="D6329">
        <v>3</v>
      </c>
      <c r="E6329" t="s">
        <v>1242</v>
      </c>
    </row>
    <row r="6330" spans="1:5" x14ac:dyDescent="0.25">
      <c r="A6330" t="s">
        <v>1237</v>
      </c>
      <c r="B6330" t="s">
        <v>173</v>
      </c>
      <c r="C6330" s="76">
        <v>42873</v>
      </c>
      <c r="D6330">
        <v>4</v>
      </c>
      <c r="E6330" t="s">
        <v>1242</v>
      </c>
    </row>
    <row r="6331" spans="1:5" x14ac:dyDescent="0.25">
      <c r="A6331" t="s">
        <v>1237</v>
      </c>
      <c r="B6331" t="s">
        <v>173</v>
      </c>
      <c r="C6331" s="76">
        <v>42873</v>
      </c>
      <c r="D6331">
        <v>5</v>
      </c>
      <c r="E6331" t="s">
        <v>1242</v>
      </c>
    </row>
    <row r="6332" spans="1:5" x14ac:dyDescent="0.25">
      <c r="A6332" t="s">
        <v>1237</v>
      </c>
      <c r="B6332" t="s">
        <v>149</v>
      </c>
      <c r="C6332" s="76">
        <v>42873</v>
      </c>
      <c r="D6332">
        <v>1</v>
      </c>
      <c r="E6332" t="s">
        <v>1279</v>
      </c>
    </row>
    <row r="6333" spans="1:5" x14ac:dyDescent="0.25">
      <c r="A6333" t="s">
        <v>1237</v>
      </c>
      <c r="B6333" t="s">
        <v>149</v>
      </c>
      <c r="C6333" s="76">
        <v>42873</v>
      </c>
      <c r="D6333">
        <v>2</v>
      </c>
      <c r="E6333" t="s">
        <v>1279</v>
      </c>
    </row>
    <row r="6334" spans="1:5" x14ac:dyDescent="0.25">
      <c r="A6334" t="s">
        <v>1237</v>
      </c>
      <c r="B6334" t="s">
        <v>149</v>
      </c>
      <c r="C6334" s="76">
        <v>42873</v>
      </c>
      <c r="D6334">
        <v>3</v>
      </c>
      <c r="E6334" t="s">
        <v>1279</v>
      </c>
    </row>
    <row r="6335" spans="1:5" x14ac:dyDescent="0.25">
      <c r="A6335" t="s">
        <v>1237</v>
      </c>
      <c r="B6335" t="s">
        <v>149</v>
      </c>
      <c r="C6335" s="76">
        <v>42873</v>
      </c>
      <c r="D6335">
        <v>4</v>
      </c>
      <c r="E6335" t="s">
        <v>1279</v>
      </c>
    </row>
    <row r="6336" spans="1:5" x14ac:dyDescent="0.25">
      <c r="A6336" t="s">
        <v>1237</v>
      </c>
      <c r="B6336" t="s">
        <v>149</v>
      </c>
      <c r="C6336" s="76">
        <v>42873</v>
      </c>
      <c r="D6336">
        <v>5</v>
      </c>
      <c r="E6336" t="s">
        <v>1279</v>
      </c>
    </row>
    <row r="6337" spans="1:5" x14ac:dyDescent="0.25">
      <c r="A6337" t="s">
        <v>1318</v>
      </c>
      <c r="B6337" t="s">
        <v>150</v>
      </c>
      <c r="C6337" s="76">
        <v>42873</v>
      </c>
      <c r="D6337">
        <v>1</v>
      </c>
      <c r="E6337" t="s">
        <v>1329</v>
      </c>
    </row>
    <row r="6338" spans="1:5" x14ac:dyDescent="0.25">
      <c r="A6338" t="s">
        <v>1318</v>
      </c>
      <c r="B6338" t="s">
        <v>150</v>
      </c>
      <c r="C6338" s="76">
        <v>42873</v>
      </c>
      <c r="D6338">
        <v>2</v>
      </c>
      <c r="E6338" t="s">
        <v>1329</v>
      </c>
    </row>
    <row r="6339" spans="1:5" x14ac:dyDescent="0.25">
      <c r="A6339" t="s">
        <v>1318</v>
      </c>
      <c r="B6339" t="s">
        <v>150</v>
      </c>
      <c r="C6339" s="76">
        <v>42873</v>
      </c>
      <c r="D6339">
        <v>3</v>
      </c>
      <c r="E6339" t="s">
        <v>1329</v>
      </c>
    </row>
    <row r="6340" spans="1:5" x14ac:dyDescent="0.25">
      <c r="A6340" t="s">
        <v>1318</v>
      </c>
      <c r="B6340" t="s">
        <v>150</v>
      </c>
      <c r="C6340" s="76">
        <v>42873</v>
      </c>
      <c r="D6340">
        <v>4</v>
      </c>
      <c r="E6340" t="s">
        <v>1329</v>
      </c>
    </row>
    <row r="6341" spans="1:5" x14ac:dyDescent="0.25">
      <c r="A6341" t="s">
        <v>1318</v>
      </c>
      <c r="B6341" t="s">
        <v>150</v>
      </c>
      <c r="C6341" s="76">
        <v>42873</v>
      </c>
      <c r="D6341">
        <v>5</v>
      </c>
      <c r="E6341" t="s">
        <v>1329</v>
      </c>
    </row>
    <row r="6342" spans="1:5" x14ac:dyDescent="0.25">
      <c r="A6342" t="s">
        <v>583</v>
      </c>
      <c r="B6342" t="s">
        <v>173</v>
      </c>
      <c r="C6342" s="76">
        <v>42873</v>
      </c>
      <c r="D6342">
        <v>1</v>
      </c>
      <c r="E6342" t="s">
        <v>1340</v>
      </c>
    </row>
    <row r="6343" spans="1:5" x14ac:dyDescent="0.25">
      <c r="A6343" t="s">
        <v>583</v>
      </c>
      <c r="B6343" t="s">
        <v>173</v>
      </c>
      <c r="C6343" s="76">
        <v>42873</v>
      </c>
      <c r="D6343">
        <v>2</v>
      </c>
      <c r="E6343" t="s">
        <v>1340</v>
      </c>
    </row>
    <row r="6344" spans="1:5" x14ac:dyDescent="0.25">
      <c r="A6344" t="s">
        <v>583</v>
      </c>
      <c r="B6344" t="s">
        <v>173</v>
      </c>
      <c r="C6344" s="76">
        <v>42873</v>
      </c>
      <c r="D6344">
        <v>3</v>
      </c>
      <c r="E6344" t="s">
        <v>1340</v>
      </c>
    </row>
    <row r="6345" spans="1:5" x14ac:dyDescent="0.25">
      <c r="A6345" t="s">
        <v>583</v>
      </c>
      <c r="B6345" t="s">
        <v>173</v>
      </c>
      <c r="C6345" s="76">
        <v>42873</v>
      </c>
      <c r="D6345">
        <v>4</v>
      </c>
      <c r="E6345" t="s">
        <v>1340</v>
      </c>
    </row>
    <row r="6346" spans="1:5" x14ac:dyDescent="0.25">
      <c r="A6346" t="s">
        <v>583</v>
      </c>
      <c r="B6346" t="s">
        <v>173</v>
      </c>
      <c r="C6346" s="76">
        <v>42873</v>
      </c>
      <c r="D6346">
        <v>5</v>
      </c>
      <c r="E6346" t="s">
        <v>1340</v>
      </c>
    </row>
    <row r="6347" spans="1:5" x14ac:dyDescent="0.25">
      <c r="A6347" t="s">
        <v>483</v>
      </c>
      <c r="B6347" t="s">
        <v>173</v>
      </c>
      <c r="C6347" s="76">
        <v>42874</v>
      </c>
      <c r="D6347">
        <v>1</v>
      </c>
      <c r="E6347" t="s">
        <v>482</v>
      </c>
    </row>
    <row r="6348" spans="1:5" x14ac:dyDescent="0.25">
      <c r="A6348" t="s">
        <v>483</v>
      </c>
      <c r="B6348" t="s">
        <v>173</v>
      </c>
      <c r="C6348" s="76">
        <v>42874</v>
      </c>
      <c r="D6348">
        <v>2</v>
      </c>
      <c r="E6348" t="s">
        <v>482</v>
      </c>
    </row>
    <row r="6349" spans="1:5" x14ac:dyDescent="0.25">
      <c r="A6349" t="s">
        <v>483</v>
      </c>
      <c r="B6349" t="s">
        <v>173</v>
      </c>
      <c r="C6349" s="76">
        <v>42874</v>
      </c>
      <c r="D6349">
        <v>3</v>
      </c>
      <c r="E6349" t="s">
        <v>482</v>
      </c>
    </row>
    <row r="6350" spans="1:5" x14ac:dyDescent="0.25">
      <c r="A6350" t="s">
        <v>483</v>
      </c>
      <c r="B6350" t="s">
        <v>173</v>
      </c>
      <c r="C6350" s="76">
        <v>42874</v>
      </c>
      <c r="D6350">
        <v>4</v>
      </c>
      <c r="E6350" t="s">
        <v>482</v>
      </c>
    </row>
    <row r="6351" spans="1:5" x14ac:dyDescent="0.25">
      <c r="A6351" t="s">
        <v>483</v>
      </c>
      <c r="B6351" t="s">
        <v>173</v>
      </c>
      <c r="C6351" s="76">
        <v>42874</v>
      </c>
      <c r="D6351">
        <v>5</v>
      </c>
      <c r="E6351" t="s">
        <v>482</v>
      </c>
    </row>
    <row r="6352" spans="1:5" x14ac:dyDescent="0.25">
      <c r="A6352" t="s">
        <v>483</v>
      </c>
      <c r="B6352" t="s">
        <v>173</v>
      </c>
      <c r="C6352" s="76">
        <v>42874</v>
      </c>
      <c r="D6352">
        <v>6</v>
      </c>
      <c r="E6352" t="s">
        <v>482</v>
      </c>
    </row>
    <row r="6353" spans="1:5" x14ac:dyDescent="0.25">
      <c r="A6353" t="s">
        <v>517</v>
      </c>
      <c r="B6353" t="s">
        <v>173</v>
      </c>
      <c r="C6353" s="76">
        <v>42874</v>
      </c>
      <c r="D6353">
        <v>1</v>
      </c>
      <c r="E6353" t="s">
        <v>958</v>
      </c>
    </row>
    <row r="6354" spans="1:5" x14ac:dyDescent="0.25">
      <c r="A6354" t="s">
        <v>517</v>
      </c>
      <c r="B6354" t="s">
        <v>173</v>
      </c>
      <c r="C6354" s="76">
        <v>42874</v>
      </c>
      <c r="D6354">
        <v>2</v>
      </c>
      <c r="E6354" t="s">
        <v>958</v>
      </c>
    </row>
    <row r="6355" spans="1:5" x14ac:dyDescent="0.25">
      <c r="A6355" t="s">
        <v>517</v>
      </c>
      <c r="B6355" t="s">
        <v>173</v>
      </c>
      <c r="C6355" s="76">
        <v>42874</v>
      </c>
      <c r="D6355">
        <v>3</v>
      </c>
      <c r="E6355" t="s">
        <v>958</v>
      </c>
    </row>
    <row r="6356" spans="1:5" x14ac:dyDescent="0.25">
      <c r="A6356" t="s">
        <v>517</v>
      </c>
      <c r="B6356" t="s">
        <v>173</v>
      </c>
      <c r="C6356" s="76">
        <v>42874</v>
      </c>
      <c r="D6356">
        <v>4</v>
      </c>
      <c r="E6356" t="s">
        <v>958</v>
      </c>
    </row>
    <row r="6357" spans="1:5" x14ac:dyDescent="0.25">
      <c r="A6357" t="s">
        <v>517</v>
      </c>
      <c r="B6357" t="s">
        <v>173</v>
      </c>
      <c r="C6357" s="76">
        <v>42874</v>
      </c>
      <c r="D6357">
        <v>5</v>
      </c>
      <c r="E6357" t="s">
        <v>958</v>
      </c>
    </row>
    <row r="6358" spans="1:5" x14ac:dyDescent="0.25">
      <c r="A6358" t="s">
        <v>517</v>
      </c>
      <c r="B6358" t="s">
        <v>173</v>
      </c>
      <c r="C6358" s="76">
        <v>42874</v>
      </c>
      <c r="D6358">
        <v>6</v>
      </c>
      <c r="E6358" t="s">
        <v>958</v>
      </c>
    </row>
    <row r="6359" spans="1:5" x14ac:dyDescent="0.25">
      <c r="A6359" t="s">
        <v>583</v>
      </c>
      <c r="B6359" t="s">
        <v>149</v>
      </c>
      <c r="C6359" s="76">
        <v>42874</v>
      </c>
      <c r="D6359">
        <v>1</v>
      </c>
      <c r="E6359" t="s">
        <v>959</v>
      </c>
    </row>
    <row r="6360" spans="1:5" x14ac:dyDescent="0.25">
      <c r="A6360" t="s">
        <v>583</v>
      </c>
      <c r="B6360" t="s">
        <v>149</v>
      </c>
      <c r="C6360" s="76">
        <v>42874</v>
      </c>
      <c r="D6360">
        <v>2</v>
      </c>
      <c r="E6360" t="s">
        <v>959</v>
      </c>
    </row>
    <row r="6361" spans="1:5" x14ac:dyDescent="0.25">
      <c r="A6361" t="s">
        <v>583</v>
      </c>
      <c r="B6361" t="s">
        <v>149</v>
      </c>
      <c r="C6361" s="76">
        <v>42874</v>
      </c>
      <c r="D6361">
        <v>3</v>
      </c>
      <c r="E6361" t="s">
        <v>959</v>
      </c>
    </row>
    <row r="6362" spans="1:5" x14ac:dyDescent="0.25">
      <c r="A6362" t="s">
        <v>583</v>
      </c>
      <c r="B6362" t="s">
        <v>149</v>
      </c>
      <c r="C6362" s="76">
        <v>42874</v>
      </c>
      <c r="D6362">
        <v>4</v>
      </c>
      <c r="E6362" t="s">
        <v>959</v>
      </c>
    </row>
    <row r="6363" spans="1:5" x14ac:dyDescent="0.25">
      <c r="A6363" t="s">
        <v>583</v>
      </c>
      <c r="B6363" t="s">
        <v>149</v>
      </c>
      <c r="C6363" s="76">
        <v>42874</v>
      </c>
      <c r="D6363">
        <v>5</v>
      </c>
      <c r="E6363" t="s">
        <v>959</v>
      </c>
    </row>
    <row r="6364" spans="1:5" x14ac:dyDescent="0.25">
      <c r="A6364" t="s">
        <v>583</v>
      </c>
      <c r="B6364" t="s">
        <v>149</v>
      </c>
      <c r="C6364" s="76">
        <v>42874</v>
      </c>
      <c r="D6364">
        <v>6</v>
      </c>
      <c r="E6364" t="s">
        <v>959</v>
      </c>
    </row>
    <row r="6365" spans="1:5" x14ac:dyDescent="0.25">
      <c r="A6365" t="s">
        <v>671</v>
      </c>
      <c r="B6365" t="s">
        <v>150</v>
      </c>
      <c r="C6365" s="76">
        <v>42874</v>
      </c>
      <c r="D6365">
        <v>1</v>
      </c>
      <c r="E6365" t="s">
        <v>960</v>
      </c>
    </row>
    <row r="6366" spans="1:5" x14ac:dyDescent="0.25">
      <c r="A6366" t="s">
        <v>671</v>
      </c>
      <c r="B6366" t="s">
        <v>150</v>
      </c>
      <c r="C6366" s="76">
        <v>42874</v>
      </c>
      <c r="D6366">
        <v>2</v>
      </c>
      <c r="E6366" t="s">
        <v>960</v>
      </c>
    </row>
    <row r="6367" spans="1:5" x14ac:dyDescent="0.25">
      <c r="A6367" t="s">
        <v>671</v>
      </c>
      <c r="B6367" t="s">
        <v>150</v>
      </c>
      <c r="C6367" s="76">
        <v>42874</v>
      </c>
      <c r="D6367">
        <v>3</v>
      </c>
      <c r="E6367" t="s">
        <v>960</v>
      </c>
    </row>
    <row r="6368" spans="1:5" x14ac:dyDescent="0.25">
      <c r="A6368" t="s">
        <v>671</v>
      </c>
      <c r="B6368" t="s">
        <v>150</v>
      </c>
      <c r="C6368" s="76">
        <v>42874</v>
      </c>
      <c r="D6368">
        <v>4</v>
      </c>
      <c r="E6368" t="s">
        <v>960</v>
      </c>
    </row>
    <row r="6369" spans="1:5" x14ac:dyDescent="0.25">
      <c r="A6369" t="s">
        <v>671</v>
      </c>
      <c r="B6369" t="s">
        <v>150</v>
      </c>
      <c r="C6369" s="76">
        <v>42874</v>
      </c>
      <c r="D6369">
        <v>5</v>
      </c>
      <c r="E6369" t="s">
        <v>960</v>
      </c>
    </row>
    <row r="6370" spans="1:5" x14ac:dyDescent="0.25">
      <c r="A6370" t="s">
        <v>671</v>
      </c>
      <c r="B6370" t="s">
        <v>150</v>
      </c>
      <c r="C6370" s="76">
        <v>42874</v>
      </c>
      <c r="D6370">
        <v>6</v>
      </c>
      <c r="E6370" t="s">
        <v>960</v>
      </c>
    </row>
    <row r="6371" spans="1:5" x14ac:dyDescent="0.25">
      <c r="A6371" t="s">
        <v>113</v>
      </c>
      <c r="B6371" t="s">
        <v>151</v>
      </c>
      <c r="C6371" s="76">
        <v>42874</v>
      </c>
      <c r="D6371">
        <v>1</v>
      </c>
      <c r="E6371" t="s">
        <v>962</v>
      </c>
    </row>
    <row r="6372" spans="1:5" x14ac:dyDescent="0.25">
      <c r="A6372" t="s">
        <v>113</v>
      </c>
      <c r="B6372" t="s">
        <v>151</v>
      </c>
      <c r="C6372" s="76">
        <v>42874</v>
      </c>
      <c r="D6372">
        <v>2</v>
      </c>
      <c r="E6372" t="s">
        <v>962</v>
      </c>
    </row>
    <row r="6373" spans="1:5" x14ac:dyDescent="0.25">
      <c r="A6373" t="s">
        <v>113</v>
      </c>
      <c r="B6373" t="s">
        <v>151</v>
      </c>
      <c r="C6373" s="76">
        <v>42874</v>
      </c>
      <c r="D6373">
        <v>3</v>
      </c>
      <c r="E6373" t="s">
        <v>962</v>
      </c>
    </row>
    <row r="6374" spans="1:5" x14ac:dyDescent="0.25">
      <c r="A6374" t="s">
        <v>113</v>
      </c>
      <c r="B6374" t="s">
        <v>151</v>
      </c>
      <c r="C6374" s="76">
        <v>42874</v>
      </c>
      <c r="D6374">
        <v>4</v>
      </c>
      <c r="E6374" t="s">
        <v>962</v>
      </c>
    </row>
    <row r="6375" spans="1:5" x14ac:dyDescent="0.25">
      <c r="A6375" t="s">
        <v>113</v>
      </c>
      <c r="B6375" t="s">
        <v>151</v>
      </c>
      <c r="C6375" s="76">
        <v>42874</v>
      </c>
      <c r="D6375">
        <v>5</v>
      </c>
      <c r="E6375" t="s">
        <v>962</v>
      </c>
    </row>
    <row r="6376" spans="1:5" x14ac:dyDescent="0.25">
      <c r="A6376" t="s">
        <v>113</v>
      </c>
      <c r="B6376" t="s">
        <v>151</v>
      </c>
      <c r="C6376" s="76">
        <v>42874</v>
      </c>
      <c r="D6376">
        <v>6</v>
      </c>
      <c r="E6376" t="s">
        <v>962</v>
      </c>
    </row>
    <row r="6377" spans="1:5" x14ac:dyDescent="0.25">
      <c r="A6377" t="s">
        <v>2182</v>
      </c>
      <c r="B6377" t="s">
        <v>150</v>
      </c>
      <c r="C6377" s="76">
        <v>42905</v>
      </c>
      <c r="D6377">
        <v>7</v>
      </c>
      <c r="E6377" t="s">
        <v>2183</v>
      </c>
    </row>
    <row r="6378" spans="1:5" x14ac:dyDescent="0.25">
      <c r="A6378" t="s">
        <v>2182</v>
      </c>
      <c r="B6378" t="s">
        <v>150</v>
      </c>
      <c r="C6378" s="76">
        <v>42905</v>
      </c>
      <c r="D6378">
        <v>2</v>
      </c>
      <c r="E6378" t="s">
        <v>2183</v>
      </c>
    </row>
    <row r="6379" spans="1:5" x14ac:dyDescent="0.25">
      <c r="A6379" t="s">
        <v>2182</v>
      </c>
      <c r="B6379" t="s">
        <v>150</v>
      </c>
      <c r="C6379" s="76">
        <v>42905</v>
      </c>
      <c r="D6379">
        <v>3</v>
      </c>
      <c r="E6379" t="s">
        <v>2183</v>
      </c>
    </row>
    <row r="6380" spans="1:5" x14ac:dyDescent="0.25">
      <c r="A6380" t="s">
        <v>2182</v>
      </c>
      <c r="B6380" t="s">
        <v>150</v>
      </c>
      <c r="C6380" s="76">
        <v>42905</v>
      </c>
      <c r="D6380">
        <v>4</v>
      </c>
      <c r="E6380" t="s">
        <v>2183</v>
      </c>
    </row>
    <row r="6381" spans="1:5" x14ac:dyDescent="0.25">
      <c r="A6381" t="s">
        <v>2182</v>
      </c>
      <c r="B6381" t="s">
        <v>150</v>
      </c>
      <c r="C6381" s="76">
        <v>42905</v>
      </c>
      <c r="D6381">
        <v>5</v>
      </c>
      <c r="E6381" t="s">
        <v>2183</v>
      </c>
    </row>
    <row r="6382" spans="1:5" x14ac:dyDescent="0.25">
      <c r="A6382" t="s">
        <v>2182</v>
      </c>
      <c r="B6382" t="s">
        <v>150</v>
      </c>
      <c r="C6382" s="76">
        <v>42905</v>
      </c>
      <c r="D6382">
        <v>6</v>
      </c>
      <c r="E6382" t="s">
        <v>2183</v>
      </c>
    </row>
    <row r="6383" spans="1:5" x14ac:dyDescent="0.25">
      <c r="A6383" t="s">
        <v>2182</v>
      </c>
      <c r="B6383" t="s">
        <v>150</v>
      </c>
      <c r="C6383" s="76">
        <v>42905</v>
      </c>
      <c r="D6383">
        <v>7</v>
      </c>
      <c r="E6383" t="s">
        <v>2183</v>
      </c>
    </row>
    <row r="6384" spans="1:5" x14ac:dyDescent="0.25">
      <c r="A6384" t="s">
        <v>2182</v>
      </c>
      <c r="B6384" t="s">
        <v>150</v>
      </c>
      <c r="C6384" s="76">
        <v>42905</v>
      </c>
      <c r="D6384">
        <v>2</v>
      </c>
      <c r="E6384" t="s">
        <v>2183</v>
      </c>
    </row>
    <row r="6385" spans="1:5" x14ac:dyDescent="0.25">
      <c r="A6385" t="s">
        <v>2182</v>
      </c>
      <c r="B6385" t="s">
        <v>150</v>
      </c>
      <c r="C6385" s="76">
        <v>42905</v>
      </c>
      <c r="D6385">
        <v>3</v>
      </c>
      <c r="E6385" t="s">
        <v>2183</v>
      </c>
    </row>
    <row r="6386" spans="1:5" x14ac:dyDescent="0.25">
      <c r="A6386" t="s">
        <v>2182</v>
      </c>
      <c r="B6386" t="s">
        <v>150</v>
      </c>
      <c r="C6386" s="76">
        <v>42905</v>
      </c>
      <c r="D6386">
        <v>4</v>
      </c>
      <c r="E6386" t="s">
        <v>2183</v>
      </c>
    </row>
    <row r="6387" spans="1:5" x14ac:dyDescent="0.25">
      <c r="A6387" t="s">
        <v>2182</v>
      </c>
      <c r="B6387" t="s">
        <v>150</v>
      </c>
      <c r="C6387" s="76">
        <v>42905</v>
      </c>
      <c r="D6387">
        <v>5</v>
      </c>
      <c r="E6387" t="s">
        <v>2183</v>
      </c>
    </row>
    <row r="6388" spans="1:5" x14ac:dyDescent="0.25">
      <c r="A6388" t="s">
        <v>2182</v>
      </c>
      <c r="B6388" t="s">
        <v>150</v>
      </c>
      <c r="C6388" s="76">
        <v>42905</v>
      </c>
      <c r="D6388">
        <v>6</v>
      </c>
      <c r="E6388" t="s">
        <v>2183</v>
      </c>
    </row>
    <row r="6389" spans="1:5" x14ac:dyDescent="0.25">
      <c r="A6389" t="s">
        <v>2184</v>
      </c>
      <c r="B6389" t="s">
        <v>150</v>
      </c>
      <c r="C6389" s="76">
        <v>42905</v>
      </c>
      <c r="D6389">
        <v>8</v>
      </c>
      <c r="E6389" t="s">
        <v>2183</v>
      </c>
    </row>
    <row r="6390" spans="1:5" x14ac:dyDescent="0.25">
      <c r="A6390" t="s">
        <v>2184</v>
      </c>
      <c r="B6390" t="s">
        <v>150</v>
      </c>
      <c r="C6390" s="76">
        <v>42905</v>
      </c>
      <c r="D6390">
        <v>9</v>
      </c>
      <c r="E6390" t="s">
        <v>2183</v>
      </c>
    </row>
    <row r="6391" spans="1:5" x14ac:dyDescent="0.25">
      <c r="A6391" t="s">
        <v>2184</v>
      </c>
      <c r="B6391" t="s">
        <v>150</v>
      </c>
      <c r="C6391" s="76">
        <v>42905</v>
      </c>
      <c r="D6391">
        <v>2</v>
      </c>
      <c r="E6391" t="s">
        <v>2183</v>
      </c>
    </row>
    <row r="6392" spans="1:5" x14ac:dyDescent="0.25">
      <c r="A6392" t="s">
        <v>2184</v>
      </c>
      <c r="B6392" t="s">
        <v>150</v>
      </c>
      <c r="C6392" s="76">
        <v>42905</v>
      </c>
      <c r="D6392">
        <v>3</v>
      </c>
      <c r="E6392" t="s">
        <v>2183</v>
      </c>
    </row>
    <row r="6393" spans="1:5" x14ac:dyDescent="0.25">
      <c r="A6393" t="s">
        <v>2184</v>
      </c>
      <c r="B6393" t="s">
        <v>150</v>
      </c>
      <c r="C6393" s="76">
        <v>42905</v>
      </c>
      <c r="D6393">
        <v>4</v>
      </c>
      <c r="E6393" t="s">
        <v>2183</v>
      </c>
    </row>
    <row r="6394" spans="1:5" x14ac:dyDescent="0.25">
      <c r="A6394" t="s">
        <v>2184</v>
      </c>
      <c r="B6394" t="s">
        <v>150</v>
      </c>
      <c r="C6394" s="76">
        <v>42905</v>
      </c>
      <c r="D6394">
        <v>5</v>
      </c>
      <c r="E6394" t="s">
        <v>2183</v>
      </c>
    </row>
    <row r="6395" spans="1:5" x14ac:dyDescent="0.25">
      <c r="A6395" t="s">
        <v>2182</v>
      </c>
      <c r="B6395" t="s">
        <v>150</v>
      </c>
      <c r="C6395" s="76">
        <v>42905</v>
      </c>
      <c r="D6395">
        <v>7</v>
      </c>
      <c r="E6395" t="s">
        <v>2183</v>
      </c>
    </row>
    <row r="6396" spans="1:5" x14ac:dyDescent="0.25">
      <c r="A6396" t="s">
        <v>2182</v>
      </c>
      <c r="B6396" t="s">
        <v>150</v>
      </c>
      <c r="C6396" s="76">
        <v>42905</v>
      </c>
      <c r="D6396">
        <v>2</v>
      </c>
      <c r="E6396" t="s">
        <v>2183</v>
      </c>
    </row>
    <row r="6397" spans="1:5" x14ac:dyDescent="0.25">
      <c r="A6397" t="s">
        <v>2182</v>
      </c>
      <c r="B6397" t="s">
        <v>150</v>
      </c>
      <c r="C6397" s="76">
        <v>42905</v>
      </c>
      <c r="D6397">
        <v>3</v>
      </c>
      <c r="E6397" t="s">
        <v>2183</v>
      </c>
    </row>
    <row r="6398" spans="1:5" x14ac:dyDescent="0.25">
      <c r="A6398" t="s">
        <v>2182</v>
      </c>
      <c r="B6398" t="s">
        <v>150</v>
      </c>
      <c r="C6398" s="76">
        <v>42905</v>
      </c>
      <c r="D6398">
        <v>4</v>
      </c>
      <c r="E6398" t="s">
        <v>2183</v>
      </c>
    </row>
    <row r="6399" spans="1:5" x14ac:dyDescent="0.25">
      <c r="A6399" t="s">
        <v>2182</v>
      </c>
      <c r="B6399" t="s">
        <v>150</v>
      </c>
      <c r="C6399" s="76">
        <v>42905</v>
      </c>
      <c r="D6399">
        <v>5</v>
      </c>
      <c r="E6399" t="s">
        <v>2183</v>
      </c>
    </row>
    <row r="6400" spans="1:5" x14ac:dyDescent="0.25">
      <c r="A6400" t="s">
        <v>2182</v>
      </c>
      <c r="B6400" t="s">
        <v>150</v>
      </c>
      <c r="C6400" s="76">
        <v>42905</v>
      </c>
      <c r="D6400">
        <v>6</v>
      </c>
      <c r="E6400" t="s">
        <v>2183</v>
      </c>
    </row>
    <row r="6401" spans="1:5" x14ac:dyDescent="0.25">
      <c r="A6401" t="s">
        <v>2184</v>
      </c>
      <c r="B6401" t="s">
        <v>150</v>
      </c>
      <c r="C6401" s="76">
        <v>42905</v>
      </c>
      <c r="D6401">
        <v>8</v>
      </c>
      <c r="E6401" t="s">
        <v>2183</v>
      </c>
    </row>
    <row r="6402" spans="1:5" x14ac:dyDescent="0.25">
      <c r="A6402" t="s">
        <v>2184</v>
      </c>
      <c r="B6402" t="s">
        <v>150</v>
      </c>
      <c r="C6402" s="76">
        <v>42905</v>
      </c>
      <c r="D6402">
        <v>9</v>
      </c>
      <c r="E6402" t="s">
        <v>2183</v>
      </c>
    </row>
    <row r="6403" spans="1:5" x14ac:dyDescent="0.25">
      <c r="A6403" t="s">
        <v>2184</v>
      </c>
      <c r="B6403" t="s">
        <v>150</v>
      </c>
      <c r="C6403" s="76">
        <v>42905</v>
      </c>
      <c r="D6403">
        <v>2</v>
      </c>
      <c r="E6403" t="s">
        <v>2183</v>
      </c>
    </row>
    <row r="6404" spans="1:5" x14ac:dyDescent="0.25">
      <c r="A6404" t="s">
        <v>2184</v>
      </c>
      <c r="B6404" t="s">
        <v>150</v>
      </c>
      <c r="C6404" s="76">
        <v>42905</v>
      </c>
      <c r="D6404">
        <v>3</v>
      </c>
      <c r="E6404" t="s">
        <v>2183</v>
      </c>
    </row>
    <row r="6405" spans="1:5" x14ac:dyDescent="0.25">
      <c r="A6405" t="s">
        <v>2184</v>
      </c>
      <c r="B6405" t="s">
        <v>150</v>
      </c>
      <c r="C6405" s="76">
        <v>42905</v>
      </c>
      <c r="D6405">
        <v>4</v>
      </c>
      <c r="E6405" t="s">
        <v>2183</v>
      </c>
    </row>
    <row r="6406" spans="1:5" x14ac:dyDescent="0.25">
      <c r="A6406" t="s">
        <v>2184</v>
      </c>
      <c r="B6406" t="s">
        <v>150</v>
      </c>
      <c r="C6406" s="76">
        <v>42905</v>
      </c>
      <c r="D6406">
        <v>5</v>
      </c>
      <c r="E6406" t="s">
        <v>2183</v>
      </c>
    </row>
    <row r="6407" spans="1:5" x14ac:dyDescent="0.25">
      <c r="A6407" t="s">
        <v>2182</v>
      </c>
      <c r="B6407" t="s">
        <v>150</v>
      </c>
      <c r="C6407" s="76">
        <v>42905</v>
      </c>
      <c r="D6407">
        <v>7</v>
      </c>
      <c r="E6407" t="s">
        <v>2183</v>
      </c>
    </row>
    <row r="6408" spans="1:5" x14ac:dyDescent="0.25">
      <c r="A6408" t="s">
        <v>2182</v>
      </c>
      <c r="B6408" t="s">
        <v>150</v>
      </c>
      <c r="C6408" s="76">
        <v>42905</v>
      </c>
      <c r="D6408">
        <v>2</v>
      </c>
      <c r="E6408" t="s">
        <v>2183</v>
      </c>
    </row>
    <row r="6409" spans="1:5" x14ac:dyDescent="0.25">
      <c r="A6409" t="s">
        <v>2182</v>
      </c>
      <c r="B6409" t="s">
        <v>150</v>
      </c>
      <c r="C6409" s="76">
        <v>42905</v>
      </c>
      <c r="D6409">
        <v>3</v>
      </c>
      <c r="E6409" t="s">
        <v>2183</v>
      </c>
    </row>
    <row r="6410" spans="1:5" x14ac:dyDescent="0.25">
      <c r="A6410" t="s">
        <v>2182</v>
      </c>
      <c r="B6410" t="s">
        <v>150</v>
      </c>
      <c r="C6410" s="76">
        <v>42905</v>
      </c>
      <c r="D6410">
        <v>4</v>
      </c>
      <c r="E6410" t="s">
        <v>2183</v>
      </c>
    </row>
    <row r="6411" spans="1:5" x14ac:dyDescent="0.25">
      <c r="A6411" t="s">
        <v>2182</v>
      </c>
      <c r="B6411" t="s">
        <v>150</v>
      </c>
      <c r="C6411" s="76">
        <v>42905</v>
      </c>
      <c r="D6411">
        <v>5</v>
      </c>
      <c r="E6411" t="s">
        <v>2183</v>
      </c>
    </row>
    <row r="6412" spans="1:5" x14ac:dyDescent="0.25">
      <c r="A6412" t="s">
        <v>2182</v>
      </c>
      <c r="B6412" t="s">
        <v>150</v>
      </c>
      <c r="C6412" s="76">
        <v>42905</v>
      </c>
      <c r="D6412">
        <v>6</v>
      </c>
      <c r="E6412" t="s">
        <v>2183</v>
      </c>
    </row>
    <row r="6413" spans="1:5" x14ac:dyDescent="0.25">
      <c r="A6413" t="s">
        <v>2184</v>
      </c>
      <c r="B6413" t="s">
        <v>150</v>
      </c>
      <c r="C6413" s="76">
        <v>42905</v>
      </c>
      <c r="D6413">
        <v>8</v>
      </c>
      <c r="E6413" t="s">
        <v>2183</v>
      </c>
    </row>
    <row r="6414" spans="1:5" x14ac:dyDescent="0.25">
      <c r="A6414" t="s">
        <v>2184</v>
      </c>
      <c r="B6414" t="s">
        <v>150</v>
      </c>
      <c r="C6414" s="76">
        <v>42905</v>
      </c>
      <c r="D6414">
        <v>9</v>
      </c>
      <c r="E6414" t="s">
        <v>2183</v>
      </c>
    </row>
    <row r="6415" spans="1:5" x14ac:dyDescent="0.25">
      <c r="A6415" t="s">
        <v>2184</v>
      </c>
      <c r="B6415" t="s">
        <v>150</v>
      </c>
      <c r="C6415" s="76">
        <v>42905</v>
      </c>
      <c r="D6415">
        <v>2</v>
      </c>
      <c r="E6415" t="s">
        <v>2183</v>
      </c>
    </row>
    <row r="6416" spans="1:5" x14ac:dyDescent="0.25">
      <c r="A6416" t="s">
        <v>2184</v>
      </c>
      <c r="B6416" t="s">
        <v>150</v>
      </c>
      <c r="C6416" s="76">
        <v>42905</v>
      </c>
      <c r="D6416">
        <v>3</v>
      </c>
      <c r="E6416" t="s">
        <v>2183</v>
      </c>
    </row>
    <row r="6417" spans="1:5" x14ac:dyDescent="0.25">
      <c r="A6417" t="s">
        <v>2184</v>
      </c>
      <c r="B6417" t="s">
        <v>150</v>
      </c>
      <c r="C6417" s="76">
        <v>42905</v>
      </c>
      <c r="D6417">
        <v>4</v>
      </c>
      <c r="E6417" t="s">
        <v>2183</v>
      </c>
    </row>
    <row r="6418" spans="1:5" x14ac:dyDescent="0.25">
      <c r="A6418" t="s">
        <v>2184</v>
      </c>
      <c r="B6418" t="s">
        <v>150</v>
      </c>
      <c r="C6418" s="76">
        <v>42905</v>
      </c>
      <c r="D6418">
        <v>5</v>
      </c>
      <c r="E6418" t="s">
        <v>2183</v>
      </c>
    </row>
    <row r="6419" spans="1:5" x14ac:dyDescent="0.25">
      <c r="A6419" t="s">
        <v>2185</v>
      </c>
      <c r="B6419" t="s">
        <v>150</v>
      </c>
      <c r="C6419" s="76">
        <v>42905</v>
      </c>
      <c r="D6419">
        <v>1</v>
      </c>
      <c r="E6419" t="s">
        <v>2183</v>
      </c>
    </row>
    <row r="6420" spans="1:5" x14ac:dyDescent="0.25">
      <c r="A6420" t="s">
        <v>2174</v>
      </c>
      <c r="B6420" t="s">
        <v>150</v>
      </c>
      <c r="C6420" s="76">
        <v>42905</v>
      </c>
      <c r="D6420">
        <v>1</v>
      </c>
      <c r="E6420" t="s">
        <v>2183</v>
      </c>
    </row>
    <row r="6421" spans="1:5" x14ac:dyDescent="0.25">
      <c r="A6421" t="s">
        <v>1297</v>
      </c>
      <c r="B6421" t="s">
        <v>150</v>
      </c>
      <c r="C6421" s="76">
        <v>42905</v>
      </c>
      <c r="D6421">
        <v>1</v>
      </c>
      <c r="E6421" t="s">
        <v>2183</v>
      </c>
    </row>
    <row r="6422" spans="1:5" x14ac:dyDescent="0.25">
      <c r="A6422" t="s">
        <v>2186</v>
      </c>
      <c r="B6422" t="s">
        <v>150</v>
      </c>
      <c r="C6422" s="76">
        <v>42905</v>
      </c>
      <c r="D6422">
        <v>1</v>
      </c>
      <c r="E6422" t="s">
        <v>2183</v>
      </c>
    </row>
    <row r="6423" spans="1:5" x14ac:dyDescent="0.25">
      <c r="A6423" t="s">
        <v>2187</v>
      </c>
      <c r="B6423" t="s">
        <v>150</v>
      </c>
      <c r="C6423" s="76">
        <v>42905</v>
      </c>
      <c r="D6423">
        <v>1</v>
      </c>
      <c r="E6423" t="s">
        <v>2183</v>
      </c>
    </row>
    <row r="6424" spans="1:5" x14ac:dyDescent="0.25">
      <c r="A6424" t="s">
        <v>2180</v>
      </c>
      <c r="B6424" t="s">
        <v>150</v>
      </c>
      <c r="C6424" s="76">
        <v>42905</v>
      </c>
      <c r="D6424">
        <v>1</v>
      </c>
      <c r="E6424" t="s">
        <v>2183</v>
      </c>
    </row>
    <row r="6425" spans="1:5" x14ac:dyDescent="0.25">
      <c r="A6425" t="s">
        <v>2188</v>
      </c>
      <c r="B6425" t="s">
        <v>150</v>
      </c>
      <c r="C6425" s="76">
        <v>42905</v>
      </c>
      <c r="D6425">
        <v>1</v>
      </c>
      <c r="E6425" t="s">
        <v>2183</v>
      </c>
    </row>
    <row r="6426" spans="1:5" x14ac:dyDescent="0.25">
      <c r="A6426" t="s">
        <v>2189</v>
      </c>
      <c r="B6426" t="s">
        <v>150</v>
      </c>
      <c r="C6426" s="76">
        <v>42905</v>
      </c>
      <c r="D6426">
        <v>1</v>
      </c>
      <c r="E6426" t="s">
        <v>2183</v>
      </c>
    </row>
    <row r="6427" spans="1:5" x14ac:dyDescent="0.25">
      <c r="A6427" t="s">
        <v>2190</v>
      </c>
      <c r="B6427" t="s">
        <v>150</v>
      </c>
      <c r="C6427" s="76">
        <v>42905</v>
      </c>
      <c r="D6427">
        <v>1</v>
      </c>
      <c r="E6427" t="s">
        <v>2183</v>
      </c>
    </row>
    <row r="6428" spans="1:5" x14ac:dyDescent="0.25">
      <c r="A6428" t="s">
        <v>2175</v>
      </c>
      <c r="B6428" t="s">
        <v>150</v>
      </c>
      <c r="C6428" s="76">
        <v>42905</v>
      </c>
      <c r="D6428">
        <v>1</v>
      </c>
      <c r="E6428" t="s">
        <v>2183</v>
      </c>
    </row>
    <row r="6429" spans="1:5" x14ac:dyDescent="0.25">
      <c r="A6429" t="s">
        <v>2178</v>
      </c>
      <c r="B6429" t="s">
        <v>150</v>
      </c>
      <c r="C6429" s="76">
        <v>42905</v>
      </c>
      <c r="D6429">
        <v>1</v>
      </c>
      <c r="E6429" t="s">
        <v>2183</v>
      </c>
    </row>
    <row r="6430" spans="1:5" x14ac:dyDescent="0.25">
      <c r="A6430" t="s">
        <v>1046</v>
      </c>
      <c r="B6430" t="s">
        <v>150</v>
      </c>
      <c r="C6430" s="76">
        <v>42905</v>
      </c>
      <c r="D6430">
        <v>1</v>
      </c>
      <c r="E6430" t="s">
        <v>2183</v>
      </c>
    </row>
    <row r="6431" spans="1:5" x14ac:dyDescent="0.25">
      <c r="A6431" t="s">
        <v>2191</v>
      </c>
      <c r="B6431" t="s">
        <v>150</v>
      </c>
      <c r="C6431" s="76">
        <v>42905</v>
      </c>
      <c r="D6431">
        <v>1</v>
      </c>
      <c r="E6431" t="s">
        <v>2183</v>
      </c>
    </row>
    <row r="6432" spans="1:5" x14ac:dyDescent="0.25">
      <c r="A6432" t="s">
        <v>2173</v>
      </c>
      <c r="B6432" t="s">
        <v>150</v>
      </c>
      <c r="C6432" s="76">
        <v>42905</v>
      </c>
      <c r="D6432">
        <v>1</v>
      </c>
      <c r="E6432" t="s">
        <v>2183</v>
      </c>
    </row>
    <row r="6433" spans="1:5" x14ac:dyDescent="0.25">
      <c r="A6433" t="s">
        <v>2176</v>
      </c>
      <c r="B6433" t="s">
        <v>150</v>
      </c>
      <c r="C6433" s="76">
        <v>42905</v>
      </c>
      <c r="D6433">
        <v>1</v>
      </c>
      <c r="E6433" t="s">
        <v>2183</v>
      </c>
    </row>
    <row r="6434" spans="1:5" x14ac:dyDescent="0.25">
      <c r="A6434" t="s">
        <v>1123</v>
      </c>
      <c r="B6434" t="s">
        <v>150</v>
      </c>
      <c r="C6434" s="76">
        <v>42905</v>
      </c>
      <c r="D6434">
        <v>1</v>
      </c>
      <c r="E6434" t="s">
        <v>2183</v>
      </c>
    </row>
    <row r="6435" spans="1:5" x14ac:dyDescent="0.25">
      <c r="A6435" t="s">
        <v>2179</v>
      </c>
      <c r="B6435" t="s">
        <v>150</v>
      </c>
      <c r="C6435" s="76">
        <v>42905</v>
      </c>
      <c r="D6435">
        <v>1</v>
      </c>
      <c r="E6435" t="s">
        <v>2183</v>
      </c>
    </row>
    <row r="6436" spans="1:5" x14ac:dyDescent="0.25">
      <c r="A6436" t="s">
        <v>248</v>
      </c>
      <c r="B6436" t="s">
        <v>150</v>
      </c>
      <c r="C6436" s="76">
        <v>42905</v>
      </c>
      <c r="D6436">
        <v>1</v>
      </c>
      <c r="E6436" t="s">
        <v>2183</v>
      </c>
    </row>
    <row r="6437" spans="1:5" x14ac:dyDescent="0.25">
      <c r="A6437" t="s">
        <v>2192</v>
      </c>
      <c r="B6437" t="s">
        <v>150</v>
      </c>
      <c r="C6437" s="76">
        <v>42905</v>
      </c>
      <c r="D6437">
        <v>1</v>
      </c>
      <c r="E6437" t="s">
        <v>2183</v>
      </c>
    </row>
    <row r="6438" spans="1:5" x14ac:dyDescent="0.25">
      <c r="A6438" t="s">
        <v>2181</v>
      </c>
      <c r="B6438" t="s">
        <v>150</v>
      </c>
      <c r="C6438" s="76">
        <v>42905</v>
      </c>
      <c r="D6438">
        <v>1</v>
      </c>
      <c r="E6438" t="s">
        <v>2183</v>
      </c>
    </row>
    <row r="6439" spans="1:5" x14ac:dyDescent="0.25">
      <c r="A6439" t="s">
        <v>2177</v>
      </c>
      <c r="B6439" t="s">
        <v>150</v>
      </c>
      <c r="C6439" s="76">
        <v>42905</v>
      </c>
      <c r="D6439">
        <v>1</v>
      </c>
      <c r="E6439" t="s">
        <v>2183</v>
      </c>
    </row>
    <row r="6440" spans="1:5" x14ac:dyDescent="0.25">
      <c r="A6440" t="s">
        <v>2182</v>
      </c>
      <c r="B6440" t="s">
        <v>150</v>
      </c>
      <c r="C6440" s="76">
        <v>42909</v>
      </c>
      <c r="D6440">
        <v>7</v>
      </c>
      <c r="E6440" t="s">
        <v>2183</v>
      </c>
    </row>
    <row r="6441" spans="1:5" x14ac:dyDescent="0.25">
      <c r="A6441" t="s">
        <v>2182</v>
      </c>
      <c r="B6441" t="s">
        <v>150</v>
      </c>
      <c r="C6441" s="76">
        <v>42909</v>
      </c>
      <c r="D6441">
        <v>2</v>
      </c>
      <c r="E6441" t="s">
        <v>2183</v>
      </c>
    </row>
    <row r="6442" spans="1:5" x14ac:dyDescent="0.25">
      <c r="A6442" t="s">
        <v>2182</v>
      </c>
      <c r="B6442" t="s">
        <v>150</v>
      </c>
      <c r="C6442" s="76">
        <v>42909</v>
      </c>
      <c r="D6442">
        <v>3</v>
      </c>
      <c r="E6442" t="s">
        <v>2183</v>
      </c>
    </row>
    <row r="6443" spans="1:5" x14ac:dyDescent="0.25">
      <c r="A6443" t="s">
        <v>2182</v>
      </c>
      <c r="B6443" t="s">
        <v>150</v>
      </c>
      <c r="C6443" s="76">
        <v>42909</v>
      </c>
      <c r="D6443">
        <v>4</v>
      </c>
      <c r="E6443" t="s">
        <v>2183</v>
      </c>
    </row>
    <row r="6444" spans="1:5" x14ac:dyDescent="0.25">
      <c r="A6444" t="s">
        <v>2182</v>
      </c>
      <c r="B6444" t="s">
        <v>150</v>
      </c>
      <c r="C6444" s="76">
        <v>42909</v>
      </c>
      <c r="D6444">
        <v>5</v>
      </c>
      <c r="E6444" t="s">
        <v>2183</v>
      </c>
    </row>
    <row r="6445" spans="1:5" x14ac:dyDescent="0.25">
      <c r="A6445" t="s">
        <v>2182</v>
      </c>
      <c r="B6445" t="s">
        <v>150</v>
      </c>
      <c r="C6445" s="76">
        <v>42909</v>
      </c>
      <c r="D6445">
        <v>6</v>
      </c>
      <c r="E6445" t="s">
        <v>2183</v>
      </c>
    </row>
    <row r="6446" spans="1:5" x14ac:dyDescent="0.25">
      <c r="A6446" t="s">
        <v>2184</v>
      </c>
      <c r="B6446" t="s">
        <v>150</v>
      </c>
      <c r="C6446" s="76">
        <v>42909</v>
      </c>
      <c r="D6446">
        <v>8</v>
      </c>
      <c r="E6446" t="s">
        <v>2183</v>
      </c>
    </row>
    <row r="6447" spans="1:5" x14ac:dyDescent="0.25">
      <c r="A6447" t="s">
        <v>2184</v>
      </c>
      <c r="B6447" t="s">
        <v>150</v>
      </c>
      <c r="C6447" s="76">
        <v>42909</v>
      </c>
      <c r="D6447">
        <v>9</v>
      </c>
      <c r="E6447" t="s">
        <v>2183</v>
      </c>
    </row>
    <row r="6448" spans="1:5" x14ac:dyDescent="0.25">
      <c r="A6448" t="s">
        <v>2184</v>
      </c>
      <c r="B6448" t="s">
        <v>150</v>
      </c>
      <c r="C6448" s="76">
        <v>42909</v>
      </c>
      <c r="D6448">
        <v>2</v>
      </c>
      <c r="E6448" t="s">
        <v>2183</v>
      </c>
    </row>
    <row r="6449" spans="1:5" x14ac:dyDescent="0.25">
      <c r="A6449" t="s">
        <v>2184</v>
      </c>
      <c r="B6449" t="s">
        <v>150</v>
      </c>
      <c r="C6449" s="76">
        <v>42909</v>
      </c>
      <c r="D6449">
        <v>3</v>
      </c>
      <c r="E6449" t="s">
        <v>2183</v>
      </c>
    </row>
    <row r="6450" spans="1:5" x14ac:dyDescent="0.25">
      <c r="A6450" t="s">
        <v>2184</v>
      </c>
      <c r="B6450" t="s">
        <v>150</v>
      </c>
      <c r="C6450" s="76">
        <v>42909</v>
      </c>
      <c r="D6450">
        <v>4</v>
      </c>
      <c r="E6450" t="s">
        <v>2183</v>
      </c>
    </row>
    <row r="6451" spans="1:5" x14ac:dyDescent="0.25">
      <c r="A6451" t="s">
        <v>2184</v>
      </c>
      <c r="B6451" t="s">
        <v>150</v>
      </c>
      <c r="C6451" s="76">
        <v>42909</v>
      </c>
      <c r="D6451">
        <v>5</v>
      </c>
      <c r="E6451" t="s">
        <v>2183</v>
      </c>
    </row>
    <row r="6452" spans="1:5" x14ac:dyDescent="0.25">
      <c r="A6452" t="s">
        <v>2185</v>
      </c>
      <c r="B6452" t="s">
        <v>150</v>
      </c>
      <c r="C6452" s="76">
        <v>42909</v>
      </c>
      <c r="D6452">
        <v>1</v>
      </c>
      <c r="E6452" t="s">
        <v>2183</v>
      </c>
    </row>
    <row r="6453" spans="1:5" x14ac:dyDescent="0.25">
      <c r="A6453" t="s">
        <v>2174</v>
      </c>
      <c r="B6453" t="s">
        <v>150</v>
      </c>
      <c r="C6453" s="76">
        <v>42909</v>
      </c>
      <c r="D6453">
        <v>1</v>
      </c>
      <c r="E6453" t="s">
        <v>2183</v>
      </c>
    </row>
    <row r="6454" spans="1:5" x14ac:dyDescent="0.25">
      <c r="A6454" t="s">
        <v>1297</v>
      </c>
      <c r="B6454" t="s">
        <v>150</v>
      </c>
      <c r="C6454" s="76">
        <v>42909</v>
      </c>
      <c r="D6454">
        <v>1</v>
      </c>
      <c r="E6454" t="s">
        <v>2183</v>
      </c>
    </row>
    <row r="6455" spans="1:5" x14ac:dyDescent="0.25">
      <c r="A6455" t="s">
        <v>2186</v>
      </c>
      <c r="B6455" t="s">
        <v>150</v>
      </c>
      <c r="C6455" s="76">
        <v>42909</v>
      </c>
      <c r="D6455">
        <v>1</v>
      </c>
      <c r="E6455" t="s">
        <v>2183</v>
      </c>
    </row>
    <row r="6456" spans="1:5" x14ac:dyDescent="0.25">
      <c r="A6456" t="s">
        <v>2187</v>
      </c>
      <c r="B6456" t="s">
        <v>150</v>
      </c>
      <c r="C6456" s="76">
        <v>42909</v>
      </c>
      <c r="D6456">
        <v>1</v>
      </c>
      <c r="E6456" t="s">
        <v>2183</v>
      </c>
    </row>
    <row r="6457" spans="1:5" x14ac:dyDescent="0.25">
      <c r="A6457" t="s">
        <v>2180</v>
      </c>
      <c r="B6457" t="s">
        <v>150</v>
      </c>
      <c r="C6457" s="76">
        <v>42909</v>
      </c>
      <c r="D6457">
        <v>1</v>
      </c>
      <c r="E6457" t="s">
        <v>2183</v>
      </c>
    </row>
    <row r="6458" spans="1:5" x14ac:dyDescent="0.25">
      <c r="A6458" t="s">
        <v>2188</v>
      </c>
      <c r="B6458" t="s">
        <v>150</v>
      </c>
      <c r="C6458" s="76">
        <v>42909</v>
      </c>
      <c r="D6458">
        <v>1</v>
      </c>
      <c r="E6458" t="s">
        <v>2183</v>
      </c>
    </row>
    <row r="6459" spans="1:5" x14ac:dyDescent="0.25">
      <c r="A6459" t="s">
        <v>2189</v>
      </c>
      <c r="B6459" t="s">
        <v>150</v>
      </c>
      <c r="C6459" s="76">
        <v>42909</v>
      </c>
      <c r="D6459">
        <v>1</v>
      </c>
      <c r="E6459" t="s">
        <v>2183</v>
      </c>
    </row>
    <row r="6460" spans="1:5" x14ac:dyDescent="0.25">
      <c r="A6460" t="s">
        <v>2190</v>
      </c>
      <c r="B6460" t="s">
        <v>150</v>
      </c>
      <c r="C6460" s="76">
        <v>42909</v>
      </c>
      <c r="D6460">
        <v>1</v>
      </c>
      <c r="E6460" t="s">
        <v>2183</v>
      </c>
    </row>
    <row r="6461" spans="1:5" x14ac:dyDescent="0.25">
      <c r="A6461" t="s">
        <v>2175</v>
      </c>
      <c r="B6461" t="s">
        <v>150</v>
      </c>
      <c r="C6461" s="76">
        <v>42909</v>
      </c>
      <c r="D6461">
        <v>1</v>
      </c>
      <c r="E6461" t="s">
        <v>2183</v>
      </c>
    </row>
    <row r="6462" spans="1:5" x14ac:dyDescent="0.25">
      <c r="A6462" t="s">
        <v>2178</v>
      </c>
      <c r="B6462" t="s">
        <v>150</v>
      </c>
      <c r="C6462" s="76">
        <v>42909</v>
      </c>
      <c r="D6462">
        <v>1</v>
      </c>
      <c r="E6462" t="s">
        <v>2183</v>
      </c>
    </row>
    <row r="6463" spans="1:5" x14ac:dyDescent="0.25">
      <c r="A6463" t="s">
        <v>1046</v>
      </c>
      <c r="B6463" t="s">
        <v>150</v>
      </c>
      <c r="C6463" s="76">
        <v>42909</v>
      </c>
      <c r="D6463">
        <v>1</v>
      </c>
      <c r="E6463" t="s">
        <v>2183</v>
      </c>
    </row>
    <row r="6464" spans="1:5" x14ac:dyDescent="0.25">
      <c r="A6464" t="s">
        <v>2191</v>
      </c>
      <c r="B6464" t="s">
        <v>150</v>
      </c>
      <c r="C6464" s="76">
        <v>42909</v>
      </c>
      <c r="D6464">
        <v>1</v>
      </c>
      <c r="E6464" t="s">
        <v>2183</v>
      </c>
    </row>
    <row r="6465" spans="1:5" x14ac:dyDescent="0.25">
      <c r="A6465" t="s">
        <v>2173</v>
      </c>
      <c r="B6465" t="s">
        <v>150</v>
      </c>
      <c r="C6465" s="76">
        <v>42909</v>
      </c>
      <c r="D6465">
        <v>1</v>
      </c>
      <c r="E6465" t="s">
        <v>2183</v>
      </c>
    </row>
    <row r="6466" spans="1:5" x14ac:dyDescent="0.25">
      <c r="A6466" t="s">
        <v>2176</v>
      </c>
      <c r="B6466" t="s">
        <v>150</v>
      </c>
      <c r="C6466" s="76">
        <v>42909</v>
      </c>
      <c r="D6466">
        <v>1</v>
      </c>
      <c r="E6466" t="s">
        <v>2183</v>
      </c>
    </row>
    <row r="6467" spans="1:5" x14ac:dyDescent="0.25">
      <c r="A6467" t="s">
        <v>1123</v>
      </c>
      <c r="B6467" t="s">
        <v>150</v>
      </c>
      <c r="C6467" s="76">
        <v>42909</v>
      </c>
      <c r="D6467">
        <v>1</v>
      </c>
      <c r="E6467" t="s">
        <v>2183</v>
      </c>
    </row>
    <row r="6468" spans="1:5" x14ac:dyDescent="0.25">
      <c r="A6468" t="s">
        <v>2179</v>
      </c>
      <c r="B6468" t="s">
        <v>150</v>
      </c>
      <c r="C6468" s="76">
        <v>42909</v>
      </c>
      <c r="D6468">
        <v>1</v>
      </c>
      <c r="E6468" t="s">
        <v>2183</v>
      </c>
    </row>
    <row r="6469" spans="1:5" x14ac:dyDescent="0.25">
      <c r="A6469" t="s">
        <v>248</v>
      </c>
      <c r="B6469" t="s">
        <v>150</v>
      </c>
      <c r="C6469" s="76">
        <v>42909</v>
      </c>
      <c r="D6469">
        <v>1</v>
      </c>
      <c r="E6469" t="s">
        <v>2183</v>
      </c>
    </row>
    <row r="6470" spans="1:5" x14ac:dyDescent="0.25">
      <c r="A6470" t="s">
        <v>2192</v>
      </c>
      <c r="B6470" t="s">
        <v>150</v>
      </c>
      <c r="C6470" s="76">
        <v>42909</v>
      </c>
      <c r="D6470">
        <v>1</v>
      </c>
      <c r="E6470" t="s">
        <v>2183</v>
      </c>
    </row>
    <row r="6471" spans="1:5" x14ac:dyDescent="0.25">
      <c r="A6471" t="s">
        <v>2181</v>
      </c>
      <c r="B6471" t="s">
        <v>150</v>
      </c>
      <c r="C6471" s="76">
        <v>42909</v>
      </c>
      <c r="D6471">
        <v>1</v>
      </c>
      <c r="E6471" t="s">
        <v>2183</v>
      </c>
    </row>
    <row r="6472" spans="1:5" x14ac:dyDescent="0.25">
      <c r="A6472" t="s">
        <v>2177</v>
      </c>
      <c r="B6472" t="s">
        <v>150</v>
      </c>
      <c r="C6472" s="76">
        <v>42909</v>
      </c>
      <c r="D6472">
        <v>1</v>
      </c>
      <c r="E6472" t="s">
        <v>2183</v>
      </c>
    </row>
    <row r="6473" spans="1:5" x14ac:dyDescent="0.25">
      <c r="A6473" t="s">
        <v>2182</v>
      </c>
      <c r="B6473" t="s">
        <v>173</v>
      </c>
      <c r="C6473" s="76">
        <v>42954</v>
      </c>
      <c r="D6473">
        <v>7</v>
      </c>
      <c r="E6473" t="s">
        <v>2183</v>
      </c>
    </row>
    <row r="6474" spans="1:5" x14ac:dyDescent="0.25">
      <c r="A6474" t="s">
        <v>2182</v>
      </c>
      <c r="B6474" t="s">
        <v>173</v>
      </c>
      <c r="C6474" s="76">
        <v>42954</v>
      </c>
      <c r="D6474">
        <v>2</v>
      </c>
      <c r="E6474" t="s">
        <v>2183</v>
      </c>
    </row>
    <row r="6475" spans="1:5" x14ac:dyDescent="0.25">
      <c r="A6475" t="s">
        <v>2182</v>
      </c>
      <c r="B6475" t="s">
        <v>173</v>
      </c>
      <c r="C6475" s="76">
        <v>42954</v>
      </c>
      <c r="D6475">
        <v>3</v>
      </c>
      <c r="E6475" t="s">
        <v>2183</v>
      </c>
    </row>
    <row r="6476" spans="1:5" x14ac:dyDescent="0.25">
      <c r="A6476" t="s">
        <v>2182</v>
      </c>
      <c r="B6476" t="s">
        <v>173</v>
      </c>
      <c r="C6476" s="76">
        <v>42954</v>
      </c>
      <c r="D6476">
        <v>4</v>
      </c>
      <c r="E6476" t="s">
        <v>2183</v>
      </c>
    </row>
    <row r="6477" spans="1:5" x14ac:dyDescent="0.25">
      <c r="A6477" t="s">
        <v>2182</v>
      </c>
      <c r="B6477" t="s">
        <v>173</v>
      </c>
      <c r="C6477" s="76">
        <v>42954</v>
      </c>
      <c r="D6477">
        <v>5</v>
      </c>
      <c r="E6477" t="s">
        <v>2183</v>
      </c>
    </row>
    <row r="6478" spans="1:5" x14ac:dyDescent="0.25">
      <c r="A6478" t="s">
        <v>2182</v>
      </c>
      <c r="B6478" t="s">
        <v>173</v>
      </c>
      <c r="C6478" s="76">
        <v>42954</v>
      </c>
      <c r="D6478">
        <v>6</v>
      </c>
      <c r="E6478" t="s">
        <v>2183</v>
      </c>
    </row>
    <row r="6479" spans="1:5" x14ac:dyDescent="0.25">
      <c r="A6479" t="s">
        <v>2184</v>
      </c>
      <c r="B6479" t="s">
        <v>173</v>
      </c>
      <c r="C6479" s="76">
        <v>42954</v>
      </c>
      <c r="D6479">
        <v>8</v>
      </c>
      <c r="E6479" t="s">
        <v>2183</v>
      </c>
    </row>
    <row r="6480" spans="1:5" x14ac:dyDescent="0.25">
      <c r="A6480" t="s">
        <v>2184</v>
      </c>
      <c r="B6480" t="s">
        <v>173</v>
      </c>
      <c r="C6480" s="76">
        <v>42954</v>
      </c>
      <c r="D6480">
        <v>9</v>
      </c>
      <c r="E6480" t="s">
        <v>2183</v>
      </c>
    </row>
    <row r="6481" spans="1:5" x14ac:dyDescent="0.25">
      <c r="A6481" t="s">
        <v>2184</v>
      </c>
      <c r="B6481" t="s">
        <v>173</v>
      </c>
      <c r="C6481" s="76">
        <v>42954</v>
      </c>
      <c r="D6481">
        <v>2</v>
      </c>
      <c r="E6481" t="s">
        <v>2183</v>
      </c>
    </row>
    <row r="6482" spans="1:5" x14ac:dyDescent="0.25">
      <c r="A6482" t="s">
        <v>2184</v>
      </c>
      <c r="B6482" t="s">
        <v>173</v>
      </c>
      <c r="C6482" s="76">
        <v>42954</v>
      </c>
      <c r="D6482">
        <v>3</v>
      </c>
      <c r="E6482" t="s">
        <v>2183</v>
      </c>
    </row>
    <row r="6483" spans="1:5" x14ac:dyDescent="0.25">
      <c r="A6483" t="s">
        <v>2184</v>
      </c>
      <c r="B6483" t="s">
        <v>173</v>
      </c>
      <c r="C6483" s="76">
        <v>42954</v>
      </c>
      <c r="D6483">
        <v>4</v>
      </c>
      <c r="E6483" t="s">
        <v>2183</v>
      </c>
    </row>
    <row r="6484" spans="1:5" x14ac:dyDescent="0.25">
      <c r="A6484" t="s">
        <v>2184</v>
      </c>
      <c r="B6484" t="s">
        <v>173</v>
      </c>
      <c r="C6484" s="76">
        <v>42954</v>
      </c>
      <c r="D6484">
        <v>5</v>
      </c>
      <c r="E6484" t="s">
        <v>2183</v>
      </c>
    </row>
    <row r="6485" spans="1:5" x14ac:dyDescent="0.25">
      <c r="A6485" t="s">
        <v>2182</v>
      </c>
      <c r="B6485" t="s">
        <v>173</v>
      </c>
      <c r="C6485" s="76">
        <v>42954</v>
      </c>
      <c r="D6485">
        <v>7</v>
      </c>
      <c r="E6485" t="s">
        <v>2183</v>
      </c>
    </row>
    <row r="6486" spans="1:5" x14ac:dyDescent="0.25">
      <c r="A6486" t="s">
        <v>2182</v>
      </c>
      <c r="B6486" t="s">
        <v>173</v>
      </c>
      <c r="C6486" s="76">
        <v>42954</v>
      </c>
      <c r="D6486">
        <v>2</v>
      </c>
      <c r="E6486" t="s">
        <v>2183</v>
      </c>
    </row>
    <row r="6487" spans="1:5" x14ac:dyDescent="0.25">
      <c r="A6487" t="s">
        <v>2182</v>
      </c>
      <c r="B6487" t="s">
        <v>173</v>
      </c>
      <c r="C6487" s="76">
        <v>42954</v>
      </c>
      <c r="D6487">
        <v>3</v>
      </c>
      <c r="E6487" t="s">
        <v>2183</v>
      </c>
    </row>
    <row r="6488" spans="1:5" x14ac:dyDescent="0.25">
      <c r="A6488" t="s">
        <v>2182</v>
      </c>
      <c r="B6488" t="s">
        <v>173</v>
      </c>
      <c r="C6488" s="76">
        <v>42954</v>
      </c>
      <c r="D6488">
        <v>4</v>
      </c>
      <c r="E6488" t="s">
        <v>2183</v>
      </c>
    </row>
    <row r="6489" spans="1:5" x14ac:dyDescent="0.25">
      <c r="A6489" t="s">
        <v>2182</v>
      </c>
      <c r="B6489" t="s">
        <v>173</v>
      </c>
      <c r="C6489" s="76">
        <v>42954</v>
      </c>
      <c r="D6489">
        <v>5</v>
      </c>
      <c r="E6489" t="s">
        <v>2183</v>
      </c>
    </row>
    <row r="6490" spans="1:5" x14ac:dyDescent="0.25">
      <c r="A6490" t="s">
        <v>2182</v>
      </c>
      <c r="B6490" t="s">
        <v>173</v>
      </c>
      <c r="C6490" s="76">
        <v>42954</v>
      </c>
      <c r="D6490">
        <v>6</v>
      </c>
      <c r="E6490" t="s">
        <v>2183</v>
      </c>
    </row>
    <row r="6491" spans="1:5" x14ac:dyDescent="0.25">
      <c r="A6491" t="s">
        <v>2184</v>
      </c>
      <c r="B6491" t="s">
        <v>173</v>
      </c>
      <c r="C6491" s="76">
        <v>42954</v>
      </c>
      <c r="D6491">
        <v>8</v>
      </c>
      <c r="E6491" t="s">
        <v>2183</v>
      </c>
    </row>
    <row r="6492" spans="1:5" x14ac:dyDescent="0.25">
      <c r="A6492" t="s">
        <v>2184</v>
      </c>
      <c r="B6492" t="s">
        <v>173</v>
      </c>
      <c r="C6492" s="76">
        <v>42954</v>
      </c>
      <c r="D6492">
        <v>9</v>
      </c>
      <c r="E6492" t="s">
        <v>2183</v>
      </c>
    </row>
    <row r="6493" spans="1:5" x14ac:dyDescent="0.25">
      <c r="A6493" t="s">
        <v>2184</v>
      </c>
      <c r="B6493" t="s">
        <v>173</v>
      </c>
      <c r="C6493" s="76">
        <v>42954</v>
      </c>
      <c r="D6493">
        <v>2</v>
      </c>
      <c r="E6493" t="s">
        <v>2183</v>
      </c>
    </row>
    <row r="6494" spans="1:5" x14ac:dyDescent="0.25">
      <c r="A6494" t="s">
        <v>2184</v>
      </c>
      <c r="B6494" t="s">
        <v>173</v>
      </c>
      <c r="C6494" s="76">
        <v>42954</v>
      </c>
      <c r="D6494">
        <v>3</v>
      </c>
      <c r="E6494" t="s">
        <v>2183</v>
      </c>
    </row>
    <row r="6495" spans="1:5" x14ac:dyDescent="0.25">
      <c r="A6495" t="s">
        <v>2184</v>
      </c>
      <c r="B6495" t="s">
        <v>173</v>
      </c>
      <c r="C6495" s="76">
        <v>42954</v>
      </c>
      <c r="D6495">
        <v>4</v>
      </c>
      <c r="E6495" t="s">
        <v>2183</v>
      </c>
    </row>
    <row r="6496" spans="1:5" x14ac:dyDescent="0.25">
      <c r="A6496" t="s">
        <v>2184</v>
      </c>
      <c r="B6496" t="s">
        <v>173</v>
      </c>
      <c r="C6496" s="76">
        <v>42954</v>
      </c>
      <c r="D6496">
        <v>5</v>
      </c>
      <c r="E6496" t="s">
        <v>2183</v>
      </c>
    </row>
    <row r="6497" spans="1:5" x14ac:dyDescent="0.25">
      <c r="A6497" t="s">
        <v>2182</v>
      </c>
      <c r="B6497" t="s">
        <v>173</v>
      </c>
      <c r="C6497" s="76">
        <v>42954</v>
      </c>
      <c r="D6497">
        <v>7</v>
      </c>
      <c r="E6497" t="s">
        <v>2183</v>
      </c>
    </row>
    <row r="6498" spans="1:5" x14ac:dyDescent="0.25">
      <c r="A6498" t="s">
        <v>2182</v>
      </c>
      <c r="B6498" t="s">
        <v>173</v>
      </c>
      <c r="C6498" s="76">
        <v>42954</v>
      </c>
      <c r="D6498">
        <v>2</v>
      </c>
      <c r="E6498" t="s">
        <v>2183</v>
      </c>
    </row>
    <row r="6499" spans="1:5" x14ac:dyDescent="0.25">
      <c r="A6499" t="s">
        <v>2182</v>
      </c>
      <c r="B6499" t="s">
        <v>173</v>
      </c>
      <c r="C6499" s="76">
        <v>42954</v>
      </c>
      <c r="D6499">
        <v>3</v>
      </c>
      <c r="E6499" t="s">
        <v>2183</v>
      </c>
    </row>
    <row r="6500" spans="1:5" x14ac:dyDescent="0.25">
      <c r="A6500" t="s">
        <v>2182</v>
      </c>
      <c r="B6500" t="s">
        <v>173</v>
      </c>
      <c r="C6500" s="76">
        <v>42954</v>
      </c>
      <c r="D6500">
        <v>4</v>
      </c>
      <c r="E6500" t="s">
        <v>2183</v>
      </c>
    </row>
    <row r="6501" spans="1:5" x14ac:dyDescent="0.25">
      <c r="A6501" t="s">
        <v>2182</v>
      </c>
      <c r="B6501" t="s">
        <v>173</v>
      </c>
      <c r="C6501" s="76">
        <v>42954</v>
      </c>
      <c r="D6501">
        <v>5</v>
      </c>
      <c r="E6501" t="s">
        <v>2183</v>
      </c>
    </row>
    <row r="6502" spans="1:5" x14ac:dyDescent="0.25">
      <c r="A6502" t="s">
        <v>2182</v>
      </c>
      <c r="B6502" t="s">
        <v>173</v>
      </c>
      <c r="C6502" s="76">
        <v>42954</v>
      </c>
      <c r="D6502">
        <v>6</v>
      </c>
      <c r="E6502" t="s">
        <v>2183</v>
      </c>
    </row>
    <row r="6503" spans="1:5" x14ac:dyDescent="0.25">
      <c r="A6503" t="s">
        <v>2184</v>
      </c>
      <c r="B6503" t="s">
        <v>173</v>
      </c>
      <c r="C6503" s="76">
        <v>42954</v>
      </c>
      <c r="D6503">
        <v>8</v>
      </c>
      <c r="E6503" t="s">
        <v>2183</v>
      </c>
    </row>
    <row r="6504" spans="1:5" x14ac:dyDescent="0.25">
      <c r="A6504" t="s">
        <v>2184</v>
      </c>
      <c r="B6504" t="s">
        <v>173</v>
      </c>
      <c r="C6504" s="76">
        <v>42954</v>
      </c>
      <c r="D6504">
        <v>9</v>
      </c>
      <c r="E6504" t="s">
        <v>2183</v>
      </c>
    </row>
    <row r="6505" spans="1:5" x14ac:dyDescent="0.25">
      <c r="A6505" t="s">
        <v>2184</v>
      </c>
      <c r="B6505" t="s">
        <v>173</v>
      </c>
      <c r="C6505" s="76">
        <v>42954</v>
      </c>
      <c r="D6505">
        <v>2</v>
      </c>
      <c r="E6505" t="s">
        <v>2183</v>
      </c>
    </row>
    <row r="6506" spans="1:5" x14ac:dyDescent="0.25">
      <c r="A6506" t="s">
        <v>2184</v>
      </c>
      <c r="B6506" t="s">
        <v>173</v>
      </c>
      <c r="C6506" s="76">
        <v>42954</v>
      </c>
      <c r="D6506">
        <v>3</v>
      </c>
      <c r="E6506" t="s">
        <v>2183</v>
      </c>
    </row>
    <row r="6507" spans="1:5" x14ac:dyDescent="0.25">
      <c r="A6507" t="s">
        <v>2184</v>
      </c>
      <c r="B6507" t="s">
        <v>173</v>
      </c>
      <c r="C6507" s="76">
        <v>42954</v>
      </c>
      <c r="D6507">
        <v>4</v>
      </c>
      <c r="E6507" t="s">
        <v>2183</v>
      </c>
    </row>
    <row r="6508" spans="1:5" x14ac:dyDescent="0.25">
      <c r="A6508" t="s">
        <v>2184</v>
      </c>
      <c r="B6508" t="s">
        <v>173</v>
      </c>
      <c r="C6508" s="76">
        <v>42954</v>
      </c>
      <c r="D6508">
        <v>5</v>
      </c>
      <c r="E6508" t="s">
        <v>2183</v>
      </c>
    </row>
    <row r="6509" spans="1:5" x14ac:dyDescent="0.25">
      <c r="A6509" t="s">
        <v>2182</v>
      </c>
      <c r="B6509" t="s">
        <v>150</v>
      </c>
      <c r="C6509" s="76">
        <v>43131</v>
      </c>
      <c r="D6509">
        <v>7</v>
      </c>
      <c r="E6509" t="s">
        <v>2183</v>
      </c>
    </row>
    <row r="6510" spans="1:5" x14ac:dyDescent="0.25">
      <c r="A6510" t="s">
        <v>2182</v>
      </c>
      <c r="B6510" t="s">
        <v>150</v>
      </c>
      <c r="C6510" s="76">
        <v>43131</v>
      </c>
      <c r="D6510">
        <v>2</v>
      </c>
      <c r="E6510" t="s">
        <v>2183</v>
      </c>
    </row>
    <row r="6511" spans="1:5" x14ac:dyDescent="0.25">
      <c r="A6511" t="s">
        <v>2182</v>
      </c>
      <c r="B6511" t="s">
        <v>150</v>
      </c>
      <c r="C6511" s="76">
        <v>43131</v>
      </c>
      <c r="D6511">
        <v>3</v>
      </c>
      <c r="E6511" t="s">
        <v>2183</v>
      </c>
    </row>
    <row r="6512" spans="1:5" x14ac:dyDescent="0.25">
      <c r="A6512" t="s">
        <v>2182</v>
      </c>
      <c r="B6512" t="s">
        <v>150</v>
      </c>
      <c r="C6512" s="76">
        <v>43131</v>
      </c>
      <c r="D6512">
        <v>4</v>
      </c>
      <c r="E6512" t="s">
        <v>2183</v>
      </c>
    </row>
    <row r="6513" spans="1:5" x14ac:dyDescent="0.25">
      <c r="A6513" t="s">
        <v>2182</v>
      </c>
      <c r="B6513" t="s">
        <v>150</v>
      </c>
      <c r="C6513" s="76">
        <v>43131</v>
      </c>
      <c r="D6513">
        <v>5</v>
      </c>
      <c r="E6513" t="s">
        <v>2183</v>
      </c>
    </row>
    <row r="6514" spans="1:5" x14ac:dyDescent="0.25">
      <c r="A6514" t="s">
        <v>2182</v>
      </c>
      <c r="B6514" t="s">
        <v>150</v>
      </c>
      <c r="C6514" s="76">
        <v>43131</v>
      </c>
      <c r="D6514">
        <v>6</v>
      </c>
      <c r="E6514" t="s">
        <v>2183</v>
      </c>
    </row>
    <row r="6515" spans="1:5" x14ac:dyDescent="0.25">
      <c r="A6515" t="s">
        <v>2184</v>
      </c>
      <c r="B6515" t="s">
        <v>150</v>
      </c>
      <c r="C6515" s="76">
        <v>43131</v>
      </c>
      <c r="D6515">
        <v>8</v>
      </c>
      <c r="E6515" t="s">
        <v>2183</v>
      </c>
    </row>
    <row r="6516" spans="1:5" x14ac:dyDescent="0.25">
      <c r="A6516" t="s">
        <v>2184</v>
      </c>
      <c r="B6516" t="s">
        <v>150</v>
      </c>
      <c r="C6516" s="76">
        <v>43131</v>
      </c>
      <c r="D6516">
        <v>9</v>
      </c>
      <c r="E6516" t="s">
        <v>2183</v>
      </c>
    </row>
    <row r="6517" spans="1:5" x14ac:dyDescent="0.25">
      <c r="A6517" t="s">
        <v>2184</v>
      </c>
      <c r="B6517" t="s">
        <v>150</v>
      </c>
      <c r="C6517" s="76">
        <v>43131</v>
      </c>
      <c r="D6517">
        <v>2</v>
      </c>
      <c r="E6517" t="s">
        <v>2183</v>
      </c>
    </row>
    <row r="6518" spans="1:5" x14ac:dyDescent="0.25">
      <c r="A6518" t="s">
        <v>2184</v>
      </c>
      <c r="B6518" t="s">
        <v>150</v>
      </c>
      <c r="C6518" s="76">
        <v>43131</v>
      </c>
      <c r="D6518">
        <v>3</v>
      </c>
      <c r="E6518" t="s">
        <v>2183</v>
      </c>
    </row>
    <row r="6519" spans="1:5" x14ac:dyDescent="0.25">
      <c r="A6519" t="s">
        <v>2184</v>
      </c>
      <c r="B6519" t="s">
        <v>150</v>
      </c>
      <c r="C6519" s="76">
        <v>43131</v>
      </c>
      <c r="D6519">
        <v>4</v>
      </c>
      <c r="E6519" t="s">
        <v>2183</v>
      </c>
    </row>
    <row r="6520" spans="1:5" x14ac:dyDescent="0.25">
      <c r="A6520" t="s">
        <v>2184</v>
      </c>
      <c r="B6520" t="s">
        <v>150</v>
      </c>
      <c r="C6520" s="76">
        <v>43131</v>
      </c>
      <c r="D6520">
        <v>5</v>
      </c>
      <c r="E6520" t="s">
        <v>2183</v>
      </c>
    </row>
    <row r="6521" spans="1:5" x14ac:dyDescent="0.25">
      <c r="A6521" t="s">
        <v>2182</v>
      </c>
      <c r="B6521" t="s">
        <v>173</v>
      </c>
      <c r="C6521" s="76">
        <v>43131</v>
      </c>
      <c r="D6521">
        <v>7</v>
      </c>
      <c r="E6521" t="s">
        <v>2183</v>
      </c>
    </row>
    <row r="6522" spans="1:5" x14ac:dyDescent="0.25">
      <c r="A6522" t="s">
        <v>2182</v>
      </c>
      <c r="B6522" t="s">
        <v>173</v>
      </c>
      <c r="C6522" s="76">
        <v>43131</v>
      </c>
      <c r="D6522">
        <v>2</v>
      </c>
      <c r="E6522" t="s">
        <v>2183</v>
      </c>
    </row>
    <row r="6523" spans="1:5" x14ac:dyDescent="0.25">
      <c r="A6523" t="s">
        <v>2182</v>
      </c>
      <c r="B6523" t="s">
        <v>173</v>
      </c>
      <c r="C6523" s="76">
        <v>43131</v>
      </c>
      <c r="D6523">
        <v>3</v>
      </c>
      <c r="E6523" t="s">
        <v>2183</v>
      </c>
    </row>
    <row r="6524" spans="1:5" x14ac:dyDescent="0.25">
      <c r="A6524" t="s">
        <v>2182</v>
      </c>
      <c r="B6524" t="s">
        <v>173</v>
      </c>
      <c r="C6524" s="76">
        <v>43131</v>
      </c>
      <c r="D6524">
        <v>4</v>
      </c>
      <c r="E6524" t="s">
        <v>2183</v>
      </c>
    </row>
    <row r="6525" spans="1:5" x14ac:dyDescent="0.25">
      <c r="A6525" t="s">
        <v>2182</v>
      </c>
      <c r="B6525" t="s">
        <v>173</v>
      </c>
      <c r="C6525" s="76">
        <v>43131</v>
      </c>
      <c r="D6525">
        <v>5</v>
      </c>
      <c r="E6525" t="s">
        <v>2183</v>
      </c>
    </row>
    <row r="6526" spans="1:5" x14ac:dyDescent="0.25">
      <c r="A6526" t="s">
        <v>2182</v>
      </c>
      <c r="B6526" t="s">
        <v>173</v>
      </c>
      <c r="C6526" s="76">
        <v>43131</v>
      </c>
      <c r="D6526">
        <v>6</v>
      </c>
      <c r="E6526" t="s">
        <v>2183</v>
      </c>
    </row>
    <row r="6527" spans="1:5" x14ac:dyDescent="0.25">
      <c r="A6527" t="s">
        <v>2184</v>
      </c>
      <c r="B6527" t="s">
        <v>173</v>
      </c>
      <c r="C6527" s="76">
        <v>43131</v>
      </c>
      <c r="D6527">
        <v>8</v>
      </c>
      <c r="E6527" t="s">
        <v>2183</v>
      </c>
    </row>
    <row r="6528" spans="1:5" x14ac:dyDescent="0.25">
      <c r="A6528" t="s">
        <v>2184</v>
      </c>
      <c r="B6528" t="s">
        <v>173</v>
      </c>
      <c r="C6528" s="76">
        <v>43131</v>
      </c>
      <c r="D6528">
        <v>9</v>
      </c>
      <c r="E6528" t="s">
        <v>2183</v>
      </c>
    </row>
    <row r="6529" spans="1:5" x14ac:dyDescent="0.25">
      <c r="A6529" t="s">
        <v>2184</v>
      </c>
      <c r="B6529" t="s">
        <v>173</v>
      </c>
      <c r="C6529" s="76">
        <v>43131</v>
      </c>
      <c r="D6529">
        <v>2</v>
      </c>
      <c r="E6529" t="s">
        <v>2183</v>
      </c>
    </row>
    <row r="6530" spans="1:5" x14ac:dyDescent="0.25">
      <c r="A6530" t="s">
        <v>2184</v>
      </c>
      <c r="B6530" t="s">
        <v>173</v>
      </c>
      <c r="C6530" s="76">
        <v>43131</v>
      </c>
      <c r="D6530">
        <v>3</v>
      </c>
      <c r="E6530" t="s">
        <v>2183</v>
      </c>
    </row>
    <row r="6531" spans="1:5" x14ac:dyDescent="0.25">
      <c r="A6531" t="s">
        <v>2184</v>
      </c>
      <c r="B6531" t="s">
        <v>173</v>
      </c>
      <c r="C6531" s="76">
        <v>43131</v>
      </c>
      <c r="D6531">
        <v>4</v>
      </c>
      <c r="E6531" t="s">
        <v>2183</v>
      </c>
    </row>
    <row r="6532" spans="1:5" x14ac:dyDescent="0.25">
      <c r="A6532" t="s">
        <v>2184</v>
      </c>
      <c r="B6532" t="s">
        <v>173</v>
      </c>
      <c r="C6532" s="76">
        <v>43131</v>
      </c>
      <c r="D6532">
        <v>5</v>
      </c>
      <c r="E6532" t="s">
        <v>2183</v>
      </c>
    </row>
    <row r="6533" spans="1:5" x14ac:dyDescent="0.25">
      <c r="A6533" t="s">
        <v>2182</v>
      </c>
      <c r="B6533" t="s">
        <v>173</v>
      </c>
      <c r="C6533" s="76">
        <v>43131</v>
      </c>
      <c r="D6533">
        <v>7</v>
      </c>
      <c r="E6533" t="s">
        <v>2183</v>
      </c>
    </row>
    <row r="6534" spans="1:5" x14ac:dyDescent="0.25">
      <c r="A6534" t="s">
        <v>2182</v>
      </c>
      <c r="B6534" t="s">
        <v>173</v>
      </c>
      <c r="C6534" s="76">
        <v>43131</v>
      </c>
      <c r="D6534">
        <v>2</v>
      </c>
      <c r="E6534" t="s">
        <v>2183</v>
      </c>
    </row>
    <row r="6535" spans="1:5" x14ac:dyDescent="0.25">
      <c r="A6535" t="s">
        <v>2182</v>
      </c>
      <c r="B6535" t="s">
        <v>173</v>
      </c>
      <c r="C6535" s="76">
        <v>43131</v>
      </c>
      <c r="D6535">
        <v>3</v>
      </c>
      <c r="E6535" t="s">
        <v>2183</v>
      </c>
    </row>
    <row r="6536" spans="1:5" x14ac:dyDescent="0.25">
      <c r="A6536" t="s">
        <v>2182</v>
      </c>
      <c r="B6536" t="s">
        <v>173</v>
      </c>
      <c r="C6536" s="76">
        <v>43131</v>
      </c>
      <c r="D6536">
        <v>4</v>
      </c>
      <c r="E6536" t="s">
        <v>2183</v>
      </c>
    </row>
    <row r="6537" spans="1:5" x14ac:dyDescent="0.25">
      <c r="A6537" t="s">
        <v>2182</v>
      </c>
      <c r="B6537" t="s">
        <v>173</v>
      </c>
      <c r="C6537" s="76">
        <v>43131</v>
      </c>
      <c r="D6537">
        <v>5</v>
      </c>
      <c r="E6537" t="s">
        <v>2183</v>
      </c>
    </row>
    <row r="6538" spans="1:5" x14ac:dyDescent="0.25">
      <c r="A6538" t="s">
        <v>2182</v>
      </c>
      <c r="B6538" t="s">
        <v>173</v>
      </c>
      <c r="C6538" s="76">
        <v>43131</v>
      </c>
      <c r="D6538">
        <v>6</v>
      </c>
      <c r="E6538" t="s">
        <v>2183</v>
      </c>
    </row>
    <row r="6539" spans="1:5" x14ac:dyDescent="0.25">
      <c r="A6539" t="s">
        <v>2184</v>
      </c>
      <c r="B6539" t="s">
        <v>173</v>
      </c>
      <c r="C6539" s="76">
        <v>43131</v>
      </c>
      <c r="D6539">
        <v>8</v>
      </c>
      <c r="E6539" t="s">
        <v>2183</v>
      </c>
    </row>
    <row r="6540" spans="1:5" x14ac:dyDescent="0.25">
      <c r="A6540" t="s">
        <v>2184</v>
      </c>
      <c r="B6540" t="s">
        <v>173</v>
      </c>
      <c r="C6540" s="76">
        <v>43131</v>
      </c>
      <c r="D6540">
        <v>9</v>
      </c>
      <c r="E6540" t="s">
        <v>2183</v>
      </c>
    </row>
    <row r="6541" spans="1:5" x14ac:dyDescent="0.25">
      <c r="A6541" t="s">
        <v>2184</v>
      </c>
      <c r="B6541" t="s">
        <v>173</v>
      </c>
      <c r="C6541" s="76">
        <v>43131</v>
      </c>
      <c r="D6541">
        <v>2</v>
      </c>
      <c r="E6541" t="s">
        <v>2183</v>
      </c>
    </row>
    <row r="6542" spans="1:5" x14ac:dyDescent="0.25">
      <c r="A6542" t="s">
        <v>2184</v>
      </c>
      <c r="B6542" t="s">
        <v>173</v>
      </c>
      <c r="C6542" s="76">
        <v>43131</v>
      </c>
      <c r="D6542">
        <v>3</v>
      </c>
      <c r="E6542" t="s">
        <v>2183</v>
      </c>
    </row>
    <row r="6543" spans="1:5" x14ac:dyDescent="0.25">
      <c r="A6543" t="s">
        <v>2184</v>
      </c>
      <c r="B6543" t="s">
        <v>173</v>
      </c>
      <c r="C6543" s="76">
        <v>43131</v>
      </c>
      <c r="D6543">
        <v>4</v>
      </c>
      <c r="E6543" t="s">
        <v>2183</v>
      </c>
    </row>
    <row r="6544" spans="1:5" x14ac:dyDescent="0.25">
      <c r="A6544" t="s">
        <v>2184</v>
      </c>
      <c r="B6544" t="s">
        <v>173</v>
      </c>
      <c r="C6544" s="76">
        <v>43131</v>
      </c>
      <c r="D6544">
        <v>5</v>
      </c>
      <c r="E6544" t="s">
        <v>2183</v>
      </c>
    </row>
    <row r="6545" spans="1:5" x14ac:dyDescent="0.25">
      <c r="A6545" t="s">
        <v>2182</v>
      </c>
      <c r="B6545" t="s">
        <v>149</v>
      </c>
      <c r="C6545" s="76">
        <v>43131</v>
      </c>
      <c r="D6545">
        <v>7</v>
      </c>
      <c r="E6545" t="s">
        <v>2183</v>
      </c>
    </row>
    <row r="6546" spans="1:5" x14ac:dyDescent="0.25">
      <c r="A6546" t="s">
        <v>2182</v>
      </c>
      <c r="B6546" t="s">
        <v>149</v>
      </c>
      <c r="C6546" s="76">
        <v>43131</v>
      </c>
      <c r="D6546">
        <v>2</v>
      </c>
      <c r="E6546" t="s">
        <v>2183</v>
      </c>
    </row>
    <row r="6547" spans="1:5" x14ac:dyDescent="0.25">
      <c r="A6547" t="s">
        <v>2182</v>
      </c>
      <c r="B6547" t="s">
        <v>149</v>
      </c>
      <c r="C6547" s="76">
        <v>43131</v>
      </c>
      <c r="D6547">
        <v>3</v>
      </c>
      <c r="E6547" t="s">
        <v>2183</v>
      </c>
    </row>
    <row r="6548" spans="1:5" x14ac:dyDescent="0.25">
      <c r="A6548" t="s">
        <v>2182</v>
      </c>
      <c r="B6548" t="s">
        <v>149</v>
      </c>
      <c r="C6548" s="76">
        <v>43131</v>
      </c>
      <c r="D6548">
        <v>4</v>
      </c>
      <c r="E6548" t="s">
        <v>2183</v>
      </c>
    </row>
    <row r="6549" spans="1:5" x14ac:dyDescent="0.25">
      <c r="A6549" t="s">
        <v>2182</v>
      </c>
      <c r="B6549" t="s">
        <v>149</v>
      </c>
      <c r="C6549" s="76">
        <v>43131</v>
      </c>
      <c r="D6549">
        <v>5</v>
      </c>
      <c r="E6549" t="s">
        <v>2183</v>
      </c>
    </row>
    <row r="6550" spans="1:5" x14ac:dyDescent="0.25">
      <c r="A6550" t="s">
        <v>2182</v>
      </c>
      <c r="B6550" t="s">
        <v>149</v>
      </c>
      <c r="C6550" s="76">
        <v>43131</v>
      </c>
      <c r="D6550">
        <v>6</v>
      </c>
      <c r="E6550" t="s">
        <v>2183</v>
      </c>
    </row>
    <row r="6551" spans="1:5" x14ac:dyDescent="0.25">
      <c r="A6551" t="s">
        <v>2184</v>
      </c>
      <c r="B6551" t="s">
        <v>149</v>
      </c>
      <c r="C6551" s="76">
        <v>43131</v>
      </c>
      <c r="D6551">
        <v>8</v>
      </c>
      <c r="E6551" t="s">
        <v>2183</v>
      </c>
    </row>
    <row r="6552" spans="1:5" x14ac:dyDescent="0.25">
      <c r="A6552" t="s">
        <v>2184</v>
      </c>
      <c r="B6552" t="s">
        <v>149</v>
      </c>
      <c r="C6552" s="76">
        <v>43131</v>
      </c>
      <c r="D6552">
        <v>9</v>
      </c>
      <c r="E6552" t="s">
        <v>2183</v>
      </c>
    </row>
    <row r="6553" spans="1:5" x14ac:dyDescent="0.25">
      <c r="A6553" t="s">
        <v>2184</v>
      </c>
      <c r="B6553" t="s">
        <v>149</v>
      </c>
      <c r="C6553" s="76">
        <v>43131</v>
      </c>
      <c r="D6553">
        <v>2</v>
      </c>
      <c r="E6553" t="s">
        <v>2183</v>
      </c>
    </row>
    <row r="6554" spans="1:5" x14ac:dyDescent="0.25">
      <c r="A6554" t="s">
        <v>2184</v>
      </c>
      <c r="B6554" t="s">
        <v>149</v>
      </c>
      <c r="C6554" s="76">
        <v>43131</v>
      </c>
      <c r="D6554">
        <v>3</v>
      </c>
      <c r="E6554" t="s">
        <v>2183</v>
      </c>
    </row>
    <row r="6555" spans="1:5" x14ac:dyDescent="0.25">
      <c r="A6555" t="s">
        <v>2184</v>
      </c>
      <c r="B6555" t="s">
        <v>149</v>
      </c>
      <c r="C6555" s="76">
        <v>43131</v>
      </c>
      <c r="D6555">
        <v>4</v>
      </c>
      <c r="E6555" t="s">
        <v>2183</v>
      </c>
    </row>
    <row r="6556" spans="1:5" x14ac:dyDescent="0.25">
      <c r="A6556" t="s">
        <v>2184</v>
      </c>
      <c r="B6556" t="s">
        <v>149</v>
      </c>
      <c r="C6556" s="76">
        <v>43131</v>
      </c>
      <c r="D6556">
        <v>5</v>
      </c>
      <c r="E6556" t="s">
        <v>2183</v>
      </c>
    </row>
    <row r="6557" spans="1:5" x14ac:dyDescent="0.25">
      <c r="A6557" t="s">
        <v>2182</v>
      </c>
      <c r="B6557" t="s">
        <v>149</v>
      </c>
      <c r="C6557" s="76">
        <v>43131</v>
      </c>
      <c r="D6557">
        <v>7</v>
      </c>
      <c r="E6557" t="s">
        <v>2183</v>
      </c>
    </row>
    <row r="6558" spans="1:5" x14ac:dyDescent="0.25">
      <c r="A6558" t="s">
        <v>2182</v>
      </c>
      <c r="B6558" t="s">
        <v>149</v>
      </c>
      <c r="C6558" s="76">
        <v>43131</v>
      </c>
      <c r="D6558">
        <v>2</v>
      </c>
      <c r="E6558" t="s">
        <v>2183</v>
      </c>
    </row>
    <row r="6559" spans="1:5" x14ac:dyDescent="0.25">
      <c r="A6559" t="s">
        <v>2182</v>
      </c>
      <c r="B6559" t="s">
        <v>149</v>
      </c>
      <c r="C6559" s="76">
        <v>43131</v>
      </c>
      <c r="D6559">
        <v>3</v>
      </c>
      <c r="E6559" t="s">
        <v>2183</v>
      </c>
    </row>
    <row r="6560" spans="1:5" x14ac:dyDescent="0.25">
      <c r="A6560" t="s">
        <v>2182</v>
      </c>
      <c r="B6560" t="s">
        <v>149</v>
      </c>
      <c r="C6560" s="76">
        <v>43131</v>
      </c>
      <c r="D6560">
        <v>4</v>
      </c>
      <c r="E6560" t="s">
        <v>2183</v>
      </c>
    </row>
    <row r="6561" spans="1:5" x14ac:dyDescent="0.25">
      <c r="A6561" t="s">
        <v>2182</v>
      </c>
      <c r="B6561" t="s">
        <v>149</v>
      </c>
      <c r="C6561" s="76">
        <v>43131</v>
      </c>
      <c r="D6561">
        <v>5</v>
      </c>
      <c r="E6561" t="s">
        <v>2183</v>
      </c>
    </row>
    <row r="6562" spans="1:5" x14ac:dyDescent="0.25">
      <c r="A6562" t="s">
        <v>2182</v>
      </c>
      <c r="B6562" t="s">
        <v>149</v>
      </c>
      <c r="C6562" s="76">
        <v>43131</v>
      </c>
      <c r="D6562">
        <v>6</v>
      </c>
      <c r="E6562" t="s">
        <v>2183</v>
      </c>
    </row>
    <row r="6563" spans="1:5" x14ac:dyDescent="0.25">
      <c r="A6563" t="s">
        <v>2184</v>
      </c>
      <c r="B6563" t="s">
        <v>149</v>
      </c>
      <c r="C6563" s="76">
        <v>43131</v>
      </c>
      <c r="D6563">
        <v>8</v>
      </c>
      <c r="E6563" t="s">
        <v>2183</v>
      </c>
    </row>
    <row r="6564" spans="1:5" x14ac:dyDescent="0.25">
      <c r="A6564" t="s">
        <v>2184</v>
      </c>
      <c r="B6564" t="s">
        <v>149</v>
      </c>
      <c r="C6564" s="76">
        <v>43131</v>
      </c>
      <c r="D6564">
        <v>9</v>
      </c>
      <c r="E6564" t="s">
        <v>2183</v>
      </c>
    </row>
    <row r="6565" spans="1:5" x14ac:dyDescent="0.25">
      <c r="A6565" t="s">
        <v>2184</v>
      </c>
      <c r="B6565" t="s">
        <v>149</v>
      </c>
      <c r="C6565" s="76">
        <v>43131</v>
      </c>
      <c r="D6565">
        <v>2</v>
      </c>
      <c r="E6565" t="s">
        <v>2183</v>
      </c>
    </row>
    <row r="6566" spans="1:5" x14ac:dyDescent="0.25">
      <c r="A6566" t="s">
        <v>2184</v>
      </c>
      <c r="B6566" t="s">
        <v>149</v>
      </c>
      <c r="C6566" s="76">
        <v>43131</v>
      </c>
      <c r="D6566">
        <v>3</v>
      </c>
      <c r="E6566" t="s">
        <v>2183</v>
      </c>
    </row>
    <row r="6567" spans="1:5" x14ac:dyDescent="0.25">
      <c r="A6567" t="s">
        <v>2184</v>
      </c>
      <c r="B6567" t="s">
        <v>149</v>
      </c>
      <c r="C6567" s="76">
        <v>43131</v>
      </c>
      <c r="D6567">
        <v>4</v>
      </c>
      <c r="E6567" t="s">
        <v>2183</v>
      </c>
    </row>
    <row r="6568" spans="1:5" x14ac:dyDescent="0.25">
      <c r="A6568" t="s">
        <v>2184</v>
      </c>
      <c r="B6568" t="s">
        <v>149</v>
      </c>
      <c r="C6568" s="76">
        <v>43131</v>
      </c>
      <c r="D6568">
        <v>5</v>
      </c>
      <c r="E6568" t="s">
        <v>2183</v>
      </c>
    </row>
    <row r="6569" spans="1:5" x14ac:dyDescent="0.25">
      <c r="A6569" t="s">
        <v>2182</v>
      </c>
      <c r="B6569" t="s">
        <v>173</v>
      </c>
      <c r="C6569" s="76">
        <v>43131</v>
      </c>
      <c r="D6569">
        <v>7</v>
      </c>
      <c r="E6569" t="s">
        <v>2183</v>
      </c>
    </row>
    <row r="6570" spans="1:5" x14ac:dyDescent="0.25">
      <c r="A6570" t="s">
        <v>2182</v>
      </c>
      <c r="B6570" t="s">
        <v>173</v>
      </c>
      <c r="C6570" s="76">
        <v>43131</v>
      </c>
      <c r="D6570">
        <v>2</v>
      </c>
      <c r="E6570" t="s">
        <v>2183</v>
      </c>
    </row>
    <row r="6571" spans="1:5" x14ac:dyDescent="0.25">
      <c r="A6571" t="s">
        <v>2182</v>
      </c>
      <c r="B6571" t="s">
        <v>173</v>
      </c>
      <c r="C6571" s="76">
        <v>43131</v>
      </c>
      <c r="D6571">
        <v>3</v>
      </c>
      <c r="E6571" t="s">
        <v>2183</v>
      </c>
    </row>
    <row r="6572" spans="1:5" x14ac:dyDescent="0.25">
      <c r="A6572" t="s">
        <v>2182</v>
      </c>
      <c r="B6572" t="s">
        <v>173</v>
      </c>
      <c r="C6572" s="76">
        <v>43131</v>
      </c>
      <c r="D6572">
        <v>4</v>
      </c>
      <c r="E6572" t="s">
        <v>2183</v>
      </c>
    </row>
    <row r="6573" spans="1:5" x14ac:dyDescent="0.25">
      <c r="A6573" t="s">
        <v>2182</v>
      </c>
      <c r="B6573" t="s">
        <v>173</v>
      </c>
      <c r="C6573" s="76">
        <v>43131</v>
      </c>
      <c r="D6573">
        <v>5</v>
      </c>
      <c r="E6573" t="s">
        <v>2183</v>
      </c>
    </row>
    <row r="6574" spans="1:5" x14ac:dyDescent="0.25">
      <c r="A6574" t="s">
        <v>2182</v>
      </c>
      <c r="B6574" t="s">
        <v>173</v>
      </c>
      <c r="C6574" s="76">
        <v>43131</v>
      </c>
      <c r="D6574">
        <v>6</v>
      </c>
      <c r="E6574" t="s">
        <v>2183</v>
      </c>
    </row>
    <row r="6575" spans="1:5" x14ac:dyDescent="0.25">
      <c r="A6575" t="s">
        <v>2184</v>
      </c>
      <c r="B6575" t="s">
        <v>173</v>
      </c>
      <c r="C6575" s="76">
        <v>43131</v>
      </c>
      <c r="D6575">
        <v>8</v>
      </c>
      <c r="E6575" t="s">
        <v>2183</v>
      </c>
    </row>
    <row r="6576" spans="1:5" x14ac:dyDescent="0.25">
      <c r="A6576" t="s">
        <v>2184</v>
      </c>
      <c r="B6576" t="s">
        <v>173</v>
      </c>
      <c r="C6576" s="76">
        <v>43131</v>
      </c>
      <c r="D6576">
        <v>9</v>
      </c>
      <c r="E6576" t="s">
        <v>2183</v>
      </c>
    </row>
    <row r="6577" spans="1:5" x14ac:dyDescent="0.25">
      <c r="A6577" t="s">
        <v>2184</v>
      </c>
      <c r="B6577" t="s">
        <v>173</v>
      </c>
      <c r="C6577" s="76">
        <v>43131</v>
      </c>
      <c r="D6577">
        <v>2</v>
      </c>
      <c r="E6577" t="s">
        <v>2183</v>
      </c>
    </row>
    <row r="6578" spans="1:5" x14ac:dyDescent="0.25">
      <c r="A6578" t="s">
        <v>2184</v>
      </c>
      <c r="B6578" t="s">
        <v>173</v>
      </c>
      <c r="C6578" s="76">
        <v>43131</v>
      </c>
      <c r="D6578">
        <v>3</v>
      </c>
      <c r="E6578" t="s">
        <v>2183</v>
      </c>
    </row>
    <row r="6579" spans="1:5" x14ac:dyDescent="0.25">
      <c r="A6579" t="s">
        <v>2184</v>
      </c>
      <c r="B6579" t="s">
        <v>173</v>
      </c>
      <c r="C6579" s="76">
        <v>43131</v>
      </c>
      <c r="D6579">
        <v>4</v>
      </c>
      <c r="E6579" t="s">
        <v>2183</v>
      </c>
    </row>
    <row r="6580" spans="1:5" x14ac:dyDescent="0.25">
      <c r="A6580" t="s">
        <v>2184</v>
      </c>
      <c r="B6580" t="s">
        <v>173</v>
      </c>
      <c r="C6580" s="76">
        <v>43131</v>
      </c>
      <c r="D6580">
        <v>5</v>
      </c>
      <c r="E6580" t="s">
        <v>2183</v>
      </c>
    </row>
    <row r="6581" spans="1:5" x14ac:dyDescent="0.25">
      <c r="A6581" t="s">
        <v>2182</v>
      </c>
      <c r="B6581" t="s">
        <v>173</v>
      </c>
      <c r="C6581" s="76">
        <v>43131</v>
      </c>
      <c r="D6581">
        <v>7</v>
      </c>
      <c r="E6581" t="s">
        <v>2183</v>
      </c>
    </row>
    <row r="6582" spans="1:5" x14ac:dyDescent="0.25">
      <c r="A6582" t="s">
        <v>2182</v>
      </c>
      <c r="B6582" t="s">
        <v>173</v>
      </c>
      <c r="C6582" s="76">
        <v>43131</v>
      </c>
      <c r="D6582">
        <v>2</v>
      </c>
      <c r="E6582" t="s">
        <v>2183</v>
      </c>
    </row>
    <row r="6583" spans="1:5" x14ac:dyDescent="0.25">
      <c r="A6583" t="s">
        <v>2182</v>
      </c>
      <c r="B6583" t="s">
        <v>173</v>
      </c>
      <c r="C6583" s="76">
        <v>43131</v>
      </c>
      <c r="D6583">
        <v>3</v>
      </c>
      <c r="E6583" t="s">
        <v>2183</v>
      </c>
    </row>
    <row r="6584" spans="1:5" x14ac:dyDescent="0.25">
      <c r="A6584" t="s">
        <v>2182</v>
      </c>
      <c r="B6584" t="s">
        <v>173</v>
      </c>
      <c r="C6584" s="76">
        <v>43131</v>
      </c>
      <c r="D6584">
        <v>4</v>
      </c>
      <c r="E6584" t="s">
        <v>2183</v>
      </c>
    </row>
    <row r="6585" spans="1:5" x14ac:dyDescent="0.25">
      <c r="A6585" t="s">
        <v>2182</v>
      </c>
      <c r="B6585" t="s">
        <v>173</v>
      </c>
      <c r="C6585" s="76">
        <v>43131</v>
      </c>
      <c r="D6585">
        <v>5</v>
      </c>
      <c r="E6585" t="s">
        <v>2183</v>
      </c>
    </row>
    <row r="6586" spans="1:5" x14ac:dyDescent="0.25">
      <c r="A6586" t="s">
        <v>2182</v>
      </c>
      <c r="B6586" t="s">
        <v>173</v>
      </c>
      <c r="C6586" s="76">
        <v>43131</v>
      </c>
      <c r="D6586">
        <v>6</v>
      </c>
      <c r="E6586" t="s">
        <v>2183</v>
      </c>
    </row>
    <row r="6587" spans="1:5" x14ac:dyDescent="0.25">
      <c r="A6587" t="s">
        <v>2184</v>
      </c>
      <c r="B6587" t="s">
        <v>173</v>
      </c>
      <c r="C6587" s="76">
        <v>43131</v>
      </c>
      <c r="D6587">
        <v>8</v>
      </c>
      <c r="E6587" t="s">
        <v>2183</v>
      </c>
    </row>
    <row r="6588" spans="1:5" x14ac:dyDescent="0.25">
      <c r="A6588" t="s">
        <v>2184</v>
      </c>
      <c r="B6588" t="s">
        <v>173</v>
      </c>
      <c r="C6588" s="76">
        <v>43131</v>
      </c>
      <c r="D6588">
        <v>9</v>
      </c>
      <c r="E6588" t="s">
        <v>2183</v>
      </c>
    </row>
    <row r="6589" spans="1:5" x14ac:dyDescent="0.25">
      <c r="A6589" t="s">
        <v>2184</v>
      </c>
      <c r="B6589" t="s">
        <v>173</v>
      </c>
      <c r="C6589" s="76">
        <v>43131</v>
      </c>
      <c r="D6589">
        <v>2</v>
      </c>
      <c r="E6589" t="s">
        <v>2183</v>
      </c>
    </row>
    <row r="6590" spans="1:5" x14ac:dyDescent="0.25">
      <c r="A6590" t="s">
        <v>2184</v>
      </c>
      <c r="B6590" t="s">
        <v>173</v>
      </c>
      <c r="C6590" s="76">
        <v>43131</v>
      </c>
      <c r="D6590">
        <v>3</v>
      </c>
      <c r="E6590" t="s">
        <v>2183</v>
      </c>
    </row>
    <row r="6591" spans="1:5" x14ac:dyDescent="0.25">
      <c r="A6591" t="s">
        <v>2184</v>
      </c>
      <c r="B6591" t="s">
        <v>173</v>
      </c>
      <c r="C6591" s="76">
        <v>43131</v>
      </c>
      <c r="D6591">
        <v>4</v>
      </c>
      <c r="E6591" t="s">
        <v>2183</v>
      </c>
    </row>
    <row r="6592" spans="1:5" x14ac:dyDescent="0.25">
      <c r="A6592" t="s">
        <v>2184</v>
      </c>
      <c r="B6592" t="s">
        <v>173</v>
      </c>
      <c r="C6592" s="76">
        <v>43131</v>
      </c>
      <c r="D6592">
        <v>5</v>
      </c>
      <c r="E6592" t="s">
        <v>2183</v>
      </c>
    </row>
    <row r="6593" spans="1:5" x14ac:dyDescent="0.25">
      <c r="A6593" t="s">
        <v>2182</v>
      </c>
      <c r="B6593" t="s">
        <v>151</v>
      </c>
      <c r="C6593" s="76">
        <v>43131</v>
      </c>
      <c r="D6593">
        <v>7</v>
      </c>
      <c r="E6593" t="s">
        <v>2183</v>
      </c>
    </row>
    <row r="6594" spans="1:5" x14ac:dyDescent="0.25">
      <c r="A6594" t="s">
        <v>2182</v>
      </c>
      <c r="B6594" t="s">
        <v>151</v>
      </c>
      <c r="C6594" s="76">
        <v>43131</v>
      </c>
      <c r="D6594">
        <v>2</v>
      </c>
      <c r="E6594" t="s">
        <v>2183</v>
      </c>
    </row>
    <row r="6595" spans="1:5" x14ac:dyDescent="0.25">
      <c r="A6595" t="s">
        <v>2182</v>
      </c>
      <c r="B6595" t="s">
        <v>151</v>
      </c>
      <c r="C6595" s="76">
        <v>43131</v>
      </c>
      <c r="D6595">
        <v>3</v>
      </c>
      <c r="E6595" t="s">
        <v>2183</v>
      </c>
    </row>
    <row r="6596" spans="1:5" x14ac:dyDescent="0.25">
      <c r="A6596" t="s">
        <v>2182</v>
      </c>
      <c r="B6596" t="s">
        <v>151</v>
      </c>
      <c r="C6596" s="76">
        <v>43131</v>
      </c>
      <c r="D6596">
        <v>4</v>
      </c>
      <c r="E6596" t="s">
        <v>2183</v>
      </c>
    </row>
    <row r="6597" spans="1:5" x14ac:dyDescent="0.25">
      <c r="A6597" t="s">
        <v>2182</v>
      </c>
      <c r="B6597" t="s">
        <v>151</v>
      </c>
      <c r="C6597" s="76">
        <v>43131</v>
      </c>
      <c r="D6597">
        <v>5</v>
      </c>
      <c r="E6597" t="s">
        <v>2183</v>
      </c>
    </row>
    <row r="6598" spans="1:5" x14ac:dyDescent="0.25">
      <c r="A6598" t="s">
        <v>2182</v>
      </c>
      <c r="B6598" t="s">
        <v>151</v>
      </c>
      <c r="C6598" s="76">
        <v>43131</v>
      </c>
      <c r="D6598">
        <v>6</v>
      </c>
      <c r="E6598" t="s">
        <v>2183</v>
      </c>
    </row>
    <row r="6599" spans="1:5" x14ac:dyDescent="0.25">
      <c r="A6599" t="s">
        <v>2184</v>
      </c>
      <c r="B6599" t="s">
        <v>151</v>
      </c>
      <c r="C6599" s="76">
        <v>43131</v>
      </c>
      <c r="D6599">
        <v>8</v>
      </c>
      <c r="E6599" t="s">
        <v>2183</v>
      </c>
    </row>
    <row r="6600" spans="1:5" x14ac:dyDescent="0.25">
      <c r="A6600" t="s">
        <v>2184</v>
      </c>
      <c r="B6600" t="s">
        <v>151</v>
      </c>
      <c r="C6600" s="76">
        <v>43131</v>
      </c>
      <c r="D6600">
        <v>9</v>
      </c>
      <c r="E6600" t="s">
        <v>2183</v>
      </c>
    </row>
    <row r="6601" spans="1:5" x14ac:dyDescent="0.25">
      <c r="A6601" t="s">
        <v>2184</v>
      </c>
      <c r="B6601" t="s">
        <v>151</v>
      </c>
      <c r="C6601" s="76">
        <v>43131</v>
      </c>
      <c r="D6601">
        <v>2</v>
      </c>
      <c r="E6601" t="s">
        <v>2183</v>
      </c>
    </row>
    <row r="6602" spans="1:5" x14ac:dyDescent="0.25">
      <c r="A6602" t="s">
        <v>2184</v>
      </c>
      <c r="B6602" t="s">
        <v>151</v>
      </c>
      <c r="C6602" s="76">
        <v>43131</v>
      </c>
      <c r="D6602">
        <v>3</v>
      </c>
      <c r="E6602" t="s">
        <v>2183</v>
      </c>
    </row>
    <row r="6603" spans="1:5" x14ac:dyDescent="0.25">
      <c r="A6603" t="s">
        <v>2184</v>
      </c>
      <c r="B6603" t="s">
        <v>151</v>
      </c>
      <c r="C6603" s="76">
        <v>43131</v>
      </c>
      <c r="D6603">
        <v>4</v>
      </c>
      <c r="E6603" t="s">
        <v>2183</v>
      </c>
    </row>
    <row r="6604" spans="1:5" x14ac:dyDescent="0.25">
      <c r="A6604" t="s">
        <v>2184</v>
      </c>
      <c r="B6604" t="s">
        <v>151</v>
      </c>
      <c r="C6604" s="76">
        <v>43131</v>
      </c>
      <c r="D6604">
        <v>5</v>
      </c>
      <c r="E6604" t="s">
        <v>2183</v>
      </c>
    </row>
    <row r="6605" spans="1:5" x14ac:dyDescent="0.25">
      <c r="A6605" t="s">
        <v>2182</v>
      </c>
      <c r="B6605" t="s">
        <v>151</v>
      </c>
      <c r="C6605" s="76">
        <v>43131</v>
      </c>
      <c r="D6605">
        <v>7</v>
      </c>
      <c r="E6605" t="s">
        <v>2183</v>
      </c>
    </row>
    <row r="6606" spans="1:5" x14ac:dyDescent="0.25">
      <c r="A6606" t="s">
        <v>2182</v>
      </c>
      <c r="B6606" t="s">
        <v>151</v>
      </c>
      <c r="C6606" s="76">
        <v>43131</v>
      </c>
      <c r="D6606">
        <v>2</v>
      </c>
      <c r="E6606" t="s">
        <v>2183</v>
      </c>
    </row>
    <row r="6607" spans="1:5" x14ac:dyDescent="0.25">
      <c r="A6607" t="s">
        <v>2182</v>
      </c>
      <c r="B6607" t="s">
        <v>151</v>
      </c>
      <c r="C6607" s="76">
        <v>43131</v>
      </c>
      <c r="D6607">
        <v>3</v>
      </c>
      <c r="E6607" t="s">
        <v>2183</v>
      </c>
    </row>
    <row r="6608" spans="1:5" x14ac:dyDescent="0.25">
      <c r="A6608" t="s">
        <v>2182</v>
      </c>
      <c r="B6608" t="s">
        <v>151</v>
      </c>
      <c r="C6608" s="76">
        <v>43131</v>
      </c>
      <c r="D6608">
        <v>4</v>
      </c>
      <c r="E6608" t="s">
        <v>2183</v>
      </c>
    </row>
    <row r="6609" spans="1:5" x14ac:dyDescent="0.25">
      <c r="A6609" t="s">
        <v>2182</v>
      </c>
      <c r="B6609" t="s">
        <v>151</v>
      </c>
      <c r="C6609" s="76">
        <v>43131</v>
      </c>
      <c r="D6609">
        <v>5</v>
      </c>
      <c r="E6609" t="s">
        <v>2183</v>
      </c>
    </row>
    <row r="6610" spans="1:5" x14ac:dyDescent="0.25">
      <c r="A6610" t="s">
        <v>2182</v>
      </c>
      <c r="B6610" t="s">
        <v>151</v>
      </c>
      <c r="C6610" s="76">
        <v>43131</v>
      </c>
      <c r="D6610">
        <v>6</v>
      </c>
      <c r="E6610" t="s">
        <v>2183</v>
      </c>
    </row>
    <row r="6611" spans="1:5" x14ac:dyDescent="0.25">
      <c r="A6611" t="s">
        <v>2184</v>
      </c>
      <c r="B6611" t="s">
        <v>151</v>
      </c>
      <c r="C6611" s="76">
        <v>43131</v>
      </c>
      <c r="D6611">
        <v>8</v>
      </c>
      <c r="E6611" t="s">
        <v>2183</v>
      </c>
    </row>
    <row r="6612" spans="1:5" x14ac:dyDescent="0.25">
      <c r="A6612" t="s">
        <v>2184</v>
      </c>
      <c r="B6612" t="s">
        <v>151</v>
      </c>
      <c r="C6612" s="76">
        <v>43131</v>
      </c>
      <c r="D6612">
        <v>9</v>
      </c>
      <c r="E6612" t="s">
        <v>2183</v>
      </c>
    </row>
    <row r="6613" spans="1:5" x14ac:dyDescent="0.25">
      <c r="A6613" t="s">
        <v>2184</v>
      </c>
      <c r="B6613" t="s">
        <v>151</v>
      </c>
      <c r="C6613" s="76">
        <v>43131</v>
      </c>
      <c r="D6613">
        <v>2</v>
      </c>
      <c r="E6613" t="s">
        <v>2183</v>
      </c>
    </row>
    <row r="6614" spans="1:5" x14ac:dyDescent="0.25">
      <c r="A6614" t="s">
        <v>2184</v>
      </c>
      <c r="B6614" t="s">
        <v>151</v>
      </c>
      <c r="C6614" s="76">
        <v>43131</v>
      </c>
      <c r="D6614">
        <v>3</v>
      </c>
      <c r="E6614" t="s">
        <v>2183</v>
      </c>
    </row>
    <row r="6615" spans="1:5" x14ac:dyDescent="0.25">
      <c r="A6615" t="s">
        <v>2184</v>
      </c>
      <c r="B6615" t="s">
        <v>151</v>
      </c>
      <c r="C6615" s="76">
        <v>43131</v>
      </c>
      <c r="D6615">
        <v>4</v>
      </c>
      <c r="E6615" t="s">
        <v>2183</v>
      </c>
    </row>
    <row r="6616" spans="1:5" x14ac:dyDescent="0.25">
      <c r="A6616" t="s">
        <v>2184</v>
      </c>
      <c r="B6616" t="s">
        <v>151</v>
      </c>
      <c r="C6616" s="76">
        <v>43131</v>
      </c>
      <c r="D6616">
        <v>5</v>
      </c>
      <c r="E6616" t="s">
        <v>2183</v>
      </c>
    </row>
    <row r="6617" spans="1:5" x14ac:dyDescent="0.25">
      <c r="A6617" t="s">
        <v>2200</v>
      </c>
      <c r="B6617" t="s">
        <v>150</v>
      </c>
      <c r="C6617" s="76">
        <v>43134</v>
      </c>
      <c r="D6617">
        <v>7</v>
      </c>
      <c r="E6617" t="s">
        <v>2198</v>
      </c>
    </row>
    <row r="6618" spans="1:5" x14ac:dyDescent="0.25">
      <c r="A6618" t="s">
        <v>2200</v>
      </c>
      <c r="B6618" t="s">
        <v>150</v>
      </c>
      <c r="C6618" s="76">
        <v>43134</v>
      </c>
      <c r="D6618">
        <v>2</v>
      </c>
      <c r="E6618" t="s">
        <v>2198</v>
      </c>
    </row>
    <row r="6619" spans="1:5" x14ac:dyDescent="0.25">
      <c r="A6619" t="s">
        <v>2200</v>
      </c>
      <c r="B6619" t="s">
        <v>150</v>
      </c>
      <c r="C6619" s="76">
        <v>43134</v>
      </c>
      <c r="D6619">
        <v>3</v>
      </c>
      <c r="E6619" t="s">
        <v>2198</v>
      </c>
    </row>
    <row r="6620" spans="1:5" x14ac:dyDescent="0.25">
      <c r="A6620" t="s">
        <v>2200</v>
      </c>
      <c r="B6620" t="s">
        <v>150</v>
      </c>
      <c r="C6620" s="76">
        <v>43134</v>
      </c>
      <c r="D6620">
        <v>4</v>
      </c>
      <c r="E6620" t="s">
        <v>2198</v>
      </c>
    </row>
    <row r="6621" spans="1:5" x14ac:dyDescent="0.25">
      <c r="A6621" t="s">
        <v>2200</v>
      </c>
      <c r="B6621" t="s">
        <v>150</v>
      </c>
      <c r="C6621" s="76">
        <v>43134</v>
      </c>
      <c r="D6621">
        <v>5</v>
      </c>
      <c r="E6621" t="s">
        <v>2198</v>
      </c>
    </row>
    <row r="6622" spans="1:5" x14ac:dyDescent="0.25">
      <c r="A6622" t="s">
        <v>2200</v>
      </c>
      <c r="B6622" t="s">
        <v>150</v>
      </c>
      <c r="C6622" s="76">
        <v>43134</v>
      </c>
      <c r="D6622">
        <v>6</v>
      </c>
      <c r="E6622" t="s">
        <v>2198</v>
      </c>
    </row>
    <row r="6623" spans="1:5" x14ac:dyDescent="0.25">
      <c r="A6623" t="s">
        <v>2201</v>
      </c>
      <c r="B6623" t="s">
        <v>150</v>
      </c>
      <c r="C6623" s="76">
        <v>43134</v>
      </c>
      <c r="D6623">
        <v>8</v>
      </c>
      <c r="E6623" t="s">
        <v>2198</v>
      </c>
    </row>
    <row r="6624" spans="1:5" x14ac:dyDescent="0.25">
      <c r="A6624" t="s">
        <v>2201</v>
      </c>
      <c r="B6624" t="s">
        <v>150</v>
      </c>
      <c r="C6624" s="76">
        <v>43134</v>
      </c>
      <c r="D6624">
        <v>9</v>
      </c>
      <c r="E6624" t="s">
        <v>2198</v>
      </c>
    </row>
    <row r="6625" spans="1:5" x14ac:dyDescent="0.25">
      <c r="A6625" t="s">
        <v>2201</v>
      </c>
      <c r="B6625" t="s">
        <v>150</v>
      </c>
      <c r="C6625" s="76">
        <v>43134</v>
      </c>
      <c r="D6625">
        <v>2</v>
      </c>
      <c r="E6625" t="s">
        <v>2198</v>
      </c>
    </row>
    <row r="6626" spans="1:5" x14ac:dyDescent="0.25">
      <c r="A6626" t="s">
        <v>2201</v>
      </c>
      <c r="B6626" t="s">
        <v>150</v>
      </c>
      <c r="C6626" s="76">
        <v>43134</v>
      </c>
      <c r="D6626">
        <v>3</v>
      </c>
      <c r="E6626" t="s">
        <v>2198</v>
      </c>
    </row>
    <row r="6627" spans="1:5" x14ac:dyDescent="0.25">
      <c r="A6627" t="s">
        <v>2201</v>
      </c>
      <c r="B6627" t="s">
        <v>150</v>
      </c>
      <c r="C6627" s="76">
        <v>43134</v>
      </c>
      <c r="D6627">
        <v>4</v>
      </c>
      <c r="E6627" t="s">
        <v>2198</v>
      </c>
    </row>
    <row r="6628" spans="1:5" x14ac:dyDescent="0.25">
      <c r="A6628" t="s">
        <v>2201</v>
      </c>
      <c r="B6628" t="s">
        <v>150</v>
      </c>
      <c r="C6628" s="76">
        <v>43134</v>
      </c>
      <c r="D6628">
        <v>5</v>
      </c>
      <c r="E6628" t="s">
        <v>2198</v>
      </c>
    </row>
    <row r="6629" spans="1:5" x14ac:dyDescent="0.25">
      <c r="A6629" t="s">
        <v>2200</v>
      </c>
      <c r="B6629" t="s">
        <v>173</v>
      </c>
      <c r="C6629" s="76">
        <v>43135</v>
      </c>
      <c r="D6629">
        <v>7</v>
      </c>
      <c r="E6629" t="s">
        <v>2198</v>
      </c>
    </row>
    <row r="6630" spans="1:5" x14ac:dyDescent="0.25">
      <c r="A6630" t="s">
        <v>2200</v>
      </c>
      <c r="B6630" t="s">
        <v>173</v>
      </c>
      <c r="C6630" s="76">
        <v>43135</v>
      </c>
      <c r="D6630">
        <v>2</v>
      </c>
      <c r="E6630" t="s">
        <v>2198</v>
      </c>
    </row>
    <row r="6631" spans="1:5" x14ac:dyDescent="0.25">
      <c r="A6631" t="s">
        <v>2200</v>
      </c>
      <c r="B6631" t="s">
        <v>173</v>
      </c>
      <c r="C6631" s="76">
        <v>43135</v>
      </c>
      <c r="D6631">
        <v>3</v>
      </c>
      <c r="E6631" t="s">
        <v>2198</v>
      </c>
    </row>
    <row r="6632" spans="1:5" x14ac:dyDescent="0.25">
      <c r="A6632" t="s">
        <v>2200</v>
      </c>
      <c r="B6632" t="s">
        <v>173</v>
      </c>
      <c r="C6632" s="76">
        <v>43135</v>
      </c>
      <c r="D6632">
        <v>4</v>
      </c>
      <c r="E6632" t="s">
        <v>2198</v>
      </c>
    </row>
    <row r="6633" spans="1:5" x14ac:dyDescent="0.25">
      <c r="A6633" t="s">
        <v>2200</v>
      </c>
      <c r="B6633" t="s">
        <v>173</v>
      </c>
      <c r="C6633" s="76">
        <v>43135</v>
      </c>
      <c r="D6633">
        <v>5</v>
      </c>
      <c r="E6633" t="s">
        <v>2198</v>
      </c>
    </row>
    <row r="6634" spans="1:5" x14ac:dyDescent="0.25">
      <c r="A6634" t="s">
        <v>2200</v>
      </c>
      <c r="B6634" t="s">
        <v>173</v>
      </c>
      <c r="C6634" s="76">
        <v>43135</v>
      </c>
      <c r="D6634">
        <v>6</v>
      </c>
      <c r="E6634" t="s">
        <v>2198</v>
      </c>
    </row>
    <row r="6635" spans="1:5" x14ac:dyDescent="0.25">
      <c r="A6635" t="s">
        <v>2201</v>
      </c>
      <c r="B6635" t="s">
        <v>173</v>
      </c>
      <c r="C6635" s="76">
        <v>43135</v>
      </c>
      <c r="D6635">
        <v>8</v>
      </c>
      <c r="E6635" t="s">
        <v>2198</v>
      </c>
    </row>
    <row r="6636" spans="1:5" x14ac:dyDescent="0.25">
      <c r="A6636" t="s">
        <v>2201</v>
      </c>
      <c r="B6636" t="s">
        <v>173</v>
      </c>
      <c r="C6636" s="76">
        <v>43135</v>
      </c>
      <c r="D6636">
        <v>9</v>
      </c>
      <c r="E6636" t="s">
        <v>2198</v>
      </c>
    </row>
    <row r="6637" spans="1:5" x14ac:dyDescent="0.25">
      <c r="A6637" t="s">
        <v>2201</v>
      </c>
      <c r="B6637" t="s">
        <v>173</v>
      </c>
      <c r="C6637" s="76">
        <v>43135</v>
      </c>
      <c r="D6637">
        <v>2</v>
      </c>
      <c r="E6637" t="s">
        <v>2198</v>
      </c>
    </row>
    <row r="6638" spans="1:5" x14ac:dyDescent="0.25">
      <c r="A6638" t="s">
        <v>2201</v>
      </c>
      <c r="B6638" t="s">
        <v>173</v>
      </c>
      <c r="C6638" s="76">
        <v>43135</v>
      </c>
      <c r="D6638">
        <v>3</v>
      </c>
      <c r="E6638" t="s">
        <v>2198</v>
      </c>
    </row>
    <row r="6639" spans="1:5" x14ac:dyDescent="0.25">
      <c r="A6639" t="s">
        <v>2201</v>
      </c>
      <c r="B6639" t="s">
        <v>173</v>
      </c>
      <c r="C6639" s="76">
        <v>43135</v>
      </c>
      <c r="D6639">
        <v>4</v>
      </c>
      <c r="E6639" t="s">
        <v>2198</v>
      </c>
    </row>
    <row r="6640" spans="1:5" x14ac:dyDescent="0.25">
      <c r="A6640" t="s">
        <v>2201</v>
      </c>
      <c r="B6640" t="s">
        <v>173</v>
      </c>
      <c r="C6640" s="76">
        <v>43135</v>
      </c>
      <c r="D6640">
        <v>5</v>
      </c>
      <c r="E6640" t="s">
        <v>2198</v>
      </c>
    </row>
    <row r="6641" spans="1:5" x14ac:dyDescent="0.25">
      <c r="A6641" t="s">
        <v>2200</v>
      </c>
      <c r="B6641" t="s">
        <v>149</v>
      </c>
      <c r="C6641" s="76">
        <v>43135</v>
      </c>
      <c r="D6641">
        <v>7</v>
      </c>
      <c r="E6641" t="s">
        <v>2198</v>
      </c>
    </row>
    <row r="6642" spans="1:5" x14ac:dyDescent="0.25">
      <c r="A6642" t="s">
        <v>2200</v>
      </c>
      <c r="B6642" t="s">
        <v>149</v>
      </c>
      <c r="C6642" s="76">
        <v>43135</v>
      </c>
      <c r="D6642">
        <v>2</v>
      </c>
      <c r="E6642" t="s">
        <v>2198</v>
      </c>
    </row>
    <row r="6643" spans="1:5" x14ac:dyDescent="0.25">
      <c r="A6643" t="s">
        <v>2200</v>
      </c>
      <c r="B6643" t="s">
        <v>149</v>
      </c>
      <c r="C6643" s="76">
        <v>43135</v>
      </c>
      <c r="D6643">
        <v>3</v>
      </c>
      <c r="E6643" t="s">
        <v>2198</v>
      </c>
    </row>
    <row r="6644" spans="1:5" x14ac:dyDescent="0.25">
      <c r="A6644" t="s">
        <v>2200</v>
      </c>
      <c r="B6644" t="s">
        <v>149</v>
      </c>
      <c r="C6644" s="76">
        <v>43135</v>
      </c>
      <c r="D6644">
        <v>4</v>
      </c>
      <c r="E6644" t="s">
        <v>2198</v>
      </c>
    </row>
    <row r="6645" spans="1:5" x14ac:dyDescent="0.25">
      <c r="A6645" t="s">
        <v>2200</v>
      </c>
      <c r="B6645" t="s">
        <v>149</v>
      </c>
      <c r="C6645" s="76">
        <v>43135</v>
      </c>
      <c r="D6645">
        <v>5</v>
      </c>
      <c r="E6645" t="s">
        <v>2198</v>
      </c>
    </row>
    <row r="6646" spans="1:5" x14ac:dyDescent="0.25">
      <c r="A6646" t="s">
        <v>2200</v>
      </c>
      <c r="B6646" t="s">
        <v>149</v>
      </c>
      <c r="C6646" s="76">
        <v>43135</v>
      </c>
      <c r="D6646">
        <v>6</v>
      </c>
      <c r="E6646" t="s">
        <v>2198</v>
      </c>
    </row>
    <row r="6647" spans="1:5" x14ac:dyDescent="0.25">
      <c r="A6647" t="s">
        <v>2201</v>
      </c>
      <c r="B6647" t="s">
        <v>149</v>
      </c>
      <c r="C6647" s="76">
        <v>43135</v>
      </c>
      <c r="D6647">
        <v>8</v>
      </c>
      <c r="E6647" t="s">
        <v>2198</v>
      </c>
    </row>
    <row r="6648" spans="1:5" x14ac:dyDescent="0.25">
      <c r="A6648" t="s">
        <v>2201</v>
      </c>
      <c r="B6648" t="s">
        <v>149</v>
      </c>
      <c r="C6648" s="76">
        <v>43135</v>
      </c>
      <c r="D6648">
        <v>9</v>
      </c>
      <c r="E6648" t="s">
        <v>2198</v>
      </c>
    </row>
    <row r="6649" spans="1:5" x14ac:dyDescent="0.25">
      <c r="A6649" t="s">
        <v>2201</v>
      </c>
      <c r="B6649" t="s">
        <v>149</v>
      </c>
      <c r="C6649" s="76">
        <v>43135</v>
      </c>
      <c r="D6649">
        <v>2</v>
      </c>
      <c r="E6649" t="s">
        <v>2198</v>
      </c>
    </row>
    <row r="6650" spans="1:5" x14ac:dyDescent="0.25">
      <c r="A6650" t="s">
        <v>2201</v>
      </c>
      <c r="B6650" t="s">
        <v>149</v>
      </c>
      <c r="C6650" s="76">
        <v>43135</v>
      </c>
      <c r="D6650">
        <v>3</v>
      </c>
      <c r="E6650" t="s">
        <v>2198</v>
      </c>
    </row>
    <row r="6651" spans="1:5" x14ac:dyDescent="0.25">
      <c r="A6651" t="s">
        <v>2201</v>
      </c>
      <c r="B6651" t="s">
        <v>149</v>
      </c>
      <c r="C6651" s="76">
        <v>43135</v>
      </c>
      <c r="D6651">
        <v>4</v>
      </c>
      <c r="E6651" t="s">
        <v>2198</v>
      </c>
    </row>
    <row r="6652" spans="1:5" x14ac:dyDescent="0.25">
      <c r="A6652" t="s">
        <v>2201</v>
      </c>
      <c r="B6652" t="s">
        <v>149</v>
      </c>
      <c r="C6652" s="76">
        <v>43135</v>
      </c>
      <c r="D6652">
        <v>5</v>
      </c>
      <c r="E6652" t="s">
        <v>2198</v>
      </c>
    </row>
    <row r="6653" spans="1:5" x14ac:dyDescent="0.25">
      <c r="A6653" t="s">
        <v>2200</v>
      </c>
      <c r="B6653" t="s">
        <v>150</v>
      </c>
      <c r="C6653" s="76">
        <v>43135</v>
      </c>
      <c r="D6653">
        <v>7</v>
      </c>
      <c r="E6653" t="s">
        <v>2198</v>
      </c>
    </row>
    <row r="6654" spans="1:5" x14ac:dyDescent="0.25">
      <c r="A6654" t="s">
        <v>2200</v>
      </c>
      <c r="B6654" t="s">
        <v>150</v>
      </c>
      <c r="C6654" s="76">
        <v>43135</v>
      </c>
      <c r="D6654">
        <v>2</v>
      </c>
      <c r="E6654" t="s">
        <v>2198</v>
      </c>
    </row>
    <row r="6655" spans="1:5" x14ac:dyDescent="0.25">
      <c r="A6655" t="s">
        <v>2200</v>
      </c>
      <c r="B6655" t="s">
        <v>150</v>
      </c>
      <c r="C6655" s="76">
        <v>43135</v>
      </c>
      <c r="D6655">
        <v>3</v>
      </c>
      <c r="E6655" t="s">
        <v>2198</v>
      </c>
    </row>
    <row r="6656" spans="1:5" x14ac:dyDescent="0.25">
      <c r="A6656" t="s">
        <v>2200</v>
      </c>
      <c r="B6656" t="s">
        <v>150</v>
      </c>
      <c r="C6656" s="76">
        <v>43135</v>
      </c>
      <c r="D6656">
        <v>4</v>
      </c>
      <c r="E6656" t="s">
        <v>2198</v>
      </c>
    </row>
    <row r="6657" spans="1:5" x14ac:dyDescent="0.25">
      <c r="A6657" t="s">
        <v>2200</v>
      </c>
      <c r="B6657" t="s">
        <v>150</v>
      </c>
      <c r="C6657" s="76">
        <v>43135</v>
      </c>
      <c r="D6657">
        <v>5</v>
      </c>
      <c r="E6657" t="s">
        <v>2198</v>
      </c>
    </row>
    <row r="6658" spans="1:5" x14ac:dyDescent="0.25">
      <c r="A6658" t="s">
        <v>2200</v>
      </c>
      <c r="B6658" t="s">
        <v>150</v>
      </c>
      <c r="C6658" s="76">
        <v>43135</v>
      </c>
      <c r="D6658">
        <v>6</v>
      </c>
      <c r="E6658" t="s">
        <v>2198</v>
      </c>
    </row>
    <row r="6659" spans="1:5" x14ac:dyDescent="0.25">
      <c r="A6659" t="s">
        <v>2201</v>
      </c>
      <c r="B6659" t="s">
        <v>150</v>
      </c>
      <c r="C6659" s="76">
        <v>43135</v>
      </c>
      <c r="D6659">
        <v>8</v>
      </c>
      <c r="E6659" t="s">
        <v>2198</v>
      </c>
    </row>
    <row r="6660" spans="1:5" x14ac:dyDescent="0.25">
      <c r="A6660" t="s">
        <v>2201</v>
      </c>
      <c r="B6660" t="s">
        <v>150</v>
      </c>
      <c r="C6660" s="76">
        <v>43135</v>
      </c>
      <c r="D6660">
        <v>9</v>
      </c>
      <c r="E6660" t="s">
        <v>2198</v>
      </c>
    </row>
    <row r="6661" spans="1:5" x14ac:dyDescent="0.25">
      <c r="A6661" t="s">
        <v>2201</v>
      </c>
      <c r="B6661" t="s">
        <v>150</v>
      </c>
      <c r="C6661" s="76">
        <v>43135</v>
      </c>
      <c r="D6661">
        <v>2</v>
      </c>
      <c r="E6661" t="s">
        <v>2198</v>
      </c>
    </row>
    <row r="6662" spans="1:5" x14ac:dyDescent="0.25">
      <c r="A6662" t="s">
        <v>2201</v>
      </c>
      <c r="B6662" t="s">
        <v>150</v>
      </c>
      <c r="C6662" s="76">
        <v>43135</v>
      </c>
      <c r="D6662">
        <v>3</v>
      </c>
      <c r="E6662" t="s">
        <v>2198</v>
      </c>
    </row>
    <row r="6663" spans="1:5" x14ac:dyDescent="0.25">
      <c r="A6663" t="s">
        <v>2201</v>
      </c>
      <c r="B6663" t="s">
        <v>150</v>
      </c>
      <c r="C6663" s="76">
        <v>43135</v>
      </c>
      <c r="D6663">
        <v>4</v>
      </c>
      <c r="E6663" t="s">
        <v>2198</v>
      </c>
    </row>
    <row r="6664" spans="1:5" x14ac:dyDescent="0.25">
      <c r="A6664" t="s">
        <v>2201</v>
      </c>
      <c r="B6664" t="s">
        <v>150</v>
      </c>
      <c r="C6664" s="76">
        <v>43135</v>
      </c>
      <c r="D6664">
        <v>5</v>
      </c>
      <c r="E6664" t="s">
        <v>2198</v>
      </c>
    </row>
    <row r="6665" spans="1:5" x14ac:dyDescent="0.25">
      <c r="A6665" t="s">
        <v>2200</v>
      </c>
      <c r="B6665" t="s">
        <v>151</v>
      </c>
      <c r="C6665" s="76">
        <v>43135</v>
      </c>
      <c r="D6665">
        <v>7</v>
      </c>
      <c r="E6665" t="s">
        <v>2198</v>
      </c>
    </row>
    <row r="6666" spans="1:5" x14ac:dyDescent="0.25">
      <c r="A6666" t="s">
        <v>2200</v>
      </c>
      <c r="B6666" t="s">
        <v>151</v>
      </c>
      <c r="C6666" s="76">
        <v>43135</v>
      </c>
      <c r="D6666">
        <v>2</v>
      </c>
      <c r="E6666" t="s">
        <v>2198</v>
      </c>
    </row>
    <row r="6667" spans="1:5" x14ac:dyDescent="0.25">
      <c r="A6667" t="s">
        <v>2200</v>
      </c>
      <c r="B6667" t="s">
        <v>151</v>
      </c>
      <c r="C6667" s="76">
        <v>43135</v>
      </c>
      <c r="D6667">
        <v>3</v>
      </c>
      <c r="E6667" t="s">
        <v>2198</v>
      </c>
    </row>
    <row r="6668" spans="1:5" x14ac:dyDescent="0.25">
      <c r="A6668" t="s">
        <v>2200</v>
      </c>
      <c r="B6668" t="s">
        <v>151</v>
      </c>
      <c r="C6668" s="76">
        <v>43135</v>
      </c>
      <c r="D6668">
        <v>4</v>
      </c>
      <c r="E6668" t="s">
        <v>2198</v>
      </c>
    </row>
    <row r="6669" spans="1:5" x14ac:dyDescent="0.25">
      <c r="A6669" t="s">
        <v>2200</v>
      </c>
      <c r="B6669" t="s">
        <v>151</v>
      </c>
      <c r="C6669" s="76">
        <v>43135</v>
      </c>
      <c r="D6669">
        <v>5</v>
      </c>
      <c r="E6669" t="s">
        <v>2198</v>
      </c>
    </row>
    <row r="6670" spans="1:5" x14ac:dyDescent="0.25">
      <c r="A6670" t="s">
        <v>2200</v>
      </c>
      <c r="B6670" t="s">
        <v>151</v>
      </c>
      <c r="C6670" s="76">
        <v>43135</v>
      </c>
      <c r="D6670">
        <v>6</v>
      </c>
      <c r="E6670" t="s">
        <v>2198</v>
      </c>
    </row>
    <row r="6671" spans="1:5" x14ac:dyDescent="0.25">
      <c r="A6671" t="s">
        <v>2201</v>
      </c>
      <c r="B6671" t="s">
        <v>151</v>
      </c>
      <c r="C6671" s="76">
        <v>43135</v>
      </c>
      <c r="D6671">
        <v>8</v>
      </c>
      <c r="E6671" t="s">
        <v>2198</v>
      </c>
    </row>
    <row r="6672" spans="1:5" x14ac:dyDescent="0.25">
      <c r="A6672" t="s">
        <v>2201</v>
      </c>
      <c r="B6672" t="s">
        <v>151</v>
      </c>
      <c r="C6672" s="76">
        <v>43135</v>
      </c>
      <c r="D6672">
        <v>9</v>
      </c>
      <c r="E6672" t="s">
        <v>2198</v>
      </c>
    </row>
    <row r="6673" spans="1:5" x14ac:dyDescent="0.25">
      <c r="A6673" t="s">
        <v>2201</v>
      </c>
      <c r="B6673" t="s">
        <v>151</v>
      </c>
      <c r="C6673" s="76">
        <v>43135</v>
      </c>
      <c r="D6673">
        <v>2</v>
      </c>
      <c r="E6673" t="s">
        <v>2198</v>
      </c>
    </row>
    <row r="6674" spans="1:5" x14ac:dyDescent="0.25">
      <c r="A6674" t="s">
        <v>2201</v>
      </c>
      <c r="B6674" t="s">
        <v>151</v>
      </c>
      <c r="C6674" s="76">
        <v>43135</v>
      </c>
      <c r="D6674">
        <v>3</v>
      </c>
      <c r="E6674" t="s">
        <v>2198</v>
      </c>
    </row>
    <row r="6675" spans="1:5" x14ac:dyDescent="0.25">
      <c r="A6675" t="s">
        <v>2201</v>
      </c>
      <c r="B6675" t="s">
        <v>151</v>
      </c>
      <c r="C6675" s="76">
        <v>43135</v>
      </c>
      <c r="D6675">
        <v>4</v>
      </c>
      <c r="E6675" t="s">
        <v>2198</v>
      </c>
    </row>
    <row r="6676" spans="1:5" x14ac:dyDescent="0.25">
      <c r="A6676" t="s">
        <v>2201</v>
      </c>
      <c r="B6676" t="s">
        <v>151</v>
      </c>
      <c r="C6676" s="76">
        <v>43135</v>
      </c>
      <c r="D6676">
        <v>5</v>
      </c>
      <c r="E6676" t="s">
        <v>2198</v>
      </c>
    </row>
    <row r="6677" spans="1:5" x14ac:dyDescent="0.25">
      <c r="A6677" t="s">
        <v>2200</v>
      </c>
      <c r="B6677" t="s">
        <v>151</v>
      </c>
      <c r="C6677" s="76">
        <v>43135</v>
      </c>
      <c r="D6677">
        <v>7</v>
      </c>
      <c r="E6677" t="s">
        <v>2198</v>
      </c>
    </row>
    <row r="6678" spans="1:5" x14ac:dyDescent="0.25">
      <c r="A6678" t="s">
        <v>2200</v>
      </c>
      <c r="B6678" t="s">
        <v>151</v>
      </c>
      <c r="C6678" s="76">
        <v>43135</v>
      </c>
      <c r="D6678">
        <v>2</v>
      </c>
      <c r="E6678" t="s">
        <v>2198</v>
      </c>
    </row>
    <row r="6679" spans="1:5" x14ac:dyDescent="0.25">
      <c r="A6679" t="s">
        <v>2200</v>
      </c>
      <c r="B6679" t="s">
        <v>151</v>
      </c>
      <c r="C6679" s="76">
        <v>43135</v>
      </c>
      <c r="D6679">
        <v>3</v>
      </c>
      <c r="E6679" t="s">
        <v>2198</v>
      </c>
    </row>
    <row r="6680" spans="1:5" x14ac:dyDescent="0.25">
      <c r="A6680" t="s">
        <v>2200</v>
      </c>
      <c r="B6680" t="s">
        <v>151</v>
      </c>
      <c r="C6680" s="76">
        <v>43135</v>
      </c>
      <c r="D6680">
        <v>4</v>
      </c>
      <c r="E6680" t="s">
        <v>2198</v>
      </c>
    </row>
    <row r="6681" spans="1:5" x14ac:dyDescent="0.25">
      <c r="A6681" t="s">
        <v>2200</v>
      </c>
      <c r="B6681" t="s">
        <v>151</v>
      </c>
      <c r="C6681" s="76">
        <v>43135</v>
      </c>
      <c r="D6681">
        <v>5</v>
      </c>
      <c r="E6681" t="s">
        <v>2198</v>
      </c>
    </row>
    <row r="6682" spans="1:5" x14ac:dyDescent="0.25">
      <c r="A6682" t="s">
        <v>2200</v>
      </c>
      <c r="B6682" t="s">
        <v>151</v>
      </c>
      <c r="C6682" s="76">
        <v>43135</v>
      </c>
      <c r="D6682">
        <v>6</v>
      </c>
      <c r="E6682" t="s">
        <v>2198</v>
      </c>
    </row>
    <row r="6683" spans="1:5" x14ac:dyDescent="0.25">
      <c r="A6683" t="s">
        <v>2201</v>
      </c>
      <c r="B6683" t="s">
        <v>151</v>
      </c>
      <c r="C6683" s="76">
        <v>43135</v>
      </c>
      <c r="D6683">
        <v>8</v>
      </c>
      <c r="E6683" t="s">
        <v>2198</v>
      </c>
    </row>
    <row r="6684" spans="1:5" x14ac:dyDescent="0.25">
      <c r="A6684" t="s">
        <v>2201</v>
      </c>
      <c r="B6684" t="s">
        <v>151</v>
      </c>
      <c r="C6684" s="76">
        <v>43135</v>
      </c>
      <c r="D6684">
        <v>9</v>
      </c>
      <c r="E6684" t="s">
        <v>2198</v>
      </c>
    </row>
    <row r="6685" spans="1:5" x14ac:dyDescent="0.25">
      <c r="A6685" t="s">
        <v>2201</v>
      </c>
      <c r="B6685" t="s">
        <v>151</v>
      </c>
      <c r="C6685" s="76">
        <v>43135</v>
      </c>
      <c r="D6685">
        <v>2</v>
      </c>
      <c r="E6685" t="s">
        <v>2198</v>
      </c>
    </row>
    <row r="6686" spans="1:5" x14ac:dyDescent="0.25">
      <c r="A6686" t="s">
        <v>2201</v>
      </c>
      <c r="B6686" t="s">
        <v>151</v>
      </c>
      <c r="C6686" s="76">
        <v>43135</v>
      </c>
      <c r="D6686">
        <v>3</v>
      </c>
      <c r="E6686" t="s">
        <v>2198</v>
      </c>
    </row>
    <row r="6687" spans="1:5" x14ac:dyDescent="0.25">
      <c r="A6687" t="s">
        <v>2201</v>
      </c>
      <c r="B6687" t="s">
        <v>151</v>
      </c>
      <c r="C6687" s="76">
        <v>43135</v>
      </c>
      <c r="D6687">
        <v>4</v>
      </c>
      <c r="E6687" t="s">
        <v>2198</v>
      </c>
    </row>
    <row r="6688" spans="1:5" x14ac:dyDescent="0.25">
      <c r="A6688" t="s">
        <v>2201</v>
      </c>
      <c r="B6688" t="s">
        <v>151</v>
      </c>
      <c r="C6688" s="76">
        <v>43135</v>
      </c>
      <c r="D6688">
        <v>5</v>
      </c>
      <c r="E6688" t="s">
        <v>2198</v>
      </c>
    </row>
    <row r="6689" spans="1:5" x14ac:dyDescent="0.25">
      <c r="A6689" t="s">
        <v>2200</v>
      </c>
      <c r="B6689" t="s">
        <v>173</v>
      </c>
      <c r="C6689" s="76">
        <v>43135</v>
      </c>
      <c r="D6689">
        <v>7</v>
      </c>
      <c r="E6689" t="s">
        <v>2198</v>
      </c>
    </row>
    <row r="6690" spans="1:5" x14ac:dyDescent="0.25">
      <c r="A6690" t="s">
        <v>2200</v>
      </c>
      <c r="B6690" t="s">
        <v>173</v>
      </c>
      <c r="C6690" s="76">
        <v>43135</v>
      </c>
      <c r="D6690">
        <v>2</v>
      </c>
      <c r="E6690" t="s">
        <v>2198</v>
      </c>
    </row>
    <row r="6691" spans="1:5" x14ac:dyDescent="0.25">
      <c r="A6691" t="s">
        <v>2200</v>
      </c>
      <c r="B6691" t="s">
        <v>173</v>
      </c>
      <c r="C6691" s="76">
        <v>43135</v>
      </c>
      <c r="D6691">
        <v>3</v>
      </c>
      <c r="E6691" t="s">
        <v>2198</v>
      </c>
    </row>
    <row r="6692" spans="1:5" x14ac:dyDescent="0.25">
      <c r="A6692" t="s">
        <v>2200</v>
      </c>
      <c r="B6692" t="s">
        <v>173</v>
      </c>
      <c r="C6692" s="76">
        <v>43135</v>
      </c>
      <c r="D6692">
        <v>4</v>
      </c>
      <c r="E6692" t="s">
        <v>2198</v>
      </c>
    </row>
    <row r="6693" spans="1:5" x14ac:dyDescent="0.25">
      <c r="A6693" t="s">
        <v>2200</v>
      </c>
      <c r="B6693" t="s">
        <v>173</v>
      </c>
      <c r="C6693" s="76">
        <v>43135</v>
      </c>
      <c r="D6693">
        <v>5</v>
      </c>
      <c r="E6693" t="s">
        <v>2198</v>
      </c>
    </row>
    <row r="6694" spans="1:5" x14ac:dyDescent="0.25">
      <c r="A6694" t="s">
        <v>2200</v>
      </c>
      <c r="B6694" t="s">
        <v>173</v>
      </c>
      <c r="C6694" s="76">
        <v>43135</v>
      </c>
      <c r="D6694">
        <v>6</v>
      </c>
      <c r="E6694" t="s">
        <v>2198</v>
      </c>
    </row>
    <row r="6695" spans="1:5" x14ac:dyDescent="0.25">
      <c r="A6695" t="s">
        <v>2201</v>
      </c>
      <c r="B6695" t="s">
        <v>173</v>
      </c>
      <c r="C6695" s="76">
        <v>43135</v>
      </c>
      <c r="D6695">
        <v>8</v>
      </c>
      <c r="E6695" t="s">
        <v>2198</v>
      </c>
    </row>
    <row r="6696" spans="1:5" x14ac:dyDescent="0.25">
      <c r="A6696" t="s">
        <v>2201</v>
      </c>
      <c r="B6696" t="s">
        <v>173</v>
      </c>
      <c r="C6696" s="76">
        <v>43135</v>
      </c>
      <c r="D6696">
        <v>9</v>
      </c>
      <c r="E6696" t="s">
        <v>2198</v>
      </c>
    </row>
    <row r="6697" spans="1:5" x14ac:dyDescent="0.25">
      <c r="A6697" t="s">
        <v>2201</v>
      </c>
      <c r="B6697" t="s">
        <v>173</v>
      </c>
      <c r="C6697" s="76">
        <v>43135</v>
      </c>
      <c r="D6697">
        <v>2</v>
      </c>
      <c r="E6697" t="s">
        <v>2198</v>
      </c>
    </row>
    <row r="6698" spans="1:5" x14ac:dyDescent="0.25">
      <c r="A6698" t="s">
        <v>2201</v>
      </c>
      <c r="B6698" t="s">
        <v>173</v>
      </c>
      <c r="C6698" s="76">
        <v>43135</v>
      </c>
      <c r="D6698">
        <v>3</v>
      </c>
      <c r="E6698" t="s">
        <v>2198</v>
      </c>
    </row>
    <row r="6699" spans="1:5" x14ac:dyDescent="0.25">
      <c r="A6699" t="s">
        <v>2201</v>
      </c>
      <c r="B6699" t="s">
        <v>173</v>
      </c>
      <c r="C6699" s="76">
        <v>43135</v>
      </c>
      <c r="D6699">
        <v>4</v>
      </c>
      <c r="E6699" t="s">
        <v>2198</v>
      </c>
    </row>
    <row r="6700" spans="1:5" x14ac:dyDescent="0.25">
      <c r="A6700" t="s">
        <v>2201</v>
      </c>
      <c r="B6700" t="s">
        <v>173</v>
      </c>
      <c r="C6700" s="76">
        <v>43135</v>
      </c>
      <c r="D6700">
        <v>5</v>
      </c>
      <c r="E6700" t="s">
        <v>2198</v>
      </c>
    </row>
    <row r="6701" spans="1:5" x14ac:dyDescent="0.25">
      <c r="A6701" t="s">
        <v>2200</v>
      </c>
      <c r="B6701" t="s">
        <v>173</v>
      </c>
      <c r="C6701" s="76">
        <v>43135</v>
      </c>
      <c r="D6701">
        <v>7</v>
      </c>
      <c r="E6701" t="s">
        <v>2198</v>
      </c>
    </row>
    <row r="6702" spans="1:5" x14ac:dyDescent="0.25">
      <c r="A6702" t="s">
        <v>2200</v>
      </c>
      <c r="B6702" t="s">
        <v>173</v>
      </c>
      <c r="C6702" s="76">
        <v>43135</v>
      </c>
      <c r="D6702">
        <v>2</v>
      </c>
      <c r="E6702" t="s">
        <v>2198</v>
      </c>
    </row>
    <row r="6703" spans="1:5" x14ac:dyDescent="0.25">
      <c r="A6703" t="s">
        <v>2200</v>
      </c>
      <c r="B6703" t="s">
        <v>173</v>
      </c>
      <c r="C6703" s="76">
        <v>43135</v>
      </c>
      <c r="D6703">
        <v>3</v>
      </c>
      <c r="E6703" t="s">
        <v>2198</v>
      </c>
    </row>
    <row r="6704" spans="1:5" x14ac:dyDescent="0.25">
      <c r="A6704" t="s">
        <v>2200</v>
      </c>
      <c r="B6704" t="s">
        <v>173</v>
      </c>
      <c r="C6704" s="76">
        <v>43135</v>
      </c>
      <c r="D6704">
        <v>4</v>
      </c>
      <c r="E6704" t="s">
        <v>2198</v>
      </c>
    </row>
    <row r="6705" spans="1:5" x14ac:dyDescent="0.25">
      <c r="A6705" t="s">
        <v>2200</v>
      </c>
      <c r="B6705" t="s">
        <v>173</v>
      </c>
      <c r="C6705" s="76">
        <v>43135</v>
      </c>
      <c r="D6705">
        <v>5</v>
      </c>
      <c r="E6705" t="s">
        <v>2198</v>
      </c>
    </row>
    <row r="6706" spans="1:5" x14ac:dyDescent="0.25">
      <c r="A6706" t="s">
        <v>2200</v>
      </c>
      <c r="B6706" t="s">
        <v>173</v>
      </c>
      <c r="C6706" s="76">
        <v>43135</v>
      </c>
      <c r="D6706">
        <v>6</v>
      </c>
      <c r="E6706" t="s">
        <v>2198</v>
      </c>
    </row>
    <row r="6707" spans="1:5" x14ac:dyDescent="0.25">
      <c r="A6707" t="s">
        <v>2201</v>
      </c>
      <c r="B6707" t="s">
        <v>173</v>
      </c>
      <c r="C6707" s="76">
        <v>43135</v>
      </c>
      <c r="D6707">
        <v>8</v>
      </c>
      <c r="E6707" t="s">
        <v>2198</v>
      </c>
    </row>
    <row r="6708" spans="1:5" x14ac:dyDescent="0.25">
      <c r="A6708" t="s">
        <v>2201</v>
      </c>
      <c r="B6708" t="s">
        <v>173</v>
      </c>
      <c r="C6708" s="76">
        <v>43135</v>
      </c>
      <c r="D6708">
        <v>9</v>
      </c>
      <c r="E6708" t="s">
        <v>2198</v>
      </c>
    </row>
    <row r="6709" spans="1:5" x14ac:dyDescent="0.25">
      <c r="A6709" t="s">
        <v>2201</v>
      </c>
      <c r="B6709" t="s">
        <v>173</v>
      </c>
      <c r="C6709" s="76">
        <v>43135</v>
      </c>
      <c r="D6709">
        <v>2</v>
      </c>
      <c r="E6709" t="s">
        <v>2198</v>
      </c>
    </row>
    <row r="6710" spans="1:5" x14ac:dyDescent="0.25">
      <c r="A6710" t="s">
        <v>2201</v>
      </c>
      <c r="B6710" t="s">
        <v>173</v>
      </c>
      <c r="C6710" s="76">
        <v>43135</v>
      </c>
      <c r="D6710">
        <v>3</v>
      </c>
      <c r="E6710" t="s">
        <v>2198</v>
      </c>
    </row>
    <row r="6711" spans="1:5" x14ac:dyDescent="0.25">
      <c r="A6711" t="s">
        <v>2201</v>
      </c>
      <c r="B6711" t="s">
        <v>173</v>
      </c>
      <c r="C6711" s="76">
        <v>43135</v>
      </c>
      <c r="D6711">
        <v>4</v>
      </c>
      <c r="E6711" t="s">
        <v>2198</v>
      </c>
    </row>
    <row r="6712" spans="1:5" x14ac:dyDescent="0.25">
      <c r="A6712" t="s">
        <v>2201</v>
      </c>
      <c r="B6712" t="s">
        <v>173</v>
      </c>
      <c r="C6712" s="76">
        <v>43135</v>
      </c>
      <c r="D6712">
        <v>5</v>
      </c>
      <c r="E6712" t="s">
        <v>2198</v>
      </c>
    </row>
    <row r="6713" spans="1:5" x14ac:dyDescent="0.25">
      <c r="A6713" t="s">
        <v>2200</v>
      </c>
      <c r="B6713" t="s">
        <v>149</v>
      </c>
      <c r="C6713" s="76">
        <v>43135</v>
      </c>
      <c r="D6713">
        <v>7</v>
      </c>
      <c r="E6713" t="s">
        <v>2198</v>
      </c>
    </row>
    <row r="6714" spans="1:5" x14ac:dyDescent="0.25">
      <c r="A6714" t="s">
        <v>2200</v>
      </c>
      <c r="B6714" t="s">
        <v>149</v>
      </c>
      <c r="C6714" s="76">
        <v>43135</v>
      </c>
      <c r="D6714">
        <v>2</v>
      </c>
      <c r="E6714" t="s">
        <v>2198</v>
      </c>
    </row>
    <row r="6715" spans="1:5" x14ac:dyDescent="0.25">
      <c r="A6715" t="s">
        <v>2200</v>
      </c>
      <c r="B6715" t="s">
        <v>149</v>
      </c>
      <c r="C6715" s="76">
        <v>43135</v>
      </c>
      <c r="D6715">
        <v>3</v>
      </c>
      <c r="E6715" t="s">
        <v>2198</v>
      </c>
    </row>
    <row r="6716" spans="1:5" x14ac:dyDescent="0.25">
      <c r="A6716" t="s">
        <v>2200</v>
      </c>
      <c r="B6716" t="s">
        <v>149</v>
      </c>
      <c r="C6716" s="76">
        <v>43135</v>
      </c>
      <c r="D6716">
        <v>4</v>
      </c>
      <c r="E6716" t="s">
        <v>2198</v>
      </c>
    </row>
    <row r="6717" spans="1:5" x14ac:dyDescent="0.25">
      <c r="A6717" t="s">
        <v>2200</v>
      </c>
      <c r="B6717" t="s">
        <v>149</v>
      </c>
      <c r="C6717" s="76">
        <v>43135</v>
      </c>
      <c r="D6717">
        <v>5</v>
      </c>
      <c r="E6717" t="s">
        <v>2198</v>
      </c>
    </row>
    <row r="6718" spans="1:5" x14ac:dyDescent="0.25">
      <c r="A6718" t="s">
        <v>2200</v>
      </c>
      <c r="B6718" t="s">
        <v>149</v>
      </c>
      <c r="C6718" s="76">
        <v>43135</v>
      </c>
      <c r="D6718">
        <v>6</v>
      </c>
      <c r="E6718" t="s">
        <v>2198</v>
      </c>
    </row>
    <row r="6719" spans="1:5" x14ac:dyDescent="0.25">
      <c r="A6719" t="s">
        <v>2201</v>
      </c>
      <c r="B6719" t="s">
        <v>149</v>
      </c>
      <c r="C6719" s="76">
        <v>43135</v>
      </c>
      <c r="D6719">
        <v>8</v>
      </c>
      <c r="E6719" t="s">
        <v>2198</v>
      </c>
    </row>
    <row r="6720" spans="1:5" x14ac:dyDescent="0.25">
      <c r="A6720" t="s">
        <v>2201</v>
      </c>
      <c r="B6720" t="s">
        <v>149</v>
      </c>
      <c r="C6720" s="76">
        <v>43135</v>
      </c>
      <c r="D6720">
        <v>9</v>
      </c>
      <c r="E6720" t="s">
        <v>2198</v>
      </c>
    </row>
    <row r="6721" spans="1:5" x14ac:dyDescent="0.25">
      <c r="A6721" t="s">
        <v>2201</v>
      </c>
      <c r="B6721" t="s">
        <v>149</v>
      </c>
      <c r="C6721" s="76">
        <v>43135</v>
      </c>
      <c r="D6721">
        <v>2</v>
      </c>
      <c r="E6721" t="s">
        <v>2198</v>
      </c>
    </row>
    <row r="6722" spans="1:5" x14ac:dyDescent="0.25">
      <c r="A6722" t="s">
        <v>2201</v>
      </c>
      <c r="B6722" t="s">
        <v>149</v>
      </c>
      <c r="C6722" s="76">
        <v>43135</v>
      </c>
      <c r="D6722">
        <v>3</v>
      </c>
      <c r="E6722" t="s">
        <v>2198</v>
      </c>
    </row>
    <row r="6723" spans="1:5" x14ac:dyDescent="0.25">
      <c r="A6723" t="s">
        <v>2201</v>
      </c>
      <c r="B6723" t="s">
        <v>149</v>
      </c>
      <c r="C6723" s="76">
        <v>43135</v>
      </c>
      <c r="D6723">
        <v>4</v>
      </c>
      <c r="E6723" t="s">
        <v>2198</v>
      </c>
    </row>
    <row r="6724" spans="1:5" x14ac:dyDescent="0.25">
      <c r="A6724" t="s">
        <v>2201</v>
      </c>
      <c r="B6724" t="s">
        <v>149</v>
      </c>
      <c r="C6724" s="76">
        <v>43135</v>
      </c>
      <c r="D6724">
        <v>5</v>
      </c>
      <c r="E6724" t="s">
        <v>2198</v>
      </c>
    </row>
    <row r="6725" spans="1:5" x14ac:dyDescent="0.25">
      <c r="A6725" t="s">
        <v>2200</v>
      </c>
      <c r="B6725" t="s">
        <v>150</v>
      </c>
      <c r="C6725" s="76">
        <v>43135</v>
      </c>
      <c r="D6725">
        <v>7</v>
      </c>
      <c r="E6725" t="s">
        <v>2198</v>
      </c>
    </row>
    <row r="6726" spans="1:5" x14ac:dyDescent="0.25">
      <c r="A6726" t="s">
        <v>2200</v>
      </c>
      <c r="B6726" t="s">
        <v>150</v>
      </c>
      <c r="C6726" s="76">
        <v>43135</v>
      </c>
      <c r="D6726">
        <v>2</v>
      </c>
      <c r="E6726" t="s">
        <v>2198</v>
      </c>
    </row>
    <row r="6727" spans="1:5" x14ac:dyDescent="0.25">
      <c r="A6727" t="s">
        <v>2200</v>
      </c>
      <c r="B6727" t="s">
        <v>150</v>
      </c>
      <c r="C6727" s="76">
        <v>43135</v>
      </c>
      <c r="D6727">
        <v>3</v>
      </c>
      <c r="E6727" t="s">
        <v>2198</v>
      </c>
    </row>
    <row r="6728" spans="1:5" x14ac:dyDescent="0.25">
      <c r="A6728" t="s">
        <v>2200</v>
      </c>
      <c r="B6728" t="s">
        <v>150</v>
      </c>
      <c r="C6728" s="76">
        <v>43135</v>
      </c>
      <c r="D6728">
        <v>4</v>
      </c>
      <c r="E6728" t="s">
        <v>2198</v>
      </c>
    </row>
    <row r="6729" spans="1:5" x14ac:dyDescent="0.25">
      <c r="A6729" t="s">
        <v>2200</v>
      </c>
      <c r="B6729" t="s">
        <v>150</v>
      </c>
      <c r="C6729" s="76">
        <v>43135</v>
      </c>
      <c r="D6729">
        <v>5</v>
      </c>
      <c r="E6729" t="s">
        <v>2198</v>
      </c>
    </row>
    <row r="6730" spans="1:5" x14ac:dyDescent="0.25">
      <c r="A6730" t="s">
        <v>2200</v>
      </c>
      <c r="B6730" t="s">
        <v>150</v>
      </c>
      <c r="C6730" s="76">
        <v>43135</v>
      </c>
      <c r="D6730">
        <v>6</v>
      </c>
      <c r="E6730" t="s">
        <v>2198</v>
      </c>
    </row>
    <row r="6731" spans="1:5" x14ac:dyDescent="0.25">
      <c r="A6731" t="s">
        <v>2201</v>
      </c>
      <c r="B6731" t="s">
        <v>150</v>
      </c>
      <c r="C6731" s="76">
        <v>43135</v>
      </c>
      <c r="D6731">
        <v>8</v>
      </c>
      <c r="E6731" t="s">
        <v>2198</v>
      </c>
    </row>
    <row r="6732" spans="1:5" x14ac:dyDescent="0.25">
      <c r="A6732" t="s">
        <v>2201</v>
      </c>
      <c r="B6732" t="s">
        <v>150</v>
      </c>
      <c r="C6732" s="76">
        <v>43135</v>
      </c>
      <c r="D6732">
        <v>9</v>
      </c>
      <c r="E6732" t="s">
        <v>2198</v>
      </c>
    </row>
    <row r="6733" spans="1:5" x14ac:dyDescent="0.25">
      <c r="A6733" t="s">
        <v>2201</v>
      </c>
      <c r="B6733" t="s">
        <v>150</v>
      </c>
      <c r="C6733" s="76">
        <v>43135</v>
      </c>
      <c r="D6733">
        <v>2</v>
      </c>
      <c r="E6733" t="s">
        <v>2198</v>
      </c>
    </row>
    <row r="6734" spans="1:5" x14ac:dyDescent="0.25">
      <c r="A6734" t="s">
        <v>2201</v>
      </c>
      <c r="B6734" t="s">
        <v>150</v>
      </c>
      <c r="C6734" s="76">
        <v>43135</v>
      </c>
      <c r="D6734">
        <v>3</v>
      </c>
      <c r="E6734" t="s">
        <v>2198</v>
      </c>
    </row>
    <row r="6735" spans="1:5" x14ac:dyDescent="0.25">
      <c r="A6735" t="s">
        <v>2201</v>
      </c>
      <c r="B6735" t="s">
        <v>150</v>
      </c>
      <c r="C6735" s="76">
        <v>43135</v>
      </c>
      <c r="D6735">
        <v>4</v>
      </c>
      <c r="E6735" t="s">
        <v>2198</v>
      </c>
    </row>
    <row r="6736" spans="1:5" x14ac:dyDescent="0.25">
      <c r="A6736" t="s">
        <v>2201</v>
      </c>
      <c r="B6736" t="s">
        <v>150</v>
      </c>
      <c r="C6736" s="76">
        <v>43135</v>
      </c>
      <c r="D6736">
        <v>5</v>
      </c>
      <c r="E6736" t="s">
        <v>2198</v>
      </c>
    </row>
    <row r="6737" spans="1:5" x14ac:dyDescent="0.25">
      <c r="A6737" t="s">
        <v>2200</v>
      </c>
      <c r="B6737" t="s">
        <v>151</v>
      </c>
      <c r="C6737" s="76">
        <v>43135</v>
      </c>
      <c r="D6737">
        <v>7</v>
      </c>
      <c r="E6737" t="s">
        <v>2198</v>
      </c>
    </row>
    <row r="6738" spans="1:5" x14ac:dyDescent="0.25">
      <c r="A6738" t="s">
        <v>2200</v>
      </c>
      <c r="B6738" t="s">
        <v>151</v>
      </c>
      <c r="C6738" s="76">
        <v>43135</v>
      </c>
      <c r="D6738">
        <v>2</v>
      </c>
      <c r="E6738" t="s">
        <v>2198</v>
      </c>
    </row>
    <row r="6739" spans="1:5" x14ac:dyDescent="0.25">
      <c r="A6739" t="s">
        <v>2200</v>
      </c>
      <c r="B6739" t="s">
        <v>151</v>
      </c>
      <c r="C6739" s="76">
        <v>43135</v>
      </c>
      <c r="D6739">
        <v>3</v>
      </c>
      <c r="E6739" t="s">
        <v>2198</v>
      </c>
    </row>
    <row r="6740" spans="1:5" x14ac:dyDescent="0.25">
      <c r="A6740" t="s">
        <v>2200</v>
      </c>
      <c r="B6740" t="s">
        <v>151</v>
      </c>
      <c r="C6740" s="76">
        <v>43135</v>
      </c>
      <c r="D6740">
        <v>4</v>
      </c>
      <c r="E6740" t="s">
        <v>2198</v>
      </c>
    </row>
    <row r="6741" spans="1:5" x14ac:dyDescent="0.25">
      <c r="A6741" t="s">
        <v>2200</v>
      </c>
      <c r="B6741" t="s">
        <v>151</v>
      </c>
      <c r="C6741" s="76">
        <v>43135</v>
      </c>
      <c r="D6741">
        <v>5</v>
      </c>
      <c r="E6741" t="s">
        <v>2198</v>
      </c>
    </row>
    <row r="6742" spans="1:5" x14ac:dyDescent="0.25">
      <c r="A6742" t="s">
        <v>2200</v>
      </c>
      <c r="B6742" t="s">
        <v>151</v>
      </c>
      <c r="C6742" s="76">
        <v>43135</v>
      </c>
      <c r="D6742">
        <v>6</v>
      </c>
      <c r="E6742" t="s">
        <v>2198</v>
      </c>
    </row>
    <row r="6743" spans="1:5" x14ac:dyDescent="0.25">
      <c r="A6743" t="s">
        <v>2201</v>
      </c>
      <c r="B6743" t="s">
        <v>151</v>
      </c>
      <c r="C6743" s="76">
        <v>43135</v>
      </c>
      <c r="D6743">
        <v>8</v>
      </c>
      <c r="E6743" t="s">
        <v>2198</v>
      </c>
    </row>
    <row r="6744" spans="1:5" x14ac:dyDescent="0.25">
      <c r="A6744" t="s">
        <v>2201</v>
      </c>
      <c r="B6744" t="s">
        <v>151</v>
      </c>
      <c r="C6744" s="76">
        <v>43135</v>
      </c>
      <c r="D6744">
        <v>9</v>
      </c>
      <c r="E6744" t="s">
        <v>2198</v>
      </c>
    </row>
    <row r="6745" spans="1:5" x14ac:dyDescent="0.25">
      <c r="A6745" t="s">
        <v>2201</v>
      </c>
      <c r="B6745" t="s">
        <v>151</v>
      </c>
      <c r="C6745" s="76">
        <v>43135</v>
      </c>
      <c r="D6745">
        <v>2</v>
      </c>
      <c r="E6745" t="s">
        <v>2198</v>
      </c>
    </row>
    <row r="6746" spans="1:5" x14ac:dyDescent="0.25">
      <c r="A6746" t="s">
        <v>2201</v>
      </c>
      <c r="B6746" t="s">
        <v>151</v>
      </c>
      <c r="C6746" s="76">
        <v>43135</v>
      </c>
      <c r="D6746">
        <v>3</v>
      </c>
      <c r="E6746" t="s">
        <v>2198</v>
      </c>
    </row>
    <row r="6747" spans="1:5" x14ac:dyDescent="0.25">
      <c r="A6747" t="s">
        <v>2201</v>
      </c>
      <c r="B6747" t="s">
        <v>151</v>
      </c>
      <c r="C6747" s="76">
        <v>43135</v>
      </c>
      <c r="D6747">
        <v>4</v>
      </c>
      <c r="E6747" t="s">
        <v>2198</v>
      </c>
    </row>
    <row r="6748" spans="1:5" x14ac:dyDescent="0.25">
      <c r="A6748" t="s">
        <v>2201</v>
      </c>
      <c r="B6748" t="s">
        <v>151</v>
      </c>
      <c r="C6748" s="76">
        <v>43135</v>
      </c>
      <c r="D6748">
        <v>5</v>
      </c>
      <c r="E6748" t="s">
        <v>2198</v>
      </c>
    </row>
    <row r="6749" spans="1:5" x14ac:dyDescent="0.25">
      <c r="A6749" t="s">
        <v>2200</v>
      </c>
      <c r="B6749" t="s">
        <v>173</v>
      </c>
      <c r="C6749" s="76">
        <v>43138</v>
      </c>
      <c r="D6749">
        <v>7</v>
      </c>
      <c r="E6749" t="s">
        <v>2198</v>
      </c>
    </row>
    <row r="6750" spans="1:5" x14ac:dyDescent="0.25">
      <c r="A6750" t="s">
        <v>2200</v>
      </c>
      <c r="B6750" t="s">
        <v>173</v>
      </c>
      <c r="C6750" s="76">
        <v>43138</v>
      </c>
      <c r="D6750">
        <v>2</v>
      </c>
      <c r="E6750" t="s">
        <v>2198</v>
      </c>
    </row>
    <row r="6751" spans="1:5" x14ac:dyDescent="0.25">
      <c r="A6751" t="s">
        <v>2200</v>
      </c>
      <c r="B6751" t="s">
        <v>173</v>
      </c>
      <c r="C6751" s="76">
        <v>43138</v>
      </c>
      <c r="D6751">
        <v>3</v>
      </c>
      <c r="E6751" t="s">
        <v>2198</v>
      </c>
    </row>
    <row r="6752" spans="1:5" x14ac:dyDescent="0.25">
      <c r="A6752" t="s">
        <v>2200</v>
      </c>
      <c r="B6752" t="s">
        <v>173</v>
      </c>
      <c r="C6752" s="76">
        <v>43138</v>
      </c>
      <c r="D6752">
        <v>4</v>
      </c>
      <c r="E6752" t="s">
        <v>2198</v>
      </c>
    </row>
    <row r="6753" spans="1:5" x14ac:dyDescent="0.25">
      <c r="A6753" t="s">
        <v>2200</v>
      </c>
      <c r="B6753" t="s">
        <v>173</v>
      </c>
      <c r="C6753" s="76">
        <v>43138</v>
      </c>
      <c r="D6753">
        <v>5</v>
      </c>
      <c r="E6753" t="s">
        <v>2198</v>
      </c>
    </row>
    <row r="6754" spans="1:5" x14ac:dyDescent="0.25">
      <c r="A6754" t="s">
        <v>2200</v>
      </c>
      <c r="B6754" t="s">
        <v>173</v>
      </c>
      <c r="C6754" s="76">
        <v>43138</v>
      </c>
      <c r="D6754">
        <v>6</v>
      </c>
      <c r="E6754" t="s">
        <v>2198</v>
      </c>
    </row>
    <row r="6755" spans="1:5" x14ac:dyDescent="0.25">
      <c r="A6755" t="s">
        <v>2201</v>
      </c>
      <c r="B6755" t="s">
        <v>173</v>
      </c>
      <c r="C6755" s="76">
        <v>43138</v>
      </c>
      <c r="D6755">
        <v>8</v>
      </c>
      <c r="E6755" t="s">
        <v>2198</v>
      </c>
    </row>
    <row r="6756" spans="1:5" x14ac:dyDescent="0.25">
      <c r="A6756" t="s">
        <v>2201</v>
      </c>
      <c r="B6756" t="s">
        <v>173</v>
      </c>
      <c r="C6756" s="76">
        <v>43138</v>
      </c>
      <c r="D6756">
        <v>9</v>
      </c>
      <c r="E6756" t="s">
        <v>2198</v>
      </c>
    </row>
    <row r="6757" spans="1:5" x14ac:dyDescent="0.25">
      <c r="A6757" t="s">
        <v>2201</v>
      </c>
      <c r="B6757" t="s">
        <v>173</v>
      </c>
      <c r="C6757" s="76">
        <v>43138</v>
      </c>
      <c r="D6757">
        <v>2</v>
      </c>
      <c r="E6757" t="s">
        <v>2198</v>
      </c>
    </row>
    <row r="6758" spans="1:5" x14ac:dyDescent="0.25">
      <c r="A6758" t="s">
        <v>2201</v>
      </c>
      <c r="B6758" t="s">
        <v>173</v>
      </c>
      <c r="C6758" s="76">
        <v>43138</v>
      </c>
      <c r="D6758">
        <v>3</v>
      </c>
      <c r="E6758" t="s">
        <v>2198</v>
      </c>
    </row>
    <row r="6759" spans="1:5" x14ac:dyDescent="0.25">
      <c r="A6759" t="s">
        <v>2201</v>
      </c>
      <c r="B6759" t="s">
        <v>173</v>
      </c>
      <c r="C6759" s="76">
        <v>43138</v>
      </c>
      <c r="D6759">
        <v>4</v>
      </c>
      <c r="E6759" t="s">
        <v>2198</v>
      </c>
    </row>
    <row r="6760" spans="1:5" x14ac:dyDescent="0.25">
      <c r="A6760" t="s">
        <v>2201</v>
      </c>
      <c r="B6760" t="s">
        <v>173</v>
      </c>
      <c r="C6760" s="76">
        <v>43138</v>
      </c>
      <c r="D6760">
        <v>5</v>
      </c>
      <c r="E6760" t="s">
        <v>2198</v>
      </c>
    </row>
    <row r="6761" spans="1:5" x14ac:dyDescent="0.25">
      <c r="A6761" t="s">
        <v>2200</v>
      </c>
      <c r="B6761" t="s">
        <v>149</v>
      </c>
      <c r="C6761" s="76">
        <v>43138</v>
      </c>
      <c r="D6761">
        <v>7</v>
      </c>
      <c r="E6761" t="s">
        <v>2198</v>
      </c>
    </row>
    <row r="6762" spans="1:5" x14ac:dyDescent="0.25">
      <c r="A6762" t="s">
        <v>2200</v>
      </c>
      <c r="B6762" t="s">
        <v>149</v>
      </c>
      <c r="C6762" s="76">
        <v>43138</v>
      </c>
      <c r="D6762">
        <v>2</v>
      </c>
      <c r="E6762" t="s">
        <v>2198</v>
      </c>
    </row>
    <row r="6763" spans="1:5" x14ac:dyDescent="0.25">
      <c r="A6763" t="s">
        <v>2200</v>
      </c>
      <c r="B6763" t="s">
        <v>149</v>
      </c>
      <c r="C6763" s="76">
        <v>43138</v>
      </c>
      <c r="D6763">
        <v>3</v>
      </c>
      <c r="E6763" t="s">
        <v>2198</v>
      </c>
    </row>
    <row r="6764" spans="1:5" x14ac:dyDescent="0.25">
      <c r="A6764" t="s">
        <v>2200</v>
      </c>
      <c r="B6764" t="s">
        <v>149</v>
      </c>
      <c r="C6764" s="76">
        <v>43138</v>
      </c>
      <c r="D6764">
        <v>4</v>
      </c>
      <c r="E6764" t="s">
        <v>2198</v>
      </c>
    </row>
    <row r="6765" spans="1:5" x14ac:dyDescent="0.25">
      <c r="A6765" t="s">
        <v>2200</v>
      </c>
      <c r="B6765" t="s">
        <v>149</v>
      </c>
      <c r="C6765" s="76">
        <v>43138</v>
      </c>
      <c r="D6765">
        <v>5</v>
      </c>
      <c r="E6765" t="s">
        <v>2198</v>
      </c>
    </row>
    <row r="6766" spans="1:5" x14ac:dyDescent="0.25">
      <c r="A6766" t="s">
        <v>2200</v>
      </c>
      <c r="B6766" t="s">
        <v>149</v>
      </c>
      <c r="C6766" s="76">
        <v>43138</v>
      </c>
      <c r="D6766">
        <v>6</v>
      </c>
      <c r="E6766" t="s">
        <v>2198</v>
      </c>
    </row>
    <row r="6767" spans="1:5" x14ac:dyDescent="0.25">
      <c r="A6767" t="s">
        <v>2201</v>
      </c>
      <c r="B6767" t="s">
        <v>149</v>
      </c>
      <c r="C6767" s="76">
        <v>43138</v>
      </c>
      <c r="D6767">
        <v>8</v>
      </c>
      <c r="E6767" t="s">
        <v>2198</v>
      </c>
    </row>
    <row r="6768" spans="1:5" x14ac:dyDescent="0.25">
      <c r="A6768" t="s">
        <v>2201</v>
      </c>
      <c r="B6768" t="s">
        <v>149</v>
      </c>
      <c r="C6768" s="76">
        <v>43138</v>
      </c>
      <c r="D6768">
        <v>9</v>
      </c>
      <c r="E6768" t="s">
        <v>2198</v>
      </c>
    </row>
    <row r="6769" spans="1:5" x14ac:dyDescent="0.25">
      <c r="A6769" t="s">
        <v>2201</v>
      </c>
      <c r="B6769" t="s">
        <v>149</v>
      </c>
      <c r="C6769" s="76">
        <v>43138</v>
      </c>
      <c r="D6769">
        <v>2</v>
      </c>
      <c r="E6769" t="s">
        <v>2198</v>
      </c>
    </row>
    <row r="6770" spans="1:5" x14ac:dyDescent="0.25">
      <c r="A6770" t="s">
        <v>2201</v>
      </c>
      <c r="B6770" t="s">
        <v>149</v>
      </c>
      <c r="C6770" s="76">
        <v>43138</v>
      </c>
      <c r="D6770">
        <v>3</v>
      </c>
      <c r="E6770" t="s">
        <v>2198</v>
      </c>
    </row>
    <row r="6771" spans="1:5" x14ac:dyDescent="0.25">
      <c r="A6771" t="s">
        <v>2201</v>
      </c>
      <c r="B6771" t="s">
        <v>149</v>
      </c>
      <c r="C6771" s="76">
        <v>43138</v>
      </c>
      <c r="D6771">
        <v>4</v>
      </c>
      <c r="E6771" t="s">
        <v>2198</v>
      </c>
    </row>
    <row r="6772" spans="1:5" x14ac:dyDescent="0.25">
      <c r="A6772" t="s">
        <v>2201</v>
      </c>
      <c r="B6772" t="s">
        <v>149</v>
      </c>
      <c r="C6772" s="76">
        <v>43138</v>
      </c>
      <c r="D6772">
        <v>5</v>
      </c>
      <c r="E6772" t="s">
        <v>2198</v>
      </c>
    </row>
    <row r="6773" spans="1:5" x14ac:dyDescent="0.25">
      <c r="A6773" t="s">
        <v>2200</v>
      </c>
      <c r="B6773" t="s">
        <v>150</v>
      </c>
      <c r="C6773" s="76">
        <v>43138</v>
      </c>
      <c r="D6773">
        <v>7</v>
      </c>
      <c r="E6773" t="s">
        <v>2198</v>
      </c>
    </row>
    <row r="6774" spans="1:5" x14ac:dyDescent="0.25">
      <c r="A6774" t="s">
        <v>2200</v>
      </c>
      <c r="B6774" t="s">
        <v>150</v>
      </c>
      <c r="C6774" s="76">
        <v>43138</v>
      </c>
      <c r="D6774">
        <v>2</v>
      </c>
      <c r="E6774" t="s">
        <v>2198</v>
      </c>
    </row>
    <row r="6775" spans="1:5" x14ac:dyDescent="0.25">
      <c r="A6775" t="s">
        <v>2200</v>
      </c>
      <c r="B6775" t="s">
        <v>150</v>
      </c>
      <c r="C6775" s="76">
        <v>43138</v>
      </c>
      <c r="D6775">
        <v>3</v>
      </c>
      <c r="E6775" t="s">
        <v>2198</v>
      </c>
    </row>
    <row r="6776" spans="1:5" x14ac:dyDescent="0.25">
      <c r="A6776" t="s">
        <v>2200</v>
      </c>
      <c r="B6776" t="s">
        <v>150</v>
      </c>
      <c r="C6776" s="76">
        <v>43138</v>
      </c>
      <c r="D6776">
        <v>4</v>
      </c>
      <c r="E6776" t="s">
        <v>2198</v>
      </c>
    </row>
    <row r="6777" spans="1:5" x14ac:dyDescent="0.25">
      <c r="A6777" t="s">
        <v>2200</v>
      </c>
      <c r="B6777" t="s">
        <v>150</v>
      </c>
      <c r="C6777" s="76">
        <v>43138</v>
      </c>
      <c r="D6777">
        <v>5</v>
      </c>
      <c r="E6777" t="s">
        <v>2198</v>
      </c>
    </row>
    <row r="6778" spans="1:5" x14ac:dyDescent="0.25">
      <c r="A6778" t="s">
        <v>2200</v>
      </c>
      <c r="B6778" t="s">
        <v>150</v>
      </c>
      <c r="C6778" s="76">
        <v>43138</v>
      </c>
      <c r="D6778">
        <v>6</v>
      </c>
      <c r="E6778" t="s">
        <v>2198</v>
      </c>
    </row>
    <row r="6779" spans="1:5" x14ac:dyDescent="0.25">
      <c r="A6779" t="s">
        <v>2201</v>
      </c>
      <c r="B6779" t="s">
        <v>150</v>
      </c>
      <c r="C6779" s="76">
        <v>43138</v>
      </c>
      <c r="D6779">
        <v>8</v>
      </c>
      <c r="E6779" t="s">
        <v>2198</v>
      </c>
    </row>
    <row r="6780" spans="1:5" x14ac:dyDescent="0.25">
      <c r="A6780" t="s">
        <v>2201</v>
      </c>
      <c r="B6780" t="s">
        <v>150</v>
      </c>
      <c r="C6780" s="76">
        <v>43138</v>
      </c>
      <c r="D6780">
        <v>9</v>
      </c>
      <c r="E6780" t="s">
        <v>2198</v>
      </c>
    </row>
    <row r="6781" spans="1:5" x14ac:dyDescent="0.25">
      <c r="A6781" t="s">
        <v>2201</v>
      </c>
      <c r="B6781" t="s">
        <v>150</v>
      </c>
      <c r="C6781" s="76">
        <v>43138</v>
      </c>
      <c r="D6781">
        <v>2</v>
      </c>
      <c r="E6781" t="s">
        <v>2198</v>
      </c>
    </row>
    <row r="6782" spans="1:5" x14ac:dyDescent="0.25">
      <c r="A6782" t="s">
        <v>2201</v>
      </c>
      <c r="B6782" t="s">
        <v>150</v>
      </c>
      <c r="C6782" s="76">
        <v>43138</v>
      </c>
      <c r="D6782">
        <v>3</v>
      </c>
      <c r="E6782" t="s">
        <v>2198</v>
      </c>
    </row>
    <row r="6783" spans="1:5" x14ac:dyDescent="0.25">
      <c r="A6783" t="s">
        <v>2201</v>
      </c>
      <c r="B6783" t="s">
        <v>150</v>
      </c>
      <c r="C6783" s="76">
        <v>43138</v>
      </c>
      <c r="D6783">
        <v>4</v>
      </c>
      <c r="E6783" t="s">
        <v>2198</v>
      </c>
    </row>
    <row r="6784" spans="1:5" x14ac:dyDescent="0.25">
      <c r="A6784" t="s">
        <v>2201</v>
      </c>
      <c r="B6784" t="s">
        <v>150</v>
      </c>
      <c r="C6784" s="76">
        <v>43138</v>
      </c>
      <c r="D6784">
        <v>5</v>
      </c>
      <c r="E6784" t="s">
        <v>2198</v>
      </c>
    </row>
    <row r="6785" spans="1:5" x14ac:dyDescent="0.25">
      <c r="A6785" t="s">
        <v>2200</v>
      </c>
      <c r="B6785" t="s">
        <v>151</v>
      </c>
      <c r="C6785" s="76">
        <v>43138</v>
      </c>
      <c r="D6785">
        <v>7</v>
      </c>
      <c r="E6785" t="s">
        <v>2198</v>
      </c>
    </row>
    <row r="6786" spans="1:5" x14ac:dyDescent="0.25">
      <c r="A6786" t="s">
        <v>2200</v>
      </c>
      <c r="B6786" t="s">
        <v>151</v>
      </c>
      <c r="C6786" s="76">
        <v>43138</v>
      </c>
      <c r="D6786">
        <v>2</v>
      </c>
      <c r="E6786" t="s">
        <v>2198</v>
      </c>
    </row>
    <row r="6787" spans="1:5" x14ac:dyDescent="0.25">
      <c r="A6787" t="s">
        <v>2200</v>
      </c>
      <c r="B6787" t="s">
        <v>151</v>
      </c>
      <c r="C6787" s="76">
        <v>43138</v>
      </c>
      <c r="D6787">
        <v>3</v>
      </c>
      <c r="E6787" t="s">
        <v>2198</v>
      </c>
    </row>
    <row r="6788" spans="1:5" x14ac:dyDescent="0.25">
      <c r="A6788" t="s">
        <v>2200</v>
      </c>
      <c r="B6788" t="s">
        <v>151</v>
      </c>
      <c r="C6788" s="76">
        <v>43138</v>
      </c>
      <c r="D6788">
        <v>4</v>
      </c>
      <c r="E6788" t="s">
        <v>2198</v>
      </c>
    </row>
    <row r="6789" spans="1:5" x14ac:dyDescent="0.25">
      <c r="A6789" t="s">
        <v>2200</v>
      </c>
      <c r="B6789" t="s">
        <v>151</v>
      </c>
      <c r="C6789" s="76">
        <v>43138</v>
      </c>
      <c r="D6789">
        <v>5</v>
      </c>
      <c r="E6789" t="s">
        <v>2198</v>
      </c>
    </row>
    <row r="6790" spans="1:5" x14ac:dyDescent="0.25">
      <c r="A6790" t="s">
        <v>2200</v>
      </c>
      <c r="B6790" t="s">
        <v>151</v>
      </c>
      <c r="C6790" s="76">
        <v>43138</v>
      </c>
      <c r="D6790">
        <v>6</v>
      </c>
      <c r="E6790" t="s">
        <v>2198</v>
      </c>
    </row>
    <row r="6791" spans="1:5" x14ac:dyDescent="0.25">
      <c r="A6791" t="s">
        <v>2201</v>
      </c>
      <c r="B6791" t="s">
        <v>151</v>
      </c>
      <c r="C6791" s="76">
        <v>43138</v>
      </c>
      <c r="D6791">
        <v>8</v>
      </c>
      <c r="E6791" t="s">
        <v>2198</v>
      </c>
    </row>
    <row r="6792" spans="1:5" x14ac:dyDescent="0.25">
      <c r="A6792" t="s">
        <v>2201</v>
      </c>
      <c r="B6792" t="s">
        <v>151</v>
      </c>
      <c r="C6792" s="76">
        <v>43138</v>
      </c>
      <c r="D6792">
        <v>9</v>
      </c>
      <c r="E6792" t="s">
        <v>2198</v>
      </c>
    </row>
    <row r="6793" spans="1:5" x14ac:dyDescent="0.25">
      <c r="A6793" t="s">
        <v>2201</v>
      </c>
      <c r="B6793" t="s">
        <v>151</v>
      </c>
      <c r="C6793" s="76">
        <v>43138</v>
      </c>
      <c r="D6793">
        <v>2</v>
      </c>
      <c r="E6793" t="s">
        <v>2198</v>
      </c>
    </row>
    <row r="6794" spans="1:5" x14ac:dyDescent="0.25">
      <c r="A6794" t="s">
        <v>2201</v>
      </c>
      <c r="B6794" t="s">
        <v>151</v>
      </c>
      <c r="C6794" s="76">
        <v>43138</v>
      </c>
      <c r="D6794">
        <v>3</v>
      </c>
      <c r="E6794" t="s">
        <v>2198</v>
      </c>
    </row>
    <row r="6795" spans="1:5" x14ac:dyDescent="0.25">
      <c r="A6795" t="s">
        <v>2201</v>
      </c>
      <c r="B6795" t="s">
        <v>151</v>
      </c>
      <c r="C6795" s="76">
        <v>43138</v>
      </c>
      <c r="D6795">
        <v>4</v>
      </c>
      <c r="E6795" t="s">
        <v>2198</v>
      </c>
    </row>
    <row r="6796" spans="1:5" x14ac:dyDescent="0.25">
      <c r="A6796" t="s">
        <v>2201</v>
      </c>
      <c r="B6796" t="s">
        <v>151</v>
      </c>
      <c r="C6796" s="76">
        <v>43138</v>
      </c>
      <c r="D6796">
        <v>5</v>
      </c>
      <c r="E6796" t="s">
        <v>2198</v>
      </c>
    </row>
    <row r="6797" spans="1:5" x14ac:dyDescent="0.25">
      <c r="A6797" t="s">
        <v>2200</v>
      </c>
      <c r="B6797" t="s">
        <v>151</v>
      </c>
      <c r="C6797" s="76">
        <v>43138</v>
      </c>
      <c r="D6797">
        <v>7</v>
      </c>
      <c r="E6797" t="s">
        <v>2198</v>
      </c>
    </row>
    <row r="6798" spans="1:5" x14ac:dyDescent="0.25">
      <c r="A6798" t="s">
        <v>2200</v>
      </c>
      <c r="B6798" t="s">
        <v>151</v>
      </c>
      <c r="C6798" s="76">
        <v>43138</v>
      </c>
      <c r="D6798">
        <v>2</v>
      </c>
      <c r="E6798" t="s">
        <v>2198</v>
      </c>
    </row>
    <row r="6799" spans="1:5" x14ac:dyDescent="0.25">
      <c r="A6799" t="s">
        <v>2200</v>
      </c>
      <c r="B6799" t="s">
        <v>151</v>
      </c>
      <c r="C6799" s="76">
        <v>43138</v>
      </c>
      <c r="D6799">
        <v>3</v>
      </c>
      <c r="E6799" t="s">
        <v>2198</v>
      </c>
    </row>
    <row r="6800" spans="1:5" x14ac:dyDescent="0.25">
      <c r="A6800" t="s">
        <v>2200</v>
      </c>
      <c r="B6800" t="s">
        <v>151</v>
      </c>
      <c r="C6800" s="76">
        <v>43138</v>
      </c>
      <c r="D6800">
        <v>4</v>
      </c>
      <c r="E6800" t="s">
        <v>2198</v>
      </c>
    </row>
    <row r="6801" spans="1:5" x14ac:dyDescent="0.25">
      <c r="A6801" t="s">
        <v>2200</v>
      </c>
      <c r="B6801" t="s">
        <v>151</v>
      </c>
      <c r="C6801" s="76">
        <v>43138</v>
      </c>
      <c r="D6801">
        <v>5</v>
      </c>
      <c r="E6801" t="s">
        <v>2198</v>
      </c>
    </row>
    <row r="6802" spans="1:5" x14ac:dyDescent="0.25">
      <c r="A6802" t="s">
        <v>2200</v>
      </c>
      <c r="B6802" t="s">
        <v>151</v>
      </c>
      <c r="C6802" s="76">
        <v>43138</v>
      </c>
      <c r="D6802">
        <v>6</v>
      </c>
      <c r="E6802" t="s">
        <v>2198</v>
      </c>
    </row>
    <row r="6803" spans="1:5" x14ac:dyDescent="0.25">
      <c r="A6803" t="s">
        <v>2201</v>
      </c>
      <c r="B6803" t="s">
        <v>151</v>
      </c>
      <c r="C6803" s="76">
        <v>43138</v>
      </c>
      <c r="D6803">
        <v>8</v>
      </c>
      <c r="E6803" t="s">
        <v>2198</v>
      </c>
    </row>
    <row r="6804" spans="1:5" x14ac:dyDescent="0.25">
      <c r="A6804" t="s">
        <v>2201</v>
      </c>
      <c r="B6804" t="s">
        <v>151</v>
      </c>
      <c r="C6804" s="76">
        <v>43138</v>
      </c>
      <c r="D6804">
        <v>9</v>
      </c>
      <c r="E6804" t="s">
        <v>2198</v>
      </c>
    </row>
    <row r="6805" spans="1:5" x14ac:dyDescent="0.25">
      <c r="A6805" t="s">
        <v>2201</v>
      </c>
      <c r="B6805" t="s">
        <v>151</v>
      </c>
      <c r="C6805" s="76">
        <v>43138</v>
      </c>
      <c r="D6805">
        <v>2</v>
      </c>
      <c r="E6805" t="s">
        <v>2198</v>
      </c>
    </row>
    <row r="6806" spans="1:5" x14ac:dyDescent="0.25">
      <c r="A6806" t="s">
        <v>2201</v>
      </c>
      <c r="B6806" t="s">
        <v>151</v>
      </c>
      <c r="C6806" s="76">
        <v>43138</v>
      </c>
      <c r="D6806">
        <v>3</v>
      </c>
      <c r="E6806" t="s">
        <v>2198</v>
      </c>
    </row>
    <row r="6807" spans="1:5" x14ac:dyDescent="0.25">
      <c r="A6807" t="s">
        <v>2201</v>
      </c>
      <c r="B6807" t="s">
        <v>151</v>
      </c>
      <c r="C6807" s="76">
        <v>43138</v>
      </c>
      <c r="D6807">
        <v>4</v>
      </c>
      <c r="E6807" t="s">
        <v>2198</v>
      </c>
    </row>
    <row r="6808" spans="1:5" x14ac:dyDescent="0.25">
      <c r="A6808" t="s">
        <v>2201</v>
      </c>
      <c r="B6808" t="s">
        <v>151</v>
      </c>
      <c r="C6808" s="76">
        <v>43138</v>
      </c>
      <c r="D6808">
        <v>5</v>
      </c>
      <c r="E6808" t="s">
        <v>2198</v>
      </c>
    </row>
    <row r="6809" spans="1:5" x14ac:dyDescent="0.25">
      <c r="A6809" t="s">
        <v>2200</v>
      </c>
      <c r="B6809" t="s">
        <v>173</v>
      </c>
      <c r="C6809" s="76">
        <v>43138</v>
      </c>
      <c r="D6809">
        <v>7</v>
      </c>
      <c r="E6809" t="s">
        <v>2198</v>
      </c>
    </row>
    <row r="6810" spans="1:5" x14ac:dyDescent="0.25">
      <c r="A6810" t="s">
        <v>2200</v>
      </c>
      <c r="B6810" t="s">
        <v>173</v>
      </c>
      <c r="C6810" s="76">
        <v>43138</v>
      </c>
      <c r="D6810">
        <v>2</v>
      </c>
      <c r="E6810" t="s">
        <v>2198</v>
      </c>
    </row>
    <row r="6811" spans="1:5" x14ac:dyDescent="0.25">
      <c r="A6811" t="s">
        <v>2200</v>
      </c>
      <c r="B6811" t="s">
        <v>173</v>
      </c>
      <c r="C6811" s="76">
        <v>43138</v>
      </c>
      <c r="D6811">
        <v>3</v>
      </c>
      <c r="E6811" t="s">
        <v>2198</v>
      </c>
    </row>
    <row r="6812" spans="1:5" x14ac:dyDescent="0.25">
      <c r="A6812" t="s">
        <v>2200</v>
      </c>
      <c r="B6812" t="s">
        <v>173</v>
      </c>
      <c r="C6812" s="76">
        <v>43138</v>
      </c>
      <c r="D6812">
        <v>4</v>
      </c>
      <c r="E6812" t="s">
        <v>2198</v>
      </c>
    </row>
    <row r="6813" spans="1:5" x14ac:dyDescent="0.25">
      <c r="A6813" t="s">
        <v>2200</v>
      </c>
      <c r="B6813" t="s">
        <v>173</v>
      </c>
      <c r="C6813" s="76">
        <v>43138</v>
      </c>
      <c r="D6813">
        <v>5</v>
      </c>
      <c r="E6813" t="s">
        <v>2198</v>
      </c>
    </row>
    <row r="6814" spans="1:5" x14ac:dyDescent="0.25">
      <c r="A6814" t="s">
        <v>2200</v>
      </c>
      <c r="B6814" t="s">
        <v>173</v>
      </c>
      <c r="C6814" s="76">
        <v>43138</v>
      </c>
      <c r="D6814">
        <v>6</v>
      </c>
      <c r="E6814" t="s">
        <v>2198</v>
      </c>
    </row>
    <row r="6815" spans="1:5" x14ac:dyDescent="0.25">
      <c r="A6815" t="s">
        <v>2201</v>
      </c>
      <c r="B6815" t="s">
        <v>173</v>
      </c>
      <c r="C6815" s="76">
        <v>43138</v>
      </c>
      <c r="D6815">
        <v>8</v>
      </c>
      <c r="E6815" t="s">
        <v>2198</v>
      </c>
    </row>
    <row r="6816" spans="1:5" x14ac:dyDescent="0.25">
      <c r="A6816" t="s">
        <v>2201</v>
      </c>
      <c r="B6816" t="s">
        <v>173</v>
      </c>
      <c r="C6816" s="76">
        <v>43138</v>
      </c>
      <c r="D6816">
        <v>9</v>
      </c>
      <c r="E6816" t="s">
        <v>2198</v>
      </c>
    </row>
    <row r="6817" spans="1:5" x14ac:dyDescent="0.25">
      <c r="A6817" t="s">
        <v>2201</v>
      </c>
      <c r="B6817" t="s">
        <v>173</v>
      </c>
      <c r="C6817" s="76">
        <v>43138</v>
      </c>
      <c r="D6817">
        <v>2</v>
      </c>
      <c r="E6817" t="s">
        <v>2198</v>
      </c>
    </row>
    <row r="6818" spans="1:5" x14ac:dyDescent="0.25">
      <c r="A6818" t="s">
        <v>2201</v>
      </c>
      <c r="B6818" t="s">
        <v>173</v>
      </c>
      <c r="C6818" s="76">
        <v>43138</v>
      </c>
      <c r="D6818">
        <v>3</v>
      </c>
      <c r="E6818" t="s">
        <v>2198</v>
      </c>
    </row>
    <row r="6819" spans="1:5" x14ac:dyDescent="0.25">
      <c r="A6819" t="s">
        <v>2201</v>
      </c>
      <c r="B6819" t="s">
        <v>173</v>
      </c>
      <c r="C6819" s="76">
        <v>43138</v>
      </c>
      <c r="D6819">
        <v>4</v>
      </c>
      <c r="E6819" t="s">
        <v>2198</v>
      </c>
    </row>
    <row r="6820" spans="1:5" x14ac:dyDescent="0.25">
      <c r="A6820" t="s">
        <v>2201</v>
      </c>
      <c r="B6820" t="s">
        <v>173</v>
      </c>
      <c r="C6820" s="76">
        <v>43138</v>
      </c>
      <c r="D6820">
        <v>5</v>
      </c>
      <c r="E6820" t="s">
        <v>2198</v>
      </c>
    </row>
    <row r="6821" spans="1:5" x14ac:dyDescent="0.25">
      <c r="A6821" t="s">
        <v>2200</v>
      </c>
      <c r="B6821" t="s">
        <v>149</v>
      </c>
      <c r="C6821" s="76">
        <v>43138</v>
      </c>
      <c r="D6821">
        <v>7</v>
      </c>
      <c r="E6821" t="s">
        <v>2198</v>
      </c>
    </row>
    <row r="6822" spans="1:5" x14ac:dyDescent="0.25">
      <c r="A6822" t="s">
        <v>2200</v>
      </c>
      <c r="B6822" t="s">
        <v>149</v>
      </c>
      <c r="C6822" s="76">
        <v>43138</v>
      </c>
      <c r="D6822">
        <v>2</v>
      </c>
      <c r="E6822" t="s">
        <v>2198</v>
      </c>
    </row>
    <row r="6823" spans="1:5" x14ac:dyDescent="0.25">
      <c r="A6823" t="s">
        <v>2200</v>
      </c>
      <c r="B6823" t="s">
        <v>149</v>
      </c>
      <c r="C6823" s="76">
        <v>43138</v>
      </c>
      <c r="D6823">
        <v>3</v>
      </c>
      <c r="E6823" t="s">
        <v>2198</v>
      </c>
    </row>
    <row r="6824" spans="1:5" x14ac:dyDescent="0.25">
      <c r="A6824" t="s">
        <v>2200</v>
      </c>
      <c r="B6824" t="s">
        <v>149</v>
      </c>
      <c r="C6824" s="76">
        <v>43138</v>
      </c>
      <c r="D6824">
        <v>4</v>
      </c>
      <c r="E6824" t="s">
        <v>2198</v>
      </c>
    </row>
    <row r="6825" spans="1:5" x14ac:dyDescent="0.25">
      <c r="A6825" t="s">
        <v>2200</v>
      </c>
      <c r="B6825" t="s">
        <v>149</v>
      </c>
      <c r="C6825" s="76">
        <v>43138</v>
      </c>
      <c r="D6825">
        <v>5</v>
      </c>
      <c r="E6825" t="s">
        <v>2198</v>
      </c>
    </row>
    <row r="6826" spans="1:5" x14ac:dyDescent="0.25">
      <c r="A6826" t="s">
        <v>2200</v>
      </c>
      <c r="B6826" t="s">
        <v>149</v>
      </c>
      <c r="C6826" s="76">
        <v>43138</v>
      </c>
      <c r="D6826">
        <v>6</v>
      </c>
      <c r="E6826" t="s">
        <v>2198</v>
      </c>
    </row>
    <row r="6827" spans="1:5" x14ac:dyDescent="0.25">
      <c r="A6827" t="s">
        <v>2201</v>
      </c>
      <c r="B6827" t="s">
        <v>149</v>
      </c>
      <c r="C6827" s="76">
        <v>43138</v>
      </c>
      <c r="D6827">
        <v>8</v>
      </c>
      <c r="E6827" t="s">
        <v>2198</v>
      </c>
    </row>
    <row r="6828" spans="1:5" x14ac:dyDescent="0.25">
      <c r="A6828" t="s">
        <v>2201</v>
      </c>
      <c r="B6828" t="s">
        <v>149</v>
      </c>
      <c r="C6828" s="76">
        <v>43138</v>
      </c>
      <c r="D6828">
        <v>9</v>
      </c>
      <c r="E6828" t="s">
        <v>2198</v>
      </c>
    </row>
    <row r="6829" spans="1:5" x14ac:dyDescent="0.25">
      <c r="A6829" t="s">
        <v>2201</v>
      </c>
      <c r="B6829" t="s">
        <v>149</v>
      </c>
      <c r="C6829" s="76">
        <v>43138</v>
      </c>
      <c r="D6829">
        <v>2</v>
      </c>
      <c r="E6829" t="s">
        <v>2198</v>
      </c>
    </row>
    <row r="6830" spans="1:5" x14ac:dyDescent="0.25">
      <c r="A6830" t="s">
        <v>2201</v>
      </c>
      <c r="B6830" t="s">
        <v>149</v>
      </c>
      <c r="C6830" s="76">
        <v>43138</v>
      </c>
      <c r="D6830">
        <v>3</v>
      </c>
      <c r="E6830" t="s">
        <v>2198</v>
      </c>
    </row>
    <row r="6831" spans="1:5" x14ac:dyDescent="0.25">
      <c r="A6831" t="s">
        <v>2201</v>
      </c>
      <c r="B6831" t="s">
        <v>149</v>
      </c>
      <c r="C6831" s="76">
        <v>43138</v>
      </c>
      <c r="D6831">
        <v>4</v>
      </c>
      <c r="E6831" t="s">
        <v>2198</v>
      </c>
    </row>
    <row r="6832" spans="1:5" x14ac:dyDescent="0.25">
      <c r="A6832" t="s">
        <v>2201</v>
      </c>
      <c r="B6832" t="s">
        <v>149</v>
      </c>
      <c r="C6832" s="76">
        <v>43138</v>
      </c>
      <c r="D6832">
        <v>5</v>
      </c>
      <c r="E6832" t="s">
        <v>2198</v>
      </c>
    </row>
    <row r="6833" spans="1:5" x14ac:dyDescent="0.25">
      <c r="A6833" t="s">
        <v>2200</v>
      </c>
      <c r="B6833" t="s">
        <v>150</v>
      </c>
      <c r="C6833" s="76">
        <v>43138</v>
      </c>
      <c r="D6833">
        <v>7</v>
      </c>
      <c r="E6833" t="s">
        <v>2198</v>
      </c>
    </row>
    <row r="6834" spans="1:5" x14ac:dyDescent="0.25">
      <c r="A6834" t="s">
        <v>2200</v>
      </c>
      <c r="B6834" t="s">
        <v>150</v>
      </c>
      <c r="C6834" s="76">
        <v>43138</v>
      </c>
      <c r="D6834">
        <v>2</v>
      </c>
      <c r="E6834" t="s">
        <v>2198</v>
      </c>
    </row>
    <row r="6835" spans="1:5" x14ac:dyDescent="0.25">
      <c r="A6835" t="s">
        <v>2200</v>
      </c>
      <c r="B6835" t="s">
        <v>150</v>
      </c>
      <c r="C6835" s="76">
        <v>43138</v>
      </c>
      <c r="D6835">
        <v>3</v>
      </c>
      <c r="E6835" t="s">
        <v>2198</v>
      </c>
    </row>
    <row r="6836" spans="1:5" x14ac:dyDescent="0.25">
      <c r="A6836" t="s">
        <v>2200</v>
      </c>
      <c r="B6836" t="s">
        <v>150</v>
      </c>
      <c r="C6836" s="76">
        <v>43138</v>
      </c>
      <c r="D6836">
        <v>4</v>
      </c>
      <c r="E6836" t="s">
        <v>2198</v>
      </c>
    </row>
    <row r="6837" spans="1:5" x14ac:dyDescent="0.25">
      <c r="A6837" t="s">
        <v>2200</v>
      </c>
      <c r="B6837" t="s">
        <v>150</v>
      </c>
      <c r="C6837" s="76">
        <v>43138</v>
      </c>
      <c r="D6837">
        <v>5</v>
      </c>
      <c r="E6837" t="s">
        <v>2198</v>
      </c>
    </row>
    <row r="6838" spans="1:5" x14ac:dyDescent="0.25">
      <c r="A6838" t="s">
        <v>2200</v>
      </c>
      <c r="B6838" t="s">
        <v>150</v>
      </c>
      <c r="C6838" s="76">
        <v>43138</v>
      </c>
      <c r="D6838">
        <v>6</v>
      </c>
      <c r="E6838" t="s">
        <v>2198</v>
      </c>
    </row>
    <row r="6839" spans="1:5" x14ac:dyDescent="0.25">
      <c r="A6839" t="s">
        <v>2201</v>
      </c>
      <c r="B6839" t="s">
        <v>150</v>
      </c>
      <c r="C6839" s="76">
        <v>43138</v>
      </c>
      <c r="D6839">
        <v>8</v>
      </c>
      <c r="E6839" t="s">
        <v>2198</v>
      </c>
    </row>
    <row r="6840" spans="1:5" x14ac:dyDescent="0.25">
      <c r="A6840" t="s">
        <v>2201</v>
      </c>
      <c r="B6840" t="s">
        <v>150</v>
      </c>
      <c r="C6840" s="76">
        <v>43138</v>
      </c>
      <c r="D6840">
        <v>9</v>
      </c>
      <c r="E6840" t="s">
        <v>2198</v>
      </c>
    </row>
    <row r="6841" spans="1:5" x14ac:dyDescent="0.25">
      <c r="A6841" t="s">
        <v>2201</v>
      </c>
      <c r="B6841" t="s">
        <v>150</v>
      </c>
      <c r="C6841" s="76">
        <v>43138</v>
      </c>
      <c r="D6841">
        <v>2</v>
      </c>
      <c r="E6841" t="s">
        <v>2198</v>
      </c>
    </row>
    <row r="6842" spans="1:5" x14ac:dyDescent="0.25">
      <c r="A6842" t="s">
        <v>2201</v>
      </c>
      <c r="B6842" t="s">
        <v>150</v>
      </c>
      <c r="C6842" s="76">
        <v>43138</v>
      </c>
      <c r="D6842">
        <v>3</v>
      </c>
      <c r="E6842" t="s">
        <v>2198</v>
      </c>
    </row>
    <row r="6843" spans="1:5" x14ac:dyDescent="0.25">
      <c r="A6843" t="s">
        <v>2201</v>
      </c>
      <c r="B6843" t="s">
        <v>150</v>
      </c>
      <c r="C6843" s="76">
        <v>43138</v>
      </c>
      <c r="D6843">
        <v>4</v>
      </c>
      <c r="E6843" t="s">
        <v>2198</v>
      </c>
    </row>
    <row r="6844" spans="1:5" x14ac:dyDescent="0.25">
      <c r="A6844" t="s">
        <v>2201</v>
      </c>
      <c r="B6844" t="s">
        <v>150</v>
      </c>
      <c r="C6844" s="76">
        <v>43138</v>
      </c>
      <c r="D6844">
        <v>5</v>
      </c>
      <c r="E6844" t="s">
        <v>2198</v>
      </c>
    </row>
    <row r="6845" spans="1:5" x14ac:dyDescent="0.25">
      <c r="A6845" t="s">
        <v>2200</v>
      </c>
      <c r="B6845" t="s">
        <v>151</v>
      </c>
      <c r="C6845" s="76">
        <v>43138</v>
      </c>
      <c r="D6845">
        <v>7</v>
      </c>
      <c r="E6845" t="s">
        <v>2198</v>
      </c>
    </row>
    <row r="6846" spans="1:5" x14ac:dyDescent="0.25">
      <c r="A6846" t="s">
        <v>2200</v>
      </c>
      <c r="B6846" t="s">
        <v>151</v>
      </c>
      <c r="C6846" s="76">
        <v>43138</v>
      </c>
      <c r="D6846">
        <v>2</v>
      </c>
      <c r="E6846" t="s">
        <v>2198</v>
      </c>
    </row>
    <row r="6847" spans="1:5" x14ac:dyDescent="0.25">
      <c r="A6847" t="s">
        <v>2200</v>
      </c>
      <c r="B6847" t="s">
        <v>151</v>
      </c>
      <c r="C6847" s="76">
        <v>43138</v>
      </c>
      <c r="D6847">
        <v>3</v>
      </c>
      <c r="E6847" t="s">
        <v>2198</v>
      </c>
    </row>
    <row r="6848" spans="1:5" x14ac:dyDescent="0.25">
      <c r="A6848" t="s">
        <v>2200</v>
      </c>
      <c r="B6848" t="s">
        <v>151</v>
      </c>
      <c r="C6848" s="76">
        <v>43138</v>
      </c>
      <c r="D6848">
        <v>4</v>
      </c>
      <c r="E6848" t="s">
        <v>2198</v>
      </c>
    </row>
    <row r="6849" spans="1:5" x14ac:dyDescent="0.25">
      <c r="A6849" t="s">
        <v>2200</v>
      </c>
      <c r="B6849" t="s">
        <v>151</v>
      </c>
      <c r="C6849" s="76">
        <v>43138</v>
      </c>
      <c r="D6849">
        <v>5</v>
      </c>
      <c r="E6849" t="s">
        <v>2198</v>
      </c>
    </row>
    <row r="6850" spans="1:5" x14ac:dyDescent="0.25">
      <c r="A6850" t="s">
        <v>2200</v>
      </c>
      <c r="B6850" t="s">
        <v>151</v>
      </c>
      <c r="C6850" s="76">
        <v>43138</v>
      </c>
      <c r="D6850">
        <v>6</v>
      </c>
      <c r="E6850" t="s">
        <v>2198</v>
      </c>
    </row>
    <row r="6851" spans="1:5" x14ac:dyDescent="0.25">
      <c r="A6851" t="s">
        <v>2201</v>
      </c>
      <c r="B6851" t="s">
        <v>151</v>
      </c>
      <c r="C6851" s="76">
        <v>43138</v>
      </c>
      <c r="D6851">
        <v>8</v>
      </c>
      <c r="E6851" t="s">
        <v>2198</v>
      </c>
    </row>
    <row r="6852" spans="1:5" x14ac:dyDescent="0.25">
      <c r="A6852" t="s">
        <v>2201</v>
      </c>
      <c r="B6852" t="s">
        <v>151</v>
      </c>
      <c r="C6852" s="76">
        <v>43138</v>
      </c>
      <c r="D6852">
        <v>9</v>
      </c>
      <c r="E6852" t="s">
        <v>2198</v>
      </c>
    </row>
    <row r="6853" spans="1:5" x14ac:dyDescent="0.25">
      <c r="A6853" t="s">
        <v>2201</v>
      </c>
      <c r="B6853" t="s">
        <v>151</v>
      </c>
      <c r="C6853" s="76">
        <v>43138</v>
      </c>
      <c r="D6853">
        <v>2</v>
      </c>
      <c r="E6853" t="s">
        <v>2198</v>
      </c>
    </row>
    <row r="6854" spans="1:5" x14ac:dyDescent="0.25">
      <c r="A6854" t="s">
        <v>2201</v>
      </c>
      <c r="B6854" t="s">
        <v>151</v>
      </c>
      <c r="C6854" s="76">
        <v>43138</v>
      </c>
      <c r="D6854">
        <v>3</v>
      </c>
      <c r="E6854" t="s">
        <v>2198</v>
      </c>
    </row>
    <row r="6855" spans="1:5" x14ac:dyDescent="0.25">
      <c r="A6855" t="s">
        <v>2201</v>
      </c>
      <c r="B6855" t="s">
        <v>151</v>
      </c>
      <c r="C6855" s="76">
        <v>43138</v>
      </c>
      <c r="D6855">
        <v>4</v>
      </c>
      <c r="E6855" t="s">
        <v>2198</v>
      </c>
    </row>
    <row r="6856" spans="1:5" x14ac:dyDescent="0.25">
      <c r="A6856" t="s">
        <v>2201</v>
      </c>
      <c r="B6856" t="s">
        <v>151</v>
      </c>
      <c r="C6856" s="76">
        <v>43138</v>
      </c>
      <c r="D6856">
        <v>5</v>
      </c>
      <c r="E6856" t="s">
        <v>2198</v>
      </c>
    </row>
    <row r="6857" spans="1:5" x14ac:dyDescent="0.25">
      <c r="A6857" t="s">
        <v>2200</v>
      </c>
      <c r="B6857" t="s">
        <v>151</v>
      </c>
      <c r="C6857" s="76">
        <v>43138</v>
      </c>
      <c r="D6857">
        <v>7</v>
      </c>
      <c r="E6857" t="s">
        <v>2198</v>
      </c>
    </row>
    <row r="6858" spans="1:5" x14ac:dyDescent="0.25">
      <c r="A6858" t="s">
        <v>2200</v>
      </c>
      <c r="B6858" t="s">
        <v>151</v>
      </c>
      <c r="C6858" s="76">
        <v>43138</v>
      </c>
      <c r="D6858">
        <v>2</v>
      </c>
      <c r="E6858" t="s">
        <v>2198</v>
      </c>
    </row>
    <row r="6859" spans="1:5" x14ac:dyDescent="0.25">
      <c r="A6859" t="s">
        <v>2200</v>
      </c>
      <c r="B6859" t="s">
        <v>151</v>
      </c>
      <c r="C6859" s="76">
        <v>43138</v>
      </c>
      <c r="D6859">
        <v>3</v>
      </c>
      <c r="E6859" t="s">
        <v>2198</v>
      </c>
    </row>
    <row r="6860" spans="1:5" x14ac:dyDescent="0.25">
      <c r="A6860" t="s">
        <v>2200</v>
      </c>
      <c r="B6860" t="s">
        <v>151</v>
      </c>
      <c r="C6860" s="76">
        <v>43138</v>
      </c>
      <c r="D6860">
        <v>4</v>
      </c>
      <c r="E6860" t="s">
        <v>2198</v>
      </c>
    </row>
    <row r="6861" spans="1:5" x14ac:dyDescent="0.25">
      <c r="A6861" t="s">
        <v>2200</v>
      </c>
      <c r="B6861" t="s">
        <v>151</v>
      </c>
      <c r="C6861" s="76">
        <v>43138</v>
      </c>
      <c r="D6861">
        <v>5</v>
      </c>
      <c r="E6861" t="s">
        <v>2198</v>
      </c>
    </row>
    <row r="6862" spans="1:5" x14ac:dyDescent="0.25">
      <c r="A6862" t="s">
        <v>2200</v>
      </c>
      <c r="B6862" t="s">
        <v>151</v>
      </c>
      <c r="C6862" s="76">
        <v>43138</v>
      </c>
      <c r="D6862">
        <v>6</v>
      </c>
      <c r="E6862" t="s">
        <v>2198</v>
      </c>
    </row>
    <row r="6863" spans="1:5" x14ac:dyDescent="0.25">
      <c r="A6863" t="s">
        <v>2201</v>
      </c>
      <c r="B6863" t="s">
        <v>151</v>
      </c>
      <c r="C6863" s="76">
        <v>43138</v>
      </c>
      <c r="D6863">
        <v>8</v>
      </c>
      <c r="E6863" t="s">
        <v>2198</v>
      </c>
    </row>
    <row r="6864" spans="1:5" x14ac:dyDescent="0.25">
      <c r="A6864" t="s">
        <v>2201</v>
      </c>
      <c r="B6864" t="s">
        <v>151</v>
      </c>
      <c r="C6864" s="76">
        <v>43138</v>
      </c>
      <c r="D6864">
        <v>9</v>
      </c>
      <c r="E6864" t="s">
        <v>2198</v>
      </c>
    </row>
    <row r="6865" spans="1:5" x14ac:dyDescent="0.25">
      <c r="A6865" t="s">
        <v>2201</v>
      </c>
      <c r="B6865" t="s">
        <v>151</v>
      </c>
      <c r="C6865" s="76">
        <v>43138</v>
      </c>
      <c r="D6865">
        <v>2</v>
      </c>
      <c r="E6865" t="s">
        <v>2198</v>
      </c>
    </row>
    <row r="6866" spans="1:5" x14ac:dyDescent="0.25">
      <c r="A6866" t="s">
        <v>2201</v>
      </c>
      <c r="B6866" t="s">
        <v>151</v>
      </c>
      <c r="C6866" s="76">
        <v>43138</v>
      </c>
      <c r="D6866">
        <v>3</v>
      </c>
      <c r="E6866" t="s">
        <v>2198</v>
      </c>
    </row>
    <row r="6867" spans="1:5" x14ac:dyDescent="0.25">
      <c r="A6867" t="s">
        <v>2201</v>
      </c>
      <c r="B6867" t="s">
        <v>151</v>
      </c>
      <c r="C6867" s="76">
        <v>43138</v>
      </c>
      <c r="D6867">
        <v>4</v>
      </c>
      <c r="E6867" t="s">
        <v>2198</v>
      </c>
    </row>
    <row r="6868" spans="1:5" x14ac:dyDescent="0.25">
      <c r="A6868" t="s">
        <v>2201</v>
      </c>
      <c r="B6868" t="s">
        <v>151</v>
      </c>
      <c r="C6868" s="76">
        <v>43138</v>
      </c>
      <c r="D6868">
        <v>5</v>
      </c>
      <c r="E6868" t="s">
        <v>2198</v>
      </c>
    </row>
    <row r="6869" spans="1:5" x14ac:dyDescent="0.25">
      <c r="A6869" t="s">
        <v>2200</v>
      </c>
      <c r="B6869" t="s">
        <v>173</v>
      </c>
      <c r="C6869" s="76">
        <v>43138</v>
      </c>
      <c r="D6869">
        <v>7</v>
      </c>
      <c r="E6869" t="s">
        <v>2198</v>
      </c>
    </row>
    <row r="6870" spans="1:5" x14ac:dyDescent="0.25">
      <c r="A6870" t="s">
        <v>2200</v>
      </c>
      <c r="B6870" t="s">
        <v>173</v>
      </c>
      <c r="C6870" s="76">
        <v>43138</v>
      </c>
      <c r="D6870">
        <v>2</v>
      </c>
      <c r="E6870" t="s">
        <v>2198</v>
      </c>
    </row>
    <row r="6871" spans="1:5" x14ac:dyDescent="0.25">
      <c r="A6871" t="s">
        <v>2200</v>
      </c>
      <c r="B6871" t="s">
        <v>173</v>
      </c>
      <c r="C6871" s="76">
        <v>43138</v>
      </c>
      <c r="D6871">
        <v>3</v>
      </c>
      <c r="E6871" t="s">
        <v>2198</v>
      </c>
    </row>
    <row r="6872" spans="1:5" x14ac:dyDescent="0.25">
      <c r="A6872" t="s">
        <v>2200</v>
      </c>
      <c r="B6872" t="s">
        <v>173</v>
      </c>
      <c r="C6872" s="76">
        <v>43138</v>
      </c>
      <c r="D6872">
        <v>4</v>
      </c>
      <c r="E6872" t="s">
        <v>2198</v>
      </c>
    </row>
    <row r="6873" spans="1:5" x14ac:dyDescent="0.25">
      <c r="A6873" t="s">
        <v>2200</v>
      </c>
      <c r="B6873" t="s">
        <v>173</v>
      </c>
      <c r="C6873" s="76">
        <v>43138</v>
      </c>
      <c r="D6873">
        <v>5</v>
      </c>
      <c r="E6873" t="s">
        <v>2198</v>
      </c>
    </row>
    <row r="6874" spans="1:5" x14ac:dyDescent="0.25">
      <c r="A6874" t="s">
        <v>2200</v>
      </c>
      <c r="B6874" t="s">
        <v>173</v>
      </c>
      <c r="C6874" s="76">
        <v>43138</v>
      </c>
      <c r="D6874">
        <v>6</v>
      </c>
      <c r="E6874" t="s">
        <v>2198</v>
      </c>
    </row>
    <row r="6875" spans="1:5" x14ac:dyDescent="0.25">
      <c r="A6875" t="s">
        <v>2201</v>
      </c>
      <c r="B6875" t="s">
        <v>173</v>
      </c>
      <c r="C6875" s="76">
        <v>43138</v>
      </c>
      <c r="D6875">
        <v>8</v>
      </c>
      <c r="E6875" t="s">
        <v>2198</v>
      </c>
    </row>
    <row r="6876" spans="1:5" x14ac:dyDescent="0.25">
      <c r="A6876" t="s">
        <v>2201</v>
      </c>
      <c r="B6876" t="s">
        <v>173</v>
      </c>
      <c r="C6876" s="76">
        <v>43138</v>
      </c>
      <c r="D6876">
        <v>9</v>
      </c>
      <c r="E6876" t="s">
        <v>2198</v>
      </c>
    </row>
    <row r="6877" spans="1:5" x14ac:dyDescent="0.25">
      <c r="A6877" t="s">
        <v>2201</v>
      </c>
      <c r="B6877" t="s">
        <v>173</v>
      </c>
      <c r="C6877" s="76">
        <v>43138</v>
      </c>
      <c r="D6877">
        <v>2</v>
      </c>
      <c r="E6877" t="s">
        <v>2198</v>
      </c>
    </row>
    <row r="6878" spans="1:5" x14ac:dyDescent="0.25">
      <c r="A6878" t="s">
        <v>2201</v>
      </c>
      <c r="B6878" t="s">
        <v>173</v>
      </c>
      <c r="C6878" s="76">
        <v>43138</v>
      </c>
      <c r="D6878">
        <v>3</v>
      </c>
      <c r="E6878" t="s">
        <v>2198</v>
      </c>
    </row>
    <row r="6879" spans="1:5" x14ac:dyDescent="0.25">
      <c r="A6879" t="s">
        <v>2201</v>
      </c>
      <c r="B6879" t="s">
        <v>173</v>
      </c>
      <c r="C6879" s="76">
        <v>43138</v>
      </c>
      <c r="D6879">
        <v>4</v>
      </c>
      <c r="E6879" t="s">
        <v>2198</v>
      </c>
    </row>
    <row r="6880" spans="1:5" x14ac:dyDescent="0.25">
      <c r="A6880" t="s">
        <v>2201</v>
      </c>
      <c r="B6880" t="s">
        <v>173</v>
      </c>
      <c r="C6880" s="76">
        <v>43138</v>
      </c>
      <c r="D6880">
        <v>5</v>
      </c>
      <c r="E6880" t="s">
        <v>2198</v>
      </c>
    </row>
    <row r="6881" spans="1:5" x14ac:dyDescent="0.25">
      <c r="A6881" t="s">
        <v>2200</v>
      </c>
      <c r="B6881" t="s">
        <v>149</v>
      </c>
      <c r="C6881" s="76">
        <v>43138</v>
      </c>
      <c r="D6881">
        <v>7</v>
      </c>
      <c r="E6881" t="s">
        <v>2198</v>
      </c>
    </row>
    <row r="6882" spans="1:5" x14ac:dyDescent="0.25">
      <c r="A6882" t="s">
        <v>2200</v>
      </c>
      <c r="B6882" t="s">
        <v>149</v>
      </c>
      <c r="C6882" s="76">
        <v>43138</v>
      </c>
      <c r="D6882">
        <v>2</v>
      </c>
      <c r="E6882" t="s">
        <v>2198</v>
      </c>
    </row>
    <row r="6883" spans="1:5" x14ac:dyDescent="0.25">
      <c r="A6883" t="s">
        <v>2200</v>
      </c>
      <c r="B6883" t="s">
        <v>149</v>
      </c>
      <c r="C6883" s="76">
        <v>43138</v>
      </c>
      <c r="D6883">
        <v>3</v>
      </c>
      <c r="E6883" t="s">
        <v>2198</v>
      </c>
    </row>
    <row r="6884" spans="1:5" x14ac:dyDescent="0.25">
      <c r="A6884" t="s">
        <v>2200</v>
      </c>
      <c r="B6884" t="s">
        <v>149</v>
      </c>
      <c r="C6884" s="76">
        <v>43138</v>
      </c>
      <c r="D6884">
        <v>4</v>
      </c>
      <c r="E6884" t="s">
        <v>2198</v>
      </c>
    </row>
    <row r="6885" spans="1:5" x14ac:dyDescent="0.25">
      <c r="A6885" t="s">
        <v>2200</v>
      </c>
      <c r="B6885" t="s">
        <v>149</v>
      </c>
      <c r="C6885" s="76">
        <v>43138</v>
      </c>
      <c r="D6885">
        <v>5</v>
      </c>
      <c r="E6885" t="s">
        <v>2198</v>
      </c>
    </row>
    <row r="6886" spans="1:5" x14ac:dyDescent="0.25">
      <c r="A6886" t="s">
        <v>2200</v>
      </c>
      <c r="B6886" t="s">
        <v>149</v>
      </c>
      <c r="C6886" s="76">
        <v>43138</v>
      </c>
      <c r="D6886">
        <v>6</v>
      </c>
      <c r="E6886" t="s">
        <v>2198</v>
      </c>
    </row>
    <row r="6887" spans="1:5" x14ac:dyDescent="0.25">
      <c r="A6887" t="s">
        <v>2201</v>
      </c>
      <c r="B6887" t="s">
        <v>149</v>
      </c>
      <c r="C6887" s="76">
        <v>43138</v>
      </c>
      <c r="D6887">
        <v>8</v>
      </c>
      <c r="E6887" t="s">
        <v>2198</v>
      </c>
    </row>
    <row r="6888" spans="1:5" x14ac:dyDescent="0.25">
      <c r="A6888" t="s">
        <v>2201</v>
      </c>
      <c r="B6888" t="s">
        <v>149</v>
      </c>
      <c r="C6888" s="76">
        <v>43138</v>
      </c>
      <c r="D6888">
        <v>9</v>
      </c>
      <c r="E6888" t="s">
        <v>2198</v>
      </c>
    </row>
    <row r="6889" spans="1:5" x14ac:dyDescent="0.25">
      <c r="A6889" t="s">
        <v>2201</v>
      </c>
      <c r="B6889" t="s">
        <v>149</v>
      </c>
      <c r="C6889" s="76">
        <v>43138</v>
      </c>
      <c r="D6889">
        <v>2</v>
      </c>
      <c r="E6889" t="s">
        <v>2198</v>
      </c>
    </row>
    <row r="6890" spans="1:5" x14ac:dyDescent="0.25">
      <c r="A6890" t="s">
        <v>2201</v>
      </c>
      <c r="B6890" t="s">
        <v>149</v>
      </c>
      <c r="C6890" s="76">
        <v>43138</v>
      </c>
      <c r="D6890">
        <v>3</v>
      </c>
      <c r="E6890" t="s">
        <v>2198</v>
      </c>
    </row>
    <row r="6891" spans="1:5" x14ac:dyDescent="0.25">
      <c r="A6891" t="s">
        <v>2201</v>
      </c>
      <c r="B6891" t="s">
        <v>149</v>
      </c>
      <c r="C6891" s="76">
        <v>43138</v>
      </c>
      <c r="D6891">
        <v>4</v>
      </c>
      <c r="E6891" t="s">
        <v>2198</v>
      </c>
    </row>
    <row r="6892" spans="1:5" x14ac:dyDescent="0.25">
      <c r="A6892" t="s">
        <v>2201</v>
      </c>
      <c r="B6892" t="s">
        <v>149</v>
      </c>
      <c r="C6892" s="76">
        <v>43138</v>
      </c>
      <c r="D6892">
        <v>5</v>
      </c>
      <c r="E6892" t="s">
        <v>2198</v>
      </c>
    </row>
    <row r="6893" spans="1:5" x14ac:dyDescent="0.25">
      <c r="A6893" t="s">
        <v>2200</v>
      </c>
      <c r="B6893" t="s">
        <v>150</v>
      </c>
      <c r="C6893" s="76">
        <v>43138</v>
      </c>
      <c r="D6893">
        <v>7</v>
      </c>
      <c r="E6893" t="s">
        <v>2198</v>
      </c>
    </row>
    <row r="6894" spans="1:5" x14ac:dyDescent="0.25">
      <c r="A6894" t="s">
        <v>2200</v>
      </c>
      <c r="B6894" t="s">
        <v>150</v>
      </c>
      <c r="C6894" s="76">
        <v>43138</v>
      </c>
      <c r="D6894">
        <v>2</v>
      </c>
      <c r="E6894" t="s">
        <v>2198</v>
      </c>
    </row>
    <row r="6895" spans="1:5" x14ac:dyDescent="0.25">
      <c r="A6895" t="s">
        <v>2200</v>
      </c>
      <c r="B6895" t="s">
        <v>150</v>
      </c>
      <c r="C6895" s="76">
        <v>43138</v>
      </c>
      <c r="D6895">
        <v>3</v>
      </c>
      <c r="E6895" t="s">
        <v>2198</v>
      </c>
    </row>
    <row r="6896" spans="1:5" x14ac:dyDescent="0.25">
      <c r="A6896" t="s">
        <v>2200</v>
      </c>
      <c r="B6896" t="s">
        <v>150</v>
      </c>
      <c r="C6896" s="76">
        <v>43138</v>
      </c>
      <c r="D6896">
        <v>4</v>
      </c>
      <c r="E6896" t="s">
        <v>2198</v>
      </c>
    </row>
    <row r="6897" spans="1:5" x14ac:dyDescent="0.25">
      <c r="A6897" t="s">
        <v>2200</v>
      </c>
      <c r="B6897" t="s">
        <v>150</v>
      </c>
      <c r="C6897" s="76">
        <v>43138</v>
      </c>
      <c r="D6897">
        <v>5</v>
      </c>
      <c r="E6897" t="s">
        <v>2198</v>
      </c>
    </row>
    <row r="6898" spans="1:5" x14ac:dyDescent="0.25">
      <c r="A6898" t="s">
        <v>2200</v>
      </c>
      <c r="B6898" t="s">
        <v>150</v>
      </c>
      <c r="C6898" s="76">
        <v>43138</v>
      </c>
      <c r="D6898">
        <v>6</v>
      </c>
      <c r="E6898" t="s">
        <v>2198</v>
      </c>
    </row>
    <row r="6899" spans="1:5" x14ac:dyDescent="0.25">
      <c r="A6899" t="s">
        <v>2201</v>
      </c>
      <c r="B6899" t="s">
        <v>150</v>
      </c>
      <c r="C6899" s="76">
        <v>43138</v>
      </c>
      <c r="D6899">
        <v>8</v>
      </c>
      <c r="E6899" t="s">
        <v>2198</v>
      </c>
    </row>
    <row r="6900" spans="1:5" x14ac:dyDescent="0.25">
      <c r="A6900" t="s">
        <v>2201</v>
      </c>
      <c r="B6900" t="s">
        <v>150</v>
      </c>
      <c r="C6900" s="76">
        <v>43138</v>
      </c>
      <c r="D6900">
        <v>9</v>
      </c>
      <c r="E6900" t="s">
        <v>2198</v>
      </c>
    </row>
    <row r="6901" spans="1:5" x14ac:dyDescent="0.25">
      <c r="A6901" t="s">
        <v>2201</v>
      </c>
      <c r="B6901" t="s">
        <v>150</v>
      </c>
      <c r="C6901" s="76">
        <v>43138</v>
      </c>
      <c r="D6901">
        <v>2</v>
      </c>
      <c r="E6901" t="s">
        <v>2198</v>
      </c>
    </row>
    <row r="6902" spans="1:5" x14ac:dyDescent="0.25">
      <c r="A6902" t="s">
        <v>2201</v>
      </c>
      <c r="B6902" t="s">
        <v>150</v>
      </c>
      <c r="C6902" s="76">
        <v>43138</v>
      </c>
      <c r="D6902">
        <v>3</v>
      </c>
      <c r="E6902" t="s">
        <v>2198</v>
      </c>
    </row>
    <row r="6903" spans="1:5" x14ac:dyDescent="0.25">
      <c r="A6903" t="s">
        <v>2201</v>
      </c>
      <c r="B6903" t="s">
        <v>150</v>
      </c>
      <c r="C6903" s="76">
        <v>43138</v>
      </c>
      <c r="D6903">
        <v>4</v>
      </c>
      <c r="E6903" t="s">
        <v>2198</v>
      </c>
    </row>
    <row r="6904" spans="1:5" x14ac:dyDescent="0.25">
      <c r="A6904" t="s">
        <v>2201</v>
      </c>
      <c r="B6904" t="s">
        <v>150</v>
      </c>
      <c r="C6904" s="76">
        <v>43138</v>
      </c>
      <c r="D6904">
        <v>5</v>
      </c>
      <c r="E6904" t="s">
        <v>2198</v>
      </c>
    </row>
    <row r="6905" spans="1:5" x14ac:dyDescent="0.25">
      <c r="A6905" t="s">
        <v>2200</v>
      </c>
      <c r="B6905" t="s">
        <v>151</v>
      </c>
      <c r="C6905" s="76">
        <v>43138</v>
      </c>
      <c r="D6905">
        <v>7</v>
      </c>
      <c r="E6905" t="s">
        <v>2198</v>
      </c>
    </row>
    <row r="6906" spans="1:5" x14ac:dyDescent="0.25">
      <c r="A6906" t="s">
        <v>2200</v>
      </c>
      <c r="B6906" t="s">
        <v>151</v>
      </c>
      <c r="C6906" s="76">
        <v>43138</v>
      </c>
      <c r="D6906">
        <v>2</v>
      </c>
      <c r="E6906" t="s">
        <v>2198</v>
      </c>
    </row>
    <row r="6907" spans="1:5" x14ac:dyDescent="0.25">
      <c r="A6907" t="s">
        <v>2200</v>
      </c>
      <c r="B6907" t="s">
        <v>151</v>
      </c>
      <c r="C6907" s="76">
        <v>43138</v>
      </c>
      <c r="D6907">
        <v>3</v>
      </c>
      <c r="E6907" t="s">
        <v>2198</v>
      </c>
    </row>
    <row r="6908" spans="1:5" x14ac:dyDescent="0.25">
      <c r="A6908" t="s">
        <v>2200</v>
      </c>
      <c r="B6908" t="s">
        <v>151</v>
      </c>
      <c r="C6908" s="76">
        <v>43138</v>
      </c>
      <c r="D6908">
        <v>4</v>
      </c>
      <c r="E6908" t="s">
        <v>2198</v>
      </c>
    </row>
    <row r="6909" spans="1:5" x14ac:dyDescent="0.25">
      <c r="A6909" t="s">
        <v>2200</v>
      </c>
      <c r="B6909" t="s">
        <v>151</v>
      </c>
      <c r="C6909" s="76">
        <v>43138</v>
      </c>
      <c r="D6909">
        <v>5</v>
      </c>
      <c r="E6909" t="s">
        <v>2198</v>
      </c>
    </row>
    <row r="6910" spans="1:5" x14ac:dyDescent="0.25">
      <c r="A6910" t="s">
        <v>2200</v>
      </c>
      <c r="B6910" t="s">
        <v>151</v>
      </c>
      <c r="C6910" s="76">
        <v>43138</v>
      </c>
      <c r="D6910">
        <v>6</v>
      </c>
      <c r="E6910" t="s">
        <v>2198</v>
      </c>
    </row>
    <row r="6911" spans="1:5" x14ac:dyDescent="0.25">
      <c r="A6911" t="s">
        <v>2201</v>
      </c>
      <c r="B6911" t="s">
        <v>151</v>
      </c>
      <c r="C6911" s="76">
        <v>43138</v>
      </c>
      <c r="D6911">
        <v>8</v>
      </c>
      <c r="E6911" t="s">
        <v>2198</v>
      </c>
    </row>
    <row r="6912" spans="1:5" x14ac:dyDescent="0.25">
      <c r="A6912" t="s">
        <v>2201</v>
      </c>
      <c r="B6912" t="s">
        <v>151</v>
      </c>
      <c r="C6912" s="76">
        <v>43138</v>
      </c>
      <c r="D6912">
        <v>9</v>
      </c>
      <c r="E6912" t="s">
        <v>2198</v>
      </c>
    </row>
    <row r="6913" spans="1:5" x14ac:dyDescent="0.25">
      <c r="A6913" t="s">
        <v>2201</v>
      </c>
      <c r="B6913" t="s">
        <v>151</v>
      </c>
      <c r="C6913" s="76">
        <v>43138</v>
      </c>
      <c r="D6913">
        <v>2</v>
      </c>
      <c r="E6913" t="s">
        <v>2198</v>
      </c>
    </row>
    <row r="6914" spans="1:5" x14ac:dyDescent="0.25">
      <c r="A6914" t="s">
        <v>2201</v>
      </c>
      <c r="B6914" t="s">
        <v>151</v>
      </c>
      <c r="C6914" s="76">
        <v>43138</v>
      </c>
      <c r="D6914">
        <v>3</v>
      </c>
      <c r="E6914" t="s">
        <v>2198</v>
      </c>
    </row>
    <row r="6915" spans="1:5" x14ac:dyDescent="0.25">
      <c r="A6915" t="s">
        <v>2201</v>
      </c>
      <c r="B6915" t="s">
        <v>151</v>
      </c>
      <c r="C6915" s="76">
        <v>43138</v>
      </c>
      <c r="D6915">
        <v>4</v>
      </c>
      <c r="E6915" t="s">
        <v>2198</v>
      </c>
    </row>
    <row r="6916" spans="1:5" x14ac:dyDescent="0.25">
      <c r="A6916" t="s">
        <v>2201</v>
      </c>
      <c r="B6916" t="s">
        <v>151</v>
      </c>
      <c r="C6916" s="76">
        <v>43138</v>
      </c>
      <c r="D6916">
        <v>5</v>
      </c>
      <c r="E6916" t="s">
        <v>2198</v>
      </c>
    </row>
    <row r="6917" spans="1:5" x14ac:dyDescent="0.25">
      <c r="A6917" t="s">
        <v>2231</v>
      </c>
      <c r="B6917" t="s">
        <v>150</v>
      </c>
      <c r="C6917" s="76">
        <v>43146</v>
      </c>
      <c r="D6917">
        <v>1</v>
      </c>
      <c r="E6917" t="s">
        <v>2232</v>
      </c>
    </row>
    <row r="6918" spans="1:5" x14ac:dyDescent="0.25">
      <c r="A6918" t="s">
        <v>2231</v>
      </c>
      <c r="B6918" t="s">
        <v>150</v>
      </c>
      <c r="C6918" s="76">
        <v>43146</v>
      </c>
      <c r="D6918">
        <v>2</v>
      </c>
      <c r="E6918" t="s">
        <v>2232</v>
      </c>
    </row>
    <row r="6919" spans="1:5" x14ac:dyDescent="0.25">
      <c r="A6919" t="s">
        <v>2231</v>
      </c>
      <c r="B6919" t="s">
        <v>150</v>
      </c>
      <c r="C6919" s="76">
        <v>43146</v>
      </c>
      <c r="D6919">
        <v>3</v>
      </c>
      <c r="E6919" t="s">
        <v>2232</v>
      </c>
    </row>
    <row r="6920" spans="1:5" x14ac:dyDescent="0.25">
      <c r="A6920" t="s">
        <v>2231</v>
      </c>
      <c r="B6920" t="s">
        <v>150</v>
      </c>
      <c r="C6920" s="76">
        <v>43146</v>
      </c>
      <c r="D6920">
        <v>4</v>
      </c>
      <c r="E6920" t="s">
        <v>2232</v>
      </c>
    </row>
    <row r="6921" spans="1:5" x14ac:dyDescent="0.25">
      <c r="A6921" t="s">
        <v>2231</v>
      </c>
      <c r="B6921" t="s">
        <v>150</v>
      </c>
      <c r="C6921" s="76">
        <v>43146</v>
      </c>
      <c r="D6921">
        <v>5</v>
      </c>
      <c r="E6921" t="s">
        <v>2232</v>
      </c>
    </row>
    <row r="6922" spans="1:5" x14ac:dyDescent="0.25">
      <c r="A6922" t="s">
        <v>2231</v>
      </c>
      <c r="B6922" t="s">
        <v>150</v>
      </c>
      <c r="C6922" s="76">
        <v>43146</v>
      </c>
      <c r="D6922">
        <v>6</v>
      </c>
      <c r="E6922" t="s">
        <v>2232</v>
      </c>
    </row>
    <row r="6923" spans="1:5" x14ac:dyDescent="0.25">
      <c r="A6923" t="s">
        <v>2231</v>
      </c>
      <c r="B6923" t="s">
        <v>150</v>
      </c>
      <c r="C6923" s="76">
        <v>43146</v>
      </c>
      <c r="D6923">
        <v>1</v>
      </c>
      <c r="E6923" t="s">
        <v>2232</v>
      </c>
    </row>
    <row r="6924" spans="1:5" x14ac:dyDescent="0.25">
      <c r="A6924" t="s">
        <v>2231</v>
      </c>
      <c r="B6924" t="s">
        <v>150</v>
      </c>
      <c r="C6924" s="76">
        <v>43146</v>
      </c>
      <c r="D6924">
        <v>2</v>
      </c>
      <c r="E6924" t="s">
        <v>2232</v>
      </c>
    </row>
    <row r="6925" spans="1:5" x14ac:dyDescent="0.25">
      <c r="A6925" t="s">
        <v>2231</v>
      </c>
      <c r="B6925" t="s">
        <v>150</v>
      </c>
      <c r="C6925" s="76">
        <v>43146</v>
      </c>
      <c r="D6925">
        <v>3</v>
      </c>
      <c r="E6925" t="s">
        <v>2232</v>
      </c>
    </row>
    <row r="6926" spans="1:5" x14ac:dyDescent="0.25">
      <c r="A6926" t="s">
        <v>2231</v>
      </c>
      <c r="B6926" t="s">
        <v>150</v>
      </c>
      <c r="C6926" s="76">
        <v>43146</v>
      </c>
      <c r="D6926">
        <v>4</v>
      </c>
      <c r="E6926" t="s">
        <v>2232</v>
      </c>
    </row>
    <row r="6927" spans="1:5" x14ac:dyDescent="0.25">
      <c r="A6927" t="s">
        <v>2231</v>
      </c>
      <c r="B6927" t="s">
        <v>150</v>
      </c>
      <c r="C6927" s="76">
        <v>43146</v>
      </c>
      <c r="D6927">
        <v>5</v>
      </c>
      <c r="E6927" t="s">
        <v>2232</v>
      </c>
    </row>
    <row r="6928" spans="1:5" x14ac:dyDescent="0.25">
      <c r="A6928" t="s">
        <v>2231</v>
      </c>
      <c r="B6928" t="s">
        <v>150</v>
      </c>
      <c r="C6928" s="76">
        <v>43146</v>
      </c>
      <c r="D6928">
        <v>6</v>
      </c>
      <c r="E6928" t="s">
        <v>2232</v>
      </c>
    </row>
    <row r="6929" spans="1:5" x14ac:dyDescent="0.25">
      <c r="A6929" t="s">
        <v>2229</v>
      </c>
      <c r="B6929" t="s">
        <v>150</v>
      </c>
      <c r="C6929" s="76">
        <v>43146</v>
      </c>
      <c r="D6929">
        <v>7</v>
      </c>
      <c r="E6929" t="s">
        <v>2232</v>
      </c>
    </row>
    <row r="6930" spans="1:5" x14ac:dyDescent="0.25">
      <c r="A6930" t="s">
        <v>2229</v>
      </c>
      <c r="B6930" t="s">
        <v>150</v>
      </c>
      <c r="C6930" s="76">
        <v>43146</v>
      </c>
      <c r="D6930">
        <v>8</v>
      </c>
      <c r="E6930" t="s">
        <v>2232</v>
      </c>
    </row>
    <row r="6931" spans="1:5" x14ac:dyDescent="0.25">
      <c r="A6931" t="s">
        <v>2229</v>
      </c>
      <c r="B6931" t="s">
        <v>150</v>
      </c>
      <c r="C6931" s="76">
        <v>43146</v>
      </c>
      <c r="D6931">
        <v>9</v>
      </c>
      <c r="E6931" t="s">
        <v>2232</v>
      </c>
    </row>
    <row r="6932" spans="1:5" x14ac:dyDescent="0.25">
      <c r="A6932" t="s">
        <v>2229</v>
      </c>
      <c r="B6932" t="s">
        <v>150</v>
      </c>
      <c r="C6932" s="76">
        <v>43146</v>
      </c>
      <c r="D6932">
        <v>1</v>
      </c>
      <c r="E6932" t="s">
        <v>2232</v>
      </c>
    </row>
    <row r="6933" spans="1:5" x14ac:dyDescent="0.25">
      <c r="A6933" t="s">
        <v>2229</v>
      </c>
      <c r="B6933" t="s">
        <v>150</v>
      </c>
      <c r="C6933" s="76">
        <v>43146</v>
      </c>
      <c r="D6933">
        <v>2</v>
      </c>
      <c r="E6933" t="s">
        <v>2232</v>
      </c>
    </row>
    <row r="6934" spans="1:5" x14ac:dyDescent="0.25">
      <c r="A6934" t="s">
        <v>2229</v>
      </c>
      <c r="B6934" t="s">
        <v>150</v>
      </c>
      <c r="C6934" s="76">
        <v>43146</v>
      </c>
      <c r="D6934">
        <v>3</v>
      </c>
      <c r="E6934" t="s">
        <v>2232</v>
      </c>
    </row>
    <row r="6935" spans="1:5" x14ac:dyDescent="0.25">
      <c r="A6935" t="s">
        <v>2233</v>
      </c>
      <c r="B6935" t="s">
        <v>150</v>
      </c>
      <c r="C6935" s="76">
        <v>43146</v>
      </c>
      <c r="D6935">
        <v>3</v>
      </c>
      <c r="E6935" t="s">
        <v>2232</v>
      </c>
    </row>
    <row r="6936" spans="1:5" x14ac:dyDescent="0.25">
      <c r="A6936" t="s">
        <v>2233</v>
      </c>
      <c r="B6936" t="s">
        <v>150</v>
      </c>
      <c r="C6936" s="76">
        <v>43146</v>
      </c>
      <c r="D6936">
        <v>1</v>
      </c>
      <c r="E6936" t="s">
        <v>2232</v>
      </c>
    </row>
    <row r="6937" spans="1:5" x14ac:dyDescent="0.25">
      <c r="A6937" t="s">
        <v>2233</v>
      </c>
      <c r="B6937" t="s">
        <v>150</v>
      </c>
      <c r="C6937" s="76">
        <v>43146</v>
      </c>
      <c r="D6937">
        <v>2</v>
      </c>
      <c r="E6937" t="s">
        <v>2232</v>
      </c>
    </row>
    <row r="6938" spans="1:5" x14ac:dyDescent="0.25">
      <c r="A6938" t="s">
        <v>2233</v>
      </c>
      <c r="B6938" t="s">
        <v>150</v>
      </c>
      <c r="C6938" s="76">
        <v>43146</v>
      </c>
      <c r="D6938">
        <v>4</v>
      </c>
      <c r="E6938" t="s">
        <v>2232</v>
      </c>
    </row>
    <row r="6939" spans="1:5" x14ac:dyDescent="0.25">
      <c r="A6939" t="s">
        <v>2233</v>
      </c>
      <c r="B6939" t="s">
        <v>150</v>
      </c>
      <c r="C6939" s="76">
        <v>43146</v>
      </c>
      <c r="D6939">
        <v>6</v>
      </c>
      <c r="E6939" t="s">
        <v>2232</v>
      </c>
    </row>
    <row r="6940" spans="1:5" x14ac:dyDescent="0.25">
      <c r="A6940" t="s">
        <v>2233</v>
      </c>
      <c r="B6940" t="s">
        <v>150</v>
      </c>
      <c r="C6940" s="76">
        <v>43146</v>
      </c>
      <c r="D6940">
        <v>3</v>
      </c>
      <c r="E6940" t="s">
        <v>2232</v>
      </c>
    </row>
    <row r="6941" spans="1:5" x14ac:dyDescent="0.25">
      <c r="A6941" t="s">
        <v>2231</v>
      </c>
      <c r="B6941" t="s">
        <v>150</v>
      </c>
      <c r="C6941" s="76">
        <v>43146</v>
      </c>
      <c r="D6941">
        <v>1</v>
      </c>
      <c r="E6941" t="s">
        <v>2232</v>
      </c>
    </row>
    <row r="6942" spans="1:5" x14ac:dyDescent="0.25">
      <c r="A6942" t="s">
        <v>2231</v>
      </c>
      <c r="B6942" t="s">
        <v>150</v>
      </c>
      <c r="C6942" s="76">
        <v>43146</v>
      </c>
      <c r="D6942">
        <v>2</v>
      </c>
      <c r="E6942" t="s">
        <v>2232</v>
      </c>
    </row>
    <row r="6943" spans="1:5" x14ac:dyDescent="0.25">
      <c r="A6943" t="s">
        <v>2231</v>
      </c>
      <c r="B6943" t="s">
        <v>150</v>
      </c>
      <c r="C6943" s="76">
        <v>43146</v>
      </c>
      <c r="D6943">
        <v>3</v>
      </c>
      <c r="E6943" t="s">
        <v>2232</v>
      </c>
    </row>
    <row r="6944" spans="1:5" x14ac:dyDescent="0.25">
      <c r="A6944" t="s">
        <v>2231</v>
      </c>
      <c r="B6944" t="s">
        <v>150</v>
      </c>
      <c r="C6944" s="76">
        <v>43146</v>
      </c>
      <c r="D6944">
        <v>4</v>
      </c>
      <c r="E6944" t="s">
        <v>2232</v>
      </c>
    </row>
    <row r="6945" spans="1:5" x14ac:dyDescent="0.25">
      <c r="A6945" t="s">
        <v>2231</v>
      </c>
      <c r="B6945" t="s">
        <v>150</v>
      </c>
      <c r="C6945" s="76">
        <v>43146</v>
      </c>
      <c r="D6945">
        <v>5</v>
      </c>
      <c r="E6945" t="s">
        <v>2232</v>
      </c>
    </row>
    <row r="6946" spans="1:5" x14ac:dyDescent="0.25">
      <c r="A6946" t="s">
        <v>2231</v>
      </c>
      <c r="B6946" t="s">
        <v>150</v>
      </c>
      <c r="C6946" s="76">
        <v>43146</v>
      </c>
      <c r="D6946">
        <v>6</v>
      </c>
      <c r="E6946" t="s">
        <v>2232</v>
      </c>
    </row>
    <row r="6947" spans="1:5" x14ac:dyDescent="0.25">
      <c r="A6947" t="s">
        <v>2229</v>
      </c>
      <c r="B6947" t="s">
        <v>150</v>
      </c>
      <c r="C6947" s="76">
        <v>43146</v>
      </c>
      <c r="D6947">
        <v>7</v>
      </c>
      <c r="E6947" t="s">
        <v>2232</v>
      </c>
    </row>
    <row r="6948" spans="1:5" x14ac:dyDescent="0.25">
      <c r="A6948" t="s">
        <v>2229</v>
      </c>
      <c r="B6948" t="s">
        <v>150</v>
      </c>
      <c r="C6948" s="76">
        <v>43146</v>
      </c>
      <c r="D6948">
        <v>8</v>
      </c>
      <c r="E6948" t="s">
        <v>2232</v>
      </c>
    </row>
    <row r="6949" spans="1:5" x14ac:dyDescent="0.25">
      <c r="A6949" t="s">
        <v>2229</v>
      </c>
      <c r="B6949" t="s">
        <v>150</v>
      </c>
      <c r="C6949" s="76">
        <v>43146</v>
      </c>
      <c r="D6949">
        <v>9</v>
      </c>
      <c r="E6949" t="s">
        <v>2232</v>
      </c>
    </row>
    <row r="6950" spans="1:5" x14ac:dyDescent="0.25">
      <c r="A6950" t="s">
        <v>2229</v>
      </c>
      <c r="B6950" t="s">
        <v>150</v>
      </c>
      <c r="C6950" s="76">
        <v>43146</v>
      </c>
      <c r="D6950">
        <v>1</v>
      </c>
      <c r="E6950" t="s">
        <v>2232</v>
      </c>
    </row>
    <row r="6951" spans="1:5" x14ac:dyDescent="0.25">
      <c r="A6951" t="s">
        <v>2229</v>
      </c>
      <c r="B6951" t="s">
        <v>150</v>
      </c>
      <c r="C6951" s="76">
        <v>43146</v>
      </c>
      <c r="D6951">
        <v>2</v>
      </c>
      <c r="E6951" t="s">
        <v>2232</v>
      </c>
    </row>
    <row r="6952" spans="1:5" x14ac:dyDescent="0.25">
      <c r="A6952" t="s">
        <v>2229</v>
      </c>
      <c r="B6952" t="s">
        <v>150</v>
      </c>
      <c r="C6952" s="76">
        <v>43146</v>
      </c>
      <c r="D6952">
        <v>3</v>
      </c>
      <c r="E6952" t="s">
        <v>2232</v>
      </c>
    </row>
    <row r="6953" spans="1:5" x14ac:dyDescent="0.25">
      <c r="A6953" t="s">
        <v>2233</v>
      </c>
      <c r="B6953" t="s">
        <v>150</v>
      </c>
      <c r="C6953" s="76">
        <v>43146</v>
      </c>
      <c r="D6953">
        <v>3</v>
      </c>
      <c r="E6953" t="s">
        <v>2232</v>
      </c>
    </row>
    <row r="6954" spans="1:5" x14ac:dyDescent="0.25">
      <c r="A6954" t="s">
        <v>2233</v>
      </c>
      <c r="B6954" t="s">
        <v>150</v>
      </c>
      <c r="C6954" s="76">
        <v>43146</v>
      </c>
      <c r="D6954">
        <v>1</v>
      </c>
      <c r="E6954" t="s">
        <v>2232</v>
      </c>
    </row>
    <row r="6955" spans="1:5" x14ac:dyDescent="0.25">
      <c r="A6955" t="s">
        <v>2233</v>
      </c>
      <c r="B6955" t="s">
        <v>150</v>
      </c>
      <c r="C6955" s="76">
        <v>43146</v>
      </c>
      <c r="D6955">
        <v>2</v>
      </c>
      <c r="E6955" t="s">
        <v>2232</v>
      </c>
    </row>
    <row r="6956" spans="1:5" x14ac:dyDescent="0.25">
      <c r="A6956" t="s">
        <v>2233</v>
      </c>
      <c r="B6956" t="s">
        <v>150</v>
      </c>
      <c r="C6956" s="76">
        <v>43146</v>
      </c>
      <c r="D6956">
        <v>4</v>
      </c>
      <c r="E6956" t="s">
        <v>2232</v>
      </c>
    </row>
    <row r="6957" spans="1:5" x14ac:dyDescent="0.25">
      <c r="A6957" t="s">
        <v>2233</v>
      </c>
      <c r="B6957" t="s">
        <v>150</v>
      </c>
      <c r="C6957" s="76">
        <v>43146</v>
      </c>
      <c r="D6957">
        <v>6</v>
      </c>
      <c r="E6957" t="s">
        <v>2232</v>
      </c>
    </row>
    <row r="6958" spans="1:5" x14ac:dyDescent="0.25">
      <c r="A6958" t="s">
        <v>2233</v>
      </c>
      <c r="B6958" t="s">
        <v>150</v>
      </c>
      <c r="C6958" s="76">
        <v>43146</v>
      </c>
      <c r="D6958">
        <v>3</v>
      </c>
      <c r="E6958" t="s">
        <v>2232</v>
      </c>
    </row>
    <row r="6959" spans="1:5" x14ac:dyDescent="0.25">
      <c r="A6959" t="s">
        <v>2231</v>
      </c>
      <c r="B6959" t="s">
        <v>150</v>
      </c>
      <c r="C6959" s="76">
        <v>43146</v>
      </c>
      <c r="D6959">
        <v>1</v>
      </c>
      <c r="E6959" t="s">
        <v>2232</v>
      </c>
    </row>
    <row r="6960" spans="1:5" x14ac:dyDescent="0.25">
      <c r="A6960" t="s">
        <v>2231</v>
      </c>
      <c r="B6960" t="s">
        <v>150</v>
      </c>
      <c r="C6960" s="76">
        <v>43146</v>
      </c>
      <c r="D6960">
        <v>2</v>
      </c>
      <c r="E6960" t="s">
        <v>2232</v>
      </c>
    </row>
    <row r="6961" spans="1:5" x14ac:dyDescent="0.25">
      <c r="A6961" t="s">
        <v>2231</v>
      </c>
      <c r="B6961" t="s">
        <v>150</v>
      </c>
      <c r="C6961" s="76">
        <v>43146</v>
      </c>
      <c r="D6961">
        <v>3</v>
      </c>
      <c r="E6961" t="s">
        <v>2232</v>
      </c>
    </row>
    <row r="6962" spans="1:5" x14ac:dyDescent="0.25">
      <c r="A6962" t="s">
        <v>2231</v>
      </c>
      <c r="B6962" t="s">
        <v>150</v>
      </c>
      <c r="C6962" s="76">
        <v>43146</v>
      </c>
      <c r="D6962">
        <v>4</v>
      </c>
      <c r="E6962" t="s">
        <v>2232</v>
      </c>
    </row>
    <row r="6963" spans="1:5" x14ac:dyDescent="0.25">
      <c r="A6963" t="s">
        <v>2231</v>
      </c>
      <c r="B6963" t="s">
        <v>150</v>
      </c>
      <c r="C6963" s="76">
        <v>43146</v>
      </c>
      <c r="D6963">
        <v>5</v>
      </c>
      <c r="E6963" t="s">
        <v>2232</v>
      </c>
    </row>
    <row r="6964" spans="1:5" x14ac:dyDescent="0.25">
      <c r="A6964" t="s">
        <v>2231</v>
      </c>
      <c r="B6964" t="s">
        <v>150</v>
      </c>
      <c r="C6964" s="76">
        <v>43146</v>
      </c>
      <c r="D6964">
        <v>6</v>
      </c>
      <c r="E6964" t="s">
        <v>2232</v>
      </c>
    </row>
    <row r="6965" spans="1:5" x14ac:dyDescent="0.25">
      <c r="A6965" t="s">
        <v>2229</v>
      </c>
      <c r="B6965" t="s">
        <v>150</v>
      </c>
      <c r="C6965" s="76">
        <v>43146</v>
      </c>
      <c r="D6965">
        <v>7</v>
      </c>
      <c r="E6965" t="s">
        <v>2232</v>
      </c>
    </row>
    <row r="6966" spans="1:5" x14ac:dyDescent="0.25">
      <c r="A6966" t="s">
        <v>2229</v>
      </c>
      <c r="B6966" t="s">
        <v>150</v>
      </c>
      <c r="C6966" s="76">
        <v>43146</v>
      </c>
      <c r="D6966">
        <v>8</v>
      </c>
      <c r="E6966" t="s">
        <v>2232</v>
      </c>
    </row>
    <row r="6967" spans="1:5" x14ac:dyDescent="0.25">
      <c r="A6967" t="s">
        <v>2229</v>
      </c>
      <c r="B6967" t="s">
        <v>150</v>
      </c>
      <c r="C6967" s="76">
        <v>43146</v>
      </c>
      <c r="D6967">
        <v>9</v>
      </c>
      <c r="E6967" t="s">
        <v>2232</v>
      </c>
    </row>
    <row r="6968" spans="1:5" x14ac:dyDescent="0.25">
      <c r="A6968" t="s">
        <v>2229</v>
      </c>
      <c r="B6968" t="s">
        <v>150</v>
      </c>
      <c r="C6968" s="76">
        <v>43146</v>
      </c>
      <c r="D6968">
        <v>1</v>
      </c>
      <c r="E6968" t="s">
        <v>2232</v>
      </c>
    </row>
    <row r="6969" spans="1:5" x14ac:dyDescent="0.25">
      <c r="A6969" t="s">
        <v>2229</v>
      </c>
      <c r="B6969" t="s">
        <v>150</v>
      </c>
      <c r="C6969" s="76">
        <v>43146</v>
      </c>
      <c r="D6969">
        <v>2</v>
      </c>
      <c r="E6969" t="s">
        <v>2232</v>
      </c>
    </row>
    <row r="6970" spans="1:5" x14ac:dyDescent="0.25">
      <c r="A6970" t="s">
        <v>2229</v>
      </c>
      <c r="B6970" t="s">
        <v>150</v>
      </c>
      <c r="C6970" s="76">
        <v>43146</v>
      </c>
      <c r="D6970">
        <v>3</v>
      </c>
      <c r="E6970" t="s">
        <v>2232</v>
      </c>
    </row>
    <row r="6971" spans="1:5" x14ac:dyDescent="0.25">
      <c r="A6971" t="s">
        <v>2233</v>
      </c>
      <c r="B6971" t="s">
        <v>150</v>
      </c>
      <c r="C6971" s="76">
        <v>43146</v>
      </c>
      <c r="D6971">
        <v>3</v>
      </c>
      <c r="E6971" t="s">
        <v>2232</v>
      </c>
    </row>
    <row r="6972" spans="1:5" x14ac:dyDescent="0.25">
      <c r="A6972" t="s">
        <v>2233</v>
      </c>
      <c r="B6972" t="s">
        <v>150</v>
      </c>
      <c r="C6972" s="76">
        <v>43146</v>
      </c>
      <c r="D6972">
        <v>1</v>
      </c>
      <c r="E6972" t="s">
        <v>2232</v>
      </c>
    </row>
    <row r="6973" spans="1:5" x14ac:dyDescent="0.25">
      <c r="A6973" t="s">
        <v>2233</v>
      </c>
      <c r="B6973" t="s">
        <v>150</v>
      </c>
      <c r="C6973" s="76">
        <v>43146</v>
      </c>
      <c r="D6973">
        <v>2</v>
      </c>
      <c r="E6973" t="s">
        <v>2232</v>
      </c>
    </row>
    <row r="6974" spans="1:5" x14ac:dyDescent="0.25">
      <c r="A6974" t="s">
        <v>2233</v>
      </c>
      <c r="B6974" t="s">
        <v>150</v>
      </c>
      <c r="C6974" s="76">
        <v>43146</v>
      </c>
      <c r="D6974">
        <v>4</v>
      </c>
      <c r="E6974" t="s">
        <v>2232</v>
      </c>
    </row>
    <row r="6975" spans="1:5" x14ac:dyDescent="0.25">
      <c r="A6975" t="s">
        <v>2233</v>
      </c>
      <c r="B6975" t="s">
        <v>150</v>
      </c>
      <c r="C6975" s="76">
        <v>43146</v>
      </c>
      <c r="D6975">
        <v>6</v>
      </c>
      <c r="E6975" t="s">
        <v>2232</v>
      </c>
    </row>
    <row r="6976" spans="1:5" x14ac:dyDescent="0.25">
      <c r="A6976" t="s">
        <v>2233</v>
      </c>
      <c r="B6976" t="s">
        <v>150</v>
      </c>
      <c r="C6976" s="76">
        <v>43146</v>
      </c>
      <c r="D6976">
        <v>3</v>
      </c>
      <c r="E6976" t="s">
        <v>2232</v>
      </c>
    </row>
    <row r="6977" spans="1:5" x14ac:dyDescent="0.25">
      <c r="A6977" t="s">
        <v>2231</v>
      </c>
      <c r="B6977" t="s">
        <v>173</v>
      </c>
      <c r="C6977" s="76">
        <v>43147</v>
      </c>
      <c r="D6977">
        <v>1</v>
      </c>
      <c r="E6977" t="s">
        <v>2232</v>
      </c>
    </row>
    <row r="6978" spans="1:5" x14ac:dyDescent="0.25">
      <c r="A6978" t="s">
        <v>2231</v>
      </c>
      <c r="B6978" t="s">
        <v>173</v>
      </c>
      <c r="C6978" s="76">
        <v>43147</v>
      </c>
      <c r="D6978">
        <v>2</v>
      </c>
      <c r="E6978" t="s">
        <v>2232</v>
      </c>
    </row>
    <row r="6979" spans="1:5" x14ac:dyDescent="0.25">
      <c r="A6979" t="s">
        <v>2231</v>
      </c>
      <c r="B6979" t="s">
        <v>173</v>
      </c>
      <c r="C6979" s="76">
        <v>43147</v>
      </c>
      <c r="D6979">
        <v>3</v>
      </c>
      <c r="E6979" t="s">
        <v>2232</v>
      </c>
    </row>
    <row r="6980" spans="1:5" x14ac:dyDescent="0.25">
      <c r="A6980" t="s">
        <v>2231</v>
      </c>
      <c r="B6980" t="s">
        <v>173</v>
      </c>
      <c r="C6980" s="76">
        <v>43147</v>
      </c>
      <c r="D6980">
        <v>4</v>
      </c>
      <c r="E6980" t="s">
        <v>2232</v>
      </c>
    </row>
    <row r="6981" spans="1:5" x14ac:dyDescent="0.25">
      <c r="A6981" t="s">
        <v>2231</v>
      </c>
      <c r="B6981" t="s">
        <v>173</v>
      </c>
      <c r="C6981" s="76">
        <v>43147</v>
      </c>
      <c r="D6981">
        <v>5</v>
      </c>
      <c r="E6981" t="s">
        <v>2232</v>
      </c>
    </row>
    <row r="6982" spans="1:5" x14ac:dyDescent="0.25">
      <c r="A6982" t="s">
        <v>2231</v>
      </c>
      <c r="B6982" t="s">
        <v>173</v>
      </c>
      <c r="C6982" s="76">
        <v>43147</v>
      </c>
      <c r="D6982">
        <v>6</v>
      </c>
      <c r="E6982" t="s">
        <v>2232</v>
      </c>
    </row>
    <row r="6983" spans="1:5" x14ac:dyDescent="0.25">
      <c r="A6983" t="s">
        <v>2229</v>
      </c>
      <c r="B6983" t="s">
        <v>173</v>
      </c>
      <c r="C6983" s="76">
        <v>43147</v>
      </c>
      <c r="D6983">
        <v>7</v>
      </c>
      <c r="E6983" t="s">
        <v>2232</v>
      </c>
    </row>
    <row r="6984" spans="1:5" x14ac:dyDescent="0.25">
      <c r="A6984" t="s">
        <v>2229</v>
      </c>
      <c r="B6984" t="s">
        <v>173</v>
      </c>
      <c r="C6984" s="76">
        <v>43147</v>
      </c>
      <c r="D6984">
        <v>8</v>
      </c>
      <c r="E6984" t="s">
        <v>2232</v>
      </c>
    </row>
    <row r="6985" spans="1:5" x14ac:dyDescent="0.25">
      <c r="A6985" t="s">
        <v>2229</v>
      </c>
      <c r="B6985" t="s">
        <v>173</v>
      </c>
      <c r="C6985" s="76">
        <v>43147</v>
      </c>
      <c r="D6985">
        <v>9</v>
      </c>
      <c r="E6985" t="s">
        <v>2232</v>
      </c>
    </row>
    <row r="6986" spans="1:5" x14ac:dyDescent="0.25">
      <c r="A6986" t="s">
        <v>2229</v>
      </c>
      <c r="B6986" t="s">
        <v>173</v>
      </c>
      <c r="C6986" s="76">
        <v>43147</v>
      </c>
      <c r="D6986">
        <v>1</v>
      </c>
      <c r="E6986" t="s">
        <v>2232</v>
      </c>
    </row>
    <row r="6987" spans="1:5" x14ac:dyDescent="0.25">
      <c r="A6987" t="s">
        <v>2229</v>
      </c>
      <c r="B6987" t="s">
        <v>173</v>
      </c>
      <c r="C6987" s="76">
        <v>43147</v>
      </c>
      <c r="D6987">
        <v>2</v>
      </c>
      <c r="E6987" t="s">
        <v>2232</v>
      </c>
    </row>
    <row r="6988" spans="1:5" x14ac:dyDescent="0.25">
      <c r="A6988" t="s">
        <v>2229</v>
      </c>
      <c r="B6988" t="s">
        <v>173</v>
      </c>
      <c r="C6988" s="76">
        <v>43147</v>
      </c>
      <c r="D6988">
        <v>3</v>
      </c>
      <c r="E6988" t="s">
        <v>2232</v>
      </c>
    </row>
    <row r="6989" spans="1:5" x14ac:dyDescent="0.25">
      <c r="A6989" t="s">
        <v>2233</v>
      </c>
      <c r="B6989" t="s">
        <v>173</v>
      </c>
      <c r="C6989" s="76">
        <v>43147</v>
      </c>
      <c r="D6989">
        <v>3</v>
      </c>
      <c r="E6989" t="s">
        <v>2232</v>
      </c>
    </row>
    <row r="6990" spans="1:5" x14ac:dyDescent="0.25">
      <c r="A6990" t="s">
        <v>2233</v>
      </c>
      <c r="B6990" t="s">
        <v>173</v>
      </c>
      <c r="C6990" s="76">
        <v>43147</v>
      </c>
      <c r="D6990">
        <v>1</v>
      </c>
      <c r="E6990" t="s">
        <v>2232</v>
      </c>
    </row>
    <row r="6991" spans="1:5" x14ac:dyDescent="0.25">
      <c r="A6991" t="s">
        <v>2233</v>
      </c>
      <c r="B6991" t="s">
        <v>173</v>
      </c>
      <c r="C6991" s="76">
        <v>43147</v>
      </c>
      <c r="D6991">
        <v>2</v>
      </c>
      <c r="E6991" t="s">
        <v>2232</v>
      </c>
    </row>
    <row r="6992" spans="1:5" x14ac:dyDescent="0.25">
      <c r="A6992" t="s">
        <v>2233</v>
      </c>
      <c r="B6992" t="s">
        <v>173</v>
      </c>
      <c r="C6992" s="76">
        <v>43147</v>
      </c>
      <c r="D6992">
        <v>4</v>
      </c>
      <c r="E6992" t="s">
        <v>2232</v>
      </c>
    </row>
    <row r="6993" spans="1:5" x14ac:dyDescent="0.25">
      <c r="A6993" t="s">
        <v>2233</v>
      </c>
      <c r="B6993" t="s">
        <v>173</v>
      </c>
      <c r="C6993" s="76">
        <v>43147</v>
      </c>
      <c r="D6993">
        <v>6</v>
      </c>
      <c r="E6993" t="s">
        <v>2232</v>
      </c>
    </row>
    <row r="6994" spans="1:5" x14ac:dyDescent="0.25">
      <c r="A6994" t="s">
        <v>2233</v>
      </c>
      <c r="B6994" t="s">
        <v>173</v>
      </c>
      <c r="C6994" s="76">
        <v>43147</v>
      </c>
      <c r="D6994">
        <v>3</v>
      </c>
      <c r="E6994" t="s">
        <v>2232</v>
      </c>
    </row>
    <row r="6995" spans="1:5" x14ac:dyDescent="0.25">
      <c r="A6995" t="s">
        <v>2231</v>
      </c>
      <c r="B6995" t="s">
        <v>149</v>
      </c>
      <c r="C6995" s="76">
        <v>43147</v>
      </c>
      <c r="D6995">
        <v>1</v>
      </c>
      <c r="E6995" t="s">
        <v>2232</v>
      </c>
    </row>
    <row r="6996" spans="1:5" x14ac:dyDescent="0.25">
      <c r="A6996" t="s">
        <v>2231</v>
      </c>
      <c r="B6996" t="s">
        <v>149</v>
      </c>
      <c r="C6996" s="76">
        <v>43147</v>
      </c>
      <c r="D6996">
        <v>2</v>
      </c>
      <c r="E6996" t="s">
        <v>2232</v>
      </c>
    </row>
    <row r="6997" spans="1:5" x14ac:dyDescent="0.25">
      <c r="A6997" t="s">
        <v>2231</v>
      </c>
      <c r="B6997" t="s">
        <v>149</v>
      </c>
      <c r="C6997" s="76">
        <v>43147</v>
      </c>
      <c r="D6997">
        <v>3</v>
      </c>
      <c r="E6997" t="s">
        <v>2232</v>
      </c>
    </row>
    <row r="6998" spans="1:5" x14ac:dyDescent="0.25">
      <c r="A6998" t="s">
        <v>2231</v>
      </c>
      <c r="B6998" t="s">
        <v>149</v>
      </c>
      <c r="C6998" s="76">
        <v>43147</v>
      </c>
      <c r="D6998">
        <v>4</v>
      </c>
      <c r="E6998" t="s">
        <v>2232</v>
      </c>
    </row>
    <row r="6999" spans="1:5" x14ac:dyDescent="0.25">
      <c r="A6999" t="s">
        <v>2231</v>
      </c>
      <c r="B6999" t="s">
        <v>149</v>
      </c>
      <c r="C6999" s="76">
        <v>43147</v>
      </c>
      <c r="D6999">
        <v>5</v>
      </c>
      <c r="E6999" t="s">
        <v>2232</v>
      </c>
    </row>
    <row r="7000" spans="1:5" x14ac:dyDescent="0.25">
      <c r="A7000" t="s">
        <v>2231</v>
      </c>
      <c r="B7000" t="s">
        <v>149</v>
      </c>
      <c r="C7000" s="76">
        <v>43147</v>
      </c>
      <c r="D7000">
        <v>6</v>
      </c>
      <c r="E7000" t="s">
        <v>2232</v>
      </c>
    </row>
    <row r="7001" spans="1:5" x14ac:dyDescent="0.25">
      <c r="A7001" t="s">
        <v>2229</v>
      </c>
      <c r="B7001" t="s">
        <v>149</v>
      </c>
      <c r="C7001" s="76">
        <v>43147</v>
      </c>
      <c r="D7001">
        <v>7</v>
      </c>
      <c r="E7001" t="s">
        <v>2232</v>
      </c>
    </row>
    <row r="7002" spans="1:5" x14ac:dyDescent="0.25">
      <c r="A7002" t="s">
        <v>2229</v>
      </c>
      <c r="B7002" t="s">
        <v>149</v>
      </c>
      <c r="C7002" s="76">
        <v>43147</v>
      </c>
      <c r="D7002">
        <v>8</v>
      </c>
      <c r="E7002" t="s">
        <v>2232</v>
      </c>
    </row>
    <row r="7003" spans="1:5" x14ac:dyDescent="0.25">
      <c r="A7003" t="s">
        <v>2229</v>
      </c>
      <c r="B7003" t="s">
        <v>149</v>
      </c>
      <c r="C7003" s="76">
        <v>43147</v>
      </c>
      <c r="D7003">
        <v>9</v>
      </c>
      <c r="E7003" t="s">
        <v>2232</v>
      </c>
    </row>
    <row r="7004" spans="1:5" x14ac:dyDescent="0.25">
      <c r="A7004" t="s">
        <v>2229</v>
      </c>
      <c r="B7004" t="s">
        <v>149</v>
      </c>
      <c r="C7004" s="76">
        <v>43147</v>
      </c>
      <c r="D7004">
        <v>1</v>
      </c>
      <c r="E7004" t="s">
        <v>2232</v>
      </c>
    </row>
    <row r="7005" spans="1:5" x14ac:dyDescent="0.25">
      <c r="A7005" t="s">
        <v>2229</v>
      </c>
      <c r="B7005" t="s">
        <v>149</v>
      </c>
      <c r="C7005" s="76">
        <v>43147</v>
      </c>
      <c r="D7005">
        <v>2</v>
      </c>
      <c r="E7005" t="s">
        <v>2232</v>
      </c>
    </row>
    <row r="7006" spans="1:5" x14ac:dyDescent="0.25">
      <c r="A7006" t="s">
        <v>2229</v>
      </c>
      <c r="B7006" t="s">
        <v>149</v>
      </c>
      <c r="C7006" s="76">
        <v>43147</v>
      </c>
      <c r="D7006">
        <v>3</v>
      </c>
      <c r="E7006" t="s">
        <v>2232</v>
      </c>
    </row>
    <row r="7007" spans="1:5" x14ac:dyDescent="0.25">
      <c r="A7007" t="s">
        <v>2233</v>
      </c>
      <c r="B7007" t="s">
        <v>149</v>
      </c>
      <c r="C7007" s="76">
        <v>43147</v>
      </c>
      <c r="D7007">
        <v>3</v>
      </c>
      <c r="E7007" t="s">
        <v>2232</v>
      </c>
    </row>
    <row r="7008" spans="1:5" x14ac:dyDescent="0.25">
      <c r="A7008" t="s">
        <v>2233</v>
      </c>
      <c r="B7008" t="s">
        <v>149</v>
      </c>
      <c r="C7008" s="76">
        <v>43147</v>
      </c>
      <c r="D7008">
        <v>1</v>
      </c>
      <c r="E7008" t="s">
        <v>2232</v>
      </c>
    </row>
    <row r="7009" spans="1:5" x14ac:dyDescent="0.25">
      <c r="A7009" t="s">
        <v>2233</v>
      </c>
      <c r="B7009" t="s">
        <v>149</v>
      </c>
      <c r="C7009" s="76">
        <v>43147</v>
      </c>
      <c r="D7009">
        <v>2</v>
      </c>
      <c r="E7009" t="s">
        <v>2232</v>
      </c>
    </row>
    <row r="7010" spans="1:5" x14ac:dyDescent="0.25">
      <c r="A7010" t="s">
        <v>2233</v>
      </c>
      <c r="B7010" t="s">
        <v>149</v>
      </c>
      <c r="C7010" s="76">
        <v>43147</v>
      </c>
      <c r="D7010">
        <v>4</v>
      </c>
      <c r="E7010" t="s">
        <v>2232</v>
      </c>
    </row>
    <row r="7011" spans="1:5" x14ac:dyDescent="0.25">
      <c r="A7011" t="s">
        <v>2233</v>
      </c>
      <c r="B7011" t="s">
        <v>149</v>
      </c>
      <c r="C7011" s="76">
        <v>43147</v>
      </c>
      <c r="D7011">
        <v>6</v>
      </c>
      <c r="E7011" t="s">
        <v>2232</v>
      </c>
    </row>
    <row r="7012" spans="1:5" x14ac:dyDescent="0.25">
      <c r="A7012" t="s">
        <v>2233</v>
      </c>
      <c r="B7012" t="s">
        <v>149</v>
      </c>
      <c r="C7012" s="76">
        <v>43147</v>
      </c>
      <c r="D7012">
        <v>3</v>
      </c>
      <c r="E7012" t="s">
        <v>2232</v>
      </c>
    </row>
    <row r="7013" spans="1:5" x14ac:dyDescent="0.25">
      <c r="A7013" t="s">
        <v>2231</v>
      </c>
      <c r="B7013" t="s">
        <v>150</v>
      </c>
      <c r="C7013" s="76">
        <v>43147</v>
      </c>
      <c r="D7013">
        <v>1</v>
      </c>
      <c r="E7013" t="s">
        <v>2232</v>
      </c>
    </row>
    <row r="7014" spans="1:5" x14ac:dyDescent="0.25">
      <c r="A7014" t="s">
        <v>2231</v>
      </c>
      <c r="B7014" t="s">
        <v>150</v>
      </c>
      <c r="C7014" s="76">
        <v>43147</v>
      </c>
      <c r="D7014">
        <v>2</v>
      </c>
      <c r="E7014" t="s">
        <v>2232</v>
      </c>
    </row>
    <row r="7015" spans="1:5" x14ac:dyDescent="0.25">
      <c r="A7015" t="s">
        <v>2231</v>
      </c>
      <c r="B7015" t="s">
        <v>150</v>
      </c>
      <c r="C7015" s="76">
        <v>43147</v>
      </c>
      <c r="D7015">
        <v>3</v>
      </c>
      <c r="E7015" t="s">
        <v>2232</v>
      </c>
    </row>
    <row r="7016" spans="1:5" x14ac:dyDescent="0.25">
      <c r="A7016" t="s">
        <v>2231</v>
      </c>
      <c r="B7016" t="s">
        <v>150</v>
      </c>
      <c r="C7016" s="76">
        <v>43147</v>
      </c>
      <c r="D7016">
        <v>4</v>
      </c>
      <c r="E7016" t="s">
        <v>2232</v>
      </c>
    </row>
    <row r="7017" spans="1:5" x14ac:dyDescent="0.25">
      <c r="A7017" t="s">
        <v>2231</v>
      </c>
      <c r="B7017" t="s">
        <v>150</v>
      </c>
      <c r="C7017" s="76">
        <v>43147</v>
      </c>
      <c r="D7017">
        <v>5</v>
      </c>
      <c r="E7017" t="s">
        <v>2232</v>
      </c>
    </row>
    <row r="7018" spans="1:5" x14ac:dyDescent="0.25">
      <c r="A7018" t="s">
        <v>2231</v>
      </c>
      <c r="B7018" t="s">
        <v>150</v>
      </c>
      <c r="C7018" s="76">
        <v>43147</v>
      </c>
      <c r="D7018">
        <v>6</v>
      </c>
      <c r="E7018" t="s">
        <v>2232</v>
      </c>
    </row>
    <row r="7019" spans="1:5" x14ac:dyDescent="0.25">
      <c r="A7019" t="s">
        <v>2229</v>
      </c>
      <c r="B7019" t="s">
        <v>150</v>
      </c>
      <c r="C7019" s="76">
        <v>43147</v>
      </c>
      <c r="D7019">
        <v>7</v>
      </c>
      <c r="E7019" t="s">
        <v>2232</v>
      </c>
    </row>
    <row r="7020" spans="1:5" x14ac:dyDescent="0.25">
      <c r="A7020" t="s">
        <v>2229</v>
      </c>
      <c r="B7020" t="s">
        <v>150</v>
      </c>
      <c r="C7020" s="76">
        <v>43147</v>
      </c>
      <c r="D7020">
        <v>8</v>
      </c>
      <c r="E7020" t="s">
        <v>2232</v>
      </c>
    </row>
    <row r="7021" spans="1:5" x14ac:dyDescent="0.25">
      <c r="A7021" t="s">
        <v>2229</v>
      </c>
      <c r="B7021" t="s">
        <v>150</v>
      </c>
      <c r="C7021" s="76">
        <v>43147</v>
      </c>
      <c r="D7021">
        <v>9</v>
      </c>
      <c r="E7021" t="s">
        <v>2232</v>
      </c>
    </row>
    <row r="7022" spans="1:5" x14ac:dyDescent="0.25">
      <c r="A7022" t="s">
        <v>2229</v>
      </c>
      <c r="B7022" t="s">
        <v>150</v>
      </c>
      <c r="C7022" s="76">
        <v>43147</v>
      </c>
      <c r="D7022">
        <v>1</v>
      </c>
      <c r="E7022" t="s">
        <v>2232</v>
      </c>
    </row>
    <row r="7023" spans="1:5" x14ac:dyDescent="0.25">
      <c r="A7023" t="s">
        <v>2229</v>
      </c>
      <c r="B7023" t="s">
        <v>150</v>
      </c>
      <c r="C7023" s="76">
        <v>43147</v>
      </c>
      <c r="D7023">
        <v>2</v>
      </c>
      <c r="E7023" t="s">
        <v>2232</v>
      </c>
    </row>
    <row r="7024" spans="1:5" x14ac:dyDescent="0.25">
      <c r="A7024" t="s">
        <v>2229</v>
      </c>
      <c r="B7024" t="s">
        <v>150</v>
      </c>
      <c r="C7024" s="76">
        <v>43147</v>
      </c>
      <c r="D7024">
        <v>3</v>
      </c>
      <c r="E7024" t="s">
        <v>2232</v>
      </c>
    </row>
    <row r="7025" spans="1:5" x14ac:dyDescent="0.25">
      <c r="A7025" t="s">
        <v>2233</v>
      </c>
      <c r="B7025" t="s">
        <v>150</v>
      </c>
      <c r="C7025" s="76">
        <v>43147</v>
      </c>
      <c r="D7025">
        <v>3</v>
      </c>
      <c r="E7025" t="s">
        <v>2232</v>
      </c>
    </row>
    <row r="7026" spans="1:5" x14ac:dyDescent="0.25">
      <c r="A7026" t="s">
        <v>2233</v>
      </c>
      <c r="B7026" t="s">
        <v>150</v>
      </c>
      <c r="C7026" s="76">
        <v>43147</v>
      </c>
      <c r="D7026">
        <v>1</v>
      </c>
      <c r="E7026" t="s">
        <v>2232</v>
      </c>
    </row>
    <row r="7027" spans="1:5" x14ac:dyDescent="0.25">
      <c r="A7027" t="s">
        <v>2233</v>
      </c>
      <c r="B7027" t="s">
        <v>150</v>
      </c>
      <c r="C7027" s="76">
        <v>43147</v>
      </c>
      <c r="D7027">
        <v>2</v>
      </c>
      <c r="E7027" t="s">
        <v>2232</v>
      </c>
    </row>
    <row r="7028" spans="1:5" x14ac:dyDescent="0.25">
      <c r="A7028" t="s">
        <v>2233</v>
      </c>
      <c r="B7028" t="s">
        <v>150</v>
      </c>
      <c r="C7028" s="76">
        <v>43147</v>
      </c>
      <c r="D7028">
        <v>4</v>
      </c>
      <c r="E7028" t="s">
        <v>2232</v>
      </c>
    </row>
    <row r="7029" spans="1:5" x14ac:dyDescent="0.25">
      <c r="A7029" t="s">
        <v>2233</v>
      </c>
      <c r="B7029" t="s">
        <v>150</v>
      </c>
      <c r="C7029" s="76">
        <v>43147</v>
      </c>
      <c r="D7029">
        <v>6</v>
      </c>
      <c r="E7029" t="s">
        <v>2232</v>
      </c>
    </row>
    <row r="7030" spans="1:5" x14ac:dyDescent="0.25">
      <c r="A7030" t="s">
        <v>2233</v>
      </c>
      <c r="B7030" t="s">
        <v>150</v>
      </c>
      <c r="C7030" s="76">
        <v>43147</v>
      </c>
      <c r="D7030">
        <v>3</v>
      </c>
      <c r="E7030" t="s">
        <v>2232</v>
      </c>
    </row>
    <row r="7031" spans="1:5" x14ac:dyDescent="0.25">
      <c r="A7031" t="s">
        <v>2231</v>
      </c>
      <c r="B7031" t="s">
        <v>151</v>
      </c>
      <c r="C7031" s="76">
        <v>43147</v>
      </c>
      <c r="D7031">
        <v>1</v>
      </c>
      <c r="E7031" t="s">
        <v>2232</v>
      </c>
    </row>
    <row r="7032" spans="1:5" x14ac:dyDescent="0.25">
      <c r="A7032" t="s">
        <v>2231</v>
      </c>
      <c r="B7032" t="s">
        <v>151</v>
      </c>
      <c r="C7032" s="76">
        <v>43147</v>
      </c>
      <c r="D7032">
        <v>2</v>
      </c>
      <c r="E7032" t="s">
        <v>2232</v>
      </c>
    </row>
    <row r="7033" spans="1:5" x14ac:dyDescent="0.25">
      <c r="A7033" t="s">
        <v>2231</v>
      </c>
      <c r="B7033" t="s">
        <v>151</v>
      </c>
      <c r="C7033" s="76">
        <v>43147</v>
      </c>
      <c r="D7033">
        <v>3</v>
      </c>
      <c r="E7033" t="s">
        <v>2232</v>
      </c>
    </row>
    <row r="7034" spans="1:5" x14ac:dyDescent="0.25">
      <c r="A7034" t="s">
        <v>2231</v>
      </c>
      <c r="B7034" t="s">
        <v>151</v>
      </c>
      <c r="C7034" s="76">
        <v>43147</v>
      </c>
      <c r="D7034">
        <v>4</v>
      </c>
      <c r="E7034" t="s">
        <v>2232</v>
      </c>
    </row>
    <row r="7035" spans="1:5" x14ac:dyDescent="0.25">
      <c r="A7035" t="s">
        <v>2231</v>
      </c>
      <c r="B7035" t="s">
        <v>151</v>
      </c>
      <c r="C7035" s="76">
        <v>43147</v>
      </c>
      <c r="D7035">
        <v>5</v>
      </c>
      <c r="E7035" t="s">
        <v>2232</v>
      </c>
    </row>
    <row r="7036" spans="1:5" x14ac:dyDescent="0.25">
      <c r="A7036" t="s">
        <v>2231</v>
      </c>
      <c r="B7036" t="s">
        <v>151</v>
      </c>
      <c r="C7036" s="76">
        <v>43147</v>
      </c>
      <c r="D7036">
        <v>6</v>
      </c>
      <c r="E7036" t="s">
        <v>2232</v>
      </c>
    </row>
    <row r="7037" spans="1:5" x14ac:dyDescent="0.25">
      <c r="A7037" t="s">
        <v>2229</v>
      </c>
      <c r="B7037" t="s">
        <v>151</v>
      </c>
      <c r="C7037" s="76">
        <v>43147</v>
      </c>
      <c r="D7037">
        <v>7</v>
      </c>
      <c r="E7037" t="s">
        <v>2232</v>
      </c>
    </row>
    <row r="7038" spans="1:5" x14ac:dyDescent="0.25">
      <c r="A7038" t="s">
        <v>2229</v>
      </c>
      <c r="B7038" t="s">
        <v>151</v>
      </c>
      <c r="C7038" s="76">
        <v>43147</v>
      </c>
      <c r="D7038">
        <v>8</v>
      </c>
      <c r="E7038" t="s">
        <v>2232</v>
      </c>
    </row>
    <row r="7039" spans="1:5" x14ac:dyDescent="0.25">
      <c r="A7039" t="s">
        <v>2229</v>
      </c>
      <c r="B7039" t="s">
        <v>151</v>
      </c>
      <c r="C7039" s="76">
        <v>43147</v>
      </c>
      <c r="D7039">
        <v>9</v>
      </c>
      <c r="E7039" t="s">
        <v>2232</v>
      </c>
    </row>
    <row r="7040" spans="1:5" x14ac:dyDescent="0.25">
      <c r="A7040" t="s">
        <v>2229</v>
      </c>
      <c r="B7040" t="s">
        <v>151</v>
      </c>
      <c r="C7040" s="76">
        <v>43147</v>
      </c>
      <c r="D7040">
        <v>1</v>
      </c>
      <c r="E7040" t="s">
        <v>2232</v>
      </c>
    </row>
    <row r="7041" spans="1:5" x14ac:dyDescent="0.25">
      <c r="A7041" t="s">
        <v>2229</v>
      </c>
      <c r="B7041" t="s">
        <v>151</v>
      </c>
      <c r="C7041" s="76">
        <v>43147</v>
      </c>
      <c r="D7041">
        <v>2</v>
      </c>
      <c r="E7041" t="s">
        <v>2232</v>
      </c>
    </row>
    <row r="7042" spans="1:5" x14ac:dyDescent="0.25">
      <c r="A7042" t="s">
        <v>2229</v>
      </c>
      <c r="B7042" t="s">
        <v>151</v>
      </c>
      <c r="C7042" s="76">
        <v>43147</v>
      </c>
      <c r="D7042">
        <v>3</v>
      </c>
      <c r="E7042" t="s">
        <v>2232</v>
      </c>
    </row>
    <row r="7043" spans="1:5" x14ac:dyDescent="0.25">
      <c r="A7043" t="s">
        <v>2233</v>
      </c>
      <c r="B7043" t="s">
        <v>151</v>
      </c>
      <c r="C7043" s="76">
        <v>43147</v>
      </c>
      <c r="D7043">
        <v>3</v>
      </c>
      <c r="E7043" t="s">
        <v>2232</v>
      </c>
    </row>
    <row r="7044" spans="1:5" x14ac:dyDescent="0.25">
      <c r="A7044" t="s">
        <v>2233</v>
      </c>
      <c r="B7044" t="s">
        <v>151</v>
      </c>
      <c r="C7044" s="76">
        <v>43147</v>
      </c>
      <c r="D7044">
        <v>1</v>
      </c>
      <c r="E7044" t="s">
        <v>2232</v>
      </c>
    </row>
    <row r="7045" spans="1:5" x14ac:dyDescent="0.25">
      <c r="A7045" t="s">
        <v>2233</v>
      </c>
      <c r="B7045" t="s">
        <v>151</v>
      </c>
      <c r="C7045" s="76">
        <v>43147</v>
      </c>
      <c r="D7045">
        <v>2</v>
      </c>
      <c r="E7045" t="s">
        <v>2232</v>
      </c>
    </row>
    <row r="7046" spans="1:5" x14ac:dyDescent="0.25">
      <c r="A7046" t="s">
        <v>2233</v>
      </c>
      <c r="B7046" t="s">
        <v>151</v>
      </c>
      <c r="C7046" s="76">
        <v>43147</v>
      </c>
      <c r="D7046">
        <v>4</v>
      </c>
      <c r="E7046" t="s">
        <v>2232</v>
      </c>
    </row>
    <row r="7047" spans="1:5" x14ac:dyDescent="0.25">
      <c r="A7047" t="s">
        <v>2233</v>
      </c>
      <c r="B7047" t="s">
        <v>151</v>
      </c>
      <c r="C7047" s="76">
        <v>43147</v>
      </c>
      <c r="D7047">
        <v>6</v>
      </c>
      <c r="E7047" t="s">
        <v>2232</v>
      </c>
    </row>
    <row r="7048" spans="1:5" x14ac:dyDescent="0.25">
      <c r="A7048" t="s">
        <v>2233</v>
      </c>
      <c r="B7048" t="s">
        <v>151</v>
      </c>
      <c r="C7048" s="76">
        <v>43147</v>
      </c>
      <c r="D7048">
        <v>3</v>
      </c>
      <c r="E7048" t="s">
        <v>2232</v>
      </c>
    </row>
    <row r="7049" spans="1:5" x14ac:dyDescent="0.25">
      <c r="A7049" t="s">
        <v>2231</v>
      </c>
      <c r="B7049" t="s">
        <v>173</v>
      </c>
      <c r="C7049" s="76">
        <v>43147</v>
      </c>
      <c r="D7049">
        <v>1</v>
      </c>
      <c r="E7049" t="s">
        <v>2232</v>
      </c>
    </row>
    <row r="7050" spans="1:5" x14ac:dyDescent="0.25">
      <c r="A7050" t="s">
        <v>2231</v>
      </c>
      <c r="B7050" t="s">
        <v>173</v>
      </c>
      <c r="C7050" s="76">
        <v>43147</v>
      </c>
      <c r="D7050">
        <v>2</v>
      </c>
      <c r="E7050" t="s">
        <v>2232</v>
      </c>
    </row>
    <row r="7051" spans="1:5" x14ac:dyDescent="0.25">
      <c r="A7051" t="s">
        <v>2231</v>
      </c>
      <c r="B7051" t="s">
        <v>173</v>
      </c>
      <c r="C7051" s="76">
        <v>43147</v>
      </c>
      <c r="D7051">
        <v>3</v>
      </c>
      <c r="E7051" t="s">
        <v>2232</v>
      </c>
    </row>
    <row r="7052" spans="1:5" x14ac:dyDescent="0.25">
      <c r="A7052" t="s">
        <v>2231</v>
      </c>
      <c r="B7052" t="s">
        <v>173</v>
      </c>
      <c r="C7052" s="76">
        <v>43147</v>
      </c>
      <c r="D7052">
        <v>4</v>
      </c>
      <c r="E7052" t="s">
        <v>2232</v>
      </c>
    </row>
    <row r="7053" spans="1:5" x14ac:dyDescent="0.25">
      <c r="A7053" t="s">
        <v>2231</v>
      </c>
      <c r="B7053" t="s">
        <v>173</v>
      </c>
      <c r="C7053" s="76">
        <v>43147</v>
      </c>
      <c r="D7053">
        <v>5</v>
      </c>
      <c r="E7053" t="s">
        <v>2232</v>
      </c>
    </row>
    <row r="7054" spans="1:5" x14ac:dyDescent="0.25">
      <c r="A7054" t="s">
        <v>2231</v>
      </c>
      <c r="B7054" t="s">
        <v>173</v>
      </c>
      <c r="C7054" s="76">
        <v>43147</v>
      </c>
      <c r="D7054">
        <v>6</v>
      </c>
      <c r="E7054" t="s">
        <v>2232</v>
      </c>
    </row>
    <row r="7055" spans="1:5" x14ac:dyDescent="0.25">
      <c r="A7055" t="s">
        <v>2229</v>
      </c>
      <c r="B7055" t="s">
        <v>173</v>
      </c>
      <c r="C7055" s="76">
        <v>43147</v>
      </c>
      <c r="D7055">
        <v>7</v>
      </c>
      <c r="E7055" t="s">
        <v>2232</v>
      </c>
    </row>
    <row r="7056" spans="1:5" x14ac:dyDescent="0.25">
      <c r="A7056" t="s">
        <v>2229</v>
      </c>
      <c r="B7056" t="s">
        <v>173</v>
      </c>
      <c r="C7056" s="76">
        <v>43147</v>
      </c>
      <c r="D7056">
        <v>8</v>
      </c>
      <c r="E7056" t="s">
        <v>2232</v>
      </c>
    </row>
    <row r="7057" spans="1:5" x14ac:dyDescent="0.25">
      <c r="A7057" t="s">
        <v>2229</v>
      </c>
      <c r="B7057" t="s">
        <v>173</v>
      </c>
      <c r="C7057" s="76">
        <v>43147</v>
      </c>
      <c r="D7057">
        <v>9</v>
      </c>
      <c r="E7057" t="s">
        <v>2232</v>
      </c>
    </row>
    <row r="7058" spans="1:5" x14ac:dyDescent="0.25">
      <c r="A7058" t="s">
        <v>2229</v>
      </c>
      <c r="B7058" t="s">
        <v>173</v>
      </c>
      <c r="C7058" s="76">
        <v>43147</v>
      </c>
      <c r="D7058">
        <v>1</v>
      </c>
      <c r="E7058" t="s">
        <v>2232</v>
      </c>
    </row>
    <row r="7059" spans="1:5" x14ac:dyDescent="0.25">
      <c r="A7059" t="s">
        <v>2229</v>
      </c>
      <c r="B7059" t="s">
        <v>173</v>
      </c>
      <c r="C7059" s="76">
        <v>43147</v>
      </c>
      <c r="D7059">
        <v>2</v>
      </c>
      <c r="E7059" t="s">
        <v>2232</v>
      </c>
    </row>
    <row r="7060" spans="1:5" x14ac:dyDescent="0.25">
      <c r="A7060" t="s">
        <v>2229</v>
      </c>
      <c r="B7060" t="s">
        <v>173</v>
      </c>
      <c r="C7060" s="76">
        <v>43147</v>
      </c>
      <c r="D7060">
        <v>3</v>
      </c>
      <c r="E7060" t="s">
        <v>2232</v>
      </c>
    </row>
    <row r="7061" spans="1:5" x14ac:dyDescent="0.25">
      <c r="A7061" t="s">
        <v>2233</v>
      </c>
      <c r="B7061" t="s">
        <v>173</v>
      </c>
      <c r="C7061" s="76">
        <v>43147</v>
      </c>
      <c r="D7061">
        <v>3</v>
      </c>
      <c r="E7061" t="s">
        <v>2232</v>
      </c>
    </row>
    <row r="7062" spans="1:5" x14ac:dyDescent="0.25">
      <c r="A7062" t="s">
        <v>2233</v>
      </c>
      <c r="B7062" t="s">
        <v>173</v>
      </c>
      <c r="C7062" s="76">
        <v>43147</v>
      </c>
      <c r="D7062">
        <v>1</v>
      </c>
      <c r="E7062" t="s">
        <v>2232</v>
      </c>
    </row>
    <row r="7063" spans="1:5" x14ac:dyDescent="0.25">
      <c r="A7063" t="s">
        <v>2233</v>
      </c>
      <c r="B7063" t="s">
        <v>173</v>
      </c>
      <c r="C7063" s="76">
        <v>43147</v>
      </c>
      <c r="D7063">
        <v>2</v>
      </c>
      <c r="E7063" t="s">
        <v>2232</v>
      </c>
    </row>
    <row r="7064" spans="1:5" x14ac:dyDescent="0.25">
      <c r="A7064" t="s">
        <v>2233</v>
      </c>
      <c r="B7064" t="s">
        <v>173</v>
      </c>
      <c r="C7064" s="76">
        <v>43147</v>
      </c>
      <c r="D7064">
        <v>4</v>
      </c>
      <c r="E7064" t="s">
        <v>2232</v>
      </c>
    </row>
    <row r="7065" spans="1:5" x14ac:dyDescent="0.25">
      <c r="A7065" t="s">
        <v>2233</v>
      </c>
      <c r="B7065" t="s">
        <v>173</v>
      </c>
      <c r="C7065" s="76">
        <v>43147</v>
      </c>
      <c r="D7065">
        <v>6</v>
      </c>
      <c r="E7065" t="s">
        <v>2232</v>
      </c>
    </row>
    <row r="7066" spans="1:5" x14ac:dyDescent="0.25">
      <c r="A7066" t="s">
        <v>2233</v>
      </c>
      <c r="B7066" t="s">
        <v>173</v>
      </c>
      <c r="C7066" s="76">
        <v>43147</v>
      </c>
      <c r="D7066">
        <v>3</v>
      </c>
      <c r="E7066" t="s">
        <v>2232</v>
      </c>
    </row>
    <row r="7067" spans="1:5" x14ac:dyDescent="0.25">
      <c r="A7067" t="s">
        <v>2231</v>
      </c>
      <c r="B7067" t="s">
        <v>149</v>
      </c>
      <c r="C7067" s="76">
        <v>43147</v>
      </c>
      <c r="D7067">
        <v>1</v>
      </c>
      <c r="E7067" t="s">
        <v>2232</v>
      </c>
    </row>
    <row r="7068" spans="1:5" x14ac:dyDescent="0.25">
      <c r="A7068" t="s">
        <v>2231</v>
      </c>
      <c r="B7068" t="s">
        <v>149</v>
      </c>
      <c r="C7068" s="76">
        <v>43147</v>
      </c>
      <c r="D7068">
        <v>2</v>
      </c>
      <c r="E7068" t="s">
        <v>2232</v>
      </c>
    </row>
    <row r="7069" spans="1:5" x14ac:dyDescent="0.25">
      <c r="A7069" t="s">
        <v>2231</v>
      </c>
      <c r="B7069" t="s">
        <v>149</v>
      </c>
      <c r="C7069" s="76">
        <v>43147</v>
      </c>
      <c r="D7069">
        <v>3</v>
      </c>
      <c r="E7069" t="s">
        <v>2232</v>
      </c>
    </row>
    <row r="7070" spans="1:5" x14ac:dyDescent="0.25">
      <c r="A7070" t="s">
        <v>2231</v>
      </c>
      <c r="B7070" t="s">
        <v>149</v>
      </c>
      <c r="C7070" s="76">
        <v>43147</v>
      </c>
      <c r="D7070">
        <v>4</v>
      </c>
      <c r="E7070" t="s">
        <v>2232</v>
      </c>
    </row>
    <row r="7071" spans="1:5" x14ac:dyDescent="0.25">
      <c r="A7071" t="s">
        <v>2231</v>
      </c>
      <c r="B7071" t="s">
        <v>149</v>
      </c>
      <c r="C7071" s="76">
        <v>43147</v>
      </c>
      <c r="D7071">
        <v>5</v>
      </c>
      <c r="E7071" t="s">
        <v>2232</v>
      </c>
    </row>
    <row r="7072" spans="1:5" x14ac:dyDescent="0.25">
      <c r="A7072" t="s">
        <v>2231</v>
      </c>
      <c r="B7072" t="s">
        <v>149</v>
      </c>
      <c r="C7072" s="76">
        <v>43147</v>
      </c>
      <c r="D7072">
        <v>6</v>
      </c>
      <c r="E7072" t="s">
        <v>2232</v>
      </c>
    </row>
    <row r="7073" spans="1:5" x14ac:dyDescent="0.25">
      <c r="A7073" t="s">
        <v>2229</v>
      </c>
      <c r="B7073" t="s">
        <v>149</v>
      </c>
      <c r="C7073" s="76">
        <v>43147</v>
      </c>
      <c r="D7073">
        <v>7</v>
      </c>
      <c r="E7073" t="s">
        <v>2232</v>
      </c>
    </row>
    <row r="7074" spans="1:5" x14ac:dyDescent="0.25">
      <c r="A7074" t="s">
        <v>2229</v>
      </c>
      <c r="B7074" t="s">
        <v>149</v>
      </c>
      <c r="C7074" s="76">
        <v>43147</v>
      </c>
      <c r="D7074">
        <v>8</v>
      </c>
      <c r="E7074" t="s">
        <v>2232</v>
      </c>
    </row>
    <row r="7075" spans="1:5" x14ac:dyDescent="0.25">
      <c r="A7075" t="s">
        <v>2229</v>
      </c>
      <c r="B7075" t="s">
        <v>149</v>
      </c>
      <c r="C7075" s="76">
        <v>43147</v>
      </c>
      <c r="D7075">
        <v>9</v>
      </c>
      <c r="E7075" t="s">
        <v>2232</v>
      </c>
    </row>
    <row r="7076" spans="1:5" x14ac:dyDescent="0.25">
      <c r="A7076" t="s">
        <v>2229</v>
      </c>
      <c r="B7076" t="s">
        <v>149</v>
      </c>
      <c r="C7076" s="76">
        <v>43147</v>
      </c>
      <c r="D7076">
        <v>1</v>
      </c>
      <c r="E7076" t="s">
        <v>2232</v>
      </c>
    </row>
    <row r="7077" spans="1:5" x14ac:dyDescent="0.25">
      <c r="A7077" t="s">
        <v>2229</v>
      </c>
      <c r="B7077" t="s">
        <v>149</v>
      </c>
      <c r="C7077" s="76">
        <v>43147</v>
      </c>
      <c r="D7077">
        <v>2</v>
      </c>
      <c r="E7077" t="s">
        <v>2232</v>
      </c>
    </row>
    <row r="7078" spans="1:5" x14ac:dyDescent="0.25">
      <c r="A7078" t="s">
        <v>2229</v>
      </c>
      <c r="B7078" t="s">
        <v>149</v>
      </c>
      <c r="C7078" s="76">
        <v>43147</v>
      </c>
      <c r="D7078">
        <v>3</v>
      </c>
      <c r="E7078" t="s">
        <v>2232</v>
      </c>
    </row>
    <row r="7079" spans="1:5" x14ac:dyDescent="0.25">
      <c r="A7079" t="s">
        <v>2233</v>
      </c>
      <c r="B7079" t="s">
        <v>149</v>
      </c>
      <c r="C7079" s="76">
        <v>43147</v>
      </c>
      <c r="D7079">
        <v>3</v>
      </c>
      <c r="E7079" t="s">
        <v>2232</v>
      </c>
    </row>
    <row r="7080" spans="1:5" x14ac:dyDescent="0.25">
      <c r="A7080" t="s">
        <v>2233</v>
      </c>
      <c r="B7080" t="s">
        <v>149</v>
      </c>
      <c r="C7080" s="76">
        <v>43147</v>
      </c>
      <c r="D7080">
        <v>1</v>
      </c>
      <c r="E7080" t="s">
        <v>2232</v>
      </c>
    </row>
    <row r="7081" spans="1:5" x14ac:dyDescent="0.25">
      <c r="A7081" t="s">
        <v>2233</v>
      </c>
      <c r="B7081" t="s">
        <v>149</v>
      </c>
      <c r="C7081" s="76">
        <v>43147</v>
      </c>
      <c r="D7081">
        <v>2</v>
      </c>
      <c r="E7081" t="s">
        <v>2232</v>
      </c>
    </row>
    <row r="7082" spans="1:5" x14ac:dyDescent="0.25">
      <c r="A7082" t="s">
        <v>2233</v>
      </c>
      <c r="B7082" t="s">
        <v>149</v>
      </c>
      <c r="C7082" s="76">
        <v>43147</v>
      </c>
      <c r="D7082">
        <v>4</v>
      </c>
      <c r="E7082" t="s">
        <v>2232</v>
      </c>
    </row>
    <row r="7083" spans="1:5" x14ac:dyDescent="0.25">
      <c r="A7083" t="s">
        <v>2233</v>
      </c>
      <c r="B7083" t="s">
        <v>149</v>
      </c>
      <c r="C7083" s="76">
        <v>43147</v>
      </c>
      <c r="D7083">
        <v>6</v>
      </c>
      <c r="E7083" t="s">
        <v>2232</v>
      </c>
    </row>
    <row r="7084" spans="1:5" x14ac:dyDescent="0.25">
      <c r="A7084" t="s">
        <v>2233</v>
      </c>
      <c r="B7084" t="s">
        <v>149</v>
      </c>
      <c r="C7084" s="76">
        <v>43147</v>
      </c>
      <c r="D7084">
        <v>3</v>
      </c>
      <c r="E7084" t="s">
        <v>2232</v>
      </c>
    </row>
    <row r="7085" spans="1:5" x14ac:dyDescent="0.25">
      <c r="A7085" t="s">
        <v>2231</v>
      </c>
      <c r="B7085" t="s">
        <v>150</v>
      </c>
      <c r="C7085" s="76">
        <v>43147</v>
      </c>
      <c r="D7085">
        <v>1</v>
      </c>
      <c r="E7085" t="s">
        <v>2232</v>
      </c>
    </row>
    <row r="7086" spans="1:5" x14ac:dyDescent="0.25">
      <c r="A7086" t="s">
        <v>2231</v>
      </c>
      <c r="B7086" t="s">
        <v>150</v>
      </c>
      <c r="C7086" s="76">
        <v>43147</v>
      </c>
      <c r="D7086">
        <v>2</v>
      </c>
      <c r="E7086" t="s">
        <v>2232</v>
      </c>
    </row>
    <row r="7087" spans="1:5" x14ac:dyDescent="0.25">
      <c r="A7087" t="s">
        <v>2231</v>
      </c>
      <c r="B7087" t="s">
        <v>150</v>
      </c>
      <c r="C7087" s="76">
        <v>43147</v>
      </c>
      <c r="D7087">
        <v>3</v>
      </c>
      <c r="E7087" t="s">
        <v>2232</v>
      </c>
    </row>
    <row r="7088" spans="1:5" x14ac:dyDescent="0.25">
      <c r="A7088" t="s">
        <v>2231</v>
      </c>
      <c r="B7088" t="s">
        <v>150</v>
      </c>
      <c r="C7088" s="76">
        <v>43147</v>
      </c>
      <c r="D7088">
        <v>4</v>
      </c>
      <c r="E7088" t="s">
        <v>2232</v>
      </c>
    </row>
    <row r="7089" spans="1:5" x14ac:dyDescent="0.25">
      <c r="A7089" t="s">
        <v>2231</v>
      </c>
      <c r="B7089" t="s">
        <v>150</v>
      </c>
      <c r="C7089" s="76">
        <v>43147</v>
      </c>
      <c r="D7089">
        <v>5</v>
      </c>
      <c r="E7089" t="s">
        <v>2232</v>
      </c>
    </row>
    <row r="7090" spans="1:5" x14ac:dyDescent="0.25">
      <c r="A7090" t="s">
        <v>2231</v>
      </c>
      <c r="B7090" t="s">
        <v>150</v>
      </c>
      <c r="C7090" s="76">
        <v>43147</v>
      </c>
      <c r="D7090">
        <v>6</v>
      </c>
      <c r="E7090" t="s">
        <v>2232</v>
      </c>
    </row>
    <row r="7091" spans="1:5" x14ac:dyDescent="0.25">
      <c r="A7091" t="s">
        <v>2229</v>
      </c>
      <c r="B7091" t="s">
        <v>150</v>
      </c>
      <c r="C7091" s="76">
        <v>43147</v>
      </c>
      <c r="D7091">
        <v>7</v>
      </c>
      <c r="E7091" t="s">
        <v>2232</v>
      </c>
    </row>
    <row r="7092" spans="1:5" x14ac:dyDescent="0.25">
      <c r="A7092" t="s">
        <v>2229</v>
      </c>
      <c r="B7092" t="s">
        <v>150</v>
      </c>
      <c r="C7092" s="76">
        <v>43147</v>
      </c>
      <c r="D7092">
        <v>8</v>
      </c>
      <c r="E7092" t="s">
        <v>2232</v>
      </c>
    </row>
    <row r="7093" spans="1:5" x14ac:dyDescent="0.25">
      <c r="A7093" t="s">
        <v>2229</v>
      </c>
      <c r="B7093" t="s">
        <v>150</v>
      </c>
      <c r="C7093" s="76">
        <v>43147</v>
      </c>
      <c r="D7093">
        <v>9</v>
      </c>
      <c r="E7093" t="s">
        <v>2232</v>
      </c>
    </row>
    <row r="7094" spans="1:5" x14ac:dyDescent="0.25">
      <c r="A7094" t="s">
        <v>2229</v>
      </c>
      <c r="B7094" t="s">
        <v>150</v>
      </c>
      <c r="C7094" s="76">
        <v>43147</v>
      </c>
      <c r="D7094">
        <v>1</v>
      </c>
      <c r="E7094" t="s">
        <v>2232</v>
      </c>
    </row>
    <row r="7095" spans="1:5" x14ac:dyDescent="0.25">
      <c r="A7095" t="s">
        <v>2229</v>
      </c>
      <c r="B7095" t="s">
        <v>150</v>
      </c>
      <c r="C7095" s="76">
        <v>43147</v>
      </c>
      <c r="D7095">
        <v>2</v>
      </c>
      <c r="E7095" t="s">
        <v>2232</v>
      </c>
    </row>
    <row r="7096" spans="1:5" x14ac:dyDescent="0.25">
      <c r="A7096" t="s">
        <v>2229</v>
      </c>
      <c r="B7096" t="s">
        <v>150</v>
      </c>
      <c r="C7096" s="76">
        <v>43147</v>
      </c>
      <c r="D7096">
        <v>3</v>
      </c>
      <c r="E7096" t="s">
        <v>2232</v>
      </c>
    </row>
    <row r="7097" spans="1:5" x14ac:dyDescent="0.25">
      <c r="A7097" t="s">
        <v>2233</v>
      </c>
      <c r="B7097" t="s">
        <v>150</v>
      </c>
      <c r="C7097" s="76">
        <v>43147</v>
      </c>
      <c r="D7097">
        <v>3</v>
      </c>
      <c r="E7097" t="s">
        <v>2232</v>
      </c>
    </row>
    <row r="7098" spans="1:5" x14ac:dyDescent="0.25">
      <c r="A7098" t="s">
        <v>2233</v>
      </c>
      <c r="B7098" t="s">
        <v>150</v>
      </c>
      <c r="C7098" s="76">
        <v>43147</v>
      </c>
      <c r="D7098">
        <v>1</v>
      </c>
      <c r="E7098" t="s">
        <v>2232</v>
      </c>
    </row>
    <row r="7099" spans="1:5" x14ac:dyDescent="0.25">
      <c r="A7099" t="s">
        <v>2233</v>
      </c>
      <c r="B7099" t="s">
        <v>150</v>
      </c>
      <c r="C7099" s="76">
        <v>43147</v>
      </c>
      <c r="D7099">
        <v>2</v>
      </c>
      <c r="E7099" t="s">
        <v>2232</v>
      </c>
    </row>
    <row r="7100" spans="1:5" x14ac:dyDescent="0.25">
      <c r="A7100" t="s">
        <v>2233</v>
      </c>
      <c r="B7100" t="s">
        <v>150</v>
      </c>
      <c r="C7100" s="76">
        <v>43147</v>
      </c>
      <c r="D7100">
        <v>4</v>
      </c>
      <c r="E7100" t="s">
        <v>2232</v>
      </c>
    </row>
    <row r="7101" spans="1:5" x14ac:dyDescent="0.25">
      <c r="A7101" t="s">
        <v>2233</v>
      </c>
      <c r="B7101" t="s">
        <v>150</v>
      </c>
      <c r="C7101" s="76">
        <v>43147</v>
      </c>
      <c r="D7101">
        <v>6</v>
      </c>
      <c r="E7101" t="s">
        <v>2232</v>
      </c>
    </row>
    <row r="7102" spans="1:5" x14ac:dyDescent="0.25">
      <c r="A7102" t="s">
        <v>2233</v>
      </c>
      <c r="B7102" t="s">
        <v>150</v>
      </c>
      <c r="C7102" s="76">
        <v>43147</v>
      </c>
      <c r="D7102">
        <v>3</v>
      </c>
      <c r="E7102" t="s">
        <v>2232</v>
      </c>
    </row>
    <row r="7103" spans="1:5" x14ac:dyDescent="0.25">
      <c r="A7103" t="s">
        <v>2231</v>
      </c>
      <c r="B7103" t="s">
        <v>151</v>
      </c>
      <c r="C7103" s="76">
        <v>43147</v>
      </c>
      <c r="D7103">
        <v>1</v>
      </c>
      <c r="E7103" t="s">
        <v>2232</v>
      </c>
    </row>
    <row r="7104" spans="1:5" x14ac:dyDescent="0.25">
      <c r="A7104" t="s">
        <v>2231</v>
      </c>
      <c r="B7104" t="s">
        <v>151</v>
      </c>
      <c r="C7104" s="76">
        <v>43147</v>
      </c>
      <c r="D7104">
        <v>2</v>
      </c>
      <c r="E7104" t="s">
        <v>2232</v>
      </c>
    </row>
    <row r="7105" spans="1:5" x14ac:dyDescent="0.25">
      <c r="A7105" t="s">
        <v>2231</v>
      </c>
      <c r="B7105" t="s">
        <v>151</v>
      </c>
      <c r="C7105" s="76">
        <v>43147</v>
      </c>
      <c r="D7105">
        <v>3</v>
      </c>
      <c r="E7105" t="s">
        <v>2232</v>
      </c>
    </row>
    <row r="7106" spans="1:5" x14ac:dyDescent="0.25">
      <c r="A7106" t="s">
        <v>2231</v>
      </c>
      <c r="B7106" t="s">
        <v>151</v>
      </c>
      <c r="C7106" s="76">
        <v>43147</v>
      </c>
      <c r="D7106">
        <v>4</v>
      </c>
      <c r="E7106" t="s">
        <v>2232</v>
      </c>
    </row>
    <row r="7107" spans="1:5" x14ac:dyDescent="0.25">
      <c r="A7107" t="s">
        <v>2231</v>
      </c>
      <c r="B7107" t="s">
        <v>151</v>
      </c>
      <c r="C7107" s="76">
        <v>43147</v>
      </c>
      <c r="D7107">
        <v>5</v>
      </c>
      <c r="E7107" t="s">
        <v>2232</v>
      </c>
    </row>
    <row r="7108" spans="1:5" x14ac:dyDescent="0.25">
      <c r="A7108" t="s">
        <v>2231</v>
      </c>
      <c r="B7108" t="s">
        <v>151</v>
      </c>
      <c r="C7108" s="76">
        <v>43147</v>
      </c>
      <c r="D7108">
        <v>6</v>
      </c>
      <c r="E7108" t="s">
        <v>2232</v>
      </c>
    </row>
    <row r="7109" spans="1:5" x14ac:dyDescent="0.25">
      <c r="A7109" t="s">
        <v>2229</v>
      </c>
      <c r="B7109" t="s">
        <v>151</v>
      </c>
      <c r="C7109" s="76">
        <v>43147</v>
      </c>
      <c r="D7109">
        <v>7</v>
      </c>
      <c r="E7109" t="s">
        <v>2232</v>
      </c>
    </row>
    <row r="7110" spans="1:5" x14ac:dyDescent="0.25">
      <c r="A7110" t="s">
        <v>2229</v>
      </c>
      <c r="B7110" t="s">
        <v>151</v>
      </c>
      <c r="C7110" s="76">
        <v>43147</v>
      </c>
      <c r="D7110">
        <v>8</v>
      </c>
      <c r="E7110" t="s">
        <v>2232</v>
      </c>
    </row>
    <row r="7111" spans="1:5" x14ac:dyDescent="0.25">
      <c r="A7111" t="s">
        <v>2229</v>
      </c>
      <c r="B7111" t="s">
        <v>151</v>
      </c>
      <c r="C7111" s="76">
        <v>43147</v>
      </c>
      <c r="D7111">
        <v>9</v>
      </c>
      <c r="E7111" t="s">
        <v>2232</v>
      </c>
    </row>
    <row r="7112" spans="1:5" x14ac:dyDescent="0.25">
      <c r="A7112" t="s">
        <v>2229</v>
      </c>
      <c r="B7112" t="s">
        <v>151</v>
      </c>
      <c r="C7112" s="76">
        <v>43147</v>
      </c>
      <c r="D7112">
        <v>1</v>
      </c>
      <c r="E7112" t="s">
        <v>2232</v>
      </c>
    </row>
    <row r="7113" spans="1:5" x14ac:dyDescent="0.25">
      <c r="A7113" t="s">
        <v>2229</v>
      </c>
      <c r="B7113" t="s">
        <v>151</v>
      </c>
      <c r="C7113" s="76">
        <v>43147</v>
      </c>
      <c r="D7113">
        <v>2</v>
      </c>
      <c r="E7113" t="s">
        <v>2232</v>
      </c>
    </row>
    <row r="7114" spans="1:5" x14ac:dyDescent="0.25">
      <c r="A7114" t="s">
        <v>2229</v>
      </c>
      <c r="B7114" t="s">
        <v>151</v>
      </c>
      <c r="C7114" s="76">
        <v>43147</v>
      </c>
      <c r="D7114">
        <v>3</v>
      </c>
      <c r="E7114" t="s">
        <v>2232</v>
      </c>
    </row>
    <row r="7115" spans="1:5" x14ac:dyDescent="0.25">
      <c r="A7115" t="s">
        <v>2233</v>
      </c>
      <c r="B7115" t="s">
        <v>151</v>
      </c>
      <c r="C7115" s="76">
        <v>43147</v>
      </c>
      <c r="D7115">
        <v>3</v>
      </c>
      <c r="E7115" t="s">
        <v>2232</v>
      </c>
    </row>
    <row r="7116" spans="1:5" x14ac:dyDescent="0.25">
      <c r="A7116" t="s">
        <v>2233</v>
      </c>
      <c r="B7116" t="s">
        <v>151</v>
      </c>
      <c r="C7116" s="76">
        <v>43147</v>
      </c>
      <c r="D7116">
        <v>1</v>
      </c>
      <c r="E7116" t="s">
        <v>2232</v>
      </c>
    </row>
    <row r="7117" spans="1:5" x14ac:dyDescent="0.25">
      <c r="A7117" t="s">
        <v>2233</v>
      </c>
      <c r="B7117" t="s">
        <v>151</v>
      </c>
      <c r="C7117" s="76">
        <v>43147</v>
      </c>
      <c r="D7117">
        <v>2</v>
      </c>
      <c r="E7117" t="s">
        <v>2232</v>
      </c>
    </row>
    <row r="7118" spans="1:5" x14ac:dyDescent="0.25">
      <c r="A7118" t="s">
        <v>2233</v>
      </c>
      <c r="B7118" t="s">
        <v>151</v>
      </c>
      <c r="C7118" s="76">
        <v>43147</v>
      </c>
      <c r="D7118">
        <v>4</v>
      </c>
      <c r="E7118" t="s">
        <v>2232</v>
      </c>
    </row>
    <row r="7119" spans="1:5" x14ac:dyDescent="0.25">
      <c r="A7119" t="s">
        <v>2233</v>
      </c>
      <c r="B7119" t="s">
        <v>151</v>
      </c>
      <c r="C7119" s="76">
        <v>43147</v>
      </c>
      <c r="D7119">
        <v>6</v>
      </c>
      <c r="E7119" t="s">
        <v>2232</v>
      </c>
    </row>
    <row r="7120" spans="1:5" x14ac:dyDescent="0.25">
      <c r="A7120" t="s">
        <v>2233</v>
      </c>
      <c r="B7120" t="s">
        <v>151</v>
      </c>
      <c r="C7120" s="76">
        <v>43147</v>
      </c>
      <c r="D7120">
        <v>3</v>
      </c>
      <c r="E7120" t="s">
        <v>2232</v>
      </c>
    </row>
    <row r="7121" spans="1:5" x14ac:dyDescent="0.25">
      <c r="A7121" t="s">
        <v>2231</v>
      </c>
      <c r="B7121" t="s">
        <v>173</v>
      </c>
      <c r="C7121" s="76">
        <v>43147</v>
      </c>
      <c r="D7121">
        <v>1</v>
      </c>
      <c r="E7121" t="s">
        <v>2232</v>
      </c>
    </row>
    <row r="7122" spans="1:5" x14ac:dyDescent="0.25">
      <c r="A7122" t="s">
        <v>2231</v>
      </c>
      <c r="B7122" t="s">
        <v>173</v>
      </c>
      <c r="C7122" s="76">
        <v>43147</v>
      </c>
      <c r="D7122">
        <v>2</v>
      </c>
      <c r="E7122" t="s">
        <v>2232</v>
      </c>
    </row>
    <row r="7123" spans="1:5" x14ac:dyDescent="0.25">
      <c r="A7123" t="s">
        <v>2231</v>
      </c>
      <c r="B7123" t="s">
        <v>173</v>
      </c>
      <c r="C7123" s="76">
        <v>43147</v>
      </c>
      <c r="D7123">
        <v>3</v>
      </c>
      <c r="E7123" t="s">
        <v>2232</v>
      </c>
    </row>
    <row r="7124" spans="1:5" x14ac:dyDescent="0.25">
      <c r="A7124" t="s">
        <v>2231</v>
      </c>
      <c r="B7124" t="s">
        <v>173</v>
      </c>
      <c r="C7124" s="76">
        <v>43147</v>
      </c>
      <c r="D7124">
        <v>4</v>
      </c>
      <c r="E7124" t="s">
        <v>2232</v>
      </c>
    </row>
    <row r="7125" spans="1:5" x14ac:dyDescent="0.25">
      <c r="A7125" t="s">
        <v>2231</v>
      </c>
      <c r="B7125" t="s">
        <v>173</v>
      </c>
      <c r="C7125" s="76">
        <v>43147</v>
      </c>
      <c r="D7125">
        <v>5</v>
      </c>
      <c r="E7125" t="s">
        <v>2232</v>
      </c>
    </row>
    <row r="7126" spans="1:5" x14ac:dyDescent="0.25">
      <c r="A7126" t="s">
        <v>2231</v>
      </c>
      <c r="B7126" t="s">
        <v>173</v>
      </c>
      <c r="C7126" s="76">
        <v>43147</v>
      </c>
      <c r="D7126">
        <v>6</v>
      </c>
      <c r="E7126" t="s">
        <v>2232</v>
      </c>
    </row>
    <row r="7127" spans="1:5" x14ac:dyDescent="0.25">
      <c r="A7127" t="s">
        <v>2229</v>
      </c>
      <c r="B7127" t="s">
        <v>173</v>
      </c>
      <c r="C7127" s="76">
        <v>43147</v>
      </c>
      <c r="D7127">
        <v>7</v>
      </c>
      <c r="E7127" t="s">
        <v>2232</v>
      </c>
    </row>
    <row r="7128" spans="1:5" x14ac:dyDescent="0.25">
      <c r="A7128" t="s">
        <v>2229</v>
      </c>
      <c r="B7128" t="s">
        <v>173</v>
      </c>
      <c r="C7128" s="76">
        <v>43147</v>
      </c>
      <c r="D7128">
        <v>8</v>
      </c>
      <c r="E7128" t="s">
        <v>2232</v>
      </c>
    </row>
    <row r="7129" spans="1:5" x14ac:dyDescent="0.25">
      <c r="A7129" t="s">
        <v>2229</v>
      </c>
      <c r="B7129" t="s">
        <v>173</v>
      </c>
      <c r="C7129" s="76">
        <v>43147</v>
      </c>
      <c r="D7129">
        <v>9</v>
      </c>
      <c r="E7129" t="s">
        <v>2232</v>
      </c>
    </row>
    <row r="7130" spans="1:5" x14ac:dyDescent="0.25">
      <c r="A7130" t="s">
        <v>2229</v>
      </c>
      <c r="B7130" t="s">
        <v>173</v>
      </c>
      <c r="C7130" s="76">
        <v>43147</v>
      </c>
      <c r="D7130">
        <v>1</v>
      </c>
      <c r="E7130" t="s">
        <v>2232</v>
      </c>
    </row>
    <row r="7131" spans="1:5" x14ac:dyDescent="0.25">
      <c r="A7131" t="s">
        <v>2229</v>
      </c>
      <c r="B7131" t="s">
        <v>173</v>
      </c>
      <c r="C7131" s="76">
        <v>43147</v>
      </c>
      <c r="D7131">
        <v>2</v>
      </c>
      <c r="E7131" t="s">
        <v>2232</v>
      </c>
    </row>
    <row r="7132" spans="1:5" x14ac:dyDescent="0.25">
      <c r="A7132" t="s">
        <v>2229</v>
      </c>
      <c r="B7132" t="s">
        <v>173</v>
      </c>
      <c r="C7132" s="76">
        <v>43147</v>
      </c>
      <c r="D7132">
        <v>3</v>
      </c>
      <c r="E7132" t="s">
        <v>2232</v>
      </c>
    </row>
    <row r="7133" spans="1:5" x14ac:dyDescent="0.25">
      <c r="A7133" t="s">
        <v>2233</v>
      </c>
      <c r="B7133" t="s">
        <v>173</v>
      </c>
      <c r="C7133" s="76">
        <v>43147</v>
      </c>
      <c r="D7133">
        <v>3</v>
      </c>
      <c r="E7133" t="s">
        <v>2232</v>
      </c>
    </row>
    <row r="7134" spans="1:5" x14ac:dyDescent="0.25">
      <c r="A7134" t="s">
        <v>2233</v>
      </c>
      <c r="B7134" t="s">
        <v>173</v>
      </c>
      <c r="C7134" s="76">
        <v>43147</v>
      </c>
      <c r="D7134">
        <v>1</v>
      </c>
      <c r="E7134" t="s">
        <v>2232</v>
      </c>
    </row>
    <row r="7135" spans="1:5" x14ac:dyDescent="0.25">
      <c r="A7135" t="s">
        <v>2233</v>
      </c>
      <c r="B7135" t="s">
        <v>173</v>
      </c>
      <c r="C7135" s="76">
        <v>43147</v>
      </c>
      <c r="D7135">
        <v>2</v>
      </c>
      <c r="E7135" t="s">
        <v>2232</v>
      </c>
    </row>
    <row r="7136" spans="1:5" x14ac:dyDescent="0.25">
      <c r="A7136" t="s">
        <v>2233</v>
      </c>
      <c r="B7136" t="s">
        <v>173</v>
      </c>
      <c r="C7136" s="76">
        <v>43147</v>
      </c>
      <c r="D7136">
        <v>4</v>
      </c>
      <c r="E7136" t="s">
        <v>2232</v>
      </c>
    </row>
    <row r="7137" spans="1:5" x14ac:dyDescent="0.25">
      <c r="A7137" t="s">
        <v>2233</v>
      </c>
      <c r="B7137" t="s">
        <v>173</v>
      </c>
      <c r="C7137" s="76">
        <v>43147</v>
      </c>
      <c r="D7137">
        <v>6</v>
      </c>
      <c r="E7137" t="s">
        <v>2232</v>
      </c>
    </row>
    <row r="7138" spans="1:5" x14ac:dyDescent="0.25">
      <c r="A7138" t="s">
        <v>2233</v>
      </c>
      <c r="B7138" t="s">
        <v>173</v>
      </c>
      <c r="C7138" s="76">
        <v>43147</v>
      </c>
      <c r="D7138">
        <v>3</v>
      </c>
      <c r="E7138" t="s">
        <v>2232</v>
      </c>
    </row>
    <row r="7139" spans="1:5" x14ac:dyDescent="0.25">
      <c r="A7139" t="s">
        <v>2231</v>
      </c>
      <c r="B7139" t="s">
        <v>149</v>
      </c>
      <c r="C7139" s="76">
        <v>43147</v>
      </c>
      <c r="D7139">
        <v>1</v>
      </c>
      <c r="E7139" t="s">
        <v>2232</v>
      </c>
    </row>
    <row r="7140" spans="1:5" x14ac:dyDescent="0.25">
      <c r="A7140" t="s">
        <v>2231</v>
      </c>
      <c r="B7140" t="s">
        <v>149</v>
      </c>
      <c r="C7140" s="76">
        <v>43147</v>
      </c>
      <c r="D7140">
        <v>2</v>
      </c>
      <c r="E7140" t="s">
        <v>2232</v>
      </c>
    </row>
    <row r="7141" spans="1:5" x14ac:dyDescent="0.25">
      <c r="A7141" t="s">
        <v>2231</v>
      </c>
      <c r="B7141" t="s">
        <v>149</v>
      </c>
      <c r="C7141" s="76">
        <v>43147</v>
      </c>
      <c r="D7141">
        <v>3</v>
      </c>
      <c r="E7141" t="s">
        <v>2232</v>
      </c>
    </row>
    <row r="7142" spans="1:5" x14ac:dyDescent="0.25">
      <c r="A7142" t="s">
        <v>2231</v>
      </c>
      <c r="B7142" t="s">
        <v>149</v>
      </c>
      <c r="C7142" s="76">
        <v>43147</v>
      </c>
      <c r="D7142">
        <v>4</v>
      </c>
      <c r="E7142" t="s">
        <v>2232</v>
      </c>
    </row>
    <row r="7143" spans="1:5" x14ac:dyDescent="0.25">
      <c r="A7143" t="s">
        <v>2231</v>
      </c>
      <c r="B7143" t="s">
        <v>149</v>
      </c>
      <c r="C7143" s="76">
        <v>43147</v>
      </c>
      <c r="D7143">
        <v>5</v>
      </c>
      <c r="E7143" t="s">
        <v>2232</v>
      </c>
    </row>
    <row r="7144" spans="1:5" x14ac:dyDescent="0.25">
      <c r="A7144" t="s">
        <v>2231</v>
      </c>
      <c r="B7144" t="s">
        <v>149</v>
      </c>
      <c r="C7144" s="76">
        <v>43147</v>
      </c>
      <c r="D7144">
        <v>6</v>
      </c>
      <c r="E7144" t="s">
        <v>2232</v>
      </c>
    </row>
    <row r="7145" spans="1:5" x14ac:dyDescent="0.25">
      <c r="A7145" t="s">
        <v>2229</v>
      </c>
      <c r="B7145" t="s">
        <v>149</v>
      </c>
      <c r="C7145" s="76">
        <v>43147</v>
      </c>
      <c r="D7145">
        <v>7</v>
      </c>
      <c r="E7145" t="s">
        <v>2232</v>
      </c>
    </row>
    <row r="7146" spans="1:5" x14ac:dyDescent="0.25">
      <c r="A7146" t="s">
        <v>2229</v>
      </c>
      <c r="B7146" t="s">
        <v>149</v>
      </c>
      <c r="C7146" s="76">
        <v>43147</v>
      </c>
      <c r="D7146">
        <v>8</v>
      </c>
      <c r="E7146" t="s">
        <v>2232</v>
      </c>
    </row>
    <row r="7147" spans="1:5" x14ac:dyDescent="0.25">
      <c r="A7147" t="s">
        <v>2229</v>
      </c>
      <c r="B7147" t="s">
        <v>149</v>
      </c>
      <c r="C7147" s="76">
        <v>43147</v>
      </c>
      <c r="D7147">
        <v>9</v>
      </c>
      <c r="E7147" t="s">
        <v>2232</v>
      </c>
    </row>
    <row r="7148" spans="1:5" x14ac:dyDescent="0.25">
      <c r="A7148" t="s">
        <v>2229</v>
      </c>
      <c r="B7148" t="s">
        <v>149</v>
      </c>
      <c r="C7148" s="76">
        <v>43147</v>
      </c>
      <c r="D7148">
        <v>1</v>
      </c>
      <c r="E7148" t="s">
        <v>2232</v>
      </c>
    </row>
    <row r="7149" spans="1:5" x14ac:dyDescent="0.25">
      <c r="A7149" t="s">
        <v>2229</v>
      </c>
      <c r="B7149" t="s">
        <v>149</v>
      </c>
      <c r="C7149" s="76">
        <v>43147</v>
      </c>
      <c r="D7149">
        <v>2</v>
      </c>
      <c r="E7149" t="s">
        <v>2232</v>
      </c>
    </row>
    <row r="7150" spans="1:5" x14ac:dyDescent="0.25">
      <c r="A7150" t="s">
        <v>2229</v>
      </c>
      <c r="B7150" t="s">
        <v>149</v>
      </c>
      <c r="C7150" s="76">
        <v>43147</v>
      </c>
      <c r="D7150">
        <v>3</v>
      </c>
      <c r="E7150" t="s">
        <v>2232</v>
      </c>
    </row>
    <row r="7151" spans="1:5" x14ac:dyDescent="0.25">
      <c r="A7151" t="s">
        <v>2233</v>
      </c>
      <c r="B7151" t="s">
        <v>149</v>
      </c>
      <c r="C7151" s="76">
        <v>43147</v>
      </c>
      <c r="D7151">
        <v>3</v>
      </c>
      <c r="E7151" t="s">
        <v>2232</v>
      </c>
    </row>
    <row r="7152" spans="1:5" x14ac:dyDescent="0.25">
      <c r="A7152" t="s">
        <v>2233</v>
      </c>
      <c r="B7152" t="s">
        <v>149</v>
      </c>
      <c r="C7152" s="76">
        <v>43147</v>
      </c>
      <c r="D7152">
        <v>1</v>
      </c>
      <c r="E7152" t="s">
        <v>2232</v>
      </c>
    </row>
    <row r="7153" spans="1:5" x14ac:dyDescent="0.25">
      <c r="A7153" t="s">
        <v>2233</v>
      </c>
      <c r="B7153" t="s">
        <v>149</v>
      </c>
      <c r="C7153" s="76">
        <v>43147</v>
      </c>
      <c r="D7153">
        <v>2</v>
      </c>
      <c r="E7153" t="s">
        <v>2232</v>
      </c>
    </row>
    <row r="7154" spans="1:5" x14ac:dyDescent="0.25">
      <c r="A7154" t="s">
        <v>2233</v>
      </c>
      <c r="B7154" t="s">
        <v>149</v>
      </c>
      <c r="C7154" s="76">
        <v>43147</v>
      </c>
      <c r="D7154">
        <v>4</v>
      </c>
      <c r="E7154" t="s">
        <v>2232</v>
      </c>
    </row>
    <row r="7155" spans="1:5" x14ac:dyDescent="0.25">
      <c r="A7155" t="s">
        <v>2233</v>
      </c>
      <c r="B7155" t="s">
        <v>149</v>
      </c>
      <c r="C7155" s="76">
        <v>43147</v>
      </c>
      <c r="D7155">
        <v>6</v>
      </c>
      <c r="E7155" t="s">
        <v>2232</v>
      </c>
    </row>
    <row r="7156" spans="1:5" x14ac:dyDescent="0.25">
      <c r="A7156" t="s">
        <v>2233</v>
      </c>
      <c r="B7156" t="s">
        <v>149</v>
      </c>
      <c r="C7156" s="76">
        <v>43147</v>
      </c>
      <c r="D7156">
        <v>3</v>
      </c>
      <c r="E7156" t="s">
        <v>2232</v>
      </c>
    </row>
    <row r="7157" spans="1:5" x14ac:dyDescent="0.25">
      <c r="A7157" t="s">
        <v>2231</v>
      </c>
      <c r="B7157" t="s">
        <v>150</v>
      </c>
      <c r="C7157" s="76">
        <v>43147</v>
      </c>
      <c r="D7157">
        <v>1</v>
      </c>
      <c r="E7157" t="s">
        <v>2232</v>
      </c>
    </row>
    <row r="7158" spans="1:5" x14ac:dyDescent="0.25">
      <c r="A7158" t="s">
        <v>2231</v>
      </c>
      <c r="B7158" t="s">
        <v>150</v>
      </c>
      <c r="C7158" s="76">
        <v>43147</v>
      </c>
      <c r="D7158">
        <v>2</v>
      </c>
      <c r="E7158" t="s">
        <v>2232</v>
      </c>
    </row>
    <row r="7159" spans="1:5" x14ac:dyDescent="0.25">
      <c r="A7159" t="s">
        <v>2231</v>
      </c>
      <c r="B7159" t="s">
        <v>150</v>
      </c>
      <c r="C7159" s="76">
        <v>43147</v>
      </c>
      <c r="D7159">
        <v>3</v>
      </c>
      <c r="E7159" t="s">
        <v>2232</v>
      </c>
    </row>
    <row r="7160" spans="1:5" x14ac:dyDescent="0.25">
      <c r="A7160" t="s">
        <v>2231</v>
      </c>
      <c r="B7160" t="s">
        <v>150</v>
      </c>
      <c r="C7160" s="76">
        <v>43147</v>
      </c>
      <c r="D7160">
        <v>4</v>
      </c>
      <c r="E7160" t="s">
        <v>2232</v>
      </c>
    </row>
    <row r="7161" spans="1:5" x14ac:dyDescent="0.25">
      <c r="A7161" t="s">
        <v>2231</v>
      </c>
      <c r="B7161" t="s">
        <v>150</v>
      </c>
      <c r="C7161" s="76">
        <v>43147</v>
      </c>
      <c r="D7161">
        <v>5</v>
      </c>
      <c r="E7161" t="s">
        <v>2232</v>
      </c>
    </row>
    <row r="7162" spans="1:5" x14ac:dyDescent="0.25">
      <c r="A7162" t="s">
        <v>2231</v>
      </c>
      <c r="B7162" t="s">
        <v>150</v>
      </c>
      <c r="C7162" s="76">
        <v>43147</v>
      </c>
      <c r="D7162">
        <v>6</v>
      </c>
      <c r="E7162" t="s">
        <v>2232</v>
      </c>
    </row>
    <row r="7163" spans="1:5" x14ac:dyDescent="0.25">
      <c r="A7163" t="s">
        <v>2229</v>
      </c>
      <c r="B7163" t="s">
        <v>150</v>
      </c>
      <c r="C7163" s="76">
        <v>43147</v>
      </c>
      <c r="D7163">
        <v>7</v>
      </c>
      <c r="E7163" t="s">
        <v>2232</v>
      </c>
    </row>
    <row r="7164" spans="1:5" x14ac:dyDescent="0.25">
      <c r="A7164" t="s">
        <v>2229</v>
      </c>
      <c r="B7164" t="s">
        <v>150</v>
      </c>
      <c r="C7164" s="76">
        <v>43147</v>
      </c>
      <c r="D7164">
        <v>8</v>
      </c>
      <c r="E7164" t="s">
        <v>2232</v>
      </c>
    </row>
    <row r="7165" spans="1:5" x14ac:dyDescent="0.25">
      <c r="A7165" t="s">
        <v>2229</v>
      </c>
      <c r="B7165" t="s">
        <v>150</v>
      </c>
      <c r="C7165" s="76">
        <v>43147</v>
      </c>
      <c r="D7165">
        <v>9</v>
      </c>
      <c r="E7165" t="s">
        <v>2232</v>
      </c>
    </row>
    <row r="7166" spans="1:5" x14ac:dyDescent="0.25">
      <c r="A7166" t="s">
        <v>2229</v>
      </c>
      <c r="B7166" t="s">
        <v>150</v>
      </c>
      <c r="C7166" s="76">
        <v>43147</v>
      </c>
      <c r="D7166">
        <v>1</v>
      </c>
      <c r="E7166" t="s">
        <v>2232</v>
      </c>
    </row>
    <row r="7167" spans="1:5" x14ac:dyDescent="0.25">
      <c r="A7167" t="s">
        <v>2229</v>
      </c>
      <c r="B7167" t="s">
        <v>150</v>
      </c>
      <c r="C7167" s="76">
        <v>43147</v>
      </c>
      <c r="D7167">
        <v>2</v>
      </c>
      <c r="E7167" t="s">
        <v>2232</v>
      </c>
    </row>
    <row r="7168" spans="1:5" x14ac:dyDescent="0.25">
      <c r="A7168" t="s">
        <v>2229</v>
      </c>
      <c r="B7168" t="s">
        <v>150</v>
      </c>
      <c r="C7168" s="76">
        <v>43147</v>
      </c>
      <c r="D7168">
        <v>3</v>
      </c>
      <c r="E7168" t="s">
        <v>2232</v>
      </c>
    </row>
    <row r="7169" spans="1:5" x14ac:dyDescent="0.25">
      <c r="A7169" t="s">
        <v>2233</v>
      </c>
      <c r="B7169" t="s">
        <v>150</v>
      </c>
      <c r="C7169" s="76">
        <v>43147</v>
      </c>
      <c r="D7169">
        <v>3</v>
      </c>
      <c r="E7169" t="s">
        <v>2232</v>
      </c>
    </row>
    <row r="7170" spans="1:5" x14ac:dyDescent="0.25">
      <c r="A7170" t="s">
        <v>2233</v>
      </c>
      <c r="B7170" t="s">
        <v>150</v>
      </c>
      <c r="C7170" s="76">
        <v>43147</v>
      </c>
      <c r="D7170">
        <v>1</v>
      </c>
      <c r="E7170" t="s">
        <v>2232</v>
      </c>
    </row>
    <row r="7171" spans="1:5" x14ac:dyDescent="0.25">
      <c r="A7171" t="s">
        <v>2233</v>
      </c>
      <c r="B7171" t="s">
        <v>150</v>
      </c>
      <c r="C7171" s="76">
        <v>43147</v>
      </c>
      <c r="D7171">
        <v>2</v>
      </c>
      <c r="E7171" t="s">
        <v>2232</v>
      </c>
    </row>
    <row r="7172" spans="1:5" x14ac:dyDescent="0.25">
      <c r="A7172" t="s">
        <v>2233</v>
      </c>
      <c r="B7172" t="s">
        <v>150</v>
      </c>
      <c r="C7172" s="76">
        <v>43147</v>
      </c>
      <c r="D7172">
        <v>4</v>
      </c>
      <c r="E7172" t="s">
        <v>2232</v>
      </c>
    </row>
    <row r="7173" spans="1:5" x14ac:dyDescent="0.25">
      <c r="A7173" t="s">
        <v>2233</v>
      </c>
      <c r="B7173" t="s">
        <v>150</v>
      </c>
      <c r="C7173" s="76">
        <v>43147</v>
      </c>
      <c r="D7173">
        <v>6</v>
      </c>
      <c r="E7173" t="s">
        <v>2232</v>
      </c>
    </row>
    <row r="7174" spans="1:5" x14ac:dyDescent="0.25">
      <c r="A7174" t="s">
        <v>2233</v>
      </c>
      <c r="B7174" t="s">
        <v>150</v>
      </c>
      <c r="C7174" s="76">
        <v>43147</v>
      </c>
      <c r="D7174">
        <v>3</v>
      </c>
      <c r="E7174" t="s">
        <v>2232</v>
      </c>
    </row>
    <row r="7175" spans="1:5" x14ac:dyDescent="0.25">
      <c r="A7175" t="s">
        <v>2231</v>
      </c>
      <c r="B7175" t="s">
        <v>173</v>
      </c>
      <c r="C7175" s="76">
        <v>43147</v>
      </c>
      <c r="D7175">
        <v>1</v>
      </c>
      <c r="E7175" t="s">
        <v>2232</v>
      </c>
    </row>
    <row r="7176" spans="1:5" x14ac:dyDescent="0.25">
      <c r="A7176" t="s">
        <v>2231</v>
      </c>
      <c r="B7176" t="s">
        <v>173</v>
      </c>
      <c r="C7176" s="76">
        <v>43147</v>
      </c>
      <c r="D7176">
        <v>2</v>
      </c>
      <c r="E7176" t="s">
        <v>2232</v>
      </c>
    </row>
    <row r="7177" spans="1:5" x14ac:dyDescent="0.25">
      <c r="A7177" t="s">
        <v>2231</v>
      </c>
      <c r="B7177" t="s">
        <v>173</v>
      </c>
      <c r="C7177" s="76">
        <v>43147</v>
      </c>
      <c r="D7177">
        <v>3</v>
      </c>
      <c r="E7177" t="s">
        <v>2232</v>
      </c>
    </row>
    <row r="7178" spans="1:5" x14ac:dyDescent="0.25">
      <c r="A7178" t="s">
        <v>2231</v>
      </c>
      <c r="B7178" t="s">
        <v>173</v>
      </c>
      <c r="C7178" s="76">
        <v>43147</v>
      </c>
      <c r="D7178">
        <v>4</v>
      </c>
      <c r="E7178" t="s">
        <v>2232</v>
      </c>
    </row>
    <row r="7179" spans="1:5" x14ac:dyDescent="0.25">
      <c r="A7179" t="s">
        <v>2231</v>
      </c>
      <c r="B7179" t="s">
        <v>173</v>
      </c>
      <c r="C7179" s="76">
        <v>43147</v>
      </c>
      <c r="D7179">
        <v>5</v>
      </c>
      <c r="E7179" t="s">
        <v>2232</v>
      </c>
    </row>
    <row r="7180" spans="1:5" x14ac:dyDescent="0.25">
      <c r="A7180" t="s">
        <v>2231</v>
      </c>
      <c r="B7180" t="s">
        <v>173</v>
      </c>
      <c r="C7180" s="76">
        <v>43147</v>
      </c>
      <c r="D7180">
        <v>6</v>
      </c>
      <c r="E7180" t="s">
        <v>2232</v>
      </c>
    </row>
    <row r="7181" spans="1:5" x14ac:dyDescent="0.25">
      <c r="A7181" t="s">
        <v>2229</v>
      </c>
      <c r="B7181" t="s">
        <v>173</v>
      </c>
      <c r="C7181" s="76">
        <v>43147</v>
      </c>
      <c r="D7181">
        <v>7</v>
      </c>
      <c r="E7181" t="s">
        <v>2232</v>
      </c>
    </row>
    <row r="7182" spans="1:5" x14ac:dyDescent="0.25">
      <c r="A7182" t="s">
        <v>2229</v>
      </c>
      <c r="B7182" t="s">
        <v>173</v>
      </c>
      <c r="C7182" s="76">
        <v>43147</v>
      </c>
      <c r="D7182">
        <v>8</v>
      </c>
      <c r="E7182" t="s">
        <v>2232</v>
      </c>
    </row>
    <row r="7183" spans="1:5" x14ac:dyDescent="0.25">
      <c r="A7183" t="s">
        <v>2229</v>
      </c>
      <c r="B7183" t="s">
        <v>173</v>
      </c>
      <c r="C7183" s="76">
        <v>43147</v>
      </c>
      <c r="D7183">
        <v>9</v>
      </c>
      <c r="E7183" t="s">
        <v>2232</v>
      </c>
    </row>
    <row r="7184" spans="1:5" x14ac:dyDescent="0.25">
      <c r="A7184" t="s">
        <v>2229</v>
      </c>
      <c r="B7184" t="s">
        <v>173</v>
      </c>
      <c r="C7184" s="76">
        <v>43147</v>
      </c>
      <c r="D7184">
        <v>1</v>
      </c>
      <c r="E7184" t="s">
        <v>2232</v>
      </c>
    </row>
    <row r="7185" spans="1:5" x14ac:dyDescent="0.25">
      <c r="A7185" t="s">
        <v>2229</v>
      </c>
      <c r="B7185" t="s">
        <v>173</v>
      </c>
      <c r="C7185" s="76">
        <v>43147</v>
      </c>
      <c r="D7185">
        <v>2</v>
      </c>
      <c r="E7185" t="s">
        <v>2232</v>
      </c>
    </row>
    <row r="7186" spans="1:5" x14ac:dyDescent="0.25">
      <c r="A7186" t="s">
        <v>2229</v>
      </c>
      <c r="B7186" t="s">
        <v>173</v>
      </c>
      <c r="C7186" s="76">
        <v>43147</v>
      </c>
      <c r="D7186">
        <v>3</v>
      </c>
      <c r="E7186" t="s">
        <v>2232</v>
      </c>
    </row>
    <row r="7187" spans="1:5" x14ac:dyDescent="0.25">
      <c r="A7187" t="s">
        <v>2233</v>
      </c>
      <c r="B7187" t="s">
        <v>173</v>
      </c>
      <c r="C7187" s="76">
        <v>43147</v>
      </c>
      <c r="D7187">
        <v>3</v>
      </c>
      <c r="E7187" t="s">
        <v>2232</v>
      </c>
    </row>
    <row r="7188" spans="1:5" x14ac:dyDescent="0.25">
      <c r="A7188" t="s">
        <v>2233</v>
      </c>
      <c r="B7188" t="s">
        <v>173</v>
      </c>
      <c r="C7188" s="76">
        <v>43147</v>
      </c>
      <c r="D7188">
        <v>1</v>
      </c>
      <c r="E7188" t="s">
        <v>2232</v>
      </c>
    </row>
    <row r="7189" spans="1:5" x14ac:dyDescent="0.25">
      <c r="A7189" t="s">
        <v>2233</v>
      </c>
      <c r="B7189" t="s">
        <v>173</v>
      </c>
      <c r="C7189" s="76">
        <v>43147</v>
      </c>
      <c r="D7189">
        <v>2</v>
      </c>
      <c r="E7189" t="s">
        <v>2232</v>
      </c>
    </row>
    <row r="7190" spans="1:5" x14ac:dyDescent="0.25">
      <c r="A7190" t="s">
        <v>2233</v>
      </c>
      <c r="B7190" t="s">
        <v>173</v>
      </c>
      <c r="C7190" s="76">
        <v>43147</v>
      </c>
      <c r="D7190">
        <v>4</v>
      </c>
      <c r="E7190" t="s">
        <v>2232</v>
      </c>
    </row>
    <row r="7191" spans="1:5" x14ac:dyDescent="0.25">
      <c r="A7191" t="s">
        <v>2233</v>
      </c>
      <c r="B7191" t="s">
        <v>173</v>
      </c>
      <c r="C7191" s="76">
        <v>43147</v>
      </c>
      <c r="D7191">
        <v>6</v>
      </c>
      <c r="E7191" t="s">
        <v>2232</v>
      </c>
    </row>
    <row r="7192" spans="1:5" x14ac:dyDescent="0.25">
      <c r="A7192" t="s">
        <v>2233</v>
      </c>
      <c r="B7192" t="s">
        <v>173</v>
      </c>
      <c r="C7192" s="76">
        <v>43147</v>
      </c>
      <c r="D7192">
        <v>3</v>
      </c>
      <c r="E7192" t="s">
        <v>2232</v>
      </c>
    </row>
    <row r="7193" spans="1:5" x14ac:dyDescent="0.25">
      <c r="A7193" t="s">
        <v>2231</v>
      </c>
      <c r="B7193" t="s">
        <v>173</v>
      </c>
      <c r="C7193" s="76">
        <v>43147</v>
      </c>
      <c r="D7193">
        <v>1</v>
      </c>
      <c r="E7193" t="s">
        <v>2232</v>
      </c>
    </row>
    <row r="7194" spans="1:5" x14ac:dyDescent="0.25">
      <c r="A7194" t="s">
        <v>2231</v>
      </c>
      <c r="B7194" t="s">
        <v>173</v>
      </c>
      <c r="C7194" s="76">
        <v>43147</v>
      </c>
      <c r="D7194">
        <v>2</v>
      </c>
      <c r="E7194" t="s">
        <v>2232</v>
      </c>
    </row>
    <row r="7195" spans="1:5" x14ac:dyDescent="0.25">
      <c r="A7195" t="s">
        <v>2231</v>
      </c>
      <c r="B7195" t="s">
        <v>173</v>
      </c>
      <c r="C7195" s="76">
        <v>43147</v>
      </c>
      <c r="D7195">
        <v>3</v>
      </c>
      <c r="E7195" t="s">
        <v>2232</v>
      </c>
    </row>
    <row r="7196" spans="1:5" x14ac:dyDescent="0.25">
      <c r="A7196" t="s">
        <v>2231</v>
      </c>
      <c r="B7196" t="s">
        <v>173</v>
      </c>
      <c r="C7196" s="76">
        <v>43147</v>
      </c>
      <c r="D7196">
        <v>4</v>
      </c>
      <c r="E7196" t="s">
        <v>2232</v>
      </c>
    </row>
    <row r="7197" spans="1:5" x14ac:dyDescent="0.25">
      <c r="A7197" t="s">
        <v>2231</v>
      </c>
      <c r="B7197" t="s">
        <v>173</v>
      </c>
      <c r="C7197" s="76">
        <v>43147</v>
      </c>
      <c r="D7197">
        <v>5</v>
      </c>
      <c r="E7197" t="s">
        <v>2232</v>
      </c>
    </row>
    <row r="7198" spans="1:5" x14ac:dyDescent="0.25">
      <c r="A7198" t="s">
        <v>2231</v>
      </c>
      <c r="B7198" t="s">
        <v>173</v>
      </c>
      <c r="C7198" s="76">
        <v>43147</v>
      </c>
      <c r="D7198">
        <v>6</v>
      </c>
      <c r="E7198" t="s">
        <v>2232</v>
      </c>
    </row>
    <row r="7199" spans="1:5" x14ac:dyDescent="0.25">
      <c r="A7199" t="s">
        <v>2229</v>
      </c>
      <c r="B7199" t="s">
        <v>173</v>
      </c>
      <c r="C7199" s="76">
        <v>43147</v>
      </c>
      <c r="D7199">
        <v>7</v>
      </c>
      <c r="E7199" t="s">
        <v>2232</v>
      </c>
    </row>
    <row r="7200" spans="1:5" x14ac:dyDescent="0.25">
      <c r="A7200" t="s">
        <v>2229</v>
      </c>
      <c r="B7200" t="s">
        <v>173</v>
      </c>
      <c r="C7200" s="76">
        <v>43147</v>
      </c>
      <c r="D7200">
        <v>8</v>
      </c>
      <c r="E7200" t="s">
        <v>2232</v>
      </c>
    </row>
    <row r="7201" spans="1:5" x14ac:dyDescent="0.25">
      <c r="A7201" t="s">
        <v>2229</v>
      </c>
      <c r="B7201" t="s">
        <v>173</v>
      </c>
      <c r="C7201" s="76">
        <v>43147</v>
      </c>
      <c r="D7201">
        <v>9</v>
      </c>
      <c r="E7201" t="s">
        <v>2232</v>
      </c>
    </row>
    <row r="7202" spans="1:5" x14ac:dyDescent="0.25">
      <c r="A7202" t="s">
        <v>2229</v>
      </c>
      <c r="B7202" t="s">
        <v>173</v>
      </c>
      <c r="C7202" s="76">
        <v>43147</v>
      </c>
      <c r="D7202">
        <v>1</v>
      </c>
      <c r="E7202" t="s">
        <v>2232</v>
      </c>
    </row>
    <row r="7203" spans="1:5" x14ac:dyDescent="0.25">
      <c r="A7203" t="s">
        <v>2229</v>
      </c>
      <c r="B7203" t="s">
        <v>173</v>
      </c>
      <c r="C7203" s="76">
        <v>43147</v>
      </c>
      <c r="D7203">
        <v>2</v>
      </c>
      <c r="E7203" t="s">
        <v>2232</v>
      </c>
    </row>
    <row r="7204" spans="1:5" x14ac:dyDescent="0.25">
      <c r="A7204" t="s">
        <v>2229</v>
      </c>
      <c r="B7204" t="s">
        <v>173</v>
      </c>
      <c r="C7204" s="76">
        <v>43147</v>
      </c>
      <c r="D7204">
        <v>3</v>
      </c>
      <c r="E7204" t="s">
        <v>2232</v>
      </c>
    </row>
    <row r="7205" spans="1:5" x14ac:dyDescent="0.25">
      <c r="A7205" t="s">
        <v>2233</v>
      </c>
      <c r="B7205" t="s">
        <v>173</v>
      </c>
      <c r="C7205" s="76">
        <v>43147</v>
      </c>
      <c r="D7205">
        <v>3</v>
      </c>
      <c r="E7205" t="s">
        <v>2232</v>
      </c>
    </row>
    <row r="7206" spans="1:5" x14ac:dyDescent="0.25">
      <c r="A7206" t="s">
        <v>2233</v>
      </c>
      <c r="B7206" t="s">
        <v>173</v>
      </c>
      <c r="C7206" s="76">
        <v>43147</v>
      </c>
      <c r="D7206">
        <v>1</v>
      </c>
      <c r="E7206" t="s">
        <v>2232</v>
      </c>
    </row>
    <row r="7207" spans="1:5" x14ac:dyDescent="0.25">
      <c r="A7207" t="s">
        <v>2233</v>
      </c>
      <c r="B7207" t="s">
        <v>173</v>
      </c>
      <c r="C7207" s="76">
        <v>43147</v>
      </c>
      <c r="D7207">
        <v>2</v>
      </c>
      <c r="E7207" t="s">
        <v>2232</v>
      </c>
    </row>
    <row r="7208" spans="1:5" x14ac:dyDescent="0.25">
      <c r="A7208" t="s">
        <v>2233</v>
      </c>
      <c r="B7208" t="s">
        <v>173</v>
      </c>
      <c r="C7208" s="76">
        <v>43147</v>
      </c>
      <c r="D7208">
        <v>4</v>
      </c>
      <c r="E7208" t="s">
        <v>2232</v>
      </c>
    </row>
    <row r="7209" spans="1:5" x14ac:dyDescent="0.25">
      <c r="A7209" t="s">
        <v>2233</v>
      </c>
      <c r="B7209" t="s">
        <v>173</v>
      </c>
      <c r="C7209" s="76">
        <v>43147</v>
      </c>
      <c r="D7209">
        <v>6</v>
      </c>
      <c r="E7209" t="s">
        <v>2232</v>
      </c>
    </row>
    <row r="7210" spans="1:5" x14ac:dyDescent="0.25">
      <c r="A7210" t="s">
        <v>2233</v>
      </c>
      <c r="B7210" t="s">
        <v>173</v>
      </c>
      <c r="C7210" s="76">
        <v>43147</v>
      </c>
      <c r="D7210">
        <v>3</v>
      </c>
      <c r="E7210" t="s">
        <v>2232</v>
      </c>
    </row>
    <row r="7211" spans="1:5" x14ac:dyDescent="0.25">
      <c r="A7211" t="s">
        <v>2231</v>
      </c>
      <c r="B7211" t="s">
        <v>173</v>
      </c>
      <c r="C7211" s="76">
        <v>43147</v>
      </c>
      <c r="D7211">
        <v>1</v>
      </c>
      <c r="E7211" t="s">
        <v>2232</v>
      </c>
    </row>
    <row r="7212" spans="1:5" x14ac:dyDescent="0.25">
      <c r="A7212" t="s">
        <v>2231</v>
      </c>
      <c r="B7212" t="s">
        <v>173</v>
      </c>
      <c r="C7212" s="76">
        <v>43147</v>
      </c>
      <c r="D7212">
        <v>2</v>
      </c>
      <c r="E7212" t="s">
        <v>2232</v>
      </c>
    </row>
    <row r="7213" spans="1:5" x14ac:dyDescent="0.25">
      <c r="A7213" t="s">
        <v>2231</v>
      </c>
      <c r="B7213" t="s">
        <v>173</v>
      </c>
      <c r="C7213" s="76">
        <v>43147</v>
      </c>
      <c r="D7213">
        <v>3</v>
      </c>
      <c r="E7213" t="s">
        <v>2232</v>
      </c>
    </row>
    <row r="7214" spans="1:5" x14ac:dyDescent="0.25">
      <c r="A7214" t="s">
        <v>2231</v>
      </c>
      <c r="B7214" t="s">
        <v>173</v>
      </c>
      <c r="C7214" s="76">
        <v>43147</v>
      </c>
      <c r="D7214">
        <v>4</v>
      </c>
      <c r="E7214" t="s">
        <v>2232</v>
      </c>
    </row>
    <row r="7215" spans="1:5" x14ac:dyDescent="0.25">
      <c r="A7215" t="s">
        <v>2231</v>
      </c>
      <c r="B7215" t="s">
        <v>173</v>
      </c>
      <c r="C7215" s="76">
        <v>43147</v>
      </c>
      <c r="D7215">
        <v>5</v>
      </c>
      <c r="E7215" t="s">
        <v>2232</v>
      </c>
    </row>
    <row r="7216" spans="1:5" x14ac:dyDescent="0.25">
      <c r="A7216" t="s">
        <v>2231</v>
      </c>
      <c r="B7216" t="s">
        <v>173</v>
      </c>
      <c r="C7216" s="76">
        <v>43147</v>
      </c>
      <c r="D7216">
        <v>6</v>
      </c>
      <c r="E7216" t="s">
        <v>2232</v>
      </c>
    </row>
    <row r="7217" spans="1:5" x14ac:dyDescent="0.25">
      <c r="A7217" t="s">
        <v>2229</v>
      </c>
      <c r="B7217" t="s">
        <v>173</v>
      </c>
      <c r="C7217" s="76">
        <v>43147</v>
      </c>
      <c r="D7217">
        <v>7</v>
      </c>
      <c r="E7217" t="s">
        <v>2232</v>
      </c>
    </row>
    <row r="7218" spans="1:5" x14ac:dyDescent="0.25">
      <c r="A7218" t="s">
        <v>2229</v>
      </c>
      <c r="B7218" t="s">
        <v>173</v>
      </c>
      <c r="C7218" s="76">
        <v>43147</v>
      </c>
      <c r="D7218">
        <v>8</v>
      </c>
      <c r="E7218" t="s">
        <v>2232</v>
      </c>
    </row>
    <row r="7219" spans="1:5" x14ac:dyDescent="0.25">
      <c r="A7219" t="s">
        <v>2229</v>
      </c>
      <c r="B7219" t="s">
        <v>173</v>
      </c>
      <c r="C7219" s="76">
        <v>43147</v>
      </c>
      <c r="D7219">
        <v>9</v>
      </c>
      <c r="E7219" t="s">
        <v>2232</v>
      </c>
    </row>
    <row r="7220" spans="1:5" x14ac:dyDescent="0.25">
      <c r="A7220" t="s">
        <v>2229</v>
      </c>
      <c r="B7220" t="s">
        <v>173</v>
      </c>
      <c r="C7220" s="76">
        <v>43147</v>
      </c>
      <c r="D7220">
        <v>1</v>
      </c>
      <c r="E7220" t="s">
        <v>2232</v>
      </c>
    </row>
    <row r="7221" spans="1:5" x14ac:dyDescent="0.25">
      <c r="A7221" t="s">
        <v>2229</v>
      </c>
      <c r="B7221" t="s">
        <v>173</v>
      </c>
      <c r="C7221" s="76">
        <v>43147</v>
      </c>
      <c r="D7221">
        <v>2</v>
      </c>
      <c r="E7221" t="s">
        <v>2232</v>
      </c>
    </row>
    <row r="7222" spans="1:5" x14ac:dyDescent="0.25">
      <c r="A7222" t="s">
        <v>2229</v>
      </c>
      <c r="B7222" t="s">
        <v>173</v>
      </c>
      <c r="C7222" s="76">
        <v>43147</v>
      </c>
      <c r="D7222">
        <v>3</v>
      </c>
      <c r="E7222" t="s">
        <v>2232</v>
      </c>
    </row>
    <row r="7223" spans="1:5" x14ac:dyDescent="0.25">
      <c r="A7223" t="s">
        <v>2233</v>
      </c>
      <c r="B7223" t="s">
        <v>173</v>
      </c>
      <c r="C7223" s="76">
        <v>43147</v>
      </c>
      <c r="D7223">
        <v>3</v>
      </c>
      <c r="E7223" t="s">
        <v>2232</v>
      </c>
    </row>
    <row r="7224" spans="1:5" x14ac:dyDescent="0.25">
      <c r="A7224" t="s">
        <v>2233</v>
      </c>
      <c r="B7224" t="s">
        <v>173</v>
      </c>
      <c r="C7224" s="76">
        <v>43147</v>
      </c>
      <c r="D7224">
        <v>1</v>
      </c>
      <c r="E7224" t="s">
        <v>2232</v>
      </c>
    </row>
    <row r="7225" spans="1:5" x14ac:dyDescent="0.25">
      <c r="A7225" t="s">
        <v>2233</v>
      </c>
      <c r="B7225" t="s">
        <v>173</v>
      </c>
      <c r="C7225" s="76">
        <v>43147</v>
      </c>
      <c r="D7225">
        <v>2</v>
      </c>
      <c r="E7225" t="s">
        <v>2232</v>
      </c>
    </row>
    <row r="7226" spans="1:5" x14ac:dyDescent="0.25">
      <c r="A7226" t="s">
        <v>2233</v>
      </c>
      <c r="B7226" t="s">
        <v>173</v>
      </c>
      <c r="C7226" s="76">
        <v>43147</v>
      </c>
      <c r="D7226">
        <v>4</v>
      </c>
      <c r="E7226" t="s">
        <v>2232</v>
      </c>
    </row>
    <row r="7227" spans="1:5" x14ac:dyDescent="0.25">
      <c r="A7227" t="s">
        <v>2233</v>
      </c>
      <c r="B7227" t="s">
        <v>173</v>
      </c>
      <c r="C7227" s="76">
        <v>43147</v>
      </c>
      <c r="D7227">
        <v>6</v>
      </c>
      <c r="E7227" t="s">
        <v>2232</v>
      </c>
    </row>
    <row r="7228" spans="1:5" x14ac:dyDescent="0.25">
      <c r="A7228" t="s">
        <v>2233</v>
      </c>
      <c r="B7228" t="s">
        <v>173</v>
      </c>
      <c r="C7228" s="76">
        <v>43147</v>
      </c>
      <c r="D7228">
        <v>3</v>
      </c>
      <c r="E7228" t="s">
        <v>2232</v>
      </c>
    </row>
    <row r="7229" spans="1:5" x14ac:dyDescent="0.25">
      <c r="A7229" t="s">
        <v>2231</v>
      </c>
      <c r="B7229" t="s">
        <v>149</v>
      </c>
      <c r="C7229" s="76">
        <v>43147</v>
      </c>
      <c r="D7229">
        <v>1</v>
      </c>
      <c r="E7229" t="s">
        <v>2232</v>
      </c>
    </row>
    <row r="7230" spans="1:5" x14ac:dyDescent="0.25">
      <c r="A7230" t="s">
        <v>2231</v>
      </c>
      <c r="B7230" t="s">
        <v>149</v>
      </c>
      <c r="C7230" s="76">
        <v>43147</v>
      </c>
      <c r="D7230">
        <v>2</v>
      </c>
      <c r="E7230" t="s">
        <v>2232</v>
      </c>
    </row>
    <row r="7231" spans="1:5" x14ac:dyDescent="0.25">
      <c r="A7231" t="s">
        <v>2231</v>
      </c>
      <c r="B7231" t="s">
        <v>149</v>
      </c>
      <c r="C7231" s="76">
        <v>43147</v>
      </c>
      <c r="D7231">
        <v>3</v>
      </c>
      <c r="E7231" t="s">
        <v>2232</v>
      </c>
    </row>
    <row r="7232" spans="1:5" x14ac:dyDescent="0.25">
      <c r="A7232" t="s">
        <v>2231</v>
      </c>
      <c r="B7232" t="s">
        <v>149</v>
      </c>
      <c r="C7232" s="76">
        <v>43147</v>
      </c>
      <c r="D7232">
        <v>4</v>
      </c>
      <c r="E7232" t="s">
        <v>2232</v>
      </c>
    </row>
    <row r="7233" spans="1:5" x14ac:dyDescent="0.25">
      <c r="A7233" t="s">
        <v>2231</v>
      </c>
      <c r="B7233" t="s">
        <v>149</v>
      </c>
      <c r="C7233" s="76">
        <v>43147</v>
      </c>
      <c r="D7233">
        <v>5</v>
      </c>
      <c r="E7233" t="s">
        <v>2232</v>
      </c>
    </row>
    <row r="7234" spans="1:5" x14ac:dyDescent="0.25">
      <c r="A7234" t="s">
        <v>2231</v>
      </c>
      <c r="B7234" t="s">
        <v>149</v>
      </c>
      <c r="C7234" s="76">
        <v>43147</v>
      </c>
      <c r="D7234">
        <v>6</v>
      </c>
      <c r="E7234" t="s">
        <v>2232</v>
      </c>
    </row>
    <row r="7235" spans="1:5" x14ac:dyDescent="0.25">
      <c r="A7235" t="s">
        <v>2229</v>
      </c>
      <c r="B7235" t="s">
        <v>149</v>
      </c>
      <c r="C7235" s="76">
        <v>43147</v>
      </c>
      <c r="D7235">
        <v>7</v>
      </c>
      <c r="E7235" t="s">
        <v>2232</v>
      </c>
    </row>
    <row r="7236" spans="1:5" x14ac:dyDescent="0.25">
      <c r="A7236" t="s">
        <v>2229</v>
      </c>
      <c r="B7236" t="s">
        <v>149</v>
      </c>
      <c r="C7236" s="76">
        <v>43147</v>
      </c>
      <c r="D7236">
        <v>8</v>
      </c>
      <c r="E7236" t="s">
        <v>2232</v>
      </c>
    </row>
    <row r="7237" spans="1:5" x14ac:dyDescent="0.25">
      <c r="A7237" t="s">
        <v>2229</v>
      </c>
      <c r="B7237" t="s">
        <v>149</v>
      </c>
      <c r="C7237" s="76">
        <v>43147</v>
      </c>
      <c r="D7237">
        <v>9</v>
      </c>
      <c r="E7237" t="s">
        <v>2232</v>
      </c>
    </row>
    <row r="7238" spans="1:5" x14ac:dyDescent="0.25">
      <c r="A7238" t="s">
        <v>2229</v>
      </c>
      <c r="B7238" t="s">
        <v>149</v>
      </c>
      <c r="C7238" s="76">
        <v>43147</v>
      </c>
      <c r="D7238">
        <v>1</v>
      </c>
      <c r="E7238" t="s">
        <v>2232</v>
      </c>
    </row>
    <row r="7239" spans="1:5" x14ac:dyDescent="0.25">
      <c r="A7239" t="s">
        <v>2229</v>
      </c>
      <c r="B7239" t="s">
        <v>149</v>
      </c>
      <c r="C7239" s="76">
        <v>43147</v>
      </c>
      <c r="D7239">
        <v>2</v>
      </c>
      <c r="E7239" t="s">
        <v>2232</v>
      </c>
    </row>
    <row r="7240" spans="1:5" x14ac:dyDescent="0.25">
      <c r="A7240" t="s">
        <v>2229</v>
      </c>
      <c r="B7240" t="s">
        <v>149</v>
      </c>
      <c r="C7240" s="76">
        <v>43147</v>
      </c>
      <c r="D7240">
        <v>3</v>
      </c>
      <c r="E7240" t="s">
        <v>2232</v>
      </c>
    </row>
    <row r="7241" spans="1:5" x14ac:dyDescent="0.25">
      <c r="A7241" t="s">
        <v>2233</v>
      </c>
      <c r="B7241" t="s">
        <v>149</v>
      </c>
      <c r="C7241" s="76">
        <v>43147</v>
      </c>
      <c r="D7241">
        <v>3</v>
      </c>
      <c r="E7241" t="s">
        <v>2232</v>
      </c>
    </row>
    <row r="7242" spans="1:5" x14ac:dyDescent="0.25">
      <c r="A7242" t="s">
        <v>2233</v>
      </c>
      <c r="B7242" t="s">
        <v>149</v>
      </c>
      <c r="C7242" s="76">
        <v>43147</v>
      </c>
      <c r="D7242">
        <v>1</v>
      </c>
      <c r="E7242" t="s">
        <v>2232</v>
      </c>
    </row>
    <row r="7243" spans="1:5" x14ac:dyDescent="0.25">
      <c r="A7243" t="s">
        <v>2233</v>
      </c>
      <c r="B7243" t="s">
        <v>149</v>
      </c>
      <c r="C7243" s="76">
        <v>43147</v>
      </c>
      <c r="D7243">
        <v>2</v>
      </c>
      <c r="E7243" t="s">
        <v>2232</v>
      </c>
    </row>
    <row r="7244" spans="1:5" x14ac:dyDescent="0.25">
      <c r="A7244" t="s">
        <v>2233</v>
      </c>
      <c r="B7244" t="s">
        <v>149</v>
      </c>
      <c r="C7244" s="76">
        <v>43147</v>
      </c>
      <c r="D7244">
        <v>4</v>
      </c>
      <c r="E7244" t="s">
        <v>2232</v>
      </c>
    </row>
    <row r="7245" spans="1:5" x14ac:dyDescent="0.25">
      <c r="A7245" t="s">
        <v>2233</v>
      </c>
      <c r="B7245" t="s">
        <v>149</v>
      </c>
      <c r="C7245" s="76">
        <v>43147</v>
      </c>
      <c r="D7245">
        <v>6</v>
      </c>
      <c r="E7245" t="s">
        <v>2232</v>
      </c>
    </row>
    <row r="7246" spans="1:5" x14ac:dyDescent="0.25">
      <c r="A7246" t="s">
        <v>2233</v>
      </c>
      <c r="B7246" t="s">
        <v>149</v>
      </c>
      <c r="C7246" s="76">
        <v>43147</v>
      </c>
      <c r="D7246">
        <v>3</v>
      </c>
      <c r="E7246" t="s">
        <v>2232</v>
      </c>
    </row>
    <row r="7247" spans="1:5" x14ac:dyDescent="0.25">
      <c r="A7247" t="s">
        <v>2231</v>
      </c>
      <c r="B7247" t="s">
        <v>150</v>
      </c>
      <c r="C7247" s="76">
        <v>43147</v>
      </c>
      <c r="D7247">
        <v>1</v>
      </c>
      <c r="E7247" t="s">
        <v>2232</v>
      </c>
    </row>
    <row r="7248" spans="1:5" x14ac:dyDescent="0.25">
      <c r="A7248" t="s">
        <v>2231</v>
      </c>
      <c r="B7248" t="s">
        <v>150</v>
      </c>
      <c r="C7248" s="76">
        <v>43147</v>
      </c>
      <c r="D7248">
        <v>2</v>
      </c>
      <c r="E7248" t="s">
        <v>2232</v>
      </c>
    </row>
    <row r="7249" spans="1:5" x14ac:dyDescent="0.25">
      <c r="A7249" t="s">
        <v>2231</v>
      </c>
      <c r="B7249" t="s">
        <v>150</v>
      </c>
      <c r="C7249" s="76">
        <v>43147</v>
      </c>
      <c r="D7249">
        <v>3</v>
      </c>
      <c r="E7249" t="s">
        <v>2232</v>
      </c>
    </row>
    <row r="7250" spans="1:5" x14ac:dyDescent="0.25">
      <c r="A7250" t="s">
        <v>2231</v>
      </c>
      <c r="B7250" t="s">
        <v>150</v>
      </c>
      <c r="C7250" s="76">
        <v>43147</v>
      </c>
      <c r="D7250">
        <v>4</v>
      </c>
      <c r="E7250" t="s">
        <v>2232</v>
      </c>
    </row>
    <row r="7251" spans="1:5" x14ac:dyDescent="0.25">
      <c r="A7251" t="s">
        <v>2231</v>
      </c>
      <c r="B7251" t="s">
        <v>150</v>
      </c>
      <c r="C7251" s="76">
        <v>43147</v>
      </c>
      <c r="D7251">
        <v>5</v>
      </c>
      <c r="E7251" t="s">
        <v>2232</v>
      </c>
    </row>
    <row r="7252" spans="1:5" x14ac:dyDescent="0.25">
      <c r="A7252" t="s">
        <v>2231</v>
      </c>
      <c r="B7252" t="s">
        <v>150</v>
      </c>
      <c r="C7252" s="76">
        <v>43147</v>
      </c>
      <c r="D7252">
        <v>6</v>
      </c>
      <c r="E7252" t="s">
        <v>2232</v>
      </c>
    </row>
    <row r="7253" spans="1:5" x14ac:dyDescent="0.25">
      <c r="A7253" t="s">
        <v>2229</v>
      </c>
      <c r="B7253" t="s">
        <v>150</v>
      </c>
      <c r="C7253" s="76">
        <v>43147</v>
      </c>
      <c r="D7253">
        <v>7</v>
      </c>
      <c r="E7253" t="s">
        <v>2232</v>
      </c>
    </row>
    <row r="7254" spans="1:5" x14ac:dyDescent="0.25">
      <c r="A7254" t="s">
        <v>2229</v>
      </c>
      <c r="B7254" t="s">
        <v>150</v>
      </c>
      <c r="C7254" s="76">
        <v>43147</v>
      </c>
      <c r="D7254">
        <v>8</v>
      </c>
      <c r="E7254" t="s">
        <v>2232</v>
      </c>
    </row>
    <row r="7255" spans="1:5" x14ac:dyDescent="0.25">
      <c r="A7255" t="s">
        <v>2229</v>
      </c>
      <c r="B7255" t="s">
        <v>150</v>
      </c>
      <c r="C7255" s="76">
        <v>43147</v>
      </c>
      <c r="D7255">
        <v>9</v>
      </c>
      <c r="E7255" t="s">
        <v>2232</v>
      </c>
    </row>
    <row r="7256" spans="1:5" x14ac:dyDescent="0.25">
      <c r="A7256" t="s">
        <v>2229</v>
      </c>
      <c r="B7256" t="s">
        <v>150</v>
      </c>
      <c r="C7256" s="76">
        <v>43147</v>
      </c>
      <c r="D7256">
        <v>1</v>
      </c>
      <c r="E7256" t="s">
        <v>2232</v>
      </c>
    </row>
    <row r="7257" spans="1:5" x14ac:dyDescent="0.25">
      <c r="A7257" t="s">
        <v>2229</v>
      </c>
      <c r="B7257" t="s">
        <v>150</v>
      </c>
      <c r="C7257" s="76">
        <v>43147</v>
      </c>
      <c r="D7257">
        <v>2</v>
      </c>
      <c r="E7257" t="s">
        <v>2232</v>
      </c>
    </row>
    <row r="7258" spans="1:5" x14ac:dyDescent="0.25">
      <c r="A7258" t="s">
        <v>2229</v>
      </c>
      <c r="B7258" t="s">
        <v>150</v>
      </c>
      <c r="C7258" s="76">
        <v>43147</v>
      </c>
      <c r="D7258">
        <v>3</v>
      </c>
      <c r="E7258" t="s">
        <v>2232</v>
      </c>
    </row>
    <row r="7259" spans="1:5" x14ac:dyDescent="0.25">
      <c r="A7259" t="s">
        <v>2233</v>
      </c>
      <c r="B7259" t="s">
        <v>150</v>
      </c>
      <c r="C7259" s="76">
        <v>43147</v>
      </c>
      <c r="D7259">
        <v>3</v>
      </c>
      <c r="E7259" t="s">
        <v>2232</v>
      </c>
    </row>
    <row r="7260" spans="1:5" x14ac:dyDescent="0.25">
      <c r="A7260" t="s">
        <v>2233</v>
      </c>
      <c r="B7260" t="s">
        <v>150</v>
      </c>
      <c r="C7260" s="76">
        <v>43147</v>
      </c>
      <c r="D7260">
        <v>1</v>
      </c>
      <c r="E7260" t="s">
        <v>2232</v>
      </c>
    </row>
    <row r="7261" spans="1:5" x14ac:dyDescent="0.25">
      <c r="A7261" t="s">
        <v>2233</v>
      </c>
      <c r="B7261" t="s">
        <v>150</v>
      </c>
      <c r="C7261" s="76">
        <v>43147</v>
      </c>
      <c r="D7261">
        <v>2</v>
      </c>
      <c r="E7261" t="s">
        <v>2232</v>
      </c>
    </row>
    <row r="7262" spans="1:5" x14ac:dyDescent="0.25">
      <c r="A7262" t="s">
        <v>2233</v>
      </c>
      <c r="B7262" t="s">
        <v>150</v>
      </c>
      <c r="C7262" s="76">
        <v>43147</v>
      </c>
      <c r="D7262">
        <v>4</v>
      </c>
      <c r="E7262" t="s">
        <v>2232</v>
      </c>
    </row>
    <row r="7263" spans="1:5" x14ac:dyDescent="0.25">
      <c r="A7263" t="s">
        <v>2233</v>
      </c>
      <c r="B7263" t="s">
        <v>150</v>
      </c>
      <c r="C7263" s="76">
        <v>43147</v>
      </c>
      <c r="D7263">
        <v>6</v>
      </c>
      <c r="E7263" t="s">
        <v>2232</v>
      </c>
    </row>
    <row r="7264" spans="1:5" x14ac:dyDescent="0.25">
      <c r="A7264" t="s">
        <v>2233</v>
      </c>
      <c r="B7264" t="s">
        <v>150</v>
      </c>
      <c r="C7264" s="76">
        <v>43147</v>
      </c>
      <c r="D7264">
        <v>3</v>
      </c>
      <c r="E7264" t="s">
        <v>2232</v>
      </c>
    </row>
    <row r="7265" spans="1:5" x14ac:dyDescent="0.25">
      <c r="A7265" t="s">
        <v>2231</v>
      </c>
      <c r="B7265" t="s">
        <v>151</v>
      </c>
      <c r="C7265" s="76">
        <v>43147</v>
      </c>
      <c r="D7265">
        <v>1</v>
      </c>
      <c r="E7265" t="s">
        <v>2232</v>
      </c>
    </row>
    <row r="7266" spans="1:5" x14ac:dyDescent="0.25">
      <c r="A7266" t="s">
        <v>2231</v>
      </c>
      <c r="B7266" t="s">
        <v>151</v>
      </c>
      <c r="C7266" s="76">
        <v>43147</v>
      </c>
      <c r="D7266">
        <v>2</v>
      </c>
      <c r="E7266" t="s">
        <v>2232</v>
      </c>
    </row>
    <row r="7267" spans="1:5" x14ac:dyDescent="0.25">
      <c r="A7267" t="s">
        <v>2231</v>
      </c>
      <c r="B7267" t="s">
        <v>151</v>
      </c>
      <c r="C7267" s="76">
        <v>43147</v>
      </c>
      <c r="D7267">
        <v>3</v>
      </c>
      <c r="E7267" t="s">
        <v>2232</v>
      </c>
    </row>
    <row r="7268" spans="1:5" x14ac:dyDescent="0.25">
      <c r="A7268" t="s">
        <v>2231</v>
      </c>
      <c r="B7268" t="s">
        <v>151</v>
      </c>
      <c r="C7268" s="76">
        <v>43147</v>
      </c>
      <c r="D7268">
        <v>4</v>
      </c>
      <c r="E7268" t="s">
        <v>2232</v>
      </c>
    </row>
    <row r="7269" spans="1:5" x14ac:dyDescent="0.25">
      <c r="A7269" t="s">
        <v>2231</v>
      </c>
      <c r="B7269" t="s">
        <v>151</v>
      </c>
      <c r="C7269" s="76">
        <v>43147</v>
      </c>
      <c r="D7269">
        <v>5</v>
      </c>
      <c r="E7269" t="s">
        <v>2232</v>
      </c>
    </row>
    <row r="7270" spans="1:5" x14ac:dyDescent="0.25">
      <c r="A7270" t="s">
        <v>2231</v>
      </c>
      <c r="B7270" t="s">
        <v>151</v>
      </c>
      <c r="C7270" s="76">
        <v>43147</v>
      </c>
      <c r="D7270">
        <v>6</v>
      </c>
      <c r="E7270" t="s">
        <v>2232</v>
      </c>
    </row>
    <row r="7271" spans="1:5" x14ac:dyDescent="0.25">
      <c r="A7271" t="s">
        <v>2229</v>
      </c>
      <c r="B7271" t="s">
        <v>151</v>
      </c>
      <c r="C7271" s="76">
        <v>43147</v>
      </c>
      <c r="D7271">
        <v>7</v>
      </c>
      <c r="E7271" t="s">
        <v>2232</v>
      </c>
    </row>
    <row r="7272" spans="1:5" x14ac:dyDescent="0.25">
      <c r="A7272" t="s">
        <v>2229</v>
      </c>
      <c r="B7272" t="s">
        <v>151</v>
      </c>
      <c r="C7272" s="76">
        <v>43147</v>
      </c>
      <c r="D7272">
        <v>8</v>
      </c>
      <c r="E7272" t="s">
        <v>2232</v>
      </c>
    </row>
    <row r="7273" spans="1:5" x14ac:dyDescent="0.25">
      <c r="A7273" t="s">
        <v>2229</v>
      </c>
      <c r="B7273" t="s">
        <v>151</v>
      </c>
      <c r="C7273" s="76">
        <v>43147</v>
      </c>
      <c r="D7273">
        <v>9</v>
      </c>
      <c r="E7273" t="s">
        <v>2232</v>
      </c>
    </row>
    <row r="7274" spans="1:5" x14ac:dyDescent="0.25">
      <c r="A7274" t="s">
        <v>2229</v>
      </c>
      <c r="B7274" t="s">
        <v>151</v>
      </c>
      <c r="C7274" s="76">
        <v>43147</v>
      </c>
      <c r="D7274">
        <v>1</v>
      </c>
      <c r="E7274" t="s">
        <v>2232</v>
      </c>
    </row>
    <row r="7275" spans="1:5" x14ac:dyDescent="0.25">
      <c r="A7275" t="s">
        <v>2229</v>
      </c>
      <c r="B7275" t="s">
        <v>151</v>
      </c>
      <c r="C7275" s="76">
        <v>43147</v>
      </c>
      <c r="D7275">
        <v>2</v>
      </c>
      <c r="E7275" t="s">
        <v>2232</v>
      </c>
    </row>
    <row r="7276" spans="1:5" x14ac:dyDescent="0.25">
      <c r="A7276" t="s">
        <v>2229</v>
      </c>
      <c r="B7276" t="s">
        <v>151</v>
      </c>
      <c r="C7276" s="76">
        <v>43147</v>
      </c>
      <c r="D7276">
        <v>3</v>
      </c>
      <c r="E7276" t="s">
        <v>2232</v>
      </c>
    </row>
    <row r="7277" spans="1:5" x14ac:dyDescent="0.25">
      <c r="A7277" t="s">
        <v>2233</v>
      </c>
      <c r="B7277" t="s">
        <v>151</v>
      </c>
      <c r="C7277" s="76">
        <v>43147</v>
      </c>
      <c r="D7277">
        <v>3</v>
      </c>
      <c r="E7277" t="s">
        <v>2232</v>
      </c>
    </row>
    <row r="7278" spans="1:5" x14ac:dyDescent="0.25">
      <c r="A7278" t="s">
        <v>2233</v>
      </c>
      <c r="B7278" t="s">
        <v>151</v>
      </c>
      <c r="C7278" s="76">
        <v>43147</v>
      </c>
      <c r="D7278">
        <v>1</v>
      </c>
      <c r="E7278" t="s">
        <v>2232</v>
      </c>
    </row>
    <row r="7279" spans="1:5" x14ac:dyDescent="0.25">
      <c r="A7279" t="s">
        <v>2233</v>
      </c>
      <c r="B7279" t="s">
        <v>151</v>
      </c>
      <c r="C7279" s="76">
        <v>43147</v>
      </c>
      <c r="D7279">
        <v>2</v>
      </c>
      <c r="E7279" t="s">
        <v>2232</v>
      </c>
    </row>
    <row r="7280" spans="1:5" x14ac:dyDescent="0.25">
      <c r="A7280" t="s">
        <v>2233</v>
      </c>
      <c r="B7280" t="s">
        <v>151</v>
      </c>
      <c r="C7280" s="76">
        <v>43147</v>
      </c>
      <c r="D7280">
        <v>4</v>
      </c>
      <c r="E7280" t="s">
        <v>2232</v>
      </c>
    </row>
    <row r="7281" spans="1:5" x14ac:dyDescent="0.25">
      <c r="A7281" t="s">
        <v>2233</v>
      </c>
      <c r="B7281" t="s">
        <v>151</v>
      </c>
      <c r="C7281" s="76">
        <v>43147</v>
      </c>
      <c r="D7281">
        <v>6</v>
      </c>
      <c r="E7281" t="s">
        <v>2232</v>
      </c>
    </row>
    <row r="7282" spans="1:5" x14ac:dyDescent="0.25">
      <c r="A7282" t="s">
        <v>2233</v>
      </c>
      <c r="B7282" t="s">
        <v>151</v>
      </c>
      <c r="C7282" s="76">
        <v>43147</v>
      </c>
      <c r="D7282">
        <v>3</v>
      </c>
      <c r="E7282" t="s">
        <v>2232</v>
      </c>
    </row>
    <row r="7283" spans="1:5" x14ac:dyDescent="0.25">
      <c r="A7283" t="s">
        <v>2231</v>
      </c>
      <c r="B7283" t="s">
        <v>173</v>
      </c>
      <c r="C7283" s="76">
        <v>43147</v>
      </c>
      <c r="D7283">
        <v>1</v>
      </c>
      <c r="E7283" t="s">
        <v>2232</v>
      </c>
    </row>
    <row r="7284" spans="1:5" x14ac:dyDescent="0.25">
      <c r="A7284" t="s">
        <v>2231</v>
      </c>
      <c r="B7284" t="s">
        <v>173</v>
      </c>
      <c r="C7284" s="76">
        <v>43147</v>
      </c>
      <c r="D7284">
        <v>2</v>
      </c>
      <c r="E7284" t="s">
        <v>2232</v>
      </c>
    </row>
    <row r="7285" spans="1:5" x14ac:dyDescent="0.25">
      <c r="A7285" t="s">
        <v>2231</v>
      </c>
      <c r="B7285" t="s">
        <v>173</v>
      </c>
      <c r="C7285" s="76">
        <v>43147</v>
      </c>
      <c r="D7285">
        <v>3</v>
      </c>
      <c r="E7285" t="s">
        <v>2232</v>
      </c>
    </row>
    <row r="7286" spans="1:5" x14ac:dyDescent="0.25">
      <c r="A7286" t="s">
        <v>2231</v>
      </c>
      <c r="B7286" t="s">
        <v>173</v>
      </c>
      <c r="C7286" s="76">
        <v>43147</v>
      </c>
      <c r="D7286">
        <v>4</v>
      </c>
      <c r="E7286" t="s">
        <v>2232</v>
      </c>
    </row>
    <row r="7287" spans="1:5" x14ac:dyDescent="0.25">
      <c r="A7287" t="s">
        <v>2231</v>
      </c>
      <c r="B7287" t="s">
        <v>173</v>
      </c>
      <c r="C7287" s="76">
        <v>43147</v>
      </c>
      <c r="D7287">
        <v>5</v>
      </c>
      <c r="E7287" t="s">
        <v>2232</v>
      </c>
    </row>
    <row r="7288" spans="1:5" x14ac:dyDescent="0.25">
      <c r="A7288" t="s">
        <v>2231</v>
      </c>
      <c r="B7288" t="s">
        <v>173</v>
      </c>
      <c r="C7288" s="76">
        <v>43147</v>
      </c>
      <c r="D7288">
        <v>6</v>
      </c>
      <c r="E7288" t="s">
        <v>2232</v>
      </c>
    </row>
    <row r="7289" spans="1:5" x14ac:dyDescent="0.25">
      <c r="A7289" t="s">
        <v>2229</v>
      </c>
      <c r="B7289" t="s">
        <v>173</v>
      </c>
      <c r="C7289" s="76">
        <v>43147</v>
      </c>
      <c r="D7289">
        <v>7</v>
      </c>
      <c r="E7289" t="s">
        <v>2232</v>
      </c>
    </row>
    <row r="7290" spans="1:5" x14ac:dyDescent="0.25">
      <c r="A7290" t="s">
        <v>2229</v>
      </c>
      <c r="B7290" t="s">
        <v>173</v>
      </c>
      <c r="C7290" s="76">
        <v>43147</v>
      </c>
      <c r="D7290">
        <v>8</v>
      </c>
      <c r="E7290" t="s">
        <v>2232</v>
      </c>
    </row>
    <row r="7291" spans="1:5" x14ac:dyDescent="0.25">
      <c r="A7291" t="s">
        <v>2229</v>
      </c>
      <c r="B7291" t="s">
        <v>173</v>
      </c>
      <c r="C7291" s="76">
        <v>43147</v>
      </c>
      <c r="D7291">
        <v>9</v>
      </c>
      <c r="E7291" t="s">
        <v>2232</v>
      </c>
    </row>
    <row r="7292" spans="1:5" x14ac:dyDescent="0.25">
      <c r="A7292" t="s">
        <v>2229</v>
      </c>
      <c r="B7292" t="s">
        <v>173</v>
      </c>
      <c r="C7292" s="76">
        <v>43147</v>
      </c>
      <c r="D7292">
        <v>1</v>
      </c>
      <c r="E7292" t="s">
        <v>2232</v>
      </c>
    </row>
    <row r="7293" spans="1:5" x14ac:dyDescent="0.25">
      <c r="A7293" t="s">
        <v>2229</v>
      </c>
      <c r="B7293" t="s">
        <v>173</v>
      </c>
      <c r="C7293" s="76">
        <v>43147</v>
      </c>
      <c r="D7293">
        <v>2</v>
      </c>
      <c r="E7293" t="s">
        <v>2232</v>
      </c>
    </row>
    <row r="7294" spans="1:5" x14ac:dyDescent="0.25">
      <c r="A7294" t="s">
        <v>2229</v>
      </c>
      <c r="B7294" t="s">
        <v>173</v>
      </c>
      <c r="C7294" s="76">
        <v>43147</v>
      </c>
      <c r="D7294">
        <v>3</v>
      </c>
      <c r="E7294" t="s">
        <v>2232</v>
      </c>
    </row>
    <row r="7295" spans="1:5" x14ac:dyDescent="0.25">
      <c r="A7295" t="s">
        <v>2233</v>
      </c>
      <c r="B7295" t="s">
        <v>173</v>
      </c>
      <c r="C7295" s="76">
        <v>43147</v>
      </c>
      <c r="D7295">
        <v>3</v>
      </c>
      <c r="E7295" t="s">
        <v>2232</v>
      </c>
    </row>
    <row r="7296" spans="1:5" x14ac:dyDescent="0.25">
      <c r="A7296" t="s">
        <v>2233</v>
      </c>
      <c r="B7296" t="s">
        <v>173</v>
      </c>
      <c r="C7296" s="76">
        <v>43147</v>
      </c>
      <c r="D7296">
        <v>1</v>
      </c>
      <c r="E7296" t="s">
        <v>2232</v>
      </c>
    </row>
    <row r="7297" spans="1:5" x14ac:dyDescent="0.25">
      <c r="A7297" t="s">
        <v>2233</v>
      </c>
      <c r="B7297" t="s">
        <v>173</v>
      </c>
      <c r="C7297" s="76">
        <v>43147</v>
      </c>
      <c r="D7297">
        <v>2</v>
      </c>
      <c r="E7297" t="s">
        <v>2232</v>
      </c>
    </row>
    <row r="7298" spans="1:5" x14ac:dyDescent="0.25">
      <c r="A7298" t="s">
        <v>2233</v>
      </c>
      <c r="B7298" t="s">
        <v>173</v>
      </c>
      <c r="C7298" s="76">
        <v>43147</v>
      </c>
      <c r="D7298">
        <v>4</v>
      </c>
      <c r="E7298" t="s">
        <v>2232</v>
      </c>
    </row>
    <row r="7299" spans="1:5" x14ac:dyDescent="0.25">
      <c r="A7299" t="s">
        <v>2233</v>
      </c>
      <c r="B7299" t="s">
        <v>173</v>
      </c>
      <c r="C7299" s="76">
        <v>43147</v>
      </c>
      <c r="D7299">
        <v>6</v>
      </c>
      <c r="E7299" t="s">
        <v>2232</v>
      </c>
    </row>
    <row r="7300" spans="1:5" x14ac:dyDescent="0.25">
      <c r="A7300" t="s">
        <v>2233</v>
      </c>
      <c r="B7300" t="s">
        <v>173</v>
      </c>
      <c r="C7300" s="76">
        <v>43147</v>
      </c>
      <c r="D7300">
        <v>3</v>
      </c>
      <c r="E7300" t="s">
        <v>2232</v>
      </c>
    </row>
    <row r="7301" spans="1:5" x14ac:dyDescent="0.25">
      <c r="A7301" t="s">
        <v>2231</v>
      </c>
      <c r="B7301" t="s">
        <v>149</v>
      </c>
      <c r="C7301" s="76">
        <v>43147</v>
      </c>
      <c r="D7301">
        <v>1</v>
      </c>
      <c r="E7301" t="s">
        <v>2232</v>
      </c>
    </row>
    <row r="7302" spans="1:5" x14ac:dyDescent="0.25">
      <c r="A7302" t="s">
        <v>2231</v>
      </c>
      <c r="B7302" t="s">
        <v>149</v>
      </c>
      <c r="C7302" s="76">
        <v>43147</v>
      </c>
      <c r="D7302">
        <v>2</v>
      </c>
      <c r="E7302" t="s">
        <v>2232</v>
      </c>
    </row>
    <row r="7303" spans="1:5" x14ac:dyDescent="0.25">
      <c r="A7303" t="s">
        <v>2231</v>
      </c>
      <c r="B7303" t="s">
        <v>149</v>
      </c>
      <c r="C7303" s="76">
        <v>43147</v>
      </c>
      <c r="D7303">
        <v>3</v>
      </c>
      <c r="E7303" t="s">
        <v>2232</v>
      </c>
    </row>
    <row r="7304" spans="1:5" x14ac:dyDescent="0.25">
      <c r="A7304" t="s">
        <v>2231</v>
      </c>
      <c r="B7304" t="s">
        <v>149</v>
      </c>
      <c r="C7304" s="76">
        <v>43147</v>
      </c>
      <c r="D7304">
        <v>4</v>
      </c>
      <c r="E7304" t="s">
        <v>2232</v>
      </c>
    </row>
    <row r="7305" spans="1:5" x14ac:dyDescent="0.25">
      <c r="A7305" t="s">
        <v>2231</v>
      </c>
      <c r="B7305" t="s">
        <v>149</v>
      </c>
      <c r="C7305" s="76">
        <v>43147</v>
      </c>
      <c r="D7305">
        <v>5</v>
      </c>
      <c r="E7305" t="s">
        <v>2232</v>
      </c>
    </row>
    <row r="7306" spans="1:5" x14ac:dyDescent="0.25">
      <c r="A7306" t="s">
        <v>2231</v>
      </c>
      <c r="B7306" t="s">
        <v>149</v>
      </c>
      <c r="C7306" s="76">
        <v>43147</v>
      </c>
      <c r="D7306">
        <v>6</v>
      </c>
      <c r="E7306" t="s">
        <v>2232</v>
      </c>
    </row>
    <row r="7307" spans="1:5" x14ac:dyDescent="0.25">
      <c r="A7307" t="s">
        <v>2229</v>
      </c>
      <c r="B7307" t="s">
        <v>149</v>
      </c>
      <c r="C7307" s="76">
        <v>43147</v>
      </c>
      <c r="D7307">
        <v>7</v>
      </c>
      <c r="E7307" t="s">
        <v>2232</v>
      </c>
    </row>
    <row r="7308" spans="1:5" x14ac:dyDescent="0.25">
      <c r="A7308" t="s">
        <v>2229</v>
      </c>
      <c r="B7308" t="s">
        <v>149</v>
      </c>
      <c r="C7308" s="76">
        <v>43147</v>
      </c>
      <c r="D7308">
        <v>8</v>
      </c>
      <c r="E7308" t="s">
        <v>2232</v>
      </c>
    </row>
    <row r="7309" spans="1:5" x14ac:dyDescent="0.25">
      <c r="A7309" t="s">
        <v>2229</v>
      </c>
      <c r="B7309" t="s">
        <v>149</v>
      </c>
      <c r="C7309" s="76">
        <v>43147</v>
      </c>
      <c r="D7309">
        <v>9</v>
      </c>
      <c r="E7309" t="s">
        <v>2232</v>
      </c>
    </row>
    <row r="7310" spans="1:5" x14ac:dyDescent="0.25">
      <c r="A7310" t="s">
        <v>2229</v>
      </c>
      <c r="B7310" t="s">
        <v>149</v>
      </c>
      <c r="C7310" s="76">
        <v>43147</v>
      </c>
      <c r="D7310">
        <v>1</v>
      </c>
      <c r="E7310" t="s">
        <v>2232</v>
      </c>
    </row>
    <row r="7311" spans="1:5" x14ac:dyDescent="0.25">
      <c r="A7311" t="s">
        <v>2229</v>
      </c>
      <c r="B7311" t="s">
        <v>149</v>
      </c>
      <c r="C7311" s="76">
        <v>43147</v>
      </c>
      <c r="D7311">
        <v>2</v>
      </c>
      <c r="E7311" t="s">
        <v>2232</v>
      </c>
    </row>
    <row r="7312" spans="1:5" x14ac:dyDescent="0.25">
      <c r="A7312" t="s">
        <v>2229</v>
      </c>
      <c r="B7312" t="s">
        <v>149</v>
      </c>
      <c r="C7312" s="76">
        <v>43147</v>
      </c>
      <c r="D7312">
        <v>3</v>
      </c>
      <c r="E7312" t="s">
        <v>2232</v>
      </c>
    </row>
    <row r="7313" spans="1:5" x14ac:dyDescent="0.25">
      <c r="A7313" t="s">
        <v>2233</v>
      </c>
      <c r="B7313" t="s">
        <v>149</v>
      </c>
      <c r="C7313" s="76">
        <v>43147</v>
      </c>
      <c r="D7313">
        <v>3</v>
      </c>
      <c r="E7313" t="s">
        <v>2232</v>
      </c>
    </row>
    <row r="7314" spans="1:5" x14ac:dyDescent="0.25">
      <c r="A7314" t="s">
        <v>2233</v>
      </c>
      <c r="B7314" t="s">
        <v>149</v>
      </c>
      <c r="C7314" s="76">
        <v>43147</v>
      </c>
      <c r="D7314">
        <v>1</v>
      </c>
      <c r="E7314" t="s">
        <v>2232</v>
      </c>
    </row>
    <row r="7315" spans="1:5" x14ac:dyDescent="0.25">
      <c r="A7315" t="s">
        <v>2233</v>
      </c>
      <c r="B7315" t="s">
        <v>149</v>
      </c>
      <c r="C7315" s="76">
        <v>43147</v>
      </c>
      <c r="D7315">
        <v>2</v>
      </c>
      <c r="E7315" t="s">
        <v>2232</v>
      </c>
    </row>
    <row r="7316" spans="1:5" x14ac:dyDescent="0.25">
      <c r="A7316" t="s">
        <v>2233</v>
      </c>
      <c r="B7316" t="s">
        <v>149</v>
      </c>
      <c r="C7316" s="76">
        <v>43147</v>
      </c>
      <c r="D7316">
        <v>4</v>
      </c>
      <c r="E7316" t="s">
        <v>2232</v>
      </c>
    </row>
    <row r="7317" spans="1:5" x14ac:dyDescent="0.25">
      <c r="A7317" t="s">
        <v>2233</v>
      </c>
      <c r="B7317" t="s">
        <v>149</v>
      </c>
      <c r="C7317" s="76">
        <v>43147</v>
      </c>
      <c r="D7317">
        <v>6</v>
      </c>
      <c r="E7317" t="s">
        <v>2232</v>
      </c>
    </row>
    <row r="7318" spans="1:5" x14ac:dyDescent="0.25">
      <c r="A7318" t="s">
        <v>2233</v>
      </c>
      <c r="B7318" t="s">
        <v>149</v>
      </c>
      <c r="C7318" s="76">
        <v>43147</v>
      </c>
      <c r="D7318">
        <v>3</v>
      </c>
      <c r="E7318" t="s">
        <v>2232</v>
      </c>
    </row>
    <row r="7319" spans="1:5" x14ac:dyDescent="0.25">
      <c r="A7319" t="s">
        <v>2231</v>
      </c>
      <c r="B7319" t="s">
        <v>150</v>
      </c>
      <c r="C7319" s="76">
        <v>43147</v>
      </c>
      <c r="D7319">
        <v>1</v>
      </c>
      <c r="E7319" t="s">
        <v>2232</v>
      </c>
    </row>
    <row r="7320" spans="1:5" x14ac:dyDescent="0.25">
      <c r="A7320" t="s">
        <v>2231</v>
      </c>
      <c r="B7320" t="s">
        <v>150</v>
      </c>
      <c r="C7320" s="76">
        <v>43147</v>
      </c>
      <c r="D7320">
        <v>2</v>
      </c>
      <c r="E7320" t="s">
        <v>2232</v>
      </c>
    </row>
    <row r="7321" spans="1:5" x14ac:dyDescent="0.25">
      <c r="A7321" t="s">
        <v>2231</v>
      </c>
      <c r="B7321" t="s">
        <v>150</v>
      </c>
      <c r="C7321" s="76">
        <v>43147</v>
      </c>
      <c r="D7321">
        <v>3</v>
      </c>
      <c r="E7321" t="s">
        <v>2232</v>
      </c>
    </row>
    <row r="7322" spans="1:5" x14ac:dyDescent="0.25">
      <c r="A7322" t="s">
        <v>2231</v>
      </c>
      <c r="B7322" t="s">
        <v>150</v>
      </c>
      <c r="C7322" s="76">
        <v>43147</v>
      </c>
      <c r="D7322">
        <v>4</v>
      </c>
      <c r="E7322" t="s">
        <v>2232</v>
      </c>
    </row>
    <row r="7323" spans="1:5" x14ac:dyDescent="0.25">
      <c r="A7323" t="s">
        <v>2231</v>
      </c>
      <c r="B7323" t="s">
        <v>150</v>
      </c>
      <c r="C7323" s="76">
        <v>43147</v>
      </c>
      <c r="D7323">
        <v>5</v>
      </c>
      <c r="E7323" t="s">
        <v>2232</v>
      </c>
    </row>
    <row r="7324" spans="1:5" x14ac:dyDescent="0.25">
      <c r="A7324" t="s">
        <v>2231</v>
      </c>
      <c r="B7324" t="s">
        <v>150</v>
      </c>
      <c r="C7324" s="76">
        <v>43147</v>
      </c>
      <c r="D7324">
        <v>6</v>
      </c>
      <c r="E7324" t="s">
        <v>2232</v>
      </c>
    </row>
    <row r="7325" spans="1:5" x14ac:dyDescent="0.25">
      <c r="A7325" t="s">
        <v>2229</v>
      </c>
      <c r="B7325" t="s">
        <v>150</v>
      </c>
      <c r="C7325" s="76">
        <v>43147</v>
      </c>
      <c r="D7325">
        <v>7</v>
      </c>
      <c r="E7325" t="s">
        <v>2232</v>
      </c>
    </row>
    <row r="7326" spans="1:5" x14ac:dyDescent="0.25">
      <c r="A7326" t="s">
        <v>2229</v>
      </c>
      <c r="B7326" t="s">
        <v>150</v>
      </c>
      <c r="C7326" s="76">
        <v>43147</v>
      </c>
      <c r="D7326">
        <v>8</v>
      </c>
      <c r="E7326" t="s">
        <v>2232</v>
      </c>
    </row>
    <row r="7327" spans="1:5" x14ac:dyDescent="0.25">
      <c r="A7327" t="s">
        <v>2229</v>
      </c>
      <c r="B7327" t="s">
        <v>150</v>
      </c>
      <c r="C7327" s="76">
        <v>43147</v>
      </c>
      <c r="D7327">
        <v>9</v>
      </c>
      <c r="E7327" t="s">
        <v>2232</v>
      </c>
    </row>
    <row r="7328" spans="1:5" x14ac:dyDescent="0.25">
      <c r="A7328" t="s">
        <v>2229</v>
      </c>
      <c r="B7328" t="s">
        <v>150</v>
      </c>
      <c r="C7328" s="76">
        <v>43147</v>
      </c>
      <c r="D7328">
        <v>1</v>
      </c>
      <c r="E7328" t="s">
        <v>2232</v>
      </c>
    </row>
    <row r="7329" spans="1:5" x14ac:dyDescent="0.25">
      <c r="A7329" t="s">
        <v>2229</v>
      </c>
      <c r="B7329" t="s">
        <v>150</v>
      </c>
      <c r="C7329" s="76">
        <v>43147</v>
      </c>
      <c r="D7329">
        <v>2</v>
      </c>
      <c r="E7329" t="s">
        <v>2232</v>
      </c>
    </row>
    <row r="7330" spans="1:5" x14ac:dyDescent="0.25">
      <c r="A7330" t="s">
        <v>2229</v>
      </c>
      <c r="B7330" t="s">
        <v>150</v>
      </c>
      <c r="C7330" s="76">
        <v>43147</v>
      </c>
      <c r="D7330">
        <v>3</v>
      </c>
      <c r="E7330" t="s">
        <v>2232</v>
      </c>
    </row>
    <row r="7331" spans="1:5" x14ac:dyDescent="0.25">
      <c r="A7331" t="s">
        <v>2233</v>
      </c>
      <c r="B7331" t="s">
        <v>150</v>
      </c>
      <c r="C7331" s="76">
        <v>43147</v>
      </c>
      <c r="D7331">
        <v>3</v>
      </c>
      <c r="E7331" t="s">
        <v>2232</v>
      </c>
    </row>
    <row r="7332" spans="1:5" x14ac:dyDescent="0.25">
      <c r="A7332" t="s">
        <v>2233</v>
      </c>
      <c r="B7332" t="s">
        <v>150</v>
      </c>
      <c r="C7332" s="76">
        <v>43147</v>
      </c>
      <c r="D7332">
        <v>1</v>
      </c>
      <c r="E7332" t="s">
        <v>2232</v>
      </c>
    </row>
    <row r="7333" spans="1:5" x14ac:dyDescent="0.25">
      <c r="A7333" t="s">
        <v>2233</v>
      </c>
      <c r="B7333" t="s">
        <v>150</v>
      </c>
      <c r="C7333" s="76">
        <v>43147</v>
      </c>
      <c r="D7333">
        <v>2</v>
      </c>
      <c r="E7333" t="s">
        <v>2232</v>
      </c>
    </row>
    <row r="7334" spans="1:5" x14ac:dyDescent="0.25">
      <c r="A7334" t="s">
        <v>2233</v>
      </c>
      <c r="B7334" t="s">
        <v>150</v>
      </c>
      <c r="C7334" s="76">
        <v>43147</v>
      </c>
      <c r="D7334">
        <v>4</v>
      </c>
      <c r="E7334" t="s">
        <v>2232</v>
      </c>
    </row>
    <row r="7335" spans="1:5" x14ac:dyDescent="0.25">
      <c r="A7335" t="s">
        <v>2233</v>
      </c>
      <c r="B7335" t="s">
        <v>150</v>
      </c>
      <c r="C7335" s="76">
        <v>43147</v>
      </c>
      <c r="D7335">
        <v>6</v>
      </c>
      <c r="E7335" t="s">
        <v>2232</v>
      </c>
    </row>
    <row r="7336" spans="1:5" x14ac:dyDescent="0.25">
      <c r="A7336" t="s">
        <v>2233</v>
      </c>
      <c r="B7336" t="s">
        <v>150</v>
      </c>
      <c r="C7336" s="76">
        <v>43147</v>
      </c>
      <c r="D7336">
        <v>3</v>
      </c>
      <c r="E7336" t="s">
        <v>2232</v>
      </c>
    </row>
    <row r="7337" spans="1:5" x14ac:dyDescent="0.25">
      <c r="A7337" t="s">
        <v>2231</v>
      </c>
      <c r="B7337" t="s">
        <v>151</v>
      </c>
      <c r="C7337" s="76">
        <v>43147</v>
      </c>
      <c r="D7337">
        <v>1</v>
      </c>
      <c r="E7337" t="s">
        <v>2232</v>
      </c>
    </row>
    <row r="7338" spans="1:5" x14ac:dyDescent="0.25">
      <c r="A7338" t="s">
        <v>2231</v>
      </c>
      <c r="B7338" t="s">
        <v>151</v>
      </c>
      <c r="C7338" s="76">
        <v>43147</v>
      </c>
      <c r="D7338">
        <v>2</v>
      </c>
      <c r="E7338" t="s">
        <v>2232</v>
      </c>
    </row>
    <row r="7339" spans="1:5" x14ac:dyDescent="0.25">
      <c r="A7339" t="s">
        <v>2231</v>
      </c>
      <c r="B7339" t="s">
        <v>151</v>
      </c>
      <c r="C7339" s="76">
        <v>43147</v>
      </c>
      <c r="D7339">
        <v>3</v>
      </c>
      <c r="E7339" t="s">
        <v>2232</v>
      </c>
    </row>
    <row r="7340" spans="1:5" x14ac:dyDescent="0.25">
      <c r="A7340" t="s">
        <v>2231</v>
      </c>
      <c r="B7340" t="s">
        <v>151</v>
      </c>
      <c r="C7340" s="76">
        <v>43147</v>
      </c>
      <c r="D7340">
        <v>4</v>
      </c>
      <c r="E7340" t="s">
        <v>2232</v>
      </c>
    </row>
    <row r="7341" spans="1:5" x14ac:dyDescent="0.25">
      <c r="A7341" t="s">
        <v>2231</v>
      </c>
      <c r="B7341" t="s">
        <v>151</v>
      </c>
      <c r="C7341" s="76">
        <v>43147</v>
      </c>
      <c r="D7341">
        <v>5</v>
      </c>
      <c r="E7341" t="s">
        <v>2232</v>
      </c>
    </row>
    <row r="7342" spans="1:5" x14ac:dyDescent="0.25">
      <c r="A7342" t="s">
        <v>2231</v>
      </c>
      <c r="B7342" t="s">
        <v>151</v>
      </c>
      <c r="C7342" s="76">
        <v>43147</v>
      </c>
      <c r="D7342">
        <v>6</v>
      </c>
      <c r="E7342" t="s">
        <v>2232</v>
      </c>
    </row>
    <row r="7343" spans="1:5" x14ac:dyDescent="0.25">
      <c r="A7343" t="s">
        <v>2229</v>
      </c>
      <c r="B7343" t="s">
        <v>151</v>
      </c>
      <c r="C7343" s="76">
        <v>43147</v>
      </c>
      <c r="D7343">
        <v>7</v>
      </c>
      <c r="E7343" t="s">
        <v>2232</v>
      </c>
    </row>
    <row r="7344" spans="1:5" x14ac:dyDescent="0.25">
      <c r="A7344" t="s">
        <v>2229</v>
      </c>
      <c r="B7344" t="s">
        <v>151</v>
      </c>
      <c r="C7344" s="76">
        <v>43147</v>
      </c>
      <c r="D7344">
        <v>8</v>
      </c>
      <c r="E7344" t="s">
        <v>2232</v>
      </c>
    </row>
    <row r="7345" spans="1:5" x14ac:dyDescent="0.25">
      <c r="A7345" t="s">
        <v>2229</v>
      </c>
      <c r="B7345" t="s">
        <v>151</v>
      </c>
      <c r="C7345" s="76">
        <v>43147</v>
      </c>
      <c r="D7345">
        <v>9</v>
      </c>
      <c r="E7345" t="s">
        <v>2232</v>
      </c>
    </row>
    <row r="7346" spans="1:5" x14ac:dyDescent="0.25">
      <c r="A7346" t="s">
        <v>2229</v>
      </c>
      <c r="B7346" t="s">
        <v>151</v>
      </c>
      <c r="C7346" s="76">
        <v>43147</v>
      </c>
      <c r="D7346">
        <v>1</v>
      </c>
      <c r="E7346" t="s">
        <v>2232</v>
      </c>
    </row>
    <row r="7347" spans="1:5" x14ac:dyDescent="0.25">
      <c r="A7347" t="s">
        <v>2229</v>
      </c>
      <c r="B7347" t="s">
        <v>151</v>
      </c>
      <c r="C7347" s="76">
        <v>43147</v>
      </c>
      <c r="D7347">
        <v>2</v>
      </c>
      <c r="E7347" t="s">
        <v>2232</v>
      </c>
    </row>
    <row r="7348" spans="1:5" x14ac:dyDescent="0.25">
      <c r="A7348" t="s">
        <v>2229</v>
      </c>
      <c r="B7348" t="s">
        <v>151</v>
      </c>
      <c r="C7348" s="76">
        <v>43147</v>
      </c>
      <c r="D7348">
        <v>3</v>
      </c>
      <c r="E7348" t="s">
        <v>2232</v>
      </c>
    </row>
    <row r="7349" spans="1:5" x14ac:dyDescent="0.25">
      <c r="A7349" t="s">
        <v>2233</v>
      </c>
      <c r="B7349" t="s">
        <v>151</v>
      </c>
      <c r="C7349" s="76">
        <v>43147</v>
      </c>
      <c r="D7349">
        <v>3</v>
      </c>
      <c r="E7349" t="s">
        <v>2232</v>
      </c>
    </row>
    <row r="7350" spans="1:5" x14ac:dyDescent="0.25">
      <c r="A7350" t="s">
        <v>2233</v>
      </c>
      <c r="B7350" t="s">
        <v>151</v>
      </c>
      <c r="C7350" s="76">
        <v>43147</v>
      </c>
      <c r="D7350">
        <v>1</v>
      </c>
      <c r="E7350" t="s">
        <v>2232</v>
      </c>
    </row>
    <row r="7351" spans="1:5" x14ac:dyDescent="0.25">
      <c r="A7351" t="s">
        <v>2233</v>
      </c>
      <c r="B7351" t="s">
        <v>151</v>
      </c>
      <c r="C7351" s="76">
        <v>43147</v>
      </c>
      <c r="D7351">
        <v>2</v>
      </c>
      <c r="E7351" t="s">
        <v>2232</v>
      </c>
    </row>
    <row r="7352" spans="1:5" x14ac:dyDescent="0.25">
      <c r="A7352" t="s">
        <v>2233</v>
      </c>
      <c r="B7352" t="s">
        <v>151</v>
      </c>
      <c r="C7352" s="76">
        <v>43147</v>
      </c>
      <c r="D7352">
        <v>4</v>
      </c>
      <c r="E7352" t="s">
        <v>2232</v>
      </c>
    </row>
    <row r="7353" spans="1:5" x14ac:dyDescent="0.25">
      <c r="A7353" t="s">
        <v>2233</v>
      </c>
      <c r="B7353" t="s">
        <v>151</v>
      </c>
      <c r="C7353" s="76">
        <v>43147</v>
      </c>
      <c r="D7353">
        <v>6</v>
      </c>
      <c r="E7353" t="s">
        <v>2232</v>
      </c>
    </row>
    <row r="7354" spans="1:5" x14ac:dyDescent="0.25">
      <c r="A7354" t="s">
        <v>2233</v>
      </c>
      <c r="B7354" t="s">
        <v>151</v>
      </c>
      <c r="C7354" s="76">
        <v>43147</v>
      </c>
      <c r="D7354">
        <v>3</v>
      </c>
      <c r="E7354" t="s">
        <v>2232</v>
      </c>
    </row>
    <row r="7355" spans="1:5" x14ac:dyDescent="0.25">
      <c r="A7355" t="s">
        <v>2222</v>
      </c>
      <c r="B7355" t="s">
        <v>150</v>
      </c>
      <c r="C7355" s="76">
        <v>43151</v>
      </c>
      <c r="D7355">
        <v>1</v>
      </c>
      <c r="E7355" t="s">
        <v>2223</v>
      </c>
    </row>
    <row r="7356" spans="1:5" x14ac:dyDescent="0.25">
      <c r="A7356" t="s">
        <v>2222</v>
      </c>
      <c r="B7356" t="s">
        <v>150</v>
      </c>
      <c r="C7356" s="76">
        <v>43151</v>
      </c>
      <c r="D7356">
        <v>2</v>
      </c>
      <c r="E7356" t="s">
        <v>2223</v>
      </c>
    </row>
    <row r="7357" spans="1:5" x14ac:dyDescent="0.25">
      <c r="A7357" t="s">
        <v>2222</v>
      </c>
      <c r="B7357" t="s">
        <v>150</v>
      </c>
      <c r="C7357" s="76">
        <v>43151</v>
      </c>
      <c r="D7357">
        <v>3</v>
      </c>
      <c r="E7357" t="s">
        <v>2223</v>
      </c>
    </row>
    <row r="7358" spans="1:5" x14ac:dyDescent="0.25">
      <c r="A7358" t="s">
        <v>2222</v>
      </c>
      <c r="B7358" t="s">
        <v>150</v>
      </c>
      <c r="C7358" s="76">
        <v>43151</v>
      </c>
      <c r="D7358">
        <v>4</v>
      </c>
      <c r="E7358" t="s">
        <v>2223</v>
      </c>
    </row>
    <row r="7359" spans="1:5" x14ac:dyDescent="0.25">
      <c r="A7359" t="s">
        <v>2222</v>
      </c>
      <c r="B7359" t="s">
        <v>150</v>
      </c>
      <c r="C7359" s="76">
        <v>43151</v>
      </c>
      <c r="D7359">
        <v>5</v>
      </c>
      <c r="E7359" t="s">
        <v>2223</v>
      </c>
    </row>
    <row r="7360" spans="1:5" x14ac:dyDescent="0.25">
      <c r="A7360" t="s">
        <v>2222</v>
      </c>
      <c r="B7360" t="s">
        <v>150</v>
      </c>
      <c r="C7360" s="76">
        <v>43151</v>
      </c>
      <c r="D7360">
        <v>6</v>
      </c>
      <c r="E7360" t="s">
        <v>2223</v>
      </c>
    </row>
    <row r="7361" spans="1:5" x14ac:dyDescent="0.25">
      <c r="A7361" t="s">
        <v>2222</v>
      </c>
      <c r="B7361" t="s">
        <v>150</v>
      </c>
      <c r="C7361" s="76">
        <v>43151</v>
      </c>
      <c r="D7361">
        <v>1</v>
      </c>
      <c r="E7361" t="s">
        <v>2223</v>
      </c>
    </row>
    <row r="7362" spans="1:5" x14ac:dyDescent="0.25">
      <c r="A7362" t="s">
        <v>2222</v>
      </c>
      <c r="B7362" t="s">
        <v>150</v>
      </c>
      <c r="C7362" s="76">
        <v>43151</v>
      </c>
      <c r="D7362">
        <v>2</v>
      </c>
      <c r="E7362" t="s">
        <v>2223</v>
      </c>
    </row>
    <row r="7363" spans="1:5" x14ac:dyDescent="0.25">
      <c r="A7363" t="s">
        <v>2222</v>
      </c>
      <c r="B7363" t="s">
        <v>150</v>
      </c>
      <c r="C7363" s="76">
        <v>43151</v>
      </c>
      <c r="D7363">
        <v>3</v>
      </c>
      <c r="E7363" t="s">
        <v>2223</v>
      </c>
    </row>
    <row r="7364" spans="1:5" x14ac:dyDescent="0.25">
      <c r="A7364" t="s">
        <v>2222</v>
      </c>
      <c r="B7364" t="s">
        <v>150</v>
      </c>
      <c r="C7364" s="76">
        <v>43151</v>
      </c>
      <c r="D7364">
        <v>4</v>
      </c>
      <c r="E7364" t="s">
        <v>2223</v>
      </c>
    </row>
    <row r="7365" spans="1:5" x14ac:dyDescent="0.25">
      <c r="A7365" t="s">
        <v>2222</v>
      </c>
      <c r="B7365" t="s">
        <v>150</v>
      </c>
      <c r="C7365" s="76">
        <v>43151</v>
      </c>
      <c r="D7365">
        <v>5</v>
      </c>
      <c r="E7365" t="s">
        <v>2223</v>
      </c>
    </row>
    <row r="7366" spans="1:5" x14ac:dyDescent="0.25">
      <c r="A7366" t="s">
        <v>2222</v>
      </c>
      <c r="B7366" t="s">
        <v>150</v>
      </c>
      <c r="C7366" s="76">
        <v>43151</v>
      </c>
      <c r="D7366">
        <v>6</v>
      </c>
      <c r="E7366" t="s">
        <v>2223</v>
      </c>
    </row>
    <row r="7367" spans="1:5" x14ac:dyDescent="0.25">
      <c r="A7367" t="s">
        <v>2669</v>
      </c>
      <c r="B7367" t="s">
        <v>151</v>
      </c>
      <c r="C7367" s="76">
        <v>43411</v>
      </c>
      <c r="D7367">
        <v>1</v>
      </c>
      <c r="E7367" t="s">
        <v>3209</v>
      </c>
    </row>
    <row r="7368" spans="1:5" x14ac:dyDescent="0.25">
      <c r="A7368" t="s">
        <v>2669</v>
      </c>
      <c r="B7368" t="s">
        <v>151</v>
      </c>
      <c r="C7368" s="76">
        <v>43411</v>
      </c>
      <c r="D7368">
        <v>2</v>
      </c>
      <c r="E7368" t="s">
        <v>3209</v>
      </c>
    </row>
    <row r="7369" spans="1:5" x14ac:dyDescent="0.25">
      <c r="A7369" t="s">
        <v>2669</v>
      </c>
      <c r="B7369" t="s">
        <v>151</v>
      </c>
      <c r="C7369" s="76">
        <v>43411</v>
      </c>
      <c r="D7369">
        <v>3</v>
      </c>
      <c r="E7369" t="s">
        <v>3209</v>
      </c>
    </row>
    <row r="7370" spans="1:5" x14ac:dyDescent="0.25">
      <c r="A7370" t="s">
        <v>2669</v>
      </c>
      <c r="B7370" t="s">
        <v>151</v>
      </c>
      <c r="C7370" s="76">
        <v>43411</v>
      </c>
      <c r="D7370">
        <v>4</v>
      </c>
      <c r="E7370" t="s">
        <v>3209</v>
      </c>
    </row>
    <row r="7371" spans="1:5" x14ac:dyDescent="0.25">
      <c r="A7371" t="s">
        <v>2669</v>
      </c>
      <c r="B7371" t="s">
        <v>151</v>
      </c>
      <c r="C7371" s="76">
        <v>43411</v>
      </c>
      <c r="D7371">
        <v>5</v>
      </c>
      <c r="E7371" t="s">
        <v>3209</v>
      </c>
    </row>
    <row r="7372" spans="1:5" x14ac:dyDescent="0.25">
      <c r="A7372" t="s">
        <v>2730</v>
      </c>
      <c r="B7372" t="s">
        <v>151</v>
      </c>
      <c r="C7372" s="76">
        <v>43411</v>
      </c>
      <c r="D7372">
        <v>2</v>
      </c>
      <c r="E7372" t="s">
        <v>3209</v>
      </c>
    </row>
    <row r="7373" spans="1:5" x14ac:dyDescent="0.25">
      <c r="A7373" t="s">
        <v>2730</v>
      </c>
      <c r="B7373" t="s">
        <v>151</v>
      </c>
      <c r="C7373" s="76">
        <v>43411</v>
      </c>
      <c r="D7373">
        <v>3</v>
      </c>
      <c r="E7373" t="s">
        <v>3209</v>
      </c>
    </row>
    <row r="7374" spans="1:5" x14ac:dyDescent="0.25">
      <c r="A7374" t="s">
        <v>2730</v>
      </c>
      <c r="B7374" t="s">
        <v>151</v>
      </c>
      <c r="C7374" s="76">
        <v>43411</v>
      </c>
      <c r="D7374">
        <v>4</v>
      </c>
      <c r="E7374" t="s">
        <v>3209</v>
      </c>
    </row>
    <row r="7375" spans="1:5" x14ac:dyDescent="0.25">
      <c r="A7375" t="s">
        <v>2730</v>
      </c>
      <c r="B7375" t="s">
        <v>151</v>
      </c>
      <c r="C7375" s="76">
        <v>43411</v>
      </c>
      <c r="D7375">
        <v>5</v>
      </c>
      <c r="E7375" t="s">
        <v>3209</v>
      </c>
    </row>
    <row r="7376" spans="1:5" x14ac:dyDescent="0.25">
      <c r="A7376" t="s">
        <v>2730</v>
      </c>
      <c r="B7376" t="s">
        <v>151</v>
      </c>
      <c r="C7376" s="76">
        <v>43411</v>
      </c>
      <c r="D7376">
        <v>6</v>
      </c>
      <c r="E7376" t="s">
        <v>3209</v>
      </c>
    </row>
    <row r="7377" spans="1:5" x14ac:dyDescent="0.25">
      <c r="A7377" t="s">
        <v>858</v>
      </c>
      <c r="B7377" t="s">
        <v>151</v>
      </c>
      <c r="C7377" s="76">
        <v>43411</v>
      </c>
      <c r="D7377">
        <v>3</v>
      </c>
      <c r="E7377" t="s">
        <v>3209</v>
      </c>
    </row>
    <row r="7378" spans="1:5" x14ac:dyDescent="0.25">
      <c r="A7378" t="s">
        <v>858</v>
      </c>
      <c r="B7378" t="s">
        <v>151</v>
      </c>
      <c r="C7378" s="76">
        <v>43411</v>
      </c>
      <c r="D7378">
        <v>4</v>
      </c>
      <c r="E7378" t="s">
        <v>3209</v>
      </c>
    </row>
    <row r="7379" spans="1:5" x14ac:dyDescent="0.25">
      <c r="A7379" t="s">
        <v>858</v>
      </c>
      <c r="B7379" t="s">
        <v>151</v>
      </c>
      <c r="C7379" s="76">
        <v>43411</v>
      </c>
      <c r="D7379">
        <v>5</v>
      </c>
      <c r="E7379" t="s">
        <v>3209</v>
      </c>
    </row>
    <row r="7380" spans="1:5" x14ac:dyDescent="0.25">
      <c r="A7380" t="s">
        <v>858</v>
      </c>
      <c r="B7380" t="s">
        <v>151</v>
      </c>
      <c r="C7380" s="76">
        <v>43411</v>
      </c>
      <c r="D7380">
        <v>6</v>
      </c>
      <c r="E7380" t="s">
        <v>3209</v>
      </c>
    </row>
    <row r="7381" spans="1:5" x14ac:dyDescent="0.25">
      <c r="A7381" t="s">
        <v>858</v>
      </c>
      <c r="B7381" t="s">
        <v>151</v>
      </c>
      <c r="C7381" s="76">
        <v>43411</v>
      </c>
      <c r="D7381">
        <v>7</v>
      </c>
      <c r="E7381" t="s">
        <v>3209</v>
      </c>
    </row>
    <row r="7382" spans="1:5" x14ac:dyDescent="0.25">
      <c r="A7382" t="s">
        <v>2732</v>
      </c>
      <c r="B7382" t="s">
        <v>151</v>
      </c>
      <c r="C7382" s="76">
        <v>43411</v>
      </c>
      <c r="D7382">
        <v>5</v>
      </c>
      <c r="E7382" t="s">
        <v>3209</v>
      </c>
    </row>
    <row r="7383" spans="1:5" x14ac:dyDescent="0.25">
      <c r="A7383" t="s">
        <v>2732</v>
      </c>
      <c r="B7383" t="s">
        <v>151</v>
      </c>
      <c r="C7383" s="76">
        <v>43411</v>
      </c>
      <c r="D7383">
        <v>6</v>
      </c>
      <c r="E7383" t="s">
        <v>3209</v>
      </c>
    </row>
    <row r="7384" spans="1:5" x14ac:dyDescent="0.25">
      <c r="A7384" t="s">
        <v>2732</v>
      </c>
      <c r="B7384" t="s">
        <v>151</v>
      </c>
      <c r="C7384" s="76">
        <v>43411</v>
      </c>
      <c r="D7384">
        <v>7</v>
      </c>
      <c r="E7384" t="s">
        <v>3209</v>
      </c>
    </row>
    <row r="7385" spans="1:5" x14ac:dyDescent="0.25">
      <c r="A7385" t="s">
        <v>2732</v>
      </c>
      <c r="B7385" t="s">
        <v>151</v>
      </c>
      <c r="C7385" s="76">
        <v>43411</v>
      </c>
      <c r="D7385">
        <v>8</v>
      </c>
      <c r="E7385" t="s">
        <v>3209</v>
      </c>
    </row>
    <row r="7386" spans="1:5" x14ac:dyDescent="0.25">
      <c r="A7386" t="s">
        <v>2732</v>
      </c>
      <c r="B7386" t="s">
        <v>151</v>
      </c>
      <c r="C7386" s="76">
        <v>43411</v>
      </c>
      <c r="D7386">
        <v>9</v>
      </c>
      <c r="E7386" t="s">
        <v>3209</v>
      </c>
    </row>
  </sheetData>
  <sortState ref="A2:F6616">
    <sortCondition ref="E1"/>
    <sortCondition ref="A1"/>
  </sortState>
  <conditionalFormatting sqref="G6:I61">
    <cfRule type="expression" dxfId="110" priority="1">
      <formula>$G6&gt;0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EnterCmts"/>
  <dimension ref="A1:AS101"/>
  <sheetViews>
    <sheetView showGridLines="0" zoomScale="130" zoomScaleNormal="130" workbookViewId="0">
      <selection activeCell="B3" sqref="B3"/>
    </sheetView>
  </sheetViews>
  <sheetFormatPr defaultRowHeight="15" x14ac:dyDescent="0.25"/>
  <cols>
    <col min="1" max="1" width="20" style="180" customWidth="1"/>
    <col min="2" max="7" width="3.140625" style="180" customWidth="1"/>
    <col min="8" max="8" width="3.7109375" style="180" customWidth="1"/>
    <col min="9" max="9" width="3.7109375" style="187" bestFit="1" customWidth="1"/>
    <col min="10" max="10" width="31.7109375" style="180" customWidth="1"/>
    <col min="11" max="11" width="12.7109375" style="180" customWidth="1"/>
    <col min="12" max="12" width="9.140625" style="180" customWidth="1"/>
    <col min="13" max="14" width="9.140625" style="180"/>
    <col min="15" max="15" width="16.28515625" style="180" customWidth="1"/>
    <col min="16" max="17" width="7.42578125" style="180" customWidth="1"/>
    <col min="18" max="18" width="7.5703125" style="180" customWidth="1"/>
    <col min="19" max="19" width="12.7109375" style="180" customWidth="1"/>
    <col min="20" max="20" width="19.42578125" style="180" customWidth="1"/>
    <col min="21" max="29" width="9.140625" style="180"/>
    <col min="30" max="30" width="9.140625" style="180" customWidth="1"/>
    <col min="31" max="31" width="16.140625" style="181" customWidth="1"/>
    <col min="32" max="16384" width="9.140625" style="180"/>
  </cols>
  <sheetData>
    <row r="1" spans="1:45" ht="38.25" customHeight="1" thickTop="1" thickBot="1" x14ac:dyDescent="0.3">
      <c r="A1" s="200" t="s">
        <v>3209</v>
      </c>
      <c r="B1" s="418">
        <f ca="1">TODAY()</f>
        <v>43411</v>
      </c>
      <c r="C1" s="419"/>
      <c r="D1" s="419"/>
      <c r="E1" s="419"/>
      <c r="F1" s="419"/>
      <c r="G1" s="419"/>
      <c r="H1" s="188"/>
      <c r="I1" s="422" t="s">
        <v>153</v>
      </c>
      <c r="J1" s="179" t="s">
        <v>970</v>
      </c>
      <c r="K1" s="420" t="s">
        <v>2561</v>
      </c>
      <c r="L1" s="420"/>
      <c r="M1" s="420"/>
      <c r="N1" s="420"/>
      <c r="P1" s="423" t="s">
        <v>2164</v>
      </c>
      <c r="Q1" s="424"/>
      <c r="R1" s="425"/>
      <c r="U1" s="220" t="str">
        <f ca="1">IF(CELL("col")=9,VLOOKUP(INDIRECT(CELL("address")),$I$3:$K$100,3,FALSE),"")</f>
        <v/>
      </c>
      <c r="AP1" s="180">
        <v>1</v>
      </c>
    </row>
    <row r="2" spans="1:45" ht="38.25" customHeight="1" thickBot="1" x14ac:dyDescent="0.3">
      <c r="A2" s="199" t="s">
        <v>41</v>
      </c>
      <c r="B2" s="182" t="s">
        <v>46</v>
      </c>
      <c r="C2" s="182" t="s">
        <v>47</v>
      </c>
      <c r="D2" s="182" t="s">
        <v>48</v>
      </c>
      <c r="E2" s="182" t="s">
        <v>49</v>
      </c>
      <c r="F2" s="182" t="s">
        <v>147</v>
      </c>
      <c r="G2" s="182" t="s">
        <v>148</v>
      </c>
      <c r="H2" s="188" t="s">
        <v>25</v>
      </c>
      <c r="I2" s="422"/>
      <c r="J2" s="251" t="s">
        <v>972</v>
      </c>
      <c r="K2" s="421" t="s">
        <v>27</v>
      </c>
      <c r="L2" s="421"/>
      <c r="M2" s="421"/>
      <c r="N2" s="421"/>
      <c r="P2" s="426" t="s">
        <v>2163</v>
      </c>
      <c r="Q2" s="426"/>
      <c r="R2" s="426"/>
      <c r="V2" s="69"/>
      <c r="AD2" s="180">
        <v>7</v>
      </c>
      <c r="AE2" s="183" t="str">
        <f>INDEX(SubjComments!$1:$1,1,ROW(A1)*2)</f>
        <v>English</v>
      </c>
      <c r="AP2" s="180">
        <v>2</v>
      </c>
    </row>
    <row r="3" spans="1:45" ht="15" customHeight="1" thickBot="1" x14ac:dyDescent="0.3">
      <c r="A3" s="197" t="str">
        <f>Report!L2</f>
        <v>Gretchen</v>
      </c>
      <c r="B3" s="203">
        <v>1</v>
      </c>
      <c r="C3" s="203">
        <v>2</v>
      </c>
      <c r="D3" s="203">
        <v>3</v>
      </c>
      <c r="E3" s="203">
        <v>4</v>
      </c>
      <c r="F3" s="203">
        <v>5</v>
      </c>
      <c r="G3" s="203"/>
      <c r="H3" s="201" t="s">
        <v>3241</v>
      </c>
      <c r="I3" s="196">
        <v>1</v>
      </c>
      <c r="J3" s="186" t="s">
        <v>1270</v>
      </c>
      <c r="K3" s="427" t="str">
        <f>IFERROR(INDEX(SubjComments!$1:$1048576,MATCH(Entercomments!$I3,SubjComments!$A:$A,0),MATCH(Entercomments!$K$1,SubjComments!$1:$1,0)+COLUMN(B1)-1),"")</f>
        <v>Why are official statistics particularly useful for research into gender and achievement?  You have only explained the general advantages in your first paragraph.</v>
      </c>
      <c r="L3" s="428"/>
      <c r="M3" s="428"/>
      <c r="N3" s="428"/>
      <c r="O3" s="428"/>
      <c r="P3" s="428"/>
      <c r="Q3" s="428"/>
      <c r="R3" s="428"/>
      <c r="S3" s="428"/>
      <c r="T3" s="428"/>
      <c r="U3" s="428"/>
      <c r="V3" s="428"/>
      <c r="W3" s="428"/>
      <c r="X3" s="428"/>
      <c r="Y3" s="428"/>
      <c r="Z3" s="428"/>
      <c r="AA3" s="428"/>
      <c r="AB3" s="428"/>
      <c r="AC3" s="429"/>
      <c r="AD3" s="186">
        <v>8</v>
      </c>
      <c r="AE3" s="183" t="str">
        <f>INDEX(SubjComments!$1:$1,1,ROW(A2)*2)</f>
        <v>Maths</v>
      </c>
      <c r="AP3" s="180">
        <v>3</v>
      </c>
      <c r="AQ3" s="180" t="str">
        <f t="shared" ref="AQ3:AQ36" si="0">A3</f>
        <v>Gretchen</v>
      </c>
      <c r="AS3" s="180" t="s">
        <v>2160</v>
      </c>
    </row>
    <row r="4" spans="1:45" ht="15" customHeight="1" thickBot="1" x14ac:dyDescent="0.3">
      <c r="A4" s="198" t="str">
        <f>Report!L3</f>
        <v>Glenda</v>
      </c>
      <c r="B4" s="203">
        <v>2</v>
      </c>
      <c r="C4" s="203">
        <v>3</v>
      </c>
      <c r="D4" s="203">
        <v>4</v>
      </c>
      <c r="E4" s="203">
        <v>5</v>
      </c>
      <c r="F4" s="203">
        <v>6</v>
      </c>
      <c r="G4" s="203"/>
      <c r="H4" s="202" t="s">
        <v>3234</v>
      </c>
      <c r="I4" s="196">
        <v>2</v>
      </c>
      <c r="J4" s="186" t="s">
        <v>3253</v>
      </c>
      <c r="K4" s="427" t="str">
        <f>IFERROR(INDEX(SubjComments!$1:$1048576,MATCH(Entercomments!$I4,SubjComments!$A:$A,0),MATCH(Entercomments!$K$1,SubjComments!$1:$1,0)+COLUMN(B2)-1),"")</f>
        <v xml:space="preserve">Have you mentioned the importance of ethical issues?  Does using official statistics reduce the possibility of ethical issues arising?  </v>
      </c>
      <c r="L4" s="428"/>
      <c r="M4" s="428"/>
      <c r="N4" s="428"/>
      <c r="O4" s="428"/>
      <c r="P4" s="428"/>
      <c r="Q4" s="428"/>
      <c r="R4" s="428"/>
      <c r="S4" s="428"/>
      <c r="T4" s="428"/>
      <c r="U4" s="428"/>
      <c r="V4" s="428"/>
      <c r="W4" s="428"/>
      <c r="X4" s="428"/>
      <c r="Y4" s="428"/>
      <c r="Z4" s="428"/>
      <c r="AA4" s="428"/>
      <c r="AB4" s="428"/>
      <c r="AC4" s="429"/>
      <c r="AD4" s="186">
        <v>9</v>
      </c>
      <c r="AE4" s="183" t="str">
        <f>INDEX(SubjComments!$1:$1,1,ROW(A3)*2)</f>
        <v>Religious Studies</v>
      </c>
      <c r="AP4" s="180">
        <v>4</v>
      </c>
      <c r="AQ4" s="180" t="str">
        <f t="shared" si="0"/>
        <v>Glenda</v>
      </c>
      <c r="AS4" s="180" t="s">
        <v>2161</v>
      </c>
    </row>
    <row r="5" spans="1:45" ht="15" customHeight="1" thickBot="1" x14ac:dyDescent="0.3">
      <c r="A5" s="198" t="str">
        <f>Report!L4</f>
        <v>Jessica</v>
      </c>
      <c r="B5" s="203">
        <v>3</v>
      </c>
      <c r="C5" s="203">
        <v>4</v>
      </c>
      <c r="D5" s="203">
        <v>5</v>
      </c>
      <c r="E5" s="203">
        <v>6</v>
      </c>
      <c r="F5" s="203">
        <v>7</v>
      </c>
      <c r="G5" s="203"/>
      <c r="H5" s="202" t="s">
        <v>2204</v>
      </c>
      <c r="I5" s="196">
        <v>3</v>
      </c>
      <c r="J5" s="186" t="s">
        <v>3174</v>
      </c>
      <c r="K5" s="427" t="str">
        <f>IFERROR(INDEX(SubjComments!$1:$1048576,MATCH(Entercomments!$I5,SubjComments!$A:$A,0),MATCH(Entercomments!$K$1,SubjComments!$1:$1,0)+COLUMN(B3)-1),"")</f>
        <v>What sort of sample would official statistics produce?  What would the impact be on representativeness.</v>
      </c>
      <c r="L5" s="428"/>
      <c r="M5" s="428"/>
      <c r="N5" s="428"/>
      <c r="O5" s="428"/>
      <c r="P5" s="428"/>
      <c r="Q5" s="428"/>
      <c r="R5" s="428"/>
      <c r="S5" s="428"/>
      <c r="T5" s="428"/>
      <c r="U5" s="428"/>
      <c r="V5" s="428"/>
      <c r="W5" s="428"/>
      <c r="X5" s="428"/>
      <c r="Y5" s="428"/>
      <c r="Z5" s="428"/>
      <c r="AA5" s="428"/>
      <c r="AB5" s="428"/>
      <c r="AC5" s="429"/>
      <c r="AD5" s="186">
        <v>10</v>
      </c>
      <c r="AE5" s="183" t="str">
        <f>INDEX(SubjComments!$1:$1,1,ROW(A4)*2)</f>
        <v>Music</v>
      </c>
      <c r="AP5" s="180">
        <v>5</v>
      </c>
      <c r="AQ5" s="180" t="str">
        <f t="shared" si="0"/>
        <v>Jessica</v>
      </c>
      <c r="AS5" s="180" t="s">
        <v>2162</v>
      </c>
    </row>
    <row r="6" spans="1:45" ht="15" customHeight="1" thickBot="1" x14ac:dyDescent="0.3">
      <c r="A6" s="198" t="str">
        <f>Report!L5</f>
        <v>Melinda</v>
      </c>
      <c r="B6" s="203">
        <v>5</v>
      </c>
      <c r="C6" s="203">
        <v>6</v>
      </c>
      <c r="D6" s="203">
        <v>7</v>
      </c>
      <c r="E6" s="203">
        <v>8</v>
      </c>
      <c r="F6" s="203">
        <v>9</v>
      </c>
      <c r="G6" s="203"/>
      <c r="H6" s="202" t="s">
        <v>2206</v>
      </c>
      <c r="I6" s="219">
        <v>4</v>
      </c>
      <c r="J6" s="186" t="s">
        <v>3254</v>
      </c>
      <c r="K6" s="427" t="str">
        <f>IFERROR(INDEX(SubjComments!$1:$1048576,MATCH(Entercomments!$I6,SubjComments!$A:$A,0),MATCH(Entercomments!$K$1,SubjComments!$1:$1,0)+COLUMN(B4)-1),"")</f>
        <v>How valid might the outcomes be without some level of triangulation?  Does using official statistics avoid the need for a "gatekeeper?"</v>
      </c>
      <c r="L6" s="428"/>
      <c r="M6" s="428"/>
      <c r="N6" s="428"/>
      <c r="O6" s="428"/>
      <c r="P6" s="428"/>
      <c r="Q6" s="428"/>
      <c r="R6" s="428"/>
      <c r="S6" s="428"/>
      <c r="T6" s="428"/>
      <c r="U6" s="428"/>
      <c r="V6" s="428"/>
      <c r="W6" s="428"/>
      <c r="X6" s="428"/>
      <c r="Y6" s="428"/>
      <c r="Z6" s="428"/>
      <c r="AA6" s="428"/>
      <c r="AB6" s="428"/>
      <c r="AC6" s="429"/>
      <c r="AD6" s="186">
        <v>11</v>
      </c>
      <c r="AE6" s="183" t="str">
        <f>INDEX(SubjComments!$1:$1,1,ROW(A5)*2)</f>
        <v>Information Communication Technology (ICT)</v>
      </c>
      <c r="AP6" s="180">
        <v>6</v>
      </c>
      <c r="AQ6" s="180" t="str">
        <f t="shared" si="0"/>
        <v>Melinda</v>
      </c>
      <c r="AS6" s="180" t="s">
        <v>2163</v>
      </c>
    </row>
    <row r="7" spans="1:45" ht="15" customHeight="1" thickBot="1" x14ac:dyDescent="0.3">
      <c r="A7" s="198" t="str">
        <f>Report!L6</f>
        <v>Calvin Diaz</v>
      </c>
      <c r="B7" s="205"/>
      <c r="C7" s="205"/>
      <c r="D7" s="205"/>
      <c r="E7" s="205"/>
      <c r="F7" s="205"/>
      <c r="G7" s="205"/>
      <c r="H7" s="202"/>
      <c r="I7" s="196">
        <v>5</v>
      </c>
      <c r="J7" s="186" t="s">
        <v>522</v>
      </c>
      <c r="K7" s="427" t="str">
        <f>IFERROR(INDEX(SubjComments!$1:$1048576,MATCH(Entercomments!$I7,SubjComments!$A:$A,0),MATCH(Entercomments!$K$1,SubjComments!$1:$1,0)+COLUMN(B5)-1),"")</f>
        <v>Have linked the word "representativeness" with the large amount of data available?</v>
      </c>
      <c r="L7" s="428"/>
      <c r="M7" s="428"/>
      <c r="N7" s="428"/>
      <c r="O7" s="428"/>
      <c r="P7" s="428"/>
      <c r="Q7" s="428"/>
      <c r="R7" s="428"/>
      <c r="S7" s="428"/>
      <c r="T7" s="428"/>
      <c r="U7" s="428"/>
      <c r="V7" s="428"/>
      <c r="W7" s="428"/>
      <c r="X7" s="428"/>
      <c r="Y7" s="428"/>
      <c r="Z7" s="428"/>
      <c r="AA7" s="428"/>
      <c r="AB7" s="428"/>
      <c r="AC7" s="429"/>
      <c r="AD7" s="186">
        <v>12</v>
      </c>
      <c r="AE7" s="183" t="str">
        <f>INDEX(SubjComments!$1:$1,1,ROW(A6)*2)</f>
        <v>History</v>
      </c>
      <c r="AP7" s="180">
        <v>7</v>
      </c>
      <c r="AQ7" s="180" t="str">
        <f t="shared" si="0"/>
        <v>Calvin Diaz</v>
      </c>
    </row>
    <row r="8" spans="1:45" ht="15" customHeight="1" thickBot="1" x14ac:dyDescent="0.3">
      <c r="A8" s="198" t="str">
        <f>Report!L7</f>
        <v>Vickie</v>
      </c>
      <c r="B8" s="205"/>
      <c r="C8" s="205"/>
      <c r="D8" s="205"/>
      <c r="E8" s="205"/>
      <c r="F8" s="205"/>
      <c r="G8" s="205"/>
      <c r="H8" s="202"/>
      <c r="I8" s="196">
        <v>6</v>
      </c>
      <c r="J8" s="186" t="s">
        <v>1290</v>
      </c>
      <c r="K8" s="427" t="str">
        <f>IFERROR(INDEX(SubjComments!$1:$1048576,MATCH(Entercomments!$I8,SubjComments!$A:$A,0),MATCH(Entercomments!$K$1,SubjComments!$1:$1,0)+COLUMN(B6)-1),"")</f>
        <v>Have you listed some of the ethical issues that have been avoided by using this method?</v>
      </c>
      <c r="L8" s="428"/>
      <c r="M8" s="428"/>
      <c r="N8" s="428"/>
      <c r="O8" s="428"/>
      <c r="P8" s="428"/>
      <c r="Q8" s="428"/>
      <c r="R8" s="428"/>
      <c r="S8" s="428"/>
      <c r="T8" s="428"/>
      <c r="U8" s="428"/>
      <c r="V8" s="428"/>
      <c r="W8" s="428"/>
      <c r="X8" s="428"/>
      <c r="Y8" s="428"/>
      <c r="Z8" s="428"/>
      <c r="AA8" s="428"/>
      <c r="AB8" s="428"/>
      <c r="AC8" s="429"/>
      <c r="AD8" s="186">
        <v>13</v>
      </c>
      <c r="AE8" s="183" t="str">
        <f>INDEX(SubjComments!$1:$1,1,ROW(A7)*2)</f>
        <v>Geography</v>
      </c>
      <c r="AP8" s="180">
        <v>8</v>
      </c>
      <c r="AQ8" s="180" t="str">
        <f t="shared" si="0"/>
        <v>Vickie</v>
      </c>
    </row>
    <row r="9" spans="1:45" ht="15" customHeight="1" thickBot="1" x14ac:dyDescent="0.3">
      <c r="A9" s="198" t="str">
        <f>Report!L8</f>
        <v>Luis</v>
      </c>
      <c r="B9" s="205"/>
      <c r="C9" s="205"/>
      <c r="D9" s="205"/>
      <c r="E9" s="205"/>
      <c r="F9" s="205"/>
      <c r="G9" s="205"/>
      <c r="H9" s="234"/>
      <c r="I9" s="196">
        <v>7</v>
      </c>
      <c r="J9" s="186" t="s">
        <v>1290</v>
      </c>
      <c r="K9" s="427" t="str">
        <f>IFERROR(INDEX(SubjComments!$1:$1048576,MATCH(Entercomments!$I9,SubjComments!$A:$A,0),MATCH(Entercomments!$K$1,SubjComments!$1:$1,0)+COLUMN(B7)-1),"")</f>
        <v>Have you considered when these "official" statistics were collected; the political agenda of those who commissioned it; the nature of the questions asked as a result?</v>
      </c>
      <c r="L9" s="428"/>
      <c r="M9" s="428"/>
      <c r="N9" s="428"/>
      <c r="O9" s="428"/>
      <c r="P9" s="428"/>
      <c r="Q9" s="428"/>
      <c r="R9" s="428"/>
      <c r="S9" s="428"/>
      <c r="T9" s="428"/>
      <c r="U9" s="428"/>
      <c r="V9" s="428"/>
      <c r="W9" s="428"/>
      <c r="X9" s="428"/>
      <c r="Y9" s="428"/>
      <c r="Z9" s="428"/>
      <c r="AA9" s="428"/>
      <c r="AB9" s="428"/>
      <c r="AC9" s="429"/>
      <c r="AD9" s="186"/>
      <c r="AE9" s="183" t="str">
        <f>INDEX(SubjComments!$1:$1,1,ROW(A8)*2)</f>
        <v>Specific  questions</v>
      </c>
      <c r="AP9" s="180">
        <v>9</v>
      </c>
      <c r="AQ9" s="180" t="str">
        <f t="shared" si="0"/>
        <v>Luis</v>
      </c>
    </row>
    <row r="10" spans="1:45" ht="15" customHeight="1" thickBot="1" x14ac:dyDescent="0.3">
      <c r="A10" s="198" t="str">
        <f>Report!L9</f>
        <v>Allan</v>
      </c>
      <c r="B10" s="205"/>
      <c r="C10" s="205"/>
      <c r="D10" s="205"/>
      <c r="E10" s="205"/>
      <c r="F10" s="205"/>
      <c r="G10" s="205"/>
      <c r="H10" s="202"/>
      <c r="I10" s="196">
        <v>8</v>
      </c>
      <c r="J10" s="186" t="s">
        <v>1272</v>
      </c>
      <c r="K10" s="427" t="str">
        <f>IFERROR(INDEX(SubjComments!$1:$1048576,MATCH(Entercomments!$I10,SubjComments!$A:$A,0),MATCH(Entercomments!$K$1,SubjComments!$1:$1,0)+COLUMN(B8)-1),"")</f>
        <v>Did Su Sharpe use official statistics?  When was her research?</v>
      </c>
      <c r="L10" s="428"/>
      <c r="M10" s="428"/>
      <c r="N10" s="428"/>
      <c r="O10" s="428"/>
      <c r="P10" s="428"/>
      <c r="Q10" s="428"/>
      <c r="R10" s="428"/>
      <c r="S10" s="428"/>
      <c r="T10" s="428"/>
      <c r="U10" s="428"/>
      <c r="V10" s="428"/>
      <c r="W10" s="428"/>
      <c r="X10" s="428"/>
      <c r="Y10" s="428"/>
      <c r="Z10" s="428"/>
      <c r="AA10" s="428"/>
      <c r="AB10" s="428"/>
      <c r="AC10" s="429"/>
      <c r="AD10" s="186"/>
      <c r="AE10" s="183" t="str">
        <f>INDEX(SubjComments!$1:$1,1,ROW(A9)*2)</f>
        <v>AQA a Level law</v>
      </c>
      <c r="AP10" s="180">
        <v>10</v>
      </c>
      <c r="AQ10" s="180" t="str">
        <f t="shared" si="0"/>
        <v>Allan</v>
      </c>
    </row>
    <row r="11" spans="1:45" ht="15" customHeight="1" thickBot="1" x14ac:dyDescent="0.3">
      <c r="A11" s="198" t="str">
        <f>Report!L10</f>
        <v>Melanie</v>
      </c>
      <c r="B11" s="205"/>
      <c r="C11" s="205"/>
      <c r="D11" s="205"/>
      <c r="E11" s="205"/>
      <c r="F11" s="205"/>
      <c r="G11" s="205"/>
      <c r="H11" s="202"/>
      <c r="I11" s="196">
        <v>9</v>
      </c>
      <c r="J11" s="186" t="s">
        <v>1272</v>
      </c>
      <c r="K11" s="427" t="str">
        <f>IFERROR(INDEX(SubjComments!$1:$1048576,MATCH(Entercomments!$I11,SubjComments!$A:$A,0),MATCH(Entercomments!$K$1,SubjComments!$1:$1,0)+COLUMN(B9)-1),"")</f>
        <v>Have you referred to some of the ethical issues that might have been avoided by using official statistics?</v>
      </c>
      <c r="L11" s="428"/>
      <c r="M11" s="428"/>
      <c r="N11" s="428"/>
      <c r="O11" s="428"/>
      <c r="P11" s="428"/>
      <c r="Q11" s="428"/>
      <c r="R11" s="428"/>
      <c r="S11" s="428"/>
      <c r="T11" s="428"/>
      <c r="U11" s="428"/>
      <c r="V11" s="428"/>
      <c r="W11" s="428"/>
      <c r="X11" s="428"/>
      <c r="Y11" s="428"/>
      <c r="Z11" s="428"/>
      <c r="AA11" s="428"/>
      <c r="AB11" s="428"/>
      <c r="AC11" s="429"/>
      <c r="AD11" s="186"/>
      <c r="AE11" s="183" t="str">
        <f>INDEX(SubjComments!$1:$1,1,ROW(A10)*2)</f>
        <v>Aut2 RE Feedback</v>
      </c>
      <c r="AP11" s="180">
        <v>11</v>
      </c>
      <c r="AQ11" s="180" t="str">
        <f t="shared" si="0"/>
        <v>Melanie</v>
      </c>
    </row>
    <row r="12" spans="1:45" ht="15" customHeight="1" thickBot="1" x14ac:dyDescent="0.3">
      <c r="A12" s="198" t="str">
        <f>Report!L11</f>
        <v>Marianne</v>
      </c>
      <c r="B12" s="205"/>
      <c r="C12" s="205"/>
      <c r="D12" s="205"/>
      <c r="E12" s="205"/>
      <c r="F12" s="205"/>
      <c r="G12" s="205"/>
      <c r="H12" s="202"/>
      <c r="I12" s="196">
        <v>10</v>
      </c>
      <c r="J12" s="186" t="s">
        <v>1272</v>
      </c>
      <c r="K12" s="427" t="str">
        <f>IFERROR(INDEX(SubjComments!$1:$1048576,MATCH(Entercomments!$I12,SubjComments!$A:$A,0),MATCH(Entercomments!$K$1,SubjComments!$1:$1,0)+COLUMN(B10)-1),"")</f>
        <v xml:space="preserve">What sort of sample would official statistics produce? What would the impact be on the representativeness of the final piece of research?  </v>
      </c>
      <c r="L12" s="428"/>
      <c r="M12" s="428"/>
      <c r="N12" s="428"/>
      <c r="O12" s="428"/>
      <c r="P12" s="428"/>
      <c r="Q12" s="428"/>
      <c r="R12" s="428"/>
      <c r="S12" s="428"/>
      <c r="T12" s="428"/>
      <c r="U12" s="428"/>
      <c r="V12" s="428"/>
      <c r="W12" s="428"/>
      <c r="X12" s="428"/>
      <c r="Y12" s="428"/>
      <c r="Z12" s="428"/>
      <c r="AA12" s="428"/>
      <c r="AB12" s="428"/>
      <c r="AC12" s="429"/>
      <c r="AD12" s="186"/>
      <c r="AE12" s="183" t="str">
        <f>INDEX(SubjComments!$1:$1,1,ROW(A11)*2)</f>
        <v>Yr 10 Spr 1 Ass' 10 mark question family</v>
      </c>
      <c r="AP12" s="180">
        <v>12</v>
      </c>
      <c r="AQ12" s="180" t="str">
        <f t="shared" si="0"/>
        <v>Marianne</v>
      </c>
    </row>
    <row r="13" spans="1:45" ht="15" customHeight="1" thickBot="1" x14ac:dyDescent="0.3">
      <c r="A13" s="198" t="str">
        <f>Report!L12</f>
        <v>Caroline</v>
      </c>
      <c r="B13" s="205"/>
      <c r="C13" s="205"/>
      <c r="D13" s="205"/>
      <c r="E13" s="205"/>
      <c r="F13" s="205"/>
      <c r="G13" s="205"/>
      <c r="H13" s="202"/>
      <c r="I13" s="196">
        <v>11</v>
      </c>
      <c r="J13" s="186" t="s">
        <v>896</v>
      </c>
      <c r="K13" s="427" t="str">
        <f>IFERROR(INDEX(SubjComments!$1:$1048576,MATCH(Entercomments!$I13,SubjComments!$A:$A,0),MATCH(Entercomments!$K$1,SubjComments!$1:$1,0)+COLUMN(B11)-1),"")</f>
        <v>Remember these statistics must be collected by every school and therefore they will be hugely representative.  Have you mentioned this? What sort of sample is available to the researcher?</v>
      </c>
      <c r="L13" s="428"/>
      <c r="M13" s="428"/>
      <c r="N13" s="428"/>
      <c r="O13" s="428"/>
      <c r="P13" s="428"/>
      <c r="Q13" s="428"/>
      <c r="R13" s="428"/>
      <c r="S13" s="428"/>
      <c r="T13" s="428"/>
      <c r="U13" s="428"/>
      <c r="V13" s="428"/>
      <c r="W13" s="428"/>
      <c r="X13" s="428"/>
      <c r="Y13" s="428"/>
      <c r="Z13" s="428"/>
      <c r="AA13" s="428"/>
      <c r="AB13" s="428"/>
      <c r="AC13" s="429"/>
      <c r="AD13" s="186"/>
      <c r="AE13" s="183" t="str">
        <f>INDEX(SubjComments!$1:$1,1,ROW(A12)*2)</f>
        <v>Year 7 Aut assessment religious founders</v>
      </c>
      <c r="AP13" s="180">
        <v>13</v>
      </c>
      <c r="AQ13" s="180" t="str">
        <f t="shared" si="0"/>
        <v>Caroline</v>
      </c>
    </row>
    <row r="14" spans="1:45" ht="15" customHeight="1" thickBot="1" x14ac:dyDescent="0.3">
      <c r="A14" s="198" t="str">
        <f>Report!L13</f>
        <v>Arlene</v>
      </c>
      <c r="B14" s="205"/>
      <c r="C14" s="205"/>
      <c r="D14" s="205"/>
      <c r="E14" s="205"/>
      <c r="F14" s="205"/>
      <c r="G14" s="205"/>
      <c r="H14" s="202"/>
      <c r="I14" s="196">
        <v>12</v>
      </c>
      <c r="J14" s="186" t="s">
        <v>896</v>
      </c>
      <c r="K14" s="427" t="str">
        <f>IFERROR(INDEX(SubjComments!$1:$1048576,MATCH(Entercomments!$I14,SubjComments!$A:$A,0),MATCH(Entercomments!$K$1,SubjComments!$1:$1,0)+COLUMN(B12)-1),"")</f>
        <v>Is there a link between your mention of the gender pay gap and a study looking at the achievement of different genders at school using official statistics?</v>
      </c>
      <c r="L14" s="428"/>
      <c r="M14" s="428"/>
      <c r="N14" s="428"/>
      <c r="O14" s="428"/>
      <c r="P14" s="428"/>
      <c r="Q14" s="428"/>
      <c r="R14" s="428"/>
      <c r="S14" s="428"/>
      <c r="T14" s="428"/>
      <c r="U14" s="428"/>
      <c r="V14" s="428"/>
      <c r="W14" s="428"/>
      <c r="X14" s="428"/>
      <c r="Y14" s="428"/>
      <c r="Z14" s="428"/>
      <c r="AA14" s="428"/>
      <c r="AB14" s="428"/>
      <c r="AC14" s="429"/>
      <c r="AD14" s="186"/>
      <c r="AE14" s="183" t="str">
        <f>INDEX(SubjComments!$1:$1,1,ROW(A13)*2)</f>
        <v>Shannon Flanaghan's essay: jury effectiveness</v>
      </c>
      <c r="AP14" s="180">
        <v>14</v>
      </c>
      <c r="AQ14" s="180" t="str">
        <f t="shared" si="0"/>
        <v>Arlene</v>
      </c>
    </row>
    <row r="15" spans="1:45" ht="15" customHeight="1" thickBot="1" x14ac:dyDescent="0.3">
      <c r="A15" s="198" t="str">
        <f>Report!L14</f>
        <v>Calvin Christensen</v>
      </c>
      <c r="B15" s="205"/>
      <c r="C15" s="205"/>
      <c r="D15" s="205"/>
      <c r="E15" s="205"/>
      <c r="F15" s="205"/>
      <c r="G15" s="205"/>
      <c r="H15" s="202"/>
      <c r="I15" s="196">
        <v>13</v>
      </c>
      <c r="J15" s="186" t="s">
        <v>896</v>
      </c>
      <c r="K15" s="427" t="str">
        <f>IFERROR(INDEX(SubjComments!$1:$1048576,MATCH(Entercomments!$I15,SubjComments!$A:$A,0),MATCH(Entercomments!$K$1,SubjComments!$1:$1,0)+COLUMN(B13)-1),"")</f>
        <v>Why are official statistics particularly useful for research into gender and achievement?  You have only explained the general advantages in your first paragraph.</v>
      </c>
      <c r="L15" s="428"/>
      <c r="M15" s="428"/>
      <c r="N15" s="428"/>
      <c r="O15" s="428"/>
      <c r="P15" s="428"/>
      <c r="Q15" s="428"/>
      <c r="R15" s="428"/>
      <c r="S15" s="428"/>
      <c r="T15" s="428"/>
      <c r="U15" s="428"/>
      <c r="V15" s="428"/>
      <c r="W15" s="428"/>
      <c r="X15" s="428"/>
      <c r="Y15" s="428"/>
      <c r="Z15" s="428"/>
      <c r="AA15" s="428"/>
      <c r="AB15" s="428"/>
      <c r="AC15" s="429"/>
      <c r="AD15" s="186"/>
      <c r="AE15" s="183" t="str">
        <f>INDEX(SubjComments!$1:$1,1,ROW(A14)*2)</f>
        <v>year 13 SCLY4 2013  question3</v>
      </c>
      <c r="AP15" s="180">
        <v>15</v>
      </c>
      <c r="AQ15" s="180" t="str">
        <f t="shared" si="0"/>
        <v>Calvin Christensen</v>
      </c>
    </row>
    <row r="16" spans="1:45" ht="15" customHeight="1" thickBot="1" x14ac:dyDescent="0.3">
      <c r="A16" s="198" t="str">
        <f>Report!L15</f>
        <v>Gary</v>
      </c>
      <c r="B16" s="205"/>
      <c r="C16" s="205"/>
      <c r="D16" s="205"/>
      <c r="E16" s="205"/>
      <c r="F16" s="205"/>
      <c r="G16" s="205"/>
      <c r="H16" s="202"/>
      <c r="I16" s="196">
        <v>14</v>
      </c>
      <c r="J16" s="186" t="s">
        <v>896</v>
      </c>
      <c r="K16" s="427" t="str">
        <f>IFERROR(INDEX(SubjComments!$1:$1048576,MATCH(Entercomments!$I16,SubjComments!$A:$A,0),MATCH(Entercomments!$K$1,SubjComments!$1:$1,0)+COLUMN(B14)-1),"")</f>
        <v xml:space="preserve">Have you mentioned the importance of ethical issues?  Does using official statistics reduce the possibility of ethical issues arising?  </v>
      </c>
      <c r="L16" s="428"/>
      <c r="M16" s="428"/>
      <c r="N16" s="428"/>
      <c r="O16" s="428"/>
      <c r="P16" s="428"/>
      <c r="Q16" s="428"/>
      <c r="R16" s="428"/>
      <c r="S16" s="428"/>
      <c r="T16" s="428"/>
      <c r="U16" s="428"/>
      <c r="V16" s="428"/>
      <c r="W16" s="428"/>
      <c r="X16" s="428"/>
      <c r="Y16" s="428"/>
      <c r="Z16" s="428"/>
      <c r="AA16" s="428"/>
      <c r="AB16" s="428"/>
      <c r="AC16" s="429"/>
      <c r="AD16" s="186"/>
      <c r="AE16" s="183" t="str">
        <f>INDEX(SubjComments!$1:$1,1,ROW(A15)*2)</f>
        <v>Year 9 Spr 1 assessment matters of life and death</v>
      </c>
      <c r="AP16" s="180">
        <v>16</v>
      </c>
      <c r="AQ16" s="180" t="str">
        <f t="shared" si="0"/>
        <v>Gary</v>
      </c>
    </row>
    <row r="17" spans="1:43" ht="15" customHeight="1" thickBot="1" x14ac:dyDescent="0.3">
      <c r="A17" s="198" t="str">
        <f>Report!L16</f>
        <v>Samantha</v>
      </c>
      <c r="B17" s="206"/>
      <c r="C17" s="205"/>
      <c r="D17" s="205"/>
      <c r="E17" s="205"/>
      <c r="F17" s="205"/>
      <c r="G17" s="205"/>
      <c r="H17" s="202"/>
      <c r="I17" s="196">
        <v>15</v>
      </c>
      <c r="J17" s="186" t="s">
        <v>3255</v>
      </c>
      <c r="K17" s="427" t="str">
        <f>IFERROR(INDEX(SubjComments!$1:$1048576,MATCH(Entercomments!$I17,SubjComments!$A:$A,0),MATCH(Entercomments!$K$1,SubjComments!$1:$1,0)+COLUMN(B15)-1),"")</f>
        <v>Have you mentioned the subject and the context somewhere in each paragraph?</v>
      </c>
      <c r="L17" s="428"/>
      <c r="M17" s="428"/>
      <c r="N17" s="428"/>
      <c r="O17" s="428"/>
      <c r="P17" s="428"/>
      <c r="Q17" s="428"/>
      <c r="R17" s="428"/>
      <c r="S17" s="428"/>
      <c r="T17" s="428"/>
      <c r="U17" s="428"/>
      <c r="V17" s="428"/>
      <c r="W17" s="428"/>
      <c r="X17" s="428"/>
      <c r="Y17" s="428"/>
      <c r="Z17" s="428"/>
      <c r="AA17" s="428"/>
      <c r="AB17" s="428"/>
      <c r="AC17" s="429"/>
      <c r="AD17" s="186"/>
      <c r="AE17" s="183" t="str">
        <f>INDEX(SubjComments!$1:$1,1,ROW(A16)*2)</f>
        <v>Criminal procedure Year 12 Law Spr 1 2015/16</v>
      </c>
      <c r="AP17" s="180">
        <v>17</v>
      </c>
      <c r="AQ17" s="180" t="str">
        <f t="shared" si="0"/>
        <v>Samantha</v>
      </c>
    </row>
    <row r="18" spans="1:43" ht="15" customHeight="1" thickBot="1" x14ac:dyDescent="0.3">
      <c r="A18" s="198" t="str">
        <f>Report!L17</f>
        <v>Sara</v>
      </c>
      <c r="B18" s="205"/>
      <c r="C18" s="205"/>
      <c r="D18" s="205"/>
      <c r="E18" s="205"/>
      <c r="F18" s="205"/>
      <c r="G18" s="205"/>
      <c r="H18" s="202"/>
      <c r="I18" s="196">
        <v>16</v>
      </c>
      <c r="J18" s="186" t="s">
        <v>3255</v>
      </c>
      <c r="K18" s="427" t="str">
        <f>IFERROR(INDEX(SubjComments!$1:$1048576,MATCH(Entercomments!$I18,SubjComments!$A:$A,0),MATCH(Entercomments!$K$1,SubjComments!$1:$1,0)+COLUMN(B16)-1),"")</f>
        <v>You must write more than the general strengths and weaknesses of official statistics.  What are the ethical issues that might arise or be avoided by using this method.  Does the fact that every school must collect this data increase its representativeness and validity?</v>
      </c>
      <c r="L18" s="428"/>
      <c r="M18" s="428"/>
      <c r="N18" s="428"/>
      <c r="O18" s="428"/>
      <c r="P18" s="428"/>
      <c r="Q18" s="428"/>
      <c r="R18" s="428"/>
      <c r="S18" s="428"/>
      <c r="T18" s="428"/>
      <c r="U18" s="428"/>
      <c r="V18" s="428"/>
      <c r="W18" s="428"/>
      <c r="X18" s="428"/>
      <c r="Y18" s="428"/>
      <c r="Z18" s="428"/>
      <c r="AA18" s="428"/>
      <c r="AB18" s="428"/>
      <c r="AC18" s="429"/>
      <c r="AD18" s="186"/>
      <c r="AE18" s="183" t="str">
        <f>INDEX(SubjComments!$1:$1,1,ROW(A17)*2)</f>
        <v>LA1 Explain the sources of funding available to access justice</v>
      </c>
      <c r="AP18" s="180">
        <v>18</v>
      </c>
      <c r="AQ18" s="180" t="str">
        <f t="shared" si="0"/>
        <v>Sara</v>
      </c>
    </row>
    <row r="19" spans="1:43" ht="15" customHeight="1" thickBot="1" x14ac:dyDescent="0.3">
      <c r="A19" s="198" t="str">
        <f>Report!L18</f>
        <v>Gladys</v>
      </c>
      <c r="B19" s="206"/>
      <c r="C19" s="205"/>
      <c r="D19" s="205"/>
      <c r="E19" s="205"/>
      <c r="F19" s="205"/>
      <c r="G19" s="205"/>
      <c r="H19" s="202"/>
      <c r="I19" s="196">
        <v>17</v>
      </c>
      <c r="J19" s="186" t="s">
        <v>3255</v>
      </c>
      <c r="K19" s="427" t="str">
        <f>IFERROR(INDEX(SubjComments!$1:$1048576,MATCH(Entercomments!$I19,SubjComments!$A:$A,0),MATCH(Entercomments!$K$1,SubjComments!$1:$1,0)+COLUMN(B17)-1),"")</f>
        <v>What sort of information might official statistics not be able to collect?  Why might this be significant in the context of gender and achievement?</v>
      </c>
      <c r="L19" s="428"/>
      <c r="M19" s="428"/>
      <c r="N19" s="428"/>
      <c r="O19" s="428"/>
      <c r="P19" s="428"/>
      <c r="Q19" s="428"/>
      <c r="R19" s="428"/>
      <c r="S19" s="428"/>
      <c r="T19" s="428"/>
      <c r="U19" s="428"/>
      <c r="V19" s="428"/>
      <c r="W19" s="428"/>
      <c r="X19" s="428"/>
      <c r="Y19" s="428"/>
      <c r="Z19" s="428"/>
      <c r="AA19" s="428"/>
      <c r="AB19" s="428"/>
      <c r="AC19" s="429"/>
      <c r="AD19" s="186"/>
      <c r="AE19" s="183" t="str">
        <f>INDEX(SubjComments!$1:$1,1,ROW(A18)*2)</f>
        <v>A level Sociology: the functions of education</v>
      </c>
      <c r="AP19" s="180">
        <v>19</v>
      </c>
      <c r="AQ19" s="180" t="str">
        <f t="shared" si="0"/>
        <v>Gladys</v>
      </c>
    </row>
    <row r="20" spans="1:43" ht="15" customHeight="1" thickBot="1" x14ac:dyDescent="0.3">
      <c r="A20" s="198" t="str">
        <f>Report!L19</f>
        <v>Mike</v>
      </c>
      <c r="B20" s="205"/>
      <c r="C20" s="205"/>
      <c r="D20" s="205"/>
      <c r="E20" s="205"/>
      <c r="F20" s="205"/>
      <c r="G20" s="205"/>
      <c r="H20" s="202"/>
      <c r="I20" s="196">
        <v>18</v>
      </c>
      <c r="J20" s="186" t="s">
        <v>3255</v>
      </c>
      <c r="K20" s="427" t="str">
        <f>IFERROR(INDEX(SubjComments!$1:$1048576,MATCH(Entercomments!$I20,SubjComments!$A:$A,0),MATCH(Entercomments!$K$1,SubjComments!$1:$1,0)+COLUMN(B18)-1),"")</f>
        <v>What sort of theorist would this method appeal to and why?</v>
      </c>
      <c r="L20" s="428"/>
      <c r="M20" s="428"/>
      <c r="N20" s="428"/>
      <c r="O20" s="428"/>
      <c r="P20" s="428"/>
      <c r="Q20" s="428"/>
      <c r="R20" s="428"/>
      <c r="S20" s="428"/>
      <c r="T20" s="428"/>
      <c r="U20" s="428"/>
      <c r="V20" s="428"/>
      <c r="W20" s="428"/>
      <c r="X20" s="428"/>
      <c r="Y20" s="428"/>
      <c r="Z20" s="428"/>
      <c r="AA20" s="428"/>
      <c r="AB20" s="428"/>
      <c r="AC20" s="429"/>
      <c r="AD20" s="186"/>
      <c r="AE20" s="183" t="str">
        <f>INDEX(SubjComments!$1:$1,1,ROW(A19)*2)</f>
        <v>Explain why religious groups might be opposed to bullying (8 marks)</v>
      </c>
      <c r="AP20" s="180">
        <v>20</v>
      </c>
      <c r="AQ20" s="180" t="str">
        <f t="shared" si="0"/>
        <v>Mike</v>
      </c>
    </row>
    <row r="21" spans="1:43" ht="15" customHeight="1" thickBot="1" x14ac:dyDescent="0.3">
      <c r="A21" s="198" t="str">
        <f>Report!L20</f>
        <v>Lynne</v>
      </c>
      <c r="B21" s="206"/>
      <c r="C21" s="205"/>
      <c r="D21" s="205"/>
      <c r="E21" s="205"/>
      <c r="F21" s="205"/>
      <c r="G21" s="205"/>
      <c r="H21" s="202"/>
      <c r="I21" s="196">
        <v>19</v>
      </c>
      <c r="J21" s="186" t="s">
        <v>3256</v>
      </c>
      <c r="K21" s="427" t="str">
        <f>IFERROR(INDEX(SubjComments!$1:$1048576,MATCH(Entercomments!$I21,SubjComments!$A:$A,0),MATCH(Entercomments!$K$1,SubjComments!$1:$1,0)+COLUMN(B19)-1),"")</f>
        <v>Remember these statistics must be collected by every school and therefore they will be hugely representative.  Have you mentioned this? What sort of sample is available to the researcher?</v>
      </c>
      <c r="L21" s="428"/>
      <c r="M21" s="428"/>
      <c r="N21" s="428"/>
      <c r="O21" s="428"/>
      <c r="P21" s="428"/>
      <c r="Q21" s="428"/>
      <c r="R21" s="428"/>
      <c r="S21" s="428"/>
      <c r="T21" s="428"/>
      <c r="U21" s="428"/>
      <c r="V21" s="428"/>
      <c r="W21" s="428"/>
      <c r="X21" s="428"/>
      <c r="Y21" s="428"/>
      <c r="Z21" s="428"/>
      <c r="AA21" s="428"/>
      <c r="AB21" s="428"/>
      <c r="AC21" s="429"/>
      <c r="AD21" s="186"/>
      <c r="AE21" s="183" t="str">
        <f>INDEX(SubjComments!$1:$1,1,ROW(A20)*2)</f>
        <v>GCSE Sociology: Why does society need social controls?</v>
      </c>
      <c r="AP21" s="180">
        <v>21</v>
      </c>
      <c r="AQ21" s="180" t="str">
        <f t="shared" si="0"/>
        <v>Lynne</v>
      </c>
    </row>
    <row r="22" spans="1:43" ht="15" customHeight="1" thickBot="1" x14ac:dyDescent="0.3">
      <c r="A22" s="198" t="str">
        <f>Report!L21</f>
        <v>Faye</v>
      </c>
      <c r="B22" s="204"/>
      <c r="C22" s="205"/>
      <c r="D22" s="205"/>
      <c r="E22" s="205"/>
      <c r="F22" s="205"/>
      <c r="G22" s="205"/>
      <c r="H22" s="202"/>
      <c r="I22" s="196">
        <v>20</v>
      </c>
      <c r="J22" s="186" t="s">
        <v>3256</v>
      </c>
      <c r="K22" s="427" t="str">
        <f>IFERROR(INDEX(SubjComments!$1:$1048576,MATCH(Entercomments!$I22,SubjComments!$A:$A,0),MATCH(Entercomments!$K$1,SubjComments!$1:$1,0)+COLUMN(B20)-1),"")</f>
        <v>If the government collect statistics, does it mean that they are accurate?  Does it mean that the  same questions are asked of all schools?  What does this mean in terms of validity?</v>
      </c>
      <c r="L22" s="428"/>
      <c r="M22" s="428"/>
      <c r="N22" s="428"/>
      <c r="O22" s="428"/>
      <c r="P22" s="428"/>
      <c r="Q22" s="428"/>
      <c r="R22" s="428"/>
      <c r="S22" s="428"/>
      <c r="T22" s="428"/>
      <c r="U22" s="428"/>
      <c r="V22" s="428"/>
      <c r="W22" s="428"/>
      <c r="X22" s="428"/>
      <c r="Y22" s="428"/>
      <c r="Z22" s="428"/>
      <c r="AA22" s="428"/>
      <c r="AB22" s="428"/>
      <c r="AC22" s="429"/>
      <c r="AD22" s="186"/>
      <c r="AE22" s="183" t="str">
        <f>INDEX(SubjComments!$1:$1,1,ROW(A21)*2)</f>
        <v>GCSE Sociology: Explain why some people earn more than others. 10 marks</v>
      </c>
      <c r="AP22" s="180">
        <v>22</v>
      </c>
      <c r="AQ22" s="180" t="str">
        <f t="shared" si="0"/>
        <v>Faye</v>
      </c>
    </row>
    <row r="23" spans="1:43" ht="15" customHeight="1" thickBot="1" x14ac:dyDescent="0.3">
      <c r="A23" s="198" t="str">
        <f>Report!L22</f>
        <v>Diana</v>
      </c>
      <c r="B23" s="206"/>
      <c r="C23" s="205"/>
      <c r="D23" s="205"/>
      <c r="E23" s="205"/>
      <c r="F23" s="205"/>
      <c r="G23" s="205"/>
      <c r="H23" s="202"/>
      <c r="I23" s="196">
        <v>21</v>
      </c>
      <c r="J23" s="186" t="s">
        <v>3256</v>
      </c>
      <c r="K23" s="427" t="str">
        <f>IFERROR(INDEX(SubjComments!$1:$1048576,MATCH(Entercomments!$I23,SubjComments!$A:$A,0),MATCH(Entercomments!$K$1,SubjComments!$1:$1,0)+COLUMN(B21)-1),"")</f>
        <v>You must write more than the general strengths and weaknesses of official statistics.  What are the ethical issues that might arise or be avoided by using this method.  Does the fact that every school must collect this data increase its representativeness and validity?</v>
      </c>
      <c r="L23" s="428"/>
      <c r="M23" s="428"/>
      <c r="N23" s="428"/>
      <c r="O23" s="428"/>
      <c r="P23" s="428"/>
      <c r="Q23" s="428"/>
      <c r="R23" s="428"/>
      <c r="S23" s="428"/>
      <c r="T23" s="428"/>
      <c r="U23" s="428"/>
      <c r="V23" s="428"/>
      <c r="W23" s="428"/>
      <c r="X23" s="428"/>
      <c r="Y23" s="428"/>
      <c r="Z23" s="428"/>
      <c r="AA23" s="428"/>
      <c r="AB23" s="428"/>
      <c r="AC23" s="429"/>
      <c r="AD23" s="186"/>
      <c r="AE23" s="183" t="str">
        <f>INDEX(SubjComments!$1:$1,1,ROW(A22)*2)</f>
        <v>Aut2 The last supper/resurrection</v>
      </c>
      <c r="AP23" s="180">
        <v>23</v>
      </c>
      <c r="AQ23" s="180" t="str">
        <f t="shared" si="0"/>
        <v>Diana</v>
      </c>
    </row>
    <row r="24" spans="1:43" ht="15" customHeight="1" thickBot="1" x14ac:dyDescent="0.3">
      <c r="A24" s="198" t="str">
        <f>Report!L23</f>
        <v xml:space="preserve"> </v>
      </c>
      <c r="B24" s="205"/>
      <c r="C24" s="205"/>
      <c r="D24" s="205"/>
      <c r="E24" s="205"/>
      <c r="F24" s="205"/>
      <c r="G24" s="205"/>
      <c r="H24" s="202"/>
      <c r="I24" s="196">
        <v>22</v>
      </c>
      <c r="J24" s="186" t="s">
        <v>3256</v>
      </c>
      <c r="K24" s="427" t="str">
        <f>IFERROR(INDEX(SubjComments!$1:$1048576,MATCH(Entercomments!$I24,SubjComments!$A:$A,0),MATCH(Entercomments!$K$1,SubjComments!$1:$1,0)+COLUMN(B22)-1),"")</f>
        <v>When a researcher uses official statistics do they need a gatekeeper to help them gain access to students?</v>
      </c>
      <c r="L24" s="428"/>
      <c r="M24" s="428"/>
      <c r="N24" s="428"/>
      <c r="O24" s="428"/>
      <c r="P24" s="428"/>
      <c r="Q24" s="428"/>
      <c r="R24" s="428"/>
      <c r="S24" s="428"/>
      <c r="T24" s="428"/>
      <c r="U24" s="428"/>
      <c r="V24" s="428"/>
      <c r="W24" s="428"/>
      <c r="X24" s="428"/>
      <c r="Y24" s="428"/>
      <c r="Z24" s="428"/>
      <c r="AA24" s="428"/>
      <c r="AB24" s="428"/>
      <c r="AC24" s="429"/>
      <c r="AD24" s="186"/>
      <c r="AE24" s="183" t="str">
        <f>INDEX(SubjComments!$1:$1,1,ROW(A23)*2)</f>
        <v>Yr 12 Law mock exam criminal scenarios 2012/13/14 WJEC</v>
      </c>
      <c r="AP24" s="180">
        <v>24</v>
      </c>
      <c r="AQ24" s="180" t="str">
        <f t="shared" si="0"/>
        <v xml:space="preserve"> </v>
      </c>
    </row>
    <row r="25" spans="1:43" ht="15" customHeight="1" thickBot="1" x14ac:dyDescent="0.3">
      <c r="A25" s="198" t="str">
        <f>Report!L24</f>
        <v xml:space="preserve"> </v>
      </c>
      <c r="B25" s="205"/>
      <c r="C25" s="205"/>
      <c r="D25" s="205"/>
      <c r="E25" s="205"/>
      <c r="F25" s="205"/>
      <c r="G25" s="204"/>
      <c r="H25" s="202"/>
      <c r="I25" s="196">
        <v>23</v>
      </c>
      <c r="J25" s="186" t="s">
        <v>3256</v>
      </c>
      <c r="K25" s="427" t="str">
        <f>IFERROR(INDEX(SubjComments!$1:$1048576,MATCH(Entercomments!$I25,SubjComments!$A:$A,0),MATCH(Entercomments!$K$1,SubjComments!$1:$1,0)+COLUMN(B23)-1),"")</f>
        <v>Which theoretical perspective would official statistics appeal to and why? Positivists or interpretivists?</v>
      </c>
      <c r="L25" s="428"/>
      <c r="M25" s="428"/>
      <c r="N25" s="428"/>
      <c r="O25" s="428"/>
      <c r="P25" s="428"/>
      <c r="Q25" s="428"/>
      <c r="R25" s="428"/>
      <c r="S25" s="428"/>
      <c r="T25" s="428"/>
      <c r="U25" s="428"/>
      <c r="V25" s="428"/>
      <c r="W25" s="428"/>
      <c r="X25" s="428"/>
      <c r="Y25" s="428"/>
      <c r="Z25" s="428"/>
      <c r="AA25" s="428"/>
      <c r="AB25" s="428"/>
      <c r="AC25" s="429"/>
      <c r="AD25" s="186"/>
      <c r="AE25" s="183" t="str">
        <f>INDEX(SubjComments!$1:$1,1,ROW(A24)*2)</f>
        <v>Year 12 A leve Sociology mock Education/meritocracy</v>
      </c>
      <c r="AP25" s="180">
        <v>25</v>
      </c>
      <c r="AQ25" s="180" t="str">
        <f t="shared" si="0"/>
        <v xml:space="preserve"> </v>
      </c>
    </row>
    <row r="26" spans="1:43" ht="15" customHeight="1" thickBot="1" x14ac:dyDescent="0.3">
      <c r="A26" s="198" t="str">
        <f>Report!L25</f>
        <v xml:space="preserve"> </v>
      </c>
      <c r="B26" s="205"/>
      <c r="C26" s="205"/>
      <c r="D26" s="205"/>
      <c r="E26" s="205"/>
      <c r="F26" s="205"/>
      <c r="G26" s="205"/>
      <c r="H26" s="202"/>
      <c r="I26" s="196">
        <v>24</v>
      </c>
      <c r="J26" s="186" t="s">
        <v>3256</v>
      </c>
      <c r="K26" s="427" t="str">
        <f>IFERROR(INDEX(SubjComments!$1:$1048576,MATCH(Entercomments!$I26,SubjComments!$A:$A,0),MATCH(Entercomments!$K$1,SubjComments!$1:$1,0)+COLUMN(B24)-1),"")</f>
        <v>Have you considered the ethical issued that might be avoided by using official statistics?</v>
      </c>
      <c r="L26" s="428"/>
      <c r="M26" s="428"/>
      <c r="N26" s="428"/>
      <c r="O26" s="428"/>
      <c r="P26" s="428"/>
      <c r="Q26" s="428"/>
      <c r="R26" s="428"/>
      <c r="S26" s="428"/>
      <c r="T26" s="428"/>
      <c r="U26" s="428"/>
      <c r="V26" s="428"/>
      <c r="W26" s="428"/>
      <c r="X26" s="428"/>
      <c r="Y26" s="428"/>
      <c r="Z26" s="428"/>
      <c r="AA26" s="428"/>
      <c r="AB26" s="428"/>
      <c r="AC26" s="429"/>
      <c r="AD26" s="186"/>
      <c r="AE26" s="183" t="str">
        <f>INDEX(SubjComments!$1:$1,1,ROW(A25)*2)</f>
        <v>Year 11 GCSE Mock essay answers family Summer 2015</v>
      </c>
      <c r="AP26" s="180">
        <v>26</v>
      </c>
      <c r="AQ26" s="180" t="str">
        <f t="shared" si="0"/>
        <v xml:space="preserve"> </v>
      </c>
    </row>
    <row r="27" spans="1:43" ht="15" customHeight="1" thickBot="1" x14ac:dyDescent="0.3">
      <c r="A27" s="198" t="str">
        <f>Report!L26</f>
        <v xml:space="preserve"> </v>
      </c>
      <c r="B27" s="206"/>
      <c r="C27" s="205"/>
      <c r="D27" s="205"/>
      <c r="E27" s="205"/>
      <c r="F27" s="205"/>
      <c r="G27" s="205"/>
      <c r="H27" s="202"/>
      <c r="I27" s="196">
        <v>25</v>
      </c>
      <c r="J27" s="186" t="s">
        <v>858</v>
      </c>
      <c r="K27" s="427" t="str">
        <f>IFERROR(INDEX(SubjComments!$1:$1048576,MATCH(Entercomments!$I27,SubjComments!$A:$A,0),MATCH(Entercomments!$K$1,SubjComments!$1:$1,0)+COLUMN(B25)-1),"")</f>
        <v>All of your points in your first paragraph are valid; have you linked them to the subject matter?</v>
      </c>
      <c r="L27" s="428"/>
      <c r="M27" s="428"/>
      <c r="N27" s="428"/>
      <c r="O27" s="428"/>
      <c r="P27" s="428"/>
      <c r="Q27" s="428"/>
      <c r="R27" s="428"/>
      <c r="S27" s="428"/>
      <c r="T27" s="428"/>
      <c r="U27" s="428"/>
      <c r="V27" s="428"/>
      <c r="W27" s="428"/>
      <c r="X27" s="428"/>
      <c r="Y27" s="428"/>
      <c r="Z27" s="428"/>
      <c r="AA27" s="428"/>
      <c r="AB27" s="428"/>
      <c r="AC27" s="429"/>
      <c r="AD27" s="186"/>
      <c r="AE27" s="183" t="str">
        <f>INDEX(SubjComments!$1:$1,1,ROW(A26)*2)</f>
        <v>Year 10 Spring 1 assessment explain why roles of men and women have changed</v>
      </c>
      <c r="AP27" s="180">
        <v>27</v>
      </c>
      <c r="AQ27" s="180" t="str">
        <f t="shared" si="0"/>
        <v xml:space="preserve"> </v>
      </c>
    </row>
    <row r="28" spans="1:43" ht="15" customHeight="1" thickBot="1" x14ac:dyDescent="0.3">
      <c r="A28" s="198" t="str">
        <f>Report!L27</f>
        <v xml:space="preserve"> </v>
      </c>
      <c r="B28" s="205"/>
      <c r="C28" s="205"/>
      <c r="D28" s="205"/>
      <c r="E28" s="205"/>
      <c r="F28" s="205"/>
      <c r="G28" s="205"/>
      <c r="H28" s="202"/>
      <c r="I28" s="196">
        <v>26</v>
      </c>
      <c r="J28" s="186" t="s">
        <v>896</v>
      </c>
      <c r="K28" s="427" t="str">
        <f>IFERROR(INDEX(SubjComments!$1:$1048576,MATCH(Entercomments!$I28,SubjComments!$A:$A,0),MATCH(Entercomments!$K$1,SubjComments!$1:$1,0)+COLUMN(B26)-1),"")</f>
        <v>This is a much improved response Bilal.  You have clearly taken on board the comments that I made earlier.</v>
      </c>
      <c r="L28" s="428"/>
      <c r="M28" s="428"/>
      <c r="N28" s="428"/>
      <c r="O28" s="428"/>
      <c r="P28" s="428"/>
      <c r="Q28" s="428"/>
      <c r="R28" s="428"/>
      <c r="S28" s="428"/>
      <c r="T28" s="428"/>
      <c r="U28" s="428"/>
      <c r="V28" s="428"/>
      <c r="W28" s="428"/>
      <c r="X28" s="428"/>
      <c r="Y28" s="428"/>
      <c r="Z28" s="428"/>
      <c r="AA28" s="428"/>
      <c r="AB28" s="428"/>
      <c r="AC28" s="429"/>
      <c r="AD28" s="186"/>
      <c r="AE28" s="183" t="str">
        <f>INDEX(SubjComments!$1:$1,1,ROW(A27)*2)</f>
        <v>Year 11 Spring 1 assessment matters of life and death</v>
      </c>
      <c r="AP28" s="180">
        <v>28</v>
      </c>
      <c r="AQ28" s="180" t="str">
        <f t="shared" si="0"/>
        <v xml:space="preserve"> </v>
      </c>
    </row>
    <row r="29" spans="1:43" ht="15" customHeight="1" thickBot="1" x14ac:dyDescent="0.3">
      <c r="A29" s="198" t="str">
        <f>Report!L28</f>
        <v xml:space="preserve"> </v>
      </c>
      <c r="B29" s="206"/>
      <c r="C29" s="205"/>
      <c r="D29" s="205"/>
      <c r="E29" s="205"/>
      <c r="F29" s="205"/>
      <c r="G29" s="205"/>
      <c r="H29" s="202"/>
      <c r="I29" s="196">
        <v>27</v>
      </c>
      <c r="J29" s="186" t="s">
        <v>832</v>
      </c>
      <c r="K29" s="427" t="str">
        <f>IFERROR(INDEX(SubjComments!$1:$1048576,MATCH(Entercomments!$I29,SubjComments!$A:$A,0),MATCH(Entercomments!$K$1,SubjComments!$1:$1,0)+COLUMN(B27)-1),"")</f>
        <v>Have you proofread your work?  Your first paragraph makes little sense.  Remember, the examiner will see a candidate number and text.  If they don't understand what has been written they cannot give you any marks.</v>
      </c>
      <c r="L29" s="428"/>
      <c r="M29" s="428"/>
      <c r="N29" s="428"/>
      <c r="O29" s="428"/>
      <c r="P29" s="428"/>
      <c r="Q29" s="428"/>
      <c r="R29" s="428"/>
      <c r="S29" s="428"/>
      <c r="T29" s="428"/>
      <c r="U29" s="428"/>
      <c r="V29" s="428"/>
      <c r="W29" s="428"/>
      <c r="X29" s="428"/>
      <c r="Y29" s="428"/>
      <c r="Z29" s="428"/>
      <c r="AA29" s="428"/>
      <c r="AB29" s="428"/>
      <c r="AC29" s="429"/>
      <c r="AD29" s="186"/>
      <c r="AE29" s="183" t="str">
        <f>INDEX(SubjComments!$1:$1,1,ROW(A28)*2)</f>
        <v>A level Sociology self-completion questionnaires and literacy</v>
      </c>
      <c r="AP29" s="180">
        <v>29</v>
      </c>
      <c r="AQ29" s="180" t="str">
        <f t="shared" si="0"/>
        <v xml:space="preserve"> </v>
      </c>
    </row>
    <row r="30" spans="1:43" ht="15" customHeight="1" thickBot="1" x14ac:dyDescent="0.3">
      <c r="A30" s="198" t="str">
        <f>Report!L29</f>
        <v xml:space="preserve"> </v>
      </c>
      <c r="B30" s="205"/>
      <c r="C30" s="205"/>
      <c r="D30" s="205"/>
      <c r="E30" s="205"/>
      <c r="F30" s="205"/>
      <c r="G30" s="205"/>
      <c r="H30" s="202"/>
      <c r="I30" s="196">
        <v>28</v>
      </c>
      <c r="J30" s="186" t="s">
        <v>832</v>
      </c>
      <c r="K30" s="427" t="str">
        <f>IFERROR(INDEX(SubjComments!$1:$1048576,MATCH(Entercomments!$I30,SubjComments!$A:$A,0),MATCH(Entercomments!$K$1,SubjComments!$1:$1,0)+COLUMN(B28)-1),"")</f>
        <v>In your penultimate paragraph (second to last) have you repeated yourself?</v>
      </c>
      <c r="L30" s="428"/>
      <c r="M30" s="428"/>
      <c r="N30" s="428"/>
      <c r="O30" s="428"/>
      <c r="P30" s="428"/>
      <c r="Q30" s="428"/>
      <c r="R30" s="428"/>
      <c r="S30" s="428"/>
      <c r="T30" s="428"/>
      <c r="U30" s="428"/>
      <c r="V30" s="428"/>
      <c r="W30" s="428"/>
      <c r="X30" s="428"/>
      <c r="Y30" s="428"/>
      <c r="Z30" s="428"/>
      <c r="AA30" s="428"/>
      <c r="AB30" s="428"/>
      <c r="AC30" s="429"/>
      <c r="AD30" s="186"/>
      <c r="AE30" s="183" t="str">
        <f>INDEX(SubjComments!$1:$1,1,ROW(A29)*2)</f>
        <v>A2 LA3 Law Critically examine the distinction between insanity and automatism as a defence to a criminal charge.</v>
      </c>
      <c r="AP30" s="180">
        <v>30</v>
      </c>
      <c r="AQ30" s="180" t="str">
        <f t="shared" si="0"/>
        <v xml:space="preserve"> </v>
      </c>
    </row>
    <row r="31" spans="1:43" ht="15" customHeight="1" thickBot="1" x14ac:dyDescent="0.3">
      <c r="A31" s="198" t="str">
        <f>Report!L30</f>
        <v xml:space="preserve"> </v>
      </c>
      <c r="B31" s="206"/>
      <c r="C31" s="205"/>
      <c r="D31" s="205"/>
      <c r="E31" s="205"/>
      <c r="F31" s="205"/>
      <c r="G31" s="205"/>
      <c r="H31" s="202"/>
      <c r="I31" s="196">
        <v>29</v>
      </c>
      <c r="J31" s="186" t="s">
        <v>2843</v>
      </c>
      <c r="K31" s="427" t="str">
        <f>IFERROR(INDEX(SubjComments!$1:$1048576,MATCH(Entercomments!$I31,SubjComments!$A:$A,0),MATCH(Entercomments!$K$1,SubjComments!$1:$1,0)+COLUMN(B29)-1),"")</f>
        <v>Have you proofread your work?  Does the first section of paragraph 1 make sense when you reread it?  Remember, the examiner will not be able to ask you: What does this mean?</v>
      </c>
      <c r="L31" s="428"/>
      <c r="M31" s="428"/>
      <c r="N31" s="428"/>
      <c r="O31" s="428"/>
      <c r="P31" s="428"/>
      <c r="Q31" s="428"/>
      <c r="R31" s="428"/>
      <c r="S31" s="428"/>
      <c r="T31" s="428"/>
      <c r="U31" s="428"/>
      <c r="V31" s="428"/>
      <c r="W31" s="428"/>
      <c r="X31" s="428"/>
      <c r="Y31" s="428"/>
      <c r="Z31" s="428"/>
      <c r="AA31" s="428"/>
      <c r="AB31" s="428"/>
      <c r="AC31" s="429"/>
      <c r="AD31" s="186"/>
      <c r="AE31" s="183" t="str">
        <f>INDEX(SubjComments!$1:$1,1,ROW(A30)*2)</f>
        <v>AS law Explain the impact on trial by jury by CJA act 2003</v>
      </c>
      <c r="AP31" s="180">
        <v>31</v>
      </c>
      <c r="AQ31" s="180" t="str">
        <f t="shared" si="0"/>
        <v xml:space="preserve"> </v>
      </c>
    </row>
    <row r="32" spans="1:43" ht="15" customHeight="1" thickBot="1" x14ac:dyDescent="0.3">
      <c r="A32" s="198" t="str">
        <f>Report!L31</f>
        <v xml:space="preserve"> </v>
      </c>
      <c r="B32" s="205"/>
      <c r="C32" s="205"/>
      <c r="D32" s="205"/>
      <c r="E32" s="205"/>
      <c r="F32" s="205"/>
      <c r="G32" s="205"/>
      <c r="H32" s="202"/>
      <c r="I32" s="196">
        <v>30</v>
      </c>
      <c r="J32" s="186" t="s">
        <v>2843</v>
      </c>
      <c r="K32" s="427" t="str">
        <f>IFERROR(INDEX(SubjComments!$1:$1048576,MATCH(Entercomments!$I32,SubjComments!$A:$A,0),MATCH(Entercomments!$K$1,SubjComments!$1:$1,0)+COLUMN(B30)-1),"")</f>
        <v>In what way is your second paragraph related to the method of "official statistics" and their use in examining gender achievement?</v>
      </c>
      <c r="L32" s="428"/>
      <c r="M32" s="428"/>
      <c r="N32" s="428"/>
      <c r="O32" s="428"/>
      <c r="P32" s="428"/>
      <c r="Q32" s="428"/>
      <c r="R32" s="428"/>
      <c r="S32" s="428"/>
      <c r="T32" s="428"/>
      <c r="U32" s="428"/>
      <c r="V32" s="428"/>
      <c r="W32" s="428"/>
      <c r="X32" s="428"/>
      <c r="Y32" s="428"/>
      <c r="Z32" s="428"/>
      <c r="AA32" s="428"/>
      <c r="AB32" s="428"/>
      <c r="AC32" s="429"/>
      <c r="AD32" s="186"/>
      <c r="AE32" s="183" t="str">
        <f>INDEX(SubjComments!$1:$1,1,ROW(A31)*2)</f>
        <v>AS law discuss the alternatives to jury trial</v>
      </c>
      <c r="AP32" s="180">
        <v>32</v>
      </c>
      <c r="AQ32" s="180" t="str">
        <f t="shared" si="0"/>
        <v xml:space="preserve"> </v>
      </c>
    </row>
    <row r="33" spans="1:43" ht="15" customHeight="1" thickBot="1" x14ac:dyDescent="0.3">
      <c r="A33" s="198" t="str">
        <f>Report!L32</f>
        <v xml:space="preserve"> </v>
      </c>
      <c r="B33" s="206"/>
      <c r="C33" s="205"/>
      <c r="D33" s="205"/>
      <c r="E33" s="205"/>
      <c r="F33" s="205"/>
      <c r="G33" s="205"/>
      <c r="H33" s="202"/>
      <c r="I33" s="196">
        <v>31</v>
      </c>
      <c r="J33" s="186" t="s">
        <v>2843</v>
      </c>
      <c r="K33" s="427" t="str">
        <f>IFERROR(INDEX(SubjComments!$1:$1048576,MATCH(Entercomments!$I33,SubjComments!$A:$A,0),MATCH(Entercomments!$K$1,SubjComments!$1:$1,0)+COLUMN(B31)-1),"")</f>
        <v>Have you mentioned "official statistics" specifically, in your third paragraph?  If not, why not?</v>
      </c>
      <c r="L33" s="428"/>
      <c r="M33" s="428"/>
      <c r="N33" s="428"/>
      <c r="O33" s="428"/>
      <c r="P33" s="428"/>
      <c r="Q33" s="428"/>
      <c r="R33" s="428"/>
      <c r="S33" s="428"/>
      <c r="T33" s="428"/>
      <c r="U33" s="428"/>
      <c r="V33" s="428"/>
      <c r="W33" s="428"/>
      <c r="X33" s="428"/>
      <c r="Y33" s="428"/>
      <c r="Z33" s="428"/>
      <c r="AA33" s="428"/>
      <c r="AB33" s="428"/>
      <c r="AC33" s="429"/>
      <c r="AD33" s="186"/>
      <c r="AE33" s="183" t="str">
        <f>INDEX(SubjComments!$1:$1,1,ROW(A32)*2)</f>
        <v>non fatal scenario WJEC 2014 LA3</v>
      </c>
      <c r="AP33" s="180">
        <v>33</v>
      </c>
      <c r="AQ33" s="180" t="str">
        <f t="shared" si="0"/>
        <v xml:space="preserve"> </v>
      </c>
    </row>
    <row r="34" spans="1:43" ht="15" customHeight="1" thickBot="1" x14ac:dyDescent="0.3">
      <c r="A34" s="198" t="str">
        <f>Report!L33</f>
        <v xml:space="preserve"> </v>
      </c>
      <c r="B34" s="205"/>
      <c r="C34" s="205"/>
      <c r="D34" s="205"/>
      <c r="E34" s="205"/>
      <c r="F34" s="205"/>
      <c r="G34" s="205"/>
      <c r="H34" s="202"/>
      <c r="I34" s="196">
        <v>32</v>
      </c>
      <c r="J34" s="186" t="s">
        <v>3257</v>
      </c>
      <c r="K34" s="427" t="str">
        <f>IFERROR(INDEX(SubjComments!$1:$1048576,MATCH(Entercomments!$I34,SubjComments!$A:$A,0),MATCH(Entercomments!$K$1,SubjComments!$1:$1,0)+COLUMN(B32)-1),"")</f>
        <v>Have you mentioned the fact that all schools would have to collect this data?  What are the implications in terms of representativeness?  What type and quality of sample would official statistics provide?</v>
      </c>
      <c r="L34" s="428"/>
      <c r="M34" s="428"/>
      <c r="N34" s="428"/>
      <c r="O34" s="428"/>
      <c r="P34" s="428"/>
      <c r="Q34" s="428"/>
      <c r="R34" s="428"/>
      <c r="S34" s="428"/>
      <c r="T34" s="428"/>
      <c r="U34" s="428"/>
      <c r="V34" s="428"/>
      <c r="W34" s="428"/>
      <c r="X34" s="428"/>
      <c r="Y34" s="428"/>
      <c r="Z34" s="428"/>
      <c r="AA34" s="428"/>
      <c r="AB34" s="428"/>
      <c r="AC34" s="429"/>
      <c r="AD34" s="186"/>
      <c r="AE34" s="183" t="str">
        <f>INDEX(SubjComments!$1:$1,1,ROW(A33)*2)</f>
        <v>AS law 2013 representativenes of judiciary question 4</v>
      </c>
      <c r="AP34" s="180">
        <v>34</v>
      </c>
      <c r="AQ34" s="180" t="str">
        <f t="shared" si="0"/>
        <v xml:space="preserve"> </v>
      </c>
    </row>
    <row r="35" spans="1:43" ht="15" customHeight="1" thickBot="1" x14ac:dyDescent="0.3">
      <c r="A35" s="198" t="str">
        <f>Report!L34</f>
        <v xml:space="preserve"> </v>
      </c>
      <c r="B35" s="205"/>
      <c r="C35" s="205"/>
      <c r="D35" s="205"/>
      <c r="E35" s="205"/>
      <c r="F35" s="205"/>
      <c r="G35" s="205"/>
      <c r="H35" s="202"/>
      <c r="I35" s="196">
        <v>33</v>
      </c>
      <c r="J35" s="186" t="s">
        <v>3257</v>
      </c>
      <c r="K35" s="427" t="str">
        <f>IFERROR(INDEX(SubjComments!$1:$1048576,MATCH(Entercomments!$I35,SubjComments!$A:$A,0),MATCH(Entercomments!$K$1,SubjComments!$1:$1,0)+COLUMN(B33)-1),"")</f>
        <v>What are the ethical issues that you refer to in your third paragraph: harm, confidentiality, right of withdrawal?</v>
      </c>
      <c r="L35" s="428"/>
      <c r="M35" s="428"/>
      <c r="N35" s="428"/>
      <c r="O35" s="428"/>
      <c r="P35" s="428"/>
      <c r="Q35" s="428"/>
      <c r="R35" s="428"/>
      <c r="S35" s="428"/>
      <c r="T35" s="428"/>
      <c r="U35" s="428"/>
      <c r="V35" s="428"/>
      <c r="W35" s="428"/>
      <c r="X35" s="428"/>
      <c r="Y35" s="428"/>
      <c r="Z35" s="428"/>
      <c r="AA35" s="428"/>
      <c r="AB35" s="428"/>
      <c r="AC35" s="429"/>
      <c r="AD35" s="186"/>
      <c r="AE35" s="183" t="str">
        <f>INDEX(SubjComments!$1:$1,1,ROW(A34)*2)</f>
        <v>A2 law scenario question 2012 paper 3 question 4</v>
      </c>
      <c r="AP35" s="180">
        <v>35</v>
      </c>
      <c r="AQ35" s="180" t="str">
        <f t="shared" si="0"/>
        <v xml:space="preserve"> </v>
      </c>
    </row>
    <row r="36" spans="1:43" ht="15" customHeight="1" thickBot="1" x14ac:dyDescent="0.3">
      <c r="A36" s="198" t="str">
        <f>Report!L35</f>
        <v xml:space="preserve"> </v>
      </c>
      <c r="B36" s="205"/>
      <c r="C36" s="205"/>
      <c r="D36" s="205"/>
      <c r="E36" s="205"/>
      <c r="F36" s="205"/>
      <c r="G36" s="205"/>
      <c r="H36" s="202"/>
      <c r="I36" s="196">
        <v>34</v>
      </c>
      <c r="J36" s="186" t="s">
        <v>2978</v>
      </c>
      <c r="K36" s="427" t="str">
        <f>IFERROR(INDEX(SubjComments!$1:$1048576,MATCH(Entercomments!$I36,SubjComments!$A:$A,0),MATCH(Entercomments!$K$1,SubjComments!$1:$1,0)+COLUMN(B34)-1),"")</f>
        <v xml:space="preserve">In what way does your fourth paragraph address the question of the use of statistics and the study of gender achievement?  This paragraph is too focussed on "general" issues. </v>
      </c>
      <c r="L36" s="428"/>
      <c r="M36" s="428"/>
      <c r="N36" s="428"/>
      <c r="O36" s="428"/>
      <c r="P36" s="428"/>
      <c r="Q36" s="428"/>
      <c r="R36" s="428"/>
      <c r="S36" s="428"/>
      <c r="T36" s="428"/>
      <c r="U36" s="428"/>
      <c r="V36" s="428"/>
      <c r="W36" s="428"/>
      <c r="X36" s="428"/>
      <c r="Y36" s="428"/>
      <c r="Z36" s="428"/>
      <c r="AA36" s="428"/>
      <c r="AB36" s="428"/>
      <c r="AC36" s="429"/>
      <c r="AD36" s="186"/>
      <c r="AE36" s="183" t="str">
        <f>INDEX(SubjComments!$1:$1,1,ROW(A35)*2)</f>
        <v>AS law 2012 WJEC paper 3 question 4B test used by CPS for prosecuting</v>
      </c>
      <c r="AP36" s="180">
        <v>36</v>
      </c>
      <c r="AQ36" s="180" t="str">
        <f t="shared" si="0"/>
        <v xml:space="preserve"> </v>
      </c>
    </row>
    <row r="37" spans="1:43" ht="15" customHeight="1" thickBot="1" x14ac:dyDescent="0.3">
      <c r="A37" s="198" t="str">
        <f>Report!L36</f>
        <v xml:space="preserve"> </v>
      </c>
      <c r="B37" s="205"/>
      <c r="C37" s="205"/>
      <c r="D37" s="205"/>
      <c r="E37" s="205"/>
      <c r="F37" s="205"/>
      <c r="G37" s="205"/>
      <c r="H37" s="202"/>
      <c r="I37" s="196">
        <v>35</v>
      </c>
      <c r="J37" s="186" t="s">
        <v>2978</v>
      </c>
      <c r="K37" s="427" t="str">
        <f>IFERROR(INDEX(SubjComments!$1:$1048576,MATCH(Entercomments!$I37,SubjComments!$A:$A,0),MATCH(Entercomments!$K$1,SubjComments!$1:$1,0)+COLUMN(B35)-1),"")</f>
        <v>Does paragraph six refer in any way to the political agenda of the government?</v>
      </c>
      <c r="L37" s="428"/>
      <c r="M37" s="428"/>
      <c r="N37" s="428"/>
      <c r="O37" s="428"/>
      <c r="P37" s="428"/>
      <c r="Q37" s="428"/>
      <c r="R37" s="428"/>
      <c r="S37" s="428"/>
      <c r="T37" s="428"/>
      <c r="U37" s="428"/>
      <c r="V37" s="428"/>
      <c r="W37" s="428"/>
      <c r="X37" s="428"/>
      <c r="Y37" s="428"/>
      <c r="Z37" s="428"/>
      <c r="AA37" s="428"/>
      <c r="AB37" s="428"/>
      <c r="AC37" s="429"/>
      <c r="AD37" s="186"/>
      <c r="AE37" s="183" t="str">
        <f>INDEX(SubjComments!$1:$1,1,ROW(A36)*2)</f>
        <v>A2 Law scenario 2016 Questions 1A and 1B</v>
      </c>
    </row>
    <row r="38" spans="1:43" ht="15" customHeight="1" thickBot="1" x14ac:dyDescent="0.3">
      <c r="A38" s="180" t="str">
        <f>Report!L37</f>
        <v xml:space="preserve"> </v>
      </c>
      <c r="I38" s="196">
        <v>36</v>
      </c>
      <c r="J38" s="186" t="s">
        <v>3258</v>
      </c>
      <c r="K38" s="427" t="str">
        <f>IFERROR(INDEX(SubjComments!$1:$1048576,MATCH(Entercomments!$I38,SubjComments!$A:$A,0),MATCH(Entercomments!$K$1,SubjComments!$1:$1,0)+COLUMN(B36)-1),"")</f>
        <v xml:space="preserve">The points that you have made are valid.  However, you have not covered enough areas.  For example, are there any ethical issues created by the use of official statistics?  </v>
      </c>
      <c r="L38" s="428"/>
      <c r="M38" s="428"/>
      <c r="N38" s="428"/>
      <c r="O38" s="428"/>
      <c r="P38" s="428"/>
      <c r="Q38" s="428"/>
      <c r="R38" s="428"/>
      <c r="S38" s="428"/>
      <c r="T38" s="428"/>
      <c r="U38" s="428"/>
      <c r="V38" s="428"/>
      <c r="W38" s="428"/>
      <c r="X38" s="428"/>
      <c r="Y38" s="428"/>
      <c r="Z38" s="428"/>
      <c r="AA38" s="428"/>
      <c r="AB38" s="428"/>
      <c r="AC38" s="429"/>
      <c r="AD38" s="186"/>
      <c r="AE38" s="183" t="str">
        <f>INDEX(SubjComments!$1:$1,1,ROW(A37)*2)</f>
        <v>Year 11 EP matters of family life Spr 2</v>
      </c>
    </row>
    <row r="39" spans="1:43" ht="15" customHeight="1" thickBot="1" x14ac:dyDescent="0.3">
      <c r="I39" s="196">
        <v>37</v>
      </c>
      <c r="J39" s="186" t="s">
        <v>3258</v>
      </c>
      <c r="K39" s="427" t="str">
        <f>IFERROR(INDEX(SubjComments!$1:$1048576,MATCH(Entercomments!$I39,SubjComments!$A:$A,0),MATCH(Entercomments!$K$1,SubjComments!$1:$1,0)+COLUMN(B37)-1),"")</f>
        <v>Have you mentioned any other studies that have been based on official statistics, for example the census?</v>
      </c>
      <c r="L39" s="428"/>
      <c r="M39" s="428"/>
      <c r="N39" s="428"/>
      <c r="O39" s="428"/>
      <c r="P39" s="428"/>
      <c r="Q39" s="428"/>
      <c r="R39" s="428"/>
      <c r="S39" s="428"/>
      <c r="T39" s="428"/>
      <c r="U39" s="428"/>
      <c r="V39" s="428"/>
      <c r="W39" s="428"/>
      <c r="X39" s="428"/>
      <c r="Y39" s="428"/>
      <c r="Z39" s="428"/>
      <c r="AA39" s="428"/>
      <c r="AB39" s="428"/>
      <c r="AC39" s="429"/>
      <c r="AD39" s="186"/>
      <c r="AE39" s="183" t="str">
        <f>INDEX(SubjComments!$1:$1,1,ROW(A38)*2)</f>
        <v>AS Sociology: Two weaknesses of a sampling process</v>
      </c>
    </row>
    <row r="40" spans="1:43" ht="15" customHeight="1" thickBot="1" x14ac:dyDescent="0.3">
      <c r="I40" s="196">
        <v>38</v>
      </c>
      <c r="J40" s="186" t="s">
        <v>2719</v>
      </c>
      <c r="K40" s="427" t="str">
        <f>IFERROR(INDEX(SubjComments!$1:$1048576,MATCH(Entercomments!$I40,SubjComments!$A:$A,0),MATCH(Entercomments!$K$1,SubjComments!$1:$1,0)+COLUMN(B38)-1),"")</f>
        <v>The points that you make in the first paragraph are excellent and relevant; how do they relate to gender, achievement and "official statistics?"</v>
      </c>
      <c r="L40" s="428"/>
      <c r="M40" s="428"/>
      <c r="N40" s="428"/>
      <c r="O40" s="428"/>
      <c r="P40" s="428"/>
      <c r="Q40" s="428"/>
      <c r="R40" s="428"/>
      <c r="S40" s="428"/>
      <c r="T40" s="428"/>
      <c r="U40" s="428"/>
      <c r="V40" s="428"/>
      <c r="W40" s="428"/>
      <c r="X40" s="428"/>
      <c r="Y40" s="428"/>
      <c r="Z40" s="428"/>
      <c r="AA40" s="428"/>
      <c r="AB40" s="428"/>
      <c r="AC40" s="429"/>
      <c r="AD40" s="186"/>
      <c r="AE40" s="183" t="str">
        <f>INDEX(SubjComments!$1:$1,1,ROW(A39)*2)</f>
        <v>Year 11 GCSE Mock essay answers family Summer 2015 Deep marking</v>
      </c>
    </row>
    <row r="41" spans="1:43" ht="15" customHeight="1" thickBot="1" x14ac:dyDescent="0.3">
      <c r="I41" s="196">
        <v>39</v>
      </c>
      <c r="J41" s="186" t="s">
        <v>2207</v>
      </c>
      <c r="K41" s="427" t="str">
        <f>IFERROR(INDEX(SubjComments!$1:$1048576,MATCH(Entercomments!$I41,SubjComments!$A:$A,0),MATCH(Entercomments!$K$1,SubjComments!$1:$1,0)+COLUMN(B39)-1),"")</f>
        <v>This sounds like I am nitpicking but you must organise your work into paragraphs; it really does help the reader to collate and understand your ideas.  Ensure that you mention the context in each paragraph.</v>
      </c>
      <c r="L41" s="428"/>
      <c r="M41" s="428"/>
      <c r="N41" s="428"/>
      <c r="O41" s="428"/>
      <c r="P41" s="428"/>
      <c r="Q41" s="428"/>
      <c r="R41" s="428"/>
      <c r="S41" s="428"/>
      <c r="T41" s="428"/>
      <c r="U41" s="428"/>
      <c r="V41" s="428"/>
      <c r="W41" s="428"/>
      <c r="X41" s="428"/>
      <c r="Y41" s="428"/>
      <c r="Z41" s="428"/>
      <c r="AA41" s="428"/>
      <c r="AB41" s="428"/>
      <c r="AC41" s="429"/>
      <c r="AD41" s="186"/>
      <c r="AE41" s="183" t="str">
        <f>INDEX(SubjComments!$1:$1,1,ROW(A40)*2)</f>
        <v>Evaulate constituational reform act upon independence of judiciary</v>
      </c>
    </row>
    <row r="42" spans="1:43" ht="15" customHeight="1" thickBot="1" x14ac:dyDescent="0.3">
      <c r="I42" s="196">
        <v>41</v>
      </c>
      <c r="J42" s="186" t="s">
        <v>2207</v>
      </c>
      <c r="K42" s="427" t="str">
        <f>IFERROR(INDEX(SubjComments!$1:$1048576,MATCH(Entercomments!$I42,SubjComments!$A:$A,0),MATCH(Entercomments!$K$1,SubjComments!$1:$1,0)+COLUMN(B40)-1),"")</f>
        <v>Surely, official statistics would be able to pick up patterns of behaviour according to class; there are clear indiv#cators that are used to determine such differences e.g. FSM.</v>
      </c>
      <c r="L42" s="428"/>
      <c r="M42" s="428"/>
      <c r="N42" s="428"/>
      <c r="O42" s="428"/>
      <c r="P42" s="428"/>
      <c r="Q42" s="428"/>
      <c r="R42" s="428"/>
      <c r="S42" s="428"/>
      <c r="T42" s="428"/>
      <c r="U42" s="428"/>
      <c r="V42" s="428"/>
      <c r="W42" s="428"/>
      <c r="X42" s="428"/>
      <c r="Y42" s="428"/>
      <c r="Z42" s="428"/>
      <c r="AA42" s="428"/>
      <c r="AB42" s="428"/>
      <c r="AC42" s="429"/>
      <c r="AD42" s="186"/>
      <c r="AE42" s="183" t="str">
        <f>INDEX(SubjComments!$1:$1,1,ROW(A41)*2)</f>
        <v>Year 13 Law Evaluation of the defence of intoxication</v>
      </c>
    </row>
    <row r="43" spans="1:43" ht="15" customHeight="1" thickBot="1" x14ac:dyDescent="0.3">
      <c r="I43" s="196">
        <v>41</v>
      </c>
      <c r="J43" s="186" t="s">
        <v>2207</v>
      </c>
      <c r="K43" s="427" t="str">
        <f>IFERROR(INDEX(SubjComments!$1:$1048576,MATCH(Entercomments!$I43,SubjComments!$A:$A,0),MATCH(Entercomments!$K$1,SubjComments!$1:$1,0)+COLUMN(B41)-1),"")</f>
        <v>Surely, official statistics would be able to pick up patterns of behaviour according to class; there are clear indiv#cators that are used to determine such differences e.g. FSM.</v>
      </c>
      <c r="L43" s="428"/>
      <c r="M43" s="428"/>
      <c r="N43" s="428"/>
      <c r="O43" s="428"/>
      <c r="P43" s="428"/>
      <c r="Q43" s="428"/>
      <c r="R43" s="428"/>
      <c r="S43" s="428"/>
      <c r="T43" s="428"/>
      <c r="U43" s="428"/>
      <c r="V43" s="428"/>
      <c r="W43" s="428"/>
      <c r="X43" s="428"/>
      <c r="Y43" s="428"/>
      <c r="Z43" s="428"/>
      <c r="AA43" s="428"/>
      <c r="AB43" s="428"/>
      <c r="AC43" s="429"/>
      <c r="AD43" s="186"/>
      <c r="AE43" s="183" t="str">
        <f>INDEX(SubjComments!$1:$1,1,ROW(A42)*2)</f>
        <v>Year 13 paper LA3 Explain the extent of unmet needs</v>
      </c>
    </row>
    <row r="44" spans="1:43" ht="15" customHeight="1" thickBot="1" x14ac:dyDescent="0.3">
      <c r="I44" s="196">
        <v>42</v>
      </c>
      <c r="J44" s="186" t="s">
        <v>3259</v>
      </c>
      <c r="K44" s="427" t="str">
        <f>IFERROR(INDEX(SubjComments!$1:$1048576,MATCH(Entercomments!$I44,SubjComments!$A:$A,0),MATCH(Entercomments!$K$1,SubjComments!$1:$1,0)+COLUMN(B42)-1),"")</f>
        <v>Do you think that an examiner needs to know what you are going to do in an essay? "an this essay will look into this"</v>
      </c>
      <c r="L44" s="428"/>
      <c r="M44" s="428"/>
      <c r="N44" s="428"/>
      <c r="O44" s="428"/>
      <c r="P44" s="428"/>
      <c r="Q44" s="428"/>
      <c r="R44" s="428"/>
      <c r="S44" s="428"/>
      <c r="T44" s="428"/>
      <c r="U44" s="428"/>
      <c r="V44" s="428"/>
      <c r="W44" s="428"/>
      <c r="X44" s="428"/>
      <c r="Y44" s="428"/>
      <c r="Z44" s="428"/>
      <c r="AA44" s="428"/>
      <c r="AB44" s="428"/>
      <c r="AC44" s="429"/>
      <c r="AD44" s="186"/>
      <c r="AE44" s="183" t="str">
        <f>INDEX(SubjComments!$1:$1,1,ROW(A43)*2)</f>
        <v>Year 11 EP Marriage and Family assessment Spring 2</v>
      </c>
    </row>
    <row r="45" spans="1:43" ht="15" customHeight="1" thickBot="1" x14ac:dyDescent="0.3">
      <c r="I45" s="196">
        <v>43</v>
      </c>
      <c r="J45" s="186" t="s">
        <v>3259</v>
      </c>
      <c r="K45" s="427" t="str">
        <f>IFERROR(INDEX(SubjComments!$1:$1048576,MATCH(Entercomments!$I45,SubjComments!$A:$A,0),MATCH(Entercomments!$K$1,SubjComments!$1:$1,0)+COLUMN(B43)-1),"")</f>
        <v>If official statistics save time and money, why might they be useful in research into gender and achievement?  One suggestion might be that it would allow the researcher to spend time on other aspects of their research. Perhaps these savings might allow the researcher to adopt a triangulatetd response.</v>
      </c>
      <c r="L45" s="428"/>
      <c r="M45" s="428"/>
      <c r="N45" s="428"/>
      <c r="O45" s="428"/>
      <c r="P45" s="428"/>
      <c r="Q45" s="428"/>
      <c r="R45" s="428"/>
      <c r="S45" s="428"/>
      <c r="T45" s="428"/>
      <c r="U45" s="428"/>
      <c r="V45" s="428"/>
      <c r="W45" s="428"/>
      <c r="X45" s="428"/>
      <c r="Y45" s="428"/>
      <c r="Z45" s="428"/>
      <c r="AA45" s="428"/>
      <c r="AB45" s="428"/>
      <c r="AC45" s="429"/>
      <c r="AD45" s="186"/>
      <c r="AE45" s="183" t="str">
        <f>INDEX(SubjComments!$1:$1,1,ROW(A44)*2)</f>
        <v>Year 12 AS mock exam Sociology2017 research methods</v>
      </c>
    </row>
    <row r="46" spans="1:43" ht="15" customHeight="1" thickBot="1" x14ac:dyDescent="0.3">
      <c r="I46" s="196">
        <v>44</v>
      </c>
      <c r="J46" s="186" t="s">
        <v>3259</v>
      </c>
      <c r="K46" s="427" t="str">
        <f>IFERROR(INDEX(SubjComments!$1:$1048576,MATCH(Entercomments!$I46,SubjComments!$A:$A,0),MATCH(Entercomments!$K$1,SubjComments!$1:$1,0)+COLUMN(B44)-1),"")</f>
        <v>Have you used language from the question in your answer?  For example, have you said that, one of the "LIMITATIONS" of this method is…</v>
      </c>
      <c r="L46" s="428"/>
      <c r="M46" s="428"/>
      <c r="N46" s="428"/>
      <c r="O46" s="428"/>
      <c r="P46" s="428"/>
      <c r="Q46" s="428"/>
      <c r="R46" s="428"/>
      <c r="S46" s="428"/>
      <c r="T46" s="428"/>
      <c r="U46" s="428"/>
      <c r="V46" s="428"/>
      <c r="W46" s="428"/>
      <c r="X46" s="428"/>
      <c r="Y46" s="428"/>
      <c r="Z46" s="428"/>
      <c r="AA46" s="428"/>
      <c r="AB46" s="428"/>
      <c r="AC46" s="429"/>
      <c r="AD46" s="186"/>
      <c r="AE46" s="183" t="str">
        <f>INDEX(SubjComments!$1:$1,1,ROW(A45)*2)</f>
        <v>Year 12 AS mock exams 2017 Education</v>
      </c>
    </row>
    <row r="47" spans="1:43" ht="15" customHeight="1" thickBot="1" x14ac:dyDescent="0.3">
      <c r="I47" s="196">
        <v>45</v>
      </c>
      <c r="J47" s="186" t="s">
        <v>3259</v>
      </c>
      <c r="K47" s="427" t="str">
        <f>IFERROR(INDEX(SubjComments!$1:$1048576,MATCH(Entercomments!$I47,SubjComments!$A:$A,0),MATCH(Entercomments!$K$1,SubjComments!$1:$1,0)+COLUMN(B45)-1),"")</f>
        <v>You wrote: "ethical issues are very few"  Why is this important, given the context?  This is very important given the subject matter e.g. students, safeguarding, child protection, schools.</v>
      </c>
      <c r="L47" s="428"/>
      <c r="M47" s="428"/>
      <c r="N47" s="428"/>
      <c r="O47" s="428"/>
      <c r="P47" s="428"/>
      <c r="Q47" s="428"/>
      <c r="R47" s="428"/>
      <c r="S47" s="428"/>
      <c r="T47" s="428"/>
      <c r="U47" s="428"/>
      <c r="V47" s="428"/>
      <c r="W47" s="428"/>
      <c r="X47" s="428"/>
      <c r="Y47" s="428"/>
      <c r="Z47" s="428"/>
      <c r="AA47" s="428"/>
      <c r="AB47" s="428"/>
      <c r="AC47" s="429"/>
      <c r="AD47" s="186"/>
      <c r="AE47" s="183" t="str">
        <f>INDEX(SubjComments!$1:$1,1,ROW(A46)*2)</f>
        <v>yr 13 assessment January 2013</v>
      </c>
    </row>
    <row r="48" spans="1:43" ht="15" customHeight="1" thickBot="1" x14ac:dyDescent="0.3">
      <c r="I48" s="196">
        <v>46</v>
      </c>
      <c r="J48" s="186" t="s">
        <v>3259</v>
      </c>
      <c r="K48" s="427" t="str">
        <f>IFERROR(INDEX(SubjComments!$1:$1048576,MATCH(Entercomments!$I48,SubjComments!$A:$A,0),MATCH(Entercomments!$K$1,SubjComments!$1:$1,0)+COLUMN(B46)-1),"")</f>
        <v>Have you mentioned any sources of official statistics e.g the census?  Have you commented on validity and reliability, in terms of how often these statistics are collected?</v>
      </c>
      <c r="L48" s="428"/>
      <c r="M48" s="428"/>
      <c r="N48" s="428"/>
      <c r="O48" s="428"/>
      <c r="P48" s="428"/>
      <c r="Q48" s="428"/>
      <c r="R48" s="428"/>
      <c r="S48" s="428"/>
      <c r="T48" s="428"/>
      <c r="U48" s="428"/>
      <c r="V48" s="428"/>
      <c r="W48" s="428"/>
      <c r="X48" s="428"/>
      <c r="Y48" s="428"/>
      <c r="Z48" s="428"/>
      <c r="AA48" s="428"/>
      <c r="AB48" s="428"/>
      <c r="AC48" s="429"/>
      <c r="AD48" s="186"/>
      <c r="AE48" s="183" t="str">
        <f>INDEX(SubjComments!$1:$1,1,ROW(A47)*2)</f>
        <v>Yr 9 assessment January 2018</v>
      </c>
    </row>
    <row r="49" spans="9:31" ht="15" customHeight="1" thickBot="1" x14ac:dyDescent="0.3">
      <c r="I49" s="196">
        <v>47</v>
      </c>
      <c r="J49" s="186">
        <f>IFERROR(INDEX(SubjComments!$1:$1048576,MATCH(Entercomments!$I49,SubjComments!$A:$A,0),MATCH(Entercomments!$K$1,SubjComments!$1:$1,0)+COLUMN(A47)-1),"")</f>
        <v>0</v>
      </c>
      <c r="K49" s="427">
        <f>IFERROR(INDEX(SubjComments!$1:$1048576,MATCH(Entercomments!$I49,SubjComments!$A:$A,0),MATCH(Entercomments!$K$1,SubjComments!$1:$1,0)+COLUMN(B47)-1),"")</f>
        <v>0</v>
      </c>
      <c r="L49" s="428"/>
      <c r="M49" s="428"/>
      <c r="N49" s="428"/>
      <c r="O49" s="428"/>
      <c r="P49" s="428"/>
      <c r="Q49" s="428"/>
      <c r="R49" s="428"/>
      <c r="S49" s="428"/>
      <c r="T49" s="428"/>
      <c r="U49" s="428"/>
      <c r="V49" s="428"/>
      <c r="W49" s="428"/>
      <c r="X49" s="428"/>
      <c r="Y49" s="428"/>
      <c r="Z49" s="428"/>
      <c r="AA49" s="428"/>
      <c r="AB49" s="428"/>
      <c r="AC49" s="429"/>
      <c r="AD49" s="186"/>
      <c r="AE49" s="183" t="str">
        <f>INDEX(SubjComments!$1:$1,1,ROW(A48)*2)</f>
        <v>Year 12 soc' factors affecting achievement</v>
      </c>
    </row>
    <row r="50" spans="9:31" ht="15" customHeight="1" thickBot="1" x14ac:dyDescent="0.3">
      <c r="I50" s="196">
        <v>48</v>
      </c>
      <c r="J50" s="186">
        <f>IFERROR(INDEX(SubjComments!$1:$1048576,MATCH(Entercomments!$I50,SubjComments!$A:$A,0),MATCH(Entercomments!$K$1,SubjComments!$1:$1,0)+COLUMN(A48)-1),"")</f>
        <v>0</v>
      </c>
      <c r="K50" s="427">
        <f>IFERROR(INDEX(SubjComments!$1:$1048576,MATCH(Entercomments!$I50,SubjComments!$A:$A,0),MATCH(Entercomments!$K$1,SubjComments!$1:$1,0)+COLUMN(B48)-1),"")</f>
        <v>0</v>
      </c>
      <c r="L50" s="428"/>
      <c r="M50" s="428"/>
      <c r="N50" s="428"/>
      <c r="O50" s="428"/>
      <c r="P50" s="428"/>
      <c r="Q50" s="428"/>
      <c r="R50" s="428"/>
      <c r="S50" s="428"/>
      <c r="T50" s="428"/>
      <c r="U50" s="428"/>
      <c r="V50" s="428"/>
      <c r="W50" s="428"/>
      <c r="X50" s="428"/>
      <c r="Y50" s="428"/>
      <c r="Z50" s="428"/>
      <c r="AA50" s="428"/>
      <c r="AB50" s="428"/>
      <c r="AC50" s="429"/>
      <c r="AD50" s="186"/>
      <c r="AE50" s="183" t="str">
        <f>INDEX(SubjComments!$1:$1,1,ROW(A49)*2)</f>
        <v>Year 13 Soc ' assessment of the strain theory</v>
      </c>
    </row>
    <row r="51" spans="9:31" ht="15" customHeight="1" thickBot="1" x14ac:dyDescent="0.3">
      <c r="I51" s="196">
        <v>49</v>
      </c>
      <c r="J51" s="186">
        <f>IFERROR(INDEX(SubjComments!$1:$1048576,MATCH(Entercomments!$I51,SubjComments!$A:$A,0),MATCH(Entercomments!$K$1,SubjComments!$1:$1,0)+COLUMN(A49)-1),"")</f>
        <v>0</v>
      </c>
      <c r="K51" s="427">
        <f>IFERROR(INDEX(SubjComments!$1:$1048576,MATCH(Entercomments!$I51,SubjComments!$A:$A,0),MATCH(Entercomments!$K$1,SubjComments!$1:$1,0)+COLUMN(B49)-1),"")</f>
        <v>0</v>
      </c>
      <c r="L51" s="428"/>
      <c r="M51" s="428"/>
      <c r="N51" s="428"/>
      <c r="O51" s="428"/>
      <c r="P51" s="428"/>
      <c r="Q51" s="428"/>
      <c r="R51" s="428"/>
      <c r="S51" s="428"/>
      <c r="T51" s="428"/>
      <c r="U51" s="428"/>
      <c r="V51" s="428"/>
      <c r="W51" s="428"/>
      <c r="X51" s="428"/>
      <c r="Y51" s="428"/>
      <c r="Z51" s="428"/>
      <c r="AA51" s="428"/>
      <c r="AB51" s="428"/>
      <c r="AC51" s="429"/>
      <c r="AD51" s="186"/>
      <c r="AE51" s="183" t="str">
        <f>INDEX(SubjComments!$1:$1,1,ROW(A50)*2)</f>
        <v>Yr8 suffering and attachment feedback</v>
      </c>
    </row>
    <row r="52" spans="9:31" ht="15" customHeight="1" thickBot="1" x14ac:dyDescent="0.3">
      <c r="I52" s="196">
        <v>50</v>
      </c>
      <c r="J52" s="186">
        <f>IFERROR(INDEX(SubjComments!$1:$1048576,MATCH(Entercomments!$I52,SubjComments!$A:$A,0),MATCH(Entercomments!$K$1,SubjComments!$1:$1,0)+COLUMN(A50)-1),"")</f>
        <v>0</v>
      </c>
      <c r="K52" s="427">
        <f>IFERROR(INDEX(SubjComments!$1:$1048576,MATCH(Entercomments!$I52,SubjComments!$A:$A,0),MATCH(Entercomments!$K$1,SubjComments!$1:$1,0)+COLUMN(B50)-1),"")</f>
        <v>0</v>
      </c>
      <c r="L52" s="428"/>
      <c r="M52" s="428"/>
      <c r="N52" s="428"/>
      <c r="O52" s="428"/>
      <c r="P52" s="428"/>
      <c r="Q52" s="428"/>
      <c r="R52" s="428"/>
      <c r="S52" s="428"/>
      <c r="T52" s="428"/>
      <c r="U52" s="428"/>
      <c r="V52" s="428"/>
      <c r="W52" s="428"/>
      <c r="X52" s="428"/>
      <c r="Y52" s="428"/>
      <c r="Z52" s="428"/>
      <c r="AA52" s="428"/>
      <c r="AB52" s="428"/>
      <c r="AC52" s="429"/>
      <c r="AD52" s="186"/>
      <c r="AE52" s="183" t="str">
        <f>INDEX(SubjComments!$1:$1,1,ROW(A51)*2)</f>
        <v>Yr 9 Buddhism feedback</v>
      </c>
    </row>
    <row r="53" spans="9:31" ht="15" customHeight="1" thickBot="1" x14ac:dyDescent="0.3">
      <c r="I53" s="196">
        <v>51</v>
      </c>
      <c r="J53" s="186">
        <f>IFERROR(INDEX(SubjComments!$1:$1048576,MATCH(Entercomments!$I53,SubjComments!$A:$A,0),MATCH(Entercomments!$K$1,SubjComments!$1:$1,0)+COLUMN(A51)-1),"")</f>
        <v>0</v>
      </c>
      <c r="K53" s="427">
        <f>IFERROR(INDEX(SubjComments!$1:$1048576,MATCH(Entercomments!$I53,SubjComments!$A:$A,0),MATCH(Entercomments!$K$1,SubjComments!$1:$1,0)+COLUMN(B51)-1),"")</f>
        <v>0</v>
      </c>
      <c r="L53" s="428"/>
      <c r="M53" s="428"/>
      <c r="N53" s="428"/>
      <c r="O53" s="428"/>
      <c r="P53" s="428"/>
      <c r="Q53" s="428"/>
      <c r="R53" s="428"/>
      <c r="S53" s="428"/>
      <c r="T53" s="428"/>
      <c r="U53" s="428"/>
      <c r="V53" s="428"/>
      <c r="W53" s="428"/>
      <c r="X53" s="428"/>
      <c r="Y53" s="428"/>
      <c r="Z53" s="428"/>
      <c r="AA53" s="428"/>
      <c r="AB53" s="428"/>
      <c r="AC53" s="429"/>
      <c r="AD53" s="186"/>
      <c r="AE53" s="183" t="str">
        <f>INDEX(SubjComments!$1:$1,1,ROW(A52)*2)</f>
        <v>Yr 9 The Forgiveness Project</v>
      </c>
    </row>
    <row r="54" spans="9:31" ht="15" customHeight="1" thickBot="1" x14ac:dyDescent="0.3">
      <c r="I54" s="196">
        <v>52</v>
      </c>
      <c r="J54" s="186">
        <f>IFERROR(INDEX(SubjComments!$1:$1048576,MATCH(Entercomments!$I54,SubjComments!$A:$A,0),MATCH(Entercomments!$K$1,SubjComments!$1:$1,0)+COLUMN(A52)-1),"")</f>
        <v>0</v>
      </c>
      <c r="K54" s="427">
        <f>IFERROR(INDEX(SubjComments!$1:$1048576,MATCH(Entercomments!$I54,SubjComments!$A:$A,0),MATCH(Entercomments!$K$1,SubjComments!$1:$1,0)+COLUMN(B52)-1),"")</f>
        <v>0</v>
      </c>
      <c r="L54" s="428"/>
      <c r="M54" s="428"/>
      <c r="N54" s="428"/>
      <c r="O54" s="428"/>
      <c r="P54" s="428"/>
      <c r="Q54" s="428"/>
      <c r="R54" s="428"/>
      <c r="S54" s="428"/>
      <c r="T54" s="428"/>
      <c r="U54" s="428"/>
      <c r="V54" s="428"/>
      <c r="W54" s="428"/>
      <c r="X54" s="428"/>
      <c r="Y54" s="428"/>
      <c r="Z54" s="428"/>
      <c r="AA54" s="428"/>
      <c r="AB54" s="428"/>
      <c r="AC54" s="429"/>
      <c r="AD54" s="186"/>
      <c r="AE54" s="183" t="str">
        <f>INDEX(SubjComments!$1:$1,1,ROW(A53)*2)</f>
        <v>self completion questionnaires sub culture achievement</v>
      </c>
    </row>
    <row r="55" spans="9:31" ht="15" customHeight="1" thickBot="1" x14ac:dyDescent="0.3">
      <c r="I55" s="196">
        <v>53</v>
      </c>
      <c r="J55" s="186">
        <f>IFERROR(INDEX(SubjComments!$1:$1048576,MATCH(Entercomments!$I55,SubjComments!$A:$A,0),MATCH(Entercomments!$K$1,SubjComments!$1:$1,0)+COLUMN(A53)-1),"")</f>
        <v>0</v>
      </c>
      <c r="K55" s="427">
        <f>IFERROR(INDEX(SubjComments!$1:$1048576,MATCH(Entercomments!$I55,SubjComments!$A:$A,0),MATCH(Entercomments!$K$1,SubjComments!$1:$1,0)+COLUMN(B53)-1),"")</f>
        <v>0</v>
      </c>
      <c r="L55" s="428"/>
      <c r="M55" s="428"/>
      <c r="N55" s="428"/>
      <c r="O55" s="428"/>
      <c r="P55" s="428"/>
      <c r="Q55" s="428"/>
      <c r="R55" s="428"/>
      <c r="S55" s="428"/>
      <c r="T55" s="428"/>
      <c r="U55" s="428"/>
      <c r="V55" s="428"/>
      <c r="W55" s="428"/>
      <c r="X55" s="428"/>
      <c r="Y55" s="428"/>
      <c r="Z55" s="428"/>
      <c r="AA55" s="428"/>
      <c r="AB55" s="428"/>
      <c r="AC55" s="429"/>
      <c r="AD55" s="186"/>
      <c r="AE55" s="183" t="str">
        <f>INDEX(SubjComments!$1:$1,1,ROW(A54)*2)</f>
        <v>MIC achievement gender and statistics</v>
      </c>
    </row>
    <row r="56" spans="9:31" ht="15" customHeight="1" thickBot="1" x14ac:dyDescent="0.3">
      <c r="I56" s="196">
        <v>54</v>
      </c>
      <c r="J56" s="186">
        <f>IFERROR(INDEX(SubjComments!$1:$1048576,MATCH(Entercomments!$I56,SubjComments!$A:$A,0),MATCH(Entercomments!$K$1,SubjComments!$1:$1,0)+COLUMN(A54)-1),"")</f>
        <v>0</v>
      </c>
      <c r="K56" s="427">
        <f>IFERROR(INDEX(SubjComments!$1:$1048576,MATCH(Entercomments!$I56,SubjComments!$A:$A,0),MATCH(Entercomments!$K$1,SubjComments!$1:$1,0)+COLUMN(B54)-1),"")</f>
        <v>0</v>
      </c>
      <c r="L56" s="428"/>
      <c r="M56" s="428"/>
      <c r="N56" s="428"/>
      <c r="O56" s="428"/>
      <c r="P56" s="428"/>
      <c r="Q56" s="428"/>
      <c r="R56" s="428"/>
      <c r="S56" s="428"/>
      <c r="T56" s="428"/>
      <c r="U56" s="428"/>
      <c r="V56" s="428"/>
      <c r="W56" s="428"/>
      <c r="X56" s="428"/>
      <c r="Y56" s="428"/>
      <c r="Z56" s="428"/>
      <c r="AA56" s="428"/>
      <c r="AB56" s="428"/>
      <c r="AC56" s="429"/>
      <c r="AD56" s="186"/>
      <c r="AE56" s="183" t="str">
        <f>INDEX(SubjComments!$1:$1,1,ROW(A55)*2)</f>
        <v>Yr 13 MIC official statistics gender and achievement</v>
      </c>
    </row>
    <row r="57" spans="9:31" ht="15" customHeight="1" thickBot="1" x14ac:dyDescent="0.3">
      <c r="I57" s="196">
        <v>55</v>
      </c>
      <c r="J57" s="186">
        <f>IFERROR(INDEX(SubjComments!$1:$1048576,MATCH(Entercomments!$I57,SubjComments!$A:$A,0),MATCH(Entercomments!$K$1,SubjComments!$1:$1,0)+COLUMN(A55)-1),"")</f>
        <v>0</v>
      </c>
      <c r="K57" s="427">
        <f>IFERROR(INDEX(SubjComments!$1:$1048576,MATCH(Entercomments!$I57,SubjComments!$A:$A,0),MATCH(Entercomments!$K$1,SubjComments!$1:$1,0)+COLUMN(B55)-1),"")</f>
        <v>0</v>
      </c>
      <c r="L57" s="428"/>
      <c r="M57" s="428"/>
      <c r="N57" s="428"/>
      <c r="O57" s="428"/>
      <c r="P57" s="428"/>
      <c r="Q57" s="428"/>
      <c r="R57" s="428"/>
      <c r="S57" s="428"/>
      <c r="T57" s="428"/>
      <c r="U57" s="428"/>
      <c r="V57" s="428"/>
      <c r="W57" s="428"/>
      <c r="X57" s="428"/>
      <c r="Y57" s="428"/>
      <c r="Z57" s="428"/>
      <c r="AA57" s="428"/>
      <c r="AB57" s="428"/>
      <c r="AC57" s="429"/>
      <c r="AD57" s="186"/>
      <c r="AE57" s="183" t="str">
        <f>INDEX(SubjComments!$1:$1,1,ROW(A56)*2)</f>
        <v>Yens class</v>
      </c>
    </row>
    <row r="58" spans="9:31" ht="15" customHeight="1" thickBot="1" x14ac:dyDescent="0.3">
      <c r="I58" s="196">
        <v>56</v>
      </c>
      <c r="J58" s="186">
        <f>IFERROR(INDEX(SubjComments!$1:$1048576,MATCH(Entercomments!$I58,SubjComments!$A:$A,0),MATCH(Entercomments!$K$1,SubjComments!$1:$1,0)+COLUMN(A56)-1),"")</f>
        <v>0</v>
      </c>
      <c r="K58" s="427">
        <f>IFERROR(INDEX(SubjComments!$1:$1048576,MATCH(Entercomments!$I58,SubjComments!$A:$A,0),MATCH(Entercomments!$K$1,SubjComments!$1:$1,0)+COLUMN(B56)-1),"")</f>
        <v>0</v>
      </c>
      <c r="L58" s="428"/>
      <c r="M58" s="428"/>
      <c r="N58" s="428"/>
      <c r="O58" s="428"/>
      <c r="P58" s="428"/>
      <c r="Q58" s="428"/>
      <c r="R58" s="428"/>
      <c r="S58" s="428"/>
      <c r="T58" s="428"/>
      <c r="U58" s="428"/>
      <c r="V58" s="428"/>
      <c r="W58" s="428"/>
      <c r="X58" s="428"/>
      <c r="Y58" s="428"/>
      <c r="Z58" s="428"/>
      <c r="AA58" s="428"/>
      <c r="AB58" s="428"/>
      <c r="AC58" s="429"/>
      <c r="AD58" s="186"/>
      <c r="AE58" s="183">
        <f>INDEX(SubjComments!$1:$1,1,ROW(A57)*2)</f>
        <v>0</v>
      </c>
    </row>
    <row r="59" spans="9:31" ht="15" customHeight="1" thickBot="1" x14ac:dyDescent="0.3">
      <c r="I59" s="196">
        <v>57</v>
      </c>
      <c r="J59" s="186">
        <f>IFERROR(INDEX(SubjComments!$1:$1048576,MATCH(Entercomments!$I59,SubjComments!$A:$A,0),MATCH(Entercomments!$K$1,SubjComments!$1:$1,0)+COLUMN(A57)-1),"")</f>
        <v>0</v>
      </c>
      <c r="K59" s="427">
        <f>IFERROR(INDEX(SubjComments!$1:$1048576,MATCH(Entercomments!$I59,SubjComments!$A:$A,0),MATCH(Entercomments!$K$1,SubjComments!$1:$1,0)+COLUMN(B57)-1),"")</f>
        <v>0</v>
      </c>
      <c r="L59" s="428"/>
      <c r="M59" s="428"/>
      <c r="N59" s="428"/>
      <c r="O59" s="428"/>
      <c r="P59" s="428"/>
      <c r="Q59" s="428"/>
      <c r="R59" s="428"/>
      <c r="S59" s="428"/>
      <c r="T59" s="428"/>
      <c r="U59" s="428"/>
      <c r="V59" s="428"/>
      <c r="W59" s="428"/>
      <c r="X59" s="428"/>
      <c r="Y59" s="428"/>
      <c r="Z59" s="428"/>
      <c r="AA59" s="428"/>
      <c r="AB59" s="428"/>
      <c r="AC59" s="429"/>
      <c r="AD59" s="186"/>
      <c r="AE59" s="183">
        <f>INDEX(SubjComments!$1:$1,1,ROW(A58)*2)</f>
        <v>0</v>
      </c>
    </row>
    <row r="60" spans="9:31" ht="15" customHeight="1" thickBot="1" x14ac:dyDescent="0.3">
      <c r="I60" s="196">
        <v>58</v>
      </c>
      <c r="J60" s="186">
        <f>IFERROR(INDEX(SubjComments!$1:$1048576,MATCH(Entercomments!$I60,SubjComments!$A:$A,0),MATCH(Entercomments!$K$1,SubjComments!$1:$1,0)+COLUMN(A58)-1),"")</f>
        <v>0</v>
      </c>
      <c r="K60" s="427">
        <f>IFERROR(INDEX(SubjComments!$1:$1048576,MATCH(Entercomments!$I60,SubjComments!$A:$A,0),MATCH(Entercomments!$K$1,SubjComments!$1:$1,0)+COLUMN(B58)-1),"")</f>
        <v>0</v>
      </c>
      <c r="L60" s="428"/>
      <c r="M60" s="428"/>
      <c r="N60" s="428"/>
      <c r="O60" s="428"/>
      <c r="P60" s="428"/>
      <c r="Q60" s="428"/>
      <c r="R60" s="428"/>
      <c r="S60" s="428"/>
      <c r="T60" s="428"/>
      <c r="U60" s="428"/>
      <c r="V60" s="428"/>
      <c r="W60" s="428"/>
      <c r="X60" s="428"/>
      <c r="Y60" s="428"/>
      <c r="Z60" s="428"/>
      <c r="AA60" s="428"/>
      <c r="AB60" s="428"/>
      <c r="AC60" s="429"/>
      <c r="AD60" s="186"/>
      <c r="AE60" s="183">
        <f>INDEX(SubjComments!$1:$1,1,ROW(A59)*2)</f>
        <v>0</v>
      </c>
    </row>
    <row r="61" spans="9:31" ht="15" customHeight="1" thickBot="1" x14ac:dyDescent="0.3">
      <c r="I61" s="196">
        <v>59</v>
      </c>
      <c r="J61" s="186">
        <f>IFERROR(INDEX(SubjComments!$1:$1048576,MATCH(Entercomments!$I61,SubjComments!$A:$A,0),MATCH(Entercomments!$K$1,SubjComments!$1:$1,0)+COLUMN(A59)-1),"")</f>
        <v>0</v>
      </c>
      <c r="K61" s="427">
        <f>IFERROR(INDEX(SubjComments!$1:$1048576,MATCH(Entercomments!$I61,SubjComments!$A:$A,0),MATCH(Entercomments!$K$1,SubjComments!$1:$1,0)+COLUMN(B59)-1),"")</f>
        <v>0</v>
      </c>
      <c r="L61" s="428"/>
      <c r="M61" s="428"/>
      <c r="N61" s="428"/>
      <c r="O61" s="428"/>
      <c r="P61" s="428"/>
      <c r="Q61" s="428"/>
      <c r="R61" s="428"/>
      <c r="S61" s="428"/>
      <c r="T61" s="428"/>
      <c r="U61" s="428"/>
      <c r="V61" s="428"/>
      <c r="W61" s="428"/>
      <c r="X61" s="428"/>
      <c r="Y61" s="428"/>
      <c r="Z61" s="428"/>
      <c r="AA61" s="428"/>
      <c r="AB61" s="428"/>
      <c r="AC61" s="429"/>
      <c r="AD61" s="186"/>
      <c r="AE61" s="183">
        <f>INDEX(SubjComments!$1:$1,1,ROW(A60)*2)</f>
        <v>0</v>
      </c>
    </row>
    <row r="62" spans="9:31" ht="15" customHeight="1" thickBot="1" x14ac:dyDescent="0.3">
      <c r="I62" s="196">
        <v>60</v>
      </c>
      <c r="J62" s="186">
        <f>IFERROR(INDEX(SubjComments!$1:$1048576,MATCH(Entercomments!$I62,SubjComments!$A:$A,0),MATCH(Entercomments!$K$1,SubjComments!$1:$1,0)+COLUMN(A60)-1),"")</f>
        <v>0</v>
      </c>
      <c r="K62" s="427">
        <f>IFERROR(INDEX(SubjComments!$1:$1048576,MATCH(Entercomments!$I62,SubjComments!$A:$A,0),MATCH(Entercomments!$K$1,SubjComments!$1:$1,0)+COLUMN(B60)-1),"")</f>
        <v>0</v>
      </c>
      <c r="L62" s="428"/>
      <c r="M62" s="428"/>
      <c r="N62" s="428"/>
      <c r="O62" s="428"/>
      <c r="P62" s="428"/>
      <c r="Q62" s="428"/>
      <c r="R62" s="428"/>
      <c r="S62" s="428"/>
      <c r="T62" s="428"/>
      <c r="U62" s="428"/>
      <c r="V62" s="428"/>
      <c r="W62" s="428"/>
      <c r="X62" s="428"/>
      <c r="Y62" s="428"/>
      <c r="Z62" s="428"/>
      <c r="AA62" s="428"/>
      <c r="AB62" s="428"/>
      <c r="AC62" s="429"/>
      <c r="AD62" s="186"/>
      <c r="AE62" s="183">
        <f>INDEX(SubjComments!$1:$1,1,ROW(A61)*2)</f>
        <v>0</v>
      </c>
    </row>
    <row r="63" spans="9:31" ht="15" customHeight="1" thickBot="1" x14ac:dyDescent="0.3">
      <c r="I63" s="196">
        <v>61</v>
      </c>
      <c r="J63" s="186">
        <f>IFERROR(INDEX(SubjComments!$1:$1048576,MATCH(Entercomments!$I63,SubjComments!$A:$A,0),MATCH(Entercomments!$K$1,SubjComments!$1:$1,0)+COLUMN(A61)-1),"")</f>
        <v>0</v>
      </c>
      <c r="K63" s="427">
        <f>IFERROR(INDEX(SubjComments!$1:$1048576,MATCH(Entercomments!$I63,SubjComments!$A:$A,0),MATCH(Entercomments!$K$1,SubjComments!$1:$1,0)+COLUMN(B61)-1),"")</f>
        <v>0</v>
      </c>
      <c r="L63" s="428"/>
      <c r="M63" s="428"/>
      <c r="N63" s="428"/>
      <c r="O63" s="428"/>
      <c r="P63" s="428"/>
      <c r="Q63" s="428"/>
      <c r="R63" s="428"/>
      <c r="S63" s="428"/>
      <c r="T63" s="428"/>
      <c r="U63" s="428"/>
      <c r="V63" s="428"/>
      <c r="W63" s="428"/>
      <c r="X63" s="428"/>
      <c r="Y63" s="428"/>
      <c r="Z63" s="428"/>
      <c r="AA63" s="428"/>
      <c r="AB63" s="428"/>
      <c r="AC63" s="429"/>
      <c r="AD63" s="186"/>
      <c r="AE63" s="183">
        <f>INDEX(SubjComments!$1:$1,1,ROW(A62)*2)</f>
        <v>0</v>
      </c>
    </row>
    <row r="64" spans="9:31" ht="15" customHeight="1" thickBot="1" x14ac:dyDescent="0.3">
      <c r="I64" s="196">
        <v>62</v>
      </c>
      <c r="J64" s="186">
        <f>IFERROR(INDEX(SubjComments!$1:$1048576,MATCH(Entercomments!$I64,SubjComments!$A:$A,0),MATCH(Entercomments!$K$1,SubjComments!$1:$1,0)+COLUMN(A62)-1),"")</f>
        <v>0</v>
      </c>
      <c r="K64" s="427">
        <f>IFERROR(INDEX(SubjComments!$1:$1048576,MATCH(Entercomments!$I64,SubjComments!$A:$A,0),MATCH(Entercomments!$K$1,SubjComments!$1:$1,0)+COLUMN(B62)-1),"")</f>
        <v>0</v>
      </c>
      <c r="L64" s="428"/>
      <c r="M64" s="428"/>
      <c r="N64" s="428"/>
      <c r="O64" s="428"/>
      <c r="P64" s="428"/>
      <c r="Q64" s="428"/>
      <c r="R64" s="428"/>
      <c r="S64" s="428"/>
      <c r="T64" s="428"/>
      <c r="U64" s="428"/>
      <c r="V64" s="428"/>
      <c r="W64" s="428"/>
      <c r="X64" s="428"/>
      <c r="Y64" s="428"/>
      <c r="Z64" s="428"/>
      <c r="AA64" s="428"/>
      <c r="AB64" s="428"/>
      <c r="AC64" s="429"/>
      <c r="AD64" s="186"/>
      <c r="AE64" s="183">
        <f>INDEX(SubjComments!$1:$1,1,ROW(A63)*2)</f>
        <v>0</v>
      </c>
    </row>
    <row r="65" spans="9:31" ht="15" customHeight="1" thickBot="1" x14ac:dyDescent="0.3">
      <c r="I65" s="196">
        <v>63</v>
      </c>
      <c r="J65" s="186">
        <f>IFERROR(INDEX(SubjComments!$1:$1048576,MATCH(Entercomments!$I65,SubjComments!$A:$A,0),MATCH(Entercomments!$K$1,SubjComments!$1:$1,0)+COLUMN(A63)-1),"")</f>
        <v>0</v>
      </c>
      <c r="K65" s="427">
        <f>IFERROR(INDEX(SubjComments!$1:$1048576,MATCH(Entercomments!$I65,SubjComments!$A:$A,0),MATCH(Entercomments!$K$1,SubjComments!$1:$1,0)+COLUMN(B63)-1),"")</f>
        <v>0</v>
      </c>
      <c r="L65" s="428"/>
      <c r="M65" s="428"/>
      <c r="N65" s="428"/>
      <c r="O65" s="428"/>
      <c r="P65" s="428"/>
      <c r="Q65" s="428"/>
      <c r="R65" s="428"/>
      <c r="S65" s="428"/>
      <c r="T65" s="428"/>
      <c r="U65" s="428"/>
      <c r="V65" s="428"/>
      <c r="W65" s="428"/>
      <c r="X65" s="428"/>
      <c r="Y65" s="428"/>
      <c r="Z65" s="428"/>
      <c r="AA65" s="428"/>
      <c r="AB65" s="428"/>
      <c r="AC65" s="429"/>
      <c r="AD65" s="186"/>
      <c r="AE65" s="183">
        <f>INDEX(SubjComments!$1:$1,1,ROW(A64)*2)</f>
        <v>0</v>
      </c>
    </row>
    <row r="66" spans="9:31" ht="15" customHeight="1" thickBot="1" x14ac:dyDescent="0.3">
      <c r="I66" s="196">
        <v>64</v>
      </c>
      <c r="J66" s="186">
        <f>IFERROR(INDEX(SubjComments!$1:$1048576,MATCH(Entercomments!$I66,SubjComments!$A:$A,0),MATCH(Entercomments!$K$1,SubjComments!$1:$1,0)+COLUMN(A64)-1),"")</f>
        <v>0</v>
      </c>
      <c r="K66" s="427">
        <f>IFERROR(INDEX(SubjComments!$1:$1048576,MATCH(Entercomments!$I66,SubjComments!$A:$A,0),MATCH(Entercomments!$K$1,SubjComments!$1:$1,0)+COLUMN(B64)-1),"")</f>
        <v>0</v>
      </c>
      <c r="L66" s="428"/>
      <c r="M66" s="428"/>
      <c r="N66" s="428"/>
      <c r="O66" s="428"/>
      <c r="P66" s="428"/>
      <c r="Q66" s="428"/>
      <c r="R66" s="428"/>
      <c r="S66" s="428"/>
      <c r="T66" s="428"/>
      <c r="U66" s="428"/>
      <c r="V66" s="428"/>
      <c r="W66" s="428"/>
      <c r="X66" s="428"/>
      <c r="Y66" s="428"/>
      <c r="Z66" s="428"/>
      <c r="AA66" s="428"/>
      <c r="AB66" s="428"/>
      <c r="AC66" s="429"/>
      <c r="AD66" s="186"/>
      <c r="AE66" s="183">
        <f>INDEX(SubjComments!$1:$1,1,ROW(A65)*2)</f>
        <v>0</v>
      </c>
    </row>
    <row r="67" spans="9:31" ht="15" customHeight="1" thickBot="1" x14ac:dyDescent="0.3">
      <c r="I67" s="196">
        <v>65</v>
      </c>
      <c r="J67" s="186">
        <f>IFERROR(INDEX(SubjComments!$1:$1048576,MATCH(Entercomments!$I67,SubjComments!$A:$A,0),MATCH(Entercomments!$K$1,SubjComments!$1:$1,0)+COLUMN(A65)-1),"")</f>
        <v>0</v>
      </c>
      <c r="K67" s="427">
        <f>IFERROR(INDEX(SubjComments!$1:$1048576,MATCH(Entercomments!$I67,SubjComments!$A:$A,0),MATCH(Entercomments!$K$1,SubjComments!$1:$1,0)+COLUMN(B65)-1),"")</f>
        <v>0</v>
      </c>
      <c r="L67" s="428"/>
      <c r="M67" s="428"/>
      <c r="N67" s="428"/>
      <c r="O67" s="428"/>
      <c r="P67" s="428"/>
      <c r="Q67" s="428"/>
      <c r="R67" s="428"/>
      <c r="S67" s="428"/>
      <c r="T67" s="428"/>
      <c r="U67" s="428"/>
      <c r="V67" s="428"/>
      <c r="W67" s="428"/>
      <c r="X67" s="428"/>
      <c r="Y67" s="428"/>
      <c r="Z67" s="428"/>
      <c r="AA67" s="428"/>
      <c r="AB67" s="428"/>
      <c r="AC67" s="429"/>
      <c r="AD67" s="186"/>
      <c r="AE67" s="183">
        <f>INDEX(SubjComments!$1:$1,1,ROW(A66)*2)</f>
        <v>0</v>
      </c>
    </row>
    <row r="68" spans="9:31" ht="15" customHeight="1" thickBot="1" x14ac:dyDescent="0.3">
      <c r="I68" s="196">
        <v>66</v>
      </c>
      <c r="J68" s="186">
        <f>IFERROR(INDEX(SubjComments!$1:$1048576,MATCH(Entercomments!$I68,SubjComments!$A:$A,0),MATCH(Entercomments!$K$1,SubjComments!$1:$1,0)+COLUMN(A66)-1),"")</f>
        <v>0</v>
      </c>
      <c r="K68" s="427">
        <f>IFERROR(INDEX(SubjComments!$1:$1048576,MATCH(Entercomments!$I68,SubjComments!$A:$A,0),MATCH(Entercomments!$K$1,SubjComments!$1:$1,0)+COLUMN(B66)-1),"")</f>
        <v>0</v>
      </c>
      <c r="L68" s="428"/>
      <c r="M68" s="428"/>
      <c r="N68" s="428"/>
      <c r="O68" s="428"/>
      <c r="P68" s="428"/>
      <c r="Q68" s="428"/>
      <c r="R68" s="428"/>
      <c r="S68" s="428"/>
      <c r="T68" s="428"/>
      <c r="U68" s="428"/>
      <c r="V68" s="428"/>
      <c r="W68" s="428"/>
      <c r="X68" s="428"/>
      <c r="Y68" s="428"/>
      <c r="Z68" s="428"/>
      <c r="AA68" s="428"/>
      <c r="AB68" s="428"/>
      <c r="AC68" s="429"/>
      <c r="AD68" s="186"/>
      <c r="AE68" s="183">
        <f>INDEX(SubjComments!$1:$1,1,ROW(A67)*2)</f>
        <v>0</v>
      </c>
    </row>
    <row r="69" spans="9:31" ht="15" customHeight="1" thickBot="1" x14ac:dyDescent="0.3">
      <c r="I69" s="196">
        <v>67</v>
      </c>
      <c r="J69" s="186">
        <f>IFERROR(INDEX(SubjComments!$1:$1048576,MATCH(Entercomments!$I69,SubjComments!$A:$A,0),MATCH(Entercomments!$K$1,SubjComments!$1:$1,0)+COLUMN(A67)-1),"")</f>
        <v>0</v>
      </c>
      <c r="K69" s="427">
        <f>IFERROR(INDEX(SubjComments!$1:$1048576,MATCH(Entercomments!$I69,SubjComments!$A:$A,0),MATCH(Entercomments!$K$1,SubjComments!$1:$1,0)+COLUMN(B67)-1),"")</f>
        <v>0</v>
      </c>
      <c r="L69" s="428"/>
      <c r="M69" s="428"/>
      <c r="N69" s="428"/>
      <c r="O69" s="428"/>
      <c r="P69" s="428"/>
      <c r="Q69" s="428"/>
      <c r="R69" s="428"/>
      <c r="S69" s="428"/>
      <c r="T69" s="428"/>
      <c r="U69" s="428"/>
      <c r="V69" s="428"/>
      <c r="W69" s="428"/>
      <c r="X69" s="428"/>
      <c r="Y69" s="428"/>
      <c r="Z69" s="428"/>
      <c r="AA69" s="428"/>
      <c r="AB69" s="428"/>
      <c r="AC69" s="429"/>
      <c r="AD69" s="186"/>
      <c r="AE69" s="183">
        <f>INDEX(SubjComments!$1:$1,1,ROW(A68)*2)</f>
        <v>0</v>
      </c>
    </row>
    <row r="70" spans="9:31" ht="15" customHeight="1" thickBot="1" x14ac:dyDescent="0.3">
      <c r="I70" s="196">
        <v>68</v>
      </c>
      <c r="J70" s="186">
        <f>IFERROR(INDEX(SubjComments!$1:$1048576,MATCH(Entercomments!$I70,SubjComments!$A:$A,0),MATCH(Entercomments!$K$1,SubjComments!$1:$1,0)+COLUMN(A68)-1),"")</f>
        <v>0</v>
      </c>
      <c r="K70" s="427">
        <f>IFERROR(INDEX(SubjComments!$1:$1048576,MATCH(Entercomments!$I70,SubjComments!$A:$A,0),MATCH(Entercomments!$K$1,SubjComments!$1:$1,0)+COLUMN(B68)-1),"")</f>
        <v>0</v>
      </c>
      <c r="L70" s="428"/>
      <c r="M70" s="428"/>
      <c r="N70" s="428"/>
      <c r="O70" s="428"/>
      <c r="P70" s="428"/>
      <c r="Q70" s="428"/>
      <c r="R70" s="428"/>
      <c r="S70" s="428"/>
      <c r="T70" s="428"/>
      <c r="U70" s="428"/>
      <c r="V70" s="428"/>
      <c r="W70" s="428"/>
      <c r="X70" s="428"/>
      <c r="Y70" s="428"/>
      <c r="Z70" s="428"/>
      <c r="AA70" s="428"/>
      <c r="AB70" s="428"/>
      <c r="AC70" s="429"/>
      <c r="AD70" s="186"/>
      <c r="AE70" s="183">
        <f>INDEX(SubjComments!$1:$1,1,ROW(A69)*2)</f>
        <v>0</v>
      </c>
    </row>
    <row r="71" spans="9:31" ht="15" customHeight="1" thickBot="1" x14ac:dyDescent="0.3">
      <c r="I71" s="196">
        <v>69</v>
      </c>
      <c r="J71" s="186">
        <f>IFERROR(INDEX(SubjComments!$1:$1048576,MATCH(Entercomments!$I71,SubjComments!$A:$A,0),MATCH(Entercomments!$K$1,SubjComments!$1:$1,0)+COLUMN(A69)-1),"")</f>
        <v>0</v>
      </c>
      <c r="K71" s="427">
        <f>IFERROR(INDEX(SubjComments!$1:$1048576,MATCH(Entercomments!$I71,SubjComments!$A:$A,0),MATCH(Entercomments!$K$1,SubjComments!$1:$1,0)+COLUMN(B69)-1),"")</f>
        <v>0</v>
      </c>
      <c r="L71" s="428"/>
      <c r="M71" s="428"/>
      <c r="N71" s="428"/>
      <c r="O71" s="428"/>
      <c r="P71" s="428"/>
      <c r="Q71" s="428"/>
      <c r="R71" s="428"/>
      <c r="S71" s="428"/>
      <c r="T71" s="428"/>
      <c r="U71" s="428"/>
      <c r="V71" s="428"/>
      <c r="W71" s="428"/>
      <c r="X71" s="428"/>
      <c r="Y71" s="428"/>
      <c r="Z71" s="428"/>
      <c r="AA71" s="428"/>
      <c r="AB71" s="428"/>
      <c r="AC71" s="429"/>
      <c r="AD71" s="186"/>
      <c r="AE71" s="183">
        <f>INDEX(SubjComments!$1:$1,1,ROW(A70)*2)</f>
        <v>0</v>
      </c>
    </row>
    <row r="72" spans="9:31" ht="15" customHeight="1" thickBot="1" x14ac:dyDescent="0.3">
      <c r="I72" s="196">
        <v>70</v>
      </c>
      <c r="J72" s="186">
        <f>IFERROR(INDEX(SubjComments!$1:$1048576,MATCH(Entercomments!$I72,SubjComments!$A:$A,0),MATCH(Entercomments!$K$1,SubjComments!$1:$1,0)+COLUMN(A70)-1),"")</f>
        <v>0</v>
      </c>
      <c r="K72" s="427">
        <f>IFERROR(INDEX(SubjComments!$1:$1048576,MATCH(Entercomments!$I72,SubjComments!$A:$A,0),MATCH(Entercomments!$K$1,SubjComments!$1:$1,0)+COLUMN(B70)-1),"")</f>
        <v>0</v>
      </c>
      <c r="L72" s="428"/>
      <c r="M72" s="428"/>
      <c r="N72" s="428"/>
      <c r="O72" s="428"/>
      <c r="P72" s="428"/>
      <c r="Q72" s="428"/>
      <c r="R72" s="428"/>
      <c r="S72" s="428"/>
      <c r="T72" s="428"/>
      <c r="U72" s="428"/>
      <c r="V72" s="428"/>
      <c r="W72" s="428"/>
      <c r="X72" s="428"/>
      <c r="Y72" s="428"/>
      <c r="Z72" s="428"/>
      <c r="AA72" s="428"/>
      <c r="AB72" s="428"/>
      <c r="AC72" s="429"/>
      <c r="AD72" s="186"/>
      <c r="AE72" s="183">
        <f>INDEX(SubjComments!$1:$1,1,ROW(A71)*2)</f>
        <v>0</v>
      </c>
    </row>
    <row r="73" spans="9:31" ht="15" customHeight="1" thickBot="1" x14ac:dyDescent="0.3">
      <c r="I73" s="196">
        <v>71</v>
      </c>
      <c r="J73" s="186">
        <f>IFERROR(INDEX(SubjComments!$1:$1048576,MATCH(Entercomments!$I73,SubjComments!$A:$A,0),MATCH(Entercomments!$K$1,SubjComments!$1:$1,0)+COLUMN(A71)-1),"")</f>
        <v>0</v>
      </c>
      <c r="K73" s="427">
        <f>IFERROR(INDEX(SubjComments!$1:$1048576,MATCH(Entercomments!$I73,SubjComments!$A:$A,0),MATCH(Entercomments!$K$1,SubjComments!$1:$1,0)+COLUMN(B71)-1),"")</f>
        <v>0</v>
      </c>
      <c r="L73" s="428"/>
      <c r="M73" s="428"/>
      <c r="N73" s="428"/>
      <c r="O73" s="428"/>
      <c r="P73" s="428"/>
      <c r="Q73" s="428"/>
      <c r="R73" s="428"/>
      <c r="S73" s="428"/>
      <c r="T73" s="428"/>
      <c r="U73" s="428"/>
      <c r="V73" s="428"/>
      <c r="W73" s="428"/>
      <c r="X73" s="428"/>
      <c r="Y73" s="428"/>
      <c r="Z73" s="428"/>
      <c r="AA73" s="428"/>
      <c r="AB73" s="428"/>
      <c r="AC73" s="429"/>
      <c r="AD73" s="186"/>
      <c r="AE73" s="183">
        <f>INDEX(SubjComments!$1:$1,1,ROW(A72)*2)</f>
        <v>0</v>
      </c>
    </row>
    <row r="74" spans="9:31" ht="15" customHeight="1" thickBot="1" x14ac:dyDescent="0.3">
      <c r="I74" s="196">
        <v>72</v>
      </c>
      <c r="J74" s="186">
        <f>IFERROR(INDEX(SubjComments!$1:$1048576,MATCH(Entercomments!$I74,SubjComments!$A:$A,0),MATCH(Entercomments!$K$1,SubjComments!$1:$1,0)+COLUMN(A72)-1),"")</f>
        <v>0</v>
      </c>
      <c r="K74" s="427">
        <f>IFERROR(INDEX(SubjComments!$1:$1048576,MATCH(Entercomments!$I74,SubjComments!$A:$A,0),MATCH(Entercomments!$K$1,SubjComments!$1:$1,0)+COLUMN(B72)-1),"")</f>
        <v>0</v>
      </c>
      <c r="L74" s="428"/>
      <c r="M74" s="428"/>
      <c r="N74" s="428"/>
      <c r="O74" s="428"/>
      <c r="P74" s="428"/>
      <c r="Q74" s="428"/>
      <c r="R74" s="428"/>
      <c r="S74" s="428"/>
      <c r="T74" s="428"/>
      <c r="U74" s="428"/>
      <c r="V74" s="428"/>
      <c r="W74" s="428"/>
      <c r="X74" s="428"/>
      <c r="Y74" s="428"/>
      <c r="Z74" s="428"/>
      <c r="AA74" s="428"/>
      <c r="AB74" s="428"/>
      <c r="AC74" s="429"/>
      <c r="AD74" s="186"/>
      <c r="AE74" s="183">
        <f>INDEX(SubjComments!$1:$1,1,ROW(A73)*2)</f>
        <v>0</v>
      </c>
    </row>
    <row r="75" spans="9:31" ht="15" customHeight="1" thickBot="1" x14ac:dyDescent="0.3">
      <c r="I75" s="196">
        <v>73</v>
      </c>
      <c r="J75" s="186">
        <f>IFERROR(INDEX(SubjComments!$1:$1048576,MATCH(Entercomments!$I75,SubjComments!$A:$A,0),MATCH(Entercomments!$K$1,SubjComments!$1:$1,0)+COLUMN(A73)-1),"")</f>
        <v>0</v>
      </c>
      <c r="K75" s="427">
        <f>IFERROR(INDEX(SubjComments!$1:$1048576,MATCH(Entercomments!$I75,SubjComments!$A:$A,0),MATCH(Entercomments!$K$1,SubjComments!$1:$1,0)+COLUMN(B73)-1),"")</f>
        <v>0</v>
      </c>
      <c r="L75" s="428"/>
      <c r="M75" s="428"/>
      <c r="N75" s="428"/>
      <c r="O75" s="428"/>
      <c r="P75" s="428"/>
      <c r="Q75" s="428"/>
      <c r="R75" s="428"/>
      <c r="S75" s="428"/>
      <c r="T75" s="428"/>
      <c r="U75" s="428"/>
      <c r="V75" s="428"/>
      <c r="W75" s="428"/>
      <c r="X75" s="428"/>
      <c r="Y75" s="428"/>
      <c r="Z75" s="428"/>
      <c r="AA75" s="428"/>
      <c r="AB75" s="428"/>
      <c r="AC75" s="429"/>
      <c r="AD75" s="186"/>
      <c r="AE75" s="183">
        <f>INDEX(SubjComments!$1:$1,1,ROW(A74)*2)</f>
        <v>0</v>
      </c>
    </row>
    <row r="76" spans="9:31" ht="15" customHeight="1" thickBot="1" x14ac:dyDescent="0.3">
      <c r="I76" s="196">
        <v>74</v>
      </c>
      <c r="J76" s="186">
        <f>IFERROR(INDEX(SubjComments!$1:$1048576,MATCH(Entercomments!$I76,SubjComments!$A:$A,0),MATCH(Entercomments!$K$1,SubjComments!$1:$1,0)+COLUMN(A74)-1),"")</f>
        <v>0</v>
      </c>
      <c r="K76" s="427">
        <f>IFERROR(INDEX(SubjComments!$1:$1048576,MATCH(Entercomments!$I76,SubjComments!$A:$A,0),MATCH(Entercomments!$K$1,SubjComments!$1:$1,0)+COLUMN(B74)-1),"")</f>
        <v>0</v>
      </c>
      <c r="L76" s="428"/>
      <c r="M76" s="428"/>
      <c r="N76" s="428"/>
      <c r="O76" s="428"/>
      <c r="P76" s="428"/>
      <c r="Q76" s="428"/>
      <c r="R76" s="428"/>
      <c r="S76" s="428"/>
      <c r="T76" s="428"/>
      <c r="U76" s="428"/>
      <c r="V76" s="428"/>
      <c r="W76" s="428"/>
      <c r="X76" s="428"/>
      <c r="Y76" s="428"/>
      <c r="Z76" s="428"/>
      <c r="AA76" s="428"/>
      <c r="AB76" s="428"/>
      <c r="AC76" s="429"/>
      <c r="AD76" s="186"/>
      <c r="AE76" s="183">
        <f>INDEX(SubjComments!$1:$1,1,ROW(A75)*2)</f>
        <v>0</v>
      </c>
    </row>
    <row r="77" spans="9:31" ht="15" customHeight="1" thickBot="1" x14ac:dyDescent="0.3">
      <c r="I77" s="196">
        <v>75</v>
      </c>
      <c r="J77" s="186">
        <f>IFERROR(INDEX(SubjComments!$1:$1048576,MATCH(Entercomments!$I77,SubjComments!$A:$A,0),MATCH(Entercomments!$K$1,SubjComments!$1:$1,0)+COLUMN(A75)-1),"")</f>
        <v>0</v>
      </c>
      <c r="K77" s="427">
        <f>IFERROR(INDEX(SubjComments!$1:$1048576,MATCH(Entercomments!$I77,SubjComments!$A:$A,0),MATCH(Entercomments!$K$1,SubjComments!$1:$1,0)+COLUMN(B75)-1),"")</f>
        <v>0</v>
      </c>
      <c r="L77" s="428"/>
      <c r="M77" s="428"/>
      <c r="N77" s="428"/>
      <c r="O77" s="428"/>
      <c r="P77" s="428"/>
      <c r="Q77" s="428"/>
      <c r="R77" s="428"/>
      <c r="S77" s="428"/>
      <c r="T77" s="428"/>
      <c r="U77" s="428"/>
      <c r="V77" s="428"/>
      <c r="W77" s="428"/>
      <c r="X77" s="428"/>
      <c r="Y77" s="428"/>
      <c r="Z77" s="428"/>
      <c r="AA77" s="428"/>
      <c r="AB77" s="428"/>
      <c r="AC77" s="429"/>
      <c r="AD77" s="186"/>
      <c r="AE77" s="183">
        <f>INDEX(SubjComments!$1:$1,1,ROW(A76)*2)</f>
        <v>0</v>
      </c>
    </row>
    <row r="78" spans="9:31" ht="15" customHeight="1" thickBot="1" x14ac:dyDescent="0.3">
      <c r="I78" s="196">
        <v>76</v>
      </c>
      <c r="J78" s="186">
        <f>IFERROR(INDEX(SubjComments!$1:$1048576,MATCH(Entercomments!$I78,SubjComments!$A:$A,0),MATCH(Entercomments!$K$1,SubjComments!$1:$1,0)+COLUMN(A76)-1),"")</f>
        <v>0</v>
      </c>
      <c r="K78" s="427">
        <f>IFERROR(INDEX(SubjComments!$1:$1048576,MATCH(Entercomments!$I78,SubjComments!$A:$A,0),MATCH(Entercomments!$K$1,SubjComments!$1:$1,0)+COLUMN(B76)-1),"")</f>
        <v>0</v>
      </c>
      <c r="L78" s="428"/>
      <c r="M78" s="428"/>
      <c r="N78" s="428"/>
      <c r="O78" s="428"/>
      <c r="P78" s="428"/>
      <c r="Q78" s="428"/>
      <c r="R78" s="428"/>
      <c r="S78" s="428"/>
      <c r="T78" s="428"/>
      <c r="U78" s="428"/>
      <c r="V78" s="428"/>
      <c r="W78" s="428"/>
      <c r="X78" s="428"/>
      <c r="Y78" s="428"/>
      <c r="Z78" s="428"/>
      <c r="AA78" s="428"/>
      <c r="AB78" s="428"/>
      <c r="AC78" s="429"/>
      <c r="AD78" s="186"/>
      <c r="AE78" s="183">
        <f>INDEX(SubjComments!$1:$1,1,ROW(A77)*2)</f>
        <v>0</v>
      </c>
    </row>
    <row r="79" spans="9:31" ht="15" customHeight="1" thickBot="1" x14ac:dyDescent="0.3">
      <c r="I79" s="196">
        <v>77</v>
      </c>
      <c r="J79" s="186">
        <f>IFERROR(INDEX(SubjComments!$1:$1048576,MATCH(Entercomments!$I79,SubjComments!$A:$A,0),MATCH(Entercomments!$K$1,SubjComments!$1:$1,0)+COLUMN(A77)-1),"")</f>
        <v>0</v>
      </c>
      <c r="K79" s="427">
        <f>IFERROR(INDEX(SubjComments!$1:$1048576,MATCH(Entercomments!$I79,SubjComments!$A:$A,0),MATCH(Entercomments!$K$1,SubjComments!$1:$1,0)+COLUMN(B77)-1),"")</f>
        <v>0</v>
      </c>
      <c r="L79" s="428"/>
      <c r="M79" s="428"/>
      <c r="N79" s="428"/>
      <c r="O79" s="428"/>
      <c r="P79" s="428"/>
      <c r="Q79" s="428"/>
      <c r="R79" s="428"/>
      <c r="S79" s="428"/>
      <c r="T79" s="428"/>
      <c r="U79" s="428"/>
      <c r="V79" s="428"/>
      <c r="W79" s="428"/>
      <c r="X79" s="428"/>
      <c r="Y79" s="428"/>
      <c r="Z79" s="428"/>
      <c r="AA79" s="428"/>
      <c r="AB79" s="428"/>
      <c r="AC79" s="429"/>
      <c r="AD79" s="186"/>
      <c r="AE79" s="183">
        <f>INDEX(SubjComments!$1:$1,1,ROW(A78)*2)</f>
        <v>0</v>
      </c>
    </row>
    <row r="80" spans="9:31" ht="15" customHeight="1" thickBot="1" x14ac:dyDescent="0.3">
      <c r="I80" s="196">
        <v>78</v>
      </c>
      <c r="J80" s="186">
        <f>IFERROR(INDEX(SubjComments!$1:$1048576,MATCH(Entercomments!$I80,SubjComments!$A:$A,0),MATCH(Entercomments!$K$1,SubjComments!$1:$1,0)+COLUMN(A78)-1),"")</f>
        <v>0</v>
      </c>
      <c r="K80" s="427">
        <f>IFERROR(INDEX(SubjComments!$1:$1048576,MATCH(Entercomments!$I80,SubjComments!$A:$A,0),MATCH(Entercomments!$K$1,SubjComments!$1:$1,0)+COLUMN(B78)-1),"")</f>
        <v>0</v>
      </c>
      <c r="L80" s="428"/>
      <c r="M80" s="428"/>
      <c r="N80" s="428"/>
      <c r="O80" s="428"/>
      <c r="P80" s="428"/>
      <c r="Q80" s="428"/>
      <c r="R80" s="428"/>
      <c r="S80" s="428"/>
      <c r="T80" s="428"/>
      <c r="U80" s="428"/>
      <c r="V80" s="428"/>
      <c r="W80" s="428"/>
      <c r="X80" s="428"/>
      <c r="Y80" s="428"/>
      <c r="Z80" s="428"/>
      <c r="AA80" s="428"/>
      <c r="AB80" s="428"/>
      <c r="AC80" s="429"/>
      <c r="AD80" s="186"/>
      <c r="AE80" s="183">
        <f>INDEX(SubjComments!$1:$1,1,ROW(A79)*2)</f>
        <v>0</v>
      </c>
    </row>
    <row r="81" spans="9:31" ht="15" customHeight="1" thickBot="1" x14ac:dyDescent="0.3">
      <c r="I81" s="196">
        <v>79</v>
      </c>
      <c r="J81" s="186">
        <f>IFERROR(INDEX(SubjComments!$1:$1048576,MATCH(Entercomments!$I81,SubjComments!$A:$A,0),MATCH(Entercomments!$K$1,SubjComments!$1:$1,0)+COLUMN(A79)-1),"")</f>
        <v>0</v>
      </c>
      <c r="K81" s="427">
        <f>IFERROR(INDEX(SubjComments!$1:$1048576,MATCH(Entercomments!$I81,SubjComments!$A:$A,0),MATCH(Entercomments!$K$1,SubjComments!$1:$1,0)+COLUMN(B79)-1),"")</f>
        <v>0</v>
      </c>
      <c r="L81" s="428"/>
      <c r="M81" s="428"/>
      <c r="N81" s="428"/>
      <c r="O81" s="428"/>
      <c r="P81" s="428"/>
      <c r="Q81" s="428"/>
      <c r="R81" s="428"/>
      <c r="S81" s="428"/>
      <c r="T81" s="428"/>
      <c r="U81" s="428"/>
      <c r="V81" s="428"/>
      <c r="W81" s="428"/>
      <c r="X81" s="428"/>
      <c r="Y81" s="428"/>
      <c r="Z81" s="428"/>
      <c r="AA81" s="428"/>
      <c r="AB81" s="428"/>
      <c r="AC81" s="429"/>
      <c r="AD81" s="186"/>
      <c r="AE81" s="183">
        <f>INDEX(SubjComments!$1:$1,1,ROW(A80)*2)</f>
        <v>0</v>
      </c>
    </row>
    <row r="82" spans="9:31" ht="15" customHeight="1" thickBot="1" x14ac:dyDescent="0.3">
      <c r="I82" s="196">
        <v>80</v>
      </c>
      <c r="J82" s="186">
        <f>IFERROR(INDEX(SubjComments!$1:$1048576,MATCH(Entercomments!$I82,SubjComments!$A:$A,0),MATCH(Entercomments!$K$1,SubjComments!$1:$1,0)+COLUMN(A80)-1),"")</f>
        <v>0</v>
      </c>
      <c r="K82" s="427">
        <f>IFERROR(INDEX(SubjComments!$1:$1048576,MATCH(Entercomments!$I82,SubjComments!$A:$A,0),MATCH(Entercomments!$K$1,SubjComments!$1:$1,0)+COLUMN(B80)-1),"")</f>
        <v>0</v>
      </c>
      <c r="L82" s="428"/>
      <c r="M82" s="428"/>
      <c r="N82" s="428"/>
      <c r="O82" s="428"/>
      <c r="P82" s="428"/>
      <c r="Q82" s="428"/>
      <c r="R82" s="428"/>
      <c r="S82" s="428"/>
      <c r="T82" s="428"/>
      <c r="U82" s="428"/>
      <c r="V82" s="428"/>
      <c r="W82" s="428"/>
      <c r="X82" s="428"/>
      <c r="Y82" s="428"/>
      <c r="Z82" s="428"/>
      <c r="AA82" s="428"/>
      <c r="AB82" s="428"/>
      <c r="AC82" s="429"/>
      <c r="AD82" s="186"/>
      <c r="AE82" s="183">
        <f>INDEX(SubjComments!$1:$1,1,ROW(A81)*2)</f>
        <v>0</v>
      </c>
    </row>
    <row r="83" spans="9:31" ht="15" customHeight="1" thickBot="1" x14ac:dyDescent="0.3">
      <c r="I83" s="196">
        <v>81</v>
      </c>
      <c r="J83" s="186">
        <f>IFERROR(INDEX(SubjComments!$1:$1048576,MATCH(Entercomments!$I83,SubjComments!$A:$A,0),MATCH(Entercomments!$K$1,SubjComments!$1:$1,0)+COLUMN(A81)-1),"")</f>
        <v>0</v>
      </c>
      <c r="K83" s="427">
        <f>IFERROR(INDEX(SubjComments!$1:$1048576,MATCH(Entercomments!$I83,SubjComments!$A:$A,0),MATCH(Entercomments!$K$1,SubjComments!$1:$1,0)+COLUMN(B81)-1),"")</f>
        <v>0</v>
      </c>
      <c r="L83" s="428"/>
      <c r="M83" s="428"/>
      <c r="N83" s="428"/>
      <c r="O83" s="428"/>
      <c r="P83" s="428"/>
      <c r="Q83" s="428"/>
      <c r="R83" s="428"/>
      <c r="S83" s="428"/>
      <c r="T83" s="428"/>
      <c r="U83" s="428"/>
      <c r="V83" s="428"/>
      <c r="W83" s="428"/>
      <c r="X83" s="428"/>
      <c r="Y83" s="428"/>
      <c r="Z83" s="428"/>
      <c r="AA83" s="428"/>
      <c r="AB83" s="428"/>
      <c r="AC83" s="429"/>
      <c r="AD83" s="186"/>
      <c r="AE83" s="183">
        <f>INDEX(SubjComments!$1:$1,1,ROW(A82)*2)</f>
        <v>0</v>
      </c>
    </row>
    <row r="84" spans="9:31" ht="15" customHeight="1" thickBot="1" x14ac:dyDescent="0.3">
      <c r="I84" s="196">
        <v>82</v>
      </c>
      <c r="J84" s="186">
        <f>IFERROR(INDEX(SubjComments!$1:$1048576,MATCH(Entercomments!$I84,SubjComments!$A:$A,0),MATCH(Entercomments!$K$1,SubjComments!$1:$1,0)+COLUMN(A82)-1),"")</f>
        <v>0</v>
      </c>
      <c r="K84" s="427">
        <f>IFERROR(INDEX(SubjComments!$1:$1048576,MATCH(Entercomments!$I84,SubjComments!$A:$A,0),MATCH(Entercomments!$K$1,SubjComments!$1:$1,0)+COLUMN(B82)-1),"")</f>
        <v>0</v>
      </c>
      <c r="L84" s="428"/>
      <c r="M84" s="428"/>
      <c r="N84" s="428"/>
      <c r="O84" s="428"/>
      <c r="P84" s="428"/>
      <c r="Q84" s="428"/>
      <c r="R84" s="428"/>
      <c r="S84" s="428"/>
      <c r="T84" s="428"/>
      <c r="U84" s="428"/>
      <c r="V84" s="428"/>
      <c r="W84" s="428"/>
      <c r="X84" s="428"/>
      <c r="Y84" s="428"/>
      <c r="Z84" s="428"/>
      <c r="AA84" s="428"/>
      <c r="AB84" s="428"/>
      <c r="AC84" s="429"/>
      <c r="AD84" s="186"/>
      <c r="AE84" s="183">
        <f>INDEX(SubjComments!$1:$1,1,ROW(A83)*2)</f>
        <v>0</v>
      </c>
    </row>
    <row r="85" spans="9:31" ht="15" customHeight="1" thickBot="1" x14ac:dyDescent="0.3">
      <c r="I85" s="196">
        <v>83</v>
      </c>
      <c r="J85" s="186">
        <f>IFERROR(INDEX(SubjComments!$1:$1048576,MATCH(Entercomments!$I85,SubjComments!$A:$A,0),MATCH(Entercomments!$K$1,SubjComments!$1:$1,0)+COLUMN(A83)-1),"")</f>
        <v>0</v>
      </c>
      <c r="K85" s="427">
        <f>IFERROR(INDEX(SubjComments!$1:$1048576,MATCH(Entercomments!$I85,SubjComments!$A:$A,0),MATCH(Entercomments!$K$1,SubjComments!$1:$1,0)+COLUMN(B83)-1),"")</f>
        <v>0</v>
      </c>
      <c r="L85" s="428"/>
      <c r="M85" s="428"/>
      <c r="N85" s="428"/>
      <c r="O85" s="428"/>
      <c r="P85" s="428"/>
      <c r="Q85" s="428"/>
      <c r="R85" s="428"/>
      <c r="S85" s="428"/>
      <c r="T85" s="428"/>
      <c r="U85" s="428"/>
      <c r="V85" s="428"/>
      <c r="W85" s="428"/>
      <c r="X85" s="428"/>
      <c r="Y85" s="428"/>
      <c r="Z85" s="428"/>
      <c r="AA85" s="428"/>
      <c r="AB85" s="428"/>
      <c r="AC85" s="429"/>
      <c r="AD85" s="186"/>
      <c r="AE85" s="183">
        <f>INDEX(SubjComments!$1:$1,1,ROW(A84)*2)</f>
        <v>0</v>
      </c>
    </row>
    <row r="86" spans="9:31" ht="15" customHeight="1" thickBot="1" x14ac:dyDescent="0.3">
      <c r="I86" s="196">
        <v>84</v>
      </c>
      <c r="J86" s="186">
        <f>IFERROR(INDEX(SubjComments!$1:$1048576,MATCH(Entercomments!$I86,SubjComments!$A:$A,0),MATCH(Entercomments!$K$1,SubjComments!$1:$1,0)+COLUMN(A84)-1),"")</f>
        <v>0</v>
      </c>
      <c r="K86" s="427">
        <f>IFERROR(INDEX(SubjComments!$1:$1048576,MATCH(Entercomments!$I86,SubjComments!$A:$A,0),MATCH(Entercomments!$K$1,SubjComments!$1:$1,0)+COLUMN(B84)-1),"")</f>
        <v>0</v>
      </c>
      <c r="L86" s="428"/>
      <c r="M86" s="428"/>
      <c r="N86" s="428"/>
      <c r="O86" s="428"/>
      <c r="P86" s="428"/>
      <c r="Q86" s="428"/>
      <c r="R86" s="428"/>
      <c r="S86" s="428"/>
      <c r="T86" s="428"/>
      <c r="U86" s="428"/>
      <c r="V86" s="428"/>
      <c r="W86" s="428"/>
      <c r="X86" s="428"/>
      <c r="Y86" s="428"/>
      <c r="Z86" s="428"/>
      <c r="AA86" s="428"/>
      <c r="AB86" s="428"/>
      <c r="AC86" s="429"/>
      <c r="AD86" s="186"/>
      <c r="AE86" s="183">
        <f>INDEX(SubjComments!$1:$1,1,ROW(A85)*2)</f>
        <v>0</v>
      </c>
    </row>
    <row r="87" spans="9:31" ht="15" customHeight="1" thickBot="1" x14ac:dyDescent="0.3">
      <c r="I87" s="196">
        <v>85</v>
      </c>
      <c r="J87" s="186">
        <f>IFERROR(INDEX(SubjComments!$1:$1048576,MATCH(Entercomments!$I87,SubjComments!$A:$A,0),MATCH(Entercomments!$K$1,SubjComments!$1:$1,0)+COLUMN(A85)-1),"")</f>
        <v>0</v>
      </c>
      <c r="K87" s="427">
        <f>IFERROR(INDEX(SubjComments!$1:$1048576,MATCH(Entercomments!$I87,SubjComments!$A:$A,0),MATCH(Entercomments!$K$1,SubjComments!$1:$1,0)+COLUMN(B85)-1),"")</f>
        <v>0</v>
      </c>
      <c r="L87" s="428"/>
      <c r="M87" s="428"/>
      <c r="N87" s="428"/>
      <c r="O87" s="428"/>
      <c r="P87" s="428"/>
      <c r="Q87" s="428"/>
      <c r="R87" s="428"/>
      <c r="S87" s="428"/>
      <c r="T87" s="428"/>
      <c r="U87" s="428"/>
      <c r="V87" s="428"/>
      <c r="W87" s="428"/>
      <c r="X87" s="428"/>
      <c r="Y87" s="428"/>
      <c r="Z87" s="428"/>
      <c r="AA87" s="428"/>
      <c r="AB87" s="428"/>
      <c r="AC87" s="429"/>
      <c r="AD87" s="186"/>
      <c r="AE87" s="183">
        <f>INDEX(SubjComments!$1:$1,1,ROW(A86)*2)</f>
        <v>0</v>
      </c>
    </row>
    <row r="88" spans="9:31" ht="15" customHeight="1" thickBot="1" x14ac:dyDescent="0.3">
      <c r="I88" s="196">
        <v>86</v>
      </c>
      <c r="J88" s="186">
        <f>IFERROR(INDEX(SubjComments!$1:$1048576,MATCH(Entercomments!$I88,SubjComments!$A:$A,0),MATCH(Entercomments!$K$1,SubjComments!$1:$1,0)+COLUMN(A86)-1),"")</f>
        <v>0</v>
      </c>
      <c r="K88" s="427">
        <f>IFERROR(INDEX(SubjComments!$1:$1048576,MATCH(Entercomments!$I88,SubjComments!$A:$A,0),MATCH(Entercomments!$K$1,SubjComments!$1:$1,0)+COLUMN(B86)-1),"")</f>
        <v>0</v>
      </c>
      <c r="L88" s="428"/>
      <c r="M88" s="428"/>
      <c r="N88" s="428"/>
      <c r="O88" s="428"/>
      <c r="P88" s="428"/>
      <c r="Q88" s="428"/>
      <c r="R88" s="428"/>
      <c r="S88" s="428"/>
      <c r="T88" s="428"/>
      <c r="U88" s="428"/>
      <c r="V88" s="428"/>
      <c r="W88" s="428"/>
      <c r="X88" s="428"/>
      <c r="Y88" s="428"/>
      <c r="Z88" s="428"/>
      <c r="AA88" s="428"/>
      <c r="AB88" s="428"/>
      <c r="AC88" s="429"/>
      <c r="AD88" s="186"/>
      <c r="AE88" s="183">
        <f>INDEX(SubjComments!$1:$1,1,ROW(A87)*2)</f>
        <v>0</v>
      </c>
    </row>
    <row r="89" spans="9:31" ht="15" customHeight="1" thickBot="1" x14ac:dyDescent="0.3">
      <c r="I89" s="196">
        <v>87</v>
      </c>
      <c r="J89" s="186">
        <f>IFERROR(INDEX(SubjComments!$1:$1048576,MATCH(Entercomments!$I89,SubjComments!$A:$A,0),MATCH(Entercomments!$K$1,SubjComments!$1:$1,0)+COLUMN(A87)-1),"")</f>
        <v>0</v>
      </c>
      <c r="K89" s="427">
        <f>IFERROR(INDEX(SubjComments!$1:$1048576,MATCH(Entercomments!$I89,SubjComments!$A:$A,0),MATCH(Entercomments!$K$1,SubjComments!$1:$1,0)+COLUMN(B87)-1),"")</f>
        <v>0</v>
      </c>
      <c r="L89" s="428"/>
      <c r="M89" s="428"/>
      <c r="N89" s="428"/>
      <c r="O89" s="428"/>
      <c r="P89" s="428"/>
      <c r="Q89" s="428"/>
      <c r="R89" s="428"/>
      <c r="S89" s="428"/>
      <c r="T89" s="428"/>
      <c r="U89" s="428"/>
      <c r="V89" s="428"/>
      <c r="W89" s="428"/>
      <c r="X89" s="428"/>
      <c r="Y89" s="428"/>
      <c r="Z89" s="428"/>
      <c r="AA89" s="428"/>
      <c r="AB89" s="428"/>
      <c r="AC89" s="429"/>
      <c r="AD89" s="186"/>
      <c r="AE89" s="183">
        <f>INDEX(SubjComments!$1:$1,1,ROW(A88)*2)</f>
        <v>0</v>
      </c>
    </row>
    <row r="90" spans="9:31" ht="15" customHeight="1" thickBot="1" x14ac:dyDescent="0.3">
      <c r="I90" s="196">
        <v>88</v>
      </c>
      <c r="J90" s="186">
        <f>IFERROR(INDEX(SubjComments!$1:$1048576,MATCH(Entercomments!$I90,SubjComments!$A:$A,0),MATCH(Entercomments!$K$1,SubjComments!$1:$1,0)+COLUMN(A88)-1),"")</f>
        <v>0</v>
      </c>
      <c r="K90" s="427">
        <f>IFERROR(INDEX(SubjComments!$1:$1048576,MATCH(Entercomments!$I90,SubjComments!$A:$A,0),MATCH(Entercomments!$K$1,SubjComments!$1:$1,0)+COLUMN(B88)-1),"")</f>
        <v>0</v>
      </c>
      <c r="L90" s="428"/>
      <c r="M90" s="428"/>
      <c r="N90" s="428"/>
      <c r="O90" s="428"/>
      <c r="P90" s="428"/>
      <c r="Q90" s="428"/>
      <c r="R90" s="428"/>
      <c r="S90" s="428"/>
      <c r="T90" s="428"/>
      <c r="U90" s="428"/>
      <c r="V90" s="428"/>
      <c r="W90" s="428"/>
      <c r="X90" s="428"/>
      <c r="Y90" s="428"/>
      <c r="Z90" s="428"/>
      <c r="AA90" s="428"/>
      <c r="AB90" s="428"/>
      <c r="AC90" s="429"/>
      <c r="AD90" s="186"/>
      <c r="AE90" s="183">
        <f>INDEX(SubjComments!$1:$1,1,ROW(A89)*2)</f>
        <v>0</v>
      </c>
    </row>
    <row r="91" spans="9:31" ht="15" customHeight="1" thickBot="1" x14ac:dyDescent="0.3">
      <c r="I91" s="196">
        <v>89</v>
      </c>
      <c r="J91" s="186">
        <f>IFERROR(INDEX(SubjComments!$1:$1048576,MATCH(Entercomments!$I91,SubjComments!$A:$A,0),MATCH(Entercomments!$K$1,SubjComments!$1:$1,0)+COLUMN(A89)-1),"")</f>
        <v>0</v>
      </c>
      <c r="K91" s="427">
        <f>IFERROR(INDEX(SubjComments!$1:$1048576,MATCH(Entercomments!$I91,SubjComments!$A:$A,0),MATCH(Entercomments!$K$1,SubjComments!$1:$1,0)+COLUMN(B89)-1),"")</f>
        <v>0</v>
      </c>
      <c r="L91" s="428"/>
      <c r="M91" s="428"/>
      <c r="N91" s="428"/>
      <c r="O91" s="428"/>
      <c r="P91" s="428"/>
      <c r="Q91" s="428"/>
      <c r="R91" s="428"/>
      <c r="S91" s="428"/>
      <c r="T91" s="428"/>
      <c r="U91" s="428"/>
      <c r="V91" s="428"/>
      <c r="W91" s="428"/>
      <c r="X91" s="428"/>
      <c r="Y91" s="428"/>
      <c r="Z91" s="428"/>
      <c r="AA91" s="428"/>
      <c r="AB91" s="428"/>
      <c r="AC91" s="429"/>
      <c r="AD91" s="186"/>
      <c r="AE91" s="183">
        <f>INDEX(SubjComments!$1:$1,1,ROW(A90)*2)</f>
        <v>0</v>
      </c>
    </row>
    <row r="92" spans="9:31" ht="15" customHeight="1" thickBot="1" x14ac:dyDescent="0.3">
      <c r="I92" s="196">
        <v>90</v>
      </c>
      <c r="J92" s="186">
        <f>IFERROR(INDEX(SubjComments!$1:$1048576,MATCH(Entercomments!$I92,SubjComments!$A:$A,0),MATCH(Entercomments!$K$1,SubjComments!$1:$1,0)+COLUMN(A90)-1),"")</f>
        <v>0</v>
      </c>
      <c r="K92" s="427">
        <f>IFERROR(INDEX(SubjComments!$1:$1048576,MATCH(Entercomments!$I92,SubjComments!$A:$A,0),MATCH(Entercomments!$K$1,SubjComments!$1:$1,0)+COLUMN(B90)-1),"")</f>
        <v>0</v>
      </c>
      <c r="L92" s="428"/>
      <c r="M92" s="428"/>
      <c r="N92" s="428"/>
      <c r="O92" s="428"/>
      <c r="P92" s="428"/>
      <c r="Q92" s="428"/>
      <c r="R92" s="428"/>
      <c r="S92" s="428"/>
      <c r="T92" s="428"/>
      <c r="U92" s="428"/>
      <c r="V92" s="428"/>
      <c r="W92" s="428"/>
      <c r="X92" s="428"/>
      <c r="Y92" s="428"/>
      <c r="Z92" s="428"/>
      <c r="AA92" s="428"/>
      <c r="AB92" s="428"/>
      <c r="AC92" s="429"/>
      <c r="AD92" s="186"/>
      <c r="AE92" s="183">
        <f>INDEX(SubjComments!$1:$1,1,ROW(A91)*2)</f>
        <v>0</v>
      </c>
    </row>
    <row r="93" spans="9:31" ht="15" customHeight="1" thickBot="1" x14ac:dyDescent="0.3">
      <c r="I93" s="196">
        <v>91</v>
      </c>
      <c r="J93" s="186">
        <f>IFERROR(INDEX(SubjComments!$1:$1048576,MATCH(Entercomments!$I93,SubjComments!$A:$A,0),MATCH(Entercomments!$K$1,SubjComments!$1:$1,0)+COLUMN(A91)-1),"")</f>
        <v>0</v>
      </c>
      <c r="K93" s="427">
        <f>IFERROR(INDEX(SubjComments!$1:$1048576,MATCH(Entercomments!$I93,SubjComments!$A:$A,0),MATCH(Entercomments!$K$1,SubjComments!$1:$1,0)+COLUMN(B91)-1),"")</f>
        <v>0</v>
      </c>
      <c r="L93" s="428"/>
      <c r="M93" s="428"/>
      <c r="N93" s="428"/>
      <c r="O93" s="428"/>
      <c r="P93" s="428"/>
      <c r="Q93" s="428"/>
      <c r="R93" s="428"/>
      <c r="S93" s="428"/>
      <c r="T93" s="428"/>
      <c r="U93" s="428"/>
      <c r="V93" s="428"/>
      <c r="W93" s="428"/>
      <c r="X93" s="428"/>
      <c r="Y93" s="428"/>
      <c r="Z93" s="428"/>
      <c r="AA93" s="428"/>
      <c r="AB93" s="428"/>
      <c r="AC93" s="429"/>
      <c r="AD93" s="186"/>
      <c r="AE93" s="183">
        <f>INDEX(SubjComments!$1:$1,1,ROW(A92)*2)</f>
        <v>0</v>
      </c>
    </row>
    <row r="94" spans="9:31" ht="15" customHeight="1" thickBot="1" x14ac:dyDescent="0.3">
      <c r="I94" s="196">
        <v>92</v>
      </c>
      <c r="J94" s="186">
        <f>IFERROR(INDEX(SubjComments!$1:$1048576,MATCH(Entercomments!$I94,SubjComments!$A:$A,0),MATCH(Entercomments!$K$1,SubjComments!$1:$1,0)+COLUMN(A92)-1),"")</f>
        <v>0</v>
      </c>
      <c r="K94" s="427">
        <f>IFERROR(INDEX(SubjComments!$1:$1048576,MATCH(Entercomments!$I94,SubjComments!$A:$A,0),MATCH(Entercomments!$K$1,SubjComments!$1:$1,0)+COLUMN(B92)-1),"")</f>
        <v>0</v>
      </c>
      <c r="L94" s="428"/>
      <c r="M94" s="428"/>
      <c r="N94" s="428"/>
      <c r="O94" s="428"/>
      <c r="P94" s="428"/>
      <c r="Q94" s="428"/>
      <c r="R94" s="428"/>
      <c r="S94" s="428"/>
      <c r="T94" s="428"/>
      <c r="U94" s="428"/>
      <c r="V94" s="428"/>
      <c r="W94" s="428"/>
      <c r="X94" s="428"/>
      <c r="Y94" s="428"/>
      <c r="Z94" s="428"/>
      <c r="AA94" s="428"/>
      <c r="AB94" s="428"/>
      <c r="AC94" s="429"/>
      <c r="AD94" s="186"/>
      <c r="AE94" s="183">
        <f>INDEX(SubjComments!$1:$1,1,ROW(A93)*2)</f>
        <v>0</v>
      </c>
    </row>
    <row r="95" spans="9:31" ht="15.75" thickBot="1" x14ac:dyDescent="0.3">
      <c r="I95" s="185"/>
      <c r="J95" s="186" t="str">
        <f>IFERROR(INDEX(SubjComments!$1:$1048576,MATCH(Entercomments!$I95,SubjComments!$A:$A,0),MATCH(Entercomments!$K$1,SubjComments!$1:$1,0)+COLUMN(A93)-1),"")</f>
        <v/>
      </c>
      <c r="K95" s="186" t="str">
        <f>IFERROR(INDEX(SubjComments!$1:$1048576,MATCH(Entercomments!$I95,SubjComments!$A:$A,0),MATCH(Entercomments!$K$1,SubjComments!$1:$1,0)+COLUMN(B93)-1),"")</f>
        <v/>
      </c>
      <c r="L95" s="186"/>
      <c r="M95" s="186"/>
      <c r="N95" s="186"/>
      <c r="O95" s="186"/>
      <c r="P95" s="186"/>
      <c r="Q95" s="186"/>
      <c r="R95" s="186"/>
      <c r="S95" s="186"/>
      <c r="T95" s="186"/>
      <c r="U95" s="186"/>
      <c r="V95" s="186"/>
      <c r="W95" s="186"/>
      <c r="X95" s="186"/>
      <c r="Y95" s="186"/>
      <c r="Z95" s="186"/>
      <c r="AA95" s="186"/>
      <c r="AB95" s="186"/>
      <c r="AC95" s="186"/>
      <c r="AD95" s="186"/>
    </row>
    <row r="96" spans="9:31" ht="15.75" thickBot="1" x14ac:dyDescent="0.3">
      <c r="I96" s="185"/>
      <c r="J96" s="186" t="str">
        <f>IFERROR(INDEX(SubjComments!$1:$1048576,MATCH(Entercomments!$I96,SubjComments!$A:$A,0),MATCH(Entercomments!$K$1,SubjComments!$1:$1,0)+COLUMN(A94)-1),"")</f>
        <v/>
      </c>
      <c r="K96" s="186" t="str">
        <f>IFERROR(INDEX(SubjComments!$1:$1048576,MATCH(Entercomments!$I96,SubjComments!$A:$A,0),MATCH(Entercomments!$K$1,SubjComments!$1:$1,0)+COLUMN(B94)-1),"")</f>
        <v/>
      </c>
      <c r="L96" s="186"/>
      <c r="M96" s="186"/>
      <c r="N96" s="186"/>
      <c r="O96" s="186"/>
      <c r="P96" s="186"/>
      <c r="Q96" s="186"/>
      <c r="R96" s="186"/>
      <c r="S96" s="186"/>
      <c r="T96" s="186"/>
      <c r="U96" s="186"/>
      <c r="V96" s="186"/>
      <c r="W96" s="186"/>
      <c r="X96" s="186"/>
      <c r="Y96" s="186"/>
      <c r="Z96" s="186"/>
      <c r="AA96" s="186"/>
      <c r="AB96" s="186"/>
      <c r="AC96" s="186"/>
      <c r="AD96" s="186"/>
    </row>
    <row r="97" spans="9:30" ht="15.75" thickBot="1" x14ac:dyDescent="0.3">
      <c r="I97" s="185"/>
      <c r="J97" s="186" t="str">
        <f>IFERROR(INDEX(SubjComments!$1:$1048576,MATCH(Entercomments!$I97,SubjComments!$A:$A,0),MATCH(Entercomments!$K$1,SubjComments!$1:$1,0)+COLUMN(A95)-1),"")</f>
        <v/>
      </c>
      <c r="K97" s="186" t="str">
        <f>IFERROR(INDEX(SubjComments!$1:$1048576,MATCH(Entercomments!$I97,SubjComments!$A:$A,0),MATCH(Entercomments!$K$1,SubjComments!$1:$1,0)+COLUMN(B95)-1),"")</f>
        <v/>
      </c>
      <c r="L97" s="186"/>
      <c r="M97" s="186"/>
      <c r="N97" s="186"/>
      <c r="O97" s="186"/>
      <c r="P97" s="186"/>
      <c r="Q97" s="186"/>
      <c r="R97" s="186"/>
      <c r="S97" s="186"/>
      <c r="T97" s="186"/>
      <c r="U97" s="186"/>
      <c r="V97" s="186"/>
      <c r="W97" s="186"/>
      <c r="X97" s="186"/>
      <c r="Y97" s="186"/>
      <c r="Z97" s="186"/>
      <c r="AA97" s="186"/>
      <c r="AB97" s="186"/>
      <c r="AC97" s="186"/>
      <c r="AD97" s="186"/>
    </row>
    <row r="98" spans="9:30" ht="15.75" thickBot="1" x14ac:dyDescent="0.3">
      <c r="I98" s="185"/>
      <c r="J98" s="186" t="str">
        <f>IFERROR(INDEX(SubjComments!$1:$1048576,MATCH(Entercomments!$I98,SubjComments!$A:$A,0),MATCH(Entercomments!$K$1,SubjComments!$1:$1,0)+COLUMN(A96)-1),"")</f>
        <v/>
      </c>
      <c r="K98" s="186" t="str">
        <f>IFERROR(INDEX(SubjComments!$1:$1048576,MATCH(Entercomments!$I98,SubjComments!$A:$A,0),MATCH(Entercomments!$K$1,SubjComments!$1:$1,0)+COLUMN(B96)-1),"")</f>
        <v/>
      </c>
      <c r="L98" s="186"/>
      <c r="M98" s="186"/>
      <c r="N98" s="186"/>
      <c r="O98" s="186"/>
      <c r="P98" s="186"/>
      <c r="Q98" s="186"/>
      <c r="R98" s="186"/>
      <c r="S98" s="186"/>
      <c r="T98" s="186"/>
      <c r="U98" s="186"/>
      <c r="V98" s="186"/>
      <c r="W98" s="186"/>
      <c r="X98" s="186"/>
      <c r="Y98" s="186"/>
      <c r="Z98" s="186"/>
      <c r="AA98" s="186"/>
      <c r="AB98" s="186"/>
      <c r="AC98" s="186"/>
      <c r="AD98" s="186"/>
    </row>
    <row r="99" spans="9:30" ht="15.75" thickBot="1" x14ac:dyDescent="0.3">
      <c r="I99" s="185"/>
      <c r="J99" s="186" t="str">
        <f>IFERROR(INDEX(SubjComments!$1:$1048576,MATCH(Entercomments!$I99,SubjComments!$A:$A,0),MATCH(Entercomments!$K$1,SubjComments!$1:$1,0)+COLUMN(A97)-1),"")</f>
        <v/>
      </c>
      <c r="K99" s="184" t="str">
        <f>IFERROR(INDEX(SubjComments!$1:$1048576,MATCH(Entercomments!$I99,SubjComments!$A:$A,0),MATCH(Entercomments!$K$1,SubjComments!$1:$1,0)+COLUMN(B97)-1),"")</f>
        <v/>
      </c>
    </row>
    <row r="100" spans="9:30" ht="15.75" thickBot="1" x14ac:dyDescent="0.3">
      <c r="I100" s="185"/>
      <c r="J100" s="186" t="str">
        <f>IFERROR(INDEX(SubjComments!$1:$1048576,MATCH(Entercomments!$I100,SubjComments!$A:$A,0),MATCH(Entercomments!$K$1,SubjComments!$1:$1,0)+COLUMN(A98)-1),"")</f>
        <v/>
      </c>
      <c r="K100" s="186" t="str">
        <f>IFERROR(INDEX(SubjComments!$1:$1048576,MATCH(Entercomments!$I100,SubjComments!$A:$A,0),MATCH(Entercomments!$K$1,SubjComments!$1:$1,0)+COLUMN(B98)-1),"")</f>
        <v/>
      </c>
    </row>
    <row r="101" spans="9:30" ht="15.75" thickBot="1" x14ac:dyDescent="0.3">
      <c r="I101" s="185"/>
      <c r="J101" s="186"/>
      <c r="K101" s="186"/>
    </row>
  </sheetData>
  <sheetProtection selectLockedCells="1"/>
  <mergeCells count="98">
    <mergeCell ref="K93:AC93"/>
    <mergeCell ref="K94:AC94"/>
    <mergeCell ref="K88:AC88"/>
    <mergeCell ref="K89:AC89"/>
    <mergeCell ref="K90:AC90"/>
    <mergeCell ref="K91:AC91"/>
    <mergeCell ref="K92:AC92"/>
    <mergeCell ref="K83:AC83"/>
    <mergeCell ref="K84:AC84"/>
    <mergeCell ref="K85:AC85"/>
    <mergeCell ref="K86:AC86"/>
    <mergeCell ref="K87:AC87"/>
    <mergeCell ref="K78:AC78"/>
    <mergeCell ref="K79:AC79"/>
    <mergeCell ref="K80:AC80"/>
    <mergeCell ref="K81:AC81"/>
    <mergeCell ref="K82:AC82"/>
    <mergeCell ref="K73:AC73"/>
    <mergeCell ref="K74:AC74"/>
    <mergeCell ref="K75:AC75"/>
    <mergeCell ref="K76:AC76"/>
    <mergeCell ref="K77:AC77"/>
    <mergeCell ref="K68:AC68"/>
    <mergeCell ref="K69:AC69"/>
    <mergeCell ref="K70:AC70"/>
    <mergeCell ref="K71:AC71"/>
    <mergeCell ref="K72:AC72"/>
    <mergeCell ref="K63:AC63"/>
    <mergeCell ref="K64:AC64"/>
    <mergeCell ref="K65:AC65"/>
    <mergeCell ref="K66:AC66"/>
    <mergeCell ref="K67:AC67"/>
    <mergeCell ref="K58:AC58"/>
    <mergeCell ref="K59:AC59"/>
    <mergeCell ref="K60:AC60"/>
    <mergeCell ref="K61:AC61"/>
    <mergeCell ref="K62:AC62"/>
    <mergeCell ref="K53:AC53"/>
    <mergeCell ref="K54:AC54"/>
    <mergeCell ref="K55:AC55"/>
    <mergeCell ref="K56:AC56"/>
    <mergeCell ref="K57:AC57"/>
    <mergeCell ref="K48:AC48"/>
    <mergeCell ref="K49:AC49"/>
    <mergeCell ref="K50:AC50"/>
    <mergeCell ref="K51:AC51"/>
    <mergeCell ref="K52:AC52"/>
    <mergeCell ref="K43:AC43"/>
    <mergeCell ref="K44:AC44"/>
    <mergeCell ref="K45:AC45"/>
    <mergeCell ref="K46:AC46"/>
    <mergeCell ref="K47:AC47"/>
    <mergeCell ref="K38:AC38"/>
    <mergeCell ref="K39:AC39"/>
    <mergeCell ref="K40:AC40"/>
    <mergeCell ref="K41:AC41"/>
    <mergeCell ref="K42:AC42"/>
    <mergeCell ref="K33:AC33"/>
    <mergeCell ref="K34:AC34"/>
    <mergeCell ref="K35:AC35"/>
    <mergeCell ref="K36:AC36"/>
    <mergeCell ref="K37:AC37"/>
    <mergeCell ref="K28:AC28"/>
    <mergeCell ref="K29:AC29"/>
    <mergeCell ref="K30:AC30"/>
    <mergeCell ref="K31:AC31"/>
    <mergeCell ref="K32:AC32"/>
    <mergeCell ref="K23:AC23"/>
    <mergeCell ref="K24:AC24"/>
    <mergeCell ref="K25:AC25"/>
    <mergeCell ref="K26:AC26"/>
    <mergeCell ref="K27:AC27"/>
    <mergeCell ref="K18:AC18"/>
    <mergeCell ref="K19:AC19"/>
    <mergeCell ref="K20:AC20"/>
    <mergeCell ref="K21:AC21"/>
    <mergeCell ref="K22:AC22"/>
    <mergeCell ref="K13:AC13"/>
    <mergeCell ref="K14:AC14"/>
    <mergeCell ref="K15:AC15"/>
    <mergeCell ref="K16:AC16"/>
    <mergeCell ref="K17:AC17"/>
    <mergeCell ref="K8:AC8"/>
    <mergeCell ref="K9:AC9"/>
    <mergeCell ref="K10:AC10"/>
    <mergeCell ref="K11:AC11"/>
    <mergeCell ref="K12:AC12"/>
    <mergeCell ref="K3:AC3"/>
    <mergeCell ref="K4:AC4"/>
    <mergeCell ref="K5:AC5"/>
    <mergeCell ref="K6:AC6"/>
    <mergeCell ref="K7:AC7"/>
    <mergeCell ref="B1:G1"/>
    <mergeCell ref="K1:N1"/>
    <mergeCell ref="K2:N2"/>
    <mergeCell ref="I1:I2"/>
    <mergeCell ref="P1:R1"/>
    <mergeCell ref="P2:R2"/>
  </mergeCells>
  <conditionalFormatting sqref="K96:K100">
    <cfRule type="cellIs" dxfId="109" priority="101" operator="equal">
      <formula>0</formula>
    </cfRule>
  </conditionalFormatting>
  <conditionalFormatting sqref="J96:L100 J93:J95">
    <cfRule type="cellIs" dxfId="108" priority="99" operator="equal">
      <formula>0</formula>
    </cfRule>
  </conditionalFormatting>
  <conditionalFormatting sqref="J3:J101">
    <cfRule type="cellIs" dxfId="107" priority="2" operator="equal">
      <formula>0</formula>
    </cfRule>
  </conditionalFormatting>
  <conditionalFormatting sqref="K3:K94">
    <cfRule type="cellIs" dxfId="106" priority="1" operator="equal">
      <formula>0</formula>
    </cfRule>
  </conditionalFormatting>
  <dataValidations count="3">
    <dataValidation type="list" allowBlank="1" showInputMessage="1" showErrorMessage="1" sqref="A1">
      <formula1>classlist1</formula1>
    </dataValidation>
    <dataValidation type="list" allowBlank="1" showInputMessage="1" showErrorMessage="1" sqref="K1">
      <formula1>subjectlist</formula1>
    </dataValidation>
    <dataValidation type="list" allowBlank="1" showInputMessage="1" showErrorMessage="1" sqref="P2:R2">
      <formula1>reports</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eport"/>
  <dimension ref="A1:AP505"/>
  <sheetViews>
    <sheetView showGridLines="0" view="pageBreakPreview" zoomScaleNormal="60" zoomScaleSheetLayoutView="100" workbookViewId="0">
      <selection sqref="A1:J2"/>
    </sheetView>
  </sheetViews>
  <sheetFormatPr defaultColWidth="9.140625" defaultRowHeight="15" x14ac:dyDescent="0.25"/>
  <cols>
    <col min="1" max="10" width="9.140625" style="2" customWidth="1"/>
    <col min="11" max="11" width="16.28515625" style="2" customWidth="1"/>
    <col min="12" max="12" width="13.28515625" style="2" customWidth="1"/>
    <col min="13" max="18" width="4.28515625" style="2" customWidth="1"/>
    <col min="19" max="19" width="8" style="2" customWidth="1"/>
    <col min="20" max="20" width="6.28515625" style="2" customWidth="1"/>
    <col min="21" max="21" width="3.28515625" style="2" customWidth="1"/>
    <col min="22" max="22" width="7.85546875" style="30" customWidth="1"/>
    <col min="23" max="23" width="4.28515625" style="2" customWidth="1"/>
    <col min="24" max="24" width="27" style="2" customWidth="1"/>
    <col min="25" max="25" width="13" style="2" customWidth="1"/>
    <col min="26" max="26" width="9.28515625" style="2" customWidth="1"/>
    <col min="27" max="27" width="13.140625" style="2" customWidth="1"/>
    <col min="28" max="28" width="4.28515625" style="2" customWidth="1"/>
    <col min="29" max="29" width="0.140625" style="2" customWidth="1"/>
    <col min="30" max="30" width="8.28515625" style="2" customWidth="1"/>
    <col min="31" max="32" width="4.28515625" style="2" customWidth="1"/>
    <col min="33" max="33" width="4.85546875" style="2" customWidth="1"/>
    <col min="34" max="34" width="10.7109375" style="2" customWidth="1"/>
    <col min="35" max="35" width="4.28515625" style="2" customWidth="1"/>
    <col min="36" max="36" width="7.28515625" style="2" customWidth="1"/>
    <col min="37" max="37" width="4.28515625" style="2" customWidth="1"/>
    <col min="38" max="41" width="4.85546875" style="2" customWidth="1"/>
    <col min="42" max="42" width="5" style="2" customWidth="1"/>
    <col min="43" max="43" width="255.28515625" style="2" bestFit="1" customWidth="1"/>
    <col min="44" max="52" width="9.140625" style="2"/>
    <col min="53" max="53" width="145.28515625" style="2" customWidth="1"/>
    <col min="54" max="16384" width="9.140625" style="2"/>
  </cols>
  <sheetData>
    <row r="1" spans="1:42" ht="27" customHeight="1" thickBot="1" x14ac:dyDescent="0.3">
      <c r="A1" s="395" t="s">
        <v>3232</v>
      </c>
      <c r="B1" s="396"/>
      <c r="C1" s="396"/>
      <c r="D1" s="396"/>
      <c r="E1" s="396"/>
      <c r="F1" s="396"/>
      <c r="G1" s="396"/>
      <c r="H1" s="396"/>
      <c r="I1" s="396"/>
      <c r="J1" s="397"/>
      <c r="K1" s="2">
        <v>21</v>
      </c>
      <c r="L1" s="5" t="s">
        <v>21</v>
      </c>
      <c r="M1" s="5" t="s">
        <v>46</v>
      </c>
      <c r="N1" s="5" t="s">
        <v>47</v>
      </c>
      <c r="O1" s="5" t="s">
        <v>48</v>
      </c>
      <c r="P1" s="5" t="s">
        <v>49</v>
      </c>
      <c r="Q1" s="5" t="s">
        <v>147</v>
      </c>
      <c r="R1" s="5" t="s">
        <v>148</v>
      </c>
      <c r="S1" s="32" t="s">
        <v>25</v>
      </c>
      <c r="T1" s="28"/>
      <c r="U1" s="29"/>
      <c r="W1" s="5"/>
      <c r="X1" s="37" t="s">
        <v>153</v>
      </c>
      <c r="Y1" s="18" t="s">
        <v>57</v>
      </c>
      <c r="Z1" s="18"/>
      <c r="AA1" s="33" t="s">
        <v>42</v>
      </c>
      <c r="AB1" s="18"/>
      <c r="AC1" s="18"/>
      <c r="AD1" s="22">
        <f>VLOOKUP(AA2,classlist3,4,FALSE)</f>
        <v>7</v>
      </c>
      <c r="AE1" s="18"/>
      <c r="AF1" s="18"/>
      <c r="AG1" s="105" t="str">
        <f>IF(I1="ks3",1,IF(I1="ks4",2,""))</f>
        <v/>
      </c>
      <c r="AH1" s="105"/>
      <c r="AI1" s="18"/>
      <c r="AJ1" s="18"/>
      <c r="AK1" s="252"/>
      <c r="AL1" s="252"/>
      <c r="AM1" s="252"/>
      <c r="AN1" s="252"/>
      <c r="AO1" s="252"/>
      <c r="AP1" s="252"/>
    </row>
    <row r="2" spans="1:42" ht="15.75" customHeight="1" thickBot="1" x14ac:dyDescent="0.3">
      <c r="A2" s="398"/>
      <c r="B2" s="399"/>
      <c r="C2" s="399"/>
      <c r="D2" s="399"/>
      <c r="E2" s="399"/>
      <c r="F2" s="399"/>
      <c r="G2" s="399"/>
      <c r="H2" s="399"/>
      <c r="I2" s="399"/>
      <c r="J2" s="400"/>
      <c r="K2" s="2">
        <f>COUNTA(INDEX(M:R,inpRow,0))</f>
        <v>0</v>
      </c>
      <c r="L2" s="23" t="str">
        <f>IF(COUNTIF(SPtemplate2!$M$3:$M$42, SPtemplate2!M3)&gt;1, SPtemplate2!$M3&amp;" "&amp; SPtemplate2!$N3, SPtemplate2!$M3)</f>
        <v>Gretchen</v>
      </c>
      <c r="M2" s="43">
        <v>2</v>
      </c>
      <c r="N2" s="43">
        <v>3</v>
      </c>
      <c r="O2" s="43">
        <v>5</v>
      </c>
      <c r="P2" s="43">
        <v>7</v>
      </c>
      <c r="Q2" s="43">
        <v>9</v>
      </c>
      <c r="R2" s="43"/>
      <c r="S2" s="43" t="s">
        <v>3234</v>
      </c>
      <c r="T2" s="26">
        <v>6</v>
      </c>
      <c r="U2" s="3"/>
      <c r="W2" s="53">
        <v>1</v>
      </c>
      <c r="X2" s="54" t="str">
        <f t="shared" ref="X2:X65" si="0">IFERROR(IF(VLOOKUP(W2,comments,2,FALSE)=0,"",VLOOKUP(W2,comments,2,FALSE)),"")</f>
        <v>Matthew</v>
      </c>
      <c r="Y2" s="20">
        <f ca="1">IF(VLOOKUP(TEXT(B42,"@"), gradeconversion,2,FALSE)- VLOOKUP(TEXT(I42,"@"), gradeconversion,2,FALSE)&lt;0,1,IF(VLOOKUP(TEXT(B42,"@"), gradeconversion,2,FALSE)- VLOOKUP(TEXT(I42,"@"), gradeconversion,2,FALSE)=0,2,IF(VLOOKUP(TEXT(B42,"@"), gradeconversion,2,FALSE)- VLOOKUP(TEXT(I42,"@"), gradeconversion,2,FALSE)&gt;0,3,"")))</f>
        <v>3</v>
      </c>
      <c r="Z2" s="18"/>
      <c r="AA2" s="36" t="str">
        <f>Entercomments!A1</f>
        <v>7H-IT</v>
      </c>
      <c r="AB2" s="18"/>
      <c r="AC2" s="18"/>
      <c r="AD2" s="22" t="str">
        <f>IF(OR(AD1=7,AD1=8,AD1=9),"KS3",IF(OR(AD1=10,AD1=11),"KS4",IF(OR(AD1=12,AD1=13),"KS5","")))</f>
        <v>KS3</v>
      </c>
      <c r="AE2" s="18"/>
      <c r="AF2" s="18"/>
      <c r="AG2" s="121">
        <f>IF(VLOOKUP(X2,worksheetreveal,4,FALSE)=W2,1,2)</f>
        <v>1</v>
      </c>
      <c r="AH2" s="122" t="str">
        <f>"  "&amp;IF(Entercomments!H1=1,"",ddlSubject)</f>
        <v xml:space="preserve">  MIC achievement gender and statistics</v>
      </c>
      <c r="AI2" s="18"/>
      <c r="AJ2" s="18" t="str">
        <f>'file name'!A4</f>
        <v xml:space="preserve">  Deep marking</v>
      </c>
      <c r="AK2" s="252"/>
      <c r="AL2" s="252"/>
      <c r="AM2" s="252"/>
      <c r="AN2" s="252"/>
      <c r="AO2" s="252"/>
      <c r="AP2" s="252"/>
    </row>
    <row r="3" spans="1:42" ht="15.75" customHeight="1" thickBot="1" x14ac:dyDescent="0.3">
      <c r="A3" s="401" t="s">
        <v>3233</v>
      </c>
      <c r="B3" s="402"/>
      <c r="C3" s="402"/>
      <c r="D3" s="402"/>
      <c r="E3" s="402"/>
      <c r="F3" s="402"/>
      <c r="G3" s="402"/>
      <c r="H3" s="402"/>
      <c r="I3" s="402"/>
      <c r="J3" s="207"/>
      <c r="K3" s="2">
        <f ca="1">LEN(TRIM(rngCmntCell))</f>
        <v>26</v>
      </c>
      <c r="L3" s="23" t="str">
        <f>IF(COUNTIF(SPtemplate2!$M$3:$M$42, SPtemplate2!M4)&gt;1, SPtemplate2!$M4&amp;" "&amp; SPtemplate2!$N4, SPtemplate2!$M4)</f>
        <v>Glenda</v>
      </c>
      <c r="M3" s="43">
        <v>2</v>
      </c>
      <c r="N3" s="43">
        <v>3</v>
      </c>
      <c r="O3" s="43">
        <v>5</v>
      </c>
      <c r="P3" s="43">
        <v>7</v>
      </c>
      <c r="Q3" s="43">
        <v>9</v>
      </c>
      <c r="R3" s="43"/>
      <c r="S3" s="43" t="s">
        <v>2228</v>
      </c>
      <c r="T3" s="26"/>
      <c r="U3" s="3"/>
      <c r="W3" s="23">
        <v>2</v>
      </c>
      <c r="X3" s="54" t="str">
        <f t="shared" si="0"/>
        <v>Fred</v>
      </c>
      <c r="Y3" s="18"/>
      <c r="Z3" s="18"/>
      <c r="AA3" s="18"/>
      <c r="AB3" s="18"/>
      <c r="AC3" s="18"/>
      <c r="AD3" s="18"/>
      <c r="AE3" s="18"/>
      <c r="AF3" s="18"/>
      <c r="AG3" s="105">
        <f>VLOOKUP(X3,worksheetreveal,4,FALSE)</f>
        <v>2</v>
      </c>
      <c r="AH3" s="105"/>
      <c r="AI3" s="18"/>
      <c r="AJ3" s="38"/>
      <c r="AK3" s="252"/>
      <c r="AL3" s="252"/>
      <c r="AM3" s="252"/>
      <c r="AN3" s="252"/>
      <c r="AO3" s="252"/>
      <c r="AP3" s="252"/>
    </row>
    <row r="4" spans="1:42" ht="15.75" customHeight="1" thickBot="1" x14ac:dyDescent="0.3">
      <c r="A4" s="87"/>
      <c r="B4" s="287" t="str">
        <f ca="1">CONCATENATE(INDIRECT("L" &amp; inpRow)," ",INDIRECT("YY" &amp; inpRow))</f>
        <v xml:space="preserve">Faye </v>
      </c>
      <c r="C4" s="287"/>
      <c r="D4" s="287"/>
      <c r="E4" s="287"/>
      <c r="F4" s="287"/>
      <c r="G4" s="287"/>
      <c r="H4" s="287"/>
      <c r="I4" s="287"/>
      <c r="J4" s="232"/>
      <c r="L4" s="23" t="str">
        <f>IF(COUNTIF(SPtemplate2!$M$3:$M$42, SPtemplate2!M5)&gt;1, SPtemplate2!$M5&amp;" "&amp; SPtemplate2!$N5, SPtemplate2!$M5)</f>
        <v>Jessica</v>
      </c>
      <c r="M4" s="43">
        <v>2</v>
      </c>
      <c r="N4" s="43">
        <v>3</v>
      </c>
      <c r="O4" s="43">
        <v>5</v>
      </c>
      <c r="P4" s="43">
        <v>7</v>
      </c>
      <c r="Q4" s="43">
        <v>9</v>
      </c>
      <c r="R4" s="43"/>
      <c r="S4" s="43" t="s">
        <v>2203</v>
      </c>
      <c r="T4" s="26"/>
      <c r="U4" s="3"/>
      <c r="W4" s="23">
        <v>3</v>
      </c>
      <c r="X4" s="54" t="str">
        <f t="shared" si="0"/>
        <v>Jon</v>
      </c>
      <c r="Y4" s="18"/>
      <c r="Z4" s="18"/>
      <c r="AA4" s="18"/>
      <c r="AB4" s="18"/>
      <c r="AC4" s="18"/>
      <c r="AD4" s="18"/>
      <c r="AE4" s="18"/>
      <c r="AF4" s="18"/>
      <c r="AG4" s="18"/>
      <c r="AH4" s="18"/>
      <c r="AI4" s="18"/>
      <c r="AJ4" s="38"/>
      <c r="AK4" s="252"/>
      <c r="AL4" s="252"/>
      <c r="AM4" s="252"/>
      <c r="AN4" s="252"/>
      <c r="AO4" s="252"/>
      <c r="AP4" s="252"/>
    </row>
    <row r="5" spans="1:42" ht="15.75" customHeight="1" thickBot="1" x14ac:dyDescent="0.3">
      <c r="A5" s="87"/>
      <c r="B5" s="287"/>
      <c r="C5" s="287"/>
      <c r="D5" s="287"/>
      <c r="E5" s="287"/>
      <c r="F5" s="287"/>
      <c r="G5" s="287"/>
      <c r="H5" s="287"/>
      <c r="I5" s="287"/>
      <c r="J5" s="232"/>
      <c r="L5" s="23" t="str">
        <f>IF(COUNTIF(SPtemplate2!$M$3:$M$42, SPtemplate2!M6)&gt;1, SPtemplate2!$M6&amp;" "&amp; SPtemplate2!$N6, SPtemplate2!$M6)</f>
        <v>Melinda</v>
      </c>
      <c r="M5" s="43">
        <v>2</v>
      </c>
      <c r="N5" s="43">
        <v>3</v>
      </c>
      <c r="O5" s="43">
        <v>5</v>
      </c>
      <c r="P5" s="43">
        <v>7</v>
      </c>
      <c r="Q5" s="43">
        <v>9</v>
      </c>
      <c r="R5" s="43"/>
      <c r="S5" s="43" t="s">
        <v>3234</v>
      </c>
      <c r="T5" s="26"/>
      <c r="U5" s="3"/>
      <c r="W5" s="23">
        <v>4</v>
      </c>
      <c r="X5" s="54" t="str">
        <f t="shared" si="0"/>
        <v>Malcolm</v>
      </c>
      <c r="Y5" s="18"/>
      <c r="Z5" s="18"/>
      <c r="AA5" s="18" t="str">
        <f ca="1">"  "&amp;TEXT(TODAY(),"dd/mm/YYYY")</f>
        <v xml:space="preserve">  07/11/2018</v>
      </c>
      <c r="AB5" s="18"/>
      <c r="AC5" s="18"/>
      <c r="AD5" s="18"/>
      <c r="AE5" s="18"/>
      <c r="AF5" s="18"/>
      <c r="AG5" s="18"/>
      <c r="AH5" s="18"/>
      <c r="AI5" s="18"/>
      <c r="AJ5" s="38"/>
      <c r="AK5" s="252"/>
      <c r="AL5" s="252"/>
      <c r="AM5" s="252"/>
      <c r="AN5" s="252"/>
      <c r="AO5" s="252"/>
      <c r="AP5" s="252"/>
    </row>
    <row r="6" spans="1:42" ht="15.75" customHeight="1" thickBot="1" x14ac:dyDescent="0.3">
      <c r="A6" s="432" t="s">
        <v>15</v>
      </c>
      <c r="B6" s="448" t="str">
        <f>'general comment and task'!B5</f>
        <v xml:space="preserve">The common mistake made by virtually everyone was to discuss the method, “self completion questionnaires” with schools and pupils per se.  The context was “anti-school subcultures.”  There was another major clue about the focus/context of the research: “anti school subcultures, where pupils in bottom sets may lack self-esteem… and are often dominated from certain minority groups.
Some element of these contexts should have been mentioned in the opening of every paragraph.  For example, self completion questionnaires are especially useful because they can be distributed quickly, easily and in large numbers.  The researcher can virtually guarantee that the questionnaire will each members of anti school subcultures without having to identify them in advance.  The questionnaires can be distributed during form time to everyone.
Further, questionnaires are particularly useful in that they allow anti school subcultures, who traditionally are quite secretive, to express their views frankly, without fear of identification.  Guaranteeing confidentiality serves two purposes here, ethics and validity.  Ethically the student is assured that they will come to no harm through identification and validity because they are more likely to give an honest opinion.
</v>
      </c>
      <c r="C6" s="448"/>
      <c r="D6" s="448"/>
      <c r="E6" s="448"/>
      <c r="F6" s="448"/>
      <c r="G6" s="448"/>
      <c r="H6" s="448"/>
      <c r="I6" s="449"/>
      <c r="J6" s="454" t="str">
        <f>'general comment and task'!M5</f>
        <v>MIC achievement gender and statistics</v>
      </c>
      <c r="L6" s="23" t="str">
        <f>IF(COUNTIF(SPtemplate2!$M$3:$M$42, SPtemplate2!M7)&gt;1, SPtemplate2!$M7&amp;" "&amp; SPtemplate2!$N7, SPtemplate2!$M7)</f>
        <v>Calvin Diaz</v>
      </c>
      <c r="M6" s="43"/>
      <c r="N6" s="43"/>
      <c r="O6" s="43"/>
      <c r="P6" s="43"/>
      <c r="Q6" s="43"/>
      <c r="R6" s="43"/>
      <c r="S6" s="43"/>
      <c r="T6" s="26"/>
      <c r="U6" s="3"/>
      <c r="W6" s="23">
        <v>5</v>
      </c>
      <c r="X6" s="54" t="str">
        <f t="shared" si="0"/>
        <v>Amy</v>
      </c>
      <c r="Y6" s="18"/>
      <c r="Z6" s="18"/>
      <c r="AA6" s="18"/>
      <c r="AB6" s="18"/>
      <c r="AC6" s="18"/>
      <c r="AD6" s="18"/>
      <c r="AE6" s="18"/>
      <c r="AF6" s="18"/>
      <c r="AG6" s="18"/>
      <c r="AH6" s="18"/>
      <c r="AI6" s="18"/>
      <c r="AJ6" s="38"/>
      <c r="AK6" s="252"/>
      <c r="AL6" s="252"/>
      <c r="AM6" s="252"/>
      <c r="AN6" s="252"/>
      <c r="AO6" s="252"/>
      <c r="AP6" s="252"/>
    </row>
    <row r="7" spans="1:42" ht="15.75" customHeight="1" thickBot="1" x14ac:dyDescent="0.3">
      <c r="A7" s="433"/>
      <c r="B7" s="450"/>
      <c r="C7" s="450"/>
      <c r="D7" s="450"/>
      <c r="E7" s="450"/>
      <c r="F7" s="450"/>
      <c r="G7" s="450"/>
      <c r="H7" s="450"/>
      <c r="I7" s="451"/>
      <c r="J7" s="455"/>
      <c r="L7" s="23" t="str">
        <f>IF(COUNTIF(SPtemplate2!$M$3:$M$42, SPtemplate2!M8)&gt;1, SPtemplate2!$M8&amp;" "&amp; SPtemplate2!$N8, SPtemplate2!$M8)</f>
        <v>Vickie</v>
      </c>
      <c r="M7" s="43"/>
      <c r="N7" s="43"/>
      <c r="O7" s="43"/>
      <c r="P7" s="43"/>
      <c r="Q7" s="43"/>
      <c r="R7" s="43"/>
      <c r="S7" s="43"/>
      <c r="T7" s="26"/>
      <c r="U7" s="3"/>
      <c r="W7" s="23">
        <v>6</v>
      </c>
      <c r="X7" s="54" t="str">
        <f t="shared" si="0"/>
        <v>Marshall</v>
      </c>
      <c r="Y7" s="18"/>
      <c r="Z7" s="18"/>
      <c r="AA7" s="18"/>
      <c r="AB7" s="18"/>
      <c r="AC7" s="18"/>
      <c r="AD7" s="18"/>
      <c r="AE7" s="18"/>
      <c r="AF7" s="18"/>
      <c r="AG7" s="18"/>
      <c r="AH7" s="18"/>
      <c r="AI7" s="18"/>
      <c r="AJ7" s="38"/>
      <c r="AK7" s="252"/>
      <c r="AL7" s="252"/>
      <c r="AM7" s="252"/>
      <c r="AN7" s="252"/>
      <c r="AO7" s="252"/>
      <c r="AP7" s="252"/>
    </row>
    <row r="8" spans="1:42" ht="15.75" customHeight="1" thickBot="1" x14ac:dyDescent="0.3">
      <c r="A8" s="433"/>
      <c r="B8" s="450"/>
      <c r="C8" s="450"/>
      <c r="D8" s="450"/>
      <c r="E8" s="450"/>
      <c r="F8" s="450"/>
      <c r="G8" s="450"/>
      <c r="H8" s="450"/>
      <c r="I8" s="451"/>
      <c r="J8" s="455"/>
      <c r="L8" s="23" t="str">
        <f>IF(COUNTIF(SPtemplate2!$M$3:$M$42, SPtemplate2!M9)&gt;1, SPtemplate2!$M9&amp;" "&amp; SPtemplate2!$N9, SPtemplate2!$M9)</f>
        <v>Luis</v>
      </c>
      <c r="M8" s="43"/>
      <c r="N8" s="43"/>
      <c r="O8" s="43"/>
      <c r="P8" s="43"/>
      <c r="Q8" s="43"/>
      <c r="R8" s="43"/>
      <c r="S8" s="43"/>
      <c r="T8" s="26"/>
      <c r="U8" s="3"/>
      <c r="W8" s="23">
        <v>7</v>
      </c>
      <c r="X8" s="54" t="str">
        <f t="shared" si="0"/>
        <v>Marshall</v>
      </c>
      <c r="Y8" s="18"/>
      <c r="Z8" s="18"/>
      <c r="AA8" s="18"/>
      <c r="AB8" s="18"/>
      <c r="AC8" s="18"/>
      <c r="AD8" s="18"/>
      <c r="AE8" s="18"/>
      <c r="AF8" s="18"/>
      <c r="AG8" s="18"/>
      <c r="AH8" s="18"/>
      <c r="AI8" s="18"/>
      <c r="AJ8" s="38"/>
      <c r="AK8" s="252"/>
      <c r="AL8" s="252"/>
      <c r="AM8" s="252"/>
      <c r="AN8" s="252"/>
      <c r="AO8" s="252"/>
      <c r="AP8" s="252"/>
    </row>
    <row r="9" spans="1:42" ht="15.75" customHeight="1" thickBot="1" x14ac:dyDescent="0.3">
      <c r="A9" s="433"/>
      <c r="B9" s="450"/>
      <c r="C9" s="450"/>
      <c r="D9" s="450"/>
      <c r="E9" s="450"/>
      <c r="F9" s="450"/>
      <c r="G9" s="450"/>
      <c r="H9" s="450"/>
      <c r="I9" s="451"/>
      <c r="J9" s="455"/>
      <c r="L9" s="23" t="str">
        <f>IF(COUNTIF(SPtemplate2!$M$3:$M$42, SPtemplate2!M10)&gt;1, SPtemplate2!$M10&amp;" "&amp; SPtemplate2!$N10, SPtemplate2!$M10)</f>
        <v>Allan</v>
      </c>
      <c r="M9" s="43"/>
      <c r="N9" s="43"/>
      <c r="O9" s="43"/>
      <c r="P9" s="43"/>
      <c r="Q9" s="43"/>
      <c r="R9" s="43"/>
      <c r="S9" s="43"/>
      <c r="T9" s="26"/>
      <c r="U9" s="3"/>
      <c r="W9" s="23">
        <v>8</v>
      </c>
      <c r="X9" s="54" t="str">
        <f t="shared" si="0"/>
        <v>Harrison</v>
      </c>
      <c r="Y9" s="18"/>
      <c r="Z9" s="18"/>
      <c r="AA9" s="18"/>
      <c r="AB9" s="18"/>
      <c r="AC9" s="18"/>
      <c r="AD9" s="18"/>
      <c r="AE9" s="18"/>
      <c r="AF9" s="18"/>
      <c r="AG9" s="18"/>
      <c r="AH9" s="18"/>
      <c r="AI9" s="18"/>
      <c r="AJ9" s="38"/>
      <c r="AK9" s="252"/>
      <c r="AL9" s="252"/>
      <c r="AM9" s="252"/>
      <c r="AN9" s="252"/>
      <c r="AO9" s="252"/>
      <c r="AP9" s="252"/>
    </row>
    <row r="10" spans="1:42" ht="15.75" customHeight="1" thickBot="1" x14ac:dyDescent="0.3">
      <c r="A10" s="433"/>
      <c r="B10" s="450"/>
      <c r="C10" s="450"/>
      <c r="D10" s="450"/>
      <c r="E10" s="450"/>
      <c r="F10" s="450"/>
      <c r="G10" s="450"/>
      <c r="H10" s="450"/>
      <c r="I10" s="451"/>
      <c r="J10" s="455"/>
      <c r="L10" s="23" t="str">
        <f>IF(COUNTIF(SPtemplate2!$M$3:$M$42, SPtemplate2!M11)&gt;1, SPtemplate2!$M11&amp;" "&amp; SPtemplate2!$N11, SPtemplate2!$M11)</f>
        <v>Melanie</v>
      </c>
      <c r="M10" s="43"/>
      <c r="N10" s="43"/>
      <c r="O10" s="43"/>
      <c r="P10" s="43"/>
      <c r="Q10" s="43"/>
      <c r="R10" s="43"/>
      <c r="S10" s="43"/>
      <c r="T10" s="26"/>
      <c r="U10" s="3"/>
      <c r="W10" s="23">
        <v>9</v>
      </c>
      <c r="X10" s="54" t="str">
        <f t="shared" si="0"/>
        <v>Harrison</v>
      </c>
      <c r="Y10" s="18"/>
      <c r="Z10" s="18"/>
      <c r="AA10" s="77"/>
      <c r="AB10" s="18"/>
      <c r="AC10" s="18"/>
      <c r="AD10" s="18"/>
      <c r="AE10" s="18"/>
      <c r="AF10" s="18"/>
      <c r="AG10" s="18"/>
      <c r="AH10" s="18"/>
      <c r="AI10" s="18"/>
      <c r="AJ10" s="38"/>
      <c r="AK10" s="252"/>
      <c r="AL10" s="252"/>
      <c r="AM10" s="252"/>
      <c r="AN10" s="252"/>
      <c r="AO10" s="252"/>
      <c r="AP10" s="252"/>
    </row>
    <row r="11" spans="1:42" ht="15.75" customHeight="1" thickBot="1" x14ac:dyDescent="0.3">
      <c r="A11" s="433"/>
      <c r="B11" s="450"/>
      <c r="C11" s="450"/>
      <c r="D11" s="450"/>
      <c r="E11" s="450"/>
      <c r="F11" s="450"/>
      <c r="G11" s="450"/>
      <c r="H11" s="450"/>
      <c r="I11" s="451"/>
      <c r="J11" s="455"/>
      <c r="L11" s="23" t="str">
        <f>IF(COUNTIF(SPtemplate2!$M$3:$M$42, SPtemplate2!M12)&gt;1, SPtemplate2!$M12&amp;" "&amp; SPtemplate2!$N12, SPtemplate2!$M12)</f>
        <v>Marianne</v>
      </c>
      <c r="M11" s="43"/>
      <c r="N11" s="43"/>
      <c r="O11" s="43"/>
      <c r="P11" s="43"/>
      <c r="Q11" s="43"/>
      <c r="R11" s="43"/>
      <c r="S11" s="43"/>
      <c r="T11" s="26"/>
      <c r="U11" s="3"/>
      <c r="W11" s="23">
        <v>10</v>
      </c>
      <c r="X11" s="54" t="str">
        <f t="shared" si="0"/>
        <v>Harrison</v>
      </c>
      <c r="Y11" s="18"/>
      <c r="Z11" s="18"/>
      <c r="AA11" s="18"/>
      <c r="AB11" s="18"/>
      <c r="AC11" s="18"/>
      <c r="AD11" s="18"/>
      <c r="AE11" s="18"/>
      <c r="AF11" s="18"/>
      <c r="AG11" s="18"/>
      <c r="AH11" s="18"/>
      <c r="AI11" s="18"/>
      <c r="AJ11" s="38"/>
      <c r="AK11" s="252"/>
      <c r="AL11" s="252"/>
      <c r="AM11" s="252"/>
      <c r="AN11" s="252"/>
      <c r="AO11" s="252"/>
      <c r="AP11" s="252"/>
    </row>
    <row r="12" spans="1:42" ht="15.75" customHeight="1" thickBot="1" x14ac:dyDescent="0.3">
      <c r="A12" s="433"/>
      <c r="B12" s="450"/>
      <c r="C12" s="450"/>
      <c r="D12" s="450"/>
      <c r="E12" s="450"/>
      <c r="F12" s="450"/>
      <c r="G12" s="450"/>
      <c r="H12" s="450"/>
      <c r="I12" s="451"/>
      <c r="J12" s="455"/>
      <c r="L12" s="23" t="str">
        <f>IF(COUNTIF(SPtemplate2!$M$3:$M$42, SPtemplate2!M13)&gt;1, SPtemplate2!$M13&amp;" "&amp; SPtemplate2!$N13, SPtemplate2!$M13)</f>
        <v>Caroline</v>
      </c>
      <c r="M12" s="43"/>
      <c r="N12" s="43"/>
      <c r="O12" s="43"/>
      <c r="P12" s="43"/>
      <c r="Q12" s="43"/>
      <c r="R12" s="43"/>
      <c r="S12" s="43"/>
      <c r="T12" s="26"/>
      <c r="U12" s="3"/>
      <c r="W12" s="23">
        <v>11</v>
      </c>
      <c r="X12" s="54" t="str">
        <f t="shared" si="0"/>
        <v>Billy</v>
      </c>
      <c r="Y12" s="18"/>
      <c r="Z12" s="18"/>
      <c r="AA12" s="18"/>
      <c r="AB12" s="18"/>
      <c r="AC12" s="18"/>
      <c r="AD12" s="18"/>
      <c r="AE12" s="18"/>
      <c r="AF12" s="18"/>
      <c r="AG12" s="18"/>
      <c r="AH12" s="18"/>
      <c r="AI12" s="18"/>
      <c r="AJ12" s="38"/>
      <c r="AK12" s="252"/>
      <c r="AL12" s="252"/>
      <c r="AM12" s="252"/>
      <c r="AN12" s="252"/>
      <c r="AO12" s="252"/>
      <c r="AP12" s="252"/>
    </row>
    <row r="13" spans="1:42" ht="15.75" customHeight="1" thickBot="1" x14ac:dyDescent="0.3">
      <c r="A13" s="433"/>
      <c r="B13" s="450"/>
      <c r="C13" s="450"/>
      <c r="D13" s="450"/>
      <c r="E13" s="450"/>
      <c r="F13" s="450"/>
      <c r="G13" s="450"/>
      <c r="H13" s="450"/>
      <c r="I13" s="451"/>
      <c r="J13" s="455"/>
      <c r="L13" s="23" t="str">
        <f>IF(COUNTIF(SPtemplate2!$M$3:$M$42, SPtemplate2!M14)&gt;1, SPtemplate2!$M14&amp;" "&amp; SPtemplate2!$N14, SPtemplate2!$M14)</f>
        <v>Arlene</v>
      </c>
      <c r="M13" s="43"/>
      <c r="N13" s="43"/>
      <c r="O13" s="43"/>
      <c r="P13" s="43"/>
      <c r="Q13" s="43"/>
      <c r="R13" s="43"/>
      <c r="S13" s="43"/>
      <c r="T13" s="26"/>
      <c r="U13" s="3"/>
      <c r="W13" s="23">
        <v>12</v>
      </c>
      <c r="X13" s="54" t="str">
        <f t="shared" si="0"/>
        <v>Billy</v>
      </c>
      <c r="Y13" s="18"/>
      <c r="Z13" s="18"/>
      <c r="AA13" s="18"/>
      <c r="AB13" s="18"/>
      <c r="AC13" s="18"/>
      <c r="AD13" s="18"/>
      <c r="AE13" s="18"/>
      <c r="AF13" s="18"/>
      <c r="AG13" s="18"/>
      <c r="AH13" s="18"/>
      <c r="AI13" s="18"/>
      <c r="AJ13" s="38"/>
      <c r="AK13" s="252"/>
      <c r="AL13" s="252"/>
      <c r="AM13" s="252"/>
      <c r="AN13" s="252"/>
      <c r="AO13" s="252"/>
      <c r="AP13" s="252"/>
    </row>
    <row r="14" spans="1:42" ht="15" customHeight="1" thickBot="1" x14ac:dyDescent="0.3">
      <c r="A14" s="433"/>
      <c r="B14" s="450"/>
      <c r="C14" s="450"/>
      <c r="D14" s="450"/>
      <c r="E14" s="450"/>
      <c r="F14" s="450"/>
      <c r="G14" s="450"/>
      <c r="H14" s="450"/>
      <c r="I14" s="451"/>
      <c r="J14" s="455"/>
      <c r="L14" s="23" t="str">
        <f>IF(COUNTIF(SPtemplate2!$M$3:$M$42, SPtemplate2!M15)&gt;1, SPtemplate2!$M15&amp;" "&amp; SPtemplate2!$N15, SPtemplate2!$M15)</f>
        <v>Calvin Christensen</v>
      </c>
      <c r="M14" s="43"/>
      <c r="N14" s="43"/>
      <c r="O14" s="43"/>
      <c r="P14" s="43"/>
      <c r="Q14" s="43"/>
      <c r="R14" s="43"/>
      <c r="S14" s="43"/>
      <c r="T14" s="26"/>
      <c r="U14" s="3"/>
      <c r="W14" s="23">
        <v>13</v>
      </c>
      <c r="X14" s="54" t="str">
        <f t="shared" si="0"/>
        <v>Billy</v>
      </c>
      <c r="Y14" s="18"/>
      <c r="Z14" s="18"/>
      <c r="AA14" s="18"/>
      <c r="AB14" s="18"/>
      <c r="AC14" s="18"/>
      <c r="AD14" s="18"/>
      <c r="AE14" s="18"/>
      <c r="AF14" s="18"/>
      <c r="AG14" s="18"/>
      <c r="AH14" s="18"/>
      <c r="AI14" s="18"/>
      <c r="AJ14" s="38"/>
      <c r="AK14" s="252"/>
      <c r="AL14" s="252"/>
      <c r="AM14" s="252"/>
      <c r="AN14" s="252"/>
      <c r="AO14" s="252"/>
      <c r="AP14" s="252"/>
    </row>
    <row r="15" spans="1:42" ht="15" customHeight="1" thickBot="1" x14ac:dyDescent="0.3">
      <c r="A15" s="433"/>
      <c r="B15" s="450"/>
      <c r="C15" s="450"/>
      <c r="D15" s="450"/>
      <c r="E15" s="450"/>
      <c r="F15" s="450"/>
      <c r="G15" s="450"/>
      <c r="H15" s="450"/>
      <c r="I15" s="451"/>
      <c r="J15" s="455"/>
      <c r="L15" s="23" t="str">
        <f>IF(COUNTIF(SPtemplate2!$M$3:$M$42, SPtemplate2!M16)&gt;1, SPtemplate2!$M16&amp;" "&amp; SPtemplate2!$N16, SPtemplate2!$M16)</f>
        <v>Gary</v>
      </c>
      <c r="M15" s="43"/>
      <c r="N15" s="43"/>
      <c r="O15" s="43"/>
      <c r="P15" s="43"/>
      <c r="Q15" s="43"/>
      <c r="R15" s="43"/>
      <c r="S15" s="43"/>
      <c r="T15" s="26"/>
      <c r="U15" s="3"/>
      <c r="W15" s="53">
        <v>14</v>
      </c>
      <c r="X15" s="54" t="str">
        <f t="shared" si="0"/>
        <v>Billy</v>
      </c>
      <c r="Y15" s="18"/>
      <c r="Z15" s="18"/>
      <c r="AA15" s="18"/>
      <c r="AB15" s="18"/>
      <c r="AC15" s="18"/>
      <c r="AD15" s="18"/>
      <c r="AE15" s="18"/>
      <c r="AF15" s="18"/>
      <c r="AG15" s="18"/>
      <c r="AH15" s="18"/>
      <c r="AI15" s="18"/>
      <c r="AJ15" s="38"/>
      <c r="AK15" s="252"/>
      <c r="AL15" s="252"/>
      <c r="AM15" s="252"/>
      <c r="AN15" s="252"/>
      <c r="AO15" s="252"/>
      <c r="AP15" s="252"/>
    </row>
    <row r="16" spans="1:42" ht="15" customHeight="1" thickBot="1" x14ac:dyDescent="0.3">
      <c r="A16" s="433"/>
      <c r="B16" s="450"/>
      <c r="C16" s="450"/>
      <c r="D16" s="450"/>
      <c r="E16" s="450"/>
      <c r="F16" s="450"/>
      <c r="G16" s="450"/>
      <c r="H16" s="450"/>
      <c r="I16" s="451"/>
      <c r="J16" s="455"/>
      <c r="L16" s="23" t="str">
        <f>IF(COUNTIF(SPtemplate2!$M$3:$M$42, SPtemplate2!M17)&gt;1, SPtemplate2!$M17&amp;" "&amp; SPtemplate2!$N17, SPtemplate2!$M17)</f>
        <v>Samantha</v>
      </c>
      <c r="M16" s="43"/>
      <c r="N16" s="43"/>
      <c r="O16" s="43"/>
      <c r="P16" s="43"/>
      <c r="Q16" s="43"/>
      <c r="R16" s="43"/>
      <c r="S16" s="43"/>
      <c r="T16" s="26"/>
      <c r="U16" s="3"/>
      <c r="W16" s="23">
        <v>15</v>
      </c>
      <c r="X16" s="54" t="str">
        <f t="shared" si="0"/>
        <v>Matteos</v>
      </c>
      <c r="Y16" s="18"/>
      <c r="Z16" s="18"/>
      <c r="AA16" s="18"/>
      <c r="AB16" s="18"/>
      <c r="AC16" s="18"/>
      <c r="AD16" s="18"/>
      <c r="AE16" s="18"/>
      <c r="AF16" s="18"/>
      <c r="AG16" s="18"/>
      <c r="AH16" s="18"/>
      <c r="AI16" s="18"/>
      <c r="AJ16" s="38"/>
      <c r="AK16" s="252"/>
      <c r="AL16" s="252"/>
      <c r="AM16" s="252"/>
      <c r="AN16" s="252"/>
      <c r="AO16" s="252"/>
      <c r="AP16" s="252"/>
    </row>
    <row r="17" spans="1:42" ht="15" customHeight="1" thickBot="1" x14ac:dyDescent="0.3">
      <c r="A17" s="433"/>
      <c r="B17" s="450"/>
      <c r="C17" s="450"/>
      <c r="D17" s="450"/>
      <c r="E17" s="450"/>
      <c r="F17" s="450"/>
      <c r="G17" s="450"/>
      <c r="H17" s="450"/>
      <c r="I17" s="451"/>
      <c r="J17" s="455"/>
      <c r="L17" s="23" t="str">
        <f>IF(COUNTIF(SPtemplate2!$M$3:$M$42, SPtemplate2!M18)&gt;1, SPtemplate2!$M18&amp;" "&amp; SPtemplate2!$N18, SPtemplate2!$M18)</f>
        <v>Sara</v>
      </c>
      <c r="M17" s="43"/>
      <c r="N17" s="43"/>
      <c r="O17" s="43"/>
      <c r="P17" s="43"/>
      <c r="Q17" s="43"/>
      <c r="R17" s="43"/>
      <c r="S17" s="43"/>
      <c r="T17" s="26"/>
      <c r="U17" s="3"/>
      <c r="W17" s="23">
        <v>16</v>
      </c>
      <c r="X17" s="54" t="str">
        <f t="shared" si="0"/>
        <v>Matteos</v>
      </c>
      <c r="Y17" s="18"/>
      <c r="Z17" s="18"/>
      <c r="AA17" s="18"/>
      <c r="AB17" s="18"/>
      <c r="AC17" s="18"/>
      <c r="AD17" s="18"/>
      <c r="AE17" s="18"/>
      <c r="AF17" s="18"/>
      <c r="AG17" s="18"/>
      <c r="AH17" s="18"/>
      <c r="AI17" s="18"/>
      <c r="AJ17" s="38"/>
      <c r="AK17" s="252"/>
      <c r="AL17" s="252"/>
      <c r="AM17" s="252"/>
      <c r="AN17" s="252"/>
      <c r="AO17" s="252"/>
      <c r="AP17" s="252"/>
    </row>
    <row r="18" spans="1:42" ht="15" customHeight="1" thickBot="1" x14ac:dyDescent="0.3">
      <c r="A18" s="433"/>
      <c r="B18" s="450"/>
      <c r="C18" s="450"/>
      <c r="D18" s="450"/>
      <c r="E18" s="450"/>
      <c r="F18" s="450"/>
      <c r="G18" s="450"/>
      <c r="H18" s="450"/>
      <c r="I18" s="451"/>
      <c r="J18" s="455"/>
      <c r="L18" s="23" t="str">
        <f>IF(COUNTIF(SPtemplate2!$M$3:$M$42, SPtemplate2!M19)&gt;1, SPtemplate2!$M19&amp;" "&amp; SPtemplate2!$N19, SPtemplate2!$M19)</f>
        <v>Gladys</v>
      </c>
      <c r="M18" s="43"/>
      <c r="N18" s="43"/>
      <c r="O18" s="43"/>
      <c r="P18" s="43"/>
      <c r="Q18" s="43"/>
      <c r="R18" s="43"/>
      <c r="S18" s="43"/>
      <c r="T18" s="26"/>
      <c r="U18" s="3"/>
      <c r="W18" s="23">
        <v>17</v>
      </c>
      <c r="X18" s="54" t="str">
        <f t="shared" si="0"/>
        <v>Matteos</v>
      </c>
      <c r="Y18" s="18"/>
      <c r="Z18" s="18"/>
      <c r="AA18" s="18"/>
      <c r="AB18" s="18"/>
      <c r="AC18" s="18"/>
      <c r="AD18" s="18"/>
      <c r="AE18" s="18"/>
      <c r="AF18" s="18"/>
      <c r="AG18" s="18"/>
      <c r="AH18" s="18"/>
      <c r="AI18" s="18"/>
      <c r="AJ18" s="38"/>
      <c r="AK18" s="252"/>
      <c r="AL18" s="252"/>
      <c r="AM18" s="252"/>
      <c r="AN18" s="252"/>
      <c r="AO18" s="252"/>
      <c r="AP18" s="252"/>
    </row>
    <row r="19" spans="1:42" ht="16.5" customHeight="1" thickBot="1" x14ac:dyDescent="0.3">
      <c r="A19" s="433"/>
      <c r="B19" s="450"/>
      <c r="C19" s="450"/>
      <c r="D19" s="450"/>
      <c r="E19" s="450"/>
      <c r="F19" s="450"/>
      <c r="G19" s="450"/>
      <c r="H19" s="450"/>
      <c r="I19" s="451"/>
      <c r="J19" s="455"/>
      <c r="L19" s="23" t="str">
        <f>IF(COUNTIF(SPtemplate2!$M$3:$M$42, SPtemplate2!M20)&gt;1, SPtemplate2!$M20&amp;" "&amp; SPtemplate2!$N20, SPtemplate2!$M20)</f>
        <v>Mike</v>
      </c>
      <c r="M19" s="43"/>
      <c r="N19" s="43"/>
      <c r="O19" s="43"/>
      <c r="P19" s="43"/>
      <c r="Q19" s="43"/>
      <c r="R19" s="43"/>
      <c r="S19" s="43"/>
      <c r="T19" s="26"/>
      <c r="U19" s="3"/>
      <c r="W19" s="23">
        <v>18</v>
      </c>
      <c r="X19" s="54" t="str">
        <f t="shared" si="0"/>
        <v>Matteos</v>
      </c>
      <c r="Y19" s="18"/>
      <c r="Z19" s="18"/>
      <c r="AA19" s="18"/>
      <c r="AB19" s="18"/>
      <c r="AC19" s="18"/>
      <c r="AD19" s="18"/>
      <c r="AE19" s="18"/>
      <c r="AF19" s="18"/>
      <c r="AG19" s="18"/>
      <c r="AH19" s="18"/>
      <c r="AI19" s="18"/>
      <c r="AJ19" s="38"/>
      <c r="AK19" s="252"/>
      <c r="AL19" s="252"/>
      <c r="AM19" s="252"/>
      <c r="AN19" s="252"/>
      <c r="AO19" s="252"/>
      <c r="AP19" s="252"/>
    </row>
    <row r="20" spans="1:42" ht="15" customHeight="1" thickBot="1" x14ac:dyDescent="0.3">
      <c r="A20" s="433"/>
      <c r="B20" s="450"/>
      <c r="C20" s="450"/>
      <c r="D20" s="450"/>
      <c r="E20" s="450"/>
      <c r="F20" s="450"/>
      <c r="G20" s="450"/>
      <c r="H20" s="450"/>
      <c r="I20" s="451"/>
      <c r="J20" s="455"/>
      <c r="L20" s="23" t="str">
        <f>IF(COUNTIF(SPtemplate2!$M$3:$M$42, SPtemplate2!M21)&gt;1, SPtemplate2!$M21&amp;" "&amp; SPtemplate2!$N21, SPtemplate2!$M21)</f>
        <v>Lynne</v>
      </c>
      <c r="M20" s="43"/>
      <c r="N20" s="43"/>
      <c r="O20" s="43"/>
      <c r="P20" s="43"/>
      <c r="Q20" s="43"/>
      <c r="R20" s="43"/>
      <c r="S20" s="43"/>
      <c r="T20" s="26"/>
      <c r="U20" s="3"/>
      <c r="W20" s="23">
        <v>19</v>
      </c>
      <c r="X20" s="54" t="str">
        <f t="shared" si="0"/>
        <v>Kyle</v>
      </c>
      <c r="Y20" s="18"/>
      <c r="Z20" s="18"/>
      <c r="AA20" s="18"/>
      <c r="AB20" s="18"/>
      <c r="AC20" s="18"/>
      <c r="AD20" s="18"/>
      <c r="AE20" s="18"/>
      <c r="AF20" s="18"/>
      <c r="AG20" s="18"/>
      <c r="AH20" s="18"/>
      <c r="AI20" s="18"/>
      <c r="AJ20" s="38"/>
      <c r="AK20" s="252"/>
      <c r="AL20" s="252"/>
      <c r="AM20" s="252"/>
      <c r="AN20" s="252"/>
      <c r="AO20" s="252"/>
      <c r="AP20" s="252"/>
    </row>
    <row r="21" spans="1:42" ht="15" customHeight="1" thickBot="1" x14ac:dyDescent="0.3">
      <c r="A21" s="433"/>
      <c r="B21" s="450"/>
      <c r="C21" s="450"/>
      <c r="D21" s="450"/>
      <c r="E21" s="450"/>
      <c r="F21" s="450"/>
      <c r="G21" s="450"/>
      <c r="H21" s="450"/>
      <c r="I21" s="451"/>
      <c r="J21" s="455"/>
      <c r="L21" s="23" t="str">
        <f>IF(COUNTIF(SPtemplate2!$M$3:$M$42, SPtemplate2!M22)&gt;1, SPtemplate2!$M22&amp;" "&amp; SPtemplate2!$N22, SPtemplate2!$M22)</f>
        <v>Faye</v>
      </c>
      <c r="M21" s="43"/>
      <c r="N21" s="43"/>
      <c r="O21" s="43"/>
      <c r="P21" s="43"/>
      <c r="Q21" s="43"/>
      <c r="R21" s="43"/>
      <c r="S21" s="43"/>
      <c r="T21" s="26"/>
      <c r="U21" s="3"/>
      <c r="W21" s="23">
        <v>20</v>
      </c>
      <c r="X21" s="54" t="str">
        <f t="shared" si="0"/>
        <v>Kyle</v>
      </c>
      <c r="Y21" s="18"/>
      <c r="Z21" s="18"/>
      <c r="AA21" s="18"/>
      <c r="AB21" s="18"/>
      <c r="AC21" s="18"/>
      <c r="AD21" s="18"/>
      <c r="AE21" s="18"/>
      <c r="AF21" s="18"/>
      <c r="AG21" s="18"/>
      <c r="AH21" s="18"/>
      <c r="AI21" s="18"/>
      <c r="AJ21" s="38"/>
      <c r="AK21" s="252"/>
      <c r="AL21" s="252"/>
      <c r="AM21" s="252"/>
      <c r="AN21" s="252"/>
      <c r="AO21" s="252"/>
      <c r="AP21" s="252"/>
    </row>
    <row r="22" spans="1:42" ht="15" customHeight="1" thickBot="1" x14ac:dyDescent="0.3">
      <c r="A22" s="434"/>
      <c r="B22" s="452"/>
      <c r="C22" s="452"/>
      <c r="D22" s="452"/>
      <c r="E22" s="452"/>
      <c r="F22" s="452"/>
      <c r="G22" s="452"/>
      <c r="H22" s="452"/>
      <c r="I22" s="453"/>
      <c r="J22" s="455"/>
      <c r="L22" s="23" t="str">
        <f>IF(COUNTIF(SPtemplate2!$M$3:$M$42, SPtemplate2!M23)&gt;1, SPtemplate2!$M23&amp;" "&amp; SPtemplate2!$N23, SPtemplate2!$M23)</f>
        <v>Diana</v>
      </c>
      <c r="M22" s="43"/>
      <c r="N22" s="43"/>
      <c r="O22" s="43"/>
      <c r="P22" s="43"/>
      <c r="Q22" s="43"/>
      <c r="R22" s="43"/>
      <c r="S22" s="43"/>
      <c r="T22" s="26"/>
      <c r="U22" s="3"/>
      <c r="W22" s="23">
        <v>21</v>
      </c>
      <c r="X22" s="54" t="str">
        <f t="shared" si="0"/>
        <v>Kyle</v>
      </c>
      <c r="Y22" s="18"/>
      <c r="Z22" s="18"/>
      <c r="AA22" s="18"/>
      <c r="AB22" s="18"/>
      <c r="AC22" s="18"/>
      <c r="AD22" s="18"/>
      <c r="AE22" s="18"/>
      <c r="AF22" s="18"/>
      <c r="AG22" s="18"/>
      <c r="AH22" s="18"/>
      <c r="AI22" s="18"/>
      <c r="AJ22" s="38"/>
      <c r="AK22" s="252"/>
      <c r="AL22" s="252"/>
      <c r="AM22" s="252"/>
      <c r="AN22" s="252"/>
      <c r="AO22" s="252"/>
      <c r="AP22" s="252"/>
    </row>
    <row r="23" spans="1:42" ht="15" customHeight="1" thickBot="1" x14ac:dyDescent="0.3">
      <c r="A23" s="230"/>
      <c r="B23" s="87"/>
      <c r="C23" s="87"/>
      <c r="D23" s="87"/>
      <c r="E23" s="87"/>
      <c r="F23" s="87"/>
      <c r="G23" s="87"/>
      <c r="H23" s="87"/>
      <c r="I23" s="87"/>
      <c r="J23" s="455"/>
      <c r="L23" s="23" t="str">
        <f>IF(COUNTIF(SPtemplate2!$M$3:$M$42, SPtemplate2!M24)&gt;1, SPtemplate2!$M24&amp;" "&amp; SPtemplate2!$N24, SPtemplate2!$M24)</f>
        <v xml:space="preserve"> </v>
      </c>
      <c r="M23" s="43"/>
      <c r="N23" s="43"/>
      <c r="O23" s="43"/>
      <c r="P23" s="43"/>
      <c r="Q23" s="43"/>
      <c r="R23" s="43"/>
      <c r="S23" s="43"/>
      <c r="T23" s="26"/>
      <c r="U23" s="3"/>
      <c r="W23" s="23">
        <v>22</v>
      </c>
      <c r="X23" s="54" t="str">
        <f t="shared" si="0"/>
        <v>Kyle</v>
      </c>
      <c r="Y23" s="18"/>
      <c r="Z23" s="18"/>
      <c r="AA23" s="18"/>
      <c r="AB23" s="18"/>
      <c r="AC23" s="18"/>
      <c r="AD23" s="18"/>
      <c r="AE23" s="18"/>
      <c r="AF23" s="18"/>
      <c r="AG23" s="18"/>
      <c r="AH23" s="18"/>
      <c r="AI23" s="18"/>
      <c r="AJ23" s="38"/>
      <c r="AK23" s="252"/>
      <c r="AL23" s="252"/>
      <c r="AM23" s="252"/>
      <c r="AN23" s="252"/>
      <c r="AO23" s="252"/>
      <c r="AP23" s="252"/>
    </row>
    <row r="24" spans="1:42" ht="15" customHeight="1" thickBot="1" x14ac:dyDescent="0.3">
      <c r="A24" s="231"/>
      <c r="B24" s="87"/>
      <c r="C24" s="87"/>
      <c r="D24" s="87"/>
      <c r="E24" s="87"/>
      <c r="F24" s="87"/>
      <c r="G24" s="87"/>
      <c r="H24" s="87"/>
      <c r="I24" s="87"/>
      <c r="J24" s="455"/>
      <c r="L24" s="23" t="str">
        <f>IF(COUNTIF(SPtemplate2!$M$3:$M$42, SPtemplate2!M25)&gt;1, SPtemplate2!$M25&amp;" "&amp; SPtemplate2!$N25, SPtemplate2!$M25)</f>
        <v xml:space="preserve"> </v>
      </c>
      <c r="M24" s="43"/>
      <c r="N24" s="43"/>
      <c r="O24" s="43"/>
      <c r="P24" s="43"/>
      <c r="Q24" s="43"/>
      <c r="R24" s="43"/>
      <c r="S24" s="43"/>
      <c r="T24" s="26"/>
      <c r="U24" s="3"/>
      <c r="W24" s="23">
        <v>23</v>
      </c>
      <c r="X24" s="54" t="str">
        <f t="shared" si="0"/>
        <v>Kyle</v>
      </c>
      <c r="Y24" s="18"/>
      <c r="Z24" s="18"/>
      <c r="AA24" s="18"/>
      <c r="AB24" s="18"/>
      <c r="AC24" s="18"/>
      <c r="AD24" s="18"/>
      <c r="AE24" s="18"/>
      <c r="AF24" s="18"/>
      <c r="AG24" s="18"/>
      <c r="AH24" s="18"/>
      <c r="AI24" s="18"/>
      <c r="AJ24" s="38"/>
      <c r="AK24" s="252"/>
      <c r="AL24" s="252"/>
      <c r="AM24" s="252"/>
      <c r="AN24" s="252"/>
      <c r="AO24" s="252"/>
      <c r="AP24" s="252"/>
    </row>
    <row r="25" spans="1:42" ht="15" customHeight="1" thickBot="1" x14ac:dyDescent="0.3">
      <c r="A25" s="442" t="str">
        <f ca="1">CONCATENATE(Y1," ",B4)</f>
        <v xml:space="preserve">comments for Faye </v>
      </c>
      <c r="B25" s="435" t="str">
        <f ca="1">" - "&amp;IFERROR(VLOOKUP(INDIRECT("M" &amp; inpRow),comments,4,FALSE),"")&amp;CHAR(10)&amp;CHAR(10)&amp;" - "&amp;IFERROR(VLOOKUP(INDIRECT("N" &amp; inpRow),comments,4,FALSE),"")&amp;CHAR(10)&amp;CHAR(10)&amp;" - "&amp;IFERROR(VLOOKUP(INDIRECT("O" &amp; inpRow),comments,4,FALSE),"")&amp;CHAR(10)&amp;CHAR(10)&amp;" - "&amp;IFERROR(VLOOKUP(INDIRECT("P" &amp; inpRow),comments,4,FALSE),"")&amp;CHAR(10)&amp;CHAR(10)&amp;" - "&amp;IFERROR(VLOOKUP(INDIRECT("Q" &amp; inpRow),comments,4,FALSE),"")&amp;CHAR(10)&amp;CHAR(10)&amp;" - "&amp;IFERROR(VLOOKUP(INDIRECT("R" &amp; inpRow),comments,4,FALSE),"")</f>
        <v xml:space="preserve"> - 
 - 
 - 
 - 
 - 
 - </v>
      </c>
      <c r="C25" s="436"/>
      <c r="D25" s="436"/>
      <c r="E25" s="436"/>
      <c r="F25" s="436"/>
      <c r="G25" s="436"/>
      <c r="H25" s="436"/>
      <c r="I25" s="437"/>
      <c r="J25" s="455"/>
      <c r="L25" s="23" t="str">
        <f>IF(COUNTIF(SPtemplate2!$M$3:$M$42, SPtemplate2!M26)&gt;1, SPtemplate2!$M26&amp;" "&amp; SPtemplate2!$N26, SPtemplate2!$M26)</f>
        <v xml:space="preserve"> </v>
      </c>
      <c r="M25" s="43"/>
      <c r="N25" s="43"/>
      <c r="O25" s="43"/>
      <c r="P25" s="43"/>
      <c r="Q25" s="43"/>
      <c r="R25" s="43"/>
      <c r="S25" s="43"/>
      <c r="T25" s="26"/>
      <c r="U25" s="3"/>
      <c r="W25" s="23">
        <v>24</v>
      </c>
      <c r="X25" s="54" t="str">
        <f t="shared" si="0"/>
        <v>Kyle</v>
      </c>
      <c r="Y25" s="18"/>
      <c r="Z25" s="18"/>
      <c r="AA25" s="18"/>
      <c r="AB25" s="18"/>
      <c r="AC25" s="18"/>
      <c r="AD25" s="18"/>
      <c r="AE25" s="18"/>
      <c r="AF25" s="18"/>
      <c r="AG25" s="18"/>
      <c r="AH25" s="18"/>
      <c r="AI25" s="18"/>
      <c r="AJ25" s="38"/>
      <c r="AK25" s="252"/>
      <c r="AL25" s="252"/>
      <c r="AM25" s="252"/>
      <c r="AN25" s="252"/>
      <c r="AO25" s="252"/>
      <c r="AP25" s="252"/>
    </row>
    <row r="26" spans="1:42" ht="15" customHeight="1" thickBot="1" x14ac:dyDescent="0.3">
      <c r="A26" s="443"/>
      <c r="B26" s="438"/>
      <c r="C26" s="438"/>
      <c r="D26" s="438"/>
      <c r="E26" s="438"/>
      <c r="F26" s="438"/>
      <c r="G26" s="438"/>
      <c r="H26" s="438"/>
      <c r="I26" s="439"/>
      <c r="J26" s="455"/>
      <c r="L26" s="23" t="str">
        <f>IF(COUNTIF(SPtemplate2!$M$3:$M$42, SPtemplate2!M27)&gt;1, SPtemplate2!$M27&amp;" "&amp; SPtemplate2!$N27, SPtemplate2!$M27)</f>
        <v xml:space="preserve"> </v>
      </c>
      <c r="M26" s="43"/>
      <c r="N26" s="43"/>
      <c r="O26" s="43"/>
      <c r="P26" s="43"/>
      <c r="Q26" s="43"/>
      <c r="R26" s="43"/>
      <c r="S26" s="43"/>
      <c r="T26" s="26"/>
      <c r="U26" s="3"/>
      <c r="W26" s="23">
        <v>25</v>
      </c>
      <c r="X26" s="54" t="str">
        <f t="shared" si="0"/>
        <v>Jessica</v>
      </c>
      <c r="Y26" s="18"/>
      <c r="Z26" s="18"/>
      <c r="AA26" s="18"/>
      <c r="AB26" s="18"/>
      <c r="AC26" s="18"/>
      <c r="AD26" s="18"/>
      <c r="AE26" s="18"/>
      <c r="AF26" s="18"/>
      <c r="AG26" s="18"/>
      <c r="AH26" s="18"/>
      <c r="AI26" s="18"/>
      <c r="AJ26" s="38"/>
      <c r="AK26" s="252"/>
      <c r="AL26" s="252"/>
      <c r="AM26" s="252"/>
      <c r="AN26" s="252"/>
      <c r="AO26" s="252"/>
      <c r="AP26" s="252"/>
    </row>
    <row r="27" spans="1:42" ht="15" customHeight="1" thickBot="1" x14ac:dyDescent="0.3">
      <c r="A27" s="443"/>
      <c r="B27" s="438"/>
      <c r="C27" s="438"/>
      <c r="D27" s="438"/>
      <c r="E27" s="438"/>
      <c r="F27" s="438"/>
      <c r="G27" s="438"/>
      <c r="H27" s="438"/>
      <c r="I27" s="439"/>
      <c r="J27" s="455"/>
      <c r="L27" s="23" t="str">
        <f>IF(COUNTIF(SPtemplate2!$M$3:$M$42, SPtemplate2!M28)&gt;1, SPtemplate2!$M28&amp;" "&amp; SPtemplate2!$N28, SPtemplate2!$M28)</f>
        <v xml:space="preserve"> </v>
      </c>
      <c r="M27" s="43"/>
      <c r="N27" s="43"/>
      <c r="O27" s="43"/>
      <c r="P27" s="43"/>
      <c r="Q27" s="43"/>
      <c r="R27" s="43"/>
      <c r="S27" s="43"/>
      <c r="T27" s="26"/>
      <c r="U27" s="3"/>
      <c r="W27" s="23">
        <v>26</v>
      </c>
      <c r="X27" s="54" t="str">
        <f t="shared" si="0"/>
        <v>Billy</v>
      </c>
      <c r="Y27" s="18"/>
      <c r="Z27" s="18"/>
      <c r="AA27" s="18"/>
      <c r="AB27" s="18"/>
      <c r="AC27" s="18"/>
      <c r="AD27" s="18"/>
      <c r="AE27" s="18"/>
      <c r="AF27" s="18"/>
      <c r="AG27" s="18"/>
      <c r="AH27" s="18"/>
      <c r="AI27" s="18"/>
      <c r="AJ27" s="38"/>
      <c r="AK27" s="252"/>
      <c r="AL27" s="252"/>
      <c r="AM27" s="252"/>
      <c r="AN27" s="252"/>
      <c r="AO27" s="252"/>
      <c r="AP27" s="252"/>
    </row>
    <row r="28" spans="1:42" ht="15" customHeight="1" thickBot="1" x14ac:dyDescent="0.3">
      <c r="A28" s="443"/>
      <c r="B28" s="438"/>
      <c r="C28" s="438"/>
      <c r="D28" s="438"/>
      <c r="E28" s="438"/>
      <c r="F28" s="438"/>
      <c r="G28" s="438"/>
      <c r="H28" s="438"/>
      <c r="I28" s="439"/>
      <c r="J28" s="455"/>
      <c r="L28" s="23" t="str">
        <f>IF(COUNTIF(SPtemplate2!$M$3:$M$42, SPtemplate2!M29)&gt;1, SPtemplate2!$M29&amp;" "&amp; SPtemplate2!$N29, SPtemplate2!$M29)</f>
        <v xml:space="preserve"> </v>
      </c>
      <c r="M28" s="43"/>
      <c r="N28" s="43"/>
      <c r="O28" s="43"/>
      <c r="P28" s="43"/>
      <c r="Q28" s="43"/>
      <c r="R28" s="43"/>
      <c r="S28" s="43"/>
      <c r="T28" s="26"/>
      <c r="U28" s="3"/>
      <c r="W28" s="23">
        <v>27</v>
      </c>
      <c r="X28" s="54" t="str">
        <f t="shared" si="0"/>
        <v>Emelia</v>
      </c>
      <c r="Y28" s="18"/>
      <c r="Z28" s="18"/>
      <c r="AA28" s="18"/>
      <c r="AB28" s="18"/>
      <c r="AC28" s="18"/>
      <c r="AD28" s="18"/>
      <c r="AE28" s="18"/>
      <c r="AF28" s="18"/>
      <c r="AG28" s="18"/>
      <c r="AH28" s="18"/>
      <c r="AI28" s="18"/>
      <c r="AJ28" s="38"/>
      <c r="AK28" s="252"/>
      <c r="AL28" s="252"/>
      <c r="AM28" s="252"/>
      <c r="AN28" s="252"/>
      <c r="AO28" s="252"/>
      <c r="AP28" s="252"/>
    </row>
    <row r="29" spans="1:42" ht="15" customHeight="1" thickBot="1" x14ac:dyDescent="0.3">
      <c r="A29" s="443"/>
      <c r="B29" s="438"/>
      <c r="C29" s="438"/>
      <c r="D29" s="438"/>
      <c r="E29" s="438"/>
      <c r="F29" s="438"/>
      <c r="G29" s="438"/>
      <c r="H29" s="438"/>
      <c r="I29" s="439"/>
      <c r="J29" s="455"/>
      <c r="L29" s="23" t="str">
        <f>IF(COUNTIF(SPtemplate2!$M$3:$M$42, SPtemplate2!M30)&gt;1, SPtemplate2!$M30&amp;" "&amp; SPtemplate2!$N30, SPtemplate2!$M30)</f>
        <v xml:space="preserve"> </v>
      </c>
      <c r="M29" s="43"/>
      <c r="N29" s="43"/>
      <c r="O29" s="43"/>
      <c r="P29" s="43"/>
      <c r="Q29" s="43"/>
      <c r="R29" s="43"/>
      <c r="S29" s="43"/>
      <c r="T29" s="26"/>
      <c r="U29" s="3"/>
      <c r="W29" s="23">
        <v>28</v>
      </c>
      <c r="X29" s="54" t="str">
        <f t="shared" si="0"/>
        <v>Emelia</v>
      </c>
      <c r="Y29" s="18"/>
      <c r="Z29" s="18"/>
      <c r="AA29" s="18"/>
      <c r="AB29" s="18"/>
      <c r="AC29" s="18"/>
      <c r="AD29" s="18"/>
      <c r="AE29" s="18"/>
      <c r="AF29" s="18"/>
      <c r="AG29" s="18"/>
      <c r="AH29" s="18"/>
      <c r="AI29" s="18"/>
      <c r="AJ29" s="38"/>
      <c r="AK29" s="252"/>
      <c r="AL29" s="252"/>
      <c r="AM29" s="252"/>
      <c r="AN29" s="252"/>
      <c r="AO29" s="252"/>
      <c r="AP29" s="252"/>
    </row>
    <row r="30" spans="1:42" ht="15" customHeight="1" thickBot="1" x14ac:dyDescent="0.3">
      <c r="A30" s="443"/>
      <c r="B30" s="438"/>
      <c r="C30" s="438"/>
      <c r="D30" s="438"/>
      <c r="E30" s="438"/>
      <c r="F30" s="438"/>
      <c r="G30" s="438"/>
      <c r="H30" s="438"/>
      <c r="I30" s="439"/>
      <c r="J30" s="455"/>
      <c r="L30" s="23" t="str">
        <f>IF(COUNTIF(SPtemplate2!$M$3:$M$42, SPtemplate2!M31)&gt;1, SPtemplate2!$M31&amp;" "&amp; SPtemplate2!$N31, SPtemplate2!$M31)</f>
        <v xml:space="preserve"> </v>
      </c>
      <c r="M30" s="43"/>
      <c r="N30" s="43"/>
      <c r="O30" s="43"/>
      <c r="P30" s="43"/>
      <c r="Q30" s="43"/>
      <c r="R30" s="43"/>
      <c r="S30" s="43"/>
      <c r="T30" s="26"/>
      <c r="U30" s="3"/>
      <c r="W30" s="23">
        <v>29</v>
      </c>
      <c r="X30" s="54" t="str">
        <f t="shared" si="0"/>
        <v>Timothy</v>
      </c>
      <c r="Y30" s="18"/>
      <c r="Z30" s="18"/>
      <c r="AA30" s="18"/>
      <c r="AB30" s="18"/>
      <c r="AC30" s="18"/>
      <c r="AD30" s="18"/>
      <c r="AE30" s="18"/>
      <c r="AF30" s="18"/>
      <c r="AG30" s="18"/>
      <c r="AH30" s="18"/>
      <c r="AI30" s="18"/>
      <c r="AJ30" s="38"/>
      <c r="AK30" s="252"/>
      <c r="AL30" s="252"/>
      <c r="AM30" s="252"/>
      <c r="AN30" s="252"/>
      <c r="AO30" s="252"/>
      <c r="AP30" s="252"/>
    </row>
    <row r="31" spans="1:42" ht="15" customHeight="1" thickBot="1" x14ac:dyDescent="0.3">
      <c r="A31" s="443"/>
      <c r="B31" s="438"/>
      <c r="C31" s="438"/>
      <c r="D31" s="438"/>
      <c r="E31" s="438"/>
      <c r="F31" s="438"/>
      <c r="G31" s="438"/>
      <c r="H31" s="438"/>
      <c r="I31" s="439"/>
      <c r="J31" s="455"/>
      <c r="L31" s="23" t="str">
        <f>IF(COUNTIF(SPtemplate2!$M$3:$M$42, SPtemplate2!M32)&gt;1, SPtemplate2!$M32&amp;" "&amp; SPtemplate2!$N32, SPtemplate2!$M32)</f>
        <v xml:space="preserve"> </v>
      </c>
      <c r="M31" s="43"/>
      <c r="N31" s="43"/>
      <c r="O31" s="43"/>
      <c r="P31" s="43"/>
      <c r="Q31" s="43"/>
      <c r="R31" s="43"/>
      <c r="S31" s="43"/>
      <c r="T31" s="26"/>
      <c r="U31" s="3"/>
      <c r="W31" s="23">
        <v>30</v>
      </c>
      <c r="X31" s="54" t="str">
        <f t="shared" si="0"/>
        <v>Timothy</v>
      </c>
      <c r="Y31" s="18"/>
      <c r="Z31" s="18"/>
      <c r="AA31" s="18"/>
      <c r="AB31" s="18"/>
      <c r="AC31" s="18"/>
      <c r="AD31" s="18"/>
      <c r="AE31" s="18"/>
      <c r="AF31" s="18"/>
      <c r="AG31" s="18"/>
      <c r="AH31" s="18"/>
      <c r="AI31" s="18"/>
      <c r="AJ31" s="38"/>
      <c r="AK31" s="252"/>
      <c r="AL31" s="252"/>
      <c r="AM31" s="252"/>
      <c r="AN31" s="252"/>
      <c r="AO31" s="252"/>
      <c r="AP31" s="252"/>
    </row>
    <row r="32" spans="1:42" ht="15" customHeight="1" thickBot="1" x14ac:dyDescent="0.3">
      <c r="A32" s="443"/>
      <c r="B32" s="438"/>
      <c r="C32" s="438"/>
      <c r="D32" s="438"/>
      <c r="E32" s="438"/>
      <c r="F32" s="438"/>
      <c r="G32" s="438"/>
      <c r="H32" s="438"/>
      <c r="I32" s="439"/>
      <c r="J32" s="455"/>
      <c r="L32" s="23" t="str">
        <f>IF(COUNTIF(SPtemplate2!$M$3:$M$42, SPtemplate2!M33)&gt;1, SPtemplate2!$M33&amp;" "&amp; SPtemplate2!$N33, SPtemplate2!$M33)</f>
        <v xml:space="preserve"> </v>
      </c>
      <c r="M32" s="43"/>
      <c r="N32" s="43"/>
      <c r="O32" s="43"/>
      <c r="P32" s="43"/>
      <c r="Q32" s="43"/>
      <c r="R32" s="43"/>
      <c r="S32" s="43"/>
      <c r="T32" s="26"/>
      <c r="U32" s="3"/>
      <c r="W32" s="23">
        <v>31</v>
      </c>
      <c r="X32" s="54" t="str">
        <f t="shared" si="0"/>
        <v>Timothy</v>
      </c>
      <c r="Y32" s="18"/>
      <c r="Z32" s="18"/>
      <c r="AA32" s="18"/>
      <c r="AB32" s="18"/>
      <c r="AC32" s="18"/>
      <c r="AD32" s="18"/>
      <c r="AE32" s="18"/>
      <c r="AF32" s="18"/>
      <c r="AG32" s="18"/>
      <c r="AH32" s="18"/>
      <c r="AI32" s="18"/>
      <c r="AJ32" s="38"/>
      <c r="AK32" s="252"/>
      <c r="AL32" s="252"/>
      <c r="AM32" s="252"/>
      <c r="AN32" s="252"/>
      <c r="AO32" s="252"/>
      <c r="AP32" s="252"/>
    </row>
    <row r="33" spans="1:42" ht="15" customHeight="1" thickBot="1" x14ac:dyDescent="0.3">
      <c r="A33" s="443"/>
      <c r="B33" s="438"/>
      <c r="C33" s="438"/>
      <c r="D33" s="438"/>
      <c r="E33" s="438"/>
      <c r="F33" s="438"/>
      <c r="G33" s="438"/>
      <c r="H33" s="438"/>
      <c r="I33" s="439"/>
      <c r="J33" s="455"/>
      <c r="L33" s="23" t="str">
        <f>IF(COUNTIF(SPtemplate2!$M$3:$M$42, SPtemplate2!M34)&gt;1, SPtemplate2!$M34&amp;" "&amp; SPtemplate2!$N34, SPtemplate2!$M34)</f>
        <v xml:space="preserve"> </v>
      </c>
      <c r="M33" s="43"/>
      <c r="N33" s="43"/>
      <c r="O33" s="43"/>
      <c r="P33" s="43"/>
      <c r="Q33" s="43"/>
      <c r="R33" s="43"/>
      <c r="S33" s="43"/>
      <c r="T33" s="26"/>
      <c r="U33" s="3"/>
      <c r="W33" s="23">
        <v>32</v>
      </c>
      <c r="X33" s="54" t="str">
        <f t="shared" si="0"/>
        <v>Amelia</v>
      </c>
      <c r="Y33" s="18"/>
      <c r="Z33" s="18"/>
      <c r="AA33" s="18"/>
      <c r="AB33" s="18"/>
      <c r="AC33" s="18"/>
      <c r="AD33" s="18"/>
      <c r="AE33" s="18"/>
      <c r="AF33" s="18"/>
      <c r="AG33" s="18"/>
      <c r="AH33" s="18"/>
      <c r="AI33" s="18"/>
      <c r="AJ33" s="38"/>
      <c r="AK33" s="252"/>
      <c r="AL33" s="252"/>
      <c r="AM33" s="252"/>
      <c r="AN33" s="252"/>
      <c r="AO33" s="252"/>
      <c r="AP33" s="252"/>
    </row>
    <row r="34" spans="1:42" ht="15" customHeight="1" thickBot="1" x14ac:dyDescent="0.3">
      <c r="A34" s="443"/>
      <c r="B34" s="438"/>
      <c r="C34" s="438"/>
      <c r="D34" s="438"/>
      <c r="E34" s="438"/>
      <c r="F34" s="438"/>
      <c r="G34" s="438"/>
      <c r="H34" s="438"/>
      <c r="I34" s="439"/>
      <c r="J34" s="455"/>
      <c r="L34" s="23" t="str">
        <f>IF(COUNTIF(SPtemplate2!$M$3:$M$42, SPtemplate2!M35)&gt;1, SPtemplate2!$M35&amp;" "&amp; SPtemplate2!$N35, SPtemplate2!$M35)</f>
        <v xml:space="preserve"> </v>
      </c>
      <c r="M34" s="43"/>
      <c r="N34" s="43"/>
      <c r="O34" s="43"/>
      <c r="P34" s="43"/>
      <c r="Q34" s="43"/>
      <c r="R34" s="43"/>
      <c r="S34" s="43"/>
      <c r="T34" s="26"/>
      <c r="U34" s="3"/>
      <c r="W34" s="23">
        <v>33</v>
      </c>
      <c r="X34" s="54" t="str">
        <f t="shared" si="0"/>
        <v>Amelia</v>
      </c>
      <c r="Y34" s="18"/>
      <c r="Z34" s="18"/>
      <c r="AA34" s="18"/>
      <c r="AB34" s="18"/>
      <c r="AC34" s="18"/>
      <c r="AD34" s="18"/>
      <c r="AE34" s="18"/>
      <c r="AF34" s="18"/>
      <c r="AG34" s="18"/>
      <c r="AH34" s="18"/>
      <c r="AI34" s="18"/>
      <c r="AJ34" s="38"/>
      <c r="AK34" s="252"/>
      <c r="AL34" s="252"/>
      <c r="AM34" s="252"/>
      <c r="AN34" s="252"/>
      <c r="AO34" s="252"/>
      <c r="AP34" s="252"/>
    </row>
    <row r="35" spans="1:42" ht="15" customHeight="1" thickBot="1" x14ac:dyDescent="0.3">
      <c r="A35" s="443"/>
      <c r="B35" s="438"/>
      <c r="C35" s="438"/>
      <c r="D35" s="438"/>
      <c r="E35" s="438"/>
      <c r="F35" s="438"/>
      <c r="G35" s="438"/>
      <c r="H35" s="438"/>
      <c r="I35" s="439"/>
      <c r="J35" s="455"/>
      <c r="L35" s="23" t="str">
        <f>IF(COUNTIF(SPtemplate2!$M$3:$M$42, SPtemplate2!M36)&gt;1, SPtemplate2!$M36&amp;" "&amp; SPtemplate2!$N36, SPtemplate2!$M36)</f>
        <v xml:space="preserve"> </v>
      </c>
      <c r="M35" s="43"/>
      <c r="N35" s="43"/>
      <c r="O35" s="43"/>
      <c r="P35" s="43"/>
      <c r="Q35" s="43"/>
      <c r="R35" s="43"/>
      <c r="S35" s="43"/>
      <c r="T35" s="26"/>
      <c r="U35" s="3"/>
      <c r="W35" s="23">
        <v>34</v>
      </c>
      <c r="X35" s="54" t="str">
        <f t="shared" si="0"/>
        <v>Dorothy</v>
      </c>
      <c r="Y35" s="18"/>
      <c r="Z35" s="18"/>
      <c r="AA35" s="18"/>
      <c r="AB35" s="18"/>
      <c r="AC35" s="18"/>
      <c r="AD35" s="18"/>
      <c r="AE35" s="18"/>
      <c r="AF35" s="18"/>
      <c r="AG35" s="18"/>
      <c r="AH35" s="18"/>
      <c r="AI35" s="18"/>
      <c r="AJ35" s="38"/>
      <c r="AK35" s="252"/>
      <c r="AL35" s="252"/>
      <c r="AM35" s="252"/>
      <c r="AN35" s="252"/>
      <c r="AO35" s="252"/>
      <c r="AP35" s="252"/>
    </row>
    <row r="36" spans="1:42" ht="15" customHeight="1" thickBot="1" x14ac:dyDescent="0.3">
      <c r="A36" s="443"/>
      <c r="B36" s="438"/>
      <c r="C36" s="438"/>
      <c r="D36" s="438"/>
      <c r="E36" s="438"/>
      <c r="F36" s="438"/>
      <c r="G36" s="438"/>
      <c r="H36" s="438"/>
      <c r="I36" s="439"/>
      <c r="J36" s="455"/>
      <c r="L36" s="23" t="str">
        <f>IF(COUNTIF(SPtemplate2!$M$3:$M$42, SPtemplate2!M37)&gt;1, SPtemplate2!$M37&amp;" "&amp; SPtemplate2!$N37, SPtemplate2!$M37)</f>
        <v xml:space="preserve"> </v>
      </c>
      <c r="M36" s="43"/>
      <c r="N36" s="43"/>
      <c r="O36" s="43"/>
      <c r="P36" s="43"/>
      <c r="Q36" s="43"/>
      <c r="R36" s="43"/>
      <c r="S36" s="43"/>
      <c r="T36" s="26"/>
      <c r="U36" s="3"/>
      <c r="W36" s="23">
        <v>35</v>
      </c>
      <c r="X36" s="54" t="str">
        <f t="shared" si="0"/>
        <v>Dorothy</v>
      </c>
      <c r="Y36" s="17"/>
      <c r="Z36" s="17"/>
      <c r="AA36" s="17"/>
      <c r="AB36" s="17"/>
      <c r="AC36" s="17"/>
      <c r="AD36" s="17"/>
      <c r="AE36" s="17"/>
      <c r="AF36" s="17"/>
      <c r="AG36" s="17"/>
      <c r="AH36" s="17"/>
      <c r="AI36" s="17"/>
      <c r="AJ36" s="38"/>
    </row>
    <row r="37" spans="1:42" ht="15" customHeight="1" thickBot="1" x14ac:dyDescent="0.3">
      <c r="A37" s="443"/>
      <c r="B37" s="438"/>
      <c r="C37" s="438"/>
      <c r="D37" s="438"/>
      <c r="E37" s="438"/>
      <c r="F37" s="438"/>
      <c r="G37" s="438"/>
      <c r="H37" s="438"/>
      <c r="I37" s="439"/>
      <c r="J37" s="455"/>
      <c r="L37" s="23" t="str">
        <f>IF(COUNTIF(SPtemplate2!$M$3:$M$42, SPtemplate2!M38)&gt;1, SPtemplate2!$M38&amp;" "&amp; SPtemplate2!$N38, SPtemplate2!$M38)</f>
        <v xml:space="preserve"> </v>
      </c>
      <c r="M37" s="43"/>
      <c r="N37" s="43"/>
      <c r="O37" s="43"/>
      <c r="P37" s="43"/>
      <c r="Q37" s="43"/>
      <c r="R37" s="43"/>
      <c r="S37" s="43"/>
      <c r="T37" s="26"/>
      <c r="U37" s="3"/>
      <c r="W37" s="23">
        <v>36</v>
      </c>
      <c r="X37" s="54" t="str">
        <f t="shared" si="0"/>
        <v>Nissan</v>
      </c>
      <c r="Y37" s="17"/>
      <c r="Z37" s="17"/>
      <c r="AA37" s="17"/>
      <c r="AB37" s="17"/>
      <c r="AC37" s="17"/>
      <c r="AD37" s="17"/>
      <c r="AE37" s="17"/>
      <c r="AF37" s="17"/>
      <c r="AG37" s="17"/>
      <c r="AH37" s="17"/>
      <c r="AI37" s="17"/>
      <c r="AJ37" s="38"/>
    </row>
    <row r="38" spans="1:42" ht="15" customHeight="1" thickBot="1" x14ac:dyDescent="0.3">
      <c r="A38" s="443"/>
      <c r="B38" s="438"/>
      <c r="C38" s="438"/>
      <c r="D38" s="438"/>
      <c r="E38" s="438"/>
      <c r="F38" s="438"/>
      <c r="G38" s="438"/>
      <c r="H38" s="438"/>
      <c r="I38" s="439"/>
      <c r="J38" s="455"/>
      <c r="L38" s="23" t="str">
        <f>IF(COUNTIF(SPtemplate2!$M$3:$M$42, SPtemplate2!M39)&gt;1, SPtemplate2!$M39&amp;" "&amp; SPtemplate2!$N39, SPtemplate2!$M39)</f>
        <v xml:space="preserve"> </v>
      </c>
      <c r="M38" s="43"/>
      <c r="N38" s="43"/>
      <c r="O38" s="43"/>
      <c r="P38" s="43"/>
      <c r="Q38" s="43"/>
      <c r="R38" s="43"/>
      <c r="S38" s="43"/>
      <c r="T38" s="26"/>
      <c r="U38" s="3"/>
      <c r="W38" s="23">
        <v>37</v>
      </c>
      <c r="X38" s="54" t="str">
        <f t="shared" si="0"/>
        <v>Nissan</v>
      </c>
      <c r="Y38" s="17"/>
      <c r="Z38" s="17"/>
      <c r="AA38" s="17"/>
      <c r="AB38" s="17"/>
      <c r="AC38" s="17"/>
      <c r="AD38" s="17"/>
      <c r="AE38" s="17"/>
      <c r="AF38" s="17"/>
      <c r="AG38" s="17"/>
      <c r="AH38" s="17"/>
      <c r="AI38" s="17"/>
      <c r="AJ38" s="38"/>
    </row>
    <row r="39" spans="1:42" ht="15" customHeight="1" thickBot="1" x14ac:dyDescent="0.3">
      <c r="A39" s="443"/>
      <c r="B39" s="438"/>
      <c r="C39" s="438"/>
      <c r="D39" s="438"/>
      <c r="E39" s="438"/>
      <c r="F39" s="438"/>
      <c r="G39" s="438"/>
      <c r="H39" s="438"/>
      <c r="I39" s="439"/>
      <c r="J39" s="455"/>
      <c r="L39" s="23" t="str">
        <f>IF(COUNTIF(SPtemplate2!$M$3:$M$42, SPtemplate2!M40)&gt;1, SPtemplate2!$M40&amp;" "&amp; SPtemplate2!$N40, SPtemplate2!$M40)</f>
        <v xml:space="preserve"> </v>
      </c>
      <c r="M39" s="43"/>
      <c r="N39" s="43"/>
      <c r="O39" s="43"/>
      <c r="P39" s="43"/>
      <c r="Q39" s="43"/>
      <c r="R39" s="43"/>
      <c r="S39" s="43"/>
      <c r="T39" s="26"/>
      <c r="U39" s="3"/>
      <c r="W39" s="23">
        <v>38</v>
      </c>
      <c r="X39" s="54" t="str">
        <f t="shared" si="0"/>
        <v>Patricia</v>
      </c>
      <c r="Y39" s="17"/>
      <c r="Z39" s="17"/>
      <c r="AA39" s="17"/>
      <c r="AB39" s="17"/>
      <c r="AC39" s="17"/>
      <c r="AD39" s="17"/>
      <c r="AE39" s="17"/>
      <c r="AF39" s="17"/>
      <c r="AG39" s="17"/>
      <c r="AH39" s="17"/>
      <c r="AI39" s="17"/>
      <c r="AJ39" s="38"/>
    </row>
    <row r="40" spans="1:42" ht="15.75" customHeight="1" thickBot="1" x14ac:dyDescent="0.3">
      <c r="A40" s="443"/>
      <c r="B40" s="438"/>
      <c r="C40" s="438"/>
      <c r="D40" s="438"/>
      <c r="E40" s="438"/>
      <c r="F40" s="438"/>
      <c r="G40" s="438"/>
      <c r="H40" s="438"/>
      <c r="I40" s="439"/>
      <c r="J40" s="455"/>
      <c r="L40" s="21"/>
      <c r="P40" s="27"/>
      <c r="Q40" s="27"/>
      <c r="R40" s="27"/>
      <c r="S40" s="27"/>
      <c r="T40" s="26"/>
      <c r="U40" s="3"/>
      <c r="V40" s="31"/>
      <c r="W40" s="23">
        <v>39</v>
      </c>
      <c r="X40" s="54" t="str">
        <f t="shared" si="0"/>
        <v>Sarah</v>
      </c>
      <c r="Y40" s="17"/>
      <c r="Z40" s="17"/>
      <c r="AA40" s="17"/>
      <c r="AB40" s="17"/>
      <c r="AC40" s="17"/>
      <c r="AD40" s="17"/>
      <c r="AE40" s="17"/>
      <c r="AF40" s="17"/>
      <c r="AG40" s="17"/>
      <c r="AH40" s="17"/>
      <c r="AI40" s="17"/>
      <c r="AJ40" s="17"/>
    </row>
    <row r="41" spans="1:42" ht="16.5" thickBot="1" x14ac:dyDescent="0.3">
      <c r="A41" s="444"/>
      <c r="B41" s="440"/>
      <c r="C41" s="440"/>
      <c r="D41" s="440"/>
      <c r="E41" s="440"/>
      <c r="F41" s="440"/>
      <c r="G41" s="440"/>
      <c r="H41" s="440"/>
      <c r="I41" s="441"/>
      <c r="J41" s="456"/>
      <c r="P41" s="26"/>
      <c r="Q41" s="26"/>
      <c r="R41" s="26"/>
      <c r="S41" s="26"/>
      <c r="T41" s="26"/>
      <c r="U41" s="3"/>
      <c r="V41" s="31"/>
      <c r="W41" s="23">
        <v>40</v>
      </c>
      <c r="X41" s="54" t="str">
        <f t="shared" si="0"/>
        <v>Sarah</v>
      </c>
      <c r="Y41" s="17"/>
      <c r="Z41" s="17"/>
      <c r="AA41" s="17"/>
      <c r="AB41" s="17"/>
      <c r="AC41" s="17"/>
      <c r="AD41" s="17"/>
      <c r="AE41" s="17"/>
      <c r="AF41" s="17"/>
      <c r="AG41" s="17"/>
      <c r="AH41" s="17"/>
      <c r="AI41" s="17"/>
      <c r="AJ41" s="17"/>
    </row>
    <row r="42" spans="1:42" ht="16.5" thickBot="1" x14ac:dyDescent="0.3">
      <c r="A42" s="338" t="s">
        <v>24</v>
      </c>
      <c r="B42" s="430" t="str">
        <f ca="1">IFERROR(VLOOKUP(TRIM($B$4),reportlist1,3,FALSE),"")</f>
        <v>1+</v>
      </c>
      <c r="C42" s="341" t="str">
        <f>'general comment and task'!C44</f>
        <v>Student comment</v>
      </c>
      <c r="D42" s="341"/>
      <c r="E42" s="341"/>
      <c r="F42" s="341"/>
      <c r="G42" s="341"/>
      <c r="H42" s="341"/>
      <c r="I42" s="431">
        <f ca="1">IFERROR(VLOOKUP(TRIM($B$4),gradelist1,8,FALSE),"")</f>
        <v>0</v>
      </c>
      <c r="J42" s="338" t="s">
        <v>25</v>
      </c>
      <c r="P42" s="26"/>
      <c r="Q42" s="26"/>
      <c r="R42" s="26"/>
      <c r="S42" s="26"/>
      <c r="T42" s="26"/>
      <c r="U42" s="3"/>
      <c r="V42" s="31"/>
      <c r="W42" s="23">
        <v>41</v>
      </c>
      <c r="X42" s="54" t="str">
        <f t="shared" si="0"/>
        <v>Sarah</v>
      </c>
      <c r="Y42" s="17"/>
      <c r="Z42" s="17"/>
      <c r="AA42" s="17"/>
      <c r="AB42" s="17"/>
      <c r="AC42" s="17"/>
      <c r="AD42" s="17"/>
      <c r="AE42" s="17"/>
      <c r="AF42" s="17"/>
      <c r="AG42" s="17"/>
      <c r="AH42" s="17"/>
      <c r="AI42" s="17"/>
      <c r="AJ42" s="17"/>
    </row>
    <row r="43" spans="1:42" ht="16.5" thickBot="1" x14ac:dyDescent="0.3">
      <c r="A43" s="339"/>
      <c r="B43" s="430"/>
      <c r="C43" s="341"/>
      <c r="D43" s="341"/>
      <c r="E43" s="341"/>
      <c r="F43" s="341"/>
      <c r="G43" s="341"/>
      <c r="H43" s="341"/>
      <c r="I43" s="431"/>
      <c r="J43" s="339"/>
      <c r="P43" s="26"/>
      <c r="Q43" s="26"/>
      <c r="R43" s="26"/>
      <c r="S43" s="26"/>
      <c r="T43" s="26"/>
      <c r="U43" s="3"/>
      <c r="V43" s="31"/>
      <c r="W43" s="23">
        <v>42</v>
      </c>
      <c r="X43" s="54" t="str">
        <f t="shared" si="0"/>
        <v>Ambrosia</v>
      </c>
      <c r="Y43" s="17"/>
      <c r="Z43" s="17"/>
      <c r="AA43" s="17"/>
      <c r="AB43" s="17"/>
      <c r="AC43" s="17"/>
      <c r="AD43" s="17"/>
      <c r="AE43" s="17"/>
      <c r="AF43" s="17"/>
      <c r="AG43" s="17"/>
      <c r="AH43" s="17"/>
      <c r="AI43" s="17"/>
      <c r="AJ43" s="17"/>
    </row>
    <row r="44" spans="1:42" ht="16.5" thickBot="1" x14ac:dyDescent="0.3">
      <c r="A44" s="337" t="str">
        <f>Entercomments!K1</f>
        <v>MIC achievement gender and statistics</v>
      </c>
      <c r="B44" s="389" t="str">
        <f>'general comment and task'!B46</f>
        <v>Test</v>
      </c>
      <c r="C44" s="390"/>
      <c r="D44" s="390"/>
      <c r="E44" s="390"/>
      <c r="F44" s="390"/>
      <c r="G44" s="390"/>
      <c r="H44" s="390"/>
      <c r="I44" s="445"/>
      <c r="J44" s="337">
        <f ca="1">TODAY()</f>
        <v>43411</v>
      </c>
      <c r="P44" s="26"/>
      <c r="Q44" s="26"/>
      <c r="R44" s="26"/>
      <c r="S44" s="26"/>
      <c r="T44" s="26"/>
      <c r="U44" s="3"/>
      <c r="V44" s="31"/>
      <c r="W44" s="23">
        <v>43</v>
      </c>
      <c r="X44" s="54" t="str">
        <f t="shared" si="0"/>
        <v>Ambrosia</v>
      </c>
      <c r="Y44" s="17"/>
      <c r="Z44" s="17"/>
      <c r="AA44" s="17"/>
      <c r="AB44" s="17"/>
      <c r="AC44" s="17"/>
      <c r="AD44" s="17"/>
      <c r="AE44" s="17"/>
      <c r="AF44" s="17"/>
      <c r="AG44" s="17"/>
      <c r="AH44" s="17"/>
      <c r="AI44" s="17"/>
      <c r="AJ44" s="17"/>
    </row>
    <row r="45" spans="1:42" ht="16.5" thickBot="1" x14ac:dyDescent="0.3">
      <c r="A45" s="326"/>
      <c r="B45" s="391"/>
      <c r="C45" s="392"/>
      <c r="D45" s="392"/>
      <c r="E45" s="392"/>
      <c r="F45" s="392"/>
      <c r="G45" s="392"/>
      <c r="H45" s="392"/>
      <c r="I45" s="446"/>
      <c r="J45" s="326"/>
      <c r="P45" s="26"/>
      <c r="Q45" s="26"/>
      <c r="R45" s="26"/>
      <c r="S45" s="26"/>
      <c r="T45" s="26"/>
      <c r="U45" s="3"/>
      <c r="V45" s="31"/>
      <c r="W45" s="23">
        <v>44</v>
      </c>
      <c r="X45" s="54" t="str">
        <f t="shared" si="0"/>
        <v>Ambrosia</v>
      </c>
      <c r="Y45" s="17"/>
      <c r="Z45" s="17"/>
      <c r="AA45" s="17"/>
      <c r="AB45" s="17"/>
      <c r="AC45" s="17"/>
      <c r="AD45" s="17"/>
      <c r="AE45" s="17"/>
      <c r="AF45" s="17"/>
      <c r="AG45" s="17"/>
      <c r="AH45" s="17"/>
      <c r="AI45" s="17"/>
      <c r="AJ45" s="17"/>
    </row>
    <row r="46" spans="1:42" ht="15" customHeight="1" thickBot="1" x14ac:dyDescent="0.3">
      <c r="A46" s="326"/>
      <c r="B46" s="391"/>
      <c r="C46" s="392"/>
      <c r="D46" s="392"/>
      <c r="E46" s="392"/>
      <c r="F46" s="392"/>
      <c r="G46" s="392"/>
      <c r="H46" s="392"/>
      <c r="I46" s="446"/>
      <c r="J46" s="326"/>
      <c r="P46" s="26"/>
      <c r="Q46" s="26"/>
      <c r="R46" s="26"/>
      <c r="S46" s="26"/>
      <c r="T46" s="26"/>
      <c r="U46" s="3"/>
      <c r="V46" s="31"/>
      <c r="W46" s="23">
        <v>45</v>
      </c>
      <c r="X46" s="54" t="str">
        <f t="shared" si="0"/>
        <v>Ambrosia</v>
      </c>
      <c r="Y46" s="17"/>
      <c r="Z46" s="17"/>
      <c r="AA46" s="17"/>
      <c r="AB46" s="17"/>
      <c r="AC46" s="17"/>
      <c r="AD46" s="17"/>
      <c r="AE46" s="17"/>
      <c r="AF46" s="17"/>
      <c r="AG46" s="17"/>
      <c r="AH46" s="17"/>
      <c r="AI46" s="17"/>
      <c r="AJ46" s="17"/>
    </row>
    <row r="47" spans="1:42" ht="15.75" customHeight="1" thickBot="1" x14ac:dyDescent="0.3">
      <c r="A47" s="326"/>
      <c r="B47" s="391"/>
      <c r="C47" s="392"/>
      <c r="D47" s="392"/>
      <c r="E47" s="392"/>
      <c r="F47" s="392"/>
      <c r="G47" s="392"/>
      <c r="H47" s="392"/>
      <c r="I47" s="446"/>
      <c r="J47" s="326"/>
      <c r="P47" s="26"/>
      <c r="Q47" s="26"/>
      <c r="R47" s="26"/>
      <c r="S47" s="26"/>
      <c r="T47" s="26"/>
      <c r="U47" s="3"/>
      <c r="V47" s="31"/>
      <c r="W47" s="23">
        <v>46</v>
      </c>
      <c r="X47" s="54" t="str">
        <f t="shared" si="0"/>
        <v>Ambrosia</v>
      </c>
      <c r="Y47" s="17"/>
      <c r="Z47" s="17"/>
      <c r="AA47" s="17"/>
      <c r="AB47" s="17"/>
      <c r="AC47" s="17"/>
      <c r="AD47" s="17"/>
      <c r="AE47" s="17"/>
      <c r="AF47" s="17"/>
      <c r="AG47" s="17"/>
      <c r="AH47" s="17"/>
      <c r="AI47" s="17"/>
      <c r="AJ47" s="17"/>
    </row>
    <row r="48" spans="1:42" ht="15" customHeight="1" thickBot="1" x14ac:dyDescent="0.3">
      <c r="A48" s="327"/>
      <c r="B48" s="393"/>
      <c r="C48" s="394"/>
      <c r="D48" s="394"/>
      <c r="E48" s="394"/>
      <c r="F48" s="394"/>
      <c r="G48" s="394"/>
      <c r="H48" s="394"/>
      <c r="I48" s="447"/>
      <c r="J48" s="327"/>
      <c r="P48" s="26"/>
      <c r="Q48" s="26"/>
      <c r="R48" s="26"/>
      <c r="S48" s="26"/>
      <c r="T48" s="26"/>
      <c r="U48" s="3"/>
      <c r="V48" s="31"/>
      <c r="W48" s="23">
        <v>47</v>
      </c>
      <c r="X48" s="54" t="str">
        <f t="shared" si="0"/>
        <v/>
      </c>
      <c r="Y48" s="17"/>
      <c r="Z48" s="17"/>
      <c r="AA48" s="17"/>
      <c r="AB48" s="17"/>
      <c r="AC48" s="17"/>
      <c r="AD48" s="17"/>
      <c r="AE48" s="17"/>
      <c r="AF48" s="17"/>
      <c r="AG48" s="17"/>
      <c r="AH48" s="17"/>
      <c r="AI48" s="17"/>
      <c r="AJ48" s="17"/>
    </row>
    <row r="49" spans="1:36" ht="15" customHeight="1" thickBot="1" x14ac:dyDescent="0.3">
      <c r="A49" s="87"/>
      <c r="B49" s="87"/>
      <c r="C49" s="87"/>
      <c r="D49" s="87"/>
      <c r="E49" s="87"/>
      <c r="F49" s="87"/>
      <c r="G49" s="87"/>
      <c r="H49" s="87"/>
      <c r="I49" s="87"/>
      <c r="J49" s="233"/>
      <c r="P49" s="26"/>
      <c r="Q49" s="26"/>
      <c r="R49" s="26"/>
      <c r="S49" s="26"/>
      <c r="T49" s="26"/>
      <c r="U49" s="3"/>
      <c r="V49" s="31"/>
      <c r="W49" s="23">
        <v>48</v>
      </c>
      <c r="X49" s="54" t="str">
        <f t="shared" si="0"/>
        <v/>
      </c>
      <c r="Y49" s="17"/>
      <c r="Z49" s="17"/>
      <c r="AA49" s="17"/>
      <c r="AB49" s="17"/>
      <c r="AC49" s="17"/>
      <c r="AD49" s="17"/>
      <c r="AE49" s="17"/>
      <c r="AF49" s="17"/>
      <c r="AG49" s="17"/>
      <c r="AH49" s="17"/>
      <c r="AI49" s="17"/>
      <c r="AJ49" s="17"/>
    </row>
    <row r="50" spans="1:36" ht="16.5" thickBot="1" x14ac:dyDescent="0.3">
      <c r="A50"/>
      <c r="B50"/>
      <c r="C50"/>
      <c r="D50"/>
      <c r="E50"/>
      <c r="F50"/>
      <c r="G50"/>
      <c r="H50"/>
      <c r="I50"/>
      <c r="J50"/>
      <c r="K50"/>
      <c r="L50"/>
      <c r="P50" s="25"/>
      <c r="Q50" s="26"/>
      <c r="R50" s="26"/>
      <c r="S50" s="26"/>
      <c r="T50" s="26"/>
      <c r="U50" s="3"/>
      <c r="V50" s="31"/>
      <c r="W50" s="23">
        <v>49</v>
      </c>
      <c r="X50" s="54" t="str">
        <f t="shared" si="0"/>
        <v/>
      </c>
      <c r="Y50" s="17"/>
      <c r="Z50" s="17"/>
      <c r="AA50" s="17"/>
      <c r="AB50" s="17"/>
      <c r="AC50" s="17"/>
      <c r="AD50" s="17"/>
      <c r="AE50" s="17"/>
      <c r="AF50" s="17"/>
      <c r="AG50" s="17"/>
      <c r="AH50" s="17"/>
      <c r="AI50" s="17"/>
      <c r="AJ50" s="17"/>
    </row>
    <row r="51" spans="1:36" ht="32.25" thickBot="1" x14ac:dyDescent="0.55000000000000004">
      <c r="A51"/>
      <c r="B51"/>
      <c r="C51"/>
      <c r="D51"/>
      <c r="E51"/>
      <c r="F51"/>
      <c r="G51"/>
      <c r="H51"/>
      <c r="I51"/>
      <c r="J51"/>
      <c r="K51"/>
      <c r="L51"/>
      <c r="M51" s="1"/>
      <c r="N51" s="1"/>
      <c r="O51" s="1"/>
      <c r="P51" s="26"/>
      <c r="Q51" s="26"/>
      <c r="R51" s="26"/>
      <c r="S51" s="26"/>
      <c r="T51" s="26"/>
      <c r="U51" s="3"/>
      <c r="V51" s="31"/>
      <c r="W51" s="23">
        <v>50</v>
      </c>
      <c r="X51" s="54" t="str">
        <f t="shared" si="0"/>
        <v/>
      </c>
      <c r="Y51" s="17"/>
      <c r="Z51" s="17"/>
      <c r="AA51" s="17"/>
      <c r="AB51" s="17"/>
      <c r="AC51" s="17"/>
      <c r="AD51" s="17"/>
      <c r="AE51" s="17"/>
      <c r="AF51" s="17"/>
      <c r="AG51" s="17"/>
      <c r="AH51" s="17"/>
      <c r="AI51" s="17"/>
      <c r="AJ51" s="17"/>
    </row>
    <row r="52" spans="1:36" ht="31.5" x14ac:dyDescent="0.5">
      <c r="A52"/>
      <c r="B52"/>
      <c r="C52"/>
      <c r="D52"/>
      <c r="E52"/>
      <c r="F52"/>
      <c r="G52"/>
      <c r="H52"/>
      <c r="I52"/>
      <c r="J52"/>
      <c r="K52"/>
      <c r="L52"/>
      <c r="M52" s="1"/>
      <c r="N52" s="1"/>
      <c r="O52" s="1"/>
      <c r="P52" s="26"/>
      <c r="Q52" s="26"/>
      <c r="R52" s="26"/>
      <c r="S52" s="26"/>
      <c r="T52" s="25"/>
      <c r="W52" s="40">
        <v>51</v>
      </c>
      <c r="X52" t="str">
        <f t="shared" si="0"/>
        <v/>
      </c>
      <c r="Y52" s="17"/>
      <c r="Z52" s="17"/>
      <c r="AA52" s="17"/>
      <c r="AB52" s="17"/>
      <c r="AC52" s="17"/>
      <c r="AD52" s="17"/>
      <c r="AE52" s="17"/>
      <c r="AF52" s="17"/>
      <c r="AG52" s="17"/>
      <c r="AH52" s="17"/>
      <c r="AI52" s="17"/>
      <c r="AJ52" s="17"/>
    </row>
    <row r="53" spans="1:36" ht="31.5" x14ac:dyDescent="0.5">
      <c r="A53"/>
      <c r="B53"/>
      <c r="C53"/>
      <c r="D53"/>
      <c r="E53"/>
      <c r="F53"/>
      <c r="G53"/>
      <c r="H53"/>
      <c r="I53"/>
      <c r="J53"/>
      <c r="K53"/>
      <c r="L53"/>
      <c r="M53" s="1"/>
      <c r="N53" s="1"/>
      <c r="O53" s="1"/>
      <c r="P53" s="26"/>
      <c r="Q53" s="26"/>
      <c r="R53" s="26"/>
      <c r="S53" s="26"/>
      <c r="T53" s="25"/>
      <c r="W53" s="40">
        <v>52</v>
      </c>
      <c r="X53" t="str">
        <f t="shared" si="0"/>
        <v/>
      </c>
      <c r="Y53" s="17"/>
      <c r="Z53" s="17"/>
      <c r="AA53" s="17"/>
      <c r="AB53" s="17"/>
      <c r="AC53" s="17"/>
      <c r="AD53" s="17"/>
      <c r="AE53" s="17"/>
      <c r="AF53" s="17"/>
      <c r="AG53" s="17"/>
      <c r="AH53" s="17"/>
      <c r="AI53" s="17"/>
      <c r="AJ53" s="17"/>
    </row>
    <row r="54" spans="1:36" ht="31.5" x14ac:dyDescent="0.5">
      <c r="M54" s="1"/>
      <c r="N54" s="1"/>
      <c r="O54" s="1"/>
      <c r="P54" s="26"/>
      <c r="Q54" s="26"/>
      <c r="R54" s="26"/>
      <c r="S54" s="26"/>
      <c r="T54" s="25"/>
      <c r="W54" s="40">
        <v>53</v>
      </c>
      <c r="X54" t="str">
        <f t="shared" si="0"/>
        <v/>
      </c>
      <c r="Y54" s="17"/>
      <c r="Z54" s="17"/>
      <c r="AA54" s="17"/>
      <c r="AB54" s="17"/>
      <c r="AC54" s="17"/>
      <c r="AD54" s="17"/>
      <c r="AE54" s="17"/>
      <c r="AF54" s="17"/>
      <c r="AG54" s="17"/>
      <c r="AH54" s="17"/>
      <c r="AI54" s="17"/>
      <c r="AJ54" s="17"/>
    </row>
    <row r="55" spans="1:36" ht="31.5" x14ac:dyDescent="0.5">
      <c r="M55" s="1"/>
      <c r="N55" s="1"/>
      <c r="O55" s="1"/>
      <c r="P55" s="26"/>
      <c r="Q55" s="26"/>
      <c r="R55" s="26"/>
      <c r="S55" s="26"/>
      <c r="T55" s="25"/>
      <c r="W55" s="40">
        <v>54</v>
      </c>
      <c r="X55" t="str">
        <f t="shared" si="0"/>
        <v/>
      </c>
      <c r="Y55" s="17"/>
      <c r="Z55" s="17"/>
      <c r="AA55" s="17"/>
      <c r="AB55" s="17"/>
      <c r="AC55" s="17"/>
      <c r="AD55" s="17"/>
      <c r="AE55" s="17"/>
      <c r="AF55" s="17"/>
      <c r="AG55" s="17"/>
      <c r="AH55" s="17"/>
      <c r="AI55" s="17"/>
      <c r="AJ55" s="17"/>
    </row>
    <row r="56" spans="1:36" ht="31.5" x14ac:dyDescent="0.5">
      <c r="M56" s="1"/>
      <c r="N56" s="1"/>
      <c r="O56" s="1"/>
      <c r="P56" s="26"/>
      <c r="Q56" s="26"/>
      <c r="R56" s="26"/>
      <c r="S56" s="26"/>
      <c r="T56" s="25"/>
      <c r="W56" s="40">
        <v>55</v>
      </c>
      <c r="X56" t="str">
        <f t="shared" si="0"/>
        <v/>
      </c>
      <c r="Y56" s="17"/>
      <c r="Z56" s="17"/>
      <c r="AA56" s="17"/>
      <c r="AB56" s="17"/>
      <c r="AC56" s="17"/>
      <c r="AD56" s="17"/>
      <c r="AE56" s="17"/>
      <c r="AF56" s="17"/>
      <c r="AG56" s="17"/>
      <c r="AH56" s="17"/>
      <c r="AI56" s="17"/>
      <c r="AJ56" s="17"/>
    </row>
    <row r="57" spans="1:36" ht="31.5" x14ac:dyDescent="0.5">
      <c r="M57" s="1"/>
      <c r="N57" s="1"/>
      <c r="O57" s="1"/>
      <c r="P57" s="26"/>
      <c r="Q57" s="26"/>
      <c r="R57" s="26"/>
      <c r="S57" s="26"/>
      <c r="T57" s="25"/>
      <c r="W57" s="40">
        <v>56</v>
      </c>
      <c r="X57" t="str">
        <f t="shared" si="0"/>
        <v/>
      </c>
      <c r="Y57" s="17"/>
      <c r="Z57" s="17"/>
      <c r="AA57" s="17"/>
      <c r="AB57" s="17"/>
      <c r="AC57" s="17"/>
      <c r="AD57" s="17"/>
      <c r="AE57" s="17"/>
      <c r="AF57" s="17"/>
      <c r="AG57" s="17"/>
      <c r="AH57" s="17"/>
      <c r="AI57" s="17"/>
      <c r="AJ57" s="17"/>
    </row>
    <row r="58" spans="1:36" ht="31.5" x14ac:dyDescent="0.5">
      <c r="M58" s="1"/>
      <c r="N58" s="1"/>
      <c r="O58" s="1"/>
      <c r="P58" s="26"/>
      <c r="Q58" s="26"/>
      <c r="R58" s="26"/>
      <c r="S58" s="26"/>
      <c r="T58" s="25"/>
      <c r="W58" s="40">
        <v>57</v>
      </c>
      <c r="X58" t="str">
        <f t="shared" si="0"/>
        <v/>
      </c>
      <c r="Y58" s="17"/>
      <c r="Z58" s="17"/>
      <c r="AA58" s="17"/>
      <c r="AB58" s="17"/>
      <c r="AC58" s="17"/>
      <c r="AD58" s="17"/>
      <c r="AE58" s="17"/>
      <c r="AF58" s="17"/>
      <c r="AG58" s="17"/>
      <c r="AH58" s="17"/>
      <c r="AI58" s="17"/>
      <c r="AJ58" s="17"/>
    </row>
    <row r="59" spans="1:36" ht="31.5" x14ac:dyDescent="0.5">
      <c r="M59" s="1"/>
      <c r="N59" s="1"/>
      <c r="O59" s="1"/>
      <c r="P59" s="26"/>
      <c r="Q59" s="26"/>
      <c r="R59" s="26"/>
      <c r="S59" s="26"/>
      <c r="T59" s="25"/>
      <c r="W59" s="40">
        <v>58</v>
      </c>
      <c r="X59" t="str">
        <f t="shared" si="0"/>
        <v/>
      </c>
      <c r="Y59" s="17"/>
      <c r="Z59" s="17"/>
      <c r="AA59" s="17"/>
      <c r="AB59" s="17"/>
      <c r="AC59" s="17"/>
      <c r="AD59" s="17"/>
      <c r="AE59" s="17"/>
      <c r="AF59" s="17"/>
      <c r="AG59" s="17"/>
      <c r="AH59" s="17"/>
      <c r="AI59" s="17"/>
      <c r="AJ59" s="17"/>
    </row>
    <row r="60" spans="1:36" ht="31.5" x14ac:dyDescent="0.5">
      <c r="M60" s="1"/>
      <c r="N60" s="1"/>
      <c r="O60" s="1"/>
      <c r="P60" s="26"/>
      <c r="Q60" s="26"/>
      <c r="R60" s="26"/>
      <c r="S60" s="26"/>
      <c r="T60" s="25"/>
      <c r="W60" s="40">
        <v>59</v>
      </c>
      <c r="X60" t="str">
        <f t="shared" si="0"/>
        <v/>
      </c>
      <c r="Y60" s="17"/>
      <c r="Z60" s="17"/>
      <c r="AA60" s="17"/>
      <c r="AB60" s="17"/>
      <c r="AC60" s="17"/>
      <c r="AD60" s="17"/>
      <c r="AE60" s="17"/>
      <c r="AF60" s="17"/>
      <c r="AG60" s="17"/>
      <c r="AH60" s="17"/>
      <c r="AI60" s="17"/>
      <c r="AJ60" s="17"/>
    </row>
    <row r="61" spans="1:36" ht="31.5" x14ac:dyDescent="0.5">
      <c r="M61" s="1"/>
      <c r="N61" s="1"/>
      <c r="O61" s="1"/>
      <c r="P61" s="252"/>
      <c r="Q61" s="252"/>
      <c r="R61" s="252"/>
      <c r="S61" s="252"/>
      <c r="W61" s="40">
        <v>60</v>
      </c>
      <c r="X61" t="str">
        <f t="shared" si="0"/>
        <v/>
      </c>
      <c r="Y61" s="17"/>
      <c r="Z61" s="17"/>
      <c r="AA61" s="17"/>
      <c r="AB61" s="17"/>
      <c r="AC61" s="17"/>
      <c r="AD61" s="17"/>
      <c r="AE61" s="17"/>
      <c r="AF61" s="17"/>
      <c r="AG61" s="17"/>
      <c r="AH61" s="17"/>
      <c r="AI61" s="17"/>
      <c r="AJ61" s="17"/>
    </row>
    <row r="62" spans="1:36" ht="31.5" x14ac:dyDescent="0.5">
      <c r="M62" s="1"/>
      <c r="N62" s="1"/>
      <c r="O62" s="1"/>
      <c r="P62" s="252"/>
      <c r="Q62" s="252"/>
      <c r="R62" s="252"/>
      <c r="S62" s="252"/>
      <c r="W62" s="40">
        <v>61</v>
      </c>
      <c r="X62" t="str">
        <f t="shared" si="0"/>
        <v/>
      </c>
      <c r="Y62" s="17"/>
      <c r="Z62" s="17"/>
      <c r="AA62" s="17"/>
      <c r="AB62" s="17"/>
      <c r="AC62" s="17"/>
      <c r="AD62" s="17"/>
      <c r="AE62" s="17"/>
      <c r="AF62" s="17"/>
      <c r="AG62" s="17"/>
      <c r="AH62" s="17"/>
      <c r="AI62" s="17"/>
      <c r="AJ62" s="17"/>
    </row>
    <row r="63" spans="1:36" ht="31.5" x14ac:dyDescent="0.5">
      <c r="M63" s="1"/>
      <c r="N63" s="1"/>
      <c r="O63" s="1"/>
      <c r="P63" s="252"/>
      <c r="Q63" s="252"/>
      <c r="R63" s="252"/>
      <c r="S63" s="252"/>
      <c r="W63" s="40">
        <v>62</v>
      </c>
      <c r="X63" t="str">
        <f t="shared" si="0"/>
        <v/>
      </c>
      <c r="Y63" s="17"/>
      <c r="Z63" s="17"/>
      <c r="AA63" s="17"/>
      <c r="AB63" s="17"/>
      <c r="AC63" s="17"/>
      <c r="AD63" s="17"/>
      <c r="AE63" s="17"/>
      <c r="AF63" s="17"/>
      <c r="AG63" s="17"/>
      <c r="AH63" s="17"/>
      <c r="AI63" s="17"/>
      <c r="AJ63" s="17"/>
    </row>
    <row r="64" spans="1:36" ht="31.5" x14ac:dyDescent="0.5">
      <c r="M64" s="1"/>
      <c r="N64" s="1"/>
      <c r="O64" s="1"/>
      <c r="P64" s="252"/>
      <c r="Q64" s="252"/>
      <c r="R64" s="252"/>
      <c r="S64" s="252"/>
      <c r="W64" s="40">
        <v>63</v>
      </c>
      <c r="X64" t="str">
        <f t="shared" si="0"/>
        <v/>
      </c>
      <c r="Y64" s="17"/>
      <c r="Z64" s="17"/>
      <c r="AA64" s="17"/>
      <c r="AB64" s="17"/>
      <c r="AC64" s="17"/>
      <c r="AD64" s="17"/>
      <c r="AE64" s="17"/>
      <c r="AF64" s="17"/>
      <c r="AG64" s="17"/>
      <c r="AH64" s="17"/>
      <c r="AI64" s="17"/>
      <c r="AJ64" s="17"/>
    </row>
    <row r="65" spans="13:41" ht="31.5" x14ac:dyDescent="0.5">
      <c r="M65" s="1"/>
      <c r="N65" s="1"/>
      <c r="O65" s="1"/>
      <c r="P65" s="252"/>
      <c r="Q65" s="252"/>
      <c r="R65" s="252"/>
      <c r="S65" s="252"/>
      <c r="W65" s="40">
        <v>64</v>
      </c>
      <c r="X65" t="str">
        <f t="shared" si="0"/>
        <v/>
      </c>
      <c r="Y65" s="17"/>
      <c r="Z65" s="17"/>
      <c r="AA65" s="17"/>
      <c r="AB65" s="17"/>
      <c r="AC65" s="17"/>
      <c r="AD65" s="17"/>
      <c r="AE65" s="17"/>
      <c r="AF65" s="17"/>
      <c r="AG65" s="17"/>
      <c r="AH65" s="17"/>
      <c r="AI65" s="17"/>
      <c r="AJ65" s="17"/>
    </row>
    <row r="66" spans="13:41" ht="31.5" x14ac:dyDescent="0.5">
      <c r="M66" s="1"/>
      <c r="N66" s="1"/>
      <c r="O66" s="1"/>
      <c r="P66" s="252"/>
      <c r="Q66" s="252"/>
      <c r="R66" s="252"/>
      <c r="S66" s="252"/>
      <c r="W66" s="40">
        <v>65</v>
      </c>
      <c r="X66" t="str">
        <f t="shared" ref="X66:X129" si="1">IFERROR(IF(VLOOKUP(W66,comments,2,FALSE)=0,"",VLOOKUP(W66,comments,2,FALSE)),"")</f>
        <v/>
      </c>
      <c r="Y66" s="17"/>
      <c r="Z66" s="17"/>
      <c r="AA66" s="17"/>
      <c r="AB66" s="17"/>
      <c r="AC66" s="17"/>
      <c r="AD66" s="17"/>
      <c r="AE66" s="17"/>
      <c r="AF66" s="17"/>
      <c r="AG66" s="17"/>
      <c r="AH66" s="17"/>
      <c r="AI66" s="17"/>
      <c r="AJ66" s="17"/>
    </row>
    <row r="67" spans="13:41" ht="31.5" x14ac:dyDescent="0.5">
      <c r="M67" s="1"/>
      <c r="N67" s="1"/>
      <c r="O67" s="1"/>
      <c r="P67" s="252"/>
      <c r="Q67" s="252"/>
      <c r="R67" s="252"/>
      <c r="S67" s="252"/>
      <c r="W67" s="40">
        <v>66</v>
      </c>
      <c r="X67" t="str">
        <f t="shared" si="1"/>
        <v/>
      </c>
      <c r="Y67" s="17"/>
      <c r="Z67" s="17"/>
      <c r="AA67" s="17"/>
      <c r="AB67" s="17"/>
      <c r="AC67" s="17"/>
      <c r="AD67" s="17"/>
      <c r="AE67" s="17"/>
      <c r="AF67" s="17"/>
      <c r="AG67" s="17"/>
      <c r="AH67" s="17"/>
      <c r="AI67" s="17"/>
      <c r="AJ67" s="17"/>
    </row>
    <row r="68" spans="13:41" ht="31.5" x14ac:dyDescent="0.5">
      <c r="M68" s="1"/>
      <c r="N68" s="1"/>
      <c r="O68" s="1"/>
      <c r="P68" s="252"/>
      <c r="Q68" s="252"/>
      <c r="R68" s="252"/>
      <c r="S68" s="252"/>
      <c r="W68" s="40">
        <v>67</v>
      </c>
      <c r="X68" t="str">
        <f t="shared" si="1"/>
        <v/>
      </c>
      <c r="Y68" s="17"/>
      <c r="Z68" s="17"/>
      <c r="AA68" s="17"/>
      <c r="AB68" s="17"/>
      <c r="AC68" s="17"/>
      <c r="AD68" s="17"/>
      <c r="AE68" s="17"/>
      <c r="AF68" s="17"/>
      <c r="AG68" s="17"/>
      <c r="AH68" s="17"/>
      <c r="AI68" s="17"/>
      <c r="AJ68" s="17"/>
    </row>
    <row r="69" spans="13:41" ht="31.5" x14ac:dyDescent="0.5">
      <c r="M69" s="1"/>
      <c r="N69" s="1"/>
      <c r="O69" s="1"/>
      <c r="P69" s="252"/>
      <c r="Q69" s="252"/>
      <c r="R69" s="252"/>
      <c r="S69" s="252"/>
      <c r="W69" s="40">
        <v>68</v>
      </c>
      <c r="X69" t="str">
        <f t="shared" si="1"/>
        <v/>
      </c>
      <c r="Y69" s="17"/>
      <c r="Z69" s="17"/>
      <c r="AA69" s="17"/>
      <c r="AB69" s="17"/>
      <c r="AC69" s="17"/>
      <c r="AD69" s="17"/>
      <c r="AE69" s="17"/>
      <c r="AF69" s="17"/>
      <c r="AG69" s="17"/>
      <c r="AH69" s="17"/>
      <c r="AI69" s="17"/>
      <c r="AJ69" s="17"/>
    </row>
    <row r="70" spans="13:41" ht="33.75" x14ac:dyDescent="0.5">
      <c r="M70" s="1"/>
      <c r="N70" s="1"/>
      <c r="O70" s="1"/>
      <c r="P70" s="252"/>
      <c r="Q70" s="252"/>
      <c r="R70" s="252"/>
      <c r="S70" s="252"/>
      <c r="W70" s="40">
        <v>69</v>
      </c>
      <c r="X70" t="str">
        <f t="shared" si="1"/>
        <v/>
      </c>
      <c r="Y70" s="17"/>
      <c r="Z70" s="17"/>
      <c r="AA70" s="17"/>
      <c r="AB70" s="17"/>
      <c r="AC70" s="17"/>
      <c r="AD70" s="17"/>
      <c r="AE70" s="17"/>
      <c r="AF70" s="17"/>
      <c r="AG70" s="17"/>
      <c r="AH70" s="17"/>
      <c r="AI70" s="17"/>
      <c r="AJ70" s="17"/>
      <c r="AM70" s="6"/>
      <c r="AN70" s="6"/>
      <c r="AO70" s="6"/>
    </row>
    <row r="71" spans="13:41" ht="33.75" x14ac:dyDescent="0.5">
      <c r="M71" s="1"/>
      <c r="N71" s="1"/>
      <c r="O71" s="1"/>
      <c r="P71" s="252"/>
      <c r="Q71" s="252"/>
      <c r="R71" s="252"/>
      <c r="S71" s="252"/>
      <c r="W71" s="40">
        <v>70</v>
      </c>
      <c r="X71" t="str">
        <f t="shared" si="1"/>
        <v/>
      </c>
      <c r="Y71" s="17"/>
      <c r="Z71" s="17"/>
      <c r="AA71" s="17"/>
      <c r="AB71" s="17"/>
      <c r="AC71" s="17"/>
      <c r="AD71" s="17"/>
      <c r="AE71" s="17"/>
      <c r="AF71" s="17"/>
      <c r="AG71" s="17"/>
      <c r="AH71" s="17"/>
      <c r="AI71" s="17"/>
      <c r="AJ71" s="17"/>
      <c r="AM71" s="6"/>
      <c r="AN71" s="6"/>
      <c r="AO71" s="6"/>
    </row>
    <row r="72" spans="13:41" ht="33.75" x14ac:dyDescent="0.5">
      <c r="M72" s="1"/>
      <c r="N72" s="1"/>
      <c r="O72" s="1"/>
      <c r="P72" s="252"/>
      <c r="Q72" s="252"/>
      <c r="R72" s="252"/>
      <c r="S72" s="252"/>
      <c r="W72" s="40">
        <v>71</v>
      </c>
      <c r="X72" t="str">
        <f t="shared" si="1"/>
        <v/>
      </c>
      <c r="Y72" s="17"/>
      <c r="Z72" s="17"/>
      <c r="AA72" s="17"/>
      <c r="AB72" s="17"/>
      <c r="AC72" s="17"/>
      <c r="AD72" s="17"/>
      <c r="AE72" s="17"/>
      <c r="AF72" s="17"/>
      <c r="AG72" s="17"/>
      <c r="AH72" s="17"/>
      <c r="AI72" s="17"/>
      <c r="AJ72" s="17"/>
      <c r="AM72" s="6"/>
      <c r="AN72" s="6"/>
      <c r="AO72" s="6"/>
    </row>
    <row r="73" spans="13:41" ht="33.75" x14ac:dyDescent="0.5">
      <c r="M73" s="1"/>
      <c r="N73" s="1"/>
      <c r="O73" s="1"/>
      <c r="P73" s="252"/>
      <c r="Q73" s="252"/>
      <c r="R73" s="252"/>
      <c r="S73" s="252"/>
      <c r="W73" s="40">
        <v>72</v>
      </c>
      <c r="X73" t="str">
        <f t="shared" si="1"/>
        <v/>
      </c>
      <c r="Y73" s="17"/>
      <c r="Z73" s="17"/>
      <c r="AA73" s="17"/>
      <c r="AB73" s="17"/>
      <c r="AC73" s="17"/>
      <c r="AD73" s="17"/>
      <c r="AE73" s="17"/>
      <c r="AF73" s="17"/>
      <c r="AG73" s="17"/>
      <c r="AH73" s="17"/>
      <c r="AI73" s="17"/>
      <c r="AJ73" s="17"/>
      <c r="AM73" s="6"/>
      <c r="AN73" s="6"/>
      <c r="AO73" s="6"/>
    </row>
    <row r="74" spans="13:41" ht="33.75" x14ac:dyDescent="0.5">
      <c r="M74" s="1"/>
      <c r="N74" s="1"/>
      <c r="O74" s="1"/>
      <c r="P74" s="252"/>
      <c r="Q74" s="252"/>
      <c r="R74" s="252"/>
      <c r="S74" s="252"/>
      <c r="W74" s="40">
        <v>73</v>
      </c>
      <c r="X74" t="str">
        <f t="shared" si="1"/>
        <v/>
      </c>
      <c r="Y74" s="17"/>
      <c r="Z74" s="17"/>
      <c r="AA74" s="17"/>
      <c r="AB74" s="17"/>
      <c r="AC74" s="17"/>
      <c r="AD74" s="17"/>
      <c r="AE74" s="17"/>
      <c r="AF74" s="17"/>
      <c r="AG74" s="17"/>
      <c r="AH74" s="17"/>
      <c r="AI74" s="17"/>
      <c r="AJ74" s="17"/>
      <c r="AM74" s="6"/>
      <c r="AN74" s="6"/>
      <c r="AO74" s="6"/>
    </row>
    <row r="75" spans="13:41" ht="33.75" x14ac:dyDescent="0.5">
      <c r="M75" s="1"/>
      <c r="N75" s="1"/>
      <c r="O75" s="1"/>
      <c r="P75" s="252"/>
      <c r="Q75" s="252"/>
      <c r="R75" s="252"/>
      <c r="S75" s="252"/>
      <c r="W75" s="40">
        <v>74</v>
      </c>
      <c r="X75" t="str">
        <f t="shared" si="1"/>
        <v/>
      </c>
      <c r="Y75" s="17"/>
      <c r="Z75" s="17"/>
      <c r="AA75" s="17"/>
      <c r="AB75" s="17"/>
      <c r="AC75" s="17"/>
      <c r="AD75" s="17"/>
      <c r="AE75" s="17"/>
      <c r="AF75" s="17"/>
      <c r="AG75" s="17"/>
      <c r="AH75" s="17"/>
      <c r="AI75" s="17"/>
      <c r="AJ75" s="17"/>
      <c r="AM75" s="6"/>
      <c r="AN75" s="6"/>
      <c r="AO75" s="6"/>
    </row>
    <row r="76" spans="13:41" ht="33.75" x14ac:dyDescent="0.5">
      <c r="M76" s="1"/>
      <c r="N76" s="1"/>
      <c r="O76" s="1"/>
      <c r="P76" s="252"/>
      <c r="Q76" s="252"/>
      <c r="R76" s="252"/>
      <c r="S76" s="252"/>
      <c r="W76" s="40">
        <v>75</v>
      </c>
      <c r="X76" t="str">
        <f t="shared" si="1"/>
        <v/>
      </c>
      <c r="Y76" s="17"/>
      <c r="Z76" s="17"/>
      <c r="AA76" s="17"/>
      <c r="AB76" s="17"/>
      <c r="AC76" s="17"/>
      <c r="AD76" s="17"/>
      <c r="AE76" s="17"/>
      <c r="AF76" s="17"/>
      <c r="AG76" s="17"/>
      <c r="AH76" s="17"/>
      <c r="AI76" s="17"/>
      <c r="AJ76" s="17"/>
      <c r="AM76" s="6"/>
      <c r="AN76" s="6"/>
      <c r="AO76" s="6"/>
    </row>
    <row r="77" spans="13:41" ht="33.75" x14ac:dyDescent="0.5">
      <c r="M77" s="1"/>
      <c r="N77" s="1"/>
      <c r="O77" s="1"/>
      <c r="P77" s="252"/>
      <c r="Q77" s="252"/>
      <c r="R77" s="252"/>
      <c r="S77" s="252"/>
      <c r="W77" s="40">
        <v>76</v>
      </c>
      <c r="X77" t="str">
        <f t="shared" si="1"/>
        <v/>
      </c>
      <c r="Y77" s="17"/>
      <c r="Z77" s="17"/>
      <c r="AA77" s="17"/>
      <c r="AB77" s="17"/>
      <c r="AC77" s="17"/>
      <c r="AD77" s="17"/>
      <c r="AE77" s="17"/>
      <c r="AF77" s="17"/>
      <c r="AG77" s="17"/>
      <c r="AH77" s="17"/>
      <c r="AI77" s="17"/>
      <c r="AJ77" s="17"/>
      <c r="AM77" s="6"/>
      <c r="AN77" s="6"/>
      <c r="AO77" s="6"/>
    </row>
    <row r="78" spans="13:41" ht="33.75" x14ac:dyDescent="0.5">
      <c r="M78" s="1"/>
      <c r="N78" s="1"/>
      <c r="O78" s="1"/>
      <c r="P78" s="252"/>
      <c r="Q78" s="252"/>
      <c r="R78" s="252"/>
      <c r="S78" s="252"/>
      <c r="W78" s="40">
        <v>77</v>
      </c>
      <c r="X78" t="str">
        <f t="shared" si="1"/>
        <v/>
      </c>
      <c r="Y78" s="17"/>
      <c r="Z78" s="17"/>
      <c r="AA78" s="17"/>
      <c r="AB78" s="17"/>
      <c r="AC78" s="17"/>
      <c r="AD78" s="17"/>
      <c r="AE78" s="17"/>
      <c r="AF78" s="17"/>
      <c r="AG78" s="17"/>
      <c r="AH78" s="17"/>
      <c r="AI78" s="17"/>
      <c r="AJ78" s="17"/>
      <c r="AM78" s="6"/>
      <c r="AN78" s="6"/>
      <c r="AO78" s="6"/>
    </row>
    <row r="79" spans="13:41" ht="33.75" x14ac:dyDescent="0.5">
      <c r="M79" s="1"/>
      <c r="N79" s="1"/>
      <c r="O79" s="1"/>
      <c r="P79" s="252"/>
      <c r="Q79" s="252"/>
      <c r="R79" s="252"/>
      <c r="S79" s="252"/>
      <c r="W79" s="40">
        <v>78</v>
      </c>
      <c r="X79" t="str">
        <f t="shared" si="1"/>
        <v/>
      </c>
      <c r="Y79" s="17"/>
      <c r="Z79" s="17"/>
      <c r="AA79" s="17"/>
      <c r="AB79" s="17"/>
      <c r="AC79" s="17"/>
      <c r="AD79" s="17"/>
      <c r="AE79" s="17"/>
      <c r="AF79" s="17"/>
      <c r="AG79" s="17"/>
      <c r="AH79" s="17"/>
      <c r="AI79" s="17"/>
      <c r="AJ79" s="17"/>
      <c r="AM79" s="6"/>
      <c r="AN79" s="6"/>
      <c r="AO79" s="6"/>
    </row>
    <row r="80" spans="13:41" ht="33.75" x14ac:dyDescent="0.5">
      <c r="M80" s="1"/>
      <c r="N80" s="1"/>
      <c r="O80" s="1"/>
      <c r="P80" s="252"/>
      <c r="Q80" s="252"/>
      <c r="R80" s="252"/>
      <c r="S80" s="252"/>
      <c r="W80" s="40">
        <v>79</v>
      </c>
      <c r="X80" t="str">
        <f t="shared" si="1"/>
        <v/>
      </c>
      <c r="Y80" s="17"/>
      <c r="Z80" s="17"/>
      <c r="AA80" s="17"/>
      <c r="AB80" s="17"/>
      <c r="AC80" s="17"/>
      <c r="AD80" s="17"/>
      <c r="AE80" s="17"/>
      <c r="AF80" s="17"/>
      <c r="AG80" s="17"/>
      <c r="AH80" s="17"/>
      <c r="AI80" s="17"/>
      <c r="AJ80" s="17"/>
      <c r="AM80" s="6"/>
      <c r="AN80" s="6"/>
      <c r="AO80" s="6"/>
    </row>
    <row r="81" spans="13:41" ht="33.75" x14ac:dyDescent="0.5">
      <c r="M81" s="1"/>
      <c r="N81" s="1"/>
      <c r="O81" s="1"/>
      <c r="P81" s="252"/>
      <c r="Q81" s="252"/>
      <c r="R81" s="252"/>
      <c r="S81" s="252"/>
      <c r="W81" s="40">
        <v>80</v>
      </c>
      <c r="X81" t="str">
        <f t="shared" si="1"/>
        <v/>
      </c>
      <c r="Y81" s="17"/>
      <c r="Z81" s="17"/>
      <c r="AA81" s="17"/>
      <c r="AB81" s="17"/>
      <c r="AC81" s="17"/>
      <c r="AD81" s="17"/>
      <c r="AE81" s="17"/>
      <c r="AF81" s="17"/>
      <c r="AG81" s="17"/>
      <c r="AH81" s="17"/>
      <c r="AI81" s="17"/>
      <c r="AJ81" s="17"/>
      <c r="AM81" s="6"/>
      <c r="AN81" s="6"/>
      <c r="AO81" s="6"/>
    </row>
    <row r="82" spans="13:41" ht="33.75" x14ac:dyDescent="0.5">
      <c r="M82" s="1"/>
      <c r="N82" s="1"/>
      <c r="O82" s="1"/>
      <c r="P82" s="252"/>
      <c r="Q82" s="252"/>
      <c r="R82" s="252"/>
      <c r="S82" s="252"/>
      <c r="W82" s="40">
        <v>81</v>
      </c>
      <c r="X82" t="str">
        <f t="shared" si="1"/>
        <v/>
      </c>
      <c r="Y82" s="17"/>
      <c r="Z82" s="17"/>
      <c r="AA82" s="17"/>
      <c r="AB82" s="17"/>
      <c r="AC82" s="17"/>
      <c r="AD82" s="17"/>
      <c r="AE82" s="17"/>
      <c r="AF82" s="17"/>
      <c r="AG82" s="17"/>
      <c r="AH82" s="17"/>
      <c r="AI82" s="17"/>
      <c r="AJ82" s="17"/>
      <c r="AM82" s="6"/>
      <c r="AN82" s="6"/>
      <c r="AO82" s="6"/>
    </row>
    <row r="83" spans="13:41" ht="33.75" x14ac:dyDescent="0.5">
      <c r="M83" s="1"/>
      <c r="N83" s="1"/>
      <c r="O83" s="1"/>
      <c r="P83" s="252"/>
      <c r="Q83" s="252"/>
      <c r="R83" s="252"/>
      <c r="S83" s="252"/>
      <c r="W83" s="40">
        <v>82</v>
      </c>
      <c r="X83" t="str">
        <f t="shared" si="1"/>
        <v/>
      </c>
      <c r="Y83" s="17"/>
      <c r="Z83" s="17"/>
      <c r="AA83" s="17"/>
      <c r="AB83" s="17"/>
      <c r="AC83" s="17"/>
      <c r="AD83" s="17"/>
      <c r="AE83" s="17"/>
      <c r="AF83" s="17"/>
      <c r="AG83" s="17"/>
      <c r="AH83" s="17"/>
      <c r="AI83" s="17"/>
      <c r="AJ83" s="17"/>
      <c r="AM83" s="6"/>
      <c r="AN83" s="6"/>
      <c r="AO83" s="6"/>
    </row>
    <row r="84" spans="13:41" ht="33.75" x14ac:dyDescent="0.5">
      <c r="M84" s="1"/>
      <c r="N84" s="1"/>
      <c r="O84" s="1"/>
      <c r="P84" s="252"/>
      <c r="Q84" s="252"/>
      <c r="R84" s="252"/>
      <c r="S84" s="252"/>
      <c r="W84" s="40">
        <v>83</v>
      </c>
      <c r="X84" t="str">
        <f t="shared" si="1"/>
        <v/>
      </c>
      <c r="Y84" s="17"/>
      <c r="Z84" s="17"/>
      <c r="AA84" s="17"/>
      <c r="AB84" s="17"/>
      <c r="AC84" s="17"/>
      <c r="AD84" s="17"/>
      <c r="AE84" s="17"/>
      <c r="AF84" s="17"/>
      <c r="AG84" s="17"/>
      <c r="AH84" s="17"/>
      <c r="AI84" s="17"/>
      <c r="AJ84" s="17"/>
      <c r="AM84" s="6"/>
      <c r="AN84" s="6"/>
      <c r="AO84" s="6"/>
    </row>
    <row r="85" spans="13:41" ht="31.5" x14ac:dyDescent="0.5">
      <c r="M85" s="1"/>
      <c r="N85" s="1"/>
      <c r="O85" s="1"/>
      <c r="P85" s="252"/>
      <c r="Q85" s="252"/>
      <c r="R85" s="252"/>
      <c r="S85" s="252"/>
      <c r="W85" s="40">
        <v>84</v>
      </c>
      <c r="X85" t="str">
        <f t="shared" si="1"/>
        <v/>
      </c>
      <c r="Y85" s="17"/>
      <c r="Z85" s="17"/>
      <c r="AA85" s="17"/>
      <c r="AB85" s="17"/>
      <c r="AC85" s="17"/>
      <c r="AD85" s="17"/>
      <c r="AE85" s="17"/>
      <c r="AF85" s="17"/>
      <c r="AG85" s="17"/>
      <c r="AH85" s="17"/>
      <c r="AI85" s="17"/>
      <c r="AJ85" s="17"/>
    </row>
    <row r="86" spans="13:41" ht="31.5" x14ac:dyDescent="0.5">
      <c r="M86" s="1"/>
      <c r="N86" s="1"/>
      <c r="O86" s="1"/>
      <c r="P86" s="252"/>
      <c r="Q86" s="252"/>
      <c r="R86" s="252"/>
      <c r="S86" s="252"/>
      <c r="W86" s="40">
        <v>85</v>
      </c>
      <c r="X86" t="str">
        <f t="shared" si="1"/>
        <v/>
      </c>
      <c r="Y86" s="17"/>
      <c r="Z86" s="17"/>
      <c r="AA86" s="17"/>
      <c r="AB86" s="17"/>
      <c r="AC86" s="17"/>
      <c r="AD86" s="17"/>
      <c r="AE86" s="17"/>
      <c r="AF86" s="17"/>
      <c r="AG86" s="17"/>
      <c r="AH86" s="17"/>
      <c r="AI86" s="17"/>
      <c r="AJ86" s="17"/>
    </row>
    <row r="87" spans="13:41" ht="31.5" x14ac:dyDescent="0.5">
      <c r="M87" s="1"/>
      <c r="N87" s="1"/>
      <c r="O87" s="1"/>
      <c r="P87" s="252"/>
      <c r="Q87" s="252"/>
      <c r="R87" s="252"/>
      <c r="S87" s="252"/>
      <c r="W87" s="40">
        <v>86</v>
      </c>
      <c r="X87" t="str">
        <f t="shared" si="1"/>
        <v/>
      </c>
      <c r="Y87" s="17"/>
      <c r="Z87" s="17"/>
      <c r="AA87" s="17"/>
      <c r="AB87" s="17"/>
      <c r="AC87" s="17"/>
      <c r="AD87" s="17"/>
      <c r="AE87" s="17"/>
      <c r="AF87" s="17"/>
      <c r="AG87" s="17"/>
      <c r="AH87" s="17"/>
      <c r="AI87" s="17"/>
      <c r="AJ87" s="17"/>
    </row>
    <row r="88" spans="13:41" ht="31.5" x14ac:dyDescent="0.5">
      <c r="M88" s="1"/>
      <c r="N88" s="1"/>
      <c r="O88" s="1"/>
      <c r="P88" s="252"/>
      <c r="Q88" s="252"/>
      <c r="R88" s="252"/>
      <c r="S88" s="252"/>
      <c r="W88" s="40">
        <v>87</v>
      </c>
      <c r="X88" t="str">
        <f t="shared" si="1"/>
        <v/>
      </c>
      <c r="Y88" s="17"/>
      <c r="Z88" s="17"/>
      <c r="AA88" s="17"/>
      <c r="AB88" s="17"/>
      <c r="AC88" s="17"/>
      <c r="AD88" s="17"/>
      <c r="AE88" s="17"/>
      <c r="AF88" s="17"/>
      <c r="AG88" s="17"/>
      <c r="AH88" s="17"/>
      <c r="AI88" s="17"/>
      <c r="AJ88" s="17"/>
    </row>
    <row r="89" spans="13:41" ht="31.5" x14ac:dyDescent="0.5">
      <c r="M89" s="1"/>
      <c r="N89" s="1"/>
      <c r="O89" s="1"/>
      <c r="P89" s="252"/>
      <c r="Q89" s="252"/>
      <c r="R89" s="252"/>
      <c r="S89" s="252"/>
      <c r="W89" s="40">
        <v>88</v>
      </c>
      <c r="X89" t="str">
        <f t="shared" si="1"/>
        <v/>
      </c>
      <c r="Y89" s="17"/>
      <c r="Z89" s="17"/>
      <c r="AA89" s="17"/>
      <c r="AB89" s="17"/>
      <c r="AC89" s="17"/>
      <c r="AD89" s="17"/>
      <c r="AE89" s="17"/>
      <c r="AF89" s="17"/>
      <c r="AG89" s="17"/>
      <c r="AH89" s="17"/>
      <c r="AI89" s="17"/>
      <c r="AJ89" s="17"/>
    </row>
    <row r="90" spans="13:41" ht="31.5" x14ac:dyDescent="0.5">
      <c r="M90" s="1"/>
      <c r="N90" s="1"/>
      <c r="O90" s="1"/>
      <c r="P90" s="252"/>
      <c r="Q90" s="252"/>
      <c r="R90" s="252"/>
      <c r="S90" s="252"/>
      <c r="W90" s="40">
        <v>89</v>
      </c>
      <c r="X90" t="str">
        <f t="shared" si="1"/>
        <v/>
      </c>
      <c r="Y90" s="17"/>
      <c r="Z90" s="17"/>
      <c r="AA90" s="17"/>
      <c r="AB90" s="17"/>
      <c r="AC90" s="17"/>
      <c r="AD90" s="17"/>
      <c r="AE90" s="17"/>
      <c r="AF90" s="17"/>
      <c r="AG90" s="17"/>
      <c r="AH90" s="17"/>
      <c r="AI90" s="17"/>
      <c r="AJ90" s="17"/>
      <c r="AM90" s="7"/>
      <c r="AN90" s="7"/>
      <c r="AO90" s="7"/>
    </row>
    <row r="91" spans="13:41" ht="31.5" x14ac:dyDescent="0.5">
      <c r="M91" s="1"/>
      <c r="N91" s="1"/>
      <c r="O91" s="1"/>
      <c r="P91" s="252"/>
      <c r="Q91" s="252"/>
      <c r="R91" s="252"/>
      <c r="S91" s="252"/>
      <c r="W91" s="40">
        <v>90</v>
      </c>
      <c r="X91" t="str">
        <f t="shared" si="1"/>
        <v/>
      </c>
      <c r="Y91" s="17"/>
      <c r="Z91" s="17"/>
      <c r="AA91" s="17"/>
      <c r="AB91" s="17"/>
      <c r="AC91" s="17"/>
      <c r="AD91" s="17"/>
      <c r="AE91" s="17"/>
      <c r="AF91" s="17"/>
      <c r="AG91" s="17"/>
      <c r="AH91" s="17"/>
      <c r="AI91" s="17"/>
      <c r="AJ91" s="17"/>
    </row>
    <row r="92" spans="13:41" ht="31.5" x14ac:dyDescent="0.5">
      <c r="M92" s="1"/>
      <c r="N92" s="1"/>
      <c r="O92" s="1"/>
      <c r="P92" s="252"/>
      <c r="Q92" s="252"/>
      <c r="R92" s="252"/>
      <c r="S92" s="252"/>
      <c r="W92" s="40">
        <v>91</v>
      </c>
      <c r="X92" t="str">
        <f t="shared" si="1"/>
        <v/>
      </c>
      <c r="Y92" s="17"/>
      <c r="Z92" s="17"/>
      <c r="AA92" s="17"/>
      <c r="AB92" s="17"/>
      <c r="AC92" s="17"/>
      <c r="AD92" s="17"/>
      <c r="AE92" s="17"/>
      <c r="AF92" s="17"/>
      <c r="AG92" s="17"/>
      <c r="AH92" s="17"/>
      <c r="AI92" s="17"/>
      <c r="AJ92" s="17"/>
    </row>
    <row r="93" spans="13:41" ht="31.5" x14ac:dyDescent="0.5">
      <c r="M93" s="1"/>
      <c r="N93" s="1"/>
      <c r="O93" s="1"/>
      <c r="P93" s="252"/>
      <c r="Q93" s="252"/>
      <c r="R93" s="252"/>
      <c r="S93" s="252"/>
      <c r="W93" s="40">
        <v>92</v>
      </c>
      <c r="X93" t="str">
        <f t="shared" si="1"/>
        <v/>
      </c>
      <c r="Y93" s="17"/>
      <c r="Z93" s="17"/>
      <c r="AA93" s="17"/>
      <c r="AB93" s="17"/>
      <c r="AC93" s="17"/>
      <c r="AD93" s="17"/>
      <c r="AE93" s="17"/>
      <c r="AF93" s="17"/>
      <c r="AG93" s="17"/>
      <c r="AH93" s="17"/>
      <c r="AI93" s="17"/>
      <c r="AJ93" s="17"/>
    </row>
    <row r="94" spans="13:41" ht="31.5" x14ac:dyDescent="0.5">
      <c r="M94" s="1"/>
      <c r="N94" s="1"/>
      <c r="O94" s="1"/>
      <c r="P94" s="252"/>
      <c r="Q94" s="252"/>
      <c r="R94" s="252"/>
      <c r="S94" s="252"/>
      <c r="W94" s="40">
        <v>93</v>
      </c>
      <c r="X94" t="str">
        <f t="shared" si="1"/>
        <v/>
      </c>
      <c r="Y94" s="17"/>
      <c r="Z94" s="17"/>
      <c r="AA94" s="17"/>
      <c r="AB94" s="17"/>
      <c r="AC94" s="17"/>
      <c r="AD94" s="17"/>
      <c r="AE94" s="17"/>
      <c r="AF94" s="17"/>
      <c r="AG94" s="17"/>
      <c r="AH94" s="17"/>
      <c r="AI94" s="17"/>
      <c r="AJ94" s="17"/>
    </row>
    <row r="95" spans="13:41" ht="31.5" x14ac:dyDescent="0.5">
      <c r="M95" s="1"/>
      <c r="N95" s="1"/>
      <c r="O95" s="1"/>
      <c r="P95" s="252"/>
      <c r="Q95" s="252"/>
      <c r="R95" s="252"/>
      <c r="S95" s="252"/>
      <c r="W95" s="40">
        <v>94</v>
      </c>
      <c r="X95" t="str">
        <f t="shared" si="1"/>
        <v/>
      </c>
      <c r="Y95" s="17"/>
      <c r="Z95" s="17"/>
      <c r="AA95" s="17"/>
      <c r="AB95" s="17"/>
      <c r="AC95" s="17"/>
      <c r="AD95" s="17"/>
      <c r="AE95" s="17"/>
      <c r="AF95" s="17"/>
      <c r="AG95" s="17"/>
      <c r="AH95" s="17"/>
      <c r="AI95" s="17"/>
      <c r="AJ95" s="17"/>
    </row>
    <row r="96" spans="13:41" ht="31.5" x14ac:dyDescent="0.5">
      <c r="M96" s="1"/>
      <c r="N96" s="1"/>
      <c r="O96" s="1"/>
      <c r="P96" s="252"/>
      <c r="Q96" s="252"/>
      <c r="R96" s="252"/>
      <c r="S96" s="252"/>
      <c r="W96" s="40">
        <v>95</v>
      </c>
      <c r="X96" t="str">
        <f t="shared" si="1"/>
        <v/>
      </c>
      <c r="Y96" s="17"/>
      <c r="Z96" s="17"/>
      <c r="AA96" s="17"/>
      <c r="AB96" s="17"/>
      <c r="AC96" s="17"/>
      <c r="AD96" s="17"/>
      <c r="AE96" s="17"/>
      <c r="AF96" s="17"/>
      <c r="AG96" s="17"/>
      <c r="AH96" s="17"/>
      <c r="AI96" s="17"/>
      <c r="AJ96" s="17"/>
    </row>
    <row r="97" spans="13:36" ht="31.5" x14ac:dyDescent="0.5">
      <c r="M97" s="1"/>
      <c r="N97" s="1"/>
      <c r="O97" s="1"/>
      <c r="P97" s="252"/>
      <c r="Q97" s="252"/>
      <c r="R97" s="252"/>
      <c r="S97" s="252"/>
      <c r="W97" s="40">
        <v>96</v>
      </c>
      <c r="X97" t="str">
        <f t="shared" si="1"/>
        <v/>
      </c>
      <c r="Y97" s="17"/>
      <c r="Z97" s="17"/>
      <c r="AA97" s="17"/>
      <c r="AB97" s="17"/>
      <c r="AC97" s="17"/>
      <c r="AD97" s="17"/>
      <c r="AE97" s="17"/>
      <c r="AF97" s="17"/>
      <c r="AG97" s="17"/>
      <c r="AH97" s="17"/>
      <c r="AI97" s="17"/>
      <c r="AJ97" s="17"/>
    </row>
    <row r="98" spans="13:36" ht="31.5" x14ac:dyDescent="0.5">
      <c r="M98" s="1"/>
      <c r="N98" s="1"/>
      <c r="O98" s="1"/>
      <c r="W98" s="40">
        <v>97</v>
      </c>
      <c r="X98" t="str">
        <f t="shared" si="1"/>
        <v/>
      </c>
      <c r="Y98" s="17"/>
      <c r="Z98" s="17"/>
      <c r="AA98" s="17"/>
      <c r="AB98" s="17"/>
      <c r="AC98" s="17"/>
      <c r="AD98" s="17"/>
      <c r="AE98" s="17"/>
      <c r="AF98" s="17"/>
      <c r="AG98" s="17"/>
      <c r="AH98" s="17"/>
      <c r="AI98" s="17"/>
      <c r="AJ98" s="17"/>
    </row>
    <row r="99" spans="13:36" ht="31.5" x14ac:dyDescent="0.5">
      <c r="M99" s="1"/>
      <c r="N99" s="1"/>
      <c r="W99" s="40">
        <v>98</v>
      </c>
      <c r="X99" t="str">
        <f t="shared" si="1"/>
        <v/>
      </c>
      <c r="Y99" s="17"/>
      <c r="Z99" s="17"/>
      <c r="AA99" s="17"/>
      <c r="AB99" s="17"/>
      <c r="AC99" s="17"/>
      <c r="AD99" s="17"/>
      <c r="AE99" s="17"/>
      <c r="AF99" s="17"/>
      <c r="AG99" s="17"/>
      <c r="AH99" s="17"/>
      <c r="AI99" s="17"/>
      <c r="AJ99" s="17"/>
    </row>
    <row r="100" spans="13:36" ht="31.5" x14ac:dyDescent="0.5">
      <c r="M100" s="1"/>
      <c r="N100" s="1"/>
      <c r="W100" s="40">
        <v>99</v>
      </c>
      <c r="X100" t="str">
        <f t="shared" si="1"/>
        <v/>
      </c>
      <c r="Y100" s="17"/>
      <c r="Z100" s="17"/>
      <c r="AA100" s="17"/>
      <c r="AB100" s="17"/>
      <c r="AC100" s="17"/>
      <c r="AD100" s="17"/>
      <c r="AE100" s="17"/>
      <c r="AF100" s="17"/>
      <c r="AG100" s="17"/>
      <c r="AH100" s="17"/>
      <c r="AI100" s="17"/>
      <c r="AJ100" s="17"/>
    </row>
    <row r="101" spans="13:36" ht="31.5" x14ac:dyDescent="0.5">
      <c r="N101" s="1"/>
      <c r="W101" s="40">
        <v>100</v>
      </c>
      <c r="X101" t="str">
        <f t="shared" si="1"/>
        <v/>
      </c>
      <c r="Y101" s="17"/>
      <c r="Z101" s="17"/>
      <c r="AA101" s="17"/>
      <c r="AB101" s="17"/>
      <c r="AC101" s="17"/>
      <c r="AD101" s="17"/>
      <c r="AE101" s="17"/>
      <c r="AF101" s="17"/>
      <c r="AG101" s="17"/>
      <c r="AH101" s="17"/>
      <c r="AI101" s="17"/>
      <c r="AJ101" s="17"/>
    </row>
    <row r="102" spans="13:36" x14ac:dyDescent="0.25">
      <c r="W102" s="40">
        <v>101</v>
      </c>
      <c r="X102" t="str">
        <f t="shared" si="1"/>
        <v/>
      </c>
      <c r="Y102" s="17"/>
      <c r="Z102" s="17"/>
      <c r="AA102" s="17"/>
      <c r="AB102" s="17"/>
      <c r="AC102" s="17"/>
      <c r="AD102" s="17"/>
      <c r="AE102" s="17"/>
      <c r="AF102" s="17"/>
      <c r="AG102" s="17"/>
      <c r="AH102" s="17"/>
      <c r="AI102" s="17"/>
      <c r="AJ102" s="17"/>
    </row>
    <row r="103" spans="13:36" x14ac:dyDescent="0.25">
      <c r="W103" s="40">
        <v>102</v>
      </c>
      <c r="X103" t="str">
        <f t="shared" si="1"/>
        <v/>
      </c>
      <c r="Y103" s="17"/>
      <c r="Z103" s="17"/>
      <c r="AA103" s="17"/>
      <c r="AB103" s="17"/>
      <c r="AC103" s="17"/>
      <c r="AD103" s="17"/>
      <c r="AE103" s="17"/>
      <c r="AF103" s="17"/>
      <c r="AG103" s="17"/>
      <c r="AH103" s="17"/>
      <c r="AI103" s="17"/>
      <c r="AJ103" s="17"/>
    </row>
    <row r="104" spans="13:36" x14ac:dyDescent="0.25">
      <c r="W104" s="40">
        <v>103</v>
      </c>
      <c r="X104" t="str">
        <f t="shared" si="1"/>
        <v/>
      </c>
      <c r="Y104" s="17"/>
      <c r="Z104" s="17"/>
      <c r="AA104" s="17"/>
      <c r="AB104" s="17"/>
      <c r="AC104" s="17"/>
      <c r="AD104" s="17"/>
      <c r="AE104" s="17"/>
      <c r="AF104" s="17"/>
      <c r="AG104" s="17"/>
      <c r="AH104" s="17"/>
      <c r="AI104" s="17"/>
      <c r="AJ104" s="17"/>
    </row>
    <row r="105" spans="13:36" x14ac:dyDescent="0.25">
      <c r="W105" s="40">
        <v>104</v>
      </c>
      <c r="X105" t="str">
        <f t="shared" si="1"/>
        <v/>
      </c>
      <c r="Y105" s="17"/>
      <c r="Z105" s="17"/>
      <c r="AA105" s="17"/>
      <c r="AB105" s="17"/>
      <c r="AC105" s="17"/>
      <c r="AD105" s="17"/>
      <c r="AE105" s="17"/>
      <c r="AF105" s="17"/>
      <c r="AG105" s="17"/>
      <c r="AH105" s="17"/>
      <c r="AI105" s="17"/>
      <c r="AJ105" s="17"/>
    </row>
    <row r="106" spans="13:36" x14ac:dyDescent="0.25">
      <c r="W106" s="40">
        <v>105</v>
      </c>
      <c r="X106" t="str">
        <f t="shared" si="1"/>
        <v/>
      </c>
      <c r="Y106" s="17"/>
      <c r="Z106" s="17"/>
      <c r="AA106" s="17"/>
      <c r="AB106" s="17"/>
      <c r="AC106" s="17"/>
      <c r="AD106" s="17"/>
      <c r="AE106" s="17"/>
      <c r="AF106" s="17"/>
      <c r="AG106" s="17"/>
      <c r="AH106" s="17"/>
      <c r="AI106" s="17"/>
      <c r="AJ106" s="17"/>
    </row>
    <row r="107" spans="13:36" x14ac:dyDescent="0.25">
      <c r="W107" s="40">
        <v>106</v>
      </c>
      <c r="X107" t="str">
        <f t="shared" si="1"/>
        <v/>
      </c>
      <c r="Y107" s="17"/>
      <c r="Z107" s="17"/>
      <c r="AA107" s="17"/>
      <c r="AB107" s="17"/>
      <c r="AC107" s="17"/>
      <c r="AD107" s="17"/>
      <c r="AE107" s="17"/>
      <c r="AF107" s="17"/>
      <c r="AG107" s="17"/>
      <c r="AH107" s="17"/>
      <c r="AI107" s="17"/>
      <c r="AJ107" s="17"/>
    </row>
    <row r="108" spans="13:36" x14ac:dyDescent="0.25">
      <c r="W108" s="40">
        <v>107</v>
      </c>
      <c r="X108" t="str">
        <f t="shared" si="1"/>
        <v/>
      </c>
      <c r="Y108" s="17"/>
      <c r="Z108" s="17"/>
      <c r="AA108" s="17"/>
      <c r="AB108" s="17"/>
      <c r="AC108" s="17"/>
      <c r="AD108" s="17"/>
      <c r="AE108" s="17"/>
      <c r="AF108" s="17"/>
      <c r="AG108" s="17"/>
      <c r="AH108" s="17"/>
      <c r="AI108" s="17"/>
      <c r="AJ108" s="17"/>
    </row>
    <row r="109" spans="13:36" x14ac:dyDescent="0.25">
      <c r="W109" s="40">
        <v>108</v>
      </c>
      <c r="X109" t="str">
        <f t="shared" si="1"/>
        <v/>
      </c>
      <c r="Y109" s="17"/>
      <c r="Z109" s="17"/>
      <c r="AA109" s="17"/>
      <c r="AB109" s="17"/>
      <c r="AC109" s="17"/>
      <c r="AD109" s="17"/>
      <c r="AE109" s="17"/>
      <c r="AF109" s="17"/>
      <c r="AG109" s="17"/>
      <c r="AH109" s="17"/>
      <c r="AI109" s="17"/>
      <c r="AJ109" s="17"/>
    </row>
    <row r="110" spans="13:36" x14ac:dyDescent="0.25">
      <c r="W110" s="40">
        <v>109</v>
      </c>
      <c r="X110" t="str">
        <f t="shared" si="1"/>
        <v/>
      </c>
      <c r="Y110" s="17"/>
      <c r="Z110" s="17"/>
      <c r="AA110" s="17"/>
      <c r="AB110" s="17"/>
      <c r="AC110" s="17"/>
      <c r="AD110" s="17"/>
      <c r="AE110" s="17"/>
      <c r="AF110" s="17"/>
      <c r="AG110" s="17"/>
      <c r="AH110" s="17"/>
      <c r="AI110" s="17"/>
      <c r="AJ110" s="17"/>
    </row>
    <row r="111" spans="13:36" x14ac:dyDescent="0.25">
      <c r="W111" s="40">
        <v>110</v>
      </c>
      <c r="X111" t="str">
        <f t="shared" si="1"/>
        <v/>
      </c>
      <c r="Y111" s="17"/>
      <c r="Z111" s="17"/>
      <c r="AA111" s="17"/>
      <c r="AB111" s="17"/>
      <c r="AC111" s="17"/>
      <c r="AD111" s="17"/>
      <c r="AE111" s="17"/>
      <c r="AF111" s="17"/>
      <c r="AG111" s="17"/>
      <c r="AH111" s="17"/>
      <c r="AI111" s="17"/>
      <c r="AJ111" s="17"/>
    </row>
    <row r="112" spans="13:36" x14ac:dyDescent="0.25">
      <c r="W112" s="40">
        <v>111</v>
      </c>
      <c r="X112" t="str">
        <f t="shared" si="1"/>
        <v/>
      </c>
      <c r="Y112" s="17"/>
      <c r="Z112" s="17"/>
      <c r="AA112" s="17"/>
      <c r="AB112" s="17"/>
      <c r="AC112" s="17"/>
      <c r="AD112" s="17"/>
      <c r="AE112" s="17"/>
      <c r="AF112" s="17"/>
      <c r="AG112" s="17"/>
      <c r="AH112" s="17"/>
      <c r="AI112" s="17"/>
      <c r="AJ112" s="17"/>
    </row>
    <row r="113" spans="23:36" x14ac:dyDescent="0.25">
      <c r="W113" s="40">
        <v>112</v>
      </c>
      <c r="X113" t="str">
        <f t="shared" si="1"/>
        <v/>
      </c>
      <c r="Y113" s="17"/>
      <c r="Z113" s="17"/>
      <c r="AA113" s="17"/>
      <c r="AB113" s="17"/>
      <c r="AC113" s="17"/>
      <c r="AD113" s="17"/>
      <c r="AE113" s="17"/>
      <c r="AF113" s="17"/>
      <c r="AG113" s="17"/>
      <c r="AH113" s="17"/>
      <c r="AI113" s="17"/>
      <c r="AJ113" s="17"/>
    </row>
    <row r="114" spans="23:36" x14ac:dyDescent="0.25">
      <c r="W114" s="40">
        <v>113</v>
      </c>
      <c r="X114" t="str">
        <f t="shared" si="1"/>
        <v/>
      </c>
      <c r="Y114" s="17"/>
      <c r="Z114" s="17"/>
      <c r="AA114" s="17"/>
      <c r="AB114" s="17"/>
      <c r="AC114" s="17"/>
      <c r="AD114" s="17"/>
      <c r="AE114" s="17"/>
      <c r="AF114" s="17"/>
      <c r="AG114" s="17"/>
      <c r="AH114" s="17"/>
      <c r="AI114" s="17"/>
      <c r="AJ114" s="17"/>
    </row>
    <row r="115" spans="23:36" x14ac:dyDescent="0.25">
      <c r="W115" s="40">
        <v>114</v>
      </c>
      <c r="X115" t="str">
        <f t="shared" si="1"/>
        <v/>
      </c>
      <c r="Y115" s="17"/>
      <c r="Z115" s="17"/>
      <c r="AA115" s="17"/>
      <c r="AB115" s="17"/>
      <c r="AC115" s="17"/>
      <c r="AD115" s="17"/>
      <c r="AE115" s="17"/>
      <c r="AF115" s="17"/>
      <c r="AG115" s="17"/>
      <c r="AH115" s="17"/>
      <c r="AI115" s="17"/>
      <c r="AJ115" s="17"/>
    </row>
    <row r="116" spans="23:36" x14ac:dyDescent="0.25">
      <c r="W116" s="40">
        <v>115</v>
      </c>
      <c r="X116" t="str">
        <f t="shared" si="1"/>
        <v/>
      </c>
      <c r="Y116" s="17"/>
      <c r="Z116" s="17"/>
      <c r="AA116" s="17"/>
      <c r="AB116" s="17"/>
      <c r="AC116" s="17"/>
      <c r="AD116" s="17"/>
      <c r="AE116" s="17"/>
      <c r="AF116" s="17"/>
      <c r="AG116" s="17"/>
      <c r="AH116" s="17"/>
      <c r="AI116" s="17"/>
      <c r="AJ116" s="17"/>
    </row>
    <row r="117" spans="23:36" x14ac:dyDescent="0.25">
      <c r="W117" s="40">
        <v>116</v>
      </c>
      <c r="X117" t="str">
        <f t="shared" si="1"/>
        <v/>
      </c>
      <c r="Y117" s="17"/>
      <c r="Z117" s="17"/>
      <c r="AA117" s="17"/>
      <c r="AB117" s="17"/>
      <c r="AC117" s="17"/>
      <c r="AD117" s="17"/>
      <c r="AE117" s="17"/>
      <c r="AF117" s="17"/>
      <c r="AG117" s="17"/>
      <c r="AH117" s="17"/>
      <c r="AI117" s="17"/>
      <c r="AJ117" s="17"/>
    </row>
    <row r="118" spans="23:36" x14ac:dyDescent="0.25">
      <c r="W118" s="40">
        <v>117</v>
      </c>
      <c r="X118" t="str">
        <f t="shared" si="1"/>
        <v/>
      </c>
      <c r="Y118" s="17"/>
      <c r="Z118" s="17"/>
      <c r="AA118" s="17"/>
      <c r="AB118" s="17"/>
      <c r="AC118" s="17"/>
      <c r="AD118" s="17"/>
      <c r="AE118" s="17"/>
      <c r="AF118" s="17"/>
      <c r="AG118" s="17"/>
      <c r="AH118" s="17"/>
      <c r="AI118" s="17"/>
      <c r="AJ118" s="17"/>
    </row>
    <row r="119" spans="23:36" x14ac:dyDescent="0.25">
      <c r="W119" s="40">
        <v>118</v>
      </c>
      <c r="X119" t="str">
        <f t="shared" si="1"/>
        <v/>
      </c>
      <c r="Y119" s="17"/>
      <c r="Z119" s="17"/>
      <c r="AA119" s="17"/>
      <c r="AB119" s="17"/>
      <c r="AC119" s="17"/>
      <c r="AD119" s="17"/>
      <c r="AE119" s="17"/>
      <c r="AF119" s="17"/>
      <c r="AG119" s="17"/>
      <c r="AH119" s="17"/>
      <c r="AI119" s="17"/>
      <c r="AJ119" s="17"/>
    </row>
    <row r="120" spans="23:36" x14ac:dyDescent="0.25">
      <c r="W120" s="40">
        <v>119</v>
      </c>
      <c r="X120" t="str">
        <f t="shared" si="1"/>
        <v/>
      </c>
      <c r="Y120" s="17"/>
      <c r="Z120" s="17"/>
      <c r="AA120" s="17"/>
      <c r="AB120" s="17"/>
      <c r="AC120" s="17"/>
      <c r="AD120" s="17"/>
      <c r="AE120" s="17"/>
      <c r="AF120" s="17"/>
      <c r="AG120" s="17"/>
      <c r="AH120" s="17"/>
      <c r="AI120" s="17"/>
      <c r="AJ120" s="17"/>
    </row>
    <row r="121" spans="23:36" x14ac:dyDescent="0.25">
      <c r="W121" s="40">
        <v>120</v>
      </c>
      <c r="X121" t="str">
        <f t="shared" si="1"/>
        <v/>
      </c>
      <c r="Y121" s="17"/>
      <c r="Z121" s="17"/>
      <c r="AA121" s="17"/>
      <c r="AB121" s="17"/>
      <c r="AC121" s="17"/>
      <c r="AD121" s="17"/>
      <c r="AE121" s="17"/>
      <c r="AF121" s="17"/>
      <c r="AG121" s="17"/>
      <c r="AH121" s="17"/>
      <c r="AI121" s="17"/>
      <c r="AJ121" s="17"/>
    </row>
    <row r="122" spans="23:36" x14ac:dyDescent="0.25">
      <c r="W122" s="40">
        <v>121</v>
      </c>
      <c r="X122" t="str">
        <f t="shared" si="1"/>
        <v/>
      </c>
      <c r="Y122" s="17"/>
      <c r="Z122" s="17"/>
      <c r="AA122" s="17"/>
      <c r="AB122" s="17"/>
      <c r="AC122" s="17"/>
      <c r="AD122" s="17"/>
      <c r="AE122" s="17"/>
      <c r="AF122" s="17"/>
      <c r="AG122" s="17"/>
      <c r="AH122" s="17"/>
      <c r="AI122" s="17"/>
      <c r="AJ122" s="17"/>
    </row>
    <row r="123" spans="23:36" x14ac:dyDescent="0.25">
      <c r="W123" s="40">
        <v>122</v>
      </c>
      <c r="X123" t="str">
        <f t="shared" si="1"/>
        <v/>
      </c>
      <c r="Y123" s="17"/>
      <c r="Z123" s="17"/>
      <c r="AA123" s="17"/>
      <c r="AB123" s="17"/>
      <c r="AC123" s="17"/>
      <c r="AD123" s="17"/>
      <c r="AE123" s="17"/>
      <c r="AF123" s="17"/>
      <c r="AG123" s="17"/>
      <c r="AH123" s="17"/>
      <c r="AI123" s="17"/>
      <c r="AJ123" s="17"/>
    </row>
    <row r="124" spans="23:36" x14ac:dyDescent="0.25">
      <c r="W124" s="40">
        <v>123</v>
      </c>
      <c r="X124" t="str">
        <f t="shared" si="1"/>
        <v/>
      </c>
      <c r="Y124" s="17"/>
      <c r="Z124" s="17"/>
      <c r="AA124" s="17"/>
      <c r="AB124" s="17"/>
      <c r="AC124" s="17"/>
      <c r="AD124" s="17"/>
      <c r="AE124" s="17"/>
      <c r="AF124" s="17"/>
      <c r="AG124" s="17"/>
      <c r="AH124" s="17"/>
      <c r="AI124" s="17"/>
      <c r="AJ124" s="17"/>
    </row>
    <row r="125" spans="23:36" x14ac:dyDescent="0.25">
      <c r="W125" s="40">
        <v>124</v>
      </c>
      <c r="X125" t="str">
        <f t="shared" si="1"/>
        <v/>
      </c>
      <c r="Y125" s="17"/>
      <c r="Z125" s="17"/>
      <c r="AA125" s="17"/>
      <c r="AB125" s="17"/>
      <c r="AC125" s="17"/>
      <c r="AD125" s="17"/>
      <c r="AE125" s="17"/>
      <c r="AF125" s="17"/>
      <c r="AG125" s="17"/>
      <c r="AH125" s="17"/>
      <c r="AI125" s="17"/>
      <c r="AJ125" s="17"/>
    </row>
    <row r="126" spans="23:36" x14ac:dyDescent="0.25">
      <c r="W126" s="40">
        <v>125</v>
      </c>
      <c r="X126" t="str">
        <f t="shared" si="1"/>
        <v/>
      </c>
      <c r="Y126" s="17"/>
      <c r="Z126" s="17"/>
      <c r="AA126" s="17"/>
      <c r="AB126" s="17"/>
      <c r="AC126" s="17"/>
      <c r="AD126" s="17"/>
      <c r="AE126" s="17"/>
      <c r="AF126" s="17"/>
      <c r="AG126" s="17"/>
      <c r="AH126" s="17"/>
      <c r="AI126" s="17"/>
      <c r="AJ126" s="17"/>
    </row>
    <row r="127" spans="23:36" x14ac:dyDescent="0.25">
      <c r="W127" s="40">
        <v>126</v>
      </c>
      <c r="X127" t="str">
        <f t="shared" si="1"/>
        <v/>
      </c>
      <c r="Y127" s="17"/>
      <c r="Z127" s="17"/>
      <c r="AA127" s="17"/>
      <c r="AB127" s="17"/>
      <c r="AC127" s="17"/>
      <c r="AD127" s="17"/>
      <c r="AE127" s="17"/>
      <c r="AF127" s="17"/>
      <c r="AG127" s="17"/>
      <c r="AH127" s="17"/>
      <c r="AI127" s="17"/>
      <c r="AJ127" s="17"/>
    </row>
    <row r="128" spans="23:36" x14ac:dyDescent="0.25">
      <c r="W128" s="40">
        <v>127</v>
      </c>
      <c r="X128" t="str">
        <f t="shared" si="1"/>
        <v/>
      </c>
      <c r="Y128" s="17"/>
      <c r="Z128" s="17"/>
      <c r="AA128" s="17"/>
      <c r="AB128" s="17"/>
      <c r="AC128" s="17"/>
      <c r="AD128" s="17"/>
      <c r="AE128" s="17"/>
      <c r="AF128" s="17"/>
      <c r="AG128" s="17"/>
      <c r="AH128" s="17"/>
      <c r="AI128" s="17"/>
      <c r="AJ128" s="17"/>
    </row>
    <row r="129" spans="23:36" x14ac:dyDescent="0.25">
      <c r="W129" s="40">
        <v>128</v>
      </c>
      <c r="X129" t="str">
        <f t="shared" si="1"/>
        <v/>
      </c>
      <c r="Y129" s="17"/>
      <c r="Z129" s="17"/>
      <c r="AA129" s="17"/>
      <c r="AB129" s="17"/>
      <c r="AC129" s="17"/>
      <c r="AD129" s="17"/>
      <c r="AE129" s="17"/>
      <c r="AF129" s="17"/>
      <c r="AG129" s="17"/>
      <c r="AH129" s="17"/>
      <c r="AI129" s="17"/>
      <c r="AJ129" s="17"/>
    </row>
    <row r="130" spans="23:36" x14ac:dyDescent="0.25">
      <c r="W130" s="40">
        <v>129</v>
      </c>
      <c r="X130" t="str">
        <f t="shared" ref="X130:X193" si="2">IFERROR(IF(VLOOKUP(W130,comments,2,FALSE)=0,"",VLOOKUP(W130,comments,2,FALSE)),"")</f>
        <v/>
      </c>
      <c r="Y130" s="17"/>
      <c r="Z130" s="17"/>
      <c r="AA130" s="17"/>
      <c r="AB130" s="17"/>
      <c r="AC130" s="17"/>
      <c r="AD130" s="17"/>
      <c r="AE130" s="17"/>
      <c r="AF130" s="17"/>
      <c r="AG130" s="17"/>
      <c r="AH130" s="17"/>
      <c r="AI130" s="17"/>
      <c r="AJ130" s="17"/>
    </row>
    <row r="131" spans="23:36" x14ac:dyDescent="0.25">
      <c r="W131" s="40">
        <v>130</v>
      </c>
      <c r="X131" t="str">
        <f t="shared" si="2"/>
        <v/>
      </c>
      <c r="Y131" s="17"/>
      <c r="Z131" s="17"/>
      <c r="AA131" s="17"/>
      <c r="AB131" s="17"/>
      <c r="AC131" s="17"/>
      <c r="AD131" s="17"/>
      <c r="AE131" s="17"/>
      <c r="AF131" s="17"/>
      <c r="AG131" s="17"/>
      <c r="AH131" s="17"/>
      <c r="AI131" s="17"/>
      <c r="AJ131" s="17"/>
    </row>
    <row r="132" spans="23:36" x14ac:dyDescent="0.25">
      <c r="W132" s="40">
        <v>131</v>
      </c>
      <c r="X132" t="str">
        <f t="shared" si="2"/>
        <v/>
      </c>
      <c r="Y132" s="17"/>
      <c r="Z132" s="17"/>
      <c r="AA132" s="17"/>
      <c r="AB132" s="17"/>
      <c r="AC132" s="17"/>
      <c r="AD132" s="17"/>
      <c r="AE132" s="17"/>
      <c r="AF132" s="17"/>
      <c r="AG132" s="17"/>
      <c r="AH132" s="17"/>
      <c r="AI132" s="17"/>
      <c r="AJ132" s="17"/>
    </row>
    <row r="133" spans="23:36" x14ac:dyDescent="0.25">
      <c r="W133" s="40">
        <v>132</v>
      </c>
      <c r="X133" t="str">
        <f t="shared" si="2"/>
        <v/>
      </c>
      <c r="Y133" s="17"/>
      <c r="Z133" s="17"/>
      <c r="AA133" s="17"/>
      <c r="AB133" s="17"/>
      <c r="AC133" s="17"/>
      <c r="AD133" s="17"/>
      <c r="AE133" s="17"/>
      <c r="AF133" s="17"/>
      <c r="AG133" s="17"/>
      <c r="AH133" s="17"/>
      <c r="AI133" s="17"/>
      <c r="AJ133" s="17"/>
    </row>
    <row r="134" spans="23:36" x14ac:dyDescent="0.25">
      <c r="W134" s="40">
        <v>133</v>
      </c>
      <c r="X134" t="str">
        <f t="shared" si="2"/>
        <v/>
      </c>
      <c r="Y134" s="17"/>
      <c r="Z134" s="17"/>
      <c r="AA134" s="17"/>
      <c r="AB134" s="17"/>
      <c r="AC134" s="17"/>
      <c r="AD134" s="17"/>
      <c r="AE134" s="17"/>
      <c r="AF134" s="17"/>
      <c r="AG134" s="17"/>
      <c r="AH134" s="17"/>
      <c r="AI134" s="17"/>
      <c r="AJ134" s="17"/>
    </row>
    <row r="135" spans="23:36" x14ac:dyDescent="0.25">
      <c r="W135" s="40">
        <v>134</v>
      </c>
      <c r="X135" t="str">
        <f t="shared" si="2"/>
        <v/>
      </c>
      <c r="Y135" s="17"/>
      <c r="Z135" s="17"/>
      <c r="AA135" s="17"/>
      <c r="AB135" s="17"/>
      <c r="AC135" s="17"/>
      <c r="AD135" s="17"/>
      <c r="AE135" s="17"/>
      <c r="AF135" s="17"/>
      <c r="AG135" s="17"/>
      <c r="AH135" s="17"/>
      <c r="AI135" s="17"/>
      <c r="AJ135" s="17"/>
    </row>
    <row r="136" spans="23:36" x14ac:dyDescent="0.25">
      <c r="W136" s="40">
        <v>135</v>
      </c>
      <c r="X136" t="str">
        <f t="shared" si="2"/>
        <v/>
      </c>
      <c r="Y136" s="17"/>
      <c r="Z136" s="17"/>
      <c r="AA136" s="17"/>
      <c r="AB136" s="17"/>
      <c r="AC136" s="17"/>
      <c r="AD136" s="17"/>
      <c r="AE136" s="17"/>
      <c r="AF136" s="17"/>
      <c r="AG136" s="17"/>
      <c r="AH136" s="17"/>
      <c r="AI136" s="17"/>
      <c r="AJ136" s="17"/>
    </row>
    <row r="137" spans="23:36" x14ac:dyDescent="0.25">
      <c r="W137" s="40">
        <v>136</v>
      </c>
      <c r="X137" t="str">
        <f t="shared" si="2"/>
        <v/>
      </c>
      <c r="Y137" s="17"/>
      <c r="Z137" s="17"/>
      <c r="AA137" s="17"/>
      <c r="AB137" s="17"/>
      <c r="AC137" s="17"/>
      <c r="AD137" s="17"/>
      <c r="AE137" s="17"/>
      <c r="AF137" s="17"/>
      <c r="AG137" s="17"/>
      <c r="AH137" s="17"/>
      <c r="AI137" s="17"/>
      <c r="AJ137" s="17"/>
    </row>
    <row r="138" spans="23:36" x14ac:dyDescent="0.25">
      <c r="W138" s="40">
        <v>137</v>
      </c>
      <c r="X138" t="str">
        <f t="shared" si="2"/>
        <v/>
      </c>
      <c r="Y138" s="17"/>
      <c r="Z138" s="17"/>
      <c r="AA138" s="17"/>
      <c r="AB138" s="17"/>
      <c r="AC138" s="17"/>
      <c r="AD138" s="17"/>
      <c r="AE138" s="17"/>
      <c r="AF138" s="17"/>
      <c r="AG138" s="17"/>
      <c r="AH138" s="17"/>
      <c r="AI138" s="17"/>
      <c r="AJ138" s="17"/>
    </row>
    <row r="139" spans="23:36" x14ac:dyDescent="0.25">
      <c r="W139" s="40">
        <v>138</v>
      </c>
      <c r="X139" t="str">
        <f t="shared" si="2"/>
        <v/>
      </c>
      <c r="Y139" s="17"/>
      <c r="Z139" s="17"/>
      <c r="AA139" s="17"/>
      <c r="AB139" s="17"/>
      <c r="AC139" s="17"/>
      <c r="AD139" s="17"/>
      <c r="AE139" s="17"/>
      <c r="AF139" s="17"/>
      <c r="AG139" s="17"/>
      <c r="AH139" s="17"/>
      <c r="AI139" s="17"/>
      <c r="AJ139" s="17"/>
    </row>
    <row r="140" spans="23:36" x14ac:dyDescent="0.25">
      <c r="W140" s="40">
        <v>139</v>
      </c>
      <c r="X140" t="str">
        <f t="shared" si="2"/>
        <v/>
      </c>
      <c r="Y140" s="17"/>
      <c r="Z140" s="17"/>
      <c r="AA140" s="17"/>
      <c r="AB140" s="17"/>
      <c r="AC140" s="17"/>
      <c r="AD140" s="17"/>
      <c r="AE140" s="17"/>
      <c r="AF140" s="17"/>
      <c r="AG140" s="17"/>
      <c r="AH140" s="17"/>
      <c r="AI140" s="17"/>
      <c r="AJ140" s="17"/>
    </row>
    <row r="141" spans="23:36" x14ac:dyDescent="0.25">
      <c r="W141" s="40">
        <v>140</v>
      </c>
      <c r="X141" t="str">
        <f t="shared" si="2"/>
        <v/>
      </c>
      <c r="Y141" s="17"/>
      <c r="Z141" s="17"/>
      <c r="AA141" s="17"/>
      <c r="AB141" s="17"/>
      <c r="AC141" s="17"/>
      <c r="AD141" s="17"/>
      <c r="AE141" s="17"/>
      <c r="AF141" s="17"/>
      <c r="AG141" s="17"/>
      <c r="AH141" s="17"/>
      <c r="AI141" s="17"/>
      <c r="AJ141" s="17"/>
    </row>
    <row r="142" spans="23:36" x14ac:dyDescent="0.25">
      <c r="W142" s="40">
        <v>141</v>
      </c>
      <c r="X142" t="str">
        <f t="shared" si="2"/>
        <v/>
      </c>
      <c r="Y142" s="17"/>
      <c r="Z142" s="17"/>
      <c r="AA142" s="17"/>
      <c r="AB142" s="17"/>
      <c r="AC142" s="17"/>
      <c r="AD142" s="17"/>
      <c r="AE142" s="17"/>
      <c r="AF142" s="17"/>
      <c r="AG142" s="17"/>
      <c r="AH142" s="17"/>
      <c r="AI142" s="17"/>
      <c r="AJ142" s="17"/>
    </row>
    <row r="143" spans="23:36" x14ac:dyDescent="0.25">
      <c r="W143" s="40">
        <v>142</v>
      </c>
      <c r="X143" t="str">
        <f t="shared" si="2"/>
        <v/>
      </c>
      <c r="Y143" s="17"/>
      <c r="Z143" s="17"/>
      <c r="AA143" s="17"/>
      <c r="AB143" s="17"/>
      <c r="AC143" s="17"/>
      <c r="AD143" s="17"/>
      <c r="AE143" s="17"/>
      <c r="AF143" s="17"/>
      <c r="AG143" s="17"/>
      <c r="AH143" s="17"/>
      <c r="AI143" s="17"/>
      <c r="AJ143" s="17"/>
    </row>
    <row r="144" spans="23:36" x14ac:dyDescent="0.25">
      <c r="W144" s="40">
        <v>143</v>
      </c>
      <c r="X144" t="str">
        <f t="shared" si="2"/>
        <v/>
      </c>
      <c r="Y144" s="17"/>
      <c r="Z144" s="17"/>
      <c r="AA144" s="17"/>
      <c r="AB144" s="17"/>
      <c r="AC144" s="17"/>
      <c r="AD144" s="17"/>
      <c r="AE144" s="17"/>
      <c r="AF144" s="17"/>
      <c r="AG144" s="17"/>
      <c r="AH144" s="17"/>
      <c r="AI144" s="17"/>
      <c r="AJ144" s="17"/>
    </row>
    <row r="145" spans="23:36" x14ac:dyDescent="0.25">
      <c r="W145" s="40">
        <v>144</v>
      </c>
      <c r="X145" t="str">
        <f t="shared" si="2"/>
        <v/>
      </c>
      <c r="Y145" s="17"/>
      <c r="Z145" s="17"/>
      <c r="AA145" s="17"/>
      <c r="AB145" s="17"/>
      <c r="AC145" s="17"/>
      <c r="AD145" s="17"/>
      <c r="AE145" s="17"/>
      <c r="AF145" s="17"/>
      <c r="AG145" s="17"/>
      <c r="AH145" s="17"/>
      <c r="AI145" s="17"/>
      <c r="AJ145" s="17"/>
    </row>
    <row r="146" spans="23:36" x14ac:dyDescent="0.25">
      <c r="W146" s="40">
        <v>145</v>
      </c>
      <c r="X146" t="str">
        <f t="shared" si="2"/>
        <v/>
      </c>
      <c r="Y146" s="17"/>
      <c r="Z146" s="17"/>
      <c r="AA146" s="17"/>
      <c r="AB146" s="17"/>
      <c r="AC146" s="17"/>
      <c r="AD146" s="17"/>
      <c r="AE146" s="17"/>
      <c r="AF146" s="17"/>
      <c r="AG146" s="17"/>
      <c r="AH146" s="17"/>
      <c r="AI146" s="17"/>
      <c r="AJ146" s="17"/>
    </row>
    <row r="147" spans="23:36" x14ac:dyDescent="0.25">
      <c r="W147" s="40">
        <v>146</v>
      </c>
      <c r="X147" t="str">
        <f t="shared" si="2"/>
        <v/>
      </c>
      <c r="Y147" s="17"/>
      <c r="Z147" s="17"/>
      <c r="AA147" s="17"/>
      <c r="AB147" s="17"/>
      <c r="AC147" s="17"/>
      <c r="AD147" s="17"/>
      <c r="AE147" s="17"/>
      <c r="AF147" s="17"/>
      <c r="AG147" s="17"/>
      <c r="AH147" s="17"/>
      <c r="AI147" s="17"/>
      <c r="AJ147" s="17"/>
    </row>
    <row r="148" spans="23:36" x14ac:dyDescent="0.25">
      <c r="W148" s="40">
        <v>147</v>
      </c>
      <c r="X148" t="str">
        <f t="shared" si="2"/>
        <v/>
      </c>
      <c r="Y148" s="17"/>
      <c r="Z148" s="17"/>
      <c r="AA148" s="17"/>
      <c r="AB148" s="17"/>
      <c r="AC148" s="17"/>
      <c r="AD148" s="17"/>
      <c r="AE148" s="17"/>
      <c r="AF148" s="17"/>
      <c r="AG148" s="17"/>
      <c r="AH148" s="17"/>
      <c r="AI148" s="17"/>
      <c r="AJ148" s="17"/>
    </row>
    <row r="149" spans="23:36" x14ac:dyDescent="0.25">
      <c r="W149" s="40">
        <v>148</v>
      </c>
      <c r="X149" t="str">
        <f t="shared" si="2"/>
        <v/>
      </c>
      <c r="Y149" s="17"/>
      <c r="Z149" s="17"/>
      <c r="AA149" s="17"/>
      <c r="AB149" s="17"/>
      <c r="AC149" s="17"/>
      <c r="AD149" s="17"/>
      <c r="AE149" s="17"/>
      <c r="AF149" s="17"/>
      <c r="AG149" s="17"/>
      <c r="AH149" s="17"/>
      <c r="AI149" s="17"/>
      <c r="AJ149" s="17"/>
    </row>
    <row r="150" spans="23:36" x14ac:dyDescent="0.25">
      <c r="W150" s="40">
        <v>149</v>
      </c>
      <c r="X150" t="str">
        <f t="shared" si="2"/>
        <v/>
      </c>
      <c r="Y150" s="17"/>
      <c r="Z150" s="17"/>
      <c r="AA150" s="17"/>
      <c r="AB150" s="17"/>
      <c r="AC150" s="17"/>
      <c r="AD150" s="17"/>
      <c r="AE150" s="17"/>
      <c r="AF150" s="17"/>
      <c r="AG150" s="17"/>
      <c r="AH150" s="17"/>
      <c r="AI150" s="17"/>
      <c r="AJ150" s="17"/>
    </row>
    <row r="151" spans="23:36" x14ac:dyDescent="0.25">
      <c r="W151" s="40">
        <v>150</v>
      </c>
      <c r="X151" t="str">
        <f t="shared" si="2"/>
        <v/>
      </c>
      <c r="Y151" s="17"/>
      <c r="Z151" s="17"/>
      <c r="AA151" s="17"/>
      <c r="AB151" s="17"/>
      <c r="AC151" s="17"/>
      <c r="AD151" s="17"/>
      <c r="AE151" s="17"/>
      <c r="AF151" s="17"/>
      <c r="AG151" s="17"/>
      <c r="AH151" s="17"/>
      <c r="AI151" s="17"/>
      <c r="AJ151" s="17"/>
    </row>
    <row r="152" spans="23:36" x14ac:dyDescent="0.25">
      <c r="W152" s="40">
        <v>151</v>
      </c>
      <c r="X152" t="str">
        <f t="shared" si="2"/>
        <v/>
      </c>
      <c r="Y152" s="17"/>
      <c r="Z152" s="17"/>
      <c r="AA152" s="17"/>
      <c r="AB152" s="17"/>
      <c r="AC152" s="17"/>
      <c r="AD152" s="17"/>
      <c r="AE152" s="17"/>
      <c r="AF152" s="17"/>
      <c r="AG152" s="17"/>
      <c r="AH152" s="17"/>
      <c r="AI152" s="17"/>
      <c r="AJ152" s="17"/>
    </row>
    <row r="153" spans="23:36" x14ac:dyDescent="0.25">
      <c r="W153" s="40">
        <v>152</v>
      </c>
      <c r="X153" t="str">
        <f t="shared" si="2"/>
        <v/>
      </c>
      <c r="Y153" s="17"/>
      <c r="Z153" s="17"/>
      <c r="AA153" s="17"/>
      <c r="AB153" s="17"/>
      <c r="AC153" s="17"/>
      <c r="AD153" s="17"/>
      <c r="AE153" s="17"/>
      <c r="AF153" s="17"/>
      <c r="AG153" s="17"/>
      <c r="AH153" s="17"/>
      <c r="AI153" s="17"/>
      <c r="AJ153" s="17"/>
    </row>
    <row r="154" spans="23:36" x14ac:dyDescent="0.25">
      <c r="W154" s="40">
        <v>153</v>
      </c>
      <c r="X154" t="str">
        <f t="shared" si="2"/>
        <v/>
      </c>
      <c r="Y154" s="17"/>
      <c r="Z154" s="17"/>
      <c r="AA154" s="17"/>
      <c r="AB154" s="17"/>
      <c r="AC154" s="17"/>
      <c r="AD154" s="17"/>
      <c r="AE154" s="17"/>
      <c r="AF154" s="17"/>
      <c r="AG154" s="17"/>
      <c r="AH154" s="17"/>
      <c r="AI154" s="17"/>
      <c r="AJ154" s="17"/>
    </row>
    <row r="155" spans="23:36" x14ac:dyDescent="0.25">
      <c r="W155" s="40">
        <v>154</v>
      </c>
      <c r="X155" t="str">
        <f t="shared" si="2"/>
        <v/>
      </c>
      <c r="Y155" s="17"/>
      <c r="Z155" s="17"/>
      <c r="AA155" s="17"/>
      <c r="AB155" s="17"/>
      <c r="AC155" s="17"/>
      <c r="AD155" s="17"/>
      <c r="AE155" s="17"/>
      <c r="AF155" s="17"/>
      <c r="AG155" s="17"/>
      <c r="AH155" s="17"/>
      <c r="AI155" s="17"/>
      <c r="AJ155" s="17"/>
    </row>
    <row r="156" spans="23:36" x14ac:dyDescent="0.25">
      <c r="W156" s="40">
        <v>155</v>
      </c>
      <c r="X156" t="str">
        <f t="shared" si="2"/>
        <v/>
      </c>
      <c r="Y156" s="17"/>
      <c r="Z156" s="17"/>
      <c r="AA156" s="17"/>
      <c r="AB156" s="17"/>
      <c r="AC156" s="17"/>
      <c r="AD156" s="17"/>
      <c r="AE156" s="17"/>
      <c r="AF156" s="17"/>
      <c r="AG156" s="17"/>
      <c r="AH156" s="17"/>
      <c r="AI156" s="17"/>
      <c r="AJ156" s="17"/>
    </row>
    <row r="157" spans="23:36" x14ac:dyDescent="0.25">
      <c r="W157" s="40">
        <v>156</v>
      </c>
      <c r="X157" t="str">
        <f t="shared" si="2"/>
        <v/>
      </c>
      <c r="Y157" s="17"/>
      <c r="Z157" s="17"/>
      <c r="AA157" s="17"/>
      <c r="AB157" s="17"/>
      <c r="AC157" s="17"/>
      <c r="AD157" s="17"/>
      <c r="AE157" s="17"/>
      <c r="AF157" s="17"/>
      <c r="AG157" s="17"/>
      <c r="AH157" s="17"/>
      <c r="AI157" s="17"/>
      <c r="AJ157" s="17"/>
    </row>
    <row r="158" spans="23:36" x14ac:dyDescent="0.25">
      <c r="W158" s="40">
        <v>157</v>
      </c>
      <c r="X158" t="str">
        <f t="shared" si="2"/>
        <v/>
      </c>
      <c r="Y158" s="17"/>
      <c r="Z158" s="17"/>
      <c r="AA158" s="17"/>
      <c r="AB158" s="17"/>
      <c r="AC158" s="17"/>
      <c r="AD158" s="17"/>
      <c r="AE158" s="17"/>
      <c r="AF158" s="17"/>
      <c r="AG158" s="17"/>
      <c r="AH158" s="17"/>
      <c r="AI158" s="17"/>
      <c r="AJ158" s="17"/>
    </row>
    <row r="159" spans="23:36" x14ac:dyDescent="0.25">
      <c r="W159" s="40">
        <v>158</v>
      </c>
      <c r="X159" t="str">
        <f t="shared" si="2"/>
        <v/>
      </c>
      <c r="Y159" s="17"/>
      <c r="Z159" s="17"/>
      <c r="AA159" s="17"/>
      <c r="AB159" s="17"/>
      <c r="AC159" s="17"/>
      <c r="AD159" s="17"/>
      <c r="AE159" s="17"/>
      <c r="AF159" s="17"/>
      <c r="AG159" s="17"/>
      <c r="AH159" s="17"/>
      <c r="AI159" s="17"/>
      <c r="AJ159" s="17"/>
    </row>
    <row r="160" spans="23:36" x14ac:dyDescent="0.25">
      <c r="W160" s="40">
        <v>159</v>
      </c>
      <c r="X160" t="str">
        <f t="shared" si="2"/>
        <v/>
      </c>
      <c r="Y160" s="17"/>
      <c r="Z160" s="17"/>
      <c r="AA160" s="17"/>
      <c r="AB160" s="17"/>
      <c r="AC160" s="17"/>
      <c r="AD160" s="17"/>
      <c r="AE160" s="17"/>
      <c r="AF160" s="17"/>
      <c r="AG160" s="17"/>
      <c r="AH160" s="17"/>
      <c r="AI160" s="17"/>
      <c r="AJ160" s="17"/>
    </row>
    <row r="161" spans="23:36" x14ac:dyDescent="0.25">
      <c r="W161" s="40">
        <v>160</v>
      </c>
      <c r="X161" t="str">
        <f t="shared" si="2"/>
        <v/>
      </c>
      <c r="Y161" s="17"/>
      <c r="Z161" s="17"/>
      <c r="AA161" s="17"/>
      <c r="AB161" s="17"/>
      <c r="AC161" s="17"/>
      <c r="AD161" s="17"/>
      <c r="AE161" s="17"/>
      <c r="AF161" s="17"/>
      <c r="AG161" s="17"/>
      <c r="AH161" s="17"/>
      <c r="AI161" s="17"/>
      <c r="AJ161" s="17"/>
    </row>
    <row r="162" spans="23:36" x14ac:dyDescent="0.25">
      <c r="W162" s="40">
        <v>161</v>
      </c>
      <c r="X162" t="str">
        <f t="shared" si="2"/>
        <v/>
      </c>
      <c r="Y162" s="17"/>
      <c r="Z162" s="17"/>
      <c r="AA162" s="17"/>
      <c r="AB162" s="17"/>
      <c r="AC162" s="17"/>
      <c r="AD162" s="17"/>
      <c r="AE162" s="17"/>
      <c r="AF162" s="17"/>
      <c r="AG162" s="17"/>
      <c r="AH162" s="17"/>
      <c r="AI162" s="17"/>
      <c r="AJ162" s="17"/>
    </row>
    <row r="163" spans="23:36" x14ac:dyDescent="0.25">
      <c r="W163" s="40">
        <v>162</v>
      </c>
      <c r="X163" t="str">
        <f t="shared" si="2"/>
        <v/>
      </c>
      <c r="Y163" s="17"/>
      <c r="Z163" s="17"/>
      <c r="AA163" s="17"/>
      <c r="AB163" s="17"/>
      <c r="AC163" s="17"/>
      <c r="AD163" s="17"/>
      <c r="AE163" s="17"/>
      <c r="AF163" s="17"/>
      <c r="AG163" s="17"/>
      <c r="AH163" s="17"/>
      <c r="AI163" s="17"/>
      <c r="AJ163" s="17"/>
    </row>
    <row r="164" spans="23:36" x14ac:dyDescent="0.25">
      <c r="W164" s="40">
        <v>163</v>
      </c>
      <c r="X164" t="str">
        <f t="shared" si="2"/>
        <v/>
      </c>
      <c r="Y164" s="17"/>
      <c r="Z164" s="17"/>
      <c r="AA164" s="17"/>
      <c r="AB164" s="17"/>
      <c r="AC164" s="17"/>
      <c r="AD164" s="17"/>
      <c r="AE164" s="17"/>
      <c r="AF164" s="17"/>
      <c r="AG164" s="17"/>
      <c r="AH164" s="17"/>
      <c r="AI164" s="17"/>
      <c r="AJ164" s="17"/>
    </row>
    <row r="165" spans="23:36" x14ac:dyDescent="0.25">
      <c r="W165" s="40">
        <v>164</v>
      </c>
      <c r="X165" t="str">
        <f t="shared" si="2"/>
        <v/>
      </c>
      <c r="Y165" s="17"/>
      <c r="Z165" s="17"/>
      <c r="AA165" s="17"/>
      <c r="AB165" s="17"/>
      <c r="AC165" s="17"/>
      <c r="AD165" s="17"/>
      <c r="AE165" s="17"/>
      <c r="AF165" s="17"/>
      <c r="AG165" s="17"/>
      <c r="AH165" s="17"/>
      <c r="AI165" s="17"/>
      <c r="AJ165" s="17"/>
    </row>
    <row r="166" spans="23:36" x14ac:dyDescent="0.25">
      <c r="W166" s="40">
        <v>165</v>
      </c>
      <c r="X166" t="str">
        <f t="shared" si="2"/>
        <v/>
      </c>
      <c r="Y166" s="17"/>
      <c r="Z166" s="17"/>
      <c r="AA166" s="17"/>
      <c r="AB166" s="17"/>
      <c r="AC166" s="17"/>
      <c r="AD166" s="17"/>
      <c r="AE166" s="17"/>
      <c r="AF166" s="17"/>
      <c r="AG166" s="17"/>
      <c r="AH166" s="17"/>
      <c r="AI166" s="17"/>
      <c r="AJ166" s="17"/>
    </row>
    <row r="167" spans="23:36" x14ac:dyDescent="0.25">
      <c r="W167" s="40">
        <v>166</v>
      </c>
      <c r="X167" t="str">
        <f t="shared" si="2"/>
        <v/>
      </c>
      <c r="Y167" s="17"/>
      <c r="Z167" s="17"/>
      <c r="AA167" s="17"/>
      <c r="AB167" s="17"/>
      <c r="AC167" s="17"/>
      <c r="AD167" s="17"/>
      <c r="AE167" s="17"/>
      <c r="AF167" s="17"/>
      <c r="AG167" s="17"/>
      <c r="AH167" s="17"/>
      <c r="AI167" s="17"/>
      <c r="AJ167" s="17"/>
    </row>
    <row r="168" spans="23:36" x14ac:dyDescent="0.25">
      <c r="W168" s="40">
        <v>167</v>
      </c>
      <c r="X168" t="str">
        <f t="shared" si="2"/>
        <v/>
      </c>
      <c r="Y168" s="17"/>
      <c r="Z168" s="17"/>
      <c r="AA168" s="17"/>
      <c r="AB168" s="17"/>
      <c r="AC168" s="17"/>
      <c r="AD168" s="17"/>
      <c r="AE168" s="17"/>
      <c r="AF168" s="17"/>
      <c r="AG168" s="17"/>
      <c r="AH168" s="17"/>
      <c r="AI168" s="17"/>
      <c r="AJ168" s="17"/>
    </row>
    <row r="169" spans="23:36" x14ac:dyDescent="0.25">
      <c r="W169" s="40">
        <v>168</v>
      </c>
      <c r="X169" t="str">
        <f t="shared" si="2"/>
        <v/>
      </c>
      <c r="Y169" s="17"/>
      <c r="Z169" s="17"/>
      <c r="AA169" s="17"/>
      <c r="AB169" s="17"/>
      <c r="AC169" s="17"/>
      <c r="AD169" s="17"/>
      <c r="AE169" s="17"/>
      <c r="AF169" s="17"/>
      <c r="AG169" s="17"/>
      <c r="AH169" s="17"/>
      <c r="AI169" s="17"/>
      <c r="AJ169" s="17"/>
    </row>
    <row r="170" spans="23:36" x14ac:dyDescent="0.25">
      <c r="W170" s="40">
        <v>169</v>
      </c>
      <c r="X170" t="str">
        <f t="shared" si="2"/>
        <v/>
      </c>
      <c r="Y170" s="17"/>
      <c r="Z170" s="17"/>
      <c r="AA170" s="17"/>
      <c r="AB170" s="17"/>
      <c r="AC170" s="17"/>
      <c r="AD170" s="17"/>
      <c r="AE170" s="17"/>
      <c r="AF170" s="17"/>
      <c r="AG170" s="17"/>
      <c r="AH170" s="17"/>
      <c r="AI170" s="17"/>
      <c r="AJ170" s="17"/>
    </row>
    <row r="171" spans="23:36" x14ac:dyDescent="0.25">
      <c r="W171" s="40">
        <v>170</v>
      </c>
      <c r="X171" t="str">
        <f t="shared" si="2"/>
        <v/>
      </c>
      <c r="Y171" s="17"/>
      <c r="Z171" s="17"/>
      <c r="AA171" s="17"/>
      <c r="AB171" s="17"/>
      <c r="AC171" s="17"/>
      <c r="AD171" s="17"/>
      <c r="AE171" s="17"/>
      <c r="AF171" s="17"/>
      <c r="AG171" s="17"/>
      <c r="AH171" s="17"/>
      <c r="AI171" s="17"/>
      <c r="AJ171" s="17"/>
    </row>
    <row r="172" spans="23:36" x14ac:dyDescent="0.25">
      <c r="W172" s="40">
        <v>171</v>
      </c>
      <c r="X172" t="str">
        <f t="shared" si="2"/>
        <v/>
      </c>
      <c r="Y172" s="17"/>
      <c r="Z172" s="17"/>
      <c r="AA172" s="17"/>
      <c r="AB172" s="17"/>
      <c r="AC172" s="17"/>
      <c r="AD172" s="17"/>
      <c r="AE172" s="17"/>
      <c r="AF172" s="17"/>
      <c r="AG172" s="17"/>
      <c r="AH172" s="17"/>
      <c r="AI172" s="17"/>
      <c r="AJ172" s="17"/>
    </row>
    <row r="173" spans="23:36" x14ac:dyDescent="0.25">
      <c r="W173" s="40">
        <v>172</v>
      </c>
      <c r="X173" t="str">
        <f t="shared" si="2"/>
        <v/>
      </c>
      <c r="Y173" s="17"/>
      <c r="Z173" s="17"/>
      <c r="AA173" s="17"/>
      <c r="AB173" s="17"/>
      <c r="AC173" s="17"/>
      <c r="AD173" s="17"/>
      <c r="AE173" s="17"/>
      <c r="AF173" s="17"/>
      <c r="AG173" s="17"/>
      <c r="AH173" s="17"/>
      <c r="AI173" s="17"/>
      <c r="AJ173" s="17"/>
    </row>
    <row r="174" spans="23:36" x14ac:dyDescent="0.25">
      <c r="W174" s="40">
        <v>173</v>
      </c>
      <c r="X174" t="str">
        <f t="shared" si="2"/>
        <v/>
      </c>
      <c r="Y174" s="17"/>
      <c r="Z174" s="17"/>
      <c r="AA174" s="17"/>
      <c r="AB174" s="17"/>
      <c r="AC174" s="17"/>
      <c r="AD174" s="17"/>
      <c r="AE174" s="17"/>
      <c r="AF174" s="17"/>
      <c r="AG174" s="17"/>
      <c r="AH174" s="17"/>
      <c r="AI174" s="17"/>
      <c r="AJ174" s="17"/>
    </row>
    <row r="175" spans="23:36" x14ac:dyDescent="0.25">
      <c r="W175" s="40">
        <v>174</v>
      </c>
      <c r="X175" t="str">
        <f t="shared" si="2"/>
        <v/>
      </c>
      <c r="Y175" s="17"/>
      <c r="Z175" s="17"/>
      <c r="AA175" s="17"/>
      <c r="AB175" s="17"/>
      <c r="AC175" s="17"/>
      <c r="AD175" s="17"/>
      <c r="AE175" s="17"/>
      <c r="AF175" s="17"/>
      <c r="AG175" s="17"/>
      <c r="AH175" s="17"/>
      <c r="AI175" s="17"/>
      <c r="AJ175" s="17"/>
    </row>
    <row r="176" spans="23:36" x14ac:dyDescent="0.25">
      <c r="W176" s="40">
        <v>175</v>
      </c>
      <c r="X176" t="str">
        <f t="shared" si="2"/>
        <v/>
      </c>
      <c r="Y176" s="17"/>
      <c r="Z176" s="17"/>
      <c r="AA176" s="17"/>
      <c r="AB176" s="17"/>
      <c r="AC176" s="17"/>
      <c r="AD176" s="17"/>
      <c r="AE176" s="17"/>
      <c r="AF176" s="17"/>
      <c r="AG176" s="17"/>
      <c r="AH176" s="17"/>
      <c r="AI176" s="17"/>
      <c r="AJ176" s="17"/>
    </row>
    <row r="177" spans="23:36" x14ac:dyDescent="0.25">
      <c r="W177" s="40">
        <v>176</v>
      </c>
      <c r="X177" t="str">
        <f t="shared" si="2"/>
        <v/>
      </c>
      <c r="Y177" s="17"/>
      <c r="Z177" s="17"/>
      <c r="AA177" s="17"/>
      <c r="AB177" s="17"/>
      <c r="AC177" s="17"/>
      <c r="AD177" s="17"/>
      <c r="AE177" s="17"/>
      <c r="AF177" s="17"/>
      <c r="AG177" s="17"/>
      <c r="AH177" s="17"/>
      <c r="AI177" s="17"/>
      <c r="AJ177" s="17"/>
    </row>
    <row r="178" spans="23:36" x14ac:dyDescent="0.25">
      <c r="W178" s="40">
        <v>177</v>
      </c>
      <c r="X178" t="str">
        <f t="shared" si="2"/>
        <v/>
      </c>
      <c r="Y178" s="17"/>
      <c r="Z178" s="17"/>
      <c r="AA178" s="17"/>
      <c r="AB178" s="17"/>
      <c r="AC178" s="17"/>
      <c r="AD178" s="17"/>
      <c r="AE178" s="17"/>
      <c r="AF178" s="17"/>
      <c r="AG178" s="17"/>
      <c r="AH178" s="17"/>
      <c r="AI178" s="17"/>
      <c r="AJ178" s="17"/>
    </row>
    <row r="179" spans="23:36" x14ac:dyDescent="0.25">
      <c r="W179" s="40">
        <v>178</v>
      </c>
      <c r="X179" t="str">
        <f t="shared" si="2"/>
        <v/>
      </c>
      <c r="Y179" s="17"/>
      <c r="Z179" s="17"/>
      <c r="AA179" s="17"/>
      <c r="AB179" s="17"/>
      <c r="AC179" s="17"/>
      <c r="AD179" s="17"/>
      <c r="AE179" s="17"/>
      <c r="AF179" s="17"/>
      <c r="AG179" s="17"/>
      <c r="AH179" s="17"/>
      <c r="AI179" s="17"/>
      <c r="AJ179" s="17"/>
    </row>
    <row r="180" spans="23:36" x14ac:dyDescent="0.25">
      <c r="W180" s="40">
        <v>179</v>
      </c>
      <c r="X180" t="str">
        <f t="shared" si="2"/>
        <v/>
      </c>
      <c r="Y180" s="17"/>
      <c r="Z180" s="17"/>
      <c r="AA180" s="17"/>
      <c r="AB180" s="17"/>
      <c r="AC180" s="17"/>
      <c r="AD180" s="17"/>
      <c r="AE180" s="17"/>
      <c r="AF180" s="17"/>
      <c r="AG180" s="17"/>
      <c r="AH180" s="17"/>
      <c r="AI180" s="17"/>
      <c r="AJ180" s="17"/>
    </row>
    <row r="181" spans="23:36" x14ac:dyDescent="0.25">
      <c r="W181" s="40">
        <v>180</v>
      </c>
      <c r="X181" t="str">
        <f t="shared" si="2"/>
        <v/>
      </c>
      <c r="Y181" s="17"/>
      <c r="Z181" s="17"/>
      <c r="AA181" s="17"/>
      <c r="AB181" s="17"/>
      <c r="AC181" s="17"/>
      <c r="AD181" s="17"/>
      <c r="AE181" s="17"/>
      <c r="AF181" s="17"/>
      <c r="AG181" s="17"/>
      <c r="AH181" s="17"/>
      <c r="AI181" s="17"/>
      <c r="AJ181" s="17"/>
    </row>
    <row r="182" spans="23:36" x14ac:dyDescent="0.25">
      <c r="W182" s="40">
        <v>181</v>
      </c>
      <c r="X182" t="str">
        <f t="shared" si="2"/>
        <v/>
      </c>
      <c r="Y182" s="17"/>
      <c r="Z182" s="17"/>
      <c r="AA182" s="17"/>
      <c r="AB182" s="17"/>
      <c r="AC182" s="17"/>
      <c r="AD182" s="17"/>
      <c r="AE182" s="17"/>
      <c r="AF182" s="17"/>
      <c r="AG182" s="17"/>
      <c r="AH182" s="17"/>
      <c r="AI182" s="17"/>
      <c r="AJ182" s="17"/>
    </row>
    <row r="183" spans="23:36" x14ac:dyDescent="0.25">
      <c r="W183" s="40">
        <v>182</v>
      </c>
      <c r="X183" t="str">
        <f t="shared" si="2"/>
        <v/>
      </c>
      <c r="Y183" s="17"/>
      <c r="Z183" s="17"/>
      <c r="AA183" s="17"/>
      <c r="AB183" s="17"/>
      <c r="AC183" s="17"/>
      <c r="AD183" s="17"/>
      <c r="AE183" s="17"/>
      <c r="AF183" s="17"/>
      <c r="AG183" s="17"/>
      <c r="AH183" s="17"/>
      <c r="AI183" s="17"/>
      <c r="AJ183" s="17"/>
    </row>
    <row r="184" spans="23:36" x14ac:dyDescent="0.25">
      <c r="W184" s="40">
        <v>183</v>
      </c>
      <c r="X184" t="str">
        <f t="shared" si="2"/>
        <v/>
      </c>
      <c r="Y184" s="17"/>
      <c r="Z184" s="17"/>
      <c r="AA184" s="17"/>
      <c r="AB184" s="17"/>
      <c r="AC184" s="17"/>
      <c r="AD184" s="17"/>
      <c r="AE184" s="17"/>
      <c r="AF184" s="17"/>
      <c r="AG184" s="17"/>
      <c r="AH184" s="17"/>
      <c r="AI184" s="17"/>
      <c r="AJ184" s="17"/>
    </row>
    <row r="185" spans="23:36" x14ac:dyDescent="0.25">
      <c r="W185" s="40">
        <v>184</v>
      </c>
      <c r="X185" t="str">
        <f t="shared" si="2"/>
        <v/>
      </c>
      <c r="Y185" s="17"/>
      <c r="Z185" s="17"/>
      <c r="AA185" s="17"/>
      <c r="AB185" s="17"/>
      <c r="AC185" s="17"/>
      <c r="AD185" s="17"/>
      <c r="AE185" s="17"/>
      <c r="AF185" s="17"/>
      <c r="AG185" s="17"/>
      <c r="AH185" s="17"/>
      <c r="AI185" s="17"/>
      <c r="AJ185" s="17"/>
    </row>
    <row r="186" spans="23:36" x14ac:dyDescent="0.25">
      <c r="W186" s="40">
        <v>185</v>
      </c>
      <c r="X186" t="str">
        <f t="shared" si="2"/>
        <v/>
      </c>
      <c r="Y186" s="17"/>
      <c r="Z186" s="17"/>
      <c r="AA186" s="17"/>
      <c r="AB186" s="17"/>
      <c r="AC186" s="17"/>
      <c r="AD186" s="17"/>
      <c r="AE186" s="17"/>
      <c r="AF186" s="17"/>
      <c r="AG186" s="17"/>
      <c r="AH186" s="17"/>
      <c r="AI186" s="17"/>
      <c r="AJ186" s="17"/>
    </row>
    <row r="187" spans="23:36" x14ac:dyDescent="0.25">
      <c r="W187" s="40">
        <v>186</v>
      </c>
      <c r="X187" t="str">
        <f t="shared" si="2"/>
        <v/>
      </c>
      <c r="Y187" s="17"/>
      <c r="Z187" s="17"/>
      <c r="AA187" s="17"/>
      <c r="AB187" s="17"/>
      <c r="AC187" s="17"/>
      <c r="AD187" s="17"/>
      <c r="AE187" s="17"/>
      <c r="AF187" s="17"/>
      <c r="AG187" s="17"/>
      <c r="AH187" s="17"/>
      <c r="AI187" s="17"/>
      <c r="AJ187" s="17"/>
    </row>
    <row r="188" spans="23:36" x14ac:dyDescent="0.25">
      <c r="W188" s="40">
        <v>187</v>
      </c>
      <c r="X188" t="str">
        <f t="shared" si="2"/>
        <v/>
      </c>
      <c r="Y188" s="17"/>
      <c r="Z188" s="17"/>
      <c r="AA188" s="17"/>
      <c r="AB188" s="17"/>
      <c r="AC188" s="17"/>
      <c r="AD188" s="17"/>
      <c r="AE188" s="17"/>
      <c r="AF188" s="17"/>
      <c r="AG188" s="17"/>
      <c r="AH188" s="17"/>
      <c r="AI188" s="17"/>
      <c r="AJ188" s="17"/>
    </row>
    <row r="189" spans="23:36" x14ac:dyDescent="0.25">
      <c r="W189" s="40">
        <v>188</v>
      </c>
      <c r="X189" t="str">
        <f t="shared" si="2"/>
        <v/>
      </c>
      <c r="Y189" s="17"/>
      <c r="Z189" s="17"/>
      <c r="AA189" s="17"/>
      <c r="AB189" s="17"/>
      <c r="AC189" s="17"/>
      <c r="AD189" s="17"/>
      <c r="AE189" s="17"/>
      <c r="AF189" s="17"/>
      <c r="AG189" s="17"/>
      <c r="AH189" s="17"/>
      <c r="AI189" s="17"/>
      <c r="AJ189" s="17"/>
    </row>
    <row r="190" spans="23:36" x14ac:dyDescent="0.25">
      <c r="W190" s="40">
        <v>189</v>
      </c>
      <c r="X190" t="str">
        <f t="shared" si="2"/>
        <v/>
      </c>
      <c r="Y190" s="17"/>
      <c r="Z190" s="17"/>
      <c r="AA190" s="17"/>
      <c r="AB190" s="17"/>
      <c r="AC190" s="17"/>
      <c r="AD190" s="17"/>
      <c r="AE190" s="17"/>
      <c r="AF190" s="17"/>
      <c r="AG190" s="17"/>
      <c r="AH190" s="17"/>
      <c r="AI190" s="17"/>
      <c r="AJ190" s="17"/>
    </row>
    <row r="191" spans="23:36" x14ac:dyDescent="0.25">
      <c r="W191" s="40">
        <v>190</v>
      </c>
      <c r="X191" t="str">
        <f t="shared" si="2"/>
        <v/>
      </c>
      <c r="Y191" s="17"/>
      <c r="Z191" s="17"/>
      <c r="AA191" s="17"/>
      <c r="AB191" s="17"/>
      <c r="AC191" s="17"/>
      <c r="AD191" s="17"/>
      <c r="AE191" s="17"/>
      <c r="AF191" s="17"/>
      <c r="AG191" s="17"/>
      <c r="AH191" s="17"/>
      <c r="AI191" s="17"/>
      <c r="AJ191" s="17"/>
    </row>
    <row r="192" spans="23:36" x14ac:dyDescent="0.25">
      <c r="W192" s="40">
        <v>191</v>
      </c>
      <c r="X192" t="str">
        <f t="shared" si="2"/>
        <v/>
      </c>
      <c r="Y192" s="17"/>
      <c r="Z192" s="17"/>
      <c r="AA192" s="17"/>
      <c r="AB192" s="17"/>
      <c r="AC192" s="17"/>
      <c r="AD192" s="17"/>
      <c r="AE192" s="17"/>
      <c r="AF192" s="17"/>
      <c r="AG192" s="17"/>
      <c r="AH192" s="17"/>
      <c r="AI192" s="17"/>
      <c r="AJ192" s="17"/>
    </row>
    <row r="193" spans="23:36" x14ac:dyDescent="0.25">
      <c r="W193" s="40">
        <v>192</v>
      </c>
      <c r="X193" t="str">
        <f t="shared" si="2"/>
        <v/>
      </c>
      <c r="Y193" s="17"/>
      <c r="Z193" s="17"/>
      <c r="AA193" s="17"/>
      <c r="AB193" s="17"/>
      <c r="AC193" s="17"/>
      <c r="AD193" s="17"/>
      <c r="AE193" s="17"/>
      <c r="AF193" s="17"/>
      <c r="AG193" s="17"/>
      <c r="AH193" s="17"/>
      <c r="AI193" s="17"/>
      <c r="AJ193" s="17"/>
    </row>
    <row r="194" spans="23:36" x14ac:dyDescent="0.25">
      <c r="W194" s="40">
        <v>193</v>
      </c>
      <c r="X194" t="str">
        <f t="shared" ref="X194:X257" si="3">IFERROR(IF(VLOOKUP(W194,comments,2,FALSE)=0,"",VLOOKUP(W194,comments,2,FALSE)),"")</f>
        <v/>
      </c>
      <c r="Y194" s="17"/>
      <c r="Z194" s="17"/>
      <c r="AA194" s="17"/>
      <c r="AB194" s="17"/>
      <c r="AC194" s="17"/>
      <c r="AD194" s="17"/>
      <c r="AE194" s="17"/>
      <c r="AF194" s="17"/>
      <c r="AG194" s="17"/>
      <c r="AH194" s="17"/>
      <c r="AI194" s="17"/>
      <c r="AJ194" s="17"/>
    </row>
    <row r="195" spans="23:36" x14ac:dyDescent="0.25">
      <c r="W195" s="40">
        <v>194</v>
      </c>
      <c r="X195" t="str">
        <f t="shared" si="3"/>
        <v/>
      </c>
      <c r="Y195" s="17"/>
      <c r="Z195" s="17"/>
      <c r="AA195" s="17"/>
      <c r="AB195" s="17"/>
      <c r="AC195" s="17"/>
      <c r="AD195" s="17"/>
      <c r="AE195" s="17"/>
      <c r="AF195" s="17"/>
      <c r="AG195" s="17"/>
      <c r="AH195" s="17"/>
      <c r="AI195" s="17"/>
      <c r="AJ195" s="17"/>
    </row>
    <row r="196" spans="23:36" x14ac:dyDescent="0.25">
      <c r="W196" s="40">
        <v>195</v>
      </c>
      <c r="X196" t="str">
        <f t="shared" si="3"/>
        <v/>
      </c>
      <c r="Y196" s="17"/>
      <c r="Z196" s="17"/>
      <c r="AA196" s="17"/>
      <c r="AB196" s="17"/>
      <c r="AC196" s="17"/>
      <c r="AD196" s="17"/>
      <c r="AE196" s="17"/>
      <c r="AF196" s="17"/>
      <c r="AG196" s="17"/>
      <c r="AH196" s="17"/>
      <c r="AI196" s="17"/>
      <c r="AJ196" s="17"/>
    </row>
    <row r="197" spans="23:36" x14ac:dyDescent="0.25">
      <c r="W197" s="40">
        <v>196</v>
      </c>
      <c r="X197" t="str">
        <f t="shared" si="3"/>
        <v/>
      </c>
      <c r="Y197" s="17"/>
      <c r="Z197" s="17"/>
      <c r="AA197" s="17"/>
      <c r="AB197" s="17"/>
      <c r="AC197" s="17"/>
      <c r="AD197" s="17"/>
      <c r="AE197" s="17"/>
      <c r="AF197" s="17"/>
      <c r="AG197" s="17"/>
      <c r="AH197" s="17"/>
      <c r="AI197" s="17"/>
      <c r="AJ197" s="17"/>
    </row>
    <row r="198" spans="23:36" x14ac:dyDescent="0.25">
      <c r="W198" s="40">
        <v>197</v>
      </c>
      <c r="X198" t="str">
        <f t="shared" si="3"/>
        <v/>
      </c>
      <c r="Y198" s="17"/>
      <c r="Z198" s="17"/>
      <c r="AA198" s="17"/>
      <c r="AB198" s="17"/>
      <c r="AC198" s="17"/>
      <c r="AD198" s="17"/>
      <c r="AE198" s="17"/>
      <c r="AF198" s="17"/>
      <c r="AG198" s="17"/>
      <c r="AH198" s="17"/>
      <c r="AI198" s="17"/>
      <c r="AJ198" s="17"/>
    </row>
    <row r="199" spans="23:36" x14ac:dyDescent="0.25">
      <c r="W199" s="40">
        <v>198</v>
      </c>
      <c r="X199" t="str">
        <f t="shared" si="3"/>
        <v/>
      </c>
      <c r="Y199" s="17"/>
      <c r="Z199" s="17"/>
      <c r="AA199" s="17"/>
      <c r="AB199" s="17"/>
      <c r="AC199" s="17"/>
      <c r="AD199" s="17"/>
      <c r="AE199" s="17"/>
      <c r="AF199" s="17"/>
      <c r="AG199" s="17"/>
      <c r="AH199" s="17"/>
      <c r="AI199" s="17"/>
      <c r="AJ199" s="17"/>
    </row>
    <row r="200" spans="23:36" x14ac:dyDescent="0.25">
      <c r="W200" s="40">
        <v>199</v>
      </c>
      <c r="X200" t="str">
        <f t="shared" si="3"/>
        <v/>
      </c>
      <c r="Y200" s="17"/>
      <c r="Z200" s="17"/>
      <c r="AA200" s="17"/>
      <c r="AB200" s="17"/>
      <c r="AC200" s="17"/>
      <c r="AD200" s="17"/>
      <c r="AE200" s="17"/>
      <c r="AF200" s="17"/>
      <c r="AG200" s="17"/>
      <c r="AH200" s="17"/>
      <c r="AI200" s="17"/>
      <c r="AJ200" s="17"/>
    </row>
    <row r="201" spans="23:36" x14ac:dyDescent="0.25">
      <c r="W201" s="40">
        <v>200</v>
      </c>
      <c r="X201" t="str">
        <f t="shared" si="3"/>
        <v/>
      </c>
      <c r="Y201" s="17"/>
      <c r="Z201" s="17"/>
      <c r="AA201" s="17"/>
      <c r="AB201" s="17"/>
      <c r="AC201" s="17"/>
      <c r="AD201" s="17"/>
      <c r="AE201" s="17"/>
      <c r="AF201" s="17"/>
      <c r="AG201" s="17"/>
      <c r="AH201" s="17"/>
      <c r="AI201" s="17"/>
      <c r="AJ201" s="17"/>
    </row>
    <row r="202" spans="23:36" x14ac:dyDescent="0.25">
      <c r="W202" s="40">
        <v>201</v>
      </c>
      <c r="X202" t="str">
        <f t="shared" si="3"/>
        <v/>
      </c>
      <c r="Y202" s="17"/>
      <c r="Z202" s="17"/>
      <c r="AA202" s="17"/>
      <c r="AB202" s="17"/>
      <c r="AC202" s="17"/>
      <c r="AD202" s="17"/>
      <c r="AE202" s="17"/>
      <c r="AF202" s="17"/>
      <c r="AG202" s="17"/>
      <c r="AH202" s="17"/>
      <c r="AI202" s="17"/>
      <c r="AJ202" s="17"/>
    </row>
    <row r="203" spans="23:36" x14ac:dyDescent="0.25">
      <c r="W203" s="40">
        <v>202</v>
      </c>
      <c r="X203" t="str">
        <f t="shared" si="3"/>
        <v/>
      </c>
      <c r="Y203" s="17"/>
      <c r="Z203" s="17"/>
      <c r="AA203" s="17"/>
      <c r="AB203" s="17"/>
      <c r="AC203" s="17"/>
      <c r="AD203" s="17"/>
      <c r="AE203" s="17"/>
      <c r="AF203" s="17"/>
      <c r="AG203" s="17"/>
      <c r="AH203" s="17"/>
      <c r="AI203" s="17"/>
      <c r="AJ203" s="17"/>
    </row>
    <row r="204" spans="23:36" x14ac:dyDescent="0.25">
      <c r="W204" s="40">
        <v>203</v>
      </c>
      <c r="X204" t="str">
        <f t="shared" si="3"/>
        <v/>
      </c>
      <c r="Y204" s="17"/>
      <c r="Z204" s="17"/>
      <c r="AA204" s="17"/>
      <c r="AB204" s="17"/>
      <c r="AC204" s="17"/>
      <c r="AD204" s="17"/>
      <c r="AE204" s="17"/>
      <c r="AF204" s="17"/>
      <c r="AG204" s="17"/>
      <c r="AH204" s="17"/>
      <c r="AI204" s="17"/>
      <c r="AJ204" s="17"/>
    </row>
    <row r="205" spans="23:36" x14ac:dyDescent="0.25">
      <c r="W205" s="40">
        <v>204</v>
      </c>
      <c r="X205" t="str">
        <f t="shared" si="3"/>
        <v/>
      </c>
      <c r="Y205" s="17"/>
      <c r="Z205" s="17"/>
      <c r="AA205" s="17"/>
      <c r="AB205" s="17"/>
      <c r="AC205" s="17"/>
      <c r="AD205" s="17"/>
      <c r="AE205" s="17"/>
      <c r="AF205" s="17"/>
      <c r="AG205" s="17"/>
      <c r="AH205" s="17"/>
      <c r="AI205" s="17"/>
      <c r="AJ205" s="17"/>
    </row>
    <row r="206" spans="23:36" x14ac:dyDescent="0.25">
      <c r="W206" s="40">
        <v>205</v>
      </c>
      <c r="X206" t="str">
        <f t="shared" si="3"/>
        <v/>
      </c>
      <c r="Y206" s="17"/>
      <c r="Z206" s="17"/>
      <c r="AA206" s="17"/>
      <c r="AB206" s="17"/>
      <c r="AC206" s="17"/>
      <c r="AD206" s="17"/>
      <c r="AE206" s="17"/>
      <c r="AF206" s="17"/>
      <c r="AG206" s="17"/>
      <c r="AH206" s="17"/>
      <c r="AI206" s="17"/>
      <c r="AJ206" s="17"/>
    </row>
    <row r="207" spans="23:36" x14ac:dyDescent="0.25">
      <c r="W207" s="40">
        <v>206</v>
      </c>
      <c r="X207" t="str">
        <f t="shared" si="3"/>
        <v/>
      </c>
      <c r="Y207" s="17"/>
      <c r="Z207" s="17"/>
      <c r="AA207" s="17"/>
      <c r="AB207" s="17"/>
      <c r="AC207" s="17"/>
      <c r="AD207" s="17"/>
      <c r="AE207" s="17"/>
      <c r="AF207" s="17"/>
      <c r="AG207" s="17"/>
      <c r="AH207" s="17"/>
      <c r="AI207" s="17"/>
      <c r="AJ207" s="17"/>
    </row>
    <row r="208" spans="23:36" x14ac:dyDescent="0.25">
      <c r="W208" s="40">
        <v>207</v>
      </c>
      <c r="X208" t="str">
        <f t="shared" si="3"/>
        <v/>
      </c>
      <c r="Y208" s="17"/>
      <c r="Z208" s="17"/>
      <c r="AA208" s="17"/>
      <c r="AB208" s="17"/>
      <c r="AC208" s="17"/>
      <c r="AD208" s="17"/>
      <c r="AE208" s="17"/>
      <c r="AF208" s="17"/>
      <c r="AG208" s="17"/>
      <c r="AH208" s="17"/>
      <c r="AI208" s="17"/>
      <c r="AJ208" s="17"/>
    </row>
    <row r="209" spans="23:36" x14ac:dyDescent="0.25">
      <c r="W209" s="40">
        <v>208</v>
      </c>
      <c r="X209" t="str">
        <f t="shared" si="3"/>
        <v/>
      </c>
      <c r="Y209" s="17"/>
      <c r="Z209" s="17"/>
      <c r="AA209" s="17"/>
      <c r="AB209" s="17"/>
      <c r="AC209" s="17"/>
      <c r="AD209" s="17"/>
      <c r="AE209" s="17"/>
      <c r="AF209" s="17"/>
      <c r="AG209" s="17"/>
      <c r="AH209" s="17"/>
      <c r="AI209" s="17"/>
      <c r="AJ209" s="17"/>
    </row>
    <row r="210" spans="23:36" x14ac:dyDescent="0.25">
      <c r="W210" s="40">
        <v>209</v>
      </c>
      <c r="X210" t="str">
        <f t="shared" si="3"/>
        <v/>
      </c>
      <c r="Y210" s="17"/>
      <c r="Z210" s="17"/>
      <c r="AA210" s="17"/>
      <c r="AB210" s="17"/>
      <c r="AC210" s="17"/>
      <c r="AD210" s="17"/>
      <c r="AE210" s="17"/>
      <c r="AF210" s="17"/>
      <c r="AG210" s="17"/>
      <c r="AH210" s="17"/>
      <c r="AI210" s="17"/>
      <c r="AJ210" s="17"/>
    </row>
    <row r="211" spans="23:36" x14ac:dyDescent="0.25">
      <c r="W211" s="40">
        <v>210</v>
      </c>
      <c r="X211" t="str">
        <f t="shared" si="3"/>
        <v/>
      </c>
      <c r="Y211" s="17"/>
      <c r="Z211" s="17"/>
      <c r="AA211" s="17"/>
      <c r="AB211" s="17"/>
      <c r="AC211" s="17"/>
      <c r="AD211" s="17"/>
      <c r="AE211" s="17"/>
      <c r="AF211" s="17"/>
      <c r="AG211" s="17"/>
      <c r="AH211" s="17"/>
      <c r="AI211" s="17"/>
      <c r="AJ211" s="17"/>
    </row>
    <row r="212" spans="23:36" x14ac:dyDescent="0.25">
      <c r="W212" s="40">
        <v>211</v>
      </c>
      <c r="X212" t="str">
        <f t="shared" si="3"/>
        <v/>
      </c>
      <c r="Y212" s="17"/>
      <c r="Z212" s="17"/>
      <c r="AA212" s="17"/>
      <c r="AB212" s="17"/>
      <c r="AC212" s="17"/>
      <c r="AD212" s="17"/>
      <c r="AE212" s="17"/>
      <c r="AF212" s="17"/>
      <c r="AG212" s="17"/>
      <c r="AH212" s="17"/>
      <c r="AI212" s="17"/>
      <c r="AJ212" s="17"/>
    </row>
    <row r="213" spans="23:36" x14ac:dyDescent="0.25">
      <c r="W213" s="40">
        <v>212</v>
      </c>
      <c r="X213" t="str">
        <f t="shared" si="3"/>
        <v/>
      </c>
      <c r="Y213" s="17"/>
      <c r="Z213" s="17"/>
      <c r="AA213" s="17"/>
      <c r="AB213" s="17"/>
      <c r="AC213" s="17"/>
      <c r="AD213" s="17"/>
      <c r="AE213" s="17"/>
      <c r="AF213" s="17"/>
      <c r="AG213" s="17"/>
      <c r="AH213" s="17"/>
      <c r="AI213" s="17"/>
      <c r="AJ213" s="17"/>
    </row>
    <row r="214" spans="23:36" x14ac:dyDescent="0.25">
      <c r="W214" s="40">
        <v>213</v>
      </c>
      <c r="X214" t="str">
        <f t="shared" si="3"/>
        <v/>
      </c>
      <c r="Y214" s="17"/>
      <c r="Z214" s="17"/>
      <c r="AA214" s="17"/>
      <c r="AB214" s="17"/>
      <c r="AC214" s="17"/>
      <c r="AD214" s="17"/>
      <c r="AE214" s="17"/>
      <c r="AF214" s="17"/>
      <c r="AG214" s="17"/>
      <c r="AH214" s="17"/>
      <c r="AI214" s="17"/>
      <c r="AJ214" s="17"/>
    </row>
    <row r="215" spans="23:36" x14ac:dyDescent="0.25">
      <c r="W215" s="40">
        <v>214</v>
      </c>
      <c r="X215" t="str">
        <f t="shared" si="3"/>
        <v/>
      </c>
      <c r="Y215" s="17"/>
      <c r="Z215" s="17"/>
      <c r="AA215" s="17"/>
      <c r="AB215" s="17"/>
      <c r="AC215" s="17"/>
      <c r="AD215" s="17"/>
      <c r="AE215" s="17"/>
      <c r="AF215" s="17"/>
      <c r="AG215" s="17"/>
      <c r="AH215" s="17"/>
      <c r="AI215" s="17"/>
      <c r="AJ215" s="17"/>
    </row>
    <row r="216" spans="23:36" x14ac:dyDescent="0.25">
      <c r="W216" s="40">
        <v>215</v>
      </c>
      <c r="X216" t="str">
        <f t="shared" si="3"/>
        <v/>
      </c>
      <c r="Y216" s="17"/>
      <c r="Z216" s="17"/>
      <c r="AA216" s="17"/>
      <c r="AB216" s="17"/>
      <c r="AC216" s="17"/>
      <c r="AD216" s="17"/>
      <c r="AE216" s="17"/>
      <c r="AF216" s="17"/>
      <c r="AG216" s="17"/>
      <c r="AH216" s="17"/>
      <c r="AI216" s="17"/>
      <c r="AJ216" s="17"/>
    </row>
    <row r="217" spans="23:36" x14ac:dyDescent="0.25">
      <c r="W217" s="40">
        <v>216</v>
      </c>
      <c r="X217" t="str">
        <f t="shared" si="3"/>
        <v/>
      </c>
      <c r="Y217" s="17"/>
      <c r="Z217" s="17"/>
      <c r="AA217" s="17"/>
      <c r="AB217" s="17"/>
      <c r="AC217" s="17"/>
      <c r="AD217" s="17"/>
      <c r="AE217" s="17"/>
      <c r="AF217" s="17"/>
      <c r="AG217" s="17"/>
      <c r="AH217" s="17"/>
      <c r="AI217" s="17"/>
      <c r="AJ217" s="17"/>
    </row>
    <row r="218" spans="23:36" x14ac:dyDescent="0.25">
      <c r="W218" s="40">
        <v>217</v>
      </c>
      <c r="X218" t="str">
        <f t="shared" si="3"/>
        <v/>
      </c>
      <c r="Y218" s="17"/>
      <c r="Z218" s="17"/>
      <c r="AA218" s="17"/>
      <c r="AB218" s="17"/>
      <c r="AC218" s="17"/>
      <c r="AD218" s="17"/>
      <c r="AE218" s="17"/>
      <c r="AF218" s="17"/>
      <c r="AG218" s="17"/>
      <c r="AH218" s="17"/>
      <c r="AI218" s="17"/>
      <c r="AJ218" s="17"/>
    </row>
    <row r="219" spans="23:36" x14ac:dyDescent="0.25">
      <c r="W219" s="40">
        <v>218</v>
      </c>
      <c r="X219" t="str">
        <f t="shared" si="3"/>
        <v/>
      </c>
      <c r="Y219" s="17"/>
      <c r="Z219" s="17"/>
      <c r="AA219" s="17"/>
      <c r="AB219" s="17"/>
      <c r="AC219" s="17"/>
      <c r="AD219" s="17"/>
      <c r="AE219" s="17"/>
      <c r="AF219" s="17"/>
      <c r="AG219" s="17"/>
      <c r="AH219" s="17"/>
      <c r="AI219" s="17"/>
      <c r="AJ219" s="17"/>
    </row>
    <row r="220" spans="23:36" x14ac:dyDescent="0.25">
      <c r="W220" s="40">
        <v>219</v>
      </c>
      <c r="X220" t="str">
        <f t="shared" si="3"/>
        <v/>
      </c>
      <c r="Y220" s="17"/>
      <c r="Z220" s="17"/>
      <c r="AA220" s="17"/>
      <c r="AB220" s="17"/>
      <c r="AC220" s="17"/>
      <c r="AD220" s="17"/>
      <c r="AE220" s="17"/>
      <c r="AF220" s="17"/>
      <c r="AG220" s="17"/>
      <c r="AH220" s="17"/>
      <c r="AI220" s="17"/>
      <c r="AJ220" s="17"/>
    </row>
    <row r="221" spans="23:36" x14ac:dyDescent="0.25">
      <c r="W221" s="40">
        <v>220</v>
      </c>
      <c r="X221" t="str">
        <f t="shared" si="3"/>
        <v/>
      </c>
      <c r="Y221" s="17"/>
      <c r="Z221" s="17"/>
      <c r="AA221" s="17"/>
      <c r="AB221" s="17"/>
      <c r="AC221" s="17"/>
      <c r="AD221" s="17"/>
      <c r="AE221" s="17"/>
      <c r="AF221" s="17"/>
      <c r="AG221" s="17"/>
      <c r="AH221" s="17"/>
      <c r="AI221" s="17"/>
      <c r="AJ221" s="17"/>
    </row>
    <row r="222" spans="23:36" x14ac:dyDescent="0.25">
      <c r="W222" s="40">
        <v>221</v>
      </c>
      <c r="X222" t="str">
        <f t="shared" si="3"/>
        <v/>
      </c>
      <c r="Y222" s="17"/>
      <c r="Z222" s="17"/>
      <c r="AA222" s="17"/>
      <c r="AB222" s="17"/>
      <c r="AC222" s="17"/>
      <c r="AD222" s="17"/>
      <c r="AE222" s="17"/>
      <c r="AF222" s="17"/>
      <c r="AG222" s="17"/>
      <c r="AH222" s="17"/>
      <c r="AI222" s="17"/>
      <c r="AJ222" s="17"/>
    </row>
    <row r="223" spans="23:36" x14ac:dyDescent="0.25">
      <c r="W223" s="40">
        <v>222</v>
      </c>
      <c r="X223" t="str">
        <f t="shared" si="3"/>
        <v/>
      </c>
      <c r="Y223" s="17"/>
      <c r="Z223" s="17"/>
      <c r="AA223" s="17"/>
      <c r="AB223" s="17"/>
      <c r="AC223" s="17"/>
      <c r="AD223" s="17"/>
      <c r="AE223" s="17"/>
      <c r="AF223" s="17"/>
      <c r="AG223" s="17"/>
      <c r="AH223" s="17"/>
      <c r="AI223" s="17"/>
      <c r="AJ223" s="17"/>
    </row>
    <row r="224" spans="23:36" x14ac:dyDescent="0.25">
      <c r="W224" s="40">
        <v>223</v>
      </c>
      <c r="X224" t="str">
        <f t="shared" si="3"/>
        <v/>
      </c>
      <c r="Y224" s="17"/>
      <c r="Z224" s="17"/>
      <c r="AA224" s="17"/>
      <c r="AB224" s="17"/>
      <c r="AC224" s="17"/>
      <c r="AD224" s="17"/>
      <c r="AE224" s="17"/>
      <c r="AF224" s="17"/>
      <c r="AG224" s="17"/>
      <c r="AH224" s="17"/>
      <c r="AI224" s="17"/>
      <c r="AJ224" s="17"/>
    </row>
    <row r="225" spans="23:36" x14ac:dyDescent="0.25">
      <c r="W225" s="40">
        <v>224</v>
      </c>
      <c r="X225" t="str">
        <f t="shared" si="3"/>
        <v/>
      </c>
      <c r="Y225" s="17"/>
      <c r="Z225" s="17"/>
      <c r="AA225" s="17"/>
      <c r="AB225" s="17"/>
      <c r="AC225" s="17"/>
      <c r="AD225" s="17"/>
      <c r="AE225" s="17"/>
      <c r="AF225" s="17"/>
      <c r="AG225" s="17"/>
      <c r="AH225" s="17"/>
      <c r="AI225" s="17"/>
      <c r="AJ225" s="17"/>
    </row>
    <row r="226" spans="23:36" x14ac:dyDescent="0.25">
      <c r="W226" s="40">
        <v>225</v>
      </c>
      <c r="X226" t="str">
        <f t="shared" si="3"/>
        <v/>
      </c>
      <c r="Y226" s="17"/>
      <c r="Z226" s="17"/>
      <c r="AA226" s="17"/>
      <c r="AB226" s="17"/>
      <c r="AC226" s="17"/>
      <c r="AD226" s="17"/>
      <c r="AE226" s="17"/>
      <c r="AF226" s="17"/>
      <c r="AG226" s="17"/>
      <c r="AH226" s="17"/>
      <c r="AI226" s="17"/>
      <c r="AJ226" s="17"/>
    </row>
    <row r="227" spans="23:36" x14ac:dyDescent="0.25">
      <c r="W227" s="40">
        <v>226</v>
      </c>
      <c r="X227" t="str">
        <f t="shared" si="3"/>
        <v/>
      </c>
      <c r="Y227" s="17"/>
      <c r="Z227" s="17"/>
      <c r="AA227" s="17"/>
      <c r="AB227" s="17"/>
      <c r="AC227" s="17"/>
      <c r="AD227" s="17"/>
      <c r="AE227" s="17"/>
      <c r="AF227" s="17"/>
      <c r="AG227" s="17"/>
      <c r="AH227" s="17"/>
      <c r="AI227" s="17"/>
      <c r="AJ227" s="17"/>
    </row>
    <row r="228" spans="23:36" x14ac:dyDescent="0.25">
      <c r="W228" s="40">
        <v>227</v>
      </c>
      <c r="X228" t="str">
        <f t="shared" si="3"/>
        <v/>
      </c>
      <c r="Y228" s="17"/>
      <c r="Z228" s="17"/>
      <c r="AA228" s="17"/>
      <c r="AB228" s="17"/>
      <c r="AC228" s="17"/>
      <c r="AD228" s="17"/>
      <c r="AE228" s="17"/>
      <c r="AF228" s="17"/>
      <c r="AG228" s="17"/>
      <c r="AH228" s="17"/>
      <c r="AI228" s="17"/>
      <c r="AJ228" s="17"/>
    </row>
    <row r="229" spans="23:36" x14ac:dyDescent="0.25">
      <c r="W229" s="40">
        <v>228</v>
      </c>
      <c r="X229" t="str">
        <f t="shared" si="3"/>
        <v/>
      </c>
      <c r="Y229" s="17"/>
      <c r="Z229" s="17"/>
      <c r="AA229" s="17"/>
      <c r="AB229" s="17"/>
      <c r="AC229" s="17"/>
      <c r="AD229" s="17"/>
      <c r="AE229" s="17"/>
      <c r="AF229" s="17"/>
      <c r="AG229" s="17"/>
      <c r="AH229" s="17"/>
      <c r="AI229" s="17"/>
      <c r="AJ229" s="17"/>
    </row>
    <row r="230" spans="23:36" x14ac:dyDescent="0.25">
      <c r="W230" s="40">
        <v>229</v>
      </c>
      <c r="X230" t="str">
        <f t="shared" si="3"/>
        <v/>
      </c>
      <c r="Y230" s="17"/>
      <c r="Z230" s="17"/>
      <c r="AA230" s="17"/>
      <c r="AB230" s="17"/>
      <c r="AC230" s="17"/>
      <c r="AD230" s="17"/>
      <c r="AE230" s="17"/>
      <c r="AF230" s="17"/>
      <c r="AG230" s="17"/>
      <c r="AH230" s="17"/>
      <c r="AI230" s="17"/>
      <c r="AJ230" s="17"/>
    </row>
    <row r="231" spans="23:36" x14ac:dyDescent="0.25">
      <c r="W231" s="40">
        <v>230</v>
      </c>
      <c r="X231" t="str">
        <f t="shared" si="3"/>
        <v/>
      </c>
      <c r="Y231" s="17"/>
      <c r="Z231" s="17"/>
      <c r="AA231" s="17"/>
      <c r="AB231" s="17"/>
      <c r="AC231" s="17"/>
      <c r="AD231" s="17"/>
      <c r="AE231" s="17"/>
      <c r="AF231" s="17"/>
      <c r="AG231" s="17"/>
      <c r="AH231" s="17"/>
      <c r="AI231" s="17"/>
      <c r="AJ231" s="17"/>
    </row>
    <row r="232" spans="23:36" x14ac:dyDescent="0.25">
      <c r="W232" s="40">
        <v>231</v>
      </c>
      <c r="X232" t="str">
        <f t="shared" si="3"/>
        <v/>
      </c>
      <c r="Y232" s="17"/>
      <c r="Z232" s="17"/>
      <c r="AA232" s="17"/>
      <c r="AB232" s="17"/>
      <c r="AC232" s="17"/>
      <c r="AD232" s="17"/>
      <c r="AE232" s="17"/>
      <c r="AF232" s="17"/>
      <c r="AG232" s="17"/>
      <c r="AH232" s="17"/>
      <c r="AI232" s="17"/>
      <c r="AJ232" s="17"/>
    </row>
    <row r="233" spans="23:36" x14ac:dyDescent="0.25">
      <c r="W233" s="40">
        <v>232</v>
      </c>
      <c r="X233" t="str">
        <f t="shared" si="3"/>
        <v/>
      </c>
      <c r="Y233" s="17"/>
      <c r="Z233" s="17"/>
      <c r="AA233" s="17"/>
      <c r="AB233" s="17"/>
      <c r="AC233" s="17"/>
      <c r="AD233" s="17"/>
      <c r="AE233" s="17"/>
      <c r="AF233" s="17"/>
      <c r="AG233" s="17"/>
      <c r="AH233" s="17"/>
      <c r="AI233" s="17"/>
      <c r="AJ233" s="17"/>
    </row>
    <row r="234" spans="23:36" x14ac:dyDescent="0.25">
      <c r="W234" s="40">
        <v>233</v>
      </c>
      <c r="X234" t="str">
        <f t="shared" si="3"/>
        <v/>
      </c>
      <c r="Y234" s="17"/>
      <c r="Z234" s="17"/>
      <c r="AA234" s="17"/>
      <c r="AB234" s="17"/>
      <c r="AC234" s="17"/>
      <c r="AD234" s="17"/>
      <c r="AE234" s="17"/>
      <c r="AF234" s="17"/>
      <c r="AG234" s="17"/>
      <c r="AH234" s="17"/>
      <c r="AI234" s="17"/>
      <c r="AJ234" s="17"/>
    </row>
    <row r="235" spans="23:36" x14ac:dyDescent="0.25">
      <c r="W235" s="40">
        <v>234</v>
      </c>
      <c r="X235" t="str">
        <f t="shared" si="3"/>
        <v/>
      </c>
      <c r="Y235" s="17"/>
      <c r="Z235" s="17"/>
      <c r="AA235" s="17"/>
      <c r="AB235" s="17"/>
      <c r="AC235" s="17"/>
      <c r="AD235" s="17"/>
      <c r="AE235" s="17"/>
      <c r="AF235" s="17"/>
      <c r="AG235" s="17"/>
      <c r="AH235" s="17"/>
      <c r="AI235" s="17"/>
      <c r="AJ235" s="17"/>
    </row>
    <row r="236" spans="23:36" x14ac:dyDescent="0.25">
      <c r="W236" s="40">
        <v>235</v>
      </c>
      <c r="X236" t="str">
        <f t="shared" si="3"/>
        <v/>
      </c>
      <c r="Y236" s="17"/>
      <c r="Z236" s="17"/>
      <c r="AA236" s="17"/>
      <c r="AB236" s="17"/>
      <c r="AC236" s="17"/>
      <c r="AD236" s="17"/>
      <c r="AE236" s="17"/>
      <c r="AF236" s="17"/>
      <c r="AG236" s="17"/>
      <c r="AH236" s="17"/>
      <c r="AI236" s="17"/>
      <c r="AJ236" s="17"/>
    </row>
    <row r="237" spans="23:36" x14ac:dyDescent="0.25">
      <c r="W237" s="40">
        <v>236</v>
      </c>
      <c r="X237" t="str">
        <f t="shared" si="3"/>
        <v/>
      </c>
      <c r="Y237" s="17"/>
      <c r="Z237" s="17"/>
      <c r="AA237" s="17"/>
      <c r="AB237" s="17"/>
      <c r="AC237" s="17"/>
      <c r="AD237" s="17"/>
      <c r="AE237" s="17"/>
      <c r="AF237" s="17"/>
      <c r="AG237" s="17"/>
      <c r="AH237" s="17"/>
      <c r="AI237" s="17"/>
      <c r="AJ237" s="17"/>
    </row>
    <row r="238" spans="23:36" x14ac:dyDescent="0.25">
      <c r="W238" s="40">
        <v>237</v>
      </c>
      <c r="X238" t="str">
        <f t="shared" si="3"/>
        <v/>
      </c>
      <c r="Y238" s="17"/>
      <c r="Z238" s="17"/>
      <c r="AA238" s="17"/>
      <c r="AB238" s="17"/>
      <c r="AC238" s="17"/>
      <c r="AD238" s="17"/>
      <c r="AE238" s="17"/>
      <c r="AF238" s="17"/>
      <c r="AG238" s="17"/>
      <c r="AH238" s="17"/>
      <c r="AI238" s="17"/>
      <c r="AJ238" s="17"/>
    </row>
    <row r="239" spans="23:36" x14ac:dyDescent="0.25">
      <c r="W239" s="40">
        <v>238</v>
      </c>
      <c r="X239" t="str">
        <f t="shared" si="3"/>
        <v/>
      </c>
      <c r="Y239" s="17"/>
      <c r="Z239" s="17"/>
      <c r="AA239" s="17"/>
      <c r="AB239" s="17"/>
      <c r="AC239" s="17"/>
      <c r="AD239" s="17"/>
      <c r="AE239" s="17"/>
      <c r="AF239" s="17"/>
      <c r="AG239" s="17"/>
      <c r="AH239" s="17"/>
      <c r="AI239" s="17"/>
      <c r="AJ239" s="17"/>
    </row>
    <row r="240" spans="23:36" x14ac:dyDescent="0.25">
      <c r="W240" s="40">
        <v>239</v>
      </c>
      <c r="X240" t="str">
        <f t="shared" si="3"/>
        <v/>
      </c>
      <c r="Y240" s="17"/>
      <c r="Z240" s="17"/>
      <c r="AA240" s="17"/>
      <c r="AB240" s="17"/>
      <c r="AC240" s="17"/>
      <c r="AD240" s="17"/>
      <c r="AE240" s="17"/>
      <c r="AF240" s="17"/>
      <c r="AG240" s="17"/>
      <c r="AH240" s="17"/>
      <c r="AI240" s="17"/>
      <c r="AJ240" s="17"/>
    </row>
    <row r="241" spans="23:36" x14ac:dyDescent="0.25">
      <c r="W241" s="40">
        <v>240</v>
      </c>
      <c r="X241" t="str">
        <f t="shared" si="3"/>
        <v/>
      </c>
      <c r="Y241" s="17"/>
      <c r="Z241" s="17"/>
      <c r="AA241" s="17"/>
      <c r="AB241" s="17"/>
      <c r="AC241" s="17"/>
      <c r="AD241" s="17"/>
      <c r="AE241" s="17"/>
      <c r="AF241" s="17"/>
      <c r="AG241" s="17"/>
      <c r="AH241" s="17"/>
      <c r="AI241" s="17"/>
      <c r="AJ241" s="17"/>
    </row>
    <row r="242" spans="23:36" x14ac:dyDescent="0.25">
      <c r="W242" s="40">
        <v>241</v>
      </c>
      <c r="X242" t="str">
        <f t="shared" si="3"/>
        <v/>
      </c>
      <c r="Y242" s="17"/>
      <c r="Z242" s="17"/>
      <c r="AA242" s="17"/>
      <c r="AB242" s="17"/>
      <c r="AC242" s="17"/>
      <c r="AD242" s="17"/>
      <c r="AE242" s="17"/>
      <c r="AF242" s="17"/>
      <c r="AG242" s="17"/>
      <c r="AH242" s="17"/>
      <c r="AI242" s="17"/>
      <c r="AJ242" s="17"/>
    </row>
    <row r="243" spans="23:36" x14ac:dyDescent="0.25">
      <c r="W243" s="40">
        <v>242</v>
      </c>
      <c r="X243" t="str">
        <f t="shared" si="3"/>
        <v/>
      </c>
      <c r="Y243" s="17"/>
      <c r="Z243" s="17"/>
      <c r="AA243" s="17"/>
      <c r="AB243" s="17"/>
      <c r="AC243" s="17"/>
      <c r="AD243" s="17"/>
      <c r="AE243" s="17"/>
      <c r="AF243" s="17"/>
      <c r="AG243" s="17"/>
      <c r="AH243" s="17"/>
      <c r="AI243" s="17"/>
      <c r="AJ243" s="17"/>
    </row>
    <row r="244" spans="23:36" x14ac:dyDescent="0.25">
      <c r="W244" s="40">
        <v>243</v>
      </c>
      <c r="X244" t="str">
        <f t="shared" si="3"/>
        <v/>
      </c>
      <c r="Y244" s="17"/>
      <c r="Z244" s="17"/>
      <c r="AA244" s="17"/>
      <c r="AB244" s="17"/>
      <c r="AC244" s="17"/>
      <c r="AD244" s="17"/>
      <c r="AE244" s="17"/>
      <c r="AF244" s="17"/>
      <c r="AG244" s="17"/>
      <c r="AH244" s="17"/>
      <c r="AI244" s="17"/>
      <c r="AJ244" s="17"/>
    </row>
    <row r="245" spans="23:36" x14ac:dyDescent="0.25">
      <c r="W245" s="40">
        <v>244</v>
      </c>
      <c r="X245" t="str">
        <f t="shared" si="3"/>
        <v/>
      </c>
      <c r="Y245" s="17"/>
      <c r="Z245" s="17"/>
      <c r="AA245" s="17"/>
      <c r="AB245" s="17"/>
      <c r="AC245" s="17"/>
      <c r="AD245" s="17"/>
      <c r="AE245" s="17"/>
      <c r="AF245" s="17"/>
      <c r="AG245" s="17"/>
      <c r="AH245" s="17"/>
      <c r="AI245" s="17"/>
      <c r="AJ245" s="17"/>
    </row>
    <row r="246" spans="23:36" x14ac:dyDescent="0.25">
      <c r="W246" s="40">
        <v>245</v>
      </c>
      <c r="X246" t="str">
        <f t="shared" si="3"/>
        <v/>
      </c>
      <c r="Y246" s="17"/>
      <c r="Z246" s="17"/>
      <c r="AA246" s="17"/>
      <c r="AB246" s="17"/>
      <c r="AC246" s="17"/>
      <c r="AD246" s="17"/>
      <c r="AE246" s="17"/>
      <c r="AF246" s="17"/>
      <c r="AG246" s="17"/>
      <c r="AH246" s="17"/>
      <c r="AI246" s="17"/>
      <c r="AJ246" s="17"/>
    </row>
    <row r="247" spans="23:36" x14ac:dyDescent="0.25">
      <c r="W247" s="40">
        <v>246</v>
      </c>
      <c r="X247" t="str">
        <f t="shared" si="3"/>
        <v/>
      </c>
      <c r="Y247" s="17"/>
      <c r="Z247" s="17"/>
      <c r="AA247" s="17"/>
      <c r="AB247" s="17"/>
      <c r="AC247" s="17"/>
      <c r="AD247" s="17"/>
      <c r="AE247" s="17"/>
      <c r="AF247" s="17"/>
      <c r="AG247" s="17"/>
      <c r="AH247" s="17"/>
      <c r="AI247" s="17"/>
      <c r="AJ247" s="17"/>
    </row>
    <row r="248" spans="23:36" x14ac:dyDescent="0.25">
      <c r="W248" s="40">
        <v>247</v>
      </c>
      <c r="X248" t="str">
        <f t="shared" si="3"/>
        <v/>
      </c>
      <c r="Y248" s="17"/>
      <c r="Z248" s="17"/>
      <c r="AA248" s="17"/>
      <c r="AB248" s="17"/>
      <c r="AC248" s="17"/>
      <c r="AD248" s="17"/>
      <c r="AE248" s="17"/>
      <c r="AF248" s="17"/>
      <c r="AG248" s="17"/>
      <c r="AH248" s="17"/>
      <c r="AI248" s="17"/>
      <c r="AJ248" s="17"/>
    </row>
    <row r="249" spans="23:36" x14ac:dyDescent="0.25">
      <c r="W249" s="40">
        <v>248</v>
      </c>
      <c r="X249" t="str">
        <f t="shared" si="3"/>
        <v/>
      </c>
      <c r="Y249" s="17"/>
      <c r="Z249" s="17"/>
      <c r="AA249" s="17"/>
      <c r="AB249" s="17"/>
      <c r="AC249" s="17"/>
      <c r="AD249" s="17"/>
      <c r="AE249" s="17"/>
      <c r="AF249" s="17"/>
      <c r="AG249" s="17"/>
      <c r="AH249" s="17"/>
      <c r="AI249" s="17"/>
      <c r="AJ249" s="17"/>
    </row>
    <row r="250" spans="23:36" x14ac:dyDescent="0.25">
      <c r="W250" s="40">
        <v>249</v>
      </c>
      <c r="X250" t="str">
        <f t="shared" si="3"/>
        <v/>
      </c>
      <c r="Y250" s="17"/>
      <c r="Z250" s="17"/>
      <c r="AA250" s="17"/>
      <c r="AB250" s="17"/>
      <c r="AC250" s="17"/>
      <c r="AD250" s="17"/>
      <c r="AE250" s="17"/>
      <c r="AF250" s="17"/>
      <c r="AG250" s="17"/>
      <c r="AH250" s="17"/>
      <c r="AI250" s="17"/>
      <c r="AJ250" s="17"/>
    </row>
    <row r="251" spans="23:36" x14ac:dyDescent="0.25">
      <c r="W251" s="40">
        <v>250</v>
      </c>
      <c r="X251" t="str">
        <f t="shared" si="3"/>
        <v/>
      </c>
      <c r="Y251" s="17"/>
      <c r="Z251" s="17"/>
      <c r="AA251" s="17"/>
      <c r="AB251" s="17"/>
      <c r="AC251" s="17"/>
      <c r="AD251" s="17"/>
      <c r="AE251" s="17"/>
      <c r="AF251" s="17"/>
      <c r="AG251" s="17"/>
      <c r="AH251" s="17"/>
      <c r="AI251" s="17"/>
      <c r="AJ251" s="17"/>
    </row>
    <row r="252" spans="23:36" x14ac:dyDescent="0.25">
      <c r="W252" s="40">
        <v>251</v>
      </c>
      <c r="X252" t="str">
        <f t="shared" si="3"/>
        <v/>
      </c>
      <c r="Y252" s="17"/>
      <c r="Z252" s="17"/>
      <c r="AA252" s="17"/>
      <c r="AB252" s="17"/>
      <c r="AC252" s="17"/>
      <c r="AD252" s="17"/>
      <c r="AE252" s="17"/>
      <c r="AF252" s="17"/>
      <c r="AG252" s="17"/>
      <c r="AH252" s="17"/>
      <c r="AI252" s="17"/>
      <c r="AJ252" s="17"/>
    </row>
    <row r="253" spans="23:36" x14ac:dyDescent="0.25">
      <c r="W253" s="40">
        <v>252</v>
      </c>
      <c r="X253" t="str">
        <f t="shared" si="3"/>
        <v/>
      </c>
      <c r="Y253" s="17"/>
      <c r="Z253" s="17"/>
      <c r="AA253" s="17"/>
      <c r="AB253" s="17"/>
      <c r="AC253" s="17"/>
      <c r="AD253" s="17"/>
      <c r="AE253" s="17"/>
      <c r="AF253" s="17"/>
      <c r="AG253" s="17"/>
      <c r="AH253" s="17"/>
      <c r="AI253" s="17"/>
      <c r="AJ253" s="17"/>
    </row>
    <row r="254" spans="23:36" x14ac:dyDescent="0.25">
      <c r="W254" s="40">
        <v>253</v>
      </c>
      <c r="X254" t="str">
        <f t="shared" si="3"/>
        <v/>
      </c>
      <c r="Y254" s="17"/>
      <c r="Z254" s="17"/>
      <c r="AA254" s="17"/>
      <c r="AB254" s="17"/>
      <c r="AC254" s="17"/>
      <c r="AD254" s="17"/>
      <c r="AE254" s="17"/>
      <c r="AF254" s="17"/>
      <c r="AG254" s="17"/>
      <c r="AH254" s="17"/>
      <c r="AI254" s="17"/>
      <c r="AJ254" s="17"/>
    </row>
    <row r="255" spans="23:36" x14ac:dyDescent="0.25">
      <c r="W255" s="40">
        <v>254</v>
      </c>
      <c r="X255" t="str">
        <f t="shared" si="3"/>
        <v/>
      </c>
      <c r="Y255" s="17"/>
      <c r="Z255" s="17"/>
      <c r="AA255" s="17"/>
      <c r="AB255" s="17"/>
      <c r="AC255" s="17"/>
      <c r="AD255" s="17"/>
      <c r="AE255" s="17"/>
      <c r="AF255" s="17"/>
      <c r="AG255" s="17"/>
      <c r="AH255" s="17"/>
      <c r="AI255" s="17"/>
      <c r="AJ255" s="17"/>
    </row>
    <row r="256" spans="23:36" x14ac:dyDescent="0.25">
      <c r="W256" s="40">
        <v>255</v>
      </c>
      <c r="X256" t="str">
        <f t="shared" si="3"/>
        <v/>
      </c>
      <c r="Y256" s="17"/>
      <c r="Z256" s="17"/>
      <c r="AA256" s="17"/>
      <c r="AB256" s="17"/>
      <c r="AC256" s="17"/>
      <c r="AD256" s="17"/>
      <c r="AE256" s="17"/>
      <c r="AF256" s="17"/>
      <c r="AG256" s="17"/>
      <c r="AH256" s="17"/>
      <c r="AI256" s="17"/>
      <c r="AJ256" s="17"/>
    </row>
    <row r="257" spans="23:36" x14ac:dyDescent="0.25">
      <c r="W257" s="40">
        <v>256</v>
      </c>
      <c r="X257" t="str">
        <f t="shared" si="3"/>
        <v/>
      </c>
      <c r="Y257" s="17"/>
      <c r="Z257" s="17"/>
      <c r="AA257" s="17"/>
      <c r="AB257" s="17"/>
      <c r="AC257" s="17"/>
      <c r="AD257" s="17"/>
      <c r="AE257" s="17"/>
      <c r="AF257" s="17"/>
      <c r="AG257" s="17"/>
      <c r="AH257" s="17"/>
      <c r="AI257" s="17"/>
      <c r="AJ257" s="17"/>
    </row>
    <row r="258" spans="23:36" x14ac:dyDescent="0.25">
      <c r="W258" s="40">
        <v>257</v>
      </c>
      <c r="X258" t="str">
        <f t="shared" ref="X258:X321" si="4">IFERROR(IF(VLOOKUP(W258,comments,2,FALSE)=0,"",VLOOKUP(W258,comments,2,FALSE)),"")</f>
        <v/>
      </c>
      <c r="Y258" s="17"/>
      <c r="Z258" s="17"/>
      <c r="AA258" s="17"/>
      <c r="AB258" s="17"/>
      <c r="AC258" s="17"/>
      <c r="AD258" s="17"/>
      <c r="AE258" s="17"/>
      <c r="AF258" s="17"/>
      <c r="AG258" s="17"/>
      <c r="AH258" s="17"/>
      <c r="AI258" s="17"/>
      <c r="AJ258" s="17"/>
    </row>
    <row r="259" spans="23:36" x14ac:dyDescent="0.25">
      <c r="W259" s="40">
        <v>258</v>
      </c>
      <c r="X259" t="str">
        <f t="shared" si="4"/>
        <v/>
      </c>
      <c r="Y259" s="17"/>
      <c r="Z259" s="17"/>
      <c r="AA259" s="17"/>
      <c r="AB259" s="17"/>
      <c r="AC259" s="17"/>
      <c r="AD259" s="17"/>
      <c r="AE259" s="17"/>
      <c r="AF259" s="17"/>
      <c r="AG259" s="17"/>
      <c r="AH259" s="17"/>
      <c r="AI259" s="17"/>
      <c r="AJ259" s="17"/>
    </row>
    <row r="260" spans="23:36" x14ac:dyDescent="0.25">
      <c r="W260" s="40">
        <v>259</v>
      </c>
      <c r="X260" t="str">
        <f t="shared" si="4"/>
        <v/>
      </c>
      <c r="Y260" s="17"/>
      <c r="Z260" s="17"/>
      <c r="AA260" s="17"/>
      <c r="AB260" s="17"/>
      <c r="AC260" s="17"/>
      <c r="AD260" s="17"/>
      <c r="AE260" s="17"/>
      <c r="AF260" s="17"/>
      <c r="AG260" s="17"/>
      <c r="AH260" s="17"/>
      <c r="AI260" s="17"/>
      <c r="AJ260" s="17"/>
    </row>
    <row r="261" spans="23:36" x14ac:dyDescent="0.25">
      <c r="W261" s="40">
        <v>260</v>
      </c>
      <c r="X261" t="str">
        <f t="shared" si="4"/>
        <v/>
      </c>
      <c r="Y261" s="17"/>
      <c r="Z261" s="17"/>
      <c r="AA261" s="17"/>
      <c r="AB261" s="17"/>
      <c r="AC261" s="17"/>
      <c r="AD261" s="17"/>
      <c r="AE261" s="17"/>
      <c r="AF261" s="17"/>
      <c r="AG261" s="17"/>
      <c r="AH261" s="17"/>
      <c r="AI261" s="17"/>
      <c r="AJ261" s="17"/>
    </row>
    <row r="262" spans="23:36" x14ac:dyDescent="0.25">
      <c r="W262" s="40">
        <v>261</v>
      </c>
      <c r="X262" t="str">
        <f t="shared" si="4"/>
        <v/>
      </c>
      <c r="Y262" s="17"/>
      <c r="Z262" s="17"/>
      <c r="AA262" s="17"/>
      <c r="AB262" s="17"/>
      <c r="AC262" s="17"/>
      <c r="AD262" s="17"/>
      <c r="AE262" s="17"/>
      <c r="AF262" s="17"/>
      <c r="AG262" s="17"/>
      <c r="AH262" s="17"/>
      <c r="AI262" s="17"/>
      <c r="AJ262" s="17"/>
    </row>
    <row r="263" spans="23:36" x14ac:dyDescent="0.25">
      <c r="W263" s="40">
        <v>262</v>
      </c>
      <c r="X263" t="str">
        <f t="shared" si="4"/>
        <v/>
      </c>
      <c r="Y263" s="17"/>
      <c r="Z263" s="17"/>
      <c r="AA263" s="17"/>
      <c r="AB263" s="17"/>
      <c r="AC263" s="17"/>
      <c r="AD263" s="17"/>
      <c r="AE263" s="17"/>
      <c r="AF263" s="17"/>
      <c r="AG263" s="17"/>
      <c r="AH263" s="17"/>
      <c r="AI263" s="17"/>
      <c r="AJ263" s="17"/>
    </row>
    <row r="264" spans="23:36" x14ac:dyDescent="0.25">
      <c r="W264" s="40">
        <v>263</v>
      </c>
      <c r="X264" t="str">
        <f t="shared" si="4"/>
        <v/>
      </c>
      <c r="Y264" s="17"/>
      <c r="Z264" s="17"/>
      <c r="AA264" s="17"/>
      <c r="AB264" s="17"/>
      <c r="AC264" s="17"/>
      <c r="AD264" s="17"/>
      <c r="AE264" s="17"/>
      <c r="AF264" s="17"/>
      <c r="AG264" s="17"/>
      <c r="AH264" s="17"/>
      <c r="AI264" s="17"/>
      <c r="AJ264" s="17"/>
    </row>
    <row r="265" spans="23:36" x14ac:dyDescent="0.25">
      <c r="W265" s="40">
        <v>264</v>
      </c>
      <c r="X265" t="str">
        <f t="shared" si="4"/>
        <v/>
      </c>
      <c r="Y265" s="17"/>
      <c r="Z265" s="17"/>
      <c r="AA265" s="17"/>
      <c r="AB265" s="17"/>
      <c r="AC265" s="17"/>
      <c r="AD265" s="17"/>
      <c r="AE265" s="17"/>
      <c r="AF265" s="17"/>
      <c r="AG265" s="17"/>
      <c r="AH265" s="17"/>
      <c r="AI265" s="17"/>
      <c r="AJ265" s="17"/>
    </row>
    <row r="266" spans="23:36" x14ac:dyDescent="0.25">
      <c r="W266" s="40">
        <v>265</v>
      </c>
      <c r="X266" t="str">
        <f t="shared" si="4"/>
        <v/>
      </c>
      <c r="Y266" s="17"/>
      <c r="Z266" s="17"/>
      <c r="AA266" s="17"/>
      <c r="AB266" s="17"/>
      <c r="AC266" s="17"/>
      <c r="AD266" s="17"/>
      <c r="AE266" s="17"/>
      <c r="AF266" s="17"/>
      <c r="AG266" s="17"/>
      <c r="AH266" s="17"/>
      <c r="AI266" s="17"/>
      <c r="AJ266" s="17"/>
    </row>
    <row r="267" spans="23:36" x14ac:dyDescent="0.25">
      <c r="W267" s="40">
        <v>266</v>
      </c>
      <c r="X267" t="str">
        <f t="shared" si="4"/>
        <v/>
      </c>
      <c r="Y267" s="17"/>
      <c r="Z267" s="17"/>
      <c r="AA267" s="17"/>
      <c r="AB267" s="17"/>
      <c r="AC267" s="17"/>
      <c r="AD267" s="17"/>
      <c r="AE267" s="17"/>
      <c r="AF267" s="17"/>
      <c r="AG267" s="17"/>
      <c r="AH267" s="17"/>
      <c r="AI267" s="17"/>
      <c r="AJ267" s="17"/>
    </row>
    <row r="268" spans="23:36" x14ac:dyDescent="0.25">
      <c r="W268" s="40">
        <v>267</v>
      </c>
      <c r="X268" t="str">
        <f t="shared" si="4"/>
        <v/>
      </c>
      <c r="Y268" s="17"/>
      <c r="Z268" s="17"/>
      <c r="AA268" s="17"/>
      <c r="AB268" s="17"/>
      <c r="AC268" s="17"/>
      <c r="AD268" s="17"/>
      <c r="AE268" s="17"/>
      <c r="AF268" s="17"/>
      <c r="AG268" s="17"/>
      <c r="AH268" s="17"/>
      <c r="AI268" s="17"/>
      <c r="AJ268" s="17"/>
    </row>
    <row r="269" spans="23:36" x14ac:dyDescent="0.25">
      <c r="W269" s="40">
        <v>268</v>
      </c>
      <c r="X269" t="str">
        <f t="shared" si="4"/>
        <v/>
      </c>
      <c r="Y269" s="17"/>
      <c r="Z269" s="17"/>
      <c r="AA269" s="17"/>
      <c r="AB269" s="17"/>
      <c r="AC269" s="17"/>
      <c r="AD269" s="17"/>
      <c r="AE269" s="17"/>
      <c r="AF269" s="17"/>
      <c r="AG269" s="17"/>
      <c r="AH269" s="17"/>
      <c r="AI269" s="17"/>
      <c r="AJ269" s="17"/>
    </row>
    <row r="270" spans="23:36" x14ac:dyDescent="0.25">
      <c r="W270" s="40">
        <v>269</v>
      </c>
      <c r="X270" t="str">
        <f t="shared" si="4"/>
        <v/>
      </c>
      <c r="Y270" s="17"/>
      <c r="Z270" s="17"/>
      <c r="AA270" s="17"/>
      <c r="AB270" s="17"/>
      <c r="AC270" s="17"/>
      <c r="AD270" s="17"/>
      <c r="AE270" s="17"/>
      <c r="AF270" s="17"/>
      <c r="AG270" s="17"/>
      <c r="AH270" s="17"/>
      <c r="AI270" s="17"/>
      <c r="AJ270" s="17"/>
    </row>
    <row r="271" spans="23:36" x14ac:dyDescent="0.25">
      <c r="W271" s="40">
        <v>270</v>
      </c>
      <c r="X271" t="str">
        <f t="shared" si="4"/>
        <v/>
      </c>
      <c r="Y271" s="17"/>
      <c r="Z271" s="17"/>
      <c r="AA271" s="17"/>
      <c r="AB271" s="17"/>
      <c r="AC271" s="17"/>
      <c r="AD271" s="17"/>
      <c r="AE271" s="17"/>
      <c r="AF271" s="17"/>
      <c r="AG271" s="17"/>
      <c r="AH271" s="17"/>
      <c r="AI271" s="17"/>
      <c r="AJ271" s="17"/>
    </row>
    <row r="272" spans="23:36" x14ac:dyDescent="0.25">
      <c r="W272" s="40">
        <v>271</v>
      </c>
      <c r="X272" t="str">
        <f t="shared" si="4"/>
        <v/>
      </c>
      <c r="Y272" s="17"/>
      <c r="Z272" s="17"/>
      <c r="AA272" s="17"/>
      <c r="AB272" s="17"/>
      <c r="AC272" s="17"/>
      <c r="AD272" s="17"/>
      <c r="AE272" s="17"/>
      <c r="AF272" s="17"/>
      <c r="AG272" s="17"/>
      <c r="AH272" s="17"/>
      <c r="AI272" s="17"/>
      <c r="AJ272" s="17"/>
    </row>
    <row r="273" spans="23:36" x14ac:dyDescent="0.25">
      <c r="W273" s="40">
        <v>272</v>
      </c>
      <c r="X273" t="str">
        <f t="shared" si="4"/>
        <v/>
      </c>
      <c r="Y273" s="17"/>
      <c r="Z273" s="17"/>
      <c r="AA273" s="17"/>
      <c r="AB273" s="17"/>
      <c r="AC273" s="17"/>
      <c r="AD273" s="17"/>
      <c r="AE273" s="17"/>
      <c r="AF273" s="17"/>
      <c r="AG273" s="17"/>
      <c r="AH273" s="17"/>
      <c r="AI273" s="17"/>
      <c r="AJ273" s="17"/>
    </row>
    <row r="274" spans="23:36" x14ac:dyDescent="0.25">
      <c r="W274" s="40">
        <v>273</v>
      </c>
      <c r="X274" t="str">
        <f t="shared" si="4"/>
        <v/>
      </c>
      <c r="Y274" s="17"/>
      <c r="Z274" s="17"/>
      <c r="AA274" s="17"/>
      <c r="AB274" s="17"/>
      <c r="AC274" s="17"/>
      <c r="AD274" s="17"/>
      <c r="AE274" s="17"/>
      <c r="AF274" s="17"/>
      <c r="AG274" s="17"/>
      <c r="AH274" s="17"/>
      <c r="AI274" s="17"/>
      <c r="AJ274" s="17"/>
    </row>
    <row r="275" spans="23:36" x14ac:dyDescent="0.25">
      <c r="W275" s="40">
        <v>274</v>
      </c>
      <c r="X275" t="str">
        <f t="shared" si="4"/>
        <v/>
      </c>
      <c r="Y275" s="17"/>
      <c r="Z275" s="17"/>
      <c r="AA275" s="17"/>
      <c r="AB275" s="17"/>
      <c r="AC275" s="17"/>
      <c r="AD275" s="17"/>
      <c r="AE275" s="17"/>
      <c r="AF275" s="17"/>
      <c r="AG275" s="17"/>
      <c r="AH275" s="17"/>
      <c r="AI275" s="17"/>
      <c r="AJ275" s="17"/>
    </row>
    <row r="276" spans="23:36" x14ac:dyDescent="0.25">
      <c r="W276" s="40">
        <v>275</v>
      </c>
      <c r="X276" t="str">
        <f t="shared" si="4"/>
        <v/>
      </c>
      <c r="Y276" s="17"/>
      <c r="Z276" s="17"/>
      <c r="AA276" s="17"/>
      <c r="AB276" s="17"/>
      <c r="AC276" s="17"/>
      <c r="AD276" s="17"/>
      <c r="AE276" s="17"/>
      <c r="AF276" s="17"/>
      <c r="AG276" s="17"/>
      <c r="AH276" s="17"/>
      <c r="AI276" s="17"/>
      <c r="AJ276" s="17"/>
    </row>
    <row r="277" spans="23:36" x14ac:dyDescent="0.25">
      <c r="W277" s="40">
        <v>276</v>
      </c>
      <c r="X277" t="str">
        <f t="shared" si="4"/>
        <v/>
      </c>
      <c r="Y277" s="17"/>
      <c r="Z277" s="17"/>
      <c r="AA277" s="17"/>
      <c r="AB277" s="17"/>
      <c r="AC277" s="17"/>
      <c r="AD277" s="17"/>
      <c r="AE277" s="17"/>
      <c r="AF277" s="17"/>
      <c r="AG277" s="17"/>
      <c r="AH277" s="17"/>
      <c r="AI277" s="17"/>
      <c r="AJ277" s="17"/>
    </row>
    <row r="278" spans="23:36" x14ac:dyDescent="0.25">
      <c r="W278" s="40">
        <v>277</v>
      </c>
      <c r="X278" t="str">
        <f t="shared" si="4"/>
        <v/>
      </c>
      <c r="Y278" s="17"/>
      <c r="Z278" s="17"/>
      <c r="AA278" s="17"/>
      <c r="AB278" s="17"/>
      <c r="AC278" s="17"/>
      <c r="AD278" s="17"/>
      <c r="AE278" s="17"/>
      <c r="AF278" s="17"/>
      <c r="AG278" s="17"/>
      <c r="AH278" s="17"/>
      <c r="AI278" s="17"/>
      <c r="AJ278" s="17"/>
    </row>
    <row r="279" spans="23:36" x14ac:dyDescent="0.25">
      <c r="W279" s="40">
        <v>278</v>
      </c>
      <c r="X279" t="str">
        <f t="shared" si="4"/>
        <v/>
      </c>
      <c r="Y279" s="17"/>
      <c r="Z279" s="17"/>
      <c r="AA279" s="17"/>
      <c r="AB279" s="17"/>
      <c r="AC279" s="17"/>
      <c r="AD279" s="17"/>
      <c r="AE279" s="17"/>
      <c r="AF279" s="17"/>
      <c r="AG279" s="17"/>
      <c r="AH279" s="17"/>
      <c r="AI279" s="17"/>
      <c r="AJ279" s="17"/>
    </row>
    <row r="280" spans="23:36" x14ac:dyDescent="0.25">
      <c r="W280" s="40">
        <v>279</v>
      </c>
      <c r="X280" t="str">
        <f t="shared" si="4"/>
        <v/>
      </c>
      <c r="Y280" s="17"/>
      <c r="Z280" s="17"/>
      <c r="AA280" s="17"/>
      <c r="AB280" s="17"/>
      <c r="AC280" s="17"/>
      <c r="AD280" s="17"/>
      <c r="AE280" s="17"/>
      <c r="AF280" s="17"/>
      <c r="AG280" s="17"/>
      <c r="AH280" s="17"/>
      <c r="AI280" s="17"/>
      <c r="AJ280" s="17"/>
    </row>
    <row r="281" spans="23:36" x14ac:dyDescent="0.25">
      <c r="W281" s="40">
        <v>280</v>
      </c>
      <c r="X281" t="str">
        <f t="shared" si="4"/>
        <v/>
      </c>
      <c r="Y281" s="17"/>
      <c r="Z281" s="17"/>
      <c r="AA281" s="17"/>
      <c r="AB281" s="17"/>
      <c r="AC281" s="17"/>
      <c r="AD281" s="17"/>
      <c r="AE281" s="17"/>
      <c r="AF281" s="17"/>
      <c r="AG281" s="17"/>
      <c r="AH281" s="17"/>
      <c r="AI281" s="17"/>
      <c r="AJ281" s="17"/>
    </row>
    <row r="282" spans="23:36" x14ac:dyDescent="0.25">
      <c r="W282" s="40">
        <v>281</v>
      </c>
      <c r="X282" t="str">
        <f t="shared" si="4"/>
        <v/>
      </c>
      <c r="Y282" s="17"/>
      <c r="Z282" s="17"/>
      <c r="AA282" s="17"/>
      <c r="AB282" s="17"/>
      <c r="AC282" s="17"/>
      <c r="AD282" s="17"/>
      <c r="AE282" s="17"/>
      <c r="AF282" s="17"/>
      <c r="AG282" s="17"/>
      <c r="AH282" s="17"/>
      <c r="AI282" s="17"/>
      <c r="AJ282" s="17"/>
    </row>
    <row r="283" spans="23:36" x14ac:dyDescent="0.25">
      <c r="W283" s="40">
        <v>282</v>
      </c>
      <c r="X283" t="str">
        <f t="shared" si="4"/>
        <v/>
      </c>
      <c r="Y283" s="17"/>
      <c r="Z283" s="17"/>
      <c r="AA283" s="17"/>
      <c r="AB283" s="17"/>
      <c r="AC283" s="17"/>
      <c r="AD283" s="17"/>
      <c r="AE283" s="17"/>
      <c r="AF283" s="17"/>
      <c r="AG283" s="17"/>
      <c r="AH283" s="17"/>
      <c r="AI283" s="17"/>
      <c r="AJ283" s="17"/>
    </row>
    <row r="284" spans="23:36" x14ac:dyDescent="0.25">
      <c r="W284" s="40">
        <v>283</v>
      </c>
      <c r="X284" t="str">
        <f t="shared" si="4"/>
        <v/>
      </c>
      <c r="Y284" s="17"/>
      <c r="Z284" s="17"/>
      <c r="AA284" s="17"/>
      <c r="AB284" s="17"/>
      <c r="AC284" s="17"/>
      <c r="AD284" s="17"/>
      <c r="AE284" s="17"/>
      <c r="AF284" s="17"/>
      <c r="AG284" s="17"/>
      <c r="AH284" s="17"/>
      <c r="AI284" s="17"/>
      <c r="AJ284" s="17"/>
    </row>
    <row r="285" spans="23:36" x14ac:dyDescent="0.25">
      <c r="W285" s="40">
        <v>284</v>
      </c>
      <c r="X285" t="str">
        <f t="shared" si="4"/>
        <v/>
      </c>
      <c r="Y285" s="17"/>
      <c r="Z285" s="17"/>
      <c r="AA285" s="17"/>
      <c r="AB285" s="17"/>
      <c r="AC285" s="17"/>
      <c r="AD285" s="17"/>
      <c r="AE285" s="17"/>
      <c r="AF285" s="17"/>
      <c r="AG285" s="17"/>
      <c r="AH285" s="17"/>
      <c r="AI285" s="17"/>
      <c r="AJ285" s="17"/>
    </row>
    <row r="286" spans="23:36" x14ac:dyDescent="0.25">
      <c r="W286" s="40">
        <v>285</v>
      </c>
      <c r="X286" t="str">
        <f t="shared" si="4"/>
        <v/>
      </c>
      <c r="Y286" s="17"/>
      <c r="Z286" s="17"/>
      <c r="AA286" s="17"/>
      <c r="AB286" s="17"/>
      <c r="AC286" s="17"/>
      <c r="AD286" s="17"/>
      <c r="AE286" s="17"/>
      <c r="AF286" s="17"/>
      <c r="AG286" s="17"/>
      <c r="AH286" s="17"/>
      <c r="AI286" s="17"/>
      <c r="AJ286" s="17"/>
    </row>
    <row r="287" spans="23:36" x14ac:dyDescent="0.25">
      <c r="W287" s="40">
        <v>286</v>
      </c>
      <c r="X287" t="str">
        <f t="shared" si="4"/>
        <v/>
      </c>
      <c r="Y287" s="17"/>
      <c r="Z287" s="17"/>
      <c r="AA287" s="17"/>
      <c r="AB287" s="17"/>
      <c r="AC287" s="17"/>
      <c r="AD287" s="17"/>
      <c r="AE287" s="17"/>
      <c r="AF287" s="17"/>
      <c r="AG287" s="17"/>
      <c r="AH287" s="17"/>
      <c r="AI287" s="17"/>
      <c r="AJ287" s="17"/>
    </row>
    <row r="288" spans="23:36" x14ac:dyDescent="0.25">
      <c r="W288" s="40">
        <v>287</v>
      </c>
      <c r="X288" t="str">
        <f t="shared" si="4"/>
        <v/>
      </c>
      <c r="Y288" s="17"/>
      <c r="Z288" s="17"/>
      <c r="AA288" s="17"/>
      <c r="AB288" s="17"/>
      <c r="AC288" s="17"/>
      <c r="AD288" s="17"/>
      <c r="AE288" s="17"/>
      <c r="AF288" s="17"/>
      <c r="AG288" s="17"/>
      <c r="AH288" s="17"/>
      <c r="AI288" s="17"/>
      <c r="AJ288" s="17"/>
    </row>
    <row r="289" spans="23:36" x14ac:dyDescent="0.25">
      <c r="W289" s="40">
        <v>288</v>
      </c>
      <c r="X289" t="str">
        <f t="shared" si="4"/>
        <v/>
      </c>
      <c r="Y289" s="17"/>
      <c r="Z289" s="17"/>
      <c r="AA289" s="17"/>
      <c r="AB289" s="17"/>
      <c r="AC289" s="17"/>
      <c r="AD289" s="17"/>
      <c r="AE289" s="17"/>
      <c r="AF289" s="17"/>
      <c r="AG289" s="17"/>
      <c r="AH289" s="17"/>
      <c r="AI289" s="17"/>
      <c r="AJ289" s="17"/>
    </row>
    <row r="290" spans="23:36" x14ac:dyDescent="0.25">
      <c r="W290" s="40">
        <v>289</v>
      </c>
      <c r="X290" t="str">
        <f t="shared" si="4"/>
        <v/>
      </c>
      <c r="Y290" s="17"/>
      <c r="Z290" s="17"/>
      <c r="AA290" s="17"/>
      <c r="AB290" s="17"/>
      <c r="AC290" s="17"/>
      <c r="AD290" s="17"/>
      <c r="AE290" s="17"/>
      <c r="AF290" s="17"/>
      <c r="AG290" s="17"/>
      <c r="AH290" s="17"/>
      <c r="AI290" s="17"/>
      <c r="AJ290" s="17"/>
    </row>
    <row r="291" spans="23:36" x14ac:dyDescent="0.25">
      <c r="W291" s="40">
        <v>290</v>
      </c>
      <c r="X291" t="str">
        <f t="shared" si="4"/>
        <v/>
      </c>
      <c r="Y291" s="17"/>
      <c r="Z291" s="17"/>
      <c r="AA291" s="17"/>
      <c r="AB291" s="17"/>
      <c r="AC291" s="17"/>
      <c r="AD291" s="17"/>
      <c r="AE291" s="17"/>
      <c r="AF291" s="17"/>
      <c r="AG291" s="17"/>
      <c r="AH291" s="17"/>
      <c r="AI291" s="17"/>
      <c r="AJ291" s="17"/>
    </row>
    <row r="292" spans="23:36" x14ac:dyDescent="0.25">
      <c r="W292" s="40">
        <v>291</v>
      </c>
      <c r="X292" t="str">
        <f t="shared" si="4"/>
        <v/>
      </c>
      <c r="Y292" s="17"/>
      <c r="Z292" s="17"/>
      <c r="AA292" s="17"/>
      <c r="AB292" s="17"/>
      <c r="AC292" s="17"/>
      <c r="AD292" s="17"/>
      <c r="AE292" s="17"/>
      <c r="AF292" s="17"/>
      <c r="AG292" s="17"/>
      <c r="AH292" s="17"/>
      <c r="AI292" s="17"/>
      <c r="AJ292" s="17"/>
    </row>
    <row r="293" spans="23:36" x14ac:dyDescent="0.25">
      <c r="W293" s="40">
        <v>292</v>
      </c>
      <c r="X293" t="str">
        <f t="shared" si="4"/>
        <v/>
      </c>
      <c r="Y293" s="17"/>
      <c r="Z293" s="17"/>
      <c r="AA293" s="17"/>
      <c r="AB293" s="17"/>
      <c r="AC293" s="17"/>
      <c r="AD293" s="17"/>
      <c r="AE293" s="17"/>
      <c r="AF293" s="17"/>
      <c r="AG293" s="17"/>
      <c r="AH293" s="17"/>
      <c r="AI293" s="17"/>
      <c r="AJ293" s="17"/>
    </row>
    <row r="294" spans="23:36" x14ac:dyDescent="0.25">
      <c r="W294" s="40">
        <v>293</v>
      </c>
      <c r="X294" t="str">
        <f t="shared" si="4"/>
        <v/>
      </c>
      <c r="Y294" s="17"/>
      <c r="Z294" s="17"/>
      <c r="AA294" s="17"/>
      <c r="AB294" s="17"/>
      <c r="AC294" s="17"/>
      <c r="AD294" s="17"/>
      <c r="AE294" s="17"/>
      <c r="AF294" s="17"/>
      <c r="AG294" s="17"/>
      <c r="AH294" s="17"/>
      <c r="AI294" s="17"/>
      <c r="AJ294" s="17"/>
    </row>
    <row r="295" spans="23:36" x14ac:dyDescent="0.25">
      <c r="W295" s="40">
        <v>294</v>
      </c>
      <c r="X295" t="str">
        <f t="shared" si="4"/>
        <v/>
      </c>
      <c r="Y295" s="17"/>
      <c r="Z295" s="17"/>
      <c r="AA295" s="17"/>
      <c r="AB295" s="17"/>
      <c r="AC295" s="17"/>
      <c r="AD295" s="17"/>
      <c r="AE295" s="17"/>
      <c r="AF295" s="17"/>
      <c r="AG295" s="17"/>
      <c r="AH295" s="17"/>
      <c r="AI295" s="17"/>
      <c r="AJ295" s="17"/>
    </row>
    <row r="296" spans="23:36" x14ac:dyDescent="0.25">
      <c r="W296" s="40">
        <v>295</v>
      </c>
      <c r="X296" t="str">
        <f t="shared" si="4"/>
        <v/>
      </c>
      <c r="Y296" s="17"/>
      <c r="Z296" s="17"/>
      <c r="AA296" s="17"/>
      <c r="AB296" s="17"/>
      <c r="AC296" s="17"/>
      <c r="AD296" s="17"/>
      <c r="AE296" s="17"/>
      <c r="AF296" s="17"/>
      <c r="AG296" s="17"/>
      <c r="AH296" s="17"/>
      <c r="AI296" s="17"/>
      <c r="AJ296" s="17"/>
    </row>
    <row r="297" spans="23:36" x14ac:dyDescent="0.25">
      <c r="W297" s="40">
        <v>296</v>
      </c>
      <c r="X297" t="str">
        <f t="shared" si="4"/>
        <v/>
      </c>
      <c r="Y297" s="17"/>
      <c r="Z297" s="17"/>
      <c r="AA297" s="17"/>
      <c r="AB297" s="17"/>
      <c r="AC297" s="17"/>
      <c r="AD297" s="17"/>
      <c r="AE297" s="17"/>
      <c r="AF297" s="17"/>
      <c r="AG297" s="17"/>
      <c r="AH297" s="17"/>
      <c r="AI297" s="17"/>
      <c r="AJ297" s="17"/>
    </row>
    <row r="298" spans="23:36" x14ac:dyDescent="0.25">
      <c r="W298" s="40">
        <v>297</v>
      </c>
      <c r="X298" t="str">
        <f t="shared" si="4"/>
        <v/>
      </c>
      <c r="Y298" s="17"/>
      <c r="Z298" s="17"/>
      <c r="AA298" s="17"/>
      <c r="AB298" s="17"/>
      <c r="AC298" s="17"/>
      <c r="AD298" s="17"/>
      <c r="AE298" s="17"/>
      <c r="AF298" s="17"/>
      <c r="AG298" s="17"/>
      <c r="AH298" s="17"/>
      <c r="AI298" s="17"/>
      <c r="AJ298" s="17"/>
    </row>
    <row r="299" spans="23:36" x14ac:dyDescent="0.25">
      <c r="W299" s="40">
        <v>298</v>
      </c>
      <c r="X299" t="str">
        <f t="shared" si="4"/>
        <v/>
      </c>
      <c r="Y299" s="17"/>
      <c r="Z299" s="17"/>
      <c r="AA299" s="17"/>
      <c r="AB299" s="17"/>
      <c r="AC299" s="17"/>
      <c r="AD299" s="17"/>
      <c r="AE299" s="17"/>
      <c r="AF299" s="17"/>
      <c r="AG299" s="17"/>
      <c r="AH299" s="17"/>
      <c r="AI299" s="17"/>
      <c r="AJ299" s="17"/>
    </row>
    <row r="300" spans="23:36" x14ac:dyDescent="0.25">
      <c r="W300" s="40">
        <v>299</v>
      </c>
      <c r="X300" t="str">
        <f t="shared" si="4"/>
        <v/>
      </c>
      <c r="Y300" s="17"/>
      <c r="Z300" s="17"/>
      <c r="AA300" s="17"/>
      <c r="AB300" s="17"/>
      <c r="AC300" s="17"/>
      <c r="AD300" s="17"/>
      <c r="AE300" s="17"/>
      <c r="AF300" s="17"/>
      <c r="AG300" s="17"/>
      <c r="AH300" s="17"/>
      <c r="AI300" s="17"/>
      <c r="AJ300" s="17"/>
    </row>
    <row r="301" spans="23:36" x14ac:dyDescent="0.25">
      <c r="W301" s="40">
        <v>300</v>
      </c>
      <c r="X301" t="str">
        <f t="shared" si="4"/>
        <v/>
      </c>
      <c r="Y301" s="17"/>
      <c r="Z301" s="17"/>
      <c r="AA301" s="17"/>
      <c r="AB301" s="17"/>
      <c r="AC301" s="17"/>
      <c r="AD301" s="17"/>
      <c r="AE301" s="17"/>
      <c r="AF301" s="17"/>
      <c r="AG301" s="17"/>
      <c r="AH301" s="17"/>
      <c r="AI301" s="17"/>
      <c r="AJ301" s="17"/>
    </row>
    <row r="302" spans="23:36" x14ac:dyDescent="0.25">
      <c r="W302" s="40">
        <v>301</v>
      </c>
      <c r="X302" t="str">
        <f t="shared" si="4"/>
        <v/>
      </c>
      <c r="Y302" s="17"/>
      <c r="Z302" s="17"/>
      <c r="AA302" s="17"/>
      <c r="AB302" s="17"/>
      <c r="AC302" s="17"/>
      <c r="AD302" s="17"/>
      <c r="AE302" s="17"/>
      <c r="AF302" s="17"/>
      <c r="AG302" s="17"/>
      <c r="AH302" s="17"/>
      <c r="AI302" s="17"/>
      <c r="AJ302" s="17"/>
    </row>
    <row r="303" spans="23:36" x14ac:dyDescent="0.25">
      <c r="W303" s="40">
        <v>302</v>
      </c>
      <c r="X303" t="str">
        <f t="shared" si="4"/>
        <v/>
      </c>
      <c r="Y303" s="17"/>
      <c r="Z303" s="17"/>
      <c r="AA303" s="17"/>
      <c r="AB303" s="17"/>
      <c r="AC303" s="17"/>
      <c r="AD303" s="17"/>
      <c r="AE303" s="17"/>
      <c r="AF303" s="17"/>
      <c r="AG303" s="17"/>
      <c r="AH303" s="17"/>
      <c r="AI303" s="17"/>
      <c r="AJ303" s="17"/>
    </row>
    <row r="304" spans="23:36" x14ac:dyDescent="0.25">
      <c r="W304" s="40">
        <v>303</v>
      </c>
      <c r="X304" t="str">
        <f t="shared" si="4"/>
        <v/>
      </c>
      <c r="Y304" s="17"/>
      <c r="Z304" s="17"/>
      <c r="AA304" s="17"/>
      <c r="AB304" s="17"/>
      <c r="AC304" s="17"/>
      <c r="AD304" s="17"/>
      <c r="AE304" s="17"/>
      <c r="AF304" s="17"/>
      <c r="AG304" s="17"/>
      <c r="AH304" s="17"/>
      <c r="AI304" s="17"/>
      <c r="AJ304" s="17"/>
    </row>
    <row r="305" spans="23:36" x14ac:dyDescent="0.25">
      <c r="W305" s="40">
        <v>304</v>
      </c>
      <c r="X305" t="str">
        <f t="shared" si="4"/>
        <v/>
      </c>
      <c r="Y305" s="17"/>
      <c r="Z305" s="17"/>
      <c r="AA305" s="17"/>
      <c r="AB305" s="17"/>
      <c r="AC305" s="17"/>
      <c r="AD305" s="17"/>
      <c r="AE305" s="17"/>
      <c r="AF305" s="17"/>
      <c r="AG305" s="17"/>
      <c r="AH305" s="17"/>
      <c r="AI305" s="17"/>
      <c r="AJ305" s="17"/>
    </row>
    <row r="306" spans="23:36" x14ac:dyDescent="0.25">
      <c r="W306" s="40">
        <v>305</v>
      </c>
      <c r="X306" t="str">
        <f t="shared" si="4"/>
        <v/>
      </c>
      <c r="Y306" s="17"/>
      <c r="Z306" s="17"/>
      <c r="AA306" s="17"/>
      <c r="AB306" s="17"/>
      <c r="AC306" s="17"/>
      <c r="AD306" s="17"/>
      <c r="AE306" s="17"/>
      <c r="AF306" s="17"/>
      <c r="AG306" s="17"/>
      <c r="AH306" s="17"/>
      <c r="AI306" s="17"/>
      <c r="AJ306" s="17"/>
    </row>
    <row r="307" spans="23:36" x14ac:dyDescent="0.25">
      <c r="W307" s="40">
        <v>306</v>
      </c>
      <c r="X307" t="str">
        <f t="shared" si="4"/>
        <v/>
      </c>
      <c r="Y307" s="17"/>
      <c r="Z307" s="17"/>
      <c r="AA307" s="17"/>
      <c r="AB307" s="17"/>
      <c r="AC307" s="17"/>
      <c r="AD307" s="17"/>
      <c r="AE307" s="17"/>
      <c r="AF307" s="17"/>
      <c r="AG307" s="17"/>
      <c r="AH307" s="17"/>
      <c r="AI307" s="17"/>
      <c r="AJ307" s="17"/>
    </row>
    <row r="308" spans="23:36" x14ac:dyDescent="0.25">
      <c r="W308" s="40">
        <v>307</v>
      </c>
      <c r="X308" t="str">
        <f t="shared" si="4"/>
        <v/>
      </c>
      <c r="Y308" s="17"/>
      <c r="Z308" s="17"/>
      <c r="AA308" s="17"/>
      <c r="AB308" s="17"/>
      <c r="AC308" s="17"/>
      <c r="AD308" s="17"/>
      <c r="AE308" s="17"/>
      <c r="AF308" s="17"/>
      <c r="AG308" s="17"/>
      <c r="AH308" s="17"/>
      <c r="AI308" s="17"/>
      <c r="AJ308" s="17"/>
    </row>
    <row r="309" spans="23:36" x14ac:dyDescent="0.25">
      <c r="W309" s="40">
        <v>308</v>
      </c>
      <c r="X309" t="str">
        <f t="shared" si="4"/>
        <v/>
      </c>
      <c r="Y309" s="17"/>
      <c r="Z309" s="17"/>
      <c r="AA309" s="17"/>
      <c r="AB309" s="17"/>
      <c r="AC309" s="17"/>
      <c r="AD309" s="17"/>
      <c r="AE309" s="17"/>
      <c r="AF309" s="17"/>
      <c r="AG309" s="17"/>
      <c r="AH309" s="17"/>
      <c r="AI309" s="17"/>
      <c r="AJ309" s="17"/>
    </row>
    <row r="310" spans="23:36" x14ac:dyDescent="0.25">
      <c r="W310" s="40">
        <v>309</v>
      </c>
      <c r="X310" t="str">
        <f t="shared" si="4"/>
        <v/>
      </c>
      <c r="Y310" s="17"/>
      <c r="Z310" s="17"/>
      <c r="AA310" s="17"/>
      <c r="AB310" s="17"/>
      <c r="AC310" s="17"/>
      <c r="AD310" s="17"/>
      <c r="AE310" s="17"/>
      <c r="AF310" s="17"/>
      <c r="AG310" s="17"/>
      <c r="AH310" s="17"/>
      <c r="AI310" s="17"/>
      <c r="AJ310" s="17"/>
    </row>
    <row r="311" spans="23:36" x14ac:dyDescent="0.25">
      <c r="W311" s="40">
        <v>310</v>
      </c>
      <c r="X311" t="str">
        <f t="shared" si="4"/>
        <v/>
      </c>
      <c r="Y311" s="17"/>
      <c r="Z311" s="17"/>
      <c r="AA311" s="17"/>
      <c r="AB311" s="17"/>
      <c r="AC311" s="17"/>
      <c r="AD311" s="17"/>
      <c r="AE311" s="17"/>
      <c r="AF311" s="17"/>
      <c r="AG311" s="17"/>
      <c r="AH311" s="17"/>
      <c r="AI311" s="17"/>
      <c r="AJ311" s="17"/>
    </row>
    <row r="312" spans="23:36" x14ac:dyDescent="0.25">
      <c r="W312" s="40">
        <v>311</v>
      </c>
      <c r="X312" t="str">
        <f t="shared" si="4"/>
        <v/>
      </c>
      <c r="Y312" s="17"/>
      <c r="Z312" s="17"/>
      <c r="AA312" s="17"/>
      <c r="AB312" s="17"/>
      <c r="AC312" s="17"/>
      <c r="AD312" s="17"/>
      <c r="AE312" s="17"/>
      <c r="AF312" s="17"/>
      <c r="AG312" s="17"/>
      <c r="AH312" s="17"/>
      <c r="AI312" s="17"/>
      <c r="AJ312" s="17"/>
    </row>
    <row r="313" spans="23:36" x14ac:dyDescent="0.25">
      <c r="W313" s="40">
        <v>312</v>
      </c>
      <c r="X313" t="str">
        <f t="shared" si="4"/>
        <v/>
      </c>
      <c r="Y313" s="17"/>
      <c r="Z313" s="17"/>
      <c r="AA313" s="17"/>
      <c r="AB313" s="17"/>
      <c r="AC313" s="17"/>
      <c r="AD313" s="17"/>
      <c r="AE313" s="17"/>
      <c r="AF313" s="17"/>
      <c r="AG313" s="17"/>
      <c r="AH313" s="17"/>
      <c r="AI313" s="17"/>
      <c r="AJ313" s="17"/>
    </row>
    <row r="314" spans="23:36" x14ac:dyDescent="0.25">
      <c r="W314" s="40">
        <v>313</v>
      </c>
      <c r="X314" t="str">
        <f t="shared" si="4"/>
        <v/>
      </c>
      <c r="Y314" s="17"/>
      <c r="Z314" s="17"/>
      <c r="AA314" s="17"/>
      <c r="AB314" s="17"/>
      <c r="AC314" s="17"/>
      <c r="AD314" s="17"/>
      <c r="AE314" s="17"/>
      <c r="AF314" s="17"/>
      <c r="AG314" s="17"/>
      <c r="AH314" s="17"/>
      <c r="AI314" s="17"/>
      <c r="AJ314" s="17"/>
    </row>
    <row r="315" spans="23:36" x14ac:dyDescent="0.25">
      <c r="W315" s="40">
        <v>314</v>
      </c>
      <c r="X315" t="str">
        <f t="shared" si="4"/>
        <v/>
      </c>
      <c r="Y315" s="17"/>
      <c r="Z315" s="17"/>
      <c r="AA315" s="17"/>
      <c r="AB315" s="17"/>
      <c r="AC315" s="17"/>
      <c r="AD315" s="17"/>
      <c r="AE315" s="17"/>
      <c r="AF315" s="17"/>
      <c r="AG315" s="17"/>
      <c r="AH315" s="17"/>
      <c r="AI315" s="17"/>
      <c r="AJ315" s="17"/>
    </row>
    <row r="316" spans="23:36" x14ac:dyDescent="0.25">
      <c r="W316" s="40">
        <v>315</v>
      </c>
      <c r="X316" t="str">
        <f t="shared" si="4"/>
        <v/>
      </c>
      <c r="Y316" s="17"/>
      <c r="Z316" s="17"/>
      <c r="AA316" s="17"/>
      <c r="AB316" s="17"/>
      <c r="AC316" s="17"/>
      <c r="AD316" s="17"/>
      <c r="AE316" s="17"/>
      <c r="AF316" s="17"/>
      <c r="AG316" s="17"/>
      <c r="AH316" s="17"/>
      <c r="AI316" s="17"/>
      <c r="AJ316" s="17"/>
    </row>
    <row r="317" spans="23:36" x14ac:dyDescent="0.25">
      <c r="W317" s="40">
        <v>316</v>
      </c>
      <c r="X317" t="str">
        <f t="shared" si="4"/>
        <v/>
      </c>
      <c r="Y317" s="17"/>
      <c r="Z317" s="17"/>
      <c r="AA317" s="17"/>
      <c r="AB317" s="17"/>
      <c r="AC317" s="17"/>
      <c r="AD317" s="17"/>
      <c r="AE317" s="17"/>
      <c r="AF317" s="17"/>
      <c r="AG317" s="17"/>
      <c r="AH317" s="17"/>
      <c r="AI317" s="17"/>
      <c r="AJ317" s="17"/>
    </row>
    <row r="318" spans="23:36" x14ac:dyDescent="0.25">
      <c r="W318" s="40">
        <v>317</v>
      </c>
      <c r="X318" t="str">
        <f t="shared" si="4"/>
        <v/>
      </c>
      <c r="Y318" s="17"/>
      <c r="Z318" s="17"/>
      <c r="AA318" s="17"/>
      <c r="AB318" s="17"/>
      <c r="AC318" s="17"/>
      <c r="AD318" s="17"/>
      <c r="AE318" s="17"/>
      <c r="AF318" s="17"/>
      <c r="AG318" s="17"/>
      <c r="AH318" s="17"/>
      <c r="AI318" s="17"/>
      <c r="AJ318" s="17"/>
    </row>
    <row r="319" spans="23:36" x14ac:dyDescent="0.25">
      <c r="W319" s="40">
        <v>318</v>
      </c>
      <c r="X319" t="str">
        <f t="shared" si="4"/>
        <v/>
      </c>
      <c r="Y319" s="17"/>
      <c r="Z319" s="17"/>
      <c r="AA319" s="17"/>
      <c r="AB319" s="17"/>
      <c r="AC319" s="17"/>
      <c r="AD319" s="17"/>
      <c r="AE319" s="17"/>
      <c r="AF319" s="17"/>
      <c r="AG319" s="17"/>
      <c r="AH319" s="17"/>
      <c r="AI319" s="17"/>
      <c r="AJ319" s="17"/>
    </row>
    <row r="320" spans="23:36" x14ac:dyDescent="0.25">
      <c r="W320" s="40">
        <v>319</v>
      </c>
      <c r="X320" t="str">
        <f t="shared" si="4"/>
        <v/>
      </c>
      <c r="Y320" s="17"/>
      <c r="Z320" s="17"/>
      <c r="AA320" s="17"/>
      <c r="AB320" s="17"/>
      <c r="AC320" s="17"/>
      <c r="AD320" s="17"/>
      <c r="AE320" s="17"/>
      <c r="AF320" s="17"/>
      <c r="AG320" s="17"/>
      <c r="AH320" s="17"/>
      <c r="AI320" s="17"/>
      <c r="AJ320" s="17"/>
    </row>
    <row r="321" spans="23:36" x14ac:dyDescent="0.25">
      <c r="W321" s="40">
        <v>320</v>
      </c>
      <c r="X321" t="str">
        <f t="shared" si="4"/>
        <v/>
      </c>
      <c r="Y321" s="17"/>
      <c r="Z321" s="17"/>
      <c r="AA321" s="17"/>
      <c r="AB321" s="17"/>
      <c r="AC321" s="17"/>
      <c r="AD321" s="17"/>
      <c r="AE321" s="17"/>
      <c r="AF321" s="17"/>
      <c r="AG321" s="17"/>
      <c r="AH321" s="17"/>
      <c r="AI321" s="17"/>
      <c r="AJ321" s="17"/>
    </row>
    <row r="322" spans="23:36" x14ac:dyDescent="0.25">
      <c r="W322" s="40">
        <v>321</v>
      </c>
      <c r="X322" t="str">
        <f t="shared" ref="X322:X385" si="5">IFERROR(IF(VLOOKUP(W322,comments,2,FALSE)=0,"",VLOOKUP(W322,comments,2,FALSE)),"")</f>
        <v/>
      </c>
      <c r="Y322" s="17"/>
      <c r="Z322" s="17"/>
      <c r="AA322" s="17"/>
      <c r="AB322" s="17"/>
      <c r="AC322" s="17"/>
      <c r="AD322" s="17"/>
      <c r="AE322" s="17"/>
      <c r="AF322" s="17"/>
      <c r="AG322" s="17"/>
      <c r="AH322" s="17"/>
      <c r="AI322" s="17"/>
      <c r="AJ322" s="17"/>
    </row>
    <row r="323" spans="23:36" x14ac:dyDescent="0.25">
      <c r="W323" s="40">
        <v>322</v>
      </c>
      <c r="X323" t="str">
        <f t="shared" si="5"/>
        <v/>
      </c>
      <c r="Y323" s="17"/>
      <c r="Z323" s="17"/>
      <c r="AA323" s="17"/>
      <c r="AB323" s="17"/>
      <c r="AC323" s="17"/>
      <c r="AD323" s="17"/>
      <c r="AE323" s="17"/>
      <c r="AF323" s="17"/>
      <c r="AG323" s="17"/>
      <c r="AH323" s="17"/>
      <c r="AI323" s="17"/>
      <c r="AJ323" s="17"/>
    </row>
    <row r="324" spans="23:36" x14ac:dyDescent="0.25">
      <c r="W324" s="40">
        <v>323</v>
      </c>
      <c r="X324" t="str">
        <f t="shared" si="5"/>
        <v/>
      </c>
      <c r="Y324" s="17"/>
      <c r="Z324" s="17"/>
      <c r="AA324" s="17"/>
      <c r="AB324" s="17"/>
      <c r="AC324" s="17"/>
      <c r="AD324" s="17"/>
      <c r="AE324" s="17"/>
      <c r="AF324" s="17"/>
      <c r="AG324" s="17"/>
      <c r="AH324" s="17"/>
      <c r="AI324" s="17"/>
      <c r="AJ324" s="17"/>
    </row>
    <row r="325" spans="23:36" x14ac:dyDescent="0.25">
      <c r="W325" s="40">
        <v>324</v>
      </c>
      <c r="X325" t="str">
        <f t="shared" si="5"/>
        <v/>
      </c>
      <c r="Y325" s="17"/>
      <c r="Z325" s="17"/>
      <c r="AA325" s="17"/>
      <c r="AB325" s="17"/>
      <c r="AC325" s="17"/>
      <c r="AD325" s="17"/>
      <c r="AE325" s="17"/>
      <c r="AF325" s="17"/>
      <c r="AG325" s="17"/>
      <c r="AH325" s="17"/>
      <c r="AI325" s="17"/>
      <c r="AJ325" s="17"/>
    </row>
    <row r="326" spans="23:36" x14ac:dyDescent="0.25">
      <c r="W326" s="40">
        <v>325</v>
      </c>
      <c r="X326" t="str">
        <f t="shared" si="5"/>
        <v/>
      </c>
      <c r="Y326" s="17"/>
      <c r="Z326" s="17"/>
      <c r="AA326" s="17"/>
      <c r="AB326" s="17"/>
      <c r="AC326" s="17"/>
      <c r="AD326" s="17"/>
      <c r="AE326" s="17"/>
      <c r="AF326" s="17"/>
      <c r="AG326" s="17"/>
      <c r="AH326" s="17"/>
      <c r="AI326" s="17"/>
      <c r="AJ326" s="17"/>
    </row>
    <row r="327" spans="23:36" x14ac:dyDescent="0.25">
      <c r="W327" s="40">
        <v>326</v>
      </c>
      <c r="X327" t="str">
        <f t="shared" si="5"/>
        <v/>
      </c>
      <c r="Y327" s="17"/>
      <c r="Z327" s="17"/>
      <c r="AA327" s="17"/>
      <c r="AB327" s="17"/>
      <c r="AC327" s="17"/>
      <c r="AD327" s="17"/>
      <c r="AE327" s="17"/>
      <c r="AF327" s="17"/>
      <c r="AG327" s="17"/>
      <c r="AH327" s="17"/>
      <c r="AI327" s="17"/>
      <c r="AJ327" s="17"/>
    </row>
    <row r="328" spans="23:36" x14ac:dyDescent="0.25">
      <c r="W328" s="40">
        <v>327</v>
      </c>
      <c r="X328" t="str">
        <f t="shared" si="5"/>
        <v/>
      </c>
      <c r="Y328" s="17"/>
      <c r="Z328" s="17"/>
      <c r="AA328" s="17"/>
      <c r="AB328" s="17"/>
      <c r="AC328" s="17"/>
      <c r="AD328" s="17"/>
      <c r="AE328" s="17"/>
      <c r="AF328" s="17"/>
      <c r="AG328" s="17"/>
      <c r="AH328" s="17"/>
      <c r="AI328" s="17"/>
      <c r="AJ328" s="17"/>
    </row>
    <row r="329" spans="23:36" x14ac:dyDescent="0.25">
      <c r="W329" s="40">
        <v>328</v>
      </c>
      <c r="X329" t="str">
        <f t="shared" si="5"/>
        <v/>
      </c>
      <c r="Y329" s="17"/>
      <c r="Z329" s="17"/>
      <c r="AA329" s="17"/>
      <c r="AB329" s="17"/>
      <c r="AC329" s="17"/>
      <c r="AD329" s="17"/>
      <c r="AE329" s="17"/>
      <c r="AF329" s="17"/>
      <c r="AG329" s="17"/>
      <c r="AH329" s="17"/>
      <c r="AI329" s="17"/>
      <c r="AJ329" s="17"/>
    </row>
    <row r="330" spans="23:36" x14ac:dyDescent="0.25">
      <c r="W330" s="40">
        <v>329</v>
      </c>
      <c r="X330" t="str">
        <f t="shared" si="5"/>
        <v/>
      </c>
      <c r="Y330" s="17"/>
      <c r="Z330" s="17"/>
      <c r="AA330" s="17"/>
      <c r="AB330" s="17"/>
      <c r="AC330" s="17"/>
      <c r="AD330" s="17"/>
      <c r="AE330" s="17"/>
      <c r="AF330" s="17"/>
      <c r="AG330" s="17"/>
      <c r="AH330" s="17"/>
      <c r="AI330" s="17"/>
      <c r="AJ330" s="17"/>
    </row>
    <row r="331" spans="23:36" x14ac:dyDescent="0.25">
      <c r="W331" s="40">
        <v>330</v>
      </c>
      <c r="X331" t="str">
        <f t="shared" si="5"/>
        <v/>
      </c>
      <c r="Y331" s="17"/>
      <c r="Z331" s="17"/>
      <c r="AA331" s="17"/>
      <c r="AB331" s="17"/>
      <c r="AC331" s="17"/>
      <c r="AD331" s="17"/>
      <c r="AE331" s="17"/>
      <c r="AF331" s="17"/>
      <c r="AG331" s="17"/>
      <c r="AH331" s="17"/>
      <c r="AI331" s="17"/>
      <c r="AJ331" s="17"/>
    </row>
    <row r="332" spans="23:36" x14ac:dyDescent="0.25">
      <c r="W332" s="40">
        <v>331</v>
      </c>
      <c r="X332" t="str">
        <f t="shared" si="5"/>
        <v/>
      </c>
      <c r="Y332" s="17"/>
      <c r="Z332" s="17"/>
      <c r="AA332" s="17"/>
      <c r="AB332" s="17"/>
      <c r="AC332" s="17"/>
      <c r="AD332" s="17"/>
      <c r="AE332" s="17"/>
      <c r="AF332" s="17"/>
      <c r="AG332" s="17"/>
      <c r="AH332" s="17"/>
      <c r="AI332" s="17"/>
      <c r="AJ332" s="17"/>
    </row>
    <row r="333" spans="23:36" x14ac:dyDescent="0.25">
      <c r="W333" s="40">
        <v>332</v>
      </c>
      <c r="X333" t="str">
        <f t="shared" si="5"/>
        <v/>
      </c>
      <c r="Y333" s="17"/>
      <c r="Z333" s="17"/>
      <c r="AA333" s="17"/>
      <c r="AB333" s="17"/>
      <c r="AC333" s="17"/>
      <c r="AD333" s="17"/>
      <c r="AE333" s="17"/>
      <c r="AF333" s="17"/>
      <c r="AG333" s="17"/>
      <c r="AH333" s="17"/>
      <c r="AI333" s="17"/>
      <c r="AJ333" s="17"/>
    </row>
    <row r="334" spans="23:36" x14ac:dyDescent="0.25">
      <c r="W334" s="40">
        <v>333</v>
      </c>
      <c r="X334" t="str">
        <f t="shared" si="5"/>
        <v/>
      </c>
      <c r="Y334" s="17"/>
      <c r="Z334" s="17"/>
      <c r="AA334" s="17"/>
      <c r="AB334" s="17"/>
      <c r="AC334" s="17"/>
      <c r="AD334" s="17"/>
      <c r="AE334" s="17"/>
      <c r="AF334" s="17"/>
      <c r="AG334" s="17"/>
      <c r="AH334" s="17"/>
      <c r="AI334" s="17"/>
      <c r="AJ334" s="17"/>
    </row>
    <row r="335" spans="23:36" x14ac:dyDescent="0.25">
      <c r="W335" s="40">
        <v>334</v>
      </c>
      <c r="X335" t="str">
        <f t="shared" si="5"/>
        <v/>
      </c>
      <c r="Y335" s="17"/>
      <c r="Z335" s="17"/>
      <c r="AA335" s="17"/>
      <c r="AB335" s="17"/>
      <c r="AC335" s="17"/>
      <c r="AD335" s="17"/>
      <c r="AE335" s="17"/>
      <c r="AF335" s="17"/>
      <c r="AG335" s="17"/>
      <c r="AH335" s="17"/>
      <c r="AI335" s="17"/>
      <c r="AJ335" s="17"/>
    </row>
    <row r="336" spans="23:36" x14ac:dyDescent="0.25">
      <c r="W336" s="40">
        <v>335</v>
      </c>
      <c r="X336" t="str">
        <f t="shared" si="5"/>
        <v/>
      </c>
      <c r="Y336" s="17"/>
      <c r="Z336" s="17"/>
      <c r="AA336" s="17"/>
      <c r="AB336" s="17"/>
      <c r="AC336" s="17"/>
      <c r="AD336" s="17"/>
      <c r="AE336" s="17"/>
      <c r="AF336" s="17"/>
      <c r="AG336" s="17"/>
      <c r="AH336" s="17"/>
      <c r="AI336" s="17"/>
      <c r="AJ336" s="17"/>
    </row>
    <row r="337" spans="23:36" x14ac:dyDescent="0.25">
      <c r="W337" s="40">
        <v>336</v>
      </c>
      <c r="X337" t="str">
        <f t="shared" si="5"/>
        <v/>
      </c>
      <c r="Y337" s="17"/>
      <c r="Z337" s="17"/>
      <c r="AA337" s="17"/>
      <c r="AB337" s="17"/>
      <c r="AC337" s="17"/>
      <c r="AD337" s="17"/>
      <c r="AE337" s="17"/>
      <c r="AF337" s="17"/>
      <c r="AG337" s="17"/>
      <c r="AH337" s="17"/>
      <c r="AI337" s="17"/>
      <c r="AJ337" s="17"/>
    </row>
    <row r="338" spans="23:36" x14ac:dyDescent="0.25">
      <c r="W338" s="40">
        <v>337</v>
      </c>
      <c r="X338" t="str">
        <f t="shared" si="5"/>
        <v/>
      </c>
      <c r="Y338" s="17"/>
      <c r="Z338" s="17"/>
      <c r="AA338" s="17"/>
      <c r="AB338" s="17"/>
      <c r="AC338" s="17"/>
      <c r="AD338" s="17"/>
      <c r="AE338" s="17"/>
      <c r="AF338" s="17"/>
      <c r="AG338" s="17"/>
      <c r="AH338" s="17"/>
      <c r="AI338" s="17"/>
      <c r="AJ338" s="17"/>
    </row>
    <row r="339" spans="23:36" x14ac:dyDescent="0.25">
      <c r="W339" s="40">
        <v>338</v>
      </c>
      <c r="X339" t="str">
        <f t="shared" si="5"/>
        <v/>
      </c>
      <c r="Y339" s="17"/>
      <c r="Z339" s="17"/>
      <c r="AA339" s="17"/>
      <c r="AB339" s="17"/>
      <c r="AC339" s="17"/>
      <c r="AD339" s="17"/>
      <c r="AE339" s="17"/>
      <c r="AF339" s="17"/>
      <c r="AG339" s="17"/>
      <c r="AH339" s="17"/>
      <c r="AI339" s="17"/>
      <c r="AJ339" s="17"/>
    </row>
    <row r="340" spans="23:36" x14ac:dyDescent="0.25">
      <c r="W340" s="40">
        <v>339</v>
      </c>
      <c r="X340" t="str">
        <f t="shared" si="5"/>
        <v/>
      </c>
      <c r="Y340" s="17"/>
      <c r="Z340" s="17"/>
      <c r="AA340" s="17"/>
      <c r="AB340" s="17"/>
      <c r="AC340" s="17"/>
      <c r="AD340" s="17"/>
      <c r="AE340" s="17"/>
      <c r="AF340" s="17"/>
      <c r="AG340" s="17"/>
      <c r="AH340" s="17"/>
      <c r="AI340" s="17"/>
      <c r="AJ340" s="17"/>
    </row>
    <row r="341" spans="23:36" x14ac:dyDescent="0.25">
      <c r="W341" s="40">
        <v>340</v>
      </c>
      <c r="X341" t="str">
        <f t="shared" si="5"/>
        <v/>
      </c>
      <c r="Y341" s="17"/>
      <c r="Z341" s="17"/>
      <c r="AA341" s="17"/>
      <c r="AB341" s="17"/>
      <c r="AC341" s="17"/>
      <c r="AD341" s="17"/>
      <c r="AE341" s="17"/>
      <c r="AF341" s="17"/>
      <c r="AG341" s="17"/>
      <c r="AH341" s="17"/>
      <c r="AI341" s="17"/>
      <c r="AJ341" s="17"/>
    </row>
    <row r="342" spans="23:36" x14ac:dyDescent="0.25">
      <c r="W342" s="40">
        <v>341</v>
      </c>
      <c r="X342" t="str">
        <f t="shared" si="5"/>
        <v/>
      </c>
      <c r="Y342" s="17"/>
      <c r="Z342" s="17"/>
      <c r="AA342" s="17"/>
      <c r="AB342" s="17"/>
      <c r="AC342" s="17"/>
      <c r="AD342" s="17"/>
      <c r="AE342" s="17"/>
      <c r="AF342" s="17"/>
      <c r="AG342" s="17"/>
      <c r="AH342" s="17"/>
      <c r="AI342" s="17"/>
      <c r="AJ342" s="17"/>
    </row>
    <row r="343" spans="23:36" x14ac:dyDescent="0.25">
      <c r="W343" s="40">
        <v>342</v>
      </c>
      <c r="X343" t="str">
        <f t="shared" si="5"/>
        <v/>
      </c>
      <c r="Y343" s="17"/>
      <c r="Z343" s="17"/>
      <c r="AA343" s="17"/>
      <c r="AB343" s="17"/>
      <c r="AC343" s="17"/>
      <c r="AD343" s="17"/>
      <c r="AE343" s="17"/>
      <c r="AF343" s="17"/>
      <c r="AG343" s="17"/>
      <c r="AH343" s="17"/>
      <c r="AI343" s="17"/>
      <c r="AJ343" s="17"/>
    </row>
    <row r="344" spans="23:36" x14ac:dyDescent="0.25">
      <c r="W344" s="40">
        <v>343</v>
      </c>
      <c r="X344" t="str">
        <f t="shared" si="5"/>
        <v/>
      </c>
      <c r="Y344" s="17"/>
      <c r="Z344" s="17"/>
      <c r="AA344" s="17"/>
      <c r="AB344" s="17"/>
      <c r="AC344" s="17"/>
      <c r="AD344" s="17"/>
      <c r="AE344" s="17"/>
      <c r="AF344" s="17"/>
      <c r="AG344" s="17"/>
      <c r="AH344" s="17"/>
      <c r="AI344" s="17"/>
      <c r="AJ344" s="17"/>
    </row>
    <row r="345" spans="23:36" x14ac:dyDescent="0.25">
      <c r="W345" s="40">
        <v>344</v>
      </c>
      <c r="X345" t="str">
        <f t="shared" si="5"/>
        <v/>
      </c>
      <c r="Y345" s="17"/>
      <c r="Z345" s="17"/>
      <c r="AA345" s="17"/>
      <c r="AB345" s="17"/>
      <c r="AC345" s="17"/>
      <c r="AD345" s="17"/>
      <c r="AE345" s="17"/>
      <c r="AF345" s="17"/>
      <c r="AG345" s="17"/>
      <c r="AH345" s="17"/>
      <c r="AI345" s="17"/>
      <c r="AJ345" s="17"/>
    </row>
    <row r="346" spans="23:36" x14ac:dyDescent="0.25">
      <c r="W346" s="40">
        <v>345</v>
      </c>
      <c r="X346" t="str">
        <f t="shared" si="5"/>
        <v/>
      </c>
      <c r="Y346" s="17"/>
      <c r="Z346" s="17"/>
      <c r="AA346" s="17"/>
      <c r="AB346" s="17"/>
      <c r="AC346" s="17"/>
      <c r="AD346" s="17"/>
      <c r="AE346" s="17"/>
      <c r="AF346" s="17"/>
      <c r="AG346" s="17"/>
      <c r="AH346" s="17"/>
      <c r="AI346" s="17"/>
      <c r="AJ346" s="17"/>
    </row>
    <row r="347" spans="23:36" x14ac:dyDescent="0.25">
      <c r="W347" s="40">
        <v>346</v>
      </c>
      <c r="X347" t="str">
        <f t="shared" si="5"/>
        <v/>
      </c>
      <c r="Y347" s="17"/>
      <c r="Z347" s="17"/>
      <c r="AA347" s="17"/>
      <c r="AB347" s="17"/>
      <c r="AC347" s="17"/>
      <c r="AD347" s="17"/>
      <c r="AE347" s="17"/>
      <c r="AF347" s="17"/>
      <c r="AG347" s="17"/>
      <c r="AH347" s="17"/>
      <c r="AI347" s="17"/>
      <c r="AJ347" s="17"/>
    </row>
    <row r="348" spans="23:36" x14ac:dyDescent="0.25">
      <c r="W348" s="40">
        <v>347</v>
      </c>
      <c r="X348" t="str">
        <f t="shared" si="5"/>
        <v/>
      </c>
      <c r="Y348" s="17"/>
      <c r="Z348" s="17"/>
      <c r="AA348" s="17"/>
      <c r="AB348" s="17"/>
      <c r="AC348" s="17"/>
      <c r="AD348" s="17"/>
      <c r="AE348" s="17"/>
      <c r="AF348" s="17"/>
      <c r="AG348" s="17"/>
      <c r="AH348" s="17"/>
      <c r="AI348" s="17"/>
      <c r="AJ348" s="17"/>
    </row>
    <row r="349" spans="23:36" x14ac:dyDescent="0.25">
      <c r="W349" s="40">
        <v>348</v>
      </c>
      <c r="X349" t="str">
        <f t="shared" si="5"/>
        <v/>
      </c>
      <c r="Y349" s="17"/>
      <c r="Z349" s="17"/>
      <c r="AA349" s="17"/>
      <c r="AB349" s="17"/>
      <c r="AC349" s="17"/>
      <c r="AD349" s="17"/>
      <c r="AE349" s="17"/>
      <c r="AF349" s="17"/>
      <c r="AG349" s="17"/>
      <c r="AH349" s="17"/>
      <c r="AI349" s="17"/>
      <c r="AJ349" s="17"/>
    </row>
    <row r="350" spans="23:36" x14ac:dyDescent="0.25">
      <c r="W350" s="40">
        <v>349</v>
      </c>
      <c r="X350" t="str">
        <f t="shared" si="5"/>
        <v/>
      </c>
      <c r="Y350" s="17"/>
      <c r="Z350" s="17"/>
      <c r="AA350" s="17"/>
      <c r="AB350" s="17"/>
      <c r="AC350" s="17"/>
      <c r="AD350" s="17"/>
      <c r="AE350" s="17"/>
      <c r="AF350" s="17"/>
      <c r="AG350" s="17"/>
      <c r="AH350" s="17"/>
      <c r="AI350" s="17"/>
      <c r="AJ350" s="17"/>
    </row>
    <row r="351" spans="23:36" x14ac:dyDescent="0.25">
      <c r="W351" s="40">
        <v>350</v>
      </c>
      <c r="X351" t="str">
        <f t="shared" si="5"/>
        <v/>
      </c>
      <c r="Y351" s="17"/>
      <c r="Z351" s="17"/>
      <c r="AA351" s="17"/>
      <c r="AB351" s="17"/>
      <c r="AC351" s="17"/>
      <c r="AD351" s="17"/>
      <c r="AE351" s="17"/>
      <c r="AF351" s="17"/>
      <c r="AG351" s="17"/>
      <c r="AH351" s="17"/>
      <c r="AI351" s="17"/>
      <c r="AJ351" s="17"/>
    </row>
    <row r="352" spans="23:36" x14ac:dyDescent="0.25">
      <c r="W352" s="40">
        <v>351</v>
      </c>
      <c r="X352" t="str">
        <f t="shared" si="5"/>
        <v/>
      </c>
      <c r="Y352" s="17"/>
      <c r="Z352" s="17"/>
      <c r="AA352" s="17"/>
      <c r="AB352" s="17"/>
      <c r="AC352" s="17"/>
      <c r="AD352" s="17"/>
      <c r="AE352" s="17"/>
      <c r="AF352" s="17"/>
      <c r="AG352" s="17"/>
      <c r="AH352" s="17"/>
      <c r="AI352" s="17"/>
      <c r="AJ352" s="17"/>
    </row>
    <row r="353" spans="23:36" x14ac:dyDescent="0.25">
      <c r="W353" s="40">
        <v>352</v>
      </c>
      <c r="X353" t="str">
        <f t="shared" si="5"/>
        <v/>
      </c>
      <c r="Y353" s="17"/>
      <c r="Z353" s="17"/>
      <c r="AA353" s="17"/>
      <c r="AB353" s="17"/>
      <c r="AC353" s="17"/>
      <c r="AD353" s="17"/>
      <c r="AE353" s="17"/>
      <c r="AF353" s="17"/>
      <c r="AG353" s="17"/>
      <c r="AH353" s="17"/>
      <c r="AI353" s="17"/>
      <c r="AJ353" s="17"/>
    </row>
    <row r="354" spans="23:36" x14ac:dyDescent="0.25">
      <c r="W354" s="40">
        <v>353</v>
      </c>
      <c r="X354" t="str">
        <f t="shared" si="5"/>
        <v/>
      </c>
      <c r="Y354" s="17"/>
      <c r="Z354" s="17"/>
      <c r="AA354" s="17"/>
      <c r="AB354" s="17"/>
      <c r="AC354" s="17"/>
      <c r="AD354" s="17"/>
      <c r="AE354" s="17"/>
      <c r="AF354" s="17"/>
      <c r="AG354" s="17"/>
      <c r="AH354" s="17"/>
      <c r="AI354" s="17"/>
      <c r="AJ354" s="17"/>
    </row>
    <row r="355" spans="23:36" x14ac:dyDescent="0.25">
      <c r="W355" s="40">
        <v>354</v>
      </c>
      <c r="X355" t="str">
        <f t="shared" si="5"/>
        <v/>
      </c>
      <c r="Y355" s="17"/>
      <c r="Z355" s="17"/>
      <c r="AA355" s="17"/>
      <c r="AB355" s="17"/>
      <c r="AC355" s="17"/>
      <c r="AD355" s="17"/>
      <c r="AE355" s="17"/>
      <c r="AF355" s="17"/>
      <c r="AG355" s="17"/>
      <c r="AH355" s="17"/>
      <c r="AI355" s="17"/>
      <c r="AJ355" s="17"/>
    </row>
    <row r="356" spans="23:36" x14ac:dyDescent="0.25">
      <c r="W356" s="40">
        <v>355</v>
      </c>
      <c r="X356" t="str">
        <f t="shared" si="5"/>
        <v/>
      </c>
      <c r="Y356" s="17"/>
      <c r="Z356" s="17"/>
      <c r="AA356" s="17"/>
      <c r="AB356" s="17"/>
      <c r="AC356" s="17"/>
      <c r="AD356" s="17"/>
      <c r="AE356" s="17"/>
      <c r="AF356" s="17"/>
      <c r="AG356" s="17"/>
      <c r="AH356" s="17"/>
      <c r="AI356" s="17"/>
      <c r="AJ356" s="17"/>
    </row>
    <row r="357" spans="23:36" x14ac:dyDescent="0.25">
      <c r="W357" s="40">
        <v>356</v>
      </c>
      <c r="X357" t="str">
        <f t="shared" si="5"/>
        <v/>
      </c>
      <c r="Y357" s="17"/>
      <c r="Z357" s="17"/>
      <c r="AA357" s="17"/>
      <c r="AB357" s="17"/>
      <c r="AC357" s="17"/>
      <c r="AD357" s="17"/>
      <c r="AE357" s="17"/>
      <c r="AF357" s="17"/>
      <c r="AG357" s="17"/>
      <c r="AH357" s="17"/>
      <c r="AI357" s="17"/>
      <c r="AJ357" s="17"/>
    </row>
    <row r="358" spans="23:36" x14ac:dyDescent="0.25">
      <c r="W358" s="40">
        <v>357</v>
      </c>
      <c r="X358" t="str">
        <f t="shared" si="5"/>
        <v/>
      </c>
      <c r="Y358" s="17"/>
      <c r="Z358" s="17"/>
      <c r="AA358" s="17"/>
      <c r="AB358" s="17"/>
      <c r="AC358" s="17"/>
      <c r="AD358" s="17"/>
      <c r="AE358" s="17"/>
      <c r="AF358" s="17"/>
      <c r="AG358" s="17"/>
      <c r="AH358" s="17"/>
      <c r="AI358" s="17"/>
      <c r="AJ358" s="17"/>
    </row>
    <row r="359" spans="23:36" x14ac:dyDescent="0.25">
      <c r="W359" s="40">
        <v>358</v>
      </c>
      <c r="X359" t="str">
        <f t="shared" si="5"/>
        <v/>
      </c>
      <c r="Y359" s="17"/>
      <c r="Z359" s="17"/>
      <c r="AA359" s="17"/>
      <c r="AB359" s="17"/>
      <c r="AC359" s="17"/>
      <c r="AD359" s="17"/>
      <c r="AE359" s="17"/>
      <c r="AF359" s="17"/>
      <c r="AG359" s="17"/>
      <c r="AH359" s="17"/>
      <c r="AI359" s="17"/>
      <c r="AJ359" s="17"/>
    </row>
    <row r="360" spans="23:36" x14ac:dyDescent="0.25">
      <c r="W360" s="40">
        <v>359</v>
      </c>
      <c r="X360" t="str">
        <f t="shared" si="5"/>
        <v/>
      </c>
      <c r="Y360" s="17"/>
      <c r="Z360" s="17"/>
      <c r="AA360" s="17"/>
      <c r="AB360" s="17"/>
      <c r="AC360" s="17"/>
      <c r="AD360" s="17"/>
      <c r="AE360" s="17"/>
      <c r="AF360" s="17"/>
      <c r="AG360" s="17"/>
      <c r="AH360" s="17"/>
      <c r="AI360" s="17"/>
      <c r="AJ360" s="17"/>
    </row>
    <row r="361" spans="23:36" x14ac:dyDescent="0.25">
      <c r="W361" s="40">
        <v>360</v>
      </c>
      <c r="X361" t="str">
        <f t="shared" si="5"/>
        <v/>
      </c>
      <c r="Y361" s="17"/>
      <c r="Z361" s="17"/>
      <c r="AA361" s="17"/>
      <c r="AB361" s="17"/>
      <c r="AC361" s="17"/>
      <c r="AD361" s="17"/>
      <c r="AE361" s="17"/>
      <c r="AF361" s="17"/>
      <c r="AG361" s="17"/>
      <c r="AH361" s="17"/>
      <c r="AI361" s="17"/>
      <c r="AJ361" s="17"/>
    </row>
    <row r="362" spans="23:36" x14ac:dyDescent="0.25">
      <c r="W362" s="40">
        <v>361</v>
      </c>
      <c r="X362" t="str">
        <f t="shared" si="5"/>
        <v/>
      </c>
      <c r="Y362" s="17"/>
      <c r="Z362" s="17"/>
      <c r="AA362" s="17"/>
      <c r="AB362" s="17"/>
      <c r="AC362" s="17"/>
      <c r="AD362" s="17"/>
      <c r="AE362" s="17"/>
      <c r="AF362" s="17"/>
      <c r="AG362" s="17"/>
      <c r="AH362" s="17"/>
      <c r="AI362" s="17"/>
      <c r="AJ362" s="17"/>
    </row>
    <row r="363" spans="23:36" x14ac:dyDescent="0.25">
      <c r="W363" s="40">
        <v>362</v>
      </c>
      <c r="X363" t="str">
        <f t="shared" si="5"/>
        <v/>
      </c>
      <c r="Y363" s="17"/>
      <c r="Z363" s="17"/>
      <c r="AA363" s="17"/>
      <c r="AB363" s="17"/>
      <c r="AC363" s="17"/>
      <c r="AD363" s="17"/>
      <c r="AE363" s="17"/>
      <c r="AF363" s="17"/>
      <c r="AG363" s="17"/>
      <c r="AH363" s="17"/>
      <c r="AI363" s="17"/>
      <c r="AJ363" s="17"/>
    </row>
    <row r="364" spans="23:36" x14ac:dyDescent="0.25">
      <c r="W364" s="40">
        <v>363</v>
      </c>
      <c r="X364" t="str">
        <f t="shared" si="5"/>
        <v/>
      </c>
      <c r="Y364" s="17"/>
      <c r="Z364" s="17"/>
      <c r="AA364" s="17"/>
      <c r="AB364" s="17"/>
      <c r="AC364" s="17"/>
      <c r="AD364" s="17"/>
      <c r="AE364" s="17"/>
      <c r="AF364" s="17"/>
      <c r="AG364" s="17"/>
      <c r="AH364" s="17"/>
      <c r="AI364" s="17"/>
      <c r="AJ364" s="17"/>
    </row>
    <row r="365" spans="23:36" x14ac:dyDescent="0.25">
      <c r="W365" s="40">
        <v>364</v>
      </c>
      <c r="X365" t="str">
        <f t="shared" si="5"/>
        <v/>
      </c>
      <c r="Y365" s="17"/>
      <c r="Z365" s="17"/>
      <c r="AA365" s="17"/>
      <c r="AB365" s="17"/>
      <c r="AC365" s="17"/>
      <c r="AD365" s="17"/>
      <c r="AE365" s="17"/>
      <c r="AF365" s="17"/>
      <c r="AG365" s="17"/>
      <c r="AH365" s="17"/>
      <c r="AI365" s="17"/>
      <c r="AJ365" s="17"/>
    </row>
    <row r="366" spans="23:36" x14ac:dyDescent="0.25">
      <c r="W366" s="40">
        <v>365</v>
      </c>
      <c r="X366" t="str">
        <f t="shared" si="5"/>
        <v/>
      </c>
      <c r="Y366" s="17"/>
      <c r="Z366" s="17"/>
      <c r="AA366" s="17"/>
      <c r="AB366" s="17"/>
      <c r="AC366" s="17"/>
      <c r="AD366" s="17"/>
      <c r="AE366" s="17"/>
      <c r="AF366" s="17"/>
      <c r="AG366" s="17"/>
      <c r="AH366" s="17"/>
      <c r="AI366" s="17"/>
      <c r="AJ366" s="17"/>
    </row>
    <row r="367" spans="23:36" x14ac:dyDescent="0.25">
      <c r="W367" s="40">
        <v>366</v>
      </c>
      <c r="X367" t="str">
        <f t="shared" si="5"/>
        <v/>
      </c>
      <c r="Y367" s="17"/>
      <c r="Z367" s="17"/>
      <c r="AA367" s="17"/>
      <c r="AB367" s="17"/>
      <c r="AC367" s="17"/>
      <c r="AD367" s="17"/>
      <c r="AE367" s="17"/>
      <c r="AF367" s="17"/>
      <c r="AG367" s="17"/>
      <c r="AH367" s="17"/>
      <c r="AI367" s="17"/>
      <c r="AJ367" s="17"/>
    </row>
    <row r="368" spans="23:36" x14ac:dyDescent="0.25">
      <c r="W368" s="40">
        <v>367</v>
      </c>
      <c r="X368" t="str">
        <f t="shared" si="5"/>
        <v/>
      </c>
      <c r="Y368" s="17"/>
      <c r="Z368" s="17"/>
      <c r="AA368" s="17"/>
      <c r="AB368" s="17"/>
      <c r="AC368" s="17"/>
      <c r="AD368" s="17"/>
      <c r="AE368" s="17"/>
      <c r="AF368" s="17"/>
      <c r="AG368" s="17"/>
      <c r="AH368" s="17"/>
      <c r="AI368" s="17"/>
      <c r="AJ368" s="17"/>
    </row>
    <row r="369" spans="23:36" x14ac:dyDescent="0.25">
      <c r="W369" s="40">
        <v>368</v>
      </c>
      <c r="X369" t="str">
        <f t="shared" si="5"/>
        <v/>
      </c>
      <c r="Y369" s="17"/>
      <c r="Z369" s="17"/>
      <c r="AA369" s="17"/>
      <c r="AB369" s="17"/>
      <c r="AC369" s="17"/>
      <c r="AD369" s="17"/>
      <c r="AE369" s="17"/>
      <c r="AF369" s="17"/>
      <c r="AG369" s="17"/>
      <c r="AH369" s="17"/>
      <c r="AI369" s="17"/>
      <c r="AJ369" s="17"/>
    </row>
    <row r="370" spans="23:36" x14ac:dyDescent="0.25">
      <c r="W370" s="40">
        <v>369</v>
      </c>
      <c r="X370" t="str">
        <f t="shared" si="5"/>
        <v/>
      </c>
      <c r="Y370" s="17"/>
      <c r="Z370" s="17"/>
      <c r="AA370" s="17"/>
      <c r="AB370" s="17"/>
      <c r="AC370" s="17"/>
      <c r="AD370" s="17"/>
      <c r="AE370" s="17"/>
      <c r="AF370" s="17"/>
      <c r="AG370" s="17"/>
      <c r="AH370" s="17"/>
      <c r="AI370" s="17"/>
      <c r="AJ370" s="17"/>
    </row>
    <row r="371" spans="23:36" x14ac:dyDescent="0.25">
      <c r="W371" s="40">
        <v>370</v>
      </c>
      <c r="X371" t="str">
        <f t="shared" si="5"/>
        <v/>
      </c>
      <c r="Y371" s="17"/>
      <c r="Z371" s="17"/>
      <c r="AA371" s="17"/>
      <c r="AB371" s="17"/>
      <c r="AC371" s="17"/>
      <c r="AD371" s="17"/>
      <c r="AE371" s="17"/>
      <c r="AF371" s="17"/>
      <c r="AG371" s="17"/>
      <c r="AH371" s="17"/>
      <c r="AI371" s="17"/>
      <c r="AJ371" s="17"/>
    </row>
    <row r="372" spans="23:36" x14ac:dyDescent="0.25">
      <c r="W372" s="40">
        <v>371</v>
      </c>
      <c r="X372" t="str">
        <f t="shared" si="5"/>
        <v/>
      </c>
      <c r="Y372" s="17"/>
      <c r="Z372" s="17"/>
      <c r="AA372" s="17"/>
      <c r="AB372" s="17"/>
      <c r="AC372" s="17"/>
      <c r="AD372" s="17"/>
      <c r="AE372" s="17"/>
      <c r="AF372" s="17"/>
      <c r="AG372" s="17"/>
      <c r="AH372" s="17"/>
      <c r="AI372" s="17"/>
      <c r="AJ372" s="17"/>
    </row>
    <row r="373" spans="23:36" x14ac:dyDescent="0.25">
      <c r="W373" s="40">
        <v>372</v>
      </c>
      <c r="X373" t="str">
        <f t="shared" si="5"/>
        <v/>
      </c>
      <c r="Y373" s="17"/>
      <c r="Z373" s="17"/>
      <c r="AA373" s="17"/>
      <c r="AB373" s="17"/>
      <c r="AC373" s="17"/>
      <c r="AD373" s="17"/>
      <c r="AE373" s="17"/>
      <c r="AF373" s="17"/>
      <c r="AG373" s="17"/>
      <c r="AH373" s="17"/>
      <c r="AI373" s="17"/>
      <c r="AJ373" s="17"/>
    </row>
    <row r="374" spans="23:36" x14ac:dyDescent="0.25">
      <c r="W374" s="40">
        <v>373</v>
      </c>
      <c r="X374" t="str">
        <f t="shared" si="5"/>
        <v/>
      </c>
      <c r="Y374" s="17"/>
      <c r="Z374" s="17"/>
      <c r="AA374" s="17"/>
      <c r="AB374" s="17"/>
      <c r="AC374" s="17"/>
      <c r="AD374" s="17"/>
      <c r="AE374" s="17"/>
      <c r="AF374" s="17"/>
      <c r="AG374" s="17"/>
      <c r="AH374" s="17"/>
      <c r="AI374" s="17"/>
      <c r="AJ374" s="17"/>
    </row>
    <row r="375" spans="23:36" x14ac:dyDescent="0.25">
      <c r="W375" s="40">
        <v>374</v>
      </c>
      <c r="X375" t="str">
        <f t="shared" si="5"/>
        <v/>
      </c>
      <c r="Y375" s="17"/>
      <c r="Z375" s="17"/>
      <c r="AA375" s="17"/>
      <c r="AB375" s="17"/>
      <c r="AC375" s="17"/>
      <c r="AD375" s="17"/>
      <c r="AE375" s="17"/>
      <c r="AF375" s="17"/>
      <c r="AG375" s="17"/>
      <c r="AH375" s="17"/>
      <c r="AI375" s="17"/>
      <c r="AJ375" s="17"/>
    </row>
    <row r="376" spans="23:36" x14ac:dyDescent="0.25">
      <c r="W376" s="40">
        <v>375</v>
      </c>
      <c r="X376" t="str">
        <f t="shared" si="5"/>
        <v/>
      </c>
      <c r="Y376" s="17"/>
      <c r="Z376" s="17"/>
      <c r="AA376" s="17"/>
      <c r="AB376" s="17"/>
      <c r="AC376" s="17"/>
      <c r="AD376" s="17"/>
      <c r="AE376" s="17"/>
      <c r="AF376" s="17"/>
      <c r="AG376" s="17"/>
      <c r="AH376" s="17"/>
      <c r="AI376" s="17"/>
      <c r="AJ376" s="17"/>
    </row>
    <row r="377" spans="23:36" x14ac:dyDescent="0.25">
      <c r="W377" s="40">
        <v>376</v>
      </c>
      <c r="X377" t="str">
        <f t="shared" si="5"/>
        <v/>
      </c>
      <c r="Y377" s="17"/>
      <c r="Z377" s="17"/>
      <c r="AA377" s="17"/>
      <c r="AB377" s="17"/>
      <c r="AC377" s="17"/>
      <c r="AD377" s="17"/>
      <c r="AE377" s="17"/>
      <c r="AF377" s="17"/>
      <c r="AG377" s="17"/>
      <c r="AH377" s="17"/>
      <c r="AI377" s="17"/>
      <c r="AJ377" s="17"/>
    </row>
    <row r="378" spans="23:36" x14ac:dyDescent="0.25">
      <c r="W378" s="40">
        <v>377</v>
      </c>
      <c r="X378" t="str">
        <f t="shared" si="5"/>
        <v/>
      </c>
      <c r="Y378" s="17"/>
      <c r="Z378" s="17"/>
      <c r="AA378" s="17"/>
      <c r="AB378" s="17"/>
      <c r="AC378" s="17"/>
      <c r="AD378" s="17"/>
      <c r="AE378" s="17"/>
      <c r="AF378" s="17"/>
      <c r="AG378" s="17"/>
      <c r="AH378" s="17"/>
      <c r="AI378" s="17"/>
      <c r="AJ378" s="17"/>
    </row>
    <row r="379" spans="23:36" x14ac:dyDescent="0.25">
      <c r="W379" s="40">
        <v>378</v>
      </c>
      <c r="X379" t="str">
        <f t="shared" si="5"/>
        <v/>
      </c>
      <c r="Y379" s="17"/>
      <c r="Z379" s="17"/>
      <c r="AA379" s="17"/>
      <c r="AB379" s="17"/>
      <c r="AC379" s="17"/>
      <c r="AD379" s="17"/>
      <c r="AE379" s="17"/>
      <c r="AF379" s="17"/>
      <c r="AG379" s="17"/>
      <c r="AH379" s="17"/>
      <c r="AI379" s="17"/>
      <c r="AJ379" s="17"/>
    </row>
    <row r="380" spans="23:36" x14ac:dyDescent="0.25">
      <c r="W380" s="40">
        <v>379</v>
      </c>
      <c r="X380" t="str">
        <f t="shared" si="5"/>
        <v/>
      </c>
      <c r="Y380" s="17"/>
      <c r="Z380" s="17"/>
      <c r="AA380" s="17"/>
      <c r="AB380" s="17"/>
      <c r="AC380" s="17"/>
      <c r="AD380" s="17"/>
      <c r="AE380" s="17"/>
      <c r="AF380" s="17"/>
      <c r="AG380" s="17"/>
      <c r="AH380" s="17"/>
      <c r="AI380" s="17"/>
      <c r="AJ380" s="17"/>
    </row>
    <row r="381" spans="23:36" x14ac:dyDescent="0.25">
      <c r="W381" s="40">
        <v>380</v>
      </c>
      <c r="X381" t="str">
        <f t="shared" si="5"/>
        <v/>
      </c>
      <c r="Y381" s="17"/>
      <c r="Z381" s="17"/>
      <c r="AA381" s="17"/>
      <c r="AB381" s="17"/>
      <c r="AC381" s="17"/>
      <c r="AD381" s="17"/>
      <c r="AE381" s="17"/>
      <c r="AF381" s="17"/>
      <c r="AG381" s="17"/>
      <c r="AH381" s="17"/>
      <c r="AI381" s="17"/>
      <c r="AJ381" s="17"/>
    </row>
    <row r="382" spans="23:36" x14ac:dyDescent="0.25">
      <c r="W382" s="40">
        <v>381</v>
      </c>
      <c r="X382" t="str">
        <f t="shared" si="5"/>
        <v/>
      </c>
      <c r="Y382" s="17"/>
      <c r="Z382" s="17"/>
      <c r="AA382" s="17"/>
      <c r="AB382" s="17"/>
      <c r="AC382" s="17"/>
      <c r="AD382" s="17"/>
      <c r="AE382" s="17"/>
      <c r="AF382" s="17"/>
      <c r="AG382" s="17"/>
      <c r="AH382" s="17"/>
      <c r="AI382" s="17"/>
      <c r="AJ382" s="17"/>
    </row>
    <row r="383" spans="23:36" x14ac:dyDescent="0.25">
      <c r="W383" s="40">
        <v>382</v>
      </c>
      <c r="X383" t="str">
        <f t="shared" si="5"/>
        <v/>
      </c>
      <c r="Y383" s="17"/>
      <c r="Z383" s="17"/>
      <c r="AA383" s="17"/>
      <c r="AB383" s="17"/>
      <c r="AC383" s="17"/>
      <c r="AD383" s="17"/>
      <c r="AE383" s="17"/>
      <c r="AF383" s="17"/>
      <c r="AG383" s="17"/>
      <c r="AH383" s="17"/>
      <c r="AI383" s="17"/>
      <c r="AJ383" s="17"/>
    </row>
    <row r="384" spans="23:36" x14ac:dyDescent="0.25">
      <c r="W384" s="40">
        <v>383</v>
      </c>
      <c r="X384" t="str">
        <f t="shared" si="5"/>
        <v/>
      </c>
      <c r="Y384" s="17"/>
      <c r="Z384" s="17"/>
      <c r="AA384" s="17"/>
      <c r="AB384" s="17"/>
      <c r="AC384" s="17"/>
      <c r="AD384" s="17"/>
      <c r="AE384" s="17"/>
      <c r="AF384" s="17"/>
      <c r="AG384" s="17"/>
      <c r="AH384" s="17"/>
      <c r="AI384" s="17"/>
      <c r="AJ384" s="17"/>
    </row>
    <row r="385" spans="23:36" x14ac:dyDescent="0.25">
      <c r="W385" s="40">
        <v>384</v>
      </c>
      <c r="X385" t="str">
        <f t="shared" si="5"/>
        <v/>
      </c>
      <c r="Y385" s="17"/>
      <c r="Z385" s="17"/>
      <c r="AA385" s="17"/>
      <c r="AB385" s="17"/>
      <c r="AC385" s="17"/>
      <c r="AD385" s="17"/>
      <c r="AE385" s="17"/>
      <c r="AF385" s="17"/>
      <c r="AG385" s="17"/>
      <c r="AH385" s="17"/>
      <c r="AI385" s="17"/>
      <c r="AJ385" s="17"/>
    </row>
    <row r="386" spans="23:36" x14ac:dyDescent="0.25">
      <c r="W386" s="40">
        <v>385</v>
      </c>
      <c r="X386" t="str">
        <f t="shared" ref="X386:X449" si="6">IFERROR(IF(VLOOKUP(W386,comments,2,FALSE)=0,"",VLOOKUP(W386,comments,2,FALSE)),"")</f>
        <v/>
      </c>
      <c r="Y386" s="17"/>
      <c r="Z386" s="17"/>
      <c r="AA386" s="17"/>
      <c r="AB386" s="17"/>
      <c r="AC386" s="17"/>
      <c r="AD386" s="17"/>
      <c r="AE386" s="17"/>
      <c r="AF386" s="17"/>
      <c r="AG386" s="17"/>
      <c r="AH386" s="17"/>
      <c r="AI386" s="17"/>
      <c r="AJ386" s="17"/>
    </row>
    <row r="387" spans="23:36" x14ac:dyDescent="0.25">
      <c r="W387" s="40">
        <v>386</v>
      </c>
      <c r="X387" t="str">
        <f t="shared" si="6"/>
        <v/>
      </c>
      <c r="Y387" s="17"/>
      <c r="Z387" s="17"/>
      <c r="AA387" s="17"/>
      <c r="AB387" s="17"/>
      <c r="AC387" s="17"/>
      <c r="AD387" s="17"/>
      <c r="AE387" s="17"/>
      <c r="AF387" s="17"/>
      <c r="AG387" s="17"/>
      <c r="AH387" s="17"/>
      <c r="AI387" s="17"/>
      <c r="AJ387" s="17"/>
    </row>
    <row r="388" spans="23:36" x14ac:dyDescent="0.25">
      <c r="W388" s="40">
        <v>387</v>
      </c>
      <c r="X388" t="str">
        <f t="shared" si="6"/>
        <v/>
      </c>
      <c r="Y388" s="17"/>
      <c r="Z388" s="17"/>
      <c r="AA388" s="17"/>
      <c r="AB388" s="17"/>
      <c r="AC388" s="17"/>
      <c r="AD388" s="17"/>
      <c r="AE388" s="17"/>
      <c r="AF388" s="17"/>
      <c r="AG388" s="17"/>
      <c r="AH388" s="17"/>
      <c r="AI388" s="17"/>
      <c r="AJ388" s="17"/>
    </row>
    <row r="389" spans="23:36" x14ac:dyDescent="0.25">
      <c r="W389" s="40">
        <v>388</v>
      </c>
      <c r="X389" t="str">
        <f t="shared" si="6"/>
        <v/>
      </c>
      <c r="Y389" s="17"/>
      <c r="Z389" s="17"/>
      <c r="AA389" s="17"/>
      <c r="AB389" s="17"/>
      <c r="AC389" s="17"/>
      <c r="AD389" s="17"/>
      <c r="AE389" s="17"/>
      <c r="AF389" s="17"/>
      <c r="AG389" s="17"/>
      <c r="AH389" s="17"/>
      <c r="AI389" s="17"/>
      <c r="AJ389" s="17"/>
    </row>
    <row r="390" spans="23:36" x14ac:dyDescent="0.25">
      <c r="W390" s="40">
        <v>389</v>
      </c>
      <c r="X390" t="str">
        <f t="shared" si="6"/>
        <v/>
      </c>
      <c r="Y390" s="17"/>
      <c r="Z390" s="17"/>
      <c r="AA390" s="17"/>
      <c r="AB390" s="17"/>
      <c r="AC390" s="17"/>
      <c r="AD390" s="17"/>
      <c r="AE390" s="17"/>
      <c r="AF390" s="17"/>
      <c r="AG390" s="17"/>
      <c r="AH390" s="17"/>
      <c r="AI390" s="17"/>
      <c r="AJ390" s="17"/>
    </row>
    <row r="391" spans="23:36" x14ac:dyDescent="0.25">
      <c r="W391" s="40">
        <v>390</v>
      </c>
      <c r="X391" t="str">
        <f t="shared" si="6"/>
        <v/>
      </c>
      <c r="Y391" s="17"/>
      <c r="Z391" s="17"/>
      <c r="AA391" s="17"/>
      <c r="AB391" s="17"/>
      <c r="AC391" s="17"/>
      <c r="AD391" s="17"/>
      <c r="AE391" s="17"/>
      <c r="AF391" s="17"/>
      <c r="AG391" s="17"/>
      <c r="AH391" s="17"/>
      <c r="AI391" s="17"/>
      <c r="AJ391" s="17"/>
    </row>
    <row r="392" spans="23:36" x14ac:dyDescent="0.25">
      <c r="W392" s="40">
        <v>391</v>
      </c>
      <c r="X392" t="str">
        <f t="shared" si="6"/>
        <v/>
      </c>
      <c r="Y392" s="17"/>
      <c r="Z392" s="17"/>
      <c r="AA392" s="17"/>
      <c r="AB392" s="17"/>
      <c r="AC392" s="17"/>
      <c r="AD392" s="17"/>
      <c r="AE392" s="17"/>
      <c r="AF392" s="17"/>
      <c r="AG392" s="17"/>
      <c r="AH392" s="17"/>
      <c r="AI392" s="17"/>
      <c r="AJ392" s="17"/>
    </row>
    <row r="393" spans="23:36" x14ac:dyDescent="0.25">
      <c r="W393" s="40">
        <v>392</v>
      </c>
      <c r="X393" t="str">
        <f t="shared" si="6"/>
        <v/>
      </c>
      <c r="Y393" s="17"/>
      <c r="Z393" s="17"/>
      <c r="AA393" s="17"/>
      <c r="AB393" s="17"/>
      <c r="AC393" s="17"/>
      <c r="AD393" s="17"/>
      <c r="AE393" s="17"/>
      <c r="AF393" s="17"/>
      <c r="AG393" s="17"/>
      <c r="AH393" s="17"/>
      <c r="AI393" s="17"/>
      <c r="AJ393" s="17"/>
    </row>
    <row r="394" spans="23:36" x14ac:dyDescent="0.25">
      <c r="W394" s="40">
        <v>393</v>
      </c>
      <c r="X394" t="str">
        <f t="shared" si="6"/>
        <v/>
      </c>
      <c r="Y394" s="17"/>
      <c r="Z394" s="17"/>
      <c r="AA394" s="17"/>
      <c r="AB394" s="17"/>
      <c r="AC394" s="17"/>
      <c r="AD394" s="17"/>
      <c r="AE394" s="17"/>
      <c r="AF394" s="17"/>
      <c r="AG394" s="17"/>
      <c r="AH394" s="17"/>
      <c r="AI394" s="17"/>
      <c r="AJ394" s="17"/>
    </row>
    <row r="395" spans="23:36" x14ac:dyDescent="0.25">
      <c r="W395" s="40">
        <v>394</v>
      </c>
      <c r="X395" t="str">
        <f t="shared" si="6"/>
        <v/>
      </c>
      <c r="Y395" s="17"/>
      <c r="Z395" s="17"/>
      <c r="AA395" s="17"/>
      <c r="AB395" s="17"/>
      <c r="AC395" s="17"/>
      <c r="AD395" s="17"/>
      <c r="AE395" s="17"/>
      <c r="AF395" s="17"/>
      <c r="AG395" s="17"/>
      <c r="AH395" s="17"/>
      <c r="AI395" s="17"/>
      <c r="AJ395" s="17"/>
    </row>
    <row r="396" spans="23:36" x14ac:dyDescent="0.25">
      <c r="W396" s="40">
        <v>395</v>
      </c>
      <c r="X396" t="str">
        <f t="shared" si="6"/>
        <v/>
      </c>
      <c r="Y396" s="17"/>
      <c r="Z396" s="17"/>
      <c r="AA396" s="17"/>
      <c r="AB396" s="17"/>
      <c r="AC396" s="17"/>
      <c r="AD396" s="17"/>
      <c r="AE396" s="17"/>
      <c r="AF396" s="17"/>
      <c r="AG396" s="17"/>
      <c r="AH396" s="17"/>
      <c r="AI396" s="17"/>
      <c r="AJ396" s="17"/>
    </row>
    <row r="397" spans="23:36" x14ac:dyDescent="0.25">
      <c r="W397" s="40">
        <v>396</v>
      </c>
      <c r="X397" t="str">
        <f t="shared" si="6"/>
        <v/>
      </c>
      <c r="Y397" s="17"/>
      <c r="Z397" s="17"/>
      <c r="AA397" s="17"/>
      <c r="AB397" s="17"/>
      <c r="AC397" s="17"/>
      <c r="AD397" s="17"/>
      <c r="AE397" s="17"/>
      <c r="AF397" s="17"/>
      <c r="AG397" s="17"/>
      <c r="AH397" s="17"/>
      <c r="AI397" s="17"/>
      <c r="AJ397" s="17"/>
    </row>
    <row r="398" spans="23:36" x14ac:dyDescent="0.25">
      <c r="W398" s="40">
        <v>397</v>
      </c>
      <c r="X398" t="str">
        <f t="shared" si="6"/>
        <v/>
      </c>
      <c r="Y398" s="17"/>
      <c r="Z398" s="17"/>
      <c r="AA398" s="17"/>
      <c r="AB398" s="17"/>
      <c r="AC398" s="17"/>
      <c r="AD398" s="17"/>
      <c r="AE398" s="17"/>
      <c r="AF398" s="17"/>
      <c r="AG398" s="17"/>
      <c r="AH398" s="17"/>
      <c r="AI398" s="17"/>
      <c r="AJ398" s="17"/>
    </row>
    <row r="399" spans="23:36" x14ac:dyDescent="0.25">
      <c r="W399" s="40">
        <v>398</v>
      </c>
      <c r="X399" t="str">
        <f t="shared" si="6"/>
        <v/>
      </c>
      <c r="Y399" s="17"/>
      <c r="Z399" s="17"/>
      <c r="AA399" s="17"/>
      <c r="AB399" s="17"/>
      <c r="AC399" s="17"/>
      <c r="AD399" s="17"/>
      <c r="AE399" s="17"/>
      <c r="AF399" s="17"/>
      <c r="AG399" s="17"/>
      <c r="AH399" s="17"/>
      <c r="AI399" s="17"/>
      <c r="AJ399" s="17"/>
    </row>
    <row r="400" spans="23:36" x14ac:dyDescent="0.25">
      <c r="W400" s="40">
        <v>399</v>
      </c>
      <c r="X400" t="str">
        <f t="shared" si="6"/>
        <v/>
      </c>
      <c r="Y400" s="17"/>
      <c r="Z400" s="17"/>
      <c r="AA400" s="17"/>
      <c r="AB400" s="17"/>
      <c r="AC400" s="17"/>
      <c r="AD400" s="17"/>
      <c r="AE400" s="17"/>
      <c r="AF400" s="17"/>
      <c r="AG400" s="17"/>
      <c r="AH400" s="17"/>
      <c r="AI400" s="17"/>
      <c r="AJ400" s="17"/>
    </row>
    <row r="401" spans="23:36" x14ac:dyDescent="0.25">
      <c r="W401" s="40">
        <v>400</v>
      </c>
      <c r="X401" t="str">
        <f t="shared" si="6"/>
        <v/>
      </c>
      <c r="Y401" s="17"/>
      <c r="Z401" s="17"/>
      <c r="AA401" s="17"/>
      <c r="AB401" s="17"/>
      <c r="AC401" s="17"/>
      <c r="AD401" s="17"/>
      <c r="AE401" s="17"/>
      <c r="AF401" s="17"/>
      <c r="AG401" s="17"/>
      <c r="AH401" s="17"/>
      <c r="AI401" s="17"/>
      <c r="AJ401" s="17"/>
    </row>
    <row r="402" spans="23:36" x14ac:dyDescent="0.25">
      <c r="W402" s="40">
        <v>401</v>
      </c>
      <c r="X402" t="str">
        <f t="shared" si="6"/>
        <v/>
      </c>
      <c r="Y402" s="17"/>
      <c r="Z402" s="17"/>
      <c r="AA402" s="17"/>
      <c r="AB402" s="17"/>
      <c r="AC402" s="17"/>
      <c r="AD402" s="17"/>
      <c r="AE402" s="17"/>
      <c r="AF402" s="17"/>
      <c r="AG402" s="17"/>
      <c r="AH402" s="17"/>
      <c r="AI402" s="17"/>
      <c r="AJ402" s="17"/>
    </row>
    <row r="403" spans="23:36" x14ac:dyDescent="0.25">
      <c r="W403" s="40">
        <v>402</v>
      </c>
      <c r="X403" t="str">
        <f t="shared" si="6"/>
        <v/>
      </c>
      <c r="Y403" s="17"/>
      <c r="Z403" s="17"/>
      <c r="AA403" s="17"/>
      <c r="AB403" s="17"/>
      <c r="AC403" s="17"/>
      <c r="AD403" s="17"/>
      <c r="AE403" s="17"/>
      <c r="AF403" s="17"/>
      <c r="AG403" s="17"/>
      <c r="AH403" s="17"/>
      <c r="AI403" s="17"/>
      <c r="AJ403" s="17"/>
    </row>
    <row r="404" spans="23:36" x14ac:dyDescent="0.25">
      <c r="W404" s="40">
        <v>403</v>
      </c>
      <c r="X404" t="str">
        <f t="shared" si="6"/>
        <v/>
      </c>
      <c r="Y404" s="17"/>
      <c r="Z404" s="17"/>
      <c r="AA404" s="17"/>
      <c r="AB404" s="17"/>
      <c r="AC404" s="17"/>
      <c r="AD404" s="17"/>
      <c r="AE404" s="17"/>
      <c r="AF404" s="17"/>
      <c r="AG404" s="17"/>
      <c r="AH404" s="17"/>
      <c r="AI404" s="17"/>
      <c r="AJ404" s="17"/>
    </row>
    <row r="405" spans="23:36" x14ac:dyDescent="0.25">
      <c r="W405" s="40">
        <v>404</v>
      </c>
      <c r="X405" t="str">
        <f t="shared" si="6"/>
        <v/>
      </c>
      <c r="Y405" s="17"/>
      <c r="Z405" s="17"/>
      <c r="AA405" s="17"/>
      <c r="AB405" s="17"/>
      <c r="AC405" s="17"/>
      <c r="AD405" s="17"/>
      <c r="AE405" s="17"/>
      <c r="AF405" s="17"/>
      <c r="AG405" s="17"/>
      <c r="AH405" s="17"/>
      <c r="AI405" s="17"/>
      <c r="AJ405" s="17"/>
    </row>
    <row r="406" spans="23:36" x14ac:dyDescent="0.25">
      <c r="W406" s="40">
        <v>405</v>
      </c>
      <c r="X406" t="str">
        <f t="shared" si="6"/>
        <v/>
      </c>
      <c r="Y406" s="17"/>
      <c r="Z406" s="17"/>
      <c r="AA406" s="17"/>
      <c r="AB406" s="17"/>
      <c r="AC406" s="17"/>
      <c r="AD406" s="17"/>
      <c r="AE406" s="17"/>
      <c r="AF406" s="17"/>
      <c r="AG406" s="17"/>
      <c r="AH406" s="17"/>
      <c r="AI406" s="17"/>
      <c r="AJ406" s="17"/>
    </row>
    <row r="407" spans="23:36" x14ac:dyDescent="0.25">
      <c r="W407" s="40">
        <v>406</v>
      </c>
      <c r="X407" t="str">
        <f t="shared" si="6"/>
        <v/>
      </c>
      <c r="Y407" s="17"/>
      <c r="Z407" s="17"/>
      <c r="AA407" s="17"/>
      <c r="AB407" s="17"/>
      <c r="AC407" s="17"/>
      <c r="AD407" s="17"/>
      <c r="AE407" s="17"/>
      <c r="AF407" s="17"/>
      <c r="AG407" s="17"/>
      <c r="AH407" s="17"/>
      <c r="AI407" s="17"/>
      <c r="AJ407" s="17"/>
    </row>
    <row r="408" spans="23:36" x14ac:dyDescent="0.25">
      <c r="W408" s="40">
        <v>407</v>
      </c>
      <c r="X408" t="str">
        <f t="shared" si="6"/>
        <v/>
      </c>
      <c r="Y408" s="17"/>
      <c r="Z408" s="17"/>
      <c r="AA408" s="17"/>
      <c r="AB408" s="17"/>
      <c r="AC408" s="17"/>
      <c r="AD408" s="17"/>
      <c r="AE408" s="17"/>
      <c r="AF408" s="17"/>
      <c r="AG408" s="17"/>
      <c r="AH408" s="17"/>
      <c r="AI408" s="17"/>
      <c r="AJ408" s="17"/>
    </row>
    <row r="409" spans="23:36" x14ac:dyDescent="0.25">
      <c r="W409" s="40">
        <v>408</v>
      </c>
      <c r="X409" t="str">
        <f t="shared" si="6"/>
        <v/>
      </c>
      <c r="Y409" s="17"/>
      <c r="Z409" s="17"/>
      <c r="AA409" s="17"/>
      <c r="AB409" s="17"/>
      <c r="AC409" s="17"/>
      <c r="AD409" s="17"/>
      <c r="AE409" s="17"/>
      <c r="AF409" s="17"/>
      <c r="AG409" s="17"/>
      <c r="AH409" s="17"/>
      <c r="AI409" s="17"/>
      <c r="AJ409" s="17"/>
    </row>
    <row r="410" spans="23:36" x14ac:dyDescent="0.25">
      <c r="W410" s="40">
        <v>409</v>
      </c>
      <c r="X410" t="str">
        <f t="shared" si="6"/>
        <v/>
      </c>
      <c r="Y410" s="17"/>
      <c r="Z410" s="17"/>
      <c r="AA410" s="17"/>
      <c r="AB410" s="17"/>
      <c r="AC410" s="17"/>
      <c r="AD410" s="17"/>
      <c r="AE410" s="17"/>
      <c r="AF410" s="17"/>
      <c r="AG410" s="17"/>
      <c r="AH410" s="17"/>
      <c r="AI410" s="17"/>
      <c r="AJ410" s="17"/>
    </row>
    <row r="411" spans="23:36" x14ac:dyDescent="0.25">
      <c r="W411" s="40">
        <v>410</v>
      </c>
      <c r="X411" t="str">
        <f t="shared" si="6"/>
        <v/>
      </c>
      <c r="Y411" s="17"/>
      <c r="Z411" s="17"/>
      <c r="AA411" s="17"/>
      <c r="AB411" s="17"/>
      <c r="AC411" s="17"/>
      <c r="AD411" s="17"/>
      <c r="AE411" s="17"/>
      <c r="AF411" s="17"/>
      <c r="AG411" s="17"/>
      <c r="AH411" s="17"/>
      <c r="AI411" s="17"/>
      <c r="AJ411" s="17"/>
    </row>
    <row r="412" spans="23:36" x14ac:dyDescent="0.25">
      <c r="W412" s="40">
        <v>411</v>
      </c>
      <c r="X412" t="str">
        <f t="shared" si="6"/>
        <v/>
      </c>
      <c r="Y412" s="17"/>
      <c r="Z412" s="17"/>
      <c r="AA412" s="17"/>
      <c r="AB412" s="17"/>
      <c r="AC412" s="17"/>
      <c r="AD412" s="17"/>
      <c r="AE412" s="17"/>
      <c r="AF412" s="17"/>
      <c r="AG412" s="17"/>
      <c r="AH412" s="17"/>
      <c r="AI412" s="17"/>
      <c r="AJ412" s="17"/>
    </row>
    <row r="413" spans="23:36" x14ac:dyDescent="0.25">
      <c r="W413" s="40">
        <v>412</v>
      </c>
      <c r="X413" t="str">
        <f t="shared" si="6"/>
        <v/>
      </c>
      <c r="Y413" s="17"/>
      <c r="Z413" s="17"/>
      <c r="AA413" s="17"/>
      <c r="AB413" s="17"/>
      <c r="AC413" s="17"/>
      <c r="AD413" s="17"/>
      <c r="AE413" s="17"/>
      <c r="AF413" s="17"/>
      <c r="AG413" s="17"/>
      <c r="AH413" s="17"/>
      <c r="AI413" s="17"/>
      <c r="AJ413" s="17"/>
    </row>
    <row r="414" spans="23:36" x14ac:dyDescent="0.25">
      <c r="W414" s="40">
        <v>413</v>
      </c>
      <c r="X414" t="str">
        <f t="shared" si="6"/>
        <v/>
      </c>
      <c r="Y414" s="17"/>
      <c r="Z414" s="17"/>
      <c r="AA414" s="17"/>
      <c r="AB414" s="17"/>
      <c r="AC414" s="17"/>
      <c r="AD414" s="17"/>
      <c r="AE414" s="17"/>
      <c r="AF414" s="17"/>
      <c r="AG414" s="17"/>
      <c r="AH414" s="17"/>
      <c r="AI414" s="17"/>
      <c r="AJ414" s="17"/>
    </row>
    <row r="415" spans="23:36" x14ac:dyDescent="0.25">
      <c r="W415" s="40">
        <v>414</v>
      </c>
      <c r="X415" t="str">
        <f t="shared" si="6"/>
        <v/>
      </c>
      <c r="Y415" s="17"/>
      <c r="Z415" s="17"/>
      <c r="AA415" s="17"/>
      <c r="AB415" s="17"/>
      <c r="AC415" s="17"/>
      <c r="AD415" s="17"/>
      <c r="AE415" s="17"/>
      <c r="AF415" s="17"/>
      <c r="AG415" s="17"/>
      <c r="AH415" s="17"/>
      <c r="AI415" s="17"/>
      <c r="AJ415" s="17"/>
    </row>
    <row r="416" spans="23:36" x14ac:dyDescent="0.25">
      <c r="W416" s="40">
        <v>415</v>
      </c>
      <c r="X416" t="str">
        <f t="shared" si="6"/>
        <v/>
      </c>
      <c r="Y416" s="17"/>
      <c r="Z416" s="17"/>
      <c r="AA416" s="17"/>
      <c r="AB416" s="17"/>
      <c r="AC416" s="17"/>
      <c r="AD416" s="17"/>
      <c r="AE416" s="17"/>
      <c r="AF416" s="17"/>
      <c r="AG416" s="17"/>
      <c r="AH416" s="17"/>
      <c r="AI416" s="17"/>
      <c r="AJ416" s="17"/>
    </row>
    <row r="417" spans="23:36" x14ac:dyDescent="0.25">
      <c r="W417" s="40">
        <v>416</v>
      </c>
      <c r="X417" t="str">
        <f t="shared" si="6"/>
        <v/>
      </c>
      <c r="Y417" s="17"/>
      <c r="Z417" s="17"/>
      <c r="AA417" s="17"/>
      <c r="AB417" s="17"/>
      <c r="AC417" s="17"/>
      <c r="AD417" s="17"/>
      <c r="AE417" s="17"/>
      <c r="AF417" s="17"/>
      <c r="AG417" s="17"/>
      <c r="AH417" s="17"/>
      <c r="AI417" s="17"/>
      <c r="AJ417" s="17"/>
    </row>
    <row r="418" spans="23:36" x14ac:dyDescent="0.25">
      <c r="W418" s="40">
        <v>417</v>
      </c>
      <c r="X418" t="str">
        <f t="shared" si="6"/>
        <v/>
      </c>
      <c r="Y418" s="17"/>
      <c r="Z418" s="17"/>
      <c r="AA418" s="17"/>
      <c r="AB418" s="17"/>
      <c r="AC418" s="17"/>
      <c r="AD418" s="17"/>
      <c r="AE418" s="17"/>
      <c r="AF418" s="17"/>
      <c r="AG418" s="17"/>
      <c r="AH418" s="17"/>
      <c r="AI418" s="17"/>
      <c r="AJ418" s="17"/>
    </row>
    <row r="419" spans="23:36" x14ac:dyDescent="0.25">
      <c r="W419" s="40">
        <v>418</v>
      </c>
      <c r="X419" t="str">
        <f t="shared" si="6"/>
        <v/>
      </c>
      <c r="Y419" s="17"/>
      <c r="Z419" s="17"/>
      <c r="AA419" s="17"/>
      <c r="AB419" s="17"/>
      <c r="AC419" s="17"/>
      <c r="AD419" s="17"/>
      <c r="AE419" s="17"/>
      <c r="AF419" s="17"/>
      <c r="AG419" s="17"/>
      <c r="AH419" s="17"/>
      <c r="AI419" s="17"/>
      <c r="AJ419" s="17"/>
    </row>
    <row r="420" spans="23:36" x14ac:dyDescent="0.25">
      <c r="W420" s="40">
        <v>419</v>
      </c>
      <c r="X420" t="str">
        <f t="shared" si="6"/>
        <v/>
      </c>
      <c r="Y420" s="17"/>
      <c r="Z420" s="17"/>
      <c r="AA420" s="17"/>
      <c r="AB420" s="17"/>
      <c r="AC420" s="17"/>
      <c r="AD420" s="17"/>
      <c r="AE420" s="17"/>
      <c r="AF420" s="17"/>
      <c r="AG420" s="17"/>
      <c r="AH420" s="17"/>
      <c r="AI420" s="17"/>
      <c r="AJ420" s="17"/>
    </row>
    <row r="421" spans="23:36" x14ac:dyDescent="0.25">
      <c r="W421" s="40">
        <v>420</v>
      </c>
      <c r="X421" t="str">
        <f t="shared" si="6"/>
        <v/>
      </c>
      <c r="Y421" s="17"/>
      <c r="Z421" s="17"/>
      <c r="AA421" s="17"/>
      <c r="AB421" s="17"/>
      <c r="AC421" s="17"/>
      <c r="AD421" s="17"/>
      <c r="AE421" s="17"/>
      <c r="AF421" s="17"/>
      <c r="AG421" s="17"/>
      <c r="AH421" s="17"/>
      <c r="AI421" s="17"/>
      <c r="AJ421" s="17"/>
    </row>
    <row r="422" spans="23:36" x14ac:dyDescent="0.25">
      <c r="W422" s="40">
        <v>421</v>
      </c>
      <c r="X422" t="str">
        <f t="shared" si="6"/>
        <v/>
      </c>
      <c r="Y422" s="17"/>
      <c r="Z422" s="17"/>
      <c r="AA422" s="17"/>
      <c r="AB422" s="17"/>
      <c r="AC422" s="17"/>
      <c r="AD422" s="17"/>
      <c r="AE422" s="17"/>
      <c r="AF422" s="17"/>
      <c r="AG422" s="17"/>
      <c r="AH422" s="17"/>
      <c r="AI422" s="17"/>
      <c r="AJ422" s="17"/>
    </row>
    <row r="423" spans="23:36" x14ac:dyDescent="0.25">
      <c r="W423" s="40">
        <v>422</v>
      </c>
      <c r="X423" t="str">
        <f t="shared" si="6"/>
        <v/>
      </c>
      <c r="Y423" s="17"/>
      <c r="Z423" s="17"/>
      <c r="AA423" s="17"/>
      <c r="AB423" s="17"/>
      <c r="AC423" s="17"/>
      <c r="AD423" s="17"/>
      <c r="AE423" s="17"/>
      <c r="AF423" s="17"/>
      <c r="AG423" s="17"/>
      <c r="AH423" s="17"/>
      <c r="AI423" s="17"/>
      <c r="AJ423" s="17"/>
    </row>
    <row r="424" spans="23:36" x14ac:dyDescent="0.25">
      <c r="W424" s="40">
        <v>423</v>
      </c>
      <c r="X424" t="str">
        <f t="shared" si="6"/>
        <v/>
      </c>
      <c r="Y424" s="17"/>
      <c r="Z424" s="17"/>
      <c r="AA424" s="17"/>
      <c r="AB424" s="17"/>
      <c r="AC424" s="17"/>
      <c r="AD424" s="17"/>
      <c r="AE424" s="17"/>
      <c r="AF424" s="17"/>
      <c r="AG424" s="17"/>
      <c r="AH424" s="17"/>
      <c r="AI424" s="17"/>
      <c r="AJ424" s="17"/>
    </row>
    <row r="425" spans="23:36" x14ac:dyDescent="0.25">
      <c r="W425" s="40">
        <v>424</v>
      </c>
      <c r="X425" t="str">
        <f t="shared" si="6"/>
        <v/>
      </c>
      <c r="Y425" s="17"/>
      <c r="Z425" s="17"/>
      <c r="AA425" s="17"/>
      <c r="AB425" s="17"/>
      <c r="AC425" s="17"/>
      <c r="AD425" s="17"/>
      <c r="AE425" s="17"/>
      <c r="AF425" s="17"/>
      <c r="AG425" s="17"/>
      <c r="AH425" s="17"/>
      <c r="AI425" s="17"/>
      <c r="AJ425" s="17"/>
    </row>
    <row r="426" spans="23:36" x14ac:dyDescent="0.25">
      <c r="W426" s="40">
        <v>425</v>
      </c>
      <c r="X426" t="str">
        <f t="shared" si="6"/>
        <v/>
      </c>
      <c r="Y426" s="17"/>
      <c r="Z426" s="17"/>
      <c r="AA426" s="17"/>
      <c r="AB426" s="17"/>
      <c r="AC426" s="17"/>
      <c r="AD426" s="17"/>
      <c r="AE426" s="17"/>
      <c r="AF426" s="17"/>
      <c r="AG426" s="17"/>
      <c r="AH426" s="17"/>
      <c r="AI426" s="17"/>
      <c r="AJ426" s="17"/>
    </row>
    <row r="427" spans="23:36" x14ac:dyDescent="0.25">
      <c r="W427" s="40">
        <v>426</v>
      </c>
      <c r="X427" t="str">
        <f t="shared" si="6"/>
        <v/>
      </c>
      <c r="Y427" s="17"/>
      <c r="Z427" s="17"/>
      <c r="AA427" s="17"/>
      <c r="AB427" s="17"/>
      <c r="AC427" s="17"/>
      <c r="AD427" s="17"/>
      <c r="AE427" s="17"/>
      <c r="AF427" s="17"/>
      <c r="AG427" s="17"/>
      <c r="AH427" s="17"/>
      <c r="AI427" s="17"/>
      <c r="AJ427" s="17"/>
    </row>
    <row r="428" spans="23:36" x14ac:dyDescent="0.25">
      <c r="W428" s="40">
        <v>427</v>
      </c>
      <c r="X428" t="str">
        <f t="shared" si="6"/>
        <v/>
      </c>
      <c r="Y428" s="17"/>
      <c r="Z428" s="17"/>
      <c r="AA428" s="17"/>
      <c r="AB428" s="17"/>
      <c r="AC428" s="17"/>
      <c r="AD428" s="17"/>
      <c r="AE428" s="17"/>
      <c r="AF428" s="17"/>
      <c r="AG428" s="17"/>
      <c r="AH428" s="17"/>
      <c r="AI428" s="17"/>
      <c r="AJ428" s="17"/>
    </row>
    <row r="429" spans="23:36" x14ac:dyDescent="0.25">
      <c r="W429" s="40">
        <v>428</v>
      </c>
      <c r="X429" t="str">
        <f t="shared" si="6"/>
        <v/>
      </c>
      <c r="Y429" s="17"/>
      <c r="Z429" s="17"/>
      <c r="AA429" s="17"/>
      <c r="AB429" s="17"/>
      <c r="AC429" s="17"/>
      <c r="AD429" s="17"/>
      <c r="AE429" s="17"/>
      <c r="AF429" s="17"/>
      <c r="AG429" s="17"/>
      <c r="AH429" s="17"/>
      <c r="AI429" s="17"/>
      <c r="AJ429" s="17"/>
    </row>
    <row r="430" spans="23:36" x14ac:dyDescent="0.25">
      <c r="W430" s="40">
        <v>429</v>
      </c>
      <c r="X430" t="str">
        <f t="shared" si="6"/>
        <v/>
      </c>
      <c r="Y430" s="17"/>
      <c r="Z430" s="17"/>
      <c r="AA430" s="17"/>
      <c r="AB430" s="17"/>
      <c r="AC430" s="17"/>
      <c r="AD430" s="17"/>
      <c r="AE430" s="17"/>
      <c r="AF430" s="17"/>
      <c r="AG430" s="17"/>
      <c r="AH430" s="17"/>
      <c r="AI430" s="17"/>
      <c r="AJ430" s="17"/>
    </row>
    <row r="431" spans="23:36" x14ac:dyDescent="0.25">
      <c r="W431" s="40">
        <v>430</v>
      </c>
      <c r="X431" t="str">
        <f t="shared" si="6"/>
        <v/>
      </c>
      <c r="Y431" s="17"/>
      <c r="Z431" s="17"/>
      <c r="AA431" s="17"/>
      <c r="AB431" s="17"/>
      <c r="AC431" s="17"/>
      <c r="AD431" s="17"/>
      <c r="AE431" s="17"/>
      <c r="AF431" s="17"/>
      <c r="AG431" s="17"/>
      <c r="AH431" s="17"/>
      <c r="AI431" s="17"/>
      <c r="AJ431" s="17"/>
    </row>
    <row r="432" spans="23:36" x14ac:dyDescent="0.25">
      <c r="W432" s="40">
        <v>431</v>
      </c>
      <c r="X432" t="str">
        <f t="shared" si="6"/>
        <v/>
      </c>
      <c r="Y432" s="17"/>
      <c r="Z432" s="17"/>
      <c r="AA432" s="17"/>
      <c r="AB432" s="17"/>
      <c r="AC432" s="17"/>
      <c r="AD432" s="17"/>
      <c r="AE432" s="17"/>
      <c r="AF432" s="17"/>
      <c r="AG432" s="17"/>
      <c r="AH432" s="17"/>
      <c r="AI432" s="17"/>
      <c r="AJ432" s="17"/>
    </row>
    <row r="433" spans="23:36" x14ac:dyDescent="0.25">
      <c r="W433" s="40">
        <v>432</v>
      </c>
      <c r="X433" t="str">
        <f t="shared" si="6"/>
        <v/>
      </c>
      <c r="Y433" s="17"/>
      <c r="Z433" s="17"/>
      <c r="AA433" s="17"/>
      <c r="AB433" s="17"/>
      <c r="AC433" s="17"/>
      <c r="AD433" s="17"/>
      <c r="AE433" s="17"/>
      <c r="AF433" s="17"/>
      <c r="AG433" s="17"/>
      <c r="AH433" s="17"/>
      <c r="AI433" s="17"/>
      <c r="AJ433" s="17"/>
    </row>
    <row r="434" spans="23:36" x14ac:dyDescent="0.25">
      <c r="W434" s="40">
        <v>433</v>
      </c>
      <c r="X434" t="str">
        <f t="shared" si="6"/>
        <v/>
      </c>
      <c r="Y434" s="17"/>
      <c r="Z434" s="17"/>
      <c r="AA434" s="17"/>
      <c r="AB434" s="17"/>
      <c r="AC434" s="17"/>
      <c r="AD434" s="17"/>
      <c r="AE434" s="17"/>
      <c r="AF434" s="17"/>
      <c r="AG434" s="17"/>
      <c r="AH434" s="17"/>
      <c r="AI434" s="17"/>
      <c r="AJ434" s="17"/>
    </row>
    <row r="435" spans="23:36" x14ac:dyDescent="0.25">
      <c r="W435" s="40">
        <v>434</v>
      </c>
      <c r="X435" t="str">
        <f t="shared" si="6"/>
        <v/>
      </c>
      <c r="Y435" s="17"/>
      <c r="Z435" s="17"/>
      <c r="AA435" s="17"/>
      <c r="AB435" s="17"/>
      <c r="AC435" s="17"/>
      <c r="AD435" s="17"/>
      <c r="AE435" s="17"/>
      <c r="AF435" s="17"/>
      <c r="AG435" s="17"/>
      <c r="AH435" s="17"/>
      <c r="AI435" s="17"/>
      <c r="AJ435" s="17"/>
    </row>
    <row r="436" spans="23:36" x14ac:dyDescent="0.25">
      <c r="W436" s="40">
        <v>435</v>
      </c>
      <c r="X436" t="str">
        <f t="shared" si="6"/>
        <v/>
      </c>
      <c r="Y436" s="17"/>
      <c r="Z436" s="17"/>
      <c r="AA436" s="17"/>
      <c r="AB436" s="17"/>
      <c r="AC436" s="17"/>
      <c r="AD436" s="17"/>
      <c r="AE436" s="17"/>
      <c r="AF436" s="17"/>
      <c r="AG436" s="17"/>
      <c r="AH436" s="17"/>
      <c r="AI436" s="17"/>
      <c r="AJ436" s="17"/>
    </row>
    <row r="437" spans="23:36" x14ac:dyDescent="0.25">
      <c r="W437" s="40">
        <v>436</v>
      </c>
      <c r="X437" t="str">
        <f t="shared" si="6"/>
        <v/>
      </c>
      <c r="Y437" s="17"/>
      <c r="Z437" s="17"/>
      <c r="AA437" s="17"/>
      <c r="AB437" s="17"/>
      <c r="AC437" s="17"/>
      <c r="AD437" s="17"/>
      <c r="AE437" s="17"/>
      <c r="AF437" s="17"/>
      <c r="AG437" s="17"/>
      <c r="AH437" s="17"/>
      <c r="AI437" s="17"/>
      <c r="AJ437" s="17"/>
    </row>
    <row r="438" spans="23:36" x14ac:dyDescent="0.25">
      <c r="W438" s="40">
        <v>437</v>
      </c>
      <c r="X438" t="str">
        <f t="shared" si="6"/>
        <v/>
      </c>
      <c r="Y438" s="17"/>
      <c r="Z438" s="17"/>
      <c r="AA438" s="17"/>
      <c r="AB438" s="17"/>
      <c r="AC438" s="17"/>
      <c r="AD438" s="17"/>
      <c r="AE438" s="17"/>
      <c r="AF438" s="17"/>
      <c r="AG438" s="17"/>
      <c r="AH438" s="17"/>
      <c r="AI438" s="17"/>
      <c r="AJ438" s="17"/>
    </row>
    <row r="439" spans="23:36" x14ac:dyDescent="0.25">
      <c r="W439" s="40">
        <v>438</v>
      </c>
      <c r="X439" t="str">
        <f t="shared" si="6"/>
        <v/>
      </c>
      <c r="Y439" s="17"/>
      <c r="Z439" s="17"/>
      <c r="AA439" s="17"/>
      <c r="AB439" s="17"/>
      <c r="AC439" s="17"/>
      <c r="AD439" s="17"/>
      <c r="AE439" s="17"/>
      <c r="AF439" s="17"/>
      <c r="AG439" s="17"/>
      <c r="AH439" s="17"/>
      <c r="AI439" s="17"/>
      <c r="AJ439" s="17"/>
    </row>
    <row r="440" spans="23:36" x14ac:dyDescent="0.25">
      <c r="W440" s="40">
        <v>439</v>
      </c>
      <c r="X440" t="str">
        <f t="shared" si="6"/>
        <v/>
      </c>
      <c r="Y440" s="17"/>
      <c r="Z440" s="17"/>
      <c r="AA440" s="17"/>
      <c r="AB440" s="17"/>
      <c r="AC440" s="17"/>
      <c r="AD440" s="17"/>
      <c r="AE440" s="17"/>
      <c r="AF440" s="17"/>
      <c r="AG440" s="17"/>
      <c r="AH440" s="17"/>
      <c r="AI440" s="17"/>
      <c r="AJ440" s="17"/>
    </row>
    <row r="441" spans="23:36" x14ac:dyDescent="0.25">
      <c r="W441" s="40">
        <v>440</v>
      </c>
      <c r="X441" t="str">
        <f t="shared" si="6"/>
        <v/>
      </c>
      <c r="Y441" s="17"/>
      <c r="Z441" s="17"/>
      <c r="AA441" s="17"/>
      <c r="AB441" s="17"/>
      <c r="AC441" s="17"/>
      <c r="AD441" s="17"/>
      <c r="AE441" s="17"/>
      <c r="AF441" s="17"/>
      <c r="AG441" s="17"/>
      <c r="AH441" s="17"/>
      <c r="AI441" s="17"/>
      <c r="AJ441" s="17"/>
    </row>
    <row r="442" spans="23:36" x14ac:dyDescent="0.25">
      <c r="W442" s="40">
        <v>441</v>
      </c>
      <c r="X442" t="str">
        <f t="shared" si="6"/>
        <v/>
      </c>
      <c r="Y442" s="17"/>
      <c r="Z442" s="17"/>
      <c r="AA442" s="17"/>
      <c r="AB442" s="17"/>
      <c r="AC442" s="17"/>
      <c r="AD442" s="17"/>
      <c r="AE442" s="17"/>
      <c r="AF442" s="17"/>
      <c r="AG442" s="17"/>
      <c r="AH442" s="17"/>
      <c r="AI442" s="17"/>
      <c r="AJ442" s="17"/>
    </row>
    <row r="443" spans="23:36" x14ac:dyDescent="0.25">
      <c r="W443" s="40">
        <v>442</v>
      </c>
      <c r="X443" t="str">
        <f t="shared" si="6"/>
        <v/>
      </c>
      <c r="Y443" s="17"/>
      <c r="Z443" s="17"/>
      <c r="AA443" s="17"/>
      <c r="AB443" s="17"/>
      <c r="AC443" s="17"/>
      <c r="AD443" s="17"/>
      <c r="AE443" s="17"/>
      <c r="AF443" s="17"/>
      <c r="AG443" s="17"/>
      <c r="AH443" s="17"/>
      <c r="AI443" s="17"/>
      <c r="AJ443" s="17"/>
    </row>
    <row r="444" spans="23:36" x14ac:dyDescent="0.25">
      <c r="W444" s="40">
        <v>443</v>
      </c>
      <c r="X444" t="str">
        <f t="shared" si="6"/>
        <v/>
      </c>
      <c r="Y444" s="17"/>
      <c r="Z444" s="17"/>
      <c r="AA444" s="17"/>
      <c r="AB444" s="17"/>
      <c r="AC444" s="17"/>
      <c r="AD444" s="17"/>
      <c r="AE444" s="17"/>
      <c r="AF444" s="17"/>
      <c r="AG444" s="17"/>
      <c r="AH444" s="17"/>
      <c r="AI444" s="17"/>
      <c r="AJ444" s="17"/>
    </row>
    <row r="445" spans="23:36" x14ac:dyDescent="0.25">
      <c r="W445" s="40">
        <v>444</v>
      </c>
      <c r="X445" t="str">
        <f t="shared" si="6"/>
        <v/>
      </c>
      <c r="Y445" s="17"/>
      <c r="Z445" s="17"/>
      <c r="AA445" s="17"/>
      <c r="AB445" s="17"/>
      <c r="AC445" s="17"/>
      <c r="AD445" s="17"/>
      <c r="AE445" s="17"/>
      <c r="AF445" s="17"/>
      <c r="AG445" s="17"/>
      <c r="AH445" s="17"/>
      <c r="AI445" s="17"/>
      <c r="AJ445" s="17"/>
    </row>
    <row r="446" spans="23:36" x14ac:dyDescent="0.25">
      <c r="W446" s="40">
        <v>445</v>
      </c>
      <c r="X446" t="str">
        <f t="shared" si="6"/>
        <v/>
      </c>
      <c r="Y446" s="17"/>
      <c r="Z446" s="17"/>
      <c r="AA446" s="17"/>
      <c r="AB446" s="17"/>
      <c r="AC446" s="17"/>
      <c r="AD446" s="17"/>
      <c r="AE446" s="17"/>
      <c r="AF446" s="17"/>
      <c r="AG446" s="17"/>
      <c r="AH446" s="17"/>
      <c r="AI446" s="17"/>
      <c r="AJ446" s="17"/>
    </row>
    <row r="447" spans="23:36" x14ac:dyDescent="0.25">
      <c r="W447" s="40">
        <v>446</v>
      </c>
      <c r="X447" t="str">
        <f t="shared" si="6"/>
        <v/>
      </c>
      <c r="Y447" s="17"/>
      <c r="Z447" s="17"/>
      <c r="AA447" s="17"/>
      <c r="AB447" s="17"/>
      <c r="AC447" s="17"/>
      <c r="AD447" s="17"/>
      <c r="AE447" s="17"/>
      <c r="AF447" s="17"/>
      <c r="AG447" s="17"/>
      <c r="AH447" s="17"/>
      <c r="AI447" s="17"/>
      <c r="AJ447" s="17"/>
    </row>
    <row r="448" spans="23:36" x14ac:dyDescent="0.25">
      <c r="W448" s="40">
        <v>447</v>
      </c>
      <c r="X448" t="str">
        <f t="shared" si="6"/>
        <v/>
      </c>
      <c r="Y448" s="17"/>
      <c r="Z448" s="17"/>
      <c r="AA448" s="17"/>
      <c r="AB448" s="17"/>
      <c r="AC448" s="17"/>
      <c r="AD448" s="17"/>
      <c r="AE448" s="17"/>
      <c r="AF448" s="17"/>
      <c r="AG448" s="17"/>
      <c r="AH448" s="17"/>
      <c r="AI448" s="17"/>
      <c r="AJ448" s="17"/>
    </row>
    <row r="449" spans="23:36" x14ac:dyDescent="0.25">
      <c r="W449" s="40">
        <v>448</v>
      </c>
      <c r="X449" t="str">
        <f t="shared" si="6"/>
        <v/>
      </c>
      <c r="Y449" s="17"/>
      <c r="Z449" s="17"/>
      <c r="AA449" s="17"/>
      <c r="AB449" s="17"/>
      <c r="AC449" s="17"/>
      <c r="AD449" s="17"/>
      <c r="AE449" s="17"/>
      <c r="AF449" s="17"/>
      <c r="AG449" s="17"/>
      <c r="AH449" s="17"/>
      <c r="AI449" s="17"/>
      <c r="AJ449" s="17"/>
    </row>
    <row r="450" spans="23:36" x14ac:dyDescent="0.25">
      <c r="W450" s="40">
        <v>449</v>
      </c>
      <c r="X450" t="str">
        <f t="shared" ref="X450:X501" si="7">IFERROR(IF(VLOOKUP(W450,comments,2,FALSE)=0,"",VLOOKUP(W450,comments,2,FALSE)),"")</f>
        <v/>
      </c>
      <c r="Y450" s="17"/>
      <c r="Z450" s="17"/>
      <c r="AA450" s="17"/>
      <c r="AB450" s="17"/>
      <c r="AC450" s="17"/>
      <c r="AD450" s="17"/>
      <c r="AE450" s="17"/>
      <c r="AF450" s="17"/>
      <c r="AG450" s="17"/>
      <c r="AH450" s="17"/>
      <c r="AI450" s="17"/>
      <c r="AJ450" s="17"/>
    </row>
    <row r="451" spans="23:36" x14ac:dyDescent="0.25">
      <c r="W451" s="40">
        <v>450</v>
      </c>
      <c r="X451" t="str">
        <f t="shared" si="7"/>
        <v/>
      </c>
      <c r="Y451" s="17"/>
      <c r="Z451" s="17"/>
      <c r="AA451" s="17"/>
      <c r="AB451" s="17"/>
      <c r="AC451" s="17"/>
      <c r="AD451" s="17"/>
      <c r="AE451" s="17"/>
      <c r="AF451" s="17"/>
      <c r="AG451" s="17"/>
      <c r="AH451" s="17"/>
      <c r="AI451" s="17"/>
      <c r="AJ451" s="17"/>
    </row>
    <row r="452" spans="23:36" x14ac:dyDescent="0.25">
      <c r="W452" s="40">
        <v>451</v>
      </c>
      <c r="X452" t="str">
        <f t="shared" si="7"/>
        <v/>
      </c>
      <c r="Y452" s="17"/>
      <c r="Z452" s="17"/>
      <c r="AA452" s="17"/>
      <c r="AB452" s="17"/>
      <c r="AC452" s="17"/>
      <c r="AD452" s="17"/>
      <c r="AE452" s="17"/>
      <c r="AF452" s="17"/>
      <c r="AG452" s="17"/>
      <c r="AH452" s="17"/>
      <c r="AI452" s="17"/>
      <c r="AJ452" s="17"/>
    </row>
    <row r="453" spans="23:36" x14ac:dyDescent="0.25">
      <c r="W453" s="40">
        <v>452</v>
      </c>
      <c r="X453" t="str">
        <f t="shared" si="7"/>
        <v/>
      </c>
      <c r="Y453" s="17"/>
      <c r="Z453" s="17"/>
      <c r="AA453" s="17"/>
      <c r="AB453" s="17"/>
      <c r="AC453" s="17"/>
      <c r="AD453" s="17"/>
      <c r="AE453" s="17"/>
      <c r="AF453" s="17"/>
      <c r="AG453" s="17"/>
      <c r="AH453" s="17"/>
      <c r="AI453" s="17"/>
      <c r="AJ453" s="17"/>
    </row>
    <row r="454" spans="23:36" x14ac:dyDescent="0.25">
      <c r="W454" s="40">
        <v>453</v>
      </c>
      <c r="X454" t="str">
        <f t="shared" si="7"/>
        <v/>
      </c>
      <c r="Y454" s="17"/>
      <c r="Z454" s="17"/>
      <c r="AA454" s="17"/>
      <c r="AB454" s="17"/>
      <c r="AC454" s="17"/>
      <c r="AD454" s="17"/>
      <c r="AE454" s="17"/>
      <c r="AF454" s="17"/>
      <c r="AG454" s="17"/>
      <c r="AH454" s="17"/>
      <c r="AI454" s="17"/>
      <c r="AJ454" s="17"/>
    </row>
    <row r="455" spans="23:36" x14ac:dyDescent="0.25">
      <c r="W455" s="40">
        <v>454</v>
      </c>
      <c r="X455" t="str">
        <f t="shared" si="7"/>
        <v/>
      </c>
      <c r="Y455" s="17"/>
      <c r="Z455" s="17"/>
      <c r="AA455" s="17"/>
      <c r="AB455" s="17"/>
      <c r="AC455" s="17"/>
      <c r="AD455" s="17"/>
      <c r="AE455" s="17"/>
      <c r="AF455" s="17"/>
      <c r="AG455" s="17"/>
      <c r="AH455" s="17"/>
      <c r="AI455" s="17"/>
      <c r="AJ455" s="17"/>
    </row>
    <row r="456" spans="23:36" x14ac:dyDescent="0.25">
      <c r="W456" s="40">
        <v>455</v>
      </c>
      <c r="X456" t="str">
        <f t="shared" si="7"/>
        <v/>
      </c>
      <c r="Y456" s="17"/>
      <c r="Z456" s="17"/>
      <c r="AA456" s="17"/>
      <c r="AB456" s="17"/>
      <c r="AC456" s="17"/>
      <c r="AD456" s="17"/>
      <c r="AE456" s="17"/>
      <c r="AF456" s="17"/>
      <c r="AG456" s="17"/>
      <c r="AH456" s="17"/>
      <c r="AI456" s="17"/>
      <c r="AJ456" s="17"/>
    </row>
    <row r="457" spans="23:36" x14ac:dyDescent="0.25">
      <c r="W457" s="40">
        <v>456</v>
      </c>
      <c r="X457" t="str">
        <f t="shared" si="7"/>
        <v/>
      </c>
      <c r="Y457" s="17"/>
      <c r="Z457" s="17"/>
      <c r="AA457" s="17"/>
      <c r="AB457" s="17"/>
      <c r="AC457" s="17"/>
      <c r="AD457" s="17"/>
      <c r="AE457" s="17"/>
      <c r="AF457" s="17"/>
      <c r="AG457" s="17"/>
      <c r="AH457" s="17"/>
      <c r="AI457" s="17"/>
      <c r="AJ457" s="17"/>
    </row>
    <row r="458" spans="23:36" x14ac:dyDescent="0.25">
      <c r="W458" s="40">
        <v>457</v>
      </c>
      <c r="X458" t="str">
        <f t="shared" si="7"/>
        <v/>
      </c>
      <c r="Y458" s="17"/>
      <c r="Z458" s="17"/>
      <c r="AA458" s="17"/>
      <c r="AB458" s="17"/>
      <c r="AC458" s="17"/>
      <c r="AD458" s="17"/>
      <c r="AE458" s="17"/>
      <c r="AF458" s="17"/>
      <c r="AG458" s="17"/>
      <c r="AH458" s="17"/>
      <c r="AI458" s="17"/>
      <c r="AJ458" s="17"/>
    </row>
    <row r="459" spans="23:36" x14ac:dyDescent="0.25">
      <c r="W459" s="40">
        <v>458</v>
      </c>
      <c r="X459" t="str">
        <f t="shared" si="7"/>
        <v/>
      </c>
      <c r="Y459" s="17"/>
      <c r="Z459" s="17"/>
      <c r="AA459" s="17"/>
      <c r="AB459" s="17"/>
      <c r="AC459" s="17"/>
      <c r="AD459" s="17"/>
      <c r="AE459" s="17"/>
      <c r="AF459" s="17"/>
      <c r="AG459" s="17"/>
      <c r="AH459" s="17"/>
      <c r="AI459" s="17"/>
      <c r="AJ459" s="17"/>
    </row>
    <row r="460" spans="23:36" x14ac:dyDescent="0.25">
      <c r="W460" s="40">
        <v>459</v>
      </c>
      <c r="X460" t="str">
        <f t="shared" si="7"/>
        <v/>
      </c>
      <c r="Y460" s="17"/>
      <c r="Z460" s="17"/>
      <c r="AA460" s="17"/>
      <c r="AB460" s="17"/>
      <c r="AC460" s="17"/>
      <c r="AD460" s="17"/>
      <c r="AE460" s="17"/>
      <c r="AF460" s="17"/>
      <c r="AG460" s="17"/>
      <c r="AH460" s="17"/>
      <c r="AI460" s="17"/>
      <c r="AJ460" s="17"/>
    </row>
    <row r="461" spans="23:36" x14ac:dyDescent="0.25">
      <c r="W461" s="40">
        <v>460</v>
      </c>
      <c r="X461" t="str">
        <f t="shared" si="7"/>
        <v/>
      </c>
      <c r="Y461" s="17"/>
      <c r="Z461" s="17"/>
      <c r="AA461" s="17"/>
      <c r="AB461" s="17"/>
      <c r="AC461" s="17"/>
      <c r="AD461" s="17"/>
      <c r="AE461" s="17"/>
      <c r="AF461" s="17"/>
      <c r="AG461" s="17"/>
      <c r="AH461" s="17"/>
      <c r="AI461" s="17"/>
      <c r="AJ461" s="17"/>
    </row>
    <row r="462" spans="23:36" x14ac:dyDescent="0.25">
      <c r="W462" s="40">
        <v>461</v>
      </c>
      <c r="X462" t="str">
        <f t="shared" si="7"/>
        <v/>
      </c>
      <c r="Y462" s="17"/>
      <c r="Z462" s="17"/>
      <c r="AA462" s="17"/>
      <c r="AB462" s="17"/>
      <c r="AC462" s="17"/>
      <c r="AD462" s="17"/>
      <c r="AE462" s="17"/>
      <c r="AF462" s="17"/>
      <c r="AG462" s="17"/>
      <c r="AH462" s="17"/>
      <c r="AI462" s="17"/>
      <c r="AJ462" s="17"/>
    </row>
    <row r="463" spans="23:36" x14ac:dyDescent="0.25">
      <c r="W463" s="40">
        <v>462</v>
      </c>
      <c r="X463" t="str">
        <f t="shared" si="7"/>
        <v/>
      </c>
      <c r="Y463" s="17"/>
      <c r="Z463" s="17"/>
      <c r="AA463" s="17"/>
      <c r="AB463" s="17"/>
      <c r="AC463" s="17"/>
      <c r="AD463" s="17"/>
      <c r="AE463" s="17"/>
      <c r="AF463" s="17"/>
      <c r="AG463" s="17"/>
      <c r="AH463" s="17"/>
      <c r="AI463" s="17"/>
      <c r="AJ463" s="17"/>
    </row>
    <row r="464" spans="23:36" x14ac:dyDescent="0.25">
      <c r="W464" s="40">
        <v>463</v>
      </c>
      <c r="X464" t="str">
        <f t="shared" si="7"/>
        <v/>
      </c>
      <c r="Y464" s="17"/>
      <c r="Z464" s="17"/>
      <c r="AA464" s="17"/>
      <c r="AB464" s="17"/>
      <c r="AC464" s="17"/>
      <c r="AD464" s="17"/>
      <c r="AE464" s="17"/>
      <c r="AF464" s="17"/>
      <c r="AG464" s="17"/>
      <c r="AH464" s="17"/>
      <c r="AI464" s="17"/>
      <c r="AJ464" s="17"/>
    </row>
    <row r="465" spans="23:36" x14ac:dyDescent="0.25">
      <c r="W465" s="40">
        <v>464</v>
      </c>
      <c r="X465" t="str">
        <f t="shared" si="7"/>
        <v/>
      </c>
      <c r="Y465" s="17"/>
      <c r="Z465" s="17"/>
      <c r="AA465" s="17"/>
      <c r="AB465" s="17"/>
      <c r="AC465" s="17"/>
      <c r="AD465" s="17"/>
      <c r="AE465" s="17"/>
      <c r="AF465" s="17"/>
      <c r="AG465" s="17"/>
      <c r="AH465" s="17"/>
      <c r="AI465" s="17"/>
      <c r="AJ465" s="17"/>
    </row>
    <row r="466" spans="23:36" x14ac:dyDescent="0.25">
      <c r="W466" s="40">
        <v>465</v>
      </c>
      <c r="X466" t="str">
        <f t="shared" si="7"/>
        <v/>
      </c>
      <c r="Y466" s="17"/>
      <c r="Z466" s="17"/>
      <c r="AA466" s="17"/>
      <c r="AB466" s="17"/>
      <c r="AC466" s="17"/>
      <c r="AD466" s="17"/>
      <c r="AE466" s="17"/>
      <c r="AF466" s="17"/>
      <c r="AG466" s="17"/>
      <c r="AH466" s="17"/>
      <c r="AI466" s="17"/>
      <c r="AJ466" s="17"/>
    </row>
    <row r="467" spans="23:36" x14ac:dyDescent="0.25">
      <c r="W467" s="40">
        <v>466</v>
      </c>
      <c r="X467" t="str">
        <f t="shared" si="7"/>
        <v/>
      </c>
      <c r="Y467" s="17"/>
      <c r="Z467" s="17"/>
      <c r="AA467" s="17"/>
      <c r="AB467" s="17"/>
      <c r="AC467" s="17"/>
      <c r="AD467" s="17"/>
      <c r="AE467" s="17"/>
      <c r="AF467" s="17"/>
      <c r="AG467" s="17"/>
      <c r="AH467" s="17"/>
      <c r="AI467" s="17"/>
      <c r="AJ467" s="17"/>
    </row>
    <row r="468" spans="23:36" x14ac:dyDescent="0.25">
      <c r="W468" s="40">
        <v>467</v>
      </c>
      <c r="X468" t="str">
        <f t="shared" si="7"/>
        <v/>
      </c>
      <c r="Y468" s="17"/>
      <c r="Z468" s="17"/>
      <c r="AA468" s="17"/>
      <c r="AB468" s="17"/>
      <c r="AC468" s="17"/>
      <c r="AD468" s="17"/>
      <c r="AE468" s="17"/>
      <c r="AF468" s="17"/>
      <c r="AG468" s="17"/>
      <c r="AH468" s="17"/>
      <c r="AI468" s="17"/>
      <c r="AJ468" s="17"/>
    </row>
    <row r="469" spans="23:36" x14ac:dyDescent="0.25">
      <c r="W469" s="40">
        <v>468</v>
      </c>
      <c r="X469" t="str">
        <f t="shared" si="7"/>
        <v/>
      </c>
      <c r="Y469" s="17"/>
      <c r="Z469" s="17"/>
      <c r="AA469" s="17"/>
      <c r="AB469" s="17"/>
      <c r="AC469" s="17"/>
      <c r="AD469" s="17"/>
      <c r="AE469" s="17"/>
      <c r="AF469" s="17"/>
      <c r="AG469" s="17"/>
      <c r="AH469" s="17"/>
      <c r="AI469" s="17"/>
      <c r="AJ469" s="17"/>
    </row>
    <row r="470" spans="23:36" x14ac:dyDescent="0.25">
      <c r="W470" s="40">
        <v>469</v>
      </c>
      <c r="X470" t="str">
        <f t="shared" si="7"/>
        <v/>
      </c>
      <c r="Y470" s="17"/>
      <c r="Z470" s="17"/>
      <c r="AA470" s="17"/>
      <c r="AB470" s="17"/>
      <c r="AC470" s="17"/>
      <c r="AD470" s="17"/>
      <c r="AE470" s="17"/>
      <c r="AF470" s="17"/>
      <c r="AG470" s="17"/>
      <c r="AH470" s="17"/>
      <c r="AI470" s="17"/>
      <c r="AJ470" s="17"/>
    </row>
    <row r="471" spans="23:36" x14ac:dyDescent="0.25">
      <c r="W471" s="40">
        <v>470</v>
      </c>
      <c r="X471" t="str">
        <f t="shared" si="7"/>
        <v/>
      </c>
      <c r="Y471" s="17"/>
      <c r="Z471" s="17"/>
      <c r="AA471" s="17"/>
      <c r="AB471" s="17"/>
      <c r="AC471" s="17"/>
      <c r="AD471" s="17"/>
      <c r="AE471" s="17"/>
      <c r="AF471" s="17"/>
      <c r="AG471" s="17"/>
      <c r="AH471" s="17"/>
      <c r="AI471" s="17"/>
      <c r="AJ471" s="17"/>
    </row>
    <row r="472" spans="23:36" x14ac:dyDescent="0.25">
      <c r="W472" s="40">
        <v>471</v>
      </c>
      <c r="X472" t="str">
        <f t="shared" si="7"/>
        <v/>
      </c>
      <c r="Y472" s="17"/>
      <c r="Z472" s="17"/>
      <c r="AA472" s="17"/>
      <c r="AB472" s="17"/>
      <c r="AC472" s="17"/>
      <c r="AD472" s="17"/>
      <c r="AE472" s="17"/>
      <c r="AF472" s="17"/>
      <c r="AG472" s="17"/>
      <c r="AH472" s="17"/>
      <c r="AI472" s="17"/>
      <c r="AJ472" s="17"/>
    </row>
    <row r="473" spans="23:36" x14ac:dyDescent="0.25">
      <c r="W473" s="40">
        <v>472</v>
      </c>
      <c r="X473" t="str">
        <f t="shared" si="7"/>
        <v/>
      </c>
      <c r="Y473" s="17"/>
      <c r="Z473" s="17"/>
      <c r="AA473" s="17"/>
      <c r="AB473" s="17"/>
      <c r="AC473" s="17"/>
      <c r="AD473" s="17"/>
      <c r="AE473" s="17"/>
      <c r="AF473" s="17"/>
      <c r="AG473" s="17"/>
      <c r="AH473" s="17"/>
      <c r="AI473" s="17"/>
      <c r="AJ473" s="17"/>
    </row>
    <row r="474" spans="23:36" x14ac:dyDescent="0.25">
      <c r="W474" s="40">
        <v>473</v>
      </c>
      <c r="X474" t="str">
        <f t="shared" si="7"/>
        <v/>
      </c>
      <c r="Y474" s="17"/>
      <c r="Z474" s="17"/>
      <c r="AA474" s="17"/>
      <c r="AB474" s="17"/>
      <c r="AC474" s="17"/>
      <c r="AD474" s="17"/>
      <c r="AE474" s="17"/>
      <c r="AF474" s="17"/>
      <c r="AG474" s="17"/>
      <c r="AH474" s="17"/>
      <c r="AI474" s="17"/>
      <c r="AJ474" s="17"/>
    </row>
    <row r="475" spans="23:36" x14ac:dyDescent="0.25">
      <c r="W475" s="40">
        <v>474</v>
      </c>
      <c r="X475" t="str">
        <f t="shared" si="7"/>
        <v/>
      </c>
      <c r="Y475" s="17"/>
      <c r="Z475" s="17"/>
      <c r="AA475" s="17"/>
      <c r="AB475" s="17"/>
      <c r="AC475" s="17"/>
      <c r="AD475" s="17"/>
      <c r="AE475" s="17"/>
      <c r="AF475" s="17"/>
      <c r="AG475" s="17"/>
      <c r="AH475" s="17"/>
      <c r="AI475" s="17"/>
      <c r="AJ475" s="17"/>
    </row>
    <row r="476" spans="23:36" x14ac:dyDescent="0.25">
      <c r="W476" s="40">
        <v>475</v>
      </c>
      <c r="X476" t="str">
        <f t="shared" si="7"/>
        <v/>
      </c>
      <c r="Y476" s="17"/>
      <c r="Z476" s="17"/>
      <c r="AA476" s="17"/>
      <c r="AB476" s="17"/>
      <c r="AC476" s="17"/>
      <c r="AD476" s="17"/>
      <c r="AE476" s="17"/>
      <c r="AF476" s="17"/>
      <c r="AG476" s="17"/>
      <c r="AH476" s="17"/>
      <c r="AI476" s="17"/>
      <c r="AJ476" s="17"/>
    </row>
    <row r="477" spans="23:36" x14ac:dyDescent="0.25">
      <c r="W477" s="40">
        <v>476</v>
      </c>
      <c r="X477" t="str">
        <f t="shared" si="7"/>
        <v/>
      </c>
      <c r="Y477" s="17"/>
      <c r="Z477" s="17"/>
      <c r="AA477" s="17"/>
      <c r="AB477" s="17"/>
      <c r="AC477" s="17"/>
      <c r="AD477" s="17"/>
      <c r="AE477" s="17"/>
      <c r="AF477" s="17"/>
      <c r="AG477" s="17"/>
      <c r="AH477" s="17"/>
      <c r="AI477" s="17"/>
      <c r="AJ477" s="17"/>
    </row>
    <row r="478" spans="23:36" x14ac:dyDescent="0.25">
      <c r="W478" s="40">
        <v>477</v>
      </c>
      <c r="X478" t="str">
        <f t="shared" si="7"/>
        <v/>
      </c>
      <c r="Y478" s="17"/>
      <c r="Z478" s="17"/>
      <c r="AA478" s="17"/>
      <c r="AB478" s="17"/>
      <c r="AC478" s="17"/>
      <c r="AD478" s="17"/>
      <c r="AE478" s="17"/>
      <c r="AF478" s="17"/>
      <c r="AG478" s="17"/>
      <c r="AH478" s="17"/>
      <c r="AI478" s="17"/>
      <c r="AJ478" s="17"/>
    </row>
    <row r="479" spans="23:36" x14ac:dyDescent="0.25">
      <c r="W479" s="40">
        <v>478</v>
      </c>
      <c r="X479" t="str">
        <f t="shared" si="7"/>
        <v/>
      </c>
      <c r="Y479" s="17"/>
      <c r="Z479" s="17"/>
      <c r="AA479" s="17"/>
      <c r="AB479" s="17"/>
      <c r="AC479" s="17"/>
      <c r="AD479" s="17"/>
      <c r="AE479" s="17"/>
      <c r="AF479" s="17"/>
      <c r="AG479" s="17"/>
      <c r="AH479" s="17"/>
      <c r="AI479" s="17"/>
      <c r="AJ479" s="17"/>
    </row>
    <row r="480" spans="23:36" x14ac:dyDescent="0.25">
      <c r="W480" s="40">
        <v>479</v>
      </c>
      <c r="X480" t="str">
        <f t="shared" si="7"/>
        <v/>
      </c>
      <c r="Y480" s="17"/>
      <c r="Z480" s="17"/>
      <c r="AA480" s="17"/>
      <c r="AB480" s="17"/>
      <c r="AC480" s="17"/>
      <c r="AD480" s="17"/>
      <c r="AE480" s="17"/>
      <c r="AF480" s="17"/>
      <c r="AG480" s="17"/>
      <c r="AH480" s="17"/>
      <c r="AI480" s="17"/>
      <c r="AJ480" s="17"/>
    </row>
    <row r="481" spans="23:36" x14ac:dyDescent="0.25">
      <c r="W481" s="40">
        <v>480</v>
      </c>
      <c r="X481" t="str">
        <f t="shared" si="7"/>
        <v/>
      </c>
      <c r="Y481" s="17"/>
      <c r="Z481" s="17"/>
      <c r="AA481" s="17"/>
      <c r="AB481" s="17"/>
      <c r="AC481" s="17"/>
      <c r="AD481" s="17"/>
      <c r="AE481" s="17"/>
      <c r="AF481" s="17"/>
      <c r="AG481" s="17"/>
      <c r="AH481" s="17"/>
      <c r="AI481" s="17"/>
      <c r="AJ481" s="17"/>
    </row>
    <row r="482" spans="23:36" x14ac:dyDescent="0.25">
      <c r="W482" s="40">
        <v>481</v>
      </c>
      <c r="X482" t="str">
        <f t="shared" si="7"/>
        <v/>
      </c>
      <c r="Y482" s="17"/>
      <c r="Z482" s="17"/>
      <c r="AA482" s="17"/>
      <c r="AB482" s="17"/>
      <c r="AC482" s="17"/>
      <c r="AD482" s="17"/>
      <c r="AE482" s="17"/>
      <c r="AF482" s="17"/>
      <c r="AG482" s="17"/>
      <c r="AH482" s="17"/>
      <c r="AI482" s="17"/>
      <c r="AJ482" s="17"/>
    </row>
    <row r="483" spans="23:36" x14ac:dyDescent="0.25">
      <c r="W483" s="40">
        <v>482</v>
      </c>
      <c r="X483" t="str">
        <f t="shared" si="7"/>
        <v/>
      </c>
      <c r="Y483" s="17"/>
      <c r="Z483" s="17"/>
      <c r="AA483" s="17"/>
      <c r="AB483" s="17"/>
      <c r="AC483" s="17"/>
      <c r="AD483" s="17"/>
      <c r="AE483" s="17"/>
      <c r="AF483" s="17"/>
      <c r="AG483" s="17"/>
      <c r="AH483" s="17"/>
      <c r="AI483" s="17"/>
      <c r="AJ483" s="17"/>
    </row>
    <row r="484" spans="23:36" x14ac:dyDescent="0.25">
      <c r="W484" s="40">
        <v>483</v>
      </c>
      <c r="X484" t="str">
        <f t="shared" si="7"/>
        <v/>
      </c>
      <c r="Y484" s="17"/>
      <c r="Z484" s="17"/>
      <c r="AA484" s="17"/>
      <c r="AB484" s="17"/>
      <c r="AC484" s="17"/>
      <c r="AD484" s="17"/>
      <c r="AE484" s="17"/>
      <c r="AF484" s="17"/>
      <c r="AG484" s="17"/>
      <c r="AH484" s="17"/>
      <c r="AI484" s="17"/>
      <c r="AJ484" s="17"/>
    </row>
    <row r="485" spans="23:36" x14ac:dyDescent="0.25">
      <c r="W485" s="40">
        <v>484</v>
      </c>
      <c r="X485" t="str">
        <f t="shared" si="7"/>
        <v/>
      </c>
      <c r="Y485" s="17"/>
      <c r="Z485" s="17"/>
      <c r="AA485" s="17"/>
      <c r="AB485" s="17"/>
      <c r="AC485" s="17"/>
      <c r="AD485" s="17"/>
      <c r="AE485" s="17"/>
      <c r="AF485" s="17"/>
      <c r="AG485" s="17"/>
      <c r="AH485" s="17"/>
      <c r="AI485" s="17"/>
      <c r="AJ485" s="17"/>
    </row>
    <row r="486" spans="23:36" x14ac:dyDescent="0.25">
      <c r="W486" s="40">
        <v>485</v>
      </c>
      <c r="X486" t="str">
        <f t="shared" si="7"/>
        <v/>
      </c>
      <c r="Y486" s="17"/>
      <c r="Z486" s="17"/>
      <c r="AA486" s="17"/>
      <c r="AB486" s="17"/>
      <c r="AC486" s="17"/>
      <c r="AD486" s="17"/>
      <c r="AE486" s="17"/>
      <c r="AF486" s="17"/>
      <c r="AG486" s="17"/>
      <c r="AH486" s="17"/>
      <c r="AI486" s="17"/>
      <c r="AJ486" s="17"/>
    </row>
    <row r="487" spans="23:36" x14ac:dyDescent="0.25">
      <c r="W487" s="40">
        <v>486</v>
      </c>
      <c r="X487" t="str">
        <f t="shared" si="7"/>
        <v/>
      </c>
      <c r="Y487" s="17"/>
      <c r="Z487" s="17"/>
      <c r="AA487" s="17"/>
      <c r="AB487" s="17"/>
      <c r="AC487" s="17"/>
      <c r="AD487" s="17"/>
      <c r="AE487" s="17"/>
      <c r="AF487" s="17"/>
      <c r="AG487" s="17"/>
      <c r="AH487" s="17"/>
      <c r="AI487" s="17"/>
      <c r="AJ487" s="17"/>
    </row>
    <row r="488" spans="23:36" x14ac:dyDescent="0.25">
      <c r="W488" s="40">
        <v>487</v>
      </c>
      <c r="X488" t="str">
        <f t="shared" si="7"/>
        <v/>
      </c>
      <c r="Y488" s="17"/>
      <c r="Z488" s="17"/>
      <c r="AA488" s="17"/>
      <c r="AB488" s="17"/>
      <c r="AC488" s="17"/>
      <c r="AD488" s="17"/>
      <c r="AE488" s="17"/>
      <c r="AF488" s="17"/>
      <c r="AG488" s="17"/>
      <c r="AH488" s="17"/>
      <c r="AI488" s="17"/>
      <c r="AJ488" s="17"/>
    </row>
    <row r="489" spans="23:36" x14ac:dyDescent="0.25">
      <c r="W489" s="40">
        <v>488</v>
      </c>
      <c r="X489" t="str">
        <f t="shared" si="7"/>
        <v/>
      </c>
      <c r="Y489" s="17"/>
      <c r="Z489" s="17"/>
      <c r="AA489" s="17"/>
      <c r="AB489" s="17"/>
      <c r="AC489" s="17"/>
      <c r="AD489" s="17"/>
      <c r="AE489" s="17"/>
      <c r="AF489" s="17"/>
      <c r="AG489" s="17"/>
      <c r="AH489" s="17"/>
      <c r="AI489" s="17"/>
      <c r="AJ489" s="17"/>
    </row>
    <row r="490" spans="23:36" x14ac:dyDescent="0.25">
      <c r="W490" s="40">
        <v>489</v>
      </c>
      <c r="X490" t="str">
        <f t="shared" si="7"/>
        <v/>
      </c>
      <c r="Y490" s="17"/>
      <c r="Z490" s="17"/>
      <c r="AA490" s="17"/>
      <c r="AB490" s="17"/>
      <c r="AC490" s="17"/>
      <c r="AD490" s="17"/>
      <c r="AE490" s="17"/>
      <c r="AF490" s="17"/>
      <c r="AG490" s="17"/>
      <c r="AH490" s="17"/>
      <c r="AI490" s="17"/>
      <c r="AJ490" s="17"/>
    </row>
    <row r="491" spans="23:36" x14ac:dyDescent="0.25">
      <c r="W491" s="40">
        <v>490</v>
      </c>
      <c r="X491" t="str">
        <f t="shared" si="7"/>
        <v/>
      </c>
      <c r="Y491" s="17"/>
      <c r="Z491" s="17"/>
      <c r="AA491" s="17"/>
      <c r="AB491" s="17"/>
      <c r="AC491" s="17"/>
      <c r="AD491" s="17"/>
      <c r="AE491" s="17"/>
      <c r="AF491" s="17"/>
      <c r="AG491" s="17"/>
      <c r="AH491" s="17"/>
      <c r="AI491" s="17"/>
      <c r="AJ491" s="17"/>
    </row>
    <row r="492" spans="23:36" x14ac:dyDescent="0.25">
      <c r="W492" s="40">
        <v>491</v>
      </c>
      <c r="X492" t="str">
        <f t="shared" si="7"/>
        <v/>
      </c>
      <c r="Y492" s="17"/>
      <c r="Z492" s="17"/>
      <c r="AA492" s="17"/>
      <c r="AB492" s="17"/>
      <c r="AC492" s="17"/>
      <c r="AD492" s="17"/>
      <c r="AE492" s="17"/>
      <c r="AF492" s="17"/>
      <c r="AG492" s="17"/>
      <c r="AH492" s="17"/>
      <c r="AI492" s="17"/>
      <c r="AJ492" s="17"/>
    </row>
    <row r="493" spans="23:36" x14ac:dyDescent="0.25">
      <c r="W493" s="40">
        <v>492</v>
      </c>
      <c r="X493" t="str">
        <f t="shared" si="7"/>
        <v/>
      </c>
      <c r="Y493" s="17"/>
      <c r="Z493" s="17"/>
      <c r="AA493" s="17"/>
      <c r="AB493" s="17"/>
      <c r="AC493" s="17"/>
      <c r="AD493" s="17"/>
      <c r="AE493" s="17"/>
      <c r="AF493" s="17"/>
      <c r="AG493" s="17"/>
      <c r="AH493" s="17"/>
      <c r="AI493" s="17"/>
      <c r="AJ493" s="17"/>
    </row>
    <row r="494" spans="23:36" x14ac:dyDescent="0.25">
      <c r="W494" s="40">
        <v>493</v>
      </c>
      <c r="X494" t="str">
        <f t="shared" si="7"/>
        <v/>
      </c>
      <c r="Y494" s="17"/>
      <c r="Z494" s="17"/>
      <c r="AA494" s="17"/>
      <c r="AB494" s="17"/>
      <c r="AC494" s="17"/>
      <c r="AD494" s="17"/>
      <c r="AE494" s="17"/>
      <c r="AF494" s="17"/>
      <c r="AG494" s="17"/>
      <c r="AH494" s="17"/>
      <c r="AI494" s="17"/>
      <c r="AJ494" s="17"/>
    </row>
    <row r="495" spans="23:36" x14ac:dyDescent="0.25">
      <c r="W495" s="40">
        <v>494</v>
      </c>
      <c r="X495" t="str">
        <f t="shared" si="7"/>
        <v/>
      </c>
      <c r="Y495" s="17"/>
      <c r="Z495" s="17"/>
      <c r="AA495" s="17"/>
      <c r="AB495" s="17"/>
      <c r="AC495" s="17"/>
      <c r="AD495" s="17"/>
      <c r="AE495" s="17"/>
      <c r="AF495" s="17"/>
      <c r="AG495" s="17"/>
      <c r="AH495" s="17"/>
      <c r="AI495" s="17"/>
      <c r="AJ495" s="17"/>
    </row>
    <row r="496" spans="23:36" x14ac:dyDescent="0.25">
      <c r="W496" s="40">
        <v>495</v>
      </c>
      <c r="X496" t="str">
        <f t="shared" si="7"/>
        <v/>
      </c>
      <c r="Y496" s="17"/>
      <c r="Z496" s="17"/>
      <c r="AA496" s="17"/>
      <c r="AB496" s="17"/>
      <c r="AC496" s="17"/>
      <c r="AD496" s="17"/>
      <c r="AE496" s="17"/>
      <c r="AF496" s="17"/>
      <c r="AG496" s="17"/>
      <c r="AH496" s="17"/>
      <c r="AI496" s="17"/>
      <c r="AJ496" s="17"/>
    </row>
    <row r="497" spans="23:36" x14ac:dyDescent="0.25">
      <c r="W497" s="40">
        <v>496</v>
      </c>
      <c r="X497" t="str">
        <f t="shared" si="7"/>
        <v/>
      </c>
      <c r="Y497" s="17"/>
      <c r="Z497" s="17"/>
      <c r="AA497" s="17"/>
      <c r="AB497" s="17"/>
      <c r="AC497" s="17"/>
      <c r="AD497" s="17"/>
      <c r="AE497" s="17"/>
      <c r="AF497" s="17"/>
      <c r="AG497" s="17"/>
      <c r="AH497" s="17"/>
      <c r="AI497" s="17"/>
      <c r="AJ497" s="17"/>
    </row>
    <row r="498" spans="23:36" x14ac:dyDescent="0.25">
      <c r="W498" s="40">
        <v>497</v>
      </c>
      <c r="X498" t="str">
        <f t="shared" si="7"/>
        <v/>
      </c>
      <c r="Y498" s="17"/>
      <c r="Z498" s="17"/>
      <c r="AA498" s="17"/>
      <c r="AB498" s="17"/>
      <c r="AC498" s="17"/>
      <c r="AD498" s="17"/>
      <c r="AE498" s="17"/>
      <c r="AF498" s="17"/>
      <c r="AG498" s="17"/>
      <c r="AH498" s="17"/>
      <c r="AI498" s="17"/>
      <c r="AJ498" s="17"/>
    </row>
    <row r="499" spans="23:36" x14ac:dyDescent="0.25">
      <c r="W499" s="40">
        <v>498</v>
      </c>
      <c r="X499" t="str">
        <f t="shared" si="7"/>
        <v/>
      </c>
      <c r="Y499" s="17"/>
      <c r="Z499" s="17"/>
      <c r="AA499" s="17"/>
      <c r="AB499" s="17"/>
      <c r="AC499" s="17"/>
      <c r="AD499" s="17"/>
      <c r="AE499" s="17"/>
      <c r="AF499" s="17"/>
      <c r="AG499" s="17"/>
      <c r="AH499" s="17"/>
      <c r="AI499" s="17"/>
      <c r="AJ499" s="17"/>
    </row>
    <row r="500" spans="23:36" x14ac:dyDescent="0.25">
      <c r="W500" s="40">
        <v>499</v>
      </c>
      <c r="X500" t="str">
        <f t="shared" si="7"/>
        <v/>
      </c>
      <c r="Y500" s="17"/>
      <c r="Z500" s="17"/>
      <c r="AA500" s="17"/>
      <c r="AB500" s="17"/>
      <c r="AC500" s="17"/>
      <c r="AD500" s="17"/>
      <c r="AE500" s="17"/>
      <c r="AF500" s="17"/>
      <c r="AG500" s="17"/>
      <c r="AH500" s="17"/>
      <c r="AI500" s="17"/>
      <c r="AJ500" s="17"/>
    </row>
    <row r="501" spans="23:36" x14ac:dyDescent="0.25">
      <c r="W501" s="40">
        <v>500</v>
      </c>
      <c r="X501" t="str">
        <f t="shared" si="7"/>
        <v/>
      </c>
      <c r="Y501" s="17"/>
      <c r="Z501" s="17"/>
      <c r="AA501" s="17"/>
      <c r="AB501" s="17"/>
      <c r="AC501" s="17"/>
      <c r="AD501" s="17"/>
      <c r="AE501" s="17"/>
      <c r="AF501" s="17"/>
      <c r="AG501" s="17"/>
      <c r="AH501" s="17"/>
      <c r="AI501" s="17"/>
      <c r="AJ501" s="17"/>
    </row>
    <row r="502" spans="23:36" ht="21" x14ac:dyDescent="0.35">
      <c r="X502" s="8" t="str">
        <f>IFERROR(IF(VLOOKUP(W498,comments,2,FALSE)=0,"",VLOOKUP(W498,comments,2,FALSE)),"")</f>
        <v/>
      </c>
      <c r="Y502" s="17"/>
      <c r="Z502" s="17"/>
      <c r="AA502" s="17"/>
      <c r="AB502" s="17"/>
      <c r="AC502" s="17"/>
      <c r="AD502" s="17"/>
      <c r="AE502" s="17"/>
      <c r="AF502" s="17"/>
      <c r="AG502" s="17"/>
      <c r="AH502" s="17"/>
      <c r="AI502" s="17"/>
      <c r="AJ502" s="17"/>
    </row>
    <row r="503" spans="23:36" ht="21" x14ac:dyDescent="0.35">
      <c r="X503" s="8" t="str">
        <f>IFERROR(IF(VLOOKUP(W499,comments,2,FALSE)=0,"",VLOOKUP(W499,comments,2,FALSE)),"")</f>
        <v/>
      </c>
      <c r="Y503" s="17"/>
      <c r="Z503" s="17"/>
      <c r="AA503" s="17"/>
      <c r="AB503" s="17"/>
      <c r="AC503" s="17"/>
      <c r="AD503" s="17"/>
      <c r="AE503" s="17"/>
      <c r="AF503" s="17"/>
      <c r="AG503" s="17"/>
      <c r="AH503" s="17"/>
      <c r="AI503" s="17"/>
      <c r="AJ503" s="17"/>
    </row>
    <row r="504" spans="23:36" ht="21" x14ac:dyDescent="0.35">
      <c r="X504" s="8" t="str">
        <f>IFERROR(IF(VLOOKUP(W500,comments,2,FALSE)=0,"",VLOOKUP(W500,comments,2,FALSE)),"")</f>
        <v/>
      </c>
      <c r="Y504" s="17"/>
      <c r="Z504" s="17"/>
      <c r="AA504" s="17"/>
      <c r="AB504" s="17"/>
      <c r="AC504" s="17"/>
      <c r="AD504" s="17"/>
      <c r="AE504" s="17"/>
      <c r="AF504" s="17"/>
      <c r="AG504" s="17"/>
      <c r="AH504" s="17"/>
      <c r="AI504" s="17"/>
      <c r="AJ504" s="17"/>
    </row>
    <row r="505" spans="23:36" ht="21" x14ac:dyDescent="0.35">
      <c r="X505" s="8" t="str">
        <f>IFERROR(IF(VLOOKUP(W501,comments,2,FALSE)=0,"",VLOOKUP(W501,comments,2,FALSE)),"")</f>
        <v/>
      </c>
      <c r="Y505" s="17"/>
      <c r="Z505" s="17"/>
      <c r="AA505" s="17"/>
      <c r="AB505" s="17"/>
      <c r="AC505" s="17"/>
      <c r="AD505" s="17"/>
      <c r="AE505" s="17"/>
      <c r="AF505" s="17"/>
      <c r="AG505" s="17"/>
      <c r="AH505" s="17"/>
      <c r="AI505" s="17"/>
      <c r="AJ505" s="17"/>
    </row>
  </sheetData>
  <sheetProtection password="821A" sheet="1" objects="1" scenarios="1" selectLockedCells="1"/>
  <sortState ref="A52:A100">
    <sortCondition ref="A50"/>
  </sortState>
  <dataConsolidate/>
  <mergeCells count="123">
    <mergeCell ref="AK35:AN35"/>
    <mergeCell ref="AO35:AP35"/>
    <mergeCell ref="AK33:AN33"/>
    <mergeCell ref="AO33:AP33"/>
    <mergeCell ref="AK34:AN34"/>
    <mergeCell ref="AO34:AP34"/>
    <mergeCell ref="AK31:AN31"/>
    <mergeCell ref="AO31:AP31"/>
    <mergeCell ref="AK32:AN32"/>
    <mergeCell ref="AO32:AP32"/>
    <mergeCell ref="AK29:AN29"/>
    <mergeCell ref="AO29:AP29"/>
    <mergeCell ref="AK30:AN30"/>
    <mergeCell ref="AO30:AP30"/>
    <mergeCell ref="AK27:AN27"/>
    <mergeCell ref="AO27:AP27"/>
    <mergeCell ref="AK28:AN28"/>
    <mergeCell ref="AO28:AP28"/>
    <mergeCell ref="AK25:AN25"/>
    <mergeCell ref="AO25:AP25"/>
    <mergeCell ref="AK26:AN26"/>
    <mergeCell ref="AO26:AP26"/>
    <mergeCell ref="AK23:AN23"/>
    <mergeCell ref="AO23:AP23"/>
    <mergeCell ref="AK24:AN24"/>
    <mergeCell ref="AO24:AP24"/>
    <mergeCell ref="AK21:AN21"/>
    <mergeCell ref="AO21:AP21"/>
    <mergeCell ref="AK22:AN22"/>
    <mergeCell ref="AO22:AP22"/>
    <mergeCell ref="AK19:AN19"/>
    <mergeCell ref="AO19:AP19"/>
    <mergeCell ref="AK20:AN20"/>
    <mergeCell ref="AO20:AP20"/>
    <mergeCell ref="AK17:AN17"/>
    <mergeCell ref="AO17:AP17"/>
    <mergeCell ref="AK18:AN18"/>
    <mergeCell ref="AO18:AP18"/>
    <mergeCell ref="AK15:AN15"/>
    <mergeCell ref="AO15:AP15"/>
    <mergeCell ref="AK16:AN16"/>
    <mergeCell ref="AO16:AP16"/>
    <mergeCell ref="AK13:AN13"/>
    <mergeCell ref="AO13:AP13"/>
    <mergeCell ref="AK14:AN14"/>
    <mergeCell ref="AO14:AP14"/>
    <mergeCell ref="AK11:AN11"/>
    <mergeCell ref="AO11:AP11"/>
    <mergeCell ref="AK12:AN12"/>
    <mergeCell ref="AO12:AP12"/>
    <mergeCell ref="AK9:AN9"/>
    <mergeCell ref="AO9:AP9"/>
    <mergeCell ref="AK10:AN10"/>
    <mergeCell ref="AO10:AP10"/>
    <mergeCell ref="AK7:AN7"/>
    <mergeCell ref="AO7:AP7"/>
    <mergeCell ref="AK8:AN8"/>
    <mergeCell ref="AO8:AP8"/>
    <mergeCell ref="AK5:AN5"/>
    <mergeCell ref="AO5:AP5"/>
    <mergeCell ref="AK6:AN6"/>
    <mergeCell ref="AO6:AP6"/>
    <mergeCell ref="AK3:AN3"/>
    <mergeCell ref="AO3:AP3"/>
    <mergeCell ref="AK4:AN4"/>
    <mergeCell ref="AO4:AP4"/>
    <mergeCell ref="AK1:AN1"/>
    <mergeCell ref="AO1:AP1"/>
    <mergeCell ref="AK2:AN2"/>
    <mergeCell ref="AO2:AP2"/>
    <mergeCell ref="P81:S81"/>
    <mergeCell ref="P82:S82"/>
    <mergeCell ref="P83:S83"/>
    <mergeCell ref="P84:S84"/>
    <mergeCell ref="P85:S85"/>
    <mergeCell ref="P76:S76"/>
    <mergeCell ref="P77:S77"/>
    <mergeCell ref="P78:S78"/>
    <mergeCell ref="P79:S79"/>
    <mergeCell ref="P80:S80"/>
    <mergeCell ref="P96:S96"/>
    <mergeCell ref="P97:S97"/>
    <mergeCell ref="P91:S91"/>
    <mergeCell ref="P92:S92"/>
    <mergeCell ref="P93:S93"/>
    <mergeCell ref="P94:S94"/>
    <mergeCell ref="P95:S95"/>
    <mergeCell ref="P86:S86"/>
    <mergeCell ref="P87:S87"/>
    <mergeCell ref="P88:S88"/>
    <mergeCell ref="P89:S89"/>
    <mergeCell ref="P90:S90"/>
    <mergeCell ref="P65:S65"/>
    <mergeCell ref="J44:J48"/>
    <mergeCell ref="P72:S72"/>
    <mergeCell ref="P73:S73"/>
    <mergeCell ref="P74:S74"/>
    <mergeCell ref="P75:S75"/>
    <mergeCell ref="P66:S66"/>
    <mergeCell ref="P67:S67"/>
    <mergeCell ref="P68:S68"/>
    <mergeCell ref="P69:S69"/>
    <mergeCell ref="P70:S70"/>
    <mergeCell ref="P71:S71"/>
    <mergeCell ref="A1:J2"/>
    <mergeCell ref="A3:I3"/>
    <mergeCell ref="P62:S62"/>
    <mergeCell ref="P63:S63"/>
    <mergeCell ref="P64:S64"/>
    <mergeCell ref="A44:A48"/>
    <mergeCell ref="A42:A43"/>
    <mergeCell ref="B42:B43"/>
    <mergeCell ref="I42:I43"/>
    <mergeCell ref="J42:J43"/>
    <mergeCell ref="B4:I5"/>
    <mergeCell ref="A6:A22"/>
    <mergeCell ref="B25:I41"/>
    <mergeCell ref="A25:A41"/>
    <mergeCell ref="B44:I48"/>
    <mergeCell ref="C42:H43"/>
    <mergeCell ref="B6:I22"/>
    <mergeCell ref="P61:S61"/>
    <mergeCell ref="J6:J41"/>
  </mergeCells>
  <conditionalFormatting sqref="I42:I43">
    <cfRule type="expression" dxfId="105" priority="210">
      <formula>Y2=3</formula>
    </cfRule>
    <cfRule type="expression" dxfId="104" priority="211">
      <formula>Y2=2</formula>
    </cfRule>
    <cfRule type="expression" dxfId="103" priority="212">
      <formula>Y2=1</formula>
    </cfRule>
  </conditionalFormatting>
  <conditionalFormatting sqref="W2:W39">
    <cfRule type="expression" dxfId="102" priority="199">
      <formula>X2=""</formula>
    </cfRule>
  </conditionalFormatting>
  <conditionalFormatting sqref="W52:W501">
    <cfRule type="expression" dxfId="101" priority="198">
      <formula>X52=""</formula>
    </cfRule>
  </conditionalFormatting>
  <conditionalFormatting sqref="X2:X39">
    <cfRule type="expression" dxfId="100" priority="197">
      <formula>VLOOKUP(X2,worksheetreveal,5,FALSE)=2</formula>
    </cfRule>
  </conditionalFormatting>
  <conditionalFormatting sqref="X40:X51">
    <cfRule type="expression" dxfId="99" priority="152">
      <formula>VLOOKUP(X40,worksheetreveal,5,FALSE)=2</formula>
    </cfRule>
  </conditionalFormatting>
  <conditionalFormatting sqref="W40:W51">
    <cfRule type="expression" dxfId="98" priority="151">
      <formula>X40=""</formula>
    </cfRule>
  </conditionalFormatting>
  <conditionalFormatting sqref="A1">
    <cfRule type="expression" dxfId="97" priority="1">
      <formula>AG1=2</formula>
    </cfRule>
    <cfRule type="expression" dxfId="96" priority="2">
      <formula>AG1=1</formula>
    </cfRule>
  </conditionalFormatting>
  <dataValidations disablePrompts="1" count="2">
    <dataValidation type="list" allowBlank="1" showInputMessage="1" showErrorMessage="1" sqref="A51">
      <formula1>$A$52:$A$570</formula1>
    </dataValidation>
    <dataValidation type="list" allowBlank="1" showInputMessage="1" showErrorMessage="1" sqref="L40">
      <formula1>classlist2</formula1>
    </dataValidation>
  </dataValidations>
  <pageMargins left="0.23622047244094491" right="0.23622047244094491" top="0.74803149606299213" bottom="0.74803149606299213" header="0.31496062992125984" footer="0.31496062992125984"/>
  <pageSetup paperSize="9" scale="95" orientation="portrait" r:id="rId1"/>
  <rowBreaks count="1" manualBreakCount="1">
    <brk id="49" max="16383" man="1"/>
  </rowBreaks>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eport3"/>
  <dimension ref="A1:AQ505"/>
  <sheetViews>
    <sheetView showGridLines="0" view="pageBreakPreview" topLeftCell="B1" zoomScale="115" zoomScaleNormal="60" zoomScaleSheetLayoutView="115" workbookViewId="0">
      <selection activeCell="AA2" sqref="AA2"/>
    </sheetView>
  </sheetViews>
  <sheetFormatPr defaultColWidth="9.140625" defaultRowHeight="15" x14ac:dyDescent="0.25"/>
  <cols>
    <col min="1" max="1" width="9.140625" style="34" customWidth="1"/>
    <col min="2" max="2" width="8.28515625" style="34" customWidth="1"/>
    <col min="3" max="10" width="9.140625" style="34" customWidth="1"/>
    <col min="11" max="11" width="16.28515625" style="34" customWidth="1"/>
    <col min="12" max="12" width="13.28515625" style="34" customWidth="1"/>
    <col min="13" max="18" width="4.28515625" style="34" customWidth="1"/>
    <col min="19" max="19" width="8" style="34" customWidth="1"/>
    <col min="20" max="20" width="6.28515625" style="34" customWidth="1"/>
    <col min="21" max="21" width="3.28515625" style="34" customWidth="1"/>
    <col min="22" max="22" width="7.85546875" style="34" customWidth="1"/>
    <col min="23" max="23" width="4.28515625" style="34" customWidth="1"/>
    <col min="24" max="24" width="27" style="34" customWidth="1"/>
    <col min="25" max="25" width="13" style="34" customWidth="1"/>
    <col min="26" max="26" width="9.28515625" style="34" customWidth="1"/>
    <col min="27" max="27" width="13.140625" style="34" customWidth="1"/>
    <col min="28" max="28" width="4.28515625" style="34" customWidth="1"/>
    <col min="29" max="29" width="0.140625" style="34" customWidth="1"/>
    <col min="30" max="30" width="8.28515625" style="34" customWidth="1"/>
    <col min="31" max="32" width="4.28515625" style="34" customWidth="1"/>
    <col min="33" max="33" width="4.85546875" style="34" customWidth="1"/>
    <col min="34" max="34" width="10.7109375" style="34" bestFit="1" customWidth="1"/>
    <col min="35" max="35" width="4.28515625" style="34" customWidth="1"/>
    <col min="36" max="36" width="19" style="34" customWidth="1"/>
    <col min="37" max="37" width="4.28515625" style="34" customWidth="1"/>
    <col min="38" max="41" width="4.85546875" style="34" customWidth="1"/>
    <col min="42" max="42" width="5" style="34" customWidth="1"/>
    <col min="43" max="43" width="255.28515625" style="34" bestFit="1" customWidth="1"/>
    <col min="44" max="52" width="9.140625" style="34"/>
    <col min="53" max="53" width="145.28515625" style="34" customWidth="1"/>
    <col min="54" max="16384" width="9.140625" style="34"/>
  </cols>
  <sheetData>
    <row r="1" spans="1:42" ht="27" customHeight="1" thickBot="1" x14ac:dyDescent="0.3">
      <c r="A1" s="395" t="s">
        <v>3232</v>
      </c>
      <c r="B1" s="396"/>
      <c r="C1" s="396"/>
      <c r="D1" s="396"/>
      <c r="E1" s="396"/>
      <c r="F1" s="396"/>
      <c r="G1" s="396"/>
      <c r="H1" s="396"/>
      <c r="I1" s="396"/>
      <c r="J1" s="397"/>
      <c r="K1" s="34">
        <v>21</v>
      </c>
      <c r="L1" s="5" t="s">
        <v>21</v>
      </c>
      <c r="M1" s="5" t="s">
        <v>46</v>
      </c>
      <c r="N1" s="5" t="s">
        <v>47</v>
      </c>
      <c r="O1" s="5" t="s">
        <v>48</v>
      </c>
      <c r="P1" s="5" t="s">
        <v>49</v>
      </c>
      <c r="Q1" s="5" t="s">
        <v>147</v>
      </c>
      <c r="R1" s="119" t="s">
        <v>148</v>
      </c>
      <c r="S1" s="32" t="s">
        <v>25</v>
      </c>
      <c r="T1" s="28"/>
      <c r="U1" s="29"/>
      <c r="W1" s="5"/>
      <c r="X1" s="37" t="s">
        <v>153</v>
      </c>
      <c r="Y1" s="35" t="s">
        <v>57</v>
      </c>
      <c r="Z1" s="35"/>
      <c r="AA1" s="33" t="s">
        <v>42</v>
      </c>
      <c r="AB1" s="103"/>
      <c r="AC1" s="103"/>
      <c r="AD1" s="104">
        <f>VLOOKUP(AA2,classlist3,4,FALSE)</f>
        <v>7</v>
      </c>
      <c r="AE1" s="103"/>
      <c r="AF1" s="103"/>
      <c r="AG1" s="103" t="str">
        <f>IF(I1="ks3",1,IF(I1="ks4",2,""))</f>
        <v/>
      </c>
      <c r="AH1" s="35"/>
      <c r="AI1" s="35"/>
      <c r="AJ1" s="35"/>
      <c r="AK1" s="252"/>
      <c r="AL1" s="252"/>
      <c r="AM1" s="252"/>
      <c r="AN1" s="252"/>
      <c r="AO1" s="252"/>
      <c r="AP1" s="252"/>
    </row>
    <row r="2" spans="1:42" ht="15.75" customHeight="1" thickBot="1" x14ac:dyDescent="0.3">
      <c r="A2" s="398"/>
      <c r="B2" s="399"/>
      <c r="C2" s="399"/>
      <c r="D2" s="399"/>
      <c r="E2" s="399"/>
      <c r="F2" s="399"/>
      <c r="G2" s="399"/>
      <c r="H2" s="399"/>
      <c r="I2" s="399"/>
      <c r="J2" s="400"/>
      <c r="K2" s="34">
        <f>COUNTA(INDEX(M:R,inpRow,0))</f>
        <v>0</v>
      </c>
      <c r="L2" s="23" t="str">
        <f>IF(COUNTIF(SPtemplate2!$V$3:$V$42, SPtemplate2!V3)&gt;1, SPtemplate2!$V3&amp;" "&amp; SPtemplate2!$W3, SPtemplate2!$V3)</f>
        <v>Gretchen</v>
      </c>
      <c r="M2" s="43">
        <v>2</v>
      </c>
      <c r="N2" s="43">
        <v>3</v>
      </c>
      <c r="O2" s="43">
        <v>5</v>
      </c>
      <c r="P2" s="43">
        <v>7</v>
      </c>
      <c r="Q2" s="43">
        <v>9</v>
      </c>
      <c r="R2" s="43"/>
      <c r="S2" s="43" t="s">
        <v>3234</v>
      </c>
      <c r="T2" s="35">
        <v>6</v>
      </c>
      <c r="U2" s="35"/>
      <c r="W2" s="23">
        <v>1</v>
      </c>
      <c r="X2" s="54" t="str">
        <f t="shared" ref="X2:X65" si="0">IFERROR(IF(VLOOKUP(W2,comments,2,FALSE)=0,"",VLOOKUP(W2,comments,2,FALSE)),"")</f>
        <v>Matthew</v>
      </c>
      <c r="Y2" s="20">
        <f ca="1">IF(VLOOKUP(TEXT(B42,"@"), gradeconversion,2,FALSE)- VLOOKUP(TEXT(I42,"@"), gradeconversion,2,FALSE)&lt;0,1,IF(VLOOKUP(TEXT(B42,"@"), gradeconversion,2,FALSE)- VLOOKUP(TEXT(I42,"@"), gradeconversion,2,FALSE)=0,2,IF(VLOOKUP(TEXT(B42,"@"), gradeconversion,2,FALSE)- VLOOKUP(TEXT(I42,"@"), gradeconversion,2,FALSE)&gt;0,3,"")))</f>
        <v>3</v>
      </c>
      <c r="Z2" s="35"/>
      <c r="AA2" s="36" t="str">
        <f>Entercomments!A1</f>
        <v>7H-IT</v>
      </c>
      <c r="AB2" s="103"/>
      <c r="AC2" s="103"/>
      <c r="AD2" s="104" t="str">
        <f>IF(OR(AD1=7,AD1=8,AD1=9),"KS3",IF(OR(AD1=10,AD1=11),"KS4",IF(OR(AD1=12,AD1=13),"KS5","")))</f>
        <v>KS3</v>
      </c>
      <c r="AE2" s="103"/>
      <c r="AF2" s="103"/>
      <c r="AG2" s="103"/>
      <c r="AH2" s="123" t="str">
        <f>"  "&amp;IF(Entercomments!H1=1,"",ddlSubject)</f>
        <v xml:space="preserve">  MIC achievement gender and statistics</v>
      </c>
      <c r="AI2" s="35"/>
      <c r="AJ2" s="35" t="str">
        <f>'file name'!A4</f>
        <v xml:space="preserve">  Deep marking</v>
      </c>
      <c r="AK2" s="252"/>
      <c r="AL2" s="252"/>
      <c r="AM2" s="252"/>
      <c r="AN2" s="252"/>
      <c r="AO2" s="252"/>
      <c r="AP2" s="252"/>
    </row>
    <row r="3" spans="1:42" ht="15.75" customHeight="1" thickBot="1" x14ac:dyDescent="0.3">
      <c r="A3" s="401" t="s">
        <v>3233</v>
      </c>
      <c r="B3" s="402"/>
      <c r="C3" s="402"/>
      <c r="D3" s="402"/>
      <c r="E3" s="402"/>
      <c r="F3" s="402"/>
      <c r="G3" s="402"/>
      <c r="H3" s="402"/>
      <c r="I3" s="402"/>
      <c r="J3" s="207"/>
      <c r="K3" s="34">
        <f ca="1">LEN(TRIM(rngCmntCell))</f>
        <v>26</v>
      </c>
      <c r="L3" s="23" t="str">
        <f>IF(COUNTIF(SPtemplate2!$V$3:$V$42, SPtemplate2!V4)&gt;1, SPtemplate2!$V4&amp;" "&amp; SPtemplate2!$W4, SPtemplate2!$V4)</f>
        <v>Glenda</v>
      </c>
      <c r="M3" s="43">
        <v>2</v>
      </c>
      <c r="N3" s="43">
        <v>3</v>
      </c>
      <c r="O3" s="43">
        <v>5</v>
      </c>
      <c r="P3" s="43">
        <v>7</v>
      </c>
      <c r="Q3" s="43">
        <v>9</v>
      </c>
      <c r="R3" s="43"/>
      <c r="S3" s="43" t="s">
        <v>2228</v>
      </c>
      <c r="T3" s="35"/>
      <c r="U3" s="35"/>
      <c r="W3" s="23">
        <v>2</v>
      </c>
      <c r="X3" s="54" t="str">
        <f t="shared" si="0"/>
        <v>Fred</v>
      </c>
      <c r="Y3" s="35"/>
      <c r="Z3" s="35"/>
      <c r="AA3" s="35"/>
      <c r="AB3" s="103"/>
      <c r="AC3" s="103"/>
      <c r="AD3" s="103"/>
      <c r="AE3" s="103"/>
      <c r="AF3" s="103"/>
      <c r="AG3" s="103"/>
      <c r="AH3" s="120">
        <f ca="1">TODAY()</f>
        <v>43411</v>
      </c>
      <c r="AI3" s="35"/>
      <c r="AJ3" s="38"/>
      <c r="AK3" s="252"/>
      <c r="AL3" s="252"/>
      <c r="AM3" s="252"/>
      <c r="AN3" s="252"/>
      <c r="AO3" s="252"/>
      <c r="AP3" s="252"/>
    </row>
    <row r="4" spans="1:42" ht="15.75" customHeight="1" thickBot="1" x14ac:dyDescent="0.3">
      <c r="A4" s="10"/>
      <c r="B4" s="286" t="str">
        <f ca="1">CONCATENATE(INDIRECT("L" &amp; inpRow)," ",INDIRECT("YY" &amp; inpRow))</f>
        <v xml:space="preserve">Faye </v>
      </c>
      <c r="C4" s="286"/>
      <c r="D4" s="286"/>
      <c r="E4" s="286"/>
      <c r="F4" s="286"/>
      <c r="G4" s="286"/>
      <c r="H4" s="286"/>
      <c r="I4" s="286"/>
      <c r="J4" s="10"/>
      <c r="L4" s="23" t="str">
        <f>IF(COUNTIF(SPtemplate2!$V$3:$V$42, SPtemplate2!V5)&gt;1, SPtemplate2!$V5&amp;" "&amp; SPtemplate2!$W5, SPtemplate2!$V5)</f>
        <v>Jessica</v>
      </c>
      <c r="M4" s="43">
        <v>2</v>
      </c>
      <c r="N4" s="43">
        <v>3</v>
      </c>
      <c r="O4" s="43">
        <v>5</v>
      </c>
      <c r="P4" s="43">
        <v>7</v>
      </c>
      <c r="Q4" s="43">
        <v>9</v>
      </c>
      <c r="R4" s="43"/>
      <c r="S4" s="43" t="s">
        <v>2203</v>
      </c>
      <c r="T4" s="35"/>
      <c r="U4" s="35"/>
      <c r="W4" s="23">
        <v>3</v>
      </c>
      <c r="X4" s="54" t="str">
        <f t="shared" si="0"/>
        <v>Jon</v>
      </c>
      <c r="Y4" s="35"/>
      <c r="Z4" s="35"/>
      <c r="AA4" s="35"/>
      <c r="AB4" s="35"/>
      <c r="AC4" s="35"/>
      <c r="AD4" s="35"/>
      <c r="AE4" s="35"/>
      <c r="AF4" s="35"/>
      <c r="AG4" s="35"/>
      <c r="AH4" s="35">
        <f>LEN(AH2)</f>
        <v>39</v>
      </c>
      <c r="AI4" s="35"/>
      <c r="AJ4" s="38"/>
      <c r="AK4" s="252"/>
      <c r="AL4" s="252"/>
      <c r="AM4" s="252"/>
      <c r="AN4" s="252"/>
      <c r="AO4" s="252"/>
      <c r="AP4" s="252"/>
    </row>
    <row r="5" spans="1:42" ht="15.75" customHeight="1" thickBot="1" x14ac:dyDescent="0.3">
      <c r="A5" s="10"/>
      <c r="B5" s="287"/>
      <c r="C5" s="287"/>
      <c r="D5" s="287"/>
      <c r="E5" s="287"/>
      <c r="F5" s="287"/>
      <c r="G5" s="287"/>
      <c r="H5" s="287"/>
      <c r="I5" s="287"/>
      <c r="J5" s="10"/>
      <c r="L5" s="23" t="str">
        <f>IF(COUNTIF(SPtemplate2!$V$3:$V$42, SPtemplate2!V6)&gt;1, SPtemplate2!$V6&amp;" "&amp; SPtemplate2!$W6, SPtemplate2!$V6)</f>
        <v>Melinda</v>
      </c>
      <c r="M5" s="43">
        <v>2</v>
      </c>
      <c r="N5" s="43">
        <v>3</v>
      </c>
      <c r="O5" s="43">
        <v>5</v>
      </c>
      <c r="P5" s="43">
        <v>7</v>
      </c>
      <c r="Q5" s="43">
        <v>9</v>
      </c>
      <c r="R5" s="43"/>
      <c r="S5" s="43" t="s">
        <v>3234</v>
      </c>
      <c r="T5" s="35"/>
      <c r="U5" s="35"/>
      <c r="W5" s="23">
        <v>4</v>
      </c>
      <c r="X5" s="54" t="str">
        <f t="shared" si="0"/>
        <v>Malcolm</v>
      </c>
      <c r="Y5" s="35"/>
      <c r="Z5" s="35"/>
      <c r="AA5" s="168" t="str">
        <f ca="1">"  "&amp;TEXT(TODAY(),"dd/mm/YYYY")</f>
        <v xml:space="preserve">  07/11/2018</v>
      </c>
      <c r="AB5" s="35"/>
      <c r="AC5" s="35"/>
      <c r="AD5" s="35"/>
      <c r="AE5" s="35"/>
      <c r="AF5" s="35"/>
      <c r="AG5" s="35"/>
      <c r="AH5" s="35"/>
      <c r="AI5" s="35"/>
      <c r="AJ5" s="38"/>
      <c r="AK5" s="252"/>
      <c r="AL5" s="252"/>
      <c r="AM5" s="252"/>
      <c r="AN5" s="252"/>
      <c r="AO5" s="252"/>
      <c r="AP5" s="252"/>
    </row>
    <row r="6" spans="1:42" ht="15.75" customHeight="1" thickBot="1" x14ac:dyDescent="0.3">
      <c r="A6" s="475" t="str">
        <f ca="1">CONCATENATE(Y1," ",B4)</f>
        <v xml:space="preserve">comments for Faye </v>
      </c>
      <c r="B6" s="466" t="str">
        <f ca="1">" - "&amp;IFERROR(VLOOKUP(INDIRECT("M" &amp; inpRow),comments,4,FALSE),"")&amp;CHAR(10)&amp;CHAR(10)&amp;" - "&amp;IFERROR(VLOOKUP(INDIRECT("N" &amp; inpRow),comments,4,FALSE),"")&amp;CHAR(10)&amp;CHAR(10)&amp;" - "&amp;IFERROR(VLOOKUP(INDIRECT("O" &amp; inpRow),comments,4,FALSE),"")&amp;CHAR(10)&amp;CHAR(10)&amp;" - "&amp;IFERROR(VLOOKUP(INDIRECT("P" &amp; inpRow),comments,4,FALSE),"")&amp;CHAR(10)&amp;CHAR(10)&amp;" - "&amp;IFERROR(VLOOKUP(INDIRECT("Q" &amp; inpRow),comments,4,FALSE),"")&amp;CHAR(10)&amp;CHAR(10)&amp;" - "&amp;IFERROR(VLOOKUP(INDIRECT("R" &amp; inpRow),comments,4,FALSE),"")</f>
        <v xml:space="preserve"> - 
 - 
 - 
 - 
 - 
 - </v>
      </c>
      <c r="C6" s="467"/>
      <c r="D6" s="467"/>
      <c r="E6" s="467"/>
      <c r="F6" s="467"/>
      <c r="G6" s="467"/>
      <c r="H6" s="467"/>
      <c r="I6" s="468"/>
      <c r="J6" s="285" t="str">
        <f>'general comment and task'!M5</f>
        <v>MIC achievement gender and statistics</v>
      </c>
      <c r="L6" s="23" t="str">
        <f>IF(COUNTIF(SPtemplate2!$V$3:$V$42, SPtemplate2!V7)&gt;1, SPtemplate2!$V7&amp;" "&amp; SPtemplate2!$W7, SPtemplate2!$V7)</f>
        <v>Calvin Diaz</v>
      </c>
      <c r="M6" s="43"/>
      <c r="N6" s="43"/>
      <c r="O6" s="43"/>
      <c r="P6" s="43"/>
      <c r="Q6" s="43"/>
      <c r="R6" s="43"/>
      <c r="S6" s="43"/>
      <c r="T6" s="35"/>
      <c r="U6" s="35"/>
      <c r="W6" s="23">
        <v>5</v>
      </c>
      <c r="X6" s="54" t="str">
        <f t="shared" si="0"/>
        <v>Amy</v>
      </c>
      <c r="Y6" s="35"/>
      <c r="Z6" s="35"/>
      <c r="AA6" s="35"/>
      <c r="AB6" s="35"/>
      <c r="AC6" s="35"/>
      <c r="AD6" s="35"/>
      <c r="AE6" s="35"/>
      <c r="AF6" s="35"/>
      <c r="AG6" s="35"/>
      <c r="AH6" s="35"/>
      <c r="AI6" s="35"/>
      <c r="AJ6" s="38"/>
      <c r="AK6" s="252"/>
      <c r="AL6" s="252"/>
      <c r="AM6" s="252"/>
      <c r="AN6" s="252"/>
      <c r="AO6" s="252"/>
      <c r="AP6" s="252"/>
    </row>
    <row r="7" spans="1:42" ht="15.75" customHeight="1" thickBot="1" x14ac:dyDescent="0.3">
      <c r="A7" s="475"/>
      <c r="B7" s="469"/>
      <c r="C7" s="470"/>
      <c r="D7" s="470"/>
      <c r="E7" s="470"/>
      <c r="F7" s="470"/>
      <c r="G7" s="470"/>
      <c r="H7" s="470"/>
      <c r="I7" s="471"/>
      <c r="J7" s="285"/>
      <c r="L7" s="23" t="str">
        <f>IF(COUNTIF(SPtemplate2!$V$3:$V$42, SPtemplate2!V8)&gt;1, SPtemplate2!$V8&amp;" "&amp; SPtemplate2!$W8, SPtemplate2!$V8)</f>
        <v>Vickie</v>
      </c>
      <c r="M7" s="43"/>
      <c r="N7" s="43"/>
      <c r="O7" s="43"/>
      <c r="P7" s="43"/>
      <c r="Q7" s="43"/>
      <c r="R7" s="43"/>
      <c r="S7" s="43"/>
      <c r="T7" s="35"/>
      <c r="U7" s="35"/>
      <c r="W7" s="23">
        <v>6</v>
      </c>
      <c r="X7" s="54" t="str">
        <f t="shared" si="0"/>
        <v>Marshall</v>
      </c>
      <c r="Y7" s="35"/>
      <c r="Z7" s="35"/>
      <c r="AA7" s="35"/>
      <c r="AB7" s="35"/>
      <c r="AC7" s="35"/>
      <c r="AD7" s="35"/>
      <c r="AE7" s="35"/>
      <c r="AF7" s="35"/>
      <c r="AG7" s="35"/>
      <c r="AH7" s="35"/>
      <c r="AI7" s="35"/>
      <c r="AJ7" s="38"/>
      <c r="AK7" s="252"/>
      <c r="AL7" s="252"/>
      <c r="AM7" s="252"/>
      <c r="AN7" s="252"/>
      <c r="AO7" s="252"/>
      <c r="AP7" s="252"/>
    </row>
    <row r="8" spans="1:42" ht="15.75" customHeight="1" thickBot="1" x14ac:dyDescent="0.3">
      <c r="A8" s="475"/>
      <c r="B8" s="469"/>
      <c r="C8" s="470"/>
      <c r="D8" s="470"/>
      <c r="E8" s="470"/>
      <c r="F8" s="470"/>
      <c r="G8" s="470"/>
      <c r="H8" s="470"/>
      <c r="I8" s="471"/>
      <c r="J8" s="285"/>
      <c r="L8" s="23" t="str">
        <f>IF(COUNTIF(SPtemplate2!$V$3:$V$42, SPtemplate2!V9)&gt;1, SPtemplate2!$V9&amp;" "&amp; SPtemplate2!$W9, SPtemplate2!$V9)</f>
        <v>Luis</v>
      </c>
      <c r="M8" s="43"/>
      <c r="N8" s="43"/>
      <c r="O8" s="43"/>
      <c r="P8" s="43"/>
      <c r="Q8" s="43"/>
      <c r="R8" s="43"/>
      <c r="S8" s="43"/>
      <c r="T8" s="35"/>
      <c r="U8" s="35"/>
      <c r="W8" s="23">
        <v>7</v>
      </c>
      <c r="X8" s="54" t="str">
        <f t="shared" si="0"/>
        <v>Marshall</v>
      </c>
      <c r="Y8" s="35"/>
      <c r="Z8" s="35"/>
      <c r="AA8" s="168"/>
      <c r="AB8" s="35"/>
      <c r="AC8" s="35"/>
      <c r="AD8" s="35"/>
      <c r="AE8" s="35"/>
      <c r="AF8" s="35"/>
      <c r="AG8" s="35"/>
      <c r="AH8" s="35"/>
      <c r="AI8" s="35"/>
      <c r="AJ8" s="38"/>
      <c r="AK8" s="252"/>
      <c r="AL8" s="252"/>
      <c r="AM8" s="252"/>
      <c r="AN8" s="252"/>
      <c r="AO8" s="252"/>
      <c r="AP8" s="252"/>
    </row>
    <row r="9" spans="1:42" ht="15.75" customHeight="1" thickBot="1" x14ac:dyDescent="0.3">
      <c r="A9" s="475"/>
      <c r="B9" s="469"/>
      <c r="C9" s="470"/>
      <c r="D9" s="470"/>
      <c r="E9" s="470"/>
      <c r="F9" s="470"/>
      <c r="G9" s="470"/>
      <c r="H9" s="470"/>
      <c r="I9" s="471"/>
      <c r="J9" s="285"/>
      <c r="L9" s="23" t="str">
        <f>IF(COUNTIF(SPtemplate2!$V$3:$V$42, SPtemplate2!V10)&gt;1, SPtemplate2!$V10&amp;" "&amp; SPtemplate2!$W10, SPtemplate2!$V10)</f>
        <v>Allan</v>
      </c>
      <c r="M9" s="43"/>
      <c r="N9" s="43"/>
      <c r="O9" s="43"/>
      <c r="P9" s="43"/>
      <c r="Q9" s="43"/>
      <c r="R9" s="43"/>
      <c r="S9" s="43"/>
      <c r="T9" s="35"/>
      <c r="U9" s="35"/>
      <c r="W9" s="23">
        <v>8</v>
      </c>
      <c r="X9" s="54" t="str">
        <f t="shared" si="0"/>
        <v>Harrison</v>
      </c>
      <c r="Y9" s="35"/>
      <c r="Z9" s="35"/>
      <c r="AA9" s="35"/>
      <c r="AB9" s="35"/>
      <c r="AC9" s="35"/>
      <c r="AD9" s="35"/>
      <c r="AE9" s="35"/>
      <c r="AF9" s="35"/>
      <c r="AG9" s="35"/>
      <c r="AH9" s="35"/>
      <c r="AI9" s="35"/>
      <c r="AJ9" s="38"/>
      <c r="AK9" s="252"/>
      <c r="AL9" s="252"/>
      <c r="AM9" s="252"/>
      <c r="AN9" s="252"/>
      <c r="AO9" s="252"/>
      <c r="AP9" s="252"/>
    </row>
    <row r="10" spans="1:42" ht="15.75" customHeight="1" thickBot="1" x14ac:dyDescent="0.3">
      <c r="A10" s="475"/>
      <c r="B10" s="469"/>
      <c r="C10" s="470"/>
      <c r="D10" s="470"/>
      <c r="E10" s="470"/>
      <c r="F10" s="470"/>
      <c r="G10" s="470"/>
      <c r="H10" s="470"/>
      <c r="I10" s="471"/>
      <c r="J10" s="285"/>
      <c r="L10" s="23" t="str">
        <f>IF(COUNTIF(SPtemplate2!$V$3:$V$42, SPtemplate2!V11)&gt;1, SPtemplate2!$V11&amp;" "&amp; SPtemplate2!$W11, SPtemplate2!$V11)</f>
        <v>Melanie</v>
      </c>
      <c r="M10" s="43"/>
      <c r="N10" s="43"/>
      <c r="O10" s="43"/>
      <c r="P10" s="43"/>
      <c r="Q10" s="43"/>
      <c r="R10" s="43"/>
      <c r="S10" s="43"/>
      <c r="T10" s="35"/>
      <c r="U10" s="35"/>
      <c r="W10" s="23">
        <v>9</v>
      </c>
      <c r="X10" s="54" t="str">
        <f t="shared" si="0"/>
        <v>Harrison</v>
      </c>
      <c r="Y10" s="35"/>
      <c r="Z10" s="35"/>
      <c r="AA10" s="35"/>
      <c r="AB10" s="35"/>
      <c r="AC10" s="35"/>
      <c r="AD10" s="35"/>
      <c r="AE10" s="35"/>
      <c r="AF10" s="35"/>
      <c r="AG10" s="35"/>
      <c r="AH10" s="35"/>
      <c r="AI10" s="35"/>
      <c r="AJ10" s="38"/>
      <c r="AK10" s="252"/>
      <c r="AL10" s="252"/>
      <c r="AM10" s="252"/>
      <c r="AN10" s="252"/>
      <c r="AO10" s="252"/>
      <c r="AP10" s="252"/>
    </row>
    <row r="11" spans="1:42" ht="15.75" customHeight="1" thickBot="1" x14ac:dyDescent="0.3">
      <c r="A11" s="475"/>
      <c r="B11" s="469"/>
      <c r="C11" s="470"/>
      <c r="D11" s="470"/>
      <c r="E11" s="470"/>
      <c r="F11" s="470"/>
      <c r="G11" s="470"/>
      <c r="H11" s="470"/>
      <c r="I11" s="471"/>
      <c r="J11" s="285"/>
      <c r="L11" s="23" t="str">
        <f>IF(COUNTIF(SPtemplate2!$V$3:$V$42, SPtemplate2!V12)&gt;1, SPtemplate2!$V12&amp;" "&amp; SPtemplate2!$W12, SPtemplate2!$V12)</f>
        <v>Marianne</v>
      </c>
      <c r="M11" s="43"/>
      <c r="N11" s="43"/>
      <c r="O11" s="43"/>
      <c r="P11" s="43"/>
      <c r="Q11" s="43"/>
      <c r="R11" s="43"/>
      <c r="S11" s="43"/>
      <c r="T11" s="35"/>
      <c r="U11" s="35"/>
      <c r="W11" s="23">
        <v>10</v>
      </c>
      <c r="X11" s="54" t="str">
        <f t="shared" si="0"/>
        <v>Harrison</v>
      </c>
      <c r="Y11" s="35"/>
      <c r="Z11" s="35"/>
      <c r="AA11" s="35"/>
      <c r="AB11" s="35"/>
      <c r="AC11" s="35"/>
      <c r="AD11" s="35"/>
      <c r="AE11" s="35"/>
      <c r="AF11" s="35"/>
      <c r="AG11" s="35"/>
      <c r="AH11" s="35"/>
      <c r="AI11" s="35"/>
      <c r="AJ11" s="38"/>
      <c r="AK11" s="252"/>
      <c r="AL11" s="252"/>
      <c r="AM11" s="252"/>
      <c r="AN11" s="252"/>
      <c r="AO11" s="252"/>
      <c r="AP11" s="252"/>
    </row>
    <row r="12" spans="1:42" ht="15.75" customHeight="1" thickBot="1" x14ac:dyDescent="0.3">
      <c r="A12" s="475"/>
      <c r="B12" s="469"/>
      <c r="C12" s="470"/>
      <c r="D12" s="470"/>
      <c r="E12" s="470"/>
      <c r="F12" s="470"/>
      <c r="G12" s="470"/>
      <c r="H12" s="470"/>
      <c r="I12" s="471"/>
      <c r="J12" s="285"/>
      <c r="L12" s="23" t="str">
        <f>IF(COUNTIF(SPtemplate2!$V$3:$V$42, SPtemplate2!V13)&gt;1, SPtemplate2!$V13&amp;" "&amp; SPtemplate2!$W13, SPtemplate2!$V13)</f>
        <v>Caroline</v>
      </c>
      <c r="M12" s="43"/>
      <c r="N12" s="43"/>
      <c r="O12" s="43"/>
      <c r="P12" s="43"/>
      <c r="Q12" s="43"/>
      <c r="R12" s="43"/>
      <c r="S12" s="43"/>
      <c r="T12" s="35"/>
      <c r="U12" s="35"/>
      <c r="W12" s="23">
        <v>11</v>
      </c>
      <c r="X12" s="54" t="str">
        <f t="shared" si="0"/>
        <v>Billy</v>
      </c>
      <c r="Y12" s="35"/>
      <c r="Z12" s="35"/>
      <c r="AA12" s="35"/>
      <c r="AB12" s="35"/>
      <c r="AC12" s="35"/>
      <c r="AD12" s="35"/>
      <c r="AE12" s="35"/>
      <c r="AF12" s="35"/>
      <c r="AG12" s="35"/>
      <c r="AH12" s="35"/>
      <c r="AI12" s="35"/>
      <c r="AJ12" s="38"/>
      <c r="AK12" s="252"/>
      <c r="AL12" s="252"/>
      <c r="AM12" s="252"/>
      <c r="AN12" s="252"/>
      <c r="AO12" s="252"/>
      <c r="AP12" s="252"/>
    </row>
    <row r="13" spans="1:42" ht="15.75" customHeight="1" thickBot="1" x14ac:dyDescent="0.3">
      <c r="A13" s="475"/>
      <c r="B13" s="469"/>
      <c r="C13" s="470"/>
      <c r="D13" s="470"/>
      <c r="E13" s="470"/>
      <c r="F13" s="470"/>
      <c r="G13" s="470"/>
      <c r="H13" s="470"/>
      <c r="I13" s="471"/>
      <c r="J13" s="285"/>
      <c r="L13" s="23" t="str">
        <f>IF(COUNTIF(SPtemplate2!$V$3:$V$42, SPtemplate2!V14)&gt;1, SPtemplate2!$V14&amp;" "&amp; SPtemplate2!$W14, SPtemplate2!$V14)</f>
        <v>Arlene</v>
      </c>
      <c r="M13" s="43"/>
      <c r="N13" s="43"/>
      <c r="O13" s="43"/>
      <c r="P13" s="43"/>
      <c r="Q13" s="43"/>
      <c r="R13" s="43"/>
      <c r="S13" s="43"/>
      <c r="T13" s="35"/>
      <c r="U13" s="35"/>
      <c r="W13" s="23">
        <v>12</v>
      </c>
      <c r="X13" s="54" t="str">
        <f t="shared" si="0"/>
        <v>Billy</v>
      </c>
      <c r="Y13" s="35"/>
      <c r="Z13" s="35"/>
      <c r="AA13" s="35"/>
      <c r="AB13" s="35"/>
      <c r="AC13" s="35"/>
      <c r="AD13" s="35"/>
      <c r="AE13" s="35"/>
      <c r="AF13" s="35"/>
      <c r="AG13" s="35"/>
      <c r="AH13" s="35"/>
      <c r="AI13" s="35"/>
      <c r="AJ13" s="38"/>
      <c r="AK13" s="252"/>
      <c r="AL13" s="252"/>
      <c r="AM13" s="252"/>
      <c r="AN13" s="252"/>
      <c r="AO13" s="252"/>
      <c r="AP13" s="252"/>
    </row>
    <row r="14" spans="1:42" ht="15" customHeight="1" thickBot="1" x14ac:dyDescent="0.3">
      <c r="A14" s="475"/>
      <c r="B14" s="469"/>
      <c r="C14" s="470"/>
      <c r="D14" s="470"/>
      <c r="E14" s="470"/>
      <c r="F14" s="470"/>
      <c r="G14" s="470"/>
      <c r="H14" s="470"/>
      <c r="I14" s="471"/>
      <c r="J14" s="285"/>
      <c r="L14" s="23" t="str">
        <f>IF(COUNTIF(SPtemplate2!$V$3:$V$42, SPtemplate2!V15)&gt;1, SPtemplate2!$V15&amp;" "&amp; SPtemplate2!$W15, SPtemplate2!$V15)</f>
        <v>Calvin Christensen</v>
      </c>
      <c r="M14" s="43"/>
      <c r="N14" s="43"/>
      <c r="O14" s="43"/>
      <c r="P14" s="43"/>
      <c r="Q14" s="43"/>
      <c r="R14" s="43"/>
      <c r="S14" s="43"/>
      <c r="T14" s="35"/>
      <c r="U14" s="35"/>
      <c r="W14" s="23">
        <v>13</v>
      </c>
      <c r="X14" s="54" t="str">
        <f t="shared" si="0"/>
        <v>Billy</v>
      </c>
      <c r="Y14" s="35"/>
      <c r="Z14" s="35"/>
      <c r="AA14" s="35"/>
      <c r="AB14" s="35"/>
      <c r="AC14" s="35"/>
      <c r="AD14" s="35"/>
      <c r="AE14" s="35"/>
      <c r="AF14" s="35"/>
      <c r="AG14" s="35"/>
      <c r="AH14" s="35"/>
      <c r="AI14" s="35"/>
      <c r="AJ14" s="38"/>
      <c r="AK14" s="252"/>
      <c r="AL14" s="252"/>
      <c r="AM14" s="252"/>
      <c r="AN14" s="252"/>
      <c r="AO14" s="252"/>
      <c r="AP14" s="252"/>
    </row>
    <row r="15" spans="1:42" ht="15" customHeight="1" thickBot="1" x14ac:dyDescent="0.3">
      <c r="A15" s="475"/>
      <c r="B15" s="469"/>
      <c r="C15" s="470"/>
      <c r="D15" s="470"/>
      <c r="E15" s="470"/>
      <c r="F15" s="470"/>
      <c r="G15" s="470"/>
      <c r="H15" s="470"/>
      <c r="I15" s="471"/>
      <c r="J15" s="285"/>
      <c r="L15" s="23" t="str">
        <f>IF(COUNTIF(SPtemplate2!$V$3:$V$42, SPtemplate2!V16)&gt;1, SPtemplate2!$V16&amp;" "&amp; SPtemplate2!$W16, SPtemplate2!$V16)</f>
        <v>Gary</v>
      </c>
      <c r="M15" s="43"/>
      <c r="N15" s="43"/>
      <c r="O15" s="43"/>
      <c r="P15" s="43"/>
      <c r="Q15" s="43"/>
      <c r="R15" s="43"/>
      <c r="S15" s="43"/>
      <c r="T15" s="35"/>
      <c r="U15" s="35"/>
      <c r="W15" s="23">
        <v>14</v>
      </c>
      <c r="X15" s="54" t="str">
        <f t="shared" si="0"/>
        <v>Billy</v>
      </c>
      <c r="Y15" s="35"/>
      <c r="Z15" s="35"/>
      <c r="AA15" s="35"/>
      <c r="AB15" s="35"/>
      <c r="AC15" s="35"/>
      <c r="AD15" s="35"/>
      <c r="AE15" s="35"/>
      <c r="AF15" s="35"/>
      <c r="AG15" s="35"/>
      <c r="AH15" s="35"/>
      <c r="AI15" s="35"/>
      <c r="AJ15" s="38"/>
      <c r="AK15" s="252"/>
      <c r="AL15" s="252"/>
      <c r="AM15" s="252"/>
      <c r="AN15" s="252"/>
      <c r="AO15" s="252"/>
      <c r="AP15" s="252"/>
    </row>
    <row r="16" spans="1:42" ht="15" customHeight="1" thickBot="1" x14ac:dyDescent="0.3">
      <c r="A16" s="475"/>
      <c r="B16" s="469"/>
      <c r="C16" s="470"/>
      <c r="D16" s="470"/>
      <c r="E16" s="470"/>
      <c r="F16" s="470"/>
      <c r="G16" s="470"/>
      <c r="H16" s="470"/>
      <c r="I16" s="471"/>
      <c r="J16" s="285"/>
      <c r="L16" s="23" t="str">
        <f>IF(COUNTIF(SPtemplate2!$V$3:$V$42, SPtemplate2!V17)&gt;1, SPtemplate2!$V17&amp;" "&amp; SPtemplate2!$W17, SPtemplate2!$V17)</f>
        <v>Samantha</v>
      </c>
      <c r="M16" s="43"/>
      <c r="N16" s="43"/>
      <c r="O16" s="43"/>
      <c r="P16" s="43"/>
      <c r="Q16" s="43"/>
      <c r="R16" s="43"/>
      <c r="S16" s="43"/>
      <c r="T16" s="35"/>
      <c r="U16" s="35"/>
      <c r="W16" s="23">
        <v>15</v>
      </c>
      <c r="X16" s="54" t="str">
        <f t="shared" si="0"/>
        <v>Matteos</v>
      </c>
      <c r="Y16" s="35"/>
      <c r="Z16" s="35"/>
      <c r="AA16" s="35"/>
      <c r="AB16" s="35"/>
      <c r="AC16" s="35"/>
      <c r="AD16" s="35"/>
      <c r="AE16" s="35"/>
      <c r="AF16" s="35"/>
      <c r="AG16" s="35"/>
      <c r="AH16" s="35"/>
      <c r="AI16" s="35"/>
      <c r="AJ16" s="38"/>
      <c r="AK16" s="252"/>
      <c r="AL16" s="252"/>
      <c r="AM16" s="252"/>
      <c r="AN16" s="252"/>
      <c r="AO16" s="252"/>
      <c r="AP16" s="252"/>
    </row>
    <row r="17" spans="1:42" ht="15" customHeight="1" thickBot="1" x14ac:dyDescent="0.3">
      <c r="A17" s="475"/>
      <c r="B17" s="469"/>
      <c r="C17" s="470"/>
      <c r="D17" s="470"/>
      <c r="E17" s="470"/>
      <c r="F17" s="470"/>
      <c r="G17" s="470"/>
      <c r="H17" s="470"/>
      <c r="I17" s="471"/>
      <c r="J17" s="285"/>
      <c r="L17" s="23" t="str">
        <f>IF(COUNTIF(SPtemplate2!$V$3:$V$42, SPtemplate2!V18)&gt;1, SPtemplate2!$V18&amp;" "&amp; SPtemplate2!$W18, SPtemplate2!$V18)</f>
        <v>Sara</v>
      </c>
      <c r="M17" s="43"/>
      <c r="N17" s="43"/>
      <c r="O17" s="43"/>
      <c r="P17" s="43"/>
      <c r="Q17" s="43"/>
      <c r="R17" s="43"/>
      <c r="S17" s="43"/>
      <c r="T17" s="35"/>
      <c r="U17" s="35"/>
      <c r="W17" s="23">
        <v>16</v>
      </c>
      <c r="X17" s="54" t="str">
        <f t="shared" si="0"/>
        <v>Matteos</v>
      </c>
      <c r="Y17" s="35"/>
      <c r="Z17" s="35"/>
      <c r="AA17" s="35"/>
      <c r="AB17" s="35"/>
      <c r="AC17" s="35"/>
      <c r="AD17" s="35"/>
      <c r="AE17" s="35"/>
      <c r="AF17" s="35"/>
      <c r="AG17" s="35"/>
      <c r="AH17" s="35"/>
      <c r="AI17" s="35"/>
      <c r="AJ17" s="38"/>
      <c r="AK17" s="252"/>
      <c r="AL17" s="252"/>
      <c r="AM17" s="252"/>
      <c r="AN17" s="252"/>
      <c r="AO17" s="252"/>
      <c r="AP17" s="252"/>
    </row>
    <row r="18" spans="1:42" ht="15" customHeight="1" thickBot="1" x14ac:dyDescent="0.3">
      <c r="A18" s="475"/>
      <c r="B18" s="469"/>
      <c r="C18" s="470"/>
      <c r="D18" s="470"/>
      <c r="E18" s="470"/>
      <c r="F18" s="470"/>
      <c r="G18" s="470"/>
      <c r="H18" s="470"/>
      <c r="I18" s="471"/>
      <c r="J18" s="285"/>
      <c r="L18" s="23" t="str">
        <f>IF(COUNTIF(SPtemplate2!$V$3:$V$42, SPtemplate2!V19)&gt;1, SPtemplate2!$V19&amp;" "&amp; SPtemplate2!$W19, SPtemplate2!$V19)</f>
        <v>Gladys</v>
      </c>
      <c r="M18" s="43"/>
      <c r="N18" s="43"/>
      <c r="O18" s="43"/>
      <c r="P18" s="43"/>
      <c r="Q18" s="43"/>
      <c r="R18" s="43"/>
      <c r="S18" s="43"/>
      <c r="T18" s="35"/>
      <c r="U18" s="35"/>
      <c r="W18" s="23">
        <v>17</v>
      </c>
      <c r="X18" s="54" t="str">
        <f t="shared" si="0"/>
        <v>Matteos</v>
      </c>
      <c r="Y18" s="35"/>
      <c r="Z18" s="35"/>
      <c r="AA18" s="35"/>
      <c r="AB18" s="35"/>
      <c r="AC18" s="35"/>
      <c r="AD18" s="35"/>
      <c r="AE18" s="35"/>
      <c r="AF18" s="35"/>
      <c r="AG18" s="35"/>
      <c r="AH18" s="35"/>
      <c r="AI18" s="35"/>
      <c r="AJ18" s="38"/>
      <c r="AK18" s="252"/>
      <c r="AL18" s="252"/>
      <c r="AM18" s="252"/>
      <c r="AN18" s="252"/>
      <c r="AO18" s="252"/>
      <c r="AP18" s="252"/>
    </row>
    <row r="19" spans="1:42" ht="16.5" customHeight="1" thickBot="1" x14ac:dyDescent="0.3">
      <c r="A19" s="475"/>
      <c r="B19" s="469"/>
      <c r="C19" s="470"/>
      <c r="D19" s="470"/>
      <c r="E19" s="470"/>
      <c r="F19" s="470"/>
      <c r="G19" s="470"/>
      <c r="H19" s="470"/>
      <c r="I19" s="471"/>
      <c r="J19" s="285"/>
      <c r="L19" s="23" t="str">
        <f>IF(COUNTIF(SPtemplate2!$V$3:$V$42, SPtemplate2!V20)&gt;1, SPtemplate2!$V20&amp;" "&amp; SPtemplate2!$W20, SPtemplate2!$V20)</f>
        <v>Mike</v>
      </c>
      <c r="M19" s="43"/>
      <c r="N19" s="43"/>
      <c r="O19" s="43"/>
      <c r="P19" s="43"/>
      <c r="Q19" s="43"/>
      <c r="R19" s="43"/>
      <c r="S19" s="43"/>
      <c r="T19" s="35"/>
      <c r="U19" s="35"/>
      <c r="W19" s="23">
        <v>18</v>
      </c>
      <c r="X19" s="54" t="str">
        <f t="shared" si="0"/>
        <v>Matteos</v>
      </c>
      <c r="Y19" s="35"/>
      <c r="Z19" s="35"/>
      <c r="AA19" s="35"/>
      <c r="AB19" s="35"/>
      <c r="AC19" s="35"/>
      <c r="AD19" s="35"/>
      <c r="AE19" s="35"/>
      <c r="AF19" s="35"/>
      <c r="AG19" s="35"/>
      <c r="AH19" s="35"/>
      <c r="AI19" s="35"/>
      <c r="AJ19" s="38"/>
      <c r="AK19" s="252"/>
      <c r="AL19" s="252"/>
      <c r="AM19" s="252"/>
      <c r="AN19" s="252"/>
      <c r="AO19" s="252"/>
      <c r="AP19" s="252"/>
    </row>
    <row r="20" spans="1:42" ht="15" customHeight="1" thickBot="1" x14ac:dyDescent="0.3">
      <c r="A20" s="475"/>
      <c r="B20" s="469"/>
      <c r="C20" s="470"/>
      <c r="D20" s="470"/>
      <c r="E20" s="470"/>
      <c r="F20" s="470"/>
      <c r="G20" s="470"/>
      <c r="H20" s="470"/>
      <c r="I20" s="471"/>
      <c r="J20" s="285"/>
      <c r="L20" s="23" t="str">
        <f>IF(COUNTIF(SPtemplate2!$V$3:$V$42, SPtemplate2!V21)&gt;1, SPtemplate2!$V21&amp;" "&amp; SPtemplate2!$W21, SPtemplate2!$V21)</f>
        <v>Lynne</v>
      </c>
      <c r="M20" s="43"/>
      <c r="N20" s="43"/>
      <c r="O20" s="43"/>
      <c r="P20" s="43"/>
      <c r="Q20" s="43"/>
      <c r="R20" s="43"/>
      <c r="S20" s="43"/>
      <c r="T20" s="35"/>
      <c r="U20" s="35"/>
      <c r="W20" s="23">
        <v>19</v>
      </c>
      <c r="X20" s="54" t="str">
        <f t="shared" si="0"/>
        <v>Kyle</v>
      </c>
      <c r="Y20" s="35"/>
      <c r="Z20" s="35"/>
      <c r="AA20" s="35"/>
      <c r="AB20" s="35"/>
      <c r="AC20" s="35"/>
      <c r="AD20" s="35"/>
      <c r="AE20" s="35"/>
      <c r="AF20" s="35"/>
      <c r="AG20" s="35"/>
      <c r="AH20" s="35"/>
      <c r="AI20" s="35"/>
      <c r="AJ20" s="38"/>
      <c r="AK20" s="252"/>
      <c r="AL20" s="252"/>
      <c r="AM20" s="252"/>
      <c r="AN20" s="252"/>
      <c r="AO20" s="252"/>
      <c r="AP20" s="252"/>
    </row>
    <row r="21" spans="1:42" ht="15" customHeight="1" thickBot="1" x14ac:dyDescent="0.3">
      <c r="A21" s="475"/>
      <c r="B21" s="469"/>
      <c r="C21" s="470"/>
      <c r="D21" s="470"/>
      <c r="E21" s="470"/>
      <c r="F21" s="470"/>
      <c r="G21" s="470"/>
      <c r="H21" s="470"/>
      <c r="I21" s="471"/>
      <c r="J21" s="285"/>
      <c r="L21" s="23" t="str">
        <f>IF(COUNTIF(SPtemplate2!$V$3:$V$42, SPtemplate2!V22)&gt;1, SPtemplate2!$V22&amp;" "&amp; SPtemplate2!$W22, SPtemplate2!$V22)</f>
        <v>Faye</v>
      </c>
      <c r="M21" s="43"/>
      <c r="N21" s="43"/>
      <c r="O21" s="43"/>
      <c r="P21" s="43"/>
      <c r="Q21" s="43"/>
      <c r="R21" s="43"/>
      <c r="S21" s="43"/>
      <c r="T21" s="35"/>
      <c r="U21" s="35"/>
      <c r="W21" s="23">
        <v>20</v>
      </c>
      <c r="X21" s="54" t="str">
        <f t="shared" si="0"/>
        <v>Kyle</v>
      </c>
      <c r="Y21" s="35"/>
      <c r="Z21" s="35"/>
      <c r="AA21" s="35"/>
      <c r="AB21" s="35"/>
      <c r="AC21" s="35"/>
      <c r="AD21" s="35"/>
      <c r="AE21" s="35"/>
      <c r="AF21" s="35"/>
      <c r="AG21" s="35"/>
      <c r="AH21" s="35"/>
      <c r="AI21" s="35"/>
      <c r="AJ21" s="38"/>
      <c r="AK21" s="252"/>
      <c r="AL21" s="252"/>
      <c r="AM21" s="252"/>
      <c r="AN21" s="252"/>
      <c r="AO21" s="252"/>
      <c r="AP21" s="252"/>
    </row>
    <row r="22" spans="1:42" ht="15" customHeight="1" thickBot="1" x14ac:dyDescent="0.3">
      <c r="A22" s="475"/>
      <c r="B22" s="469"/>
      <c r="C22" s="470"/>
      <c r="D22" s="470"/>
      <c r="E22" s="470"/>
      <c r="F22" s="470"/>
      <c r="G22" s="470"/>
      <c r="H22" s="470"/>
      <c r="I22" s="471"/>
      <c r="J22" s="285"/>
      <c r="L22" s="23" t="str">
        <f>IF(COUNTIF(SPtemplate2!$V$3:$V$42, SPtemplate2!V23)&gt;1, SPtemplate2!$V23&amp;" "&amp; SPtemplate2!$W23, SPtemplate2!$V23)</f>
        <v>Diana</v>
      </c>
      <c r="M22" s="43"/>
      <c r="N22" s="43"/>
      <c r="O22" s="43"/>
      <c r="P22" s="43"/>
      <c r="Q22" s="43"/>
      <c r="R22" s="43"/>
      <c r="S22" s="43"/>
      <c r="T22" s="35"/>
      <c r="U22" s="35"/>
      <c r="W22" s="23">
        <v>21</v>
      </c>
      <c r="X22" s="54" t="str">
        <f t="shared" si="0"/>
        <v>Kyle</v>
      </c>
      <c r="Y22" s="35"/>
      <c r="Z22" s="35"/>
      <c r="AA22" s="35"/>
      <c r="AB22" s="35"/>
      <c r="AC22" s="35"/>
      <c r="AD22" s="35"/>
      <c r="AE22" s="35"/>
      <c r="AF22" s="35"/>
      <c r="AG22" s="35"/>
      <c r="AH22" s="35"/>
      <c r="AI22" s="35"/>
      <c r="AJ22" s="38"/>
      <c r="AK22" s="252"/>
      <c r="AL22" s="252"/>
      <c r="AM22" s="252"/>
      <c r="AN22" s="252"/>
      <c r="AO22" s="252"/>
      <c r="AP22" s="252"/>
    </row>
    <row r="23" spans="1:42" ht="15" customHeight="1" thickBot="1" x14ac:dyDescent="0.3">
      <c r="A23" s="475"/>
      <c r="B23" s="469"/>
      <c r="C23" s="470"/>
      <c r="D23" s="470"/>
      <c r="E23" s="470"/>
      <c r="F23" s="470"/>
      <c r="G23" s="470"/>
      <c r="H23" s="470"/>
      <c r="I23" s="471"/>
      <c r="J23" s="285"/>
      <c r="L23" s="23" t="str">
        <f>IF(COUNTIF(SPtemplate2!$V$3:$V$42, SPtemplate2!V24)&gt;1, SPtemplate2!$V24&amp;" "&amp; SPtemplate2!$W24, SPtemplate2!$V24)</f>
        <v xml:space="preserve"> </v>
      </c>
      <c r="M23" s="43"/>
      <c r="N23" s="43"/>
      <c r="O23" s="43"/>
      <c r="P23" s="43"/>
      <c r="Q23" s="43"/>
      <c r="R23" s="43"/>
      <c r="S23" s="43"/>
      <c r="T23" s="35"/>
      <c r="U23" s="35"/>
      <c r="W23" s="23">
        <v>22</v>
      </c>
      <c r="X23" s="54" t="str">
        <f t="shared" si="0"/>
        <v>Kyle</v>
      </c>
      <c r="Y23" s="35"/>
      <c r="Z23" s="35"/>
      <c r="AA23" s="35"/>
      <c r="AB23" s="35"/>
      <c r="AC23" s="35"/>
      <c r="AD23" s="35"/>
      <c r="AE23" s="35"/>
      <c r="AF23" s="35"/>
      <c r="AG23" s="35"/>
      <c r="AH23" s="35"/>
      <c r="AI23" s="35"/>
      <c r="AJ23" s="38"/>
      <c r="AK23" s="252"/>
      <c r="AL23" s="252"/>
      <c r="AM23" s="252"/>
      <c r="AN23" s="252"/>
      <c r="AO23" s="252"/>
      <c r="AP23" s="252"/>
    </row>
    <row r="24" spans="1:42" ht="15" customHeight="1" thickBot="1" x14ac:dyDescent="0.3">
      <c r="A24" s="475"/>
      <c r="B24" s="469"/>
      <c r="C24" s="470"/>
      <c r="D24" s="470"/>
      <c r="E24" s="470"/>
      <c r="F24" s="470"/>
      <c r="G24" s="470"/>
      <c r="H24" s="470"/>
      <c r="I24" s="471"/>
      <c r="J24" s="285"/>
      <c r="L24" s="23" t="str">
        <f>IF(COUNTIF(SPtemplate2!$V$3:$V$42, SPtemplate2!V25)&gt;1, SPtemplate2!$V25&amp;" "&amp; SPtemplate2!$W25, SPtemplate2!$V25)</f>
        <v xml:space="preserve"> </v>
      </c>
      <c r="M24" s="43"/>
      <c r="N24" s="43"/>
      <c r="O24" s="43"/>
      <c r="P24" s="43"/>
      <c r="Q24" s="43"/>
      <c r="R24" s="43"/>
      <c r="S24" s="43"/>
      <c r="T24" s="35"/>
      <c r="U24" s="35"/>
      <c r="W24" s="23">
        <v>23</v>
      </c>
      <c r="X24" s="54" t="str">
        <f t="shared" si="0"/>
        <v>Kyle</v>
      </c>
      <c r="Y24" s="35"/>
      <c r="Z24" s="35"/>
      <c r="AA24" s="35"/>
      <c r="AB24" s="35"/>
      <c r="AC24" s="35"/>
      <c r="AD24" s="35"/>
      <c r="AE24" s="35"/>
      <c r="AF24" s="35"/>
      <c r="AG24" s="35"/>
      <c r="AH24" s="35"/>
      <c r="AI24" s="35"/>
      <c r="AJ24" s="38"/>
      <c r="AK24" s="252"/>
      <c r="AL24" s="252"/>
      <c r="AM24" s="252"/>
      <c r="AN24" s="252"/>
      <c r="AO24" s="252"/>
      <c r="AP24" s="252"/>
    </row>
    <row r="25" spans="1:42" ht="15" customHeight="1" thickBot="1" x14ac:dyDescent="0.3">
      <c r="A25" s="475"/>
      <c r="B25" s="469"/>
      <c r="C25" s="470"/>
      <c r="D25" s="470"/>
      <c r="E25" s="470"/>
      <c r="F25" s="470"/>
      <c r="G25" s="470"/>
      <c r="H25" s="470"/>
      <c r="I25" s="471"/>
      <c r="J25" s="285"/>
      <c r="L25" s="23" t="str">
        <f>IF(COUNTIF(SPtemplate2!$V$3:$V$42, SPtemplate2!V26)&gt;1, SPtemplate2!$V26&amp;" "&amp; SPtemplate2!$W26, SPtemplate2!$V26)</f>
        <v xml:space="preserve"> </v>
      </c>
      <c r="M25" s="43"/>
      <c r="N25" s="43"/>
      <c r="O25" s="43"/>
      <c r="P25" s="43"/>
      <c r="Q25" s="43"/>
      <c r="R25" s="43"/>
      <c r="S25" s="43"/>
      <c r="T25" s="35"/>
      <c r="U25" s="35"/>
      <c r="W25" s="23">
        <v>24</v>
      </c>
      <c r="X25" s="54" t="str">
        <f t="shared" si="0"/>
        <v>Kyle</v>
      </c>
      <c r="Y25" s="35"/>
      <c r="Z25" s="35"/>
      <c r="AA25" s="35"/>
      <c r="AB25" s="35"/>
      <c r="AC25" s="35"/>
      <c r="AD25" s="35"/>
      <c r="AE25" s="35"/>
      <c r="AF25" s="35"/>
      <c r="AG25" s="35"/>
      <c r="AH25" s="35"/>
      <c r="AI25" s="35"/>
      <c r="AJ25" s="38"/>
      <c r="AK25" s="252"/>
      <c r="AL25" s="252"/>
      <c r="AM25" s="252"/>
      <c r="AN25" s="252"/>
      <c r="AO25" s="252"/>
      <c r="AP25" s="252"/>
    </row>
    <row r="26" spans="1:42" ht="15" customHeight="1" thickBot="1" x14ac:dyDescent="0.3">
      <c r="A26" s="475"/>
      <c r="B26" s="469"/>
      <c r="C26" s="470"/>
      <c r="D26" s="470"/>
      <c r="E26" s="470"/>
      <c r="F26" s="470"/>
      <c r="G26" s="470"/>
      <c r="H26" s="470"/>
      <c r="I26" s="471"/>
      <c r="J26" s="285"/>
      <c r="L26" s="23" t="str">
        <f>IF(COUNTIF(SPtemplate2!$V$3:$V$42, SPtemplate2!V27)&gt;1, SPtemplate2!$V27&amp;" "&amp; SPtemplate2!$W27, SPtemplate2!$V27)</f>
        <v xml:space="preserve"> </v>
      </c>
      <c r="M26" s="43"/>
      <c r="N26" s="43"/>
      <c r="O26" s="43"/>
      <c r="P26" s="43"/>
      <c r="Q26" s="43"/>
      <c r="R26" s="43"/>
      <c r="S26" s="43"/>
      <c r="T26" s="35"/>
      <c r="U26" s="35"/>
      <c r="W26" s="23">
        <v>25</v>
      </c>
      <c r="X26" s="54" t="str">
        <f t="shared" si="0"/>
        <v>Jessica</v>
      </c>
      <c r="Y26" s="35"/>
      <c r="Z26" s="35"/>
      <c r="AA26" s="35"/>
      <c r="AB26" s="35"/>
      <c r="AC26" s="35"/>
      <c r="AD26" s="35"/>
      <c r="AE26" s="35"/>
      <c r="AF26" s="35"/>
      <c r="AG26" s="35"/>
      <c r="AH26" s="35"/>
      <c r="AI26" s="35"/>
      <c r="AJ26" s="38"/>
      <c r="AK26" s="252"/>
      <c r="AL26" s="252"/>
      <c r="AM26" s="252"/>
      <c r="AN26" s="252"/>
      <c r="AO26" s="252"/>
      <c r="AP26" s="252"/>
    </row>
    <row r="27" spans="1:42" ht="15" customHeight="1" thickBot="1" x14ac:dyDescent="0.3">
      <c r="A27" s="475"/>
      <c r="B27" s="469"/>
      <c r="C27" s="470"/>
      <c r="D27" s="470"/>
      <c r="E27" s="470"/>
      <c r="F27" s="470"/>
      <c r="G27" s="470"/>
      <c r="H27" s="470"/>
      <c r="I27" s="471"/>
      <c r="J27" s="285"/>
      <c r="L27" s="23" t="str">
        <f>IF(COUNTIF(SPtemplate2!$V$3:$V$42, SPtemplate2!V28)&gt;1, SPtemplate2!$V28&amp;" "&amp; SPtemplate2!$W28, SPtemplate2!$V28)</f>
        <v xml:space="preserve"> </v>
      </c>
      <c r="M27" s="43"/>
      <c r="N27" s="43"/>
      <c r="O27" s="43"/>
      <c r="P27" s="43"/>
      <c r="Q27" s="43"/>
      <c r="R27" s="43"/>
      <c r="S27" s="43"/>
      <c r="T27" s="35"/>
      <c r="U27" s="35"/>
      <c r="W27" s="23">
        <v>26</v>
      </c>
      <c r="X27" s="54" t="str">
        <f t="shared" si="0"/>
        <v>Billy</v>
      </c>
      <c r="Y27" s="35"/>
      <c r="Z27" s="35"/>
      <c r="AA27" s="35"/>
      <c r="AB27" s="35"/>
      <c r="AC27" s="35"/>
      <c r="AD27" s="35"/>
      <c r="AE27" s="35"/>
      <c r="AF27" s="35"/>
      <c r="AG27" s="35"/>
      <c r="AH27" s="35"/>
      <c r="AI27" s="35"/>
      <c r="AJ27" s="38"/>
      <c r="AK27" s="252"/>
      <c r="AL27" s="252"/>
      <c r="AM27" s="252"/>
      <c r="AN27" s="252"/>
      <c r="AO27" s="252"/>
      <c r="AP27" s="252"/>
    </row>
    <row r="28" spans="1:42" ht="15" customHeight="1" thickBot="1" x14ac:dyDescent="0.3">
      <c r="A28" s="475"/>
      <c r="B28" s="469"/>
      <c r="C28" s="470"/>
      <c r="D28" s="470"/>
      <c r="E28" s="470"/>
      <c r="F28" s="470"/>
      <c r="G28" s="470"/>
      <c r="H28" s="470"/>
      <c r="I28" s="471"/>
      <c r="J28" s="285"/>
      <c r="L28" s="23" t="str">
        <f>IF(COUNTIF(SPtemplate2!$V$3:$V$42, SPtemplate2!V29)&gt;1, SPtemplate2!$V29&amp;" "&amp; SPtemplate2!$W29, SPtemplate2!$V29)</f>
        <v xml:space="preserve"> </v>
      </c>
      <c r="M28" s="43"/>
      <c r="N28" s="43"/>
      <c r="O28" s="43"/>
      <c r="P28" s="43"/>
      <c r="Q28" s="43"/>
      <c r="R28" s="43"/>
      <c r="S28" s="43"/>
      <c r="T28" s="35"/>
      <c r="U28" s="35"/>
      <c r="W28" s="23">
        <v>27</v>
      </c>
      <c r="X28" s="54" t="str">
        <f t="shared" si="0"/>
        <v>Emelia</v>
      </c>
      <c r="Y28" s="35"/>
      <c r="Z28" s="35"/>
      <c r="AA28" s="35"/>
      <c r="AB28" s="35"/>
      <c r="AC28" s="35"/>
      <c r="AD28" s="35"/>
      <c r="AE28" s="35"/>
      <c r="AF28" s="35"/>
      <c r="AG28" s="35"/>
      <c r="AH28" s="35"/>
      <c r="AI28" s="35"/>
      <c r="AJ28" s="38"/>
      <c r="AK28" s="252"/>
      <c r="AL28" s="252"/>
      <c r="AM28" s="252"/>
      <c r="AN28" s="252"/>
      <c r="AO28" s="252"/>
      <c r="AP28" s="252"/>
    </row>
    <row r="29" spans="1:42" ht="15" customHeight="1" thickBot="1" x14ac:dyDescent="0.3">
      <c r="A29" s="475"/>
      <c r="B29" s="469"/>
      <c r="C29" s="470"/>
      <c r="D29" s="470"/>
      <c r="E29" s="470"/>
      <c r="F29" s="470"/>
      <c r="G29" s="470"/>
      <c r="H29" s="470"/>
      <c r="I29" s="471"/>
      <c r="J29" s="285"/>
      <c r="L29" s="23" t="str">
        <f>IF(COUNTIF(SPtemplate2!$V$3:$V$42, SPtemplate2!V30)&gt;1, SPtemplate2!$V30&amp;" "&amp; SPtemplate2!$W30, SPtemplate2!$V30)</f>
        <v xml:space="preserve"> </v>
      </c>
      <c r="M29" s="43"/>
      <c r="N29" s="43"/>
      <c r="O29" s="43"/>
      <c r="P29" s="43"/>
      <c r="Q29" s="43"/>
      <c r="R29" s="43"/>
      <c r="S29" s="43"/>
      <c r="T29" s="35"/>
      <c r="U29" s="35"/>
      <c r="W29" s="23">
        <v>28</v>
      </c>
      <c r="X29" s="54" t="str">
        <f t="shared" si="0"/>
        <v>Emelia</v>
      </c>
      <c r="Y29" s="35"/>
      <c r="Z29" s="35"/>
      <c r="AA29" s="35"/>
      <c r="AB29" s="35"/>
      <c r="AC29" s="35"/>
      <c r="AD29" s="35"/>
      <c r="AE29" s="35"/>
      <c r="AF29" s="35"/>
      <c r="AG29" s="35"/>
      <c r="AH29" s="35"/>
      <c r="AI29" s="35"/>
      <c r="AJ29" s="38"/>
      <c r="AK29" s="252"/>
      <c r="AL29" s="252"/>
      <c r="AM29" s="252"/>
      <c r="AN29" s="252"/>
      <c r="AO29" s="252"/>
      <c r="AP29" s="252"/>
    </row>
    <row r="30" spans="1:42" ht="15" customHeight="1" thickBot="1" x14ac:dyDescent="0.3">
      <c r="A30" s="475"/>
      <c r="B30" s="469"/>
      <c r="C30" s="470"/>
      <c r="D30" s="470"/>
      <c r="E30" s="470"/>
      <c r="F30" s="470"/>
      <c r="G30" s="470"/>
      <c r="H30" s="470"/>
      <c r="I30" s="471"/>
      <c r="J30" s="285"/>
      <c r="L30" s="23" t="str">
        <f>IF(COUNTIF(SPtemplate2!$V$3:$V$42, SPtemplate2!V31)&gt;1, SPtemplate2!$V31&amp;" "&amp; SPtemplate2!$W31, SPtemplate2!$V31)</f>
        <v xml:space="preserve"> </v>
      </c>
      <c r="M30" s="43"/>
      <c r="N30" s="43"/>
      <c r="O30" s="43"/>
      <c r="P30" s="43"/>
      <c r="Q30" s="43"/>
      <c r="R30" s="43"/>
      <c r="S30" s="43"/>
      <c r="T30" s="35"/>
      <c r="U30" s="35"/>
      <c r="W30" s="23">
        <v>29</v>
      </c>
      <c r="X30" s="54" t="str">
        <f t="shared" si="0"/>
        <v>Timothy</v>
      </c>
      <c r="Y30" s="35"/>
      <c r="Z30" s="35"/>
      <c r="AA30" s="35"/>
      <c r="AB30" s="35"/>
      <c r="AC30" s="35"/>
      <c r="AD30" s="35"/>
      <c r="AE30" s="35"/>
      <c r="AF30" s="35"/>
      <c r="AG30" s="35"/>
      <c r="AH30" s="35"/>
      <c r="AI30" s="35"/>
      <c r="AJ30" s="38"/>
      <c r="AK30" s="252"/>
      <c r="AL30" s="252"/>
      <c r="AM30" s="252"/>
      <c r="AN30" s="252"/>
      <c r="AO30" s="252"/>
      <c r="AP30" s="252"/>
    </row>
    <row r="31" spans="1:42" ht="15" customHeight="1" thickBot="1" x14ac:dyDescent="0.3">
      <c r="A31" s="475"/>
      <c r="B31" s="469"/>
      <c r="C31" s="470"/>
      <c r="D31" s="470"/>
      <c r="E31" s="470"/>
      <c r="F31" s="470"/>
      <c r="G31" s="470"/>
      <c r="H31" s="470"/>
      <c r="I31" s="471"/>
      <c r="J31" s="285"/>
      <c r="L31" s="23" t="str">
        <f>IF(COUNTIF(SPtemplate2!$V$3:$V$42, SPtemplate2!V32)&gt;1, SPtemplate2!$V32&amp;" "&amp; SPtemplate2!$W32, SPtemplate2!$V32)</f>
        <v xml:space="preserve"> </v>
      </c>
      <c r="M31" s="43"/>
      <c r="N31" s="43"/>
      <c r="O31" s="43"/>
      <c r="P31" s="43"/>
      <c r="Q31" s="43"/>
      <c r="R31" s="43"/>
      <c r="S31" s="43"/>
      <c r="T31" s="35"/>
      <c r="U31" s="35"/>
      <c r="W31" s="23">
        <v>30</v>
      </c>
      <c r="X31" s="54" t="str">
        <f t="shared" si="0"/>
        <v>Timothy</v>
      </c>
      <c r="Y31" s="35"/>
      <c r="Z31" s="35"/>
      <c r="AA31" s="35"/>
      <c r="AB31" s="35"/>
      <c r="AC31" s="35"/>
      <c r="AD31" s="35"/>
      <c r="AE31" s="35"/>
      <c r="AF31" s="35"/>
      <c r="AG31" s="35"/>
      <c r="AH31" s="35"/>
      <c r="AI31" s="35"/>
      <c r="AJ31" s="38"/>
      <c r="AK31" s="252"/>
      <c r="AL31" s="252"/>
      <c r="AM31" s="252"/>
      <c r="AN31" s="252"/>
      <c r="AO31" s="252"/>
      <c r="AP31" s="252"/>
    </row>
    <row r="32" spans="1:42" ht="15" customHeight="1" thickBot="1" x14ac:dyDescent="0.3">
      <c r="A32" s="475"/>
      <c r="B32" s="469"/>
      <c r="C32" s="470"/>
      <c r="D32" s="470"/>
      <c r="E32" s="470"/>
      <c r="F32" s="470"/>
      <c r="G32" s="470"/>
      <c r="H32" s="470"/>
      <c r="I32" s="471"/>
      <c r="J32" s="285"/>
      <c r="L32" s="23" t="str">
        <f>IF(COUNTIF(SPtemplate2!$V$3:$V$42, SPtemplate2!V33)&gt;1, SPtemplate2!$V33&amp;" "&amp; SPtemplate2!$W33, SPtemplate2!$V33)</f>
        <v xml:space="preserve"> </v>
      </c>
      <c r="M32" s="43"/>
      <c r="N32" s="43"/>
      <c r="O32" s="43"/>
      <c r="P32" s="43"/>
      <c r="Q32" s="43"/>
      <c r="R32" s="43"/>
      <c r="S32" s="43"/>
      <c r="T32" s="35"/>
      <c r="U32" s="35"/>
      <c r="W32" s="23">
        <v>31</v>
      </c>
      <c r="X32" s="54" t="str">
        <f t="shared" si="0"/>
        <v>Timothy</v>
      </c>
      <c r="Y32" s="35"/>
      <c r="Z32" s="35"/>
      <c r="AA32" s="35"/>
      <c r="AB32" s="35"/>
      <c r="AC32" s="35"/>
      <c r="AD32" s="35"/>
      <c r="AE32" s="35"/>
      <c r="AF32" s="35"/>
      <c r="AG32" s="35"/>
      <c r="AH32" s="35"/>
      <c r="AI32" s="35"/>
      <c r="AJ32" s="38"/>
      <c r="AK32" s="252"/>
      <c r="AL32" s="252"/>
      <c r="AM32" s="252"/>
      <c r="AN32" s="252"/>
      <c r="AO32" s="252"/>
      <c r="AP32" s="252"/>
    </row>
    <row r="33" spans="1:43" ht="15" customHeight="1" thickBot="1" x14ac:dyDescent="0.3">
      <c r="A33" s="475"/>
      <c r="B33" s="469"/>
      <c r="C33" s="470"/>
      <c r="D33" s="470"/>
      <c r="E33" s="470"/>
      <c r="F33" s="470"/>
      <c r="G33" s="470"/>
      <c r="H33" s="470"/>
      <c r="I33" s="471"/>
      <c r="J33" s="285"/>
      <c r="L33" s="23" t="str">
        <f>IF(COUNTIF(SPtemplate2!$V$3:$V$42, SPtemplate2!V34)&gt;1, SPtemplate2!$V34&amp;" "&amp; SPtemplate2!$W34, SPtemplate2!$V34)</f>
        <v xml:space="preserve"> </v>
      </c>
      <c r="M33" s="43"/>
      <c r="N33" s="43"/>
      <c r="O33" s="43"/>
      <c r="P33" s="43"/>
      <c r="Q33" s="43"/>
      <c r="R33" s="43"/>
      <c r="S33" s="43"/>
      <c r="T33" s="35"/>
      <c r="U33" s="35"/>
      <c r="W33" s="23">
        <v>32</v>
      </c>
      <c r="X33" s="54" t="str">
        <f t="shared" si="0"/>
        <v>Amelia</v>
      </c>
      <c r="Y33" s="35"/>
      <c r="Z33" s="35"/>
      <c r="AA33" s="35"/>
      <c r="AB33" s="35"/>
      <c r="AC33" s="35"/>
      <c r="AD33" s="35"/>
      <c r="AE33" s="35"/>
      <c r="AF33" s="35"/>
      <c r="AG33" s="35"/>
      <c r="AH33" s="35"/>
      <c r="AI33" s="35"/>
      <c r="AJ33" s="38"/>
      <c r="AK33" s="252"/>
      <c r="AL33" s="252"/>
      <c r="AM33" s="252"/>
      <c r="AN33" s="252"/>
      <c r="AO33" s="252"/>
      <c r="AP33" s="252"/>
    </row>
    <row r="34" spans="1:43" ht="15" customHeight="1" thickBot="1" x14ac:dyDescent="0.3">
      <c r="A34" s="475"/>
      <c r="B34" s="469"/>
      <c r="C34" s="470"/>
      <c r="D34" s="470"/>
      <c r="E34" s="470"/>
      <c r="F34" s="470"/>
      <c r="G34" s="470"/>
      <c r="H34" s="470"/>
      <c r="I34" s="471"/>
      <c r="J34" s="285"/>
      <c r="L34" s="23" t="str">
        <f>IF(COUNTIF(SPtemplate2!$V$3:$V$42, SPtemplate2!V35)&gt;1, SPtemplate2!$V35&amp;" "&amp; SPtemplate2!$W35, SPtemplate2!$V35)</f>
        <v xml:space="preserve"> </v>
      </c>
      <c r="M34" s="43"/>
      <c r="N34" s="43"/>
      <c r="O34" s="43"/>
      <c r="P34" s="43"/>
      <c r="Q34" s="43"/>
      <c r="R34" s="43"/>
      <c r="S34" s="43"/>
      <c r="T34" s="35"/>
      <c r="U34" s="35"/>
      <c r="W34" s="23">
        <v>33</v>
      </c>
      <c r="X34" s="54" t="str">
        <f t="shared" si="0"/>
        <v>Amelia</v>
      </c>
      <c r="Y34" s="35"/>
      <c r="Z34" s="35"/>
      <c r="AA34" s="35"/>
      <c r="AB34" s="35"/>
      <c r="AC34" s="35"/>
      <c r="AD34" s="35"/>
      <c r="AE34" s="35"/>
      <c r="AF34" s="35"/>
      <c r="AG34" s="39"/>
      <c r="AH34" s="35"/>
      <c r="AI34" s="35"/>
      <c r="AJ34" s="38"/>
      <c r="AK34" s="252"/>
      <c r="AL34" s="252"/>
      <c r="AM34" s="252"/>
      <c r="AN34" s="252"/>
      <c r="AO34" s="252"/>
      <c r="AP34" s="252"/>
    </row>
    <row r="35" spans="1:43" ht="15" customHeight="1" thickBot="1" x14ac:dyDescent="0.3">
      <c r="A35" s="475"/>
      <c r="B35" s="469"/>
      <c r="C35" s="470"/>
      <c r="D35" s="470"/>
      <c r="E35" s="470"/>
      <c r="F35" s="470"/>
      <c r="G35" s="470"/>
      <c r="H35" s="470"/>
      <c r="I35" s="471"/>
      <c r="J35" s="285"/>
      <c r="L35" s="23" t="str">
        <f>IF(COUNTIF(SPtemplate2!$V$3:$V$42, SPtemplate2!V36)&gt;1, SPtemplate2!$V36&amp;" "&amp; SPtemplate2!$W36, SPtemplate2!$V36)</f>
        <v xml:space="preserve"> </v>
      </c>
      <c r="M35" s="43"/>
      <c r="N35" s="43"/>
      <c r="O35" s="43"/>
      <c r="P35" s="43"/>
      <c r="Q35" s="43"/>
      <c r="R35" s="43"/>
      <c r="S35" s="43"/>
      <c r="T35" s="35"/>
      <c r="U35" s="35"/>
      <c r="W35" s="23">
        <v>34</v>
      </c>
      <c r="X35" s="54" t="str">
        <f t="shared" si="0"/>
        <v>Dorothy</v>
      </c>
      <c r="Y35" s="35"/>
      <c r="Z35" s="35"/>
      <c r="AA35" s="35"/>
      <c r="AB35" s="35"/>
      <c r="AC35" s="35"/>
      <c r="AD35" s="35"/>
      <c r="AE35" s="35"/>
      <c r="AF35" s="35"/>
      <c r="AG35" s="35"/>
      <c r="AH35" s="35"/>
      <c r="AI35" s="35"/>
      <c r="AJ35" s="38"/>
      <c r="AK35" s="252"/>
      <c r="AL35" s="252"/>
      <c r="AM35" s="252"/>
      <c r="AN35" s="252"/>
      <c r="AO35" s="252"/>
      <c r="AP35" s="252"/>
    </row>
    <row r="36" spans="1:43" ht="15" customHeight="1" thickBot="1" x14ac:dyDescent="0.3">
      <c r="A36" s="475"/>
      <c r="B36" s="469"/>
      <c r="C36" s="470"/>
      <c r="D36" s="470"/>
      <c r="E36" s="470"/>
      <c r="F36" s="470"/>
      <c r="G36" s="470"/>
      <c r="H36" s="470"/>
      <c r="I36" s="471"/>
      <c r="J36" s="285"/>
      <c r="L36" s="23" t="str">
        <f>IF(COUNTIF(SPtemplate2!$V$3:$V$42, SPtemplate2!V37)&gt;1, SPtemplate2!$V37&amp;" "&amp; SPtemplate2!$W37, SPtemplate2!$V37)</f>
        <v xml:space="preserve"> </v>
      </c>
      <c r="M36" s="43"/>
      <c r="N36" s="43"/>
      <c r="O36" s="43"/>
      <c r="P36" s="43"/>
      <c r="Q36" s="43"/>
      <c r="R36" s="43"/>
      <c r="S36" s="43"/>
      <c r="T36" s="35"/>
      <c r="U36" s="35"/>
      <c r="W36" s="23">
        <v>35</v>
      </c>
      <c r="X36" s="54" t="str">
        <f t="shared" si="0"/>
        <v>Dorothy</v>
      </c>
      <c r="AJ36" s="38"/>
    </row>
    <row r="37" spans="1:43" ht="15" customHeight="1" thickBot="1" x14ac:dyDescent="0.3">
      <c r="A37" s="475"/>
      <c r="B37" s="469"/>
      <c r="C37" s="470"/>
      <c r="D37" s="470"/>
      <c r="E37" s="470"/>
      <c r="F37" s="470"/>
      <c r="G37" s="470"/>
      <c r="H37" s="470"/>
      <c r="I37" s="471"/>
      <c r="J37" s="285"/>
      <c r="L37" s="23" t="str">
        <f>IF(COUNTIF(SPtemplate2!$V$3:$V$42, SPtemplate2!V38)&gt;1, SPtemplate2!$V38&amp;" "&amp; SPtemplate2!$W38, SPtemplate2!$V38)</f>
        <v xml:space="preserve"> </v>
      </c>
      <c r="M37" s="43"/>
      <c r="N37" s="43"/>
      <c r="O37" s="43"/>
      <c r="P37" s="43"/>
      <c r="Q37" s="43"/>
      <c r="R37" s="43"/>
      <c r="S37" s="43"/>
      <c r="T37" s="35"/>
      <c r="U37" s="35"/>
      <c r="W37" s="23">
        <v>36</v>
      </c>
      <c r="X37" s="54" t="str">
        <f t="shared" si="0"/>
        <v>Nissan</v>
      </c>
      <c r="AJ37" s="38" t="str">
        <f>SPtemplate2!X38</f>
        <v xml:space="preserve"> </v>
      </c>
    </row>
    <row r="38" spans="1:43" ht="15" customHeight="1" thickBot="1" x14ac:dyDescent="0.3">
      <c r="A38" s="475"/>
      <c r="B38" s="469"/>
      <c r="C38" s="470"/>
      <c r="D38" s="470"/>
      <c r="E38" s="470"/>
      <c r="F38" s="470"/>
      <c r="G38" s="470"/>
      <c r="H38" s="470"/>
      <c r="I38" s="471"/>
      <c r="J38" s="285"/>
      <c r="L38" s="23" t="str">
        <f>IF(COUNTIF(SPtemplate2!$V$3:$V$42, SPtemplate2!V39)&gt;1, SPtemplate2!$V39&amp;" "&amp; SPtemplate2!$W39, SPtemplate2!$V39)</f>
        <v xml:space="preserve"> </v>
      </c>
      <c r="M38" s="43"/>
      <c r="N38" s="43"/>
      <c r="O38" s="43"/>
      <c r="P38" s="43"/>
      <c r="Q38" s="43"/>
      <c r="R38" s="43"/>
      <c r="S38" s="43"/>
      <c r="T38" s="35"/>
      <c r="U38" s="35"/>
      <c r="W38" s="23">
        <v>37</v>
      </c>
      <c r="X38" s="54" t="str">
        <f t="shared" si="0"/>
        <v>Nissan</v>
      </c>
      <c r="AJ38" s="38" t="str">
        <f>SPtemplate2!X39</f>
        <v xml:space="preserve"> </v>
      </c>
    </row>
    <row r="39" spans="1:43" ht="15" customHeight="1" thickBot="1" x14ac:dyDescent="0.3">
      <c r="A39" s="475"/>
      <c r="B39" s="469"/>
      <c r="C39" s="470"/>
      <c r="D39" s="470"/>
      <c r="E39" s="470"/>
      <c r="F39" s="470"/>
      <c r="G39" s="470"/>
      <c r="H39" s="470"/>
      <c r="I39" s="471"/>
      <c r="J39" s="285"/>
      <c r="L39" s="23"/>
      <c r="M39" s="43"/>
      <c r="N39" s="43"/>
      <c r="O39" s="43"/>
      <c r="P39" s="43"/>
      <c r="Q39" s="43"/>
      <c r="R39" s="43"/>
      <c r="S39" s="43"/>
      <c r="T39" s="35"/>
      <c r="U39" s="35"/>
      <c r="W39" s="23">
        <v>38</v>
      </c>
      <c r="X39" s="54" t="str">
        <f t="shared" si="0"/>
        <v>Patricia</v>
      </c>
    </row>
    <row r="40" spans="1:43" ht="15.75" customHeight="1" thickBot="1" x14ac:dyDescent="0.3">
      <c r="A40" s="475"/>
      <c r="B40" s="469"/>
      <c r="C40" s="470"/>
      <c r="D40" s="470"/>
      <c r="E40" s="470"/>
      <c r="F40" s="470"/>
      <c r="G40" s="470"/>
      <c r="H40" s="470"/>
      <c r="I40" s="471"/>
      <c r="J40" s="285"/>
      <c r="P40" s="27"/>
      <c r="Q40" s="27"/>
      <c r="R40" s="27"/>
      <c r="S40" s="27"/>
      <c r="T40" s="35"/>
      <c r="U40" s="35"/>
      <c r="V40" s="35"/>
      <c r="W40" s="23">
        <v>39</v>
      </c>
      <c r="X40" s="54" t="str">
        <f t="shared" si="0"/>
        <v>Sarah</v>
      </c>
    </row>
    <row r="41" spans="1:43" ht="16.5" thickBot="1" x14ac:dyDescent="0.3">
      <c r="A41" s="11"/>
      <c r="B41" s="472"/>
      <c r="C41" s="473"/>
      <c r="D41" s="473"/>
      <c r="E41" s="473"/>
      <c r="F41" s="473"/>
      <c r="G41" s="473"/>
      <c r="H41" s="473"/>
      <c r="I41" s="474"/>
      <c r="J41" s="10"/>
      <c r="P41" s="35"/>
      <c r="Q41" s="35"/>
      <c r="R41" s="35"/>
      <c r="S41" s="35"/>
      <c r="T41" s="35"/>
      <c r="U41" s="35"/>
      <c r="V41" s="35"/>
      <c r="W41" s="23">
        <v>40</v>
      </c>
      <c r="X41" s="54" t="str">
        <f t="shared" si="0"/>
        <v>Sarah</v>
      </c>
    </row>
    <row r="42" spans="1:43" ht="16.5" thickBot="1" x14ac:dyDescent="0.3">
      <c r="A42" s="338" t="s">
        <v>24</v>
      </c>
      <c r="B42" s="340" t="str">
        <f ca="1">IFERROR(VLOOKUP(TRIM($B$4),reportlist2,3,FALSE),"")</f>
        <v>1+</v>
      </c>
      <c r="C42" s="341" t="str">
        <f>'general comment and task'!C44</f>
        <v>Student comment</v>
      </c>
      <c r="D42" s="341"/>
      <c r="E42" s="341"/>
      <c r="F42" s="341"/>
      <c r="G42" s="341"/>
      <c r="H42" s="341"/>
      <c r="I42" s="342">
        <f ca="1">IFERROR(VLOOKUP(TRIM($B$4),gradelist2,8,FALSE),"")</f>
        <v>0</v>
      </c>
      <c r="J42" s="338" t="s">
        <v>25</v>
      </c>
      <c r="P42" s="35"/>
      <c r="Q42" s="35"/>
      <c r="R42" s="35"/>
      <c r="S42" s="35"/>
      <c r="T42" s="35"/>
      <c r="U42" s="35"/>
      <c r="V42" s="35"/>
      <c r="W42" s="23">
        <v>41</v>
      </c>
      <c r="X42" s="54" t="str">
        <f t="shared" si="0"/>
        <v>Sarah</v>
      </c>
      <c r="AQ42" s="34" t="str">
        <f>L37</f>
        <v xml:space="preserve"> </v>
      </c>
    </row>
    <row r="43" spans="1:43" ht="16.5" thickBot="1" x14ac:dyDescent="0.3">
      <c r="A43" s="339"/>
      <c r="B43" s="340"/>
      <c r="C43" s="341"/>
      <c r="D43" s="341"/>
      <c r="E43" s="341"/>
      <c r="F43" s="341"/>
      <c r="G43" s="341"/>
      <c r="H43" s="341"/>
      <c r="I43" s="343"/>
      <c r="J43" s="339"/>
      <c r="P43" s="35"/>
      <c r="Q43" s="35"/>
      <c r="R43" s="35"/>
      <c r="S43" s="35"/>
      <c r="T43" s="35"/>
      <c r="U43" s="35"/>
      <c r="V43" s="35"/>
      <c r="W43" s="23">
        <v>42</v>
      </c>
      <c r="X43" s="54" t="str">
        <f t="shared" si="0"/>
        <v>Ambrosia</v>
      </c>
    </row>
    <row r="44" spans="1:43" ht="16.5" thickBot="1" x14ac:dyDescent="0.3">
      <c r="A44" s="325" t="str">
        <f>Entercomments!K1</f>
        <v>MIC achievement gender and statistics</v>
      </c>
      <c r="B44" s="457" t="str">
        <f>'general comment and task'!B46</f>
        <v>Test</v>
      </c>
      <c r="C44" s="458"/>
      <c r="D44" s="458"/>
      <c r="E44" s="458"/>
      <c r="F44" s="458"/>
      <c r="G44" s="458"/>
      <c r="H44" s="458"/>
      <c r="I44" s="459"/>
      <c r="J44" s="337">
        <f ca="1">TODAY()</f>
        <v>43411</v>
      </c>
      <c r="P44" s="35"/>
      <c r="Q44" s="35"/>
      <c r="R44" s="35"/>
      <c r="S44" s="35"/>
      <c r="T44" s="35"/>
      <c r="U44" s="35"/>
      <c r="V44" s="35"/>
      <c r="W44" s="23">
        <v>43</v>
      </c>
      <c r="X44" s="54" t="str">
        <f t="shared" si="0"/>
        <v>Ambrosia</v>
      </c>
    </row>
    <row r="45" spans="1:43" ht="16.5" thickBot="1" x14ac:dyDescent="0.3">
      <c r="A45" s="326"/>
      <c r="B45" s="460"/>
      <c r="C45" s="461"/>
      <c r="D45" s="461"/>
      <c r="E45" s="461"/>
      <c r="F45" s="461"/>
      <c r="G45" s="461"/>
      <c r="H45" s="461"/>
      <c r="I45" s="462"/>
      <c r="J45" s="326"/>
      <c r="P45" s="35"/>
      <c r="Q45" s="35"/>
      <c r="R45" s="35"/>
      <c r="S45" s="35"/>
      <c r="T45" s="35"/>
      <c r="U45" s="35"/>
      <c r="V45" s="35"/>
      <c r="W45" s="23">
        <v>44</v>
      </c>
      <c r="X45" s="54" t="str">
        <f t="shared" si="0"/>
        <v>Ambrosia</v>
      </c>
    </row>
    <row r="46" spans="1:43" ht="15" customHeight="1" thickBot="1" x14ac:dyDescent="0.3">
      <c r="A46" s="326"/>
      <c r="B46" s="460"/>
      <c r="C46" s="461"/>
      <c r="D46" s="461"/>
      <c r="E46" s="461"/>
      <c r="F46" s="461"/>
      <c r="G46" s="461"/>
      <c r="H46" s="461"/>
      <c r="I46" s="462"/>
      <c r="J46" s="326"/>
      <c r="P46" s="35"/>
      <c r="Q46" s="35"/>
      <c r="R46" s="35"/>
      <c r="S46" s="35"/>
      <c r="T46" s="35"/>
      <c r="U46" s="35"/>
      <c r="V46" s="35"/>
      <c r="W46" s="23">
        <v>45</v>
      </c>
      <c r="X46" s="54" t="str">
        <f t="shared" si="0"/>
        <v>Ambrosia</v>
      </c>
    </row>
    <row r="47" spans="1:43" ht="15.75" customHeight="1" thickBot="1" x14ac:dyDescent="0.3">
      <c r="A47" s="326"/>
      <c r="B47" s="460"/>
      <c r="C47" s="461"/>
      <c r="D47" s="461"/>
      <c r="E47" s="461"/>
      <c r="F47" s="461"/>
      <c r="G47" s="461"/>
      <c r="H47" s="461"/>
      <c r="I47" s="462"/>
      <c r="J47" s="326"/>
      <c r="P47" s="35"/>
      <c r="Q47" s="35"/>
      <c r="R47" s="35"/>
      <c r="S47" s="35"/>
      <c r="T47" s="35"/>
      <c r="U47" s="35"/>
      <c r="V47" s="35"/>
      <c r="W47" s="23">
        <v>46</v>
      </c>
      <c r="X47" s="54" t="str">
        <f t="shared" si="0"/>
        <v>Ambrosia</v>
      </c>
    </row>
    <row r="48" spans="1:43" ht="15" customHeight="1" thickBot="1" x14ac:dyDescent="0.3">
      <c r="A48" s="327"/>
      <c r="B48" s="463"/>
      <c r="C48" s="464"/>
      <c r="D48" s="464"/>
      <c r="E48" s="464"/>
      <c r="F48" s="464"/>
      <c r="G48" s="464"/>
      <c r="H48" s="464"/>
      <c r="I48" s="465"/>
      <c r="J48" s="327"/>
      <c r="P48" s="35"/>
      <c r="Q48" s="35"/>
      <c r="R48" s="35"/>
      <c r="S48" s="35"/>
      <c r="T48" s="35"/>
      <c r="U48" s="35"/>
      <c r="V48" s="35"/>
      <c r="W48" s="23">
        <v>47</v>
      </c>
      <c r="X48" s="54" t="str">
        <f t="shared" si="0"/>
        <v/>
      </c>
    </row>
    <row r="49" spans="1:24" ht="15" customHeight="1" thickBot="1" x14ac:dyDescent="0.3">
      <c r="A49" s="10"/>
      <c r="B49" s="10"/>
      <c r="C49" s="10"/>
      <c r="D49" s="10"/>
      <c r="E49" s="10"/>
      <c r="F49" s="10"/>
      <c r="G49" s="10"/>
      <c r="H49" s="10"/>
      <c r="I49" s="10"/>
      <c r="J49" s="140"/>
      <c r="P49" s="35"/>
      <c r="Q49" s="35"/>
      <c r="R49" s="35"/>
      <c r="S49" s="35"/>
      <c r="T49" s="35"/>
      <c r="U49" s="35"/>
      <c r="V49" s="35"/>
      <c r="W49" s="23">
        <v>48</v>
      </c>
      <c r="X49" s="54" t="str">
        <f t="shared" si="0"/>
        <v/>
      </c>
    </row>
    <row r="50" spans="1:24" ht="16.5" thickBot="1" x14ac:dyDescent="0.3">
      <c r="A50"/>
      <c r="B50"/>
      <c r="C50"/>
      <c r="D50"/>
      <c r="E50"/>
      <c r="F50"/>
      <c r="G50"/>
      <c r="H50"/>
      <c r="I50"/>
      <c r="J50"/>
      <c r="K50"/>
      <c r="L50"/>
      <c r="Q50" s="35"/>
      <c r="R50" s="35"/>
      <c r="S50" s="35"/>
      <c r="T50" s="35"/>
      <c r="U50" s="35"/>
      <c r="V50" s="35"/>
      <c r="W50" s="23">
        <v>49</v>
      </c>
      <c r="X50" s="54" t="str">
        <f t="shared" si="0"/>
        <v/>
      </c>
    </row>
    <row r="51" spans="1:24" ht="32.25" thickBot="1" x14ac:dyDescent="0.55000000000000004">
      <c r="A51"/>
      <c r="B51"/>
      <c r="C51"/>
      <c r="D51"/>
      <c r="E51"/>
      <c r="F51"/>
      <c r="G51"/>
      <c r="H51"/>
      <c r="I51"/>
      <c r="J51"/>
      <c r="K51"/>
      <c r="L51"/>
      <c r="M51" s="1"/>
      <c r="N51" s="1"/>
      <c r="O51" s="1"/>
      <c r="P51" s="35"/>
      <c r="Q51" s="35"/>
      <c r="R51" s="35"/>
      <c r="S51" s="35"/>
      <c r="T51" s="35"/>
      <c r="U51" s="35"/>
      <c r="V51" s="35"/>
      <c r="W51" s="23">
        <v>50</v>
      </c>
      <c r="X51" s="54" t="str">
        <f t="shared" si="0"/>
        <v/>
      </c>
    </row>
    <row r="52" spans="1:24" ht="31.5" x14ac:dyDescent="0.5">
      <c r="A52"/>
      <c r="B52"/>
      <c r="C52"/>
      <c r="D52"/>
      <c r="E52"/>
      <c r="F52"/>
      <c r="G52"/>
      <c r="H52"/>
      <c r="I52"/>
      <c r="J52"/>
      <c r="K52"/>
      <c r="L52"/>
      <c r="M52" s="1"/>
      <c r="N52" s="1"/>
      <c r="O52" s="1"/>
      <c r="P52" s="35"/>
      <c r="Q52" s="35"/>
      <c r="R52" s="35"/>
      <c r="S52" s="35"/>
      <c r="W52" s="40">
        <v>51</v>
      </c>
      <c r="X52" s="19" t="str">
        <f t="shared" si="0"/>
        <v/>
      </c>
    </row>
    <row r="53" spans="1:24" ht="31.5" x14ac:dyDescent="0.5">
      <c r="A53"/>
      <c r="B53"/>
      <c r="C53"/>
      <c r="D53"/>
      <c r="E53"/>
      <c r="F53"/>
      <c r="G53"/>
      <c r="H53"/>
      <c r="I53"/>
      <c r="J53"/>
      <c r="K53"/>
      <c r="L53"/>
      <c r="M53" s="1"/>
      <c r="N53" s="1"/>
      <c r="O53" s="1"/>
      <c r="P53" s="35"/>
      <c r="Q53" s="35"/>
      <c r="R53" s="35"/>
      <c r="S53" s="35"/>
      <c r="W53" s="40">
        <v>52</v>
      </c>
      <c r="X53" s="19" t="str">
        <f t="shared" si="0"/>
        <v/>
      </c>
    </row>
    <row r="54" spans="1:24" ht="31.5" x14ac:dyDescent="0.5">
      <c r="M54" s="1"/>
      <c r="N54" s="1"/>
      <c r="O54" s="1"/>
      <c r="P54" s="35"/>
      <c r="Q54" s="35"/>
      <c r="R54" s="35"/>
      <c r="S54" s="35"/>
      <c r="W54" s="40">
        <v>53</v>
      </c>
      <c r="X54" s="19" t="str">
        <f t="shared" si="0"/>
        <v/>
      </c>
    </row>
    <row r="55" spans="1:24" ht="31.5" x14ac:dyDescent="0.5">
      <c r="M55" s="1"/>
      <c r="N55" s="1"/>
      <c r="O55" s="1"/>
      <c r="P55" s="35"/>
      <c r="Q55" s="35"/>
      <c r="R55" s="35"/>
      <c r="S55" s="35"/>
      <c r="W55" s="40">
        <v>54</v>
      </c>
      <c r="X55" s="19" t="str">
        <f t="shared" si="0"/>
        <v/>
      </c>
    </row>
    <row r="56" spans="1:24" ht="31.5" x14ac:dyDescent="0.5">
      <c r="M56" s="1"/>
      <c r="N56" s="1"/>
      <c r="O56" s="1"/>
      <c r="P56" s="35"/>
      <c r="Q56" s="35"/>
      <c r="R56" s="35"/>
      <c r="S56" s="35"/>
      <c r="W56" s="40">
        <v>55</v>
      </c>
      <c r="X56" s="19" t="str">
        <f t="shared" si="0"/>
        <v/>
      </c>
    </row>
    <row r="57" spans="1:24" ht="31.5" x14ac:dyDescent="0.5">
      <c r="M57" s="1"/>
      <c r="N57" s="1"/>
      <c r="O57" s="1"/>
      <c r="P57" s="35"/>
      <c r="Q57" s="35"/>
      <c r="R57" s="35"/>
      <c r="S57" s="35"/>
      <c r="W57" s="40">
        <v>56</v>
      </c>
      <c r="X57" s="19" t="str">
        <f t="shared" si="0"/>
        <v/>
      </c>
    </row>
    <row r="58" spans="1:24" ht="31.5" x14ac:dyDescent="0.5">
      <c r="M58" s="1"/>
      <c r="N58" s="1"/>
      <c r="O58" s="1"/>
      <c r="P58" s="35"/>
      <c r="Q58" s="35"/>
      <c r="R58" s="35"/>
      <c r="S58" s="35"/>
      <c r="W58" s="40">
        <v>57</v>
      </c>
      <c r="X58" s="19" t="str">
        <f t="shared" si="0"/>
        <v/>
      </c>
    </row>
    <row r="59" spans="1:24" ht="31.5" x14ac:dyDescent="0.5">
      <c r="M59" s="1"/>
      <c r="N59" s="1"/>
      <c r="O59" s="1"/>
      <c r="P59" s="35"/>
      <c r="Q59" s="35"/>
      <c r="R59" s="35"/>
      <c r="S59" s="35"/>
      <c r="W59" s="40">
        <v>58</v>
      </c>
      <c r="X59" s="19" t="str">
        <f t="shared" si="0"/>
        <v/>
      </c>
    </row>
    <row r="60" spans="1:24" ht="31.5" x14ac:dyDescent="0.5">
      <c r="M60" s="1"/>
      <c r="N60" s="1"/>
      <c r="O60" s="1"/>
      <c r="P60" s="35"/>
      <c r="Q60" s="35"/>
      <c r="R60" s="35"/>
      <c r="S60" s="35"/>
      <c r="W60" s="40">
        <v>59</v>
      </c>
      <c r="X60" s="19" t="str">
        <f t="shared" si="0"/>
        <v/>
      </c>
    </row>
    <row r="61" spans="1:24" ht="31.5" x14ac:dyDescent="0.5">
      <c r="M61" s="1"/>
      <c r="N61" s="1"/>
      <c r="O61" s="1"/>
      <c r="P61" s="252"/>
      <c r="Q61" s="252"/>
      <c r="R61" s="252"/>
      <c r="S61" s="252"/>
      <c r="W61" s="40">
        <v>60</v>
      </c>
      <c r="X61" s="19" t="str">
        <f t="shared" si="0"/>
        <v/>
      </c>
    </row>
    <row r="62" spans="1:24" ht="31.5" x14ac:dyDescent="0.5">
      <c r="M62" s="1"/>
      <c r="N62" s="1"/>
      <c r="O62" s="1"/>
      <c r="P62" s="252"/>
      <c r="Q62" s="252"/>
      <c r="R62" s="252"/>
      <c r="S62" s="252"/>
      <c r="W62" s="40">
        <v>61</v>
      </c>
      <c r="X62" s="19" t="str">
        <f t="shared" si="0"/>
        <v/>
      </c>
    </row>
    <row r="63" spans="1:24" ht="31.5" x14ac:dyDescent="0.5">
      <c r="M63" s="1"/>
      <c r="N63" s="1"/>
      <c r="O63" s="1"/>
      <c r="P63" s="252"/>
      <c r="Q63" s="252"/>
      <c r="R63" s="252"/>
      <c r="S63" s="252"/>
      <c r="W63" s="40">
        <v>62</v>
      </c>
      <c r="X63" s="19" t="str">
        <f t="shared" si="0"/>
        <v/>
      </c>
    </row>
    <row r="64" spans="1:24" ht="31.5" x14ac:dyDescent="0.5">
      <c r="M64" s="1"/>
      <c r="N64" s="1"/>
      <c r="O64" s="1"/>
      <c r="P64" s="252"/>
      <c r="Q64" s="252"/>
      <c r="R64" s="252"/>
      <c r="S64" s="252"/>
      <c r="W64" s="40">
        <v>63</v>
      </c>
      <c r="X64" s="19" t="str">
        <f t="shared" si="0"/>
        <v/>
      </c>
    </row>
    <row r="65" spans="13:41" ht="31.5" x14ac:dyDescent="0.5">
      <c r="M65" s="1"/>
      <c r="N65" s="1"/>
      <c r="O65" s="1"/>
      <c r="P65" s="252"/>
      <c r="Q65" s="252"/>
      <c r="R65" s="252"/>
      <c r="S65" s="252"/>
      <c r="W65" s="40">
        <v>64</v>
      </c>
      <c r="X65" s="19" t="str">
        <f t="shared" si="0"/>
        <v/>
      </c>
    </row>
    <row r="66" spans="13:41" ht="31.5" x14ac:dyDescent="0.5">
      <c r="M66" s="1"/>
      <c r="N66" s="1"/>
      <c r="O66" s="1"/>
      <c r="P66" s="252"/>
      <c r="Q66" s="252"/>
      <c r="R66" s="252"/>
      <c r="S66" s="252"/>
      <c r="W66" s="40">
        <v>65</v>
      </c>
      <c r="X66" s="19" t="str">
        <f t="shared" ref="X66:X129" si="1">IFERROR(IF(VLOOKUP(W66,comments,2,FALSE)=0,"",VLOOKUP(W66,comments,2,FALSE)),"")</f>
        <v/>
      </c>
    </row>
    <row r="67" spans="13:41" ht="31.5" x14ac:dyDescent="0.5">
      <c r="M67" s="1"/>
      <c r="N67" s="1"/>
      <c r="O67" s="1"/>
      <c r="P67" s="252"/>
      <c r="Q67" s="252"/>
      <c r="R67" s="252"/>
      <c r="S67" s="252"/>
      <c r="W67" s="40">
        <v>66</v>
      </c>
      <c r="X67" s="19" t="str">
        <f t="shared" si="1"/>
        <v/>
      </c>
    </row>
    <row r="68" spans="13:41" ht="31.5" x14ac:dyDescent="0.5">
      <c r="M68" s="1"/>
      <c r="N68" s="1"/>
      <c r="O68" s="1"/>
      <c r="P68" s="252"/>
      <c r="Q68" s="252"/>
      <c r="R68" s="252"/>
      <c r="S68" s="252"/>
      <c r="W68" s="40">
        <v>67</v>
      </c>
      <c r="X68" s="19" t="str">
        <f t="shared" si="1"/>
        <v/>
      </c>
    </row>
    <row r="69" spans="13:41" ht="31.5" x14ac:dyDescent="0.5">
      <c r="M69" s="1"/>
      <c r="N69" s="1"/>
      <c r="O69" s="1"/>
      <c r="P69" s="252"/>
      <c r="Q69" s="252"/>
      <c r="R69" s="252"/>
      <c r="S69" s="252"/>
      <c r="W69" s="40">
        <v>68</v>
      </c>
      <c r="X69" s="19" t="str">
        <f t="shared" si="1"/>
        <v/>
      </c>
    </row>
    <row r="70" spans="13:41" ht="33.75" x14ac:dyDescent="0.5">
      <c r="M70" s="1"/>
      <c r="N70" s="1"/>
      <c r="O70" s="1"/>
      <c r="P70" s="252"/>
      <c r="Q70" s="252"/>
      <c r="R70" s="252"/>
      <c r="S70" s="252"/>
      <c r="W70" s="40">
        <v>69</v>
      </c>
      <c r="X70" s="19" t="str">
        <f t="shared" si="1"/>
        <v/>
      </c>
      <c r="AM70" s="6"/>
      <c r="AN70" s="6"/>
      <c r="AO70" s="6"/>
    </row>
    <row r="71" spans="13:41" ht="33.75" x14ac:dyDescent="0.5">
      <c r="M71" s="1"/>
      <c r="N71" s="1"/>
      <c r="O71" s="1"/>
      <c r="P71" s="252"/>
      <c r="Q71" s="252"/>
      <c r="R71" s="252"/>
      <c r="S71" s="252"/>
      <c r="W71" s="40">
        <v>70</v>
      </c>
      <c r="X71" s="19" t="str">
        <f t="shared" si="1"/>
        <v/>
      </c>
      <c r="AM71" s="6"/>
      <c r="AN71" s="6"/>
      <c r="AO71" s="6"/>
    </row>
    <row r="72" spans="13:41" ht="33.75" x14ac:dyDescent="0.5">
      <c r="M72" s="1"/>
      <c r="N72" s="1"/>
      <c r="O72" s="1"/>
      <c r="P72" s="252"/>
      <c r="Q72" s="252"/>
      <c r="R72" s="252"/>
      <c r="S72" s="252"/>
      <c r="W72" s="40">
        <v>71</v>
      </c>
      <c r="X72" s="19" t="str">
        <f t="shared" si="1"/>
        <v/>
      </c>
      <c r="AM72" s="6"/>
      <c r="AN72" s="6"/>
      <c r="AO72" s="6"/>
    </row>
    <row r="73" spans="13:41" ht="33.75" x14ac:dyDescent="0.5">
      <c r="M73" s="1"/>
      <c r="N73" s="1"/>
      <c r="O73" s="1"/>
      <c r="P73" s="252"/>
      <c r="Q73" s="252"/>
      <c r="R73" s="252"/>
      <c r="S73" s="252"/>
      <c r="W73" s="40">
        <v>72</v>
      </c>
      <c r="X73" s="19" t="str">
        <f t="shared" si="1"/>
        <v/>
      </c>
      <c r="AM73" s="6"/>
      <c r="AN73" s="6"/>
      <c r="AO73" s="6"/>
    </row>
    <row r="74" spans="13:41" ht="33.75" x14ac:dyDescent="0.5">
      <c r="M74" s="1"/>
      <c r="N74" s="1"/>
      <c r="O74" s="1"/>
      <c r="P74" s="252"/>
      <c r="Q74" s="252"/>
      <c r="R74" s="252"/>
      <c r="S74" s="252"/>
      <c r="W74" s="40">
        <v>73</v>
      </c>
      <c r="X74" s="19" t="str">
        <f t="shared" si="1"/>
        <v/>
      </c>
      <c r="AM74" s="6"/>
      <c r="AN74" s="6"/>
      <c r="AO74" s="6"/>
    </row>
    <row r="75" spans="13:41" ht="33.75" x14ac:dyDescent="0.5">
      <c r="M75" s="1"/>
      <c r="N75" s="1"/>
      <c r="O75" s="1"/>
      <c r="P75" s="252"/>
      <c r="Q75" s="252"/>
      <c r="R75" s="252"/>
      <c r="S75" s="252"/>
      <c r="W75" s="40">
        <v>74</v>
      </c>
      <c r="X75" s="19" t="str">
        <f t="shared" si="1"/>
        <v/>
      </c>
      <c r="AM75" s="6"/>
      <c r="AN75" s="6"/>
      <c r="AO75" s="6"/>
    </row>
    <row r="76" spans="13:41" ht="33.75" x14ac:dyDescent="0.5">
      <c r="M76" s="1"/>
      <c r="N76" s="1"/>
      <c r="O76" s="1"/>
      <c r="P76" s="252"/>
      <c r="Q76" s="252"/>
      <c r="R76" s="252"/>
      <c r="S76" s="252"/>
      <c r="W76" s="40">
        <v>75</v>
      </c>
      <c r="X76" s="19" t="str">
        <f t="shared" si="1"/>
        <v/>
      </c>
      <c r="AM76" s="6"/>
      <c r="AN76" s="6"/>
      <c r="AO76" s="6"/>
    </row>
    <row r="77" spans="13:41" ht="33.75" x14ac:dyDescent="0.5">
      <c r="M77" s="1"/>
      <c r="N77" s="1"/>
      <c r="O77" s="1"/>
      <c r="P77" s="252"/>
      <c r="Q77" s="252"/>
      <c r="R77" s="252"/>
      <c r="S77" s="252"/>
      <c r="W77" s="40">
        <v>76</v>
      </c>
      <c r="X77" s="19" t="str">
        <f t="shared" si="1"/>
        <v/>
      </c>
      <c r="AM77" s="6"/>
      <c r="AN77" s="6"/>
      <c r="AO77" s="6"/>
    </row>
    <row r="78" spans="13:41" ht="33.75" x14ac:dyDescent="0.5">
      <c r="M78" s="1"/>
      <c r="N78" s="1"/>
      <c r="O78" s="1"/>
      <c r="P78" s="252"/>
      <c r="Q78" s="252"/>
      <c r="R78" s="252"/>
      <c r="S78" s="252"/>
      <c r="W78" s="40">
        <v>77</v>
      </c>
      <c r="X78" s="19" t="str">
        <f t="shared" si="1"/>
        <v/>
      </c>
      <c r="AM78" s="6"/>
      <c r="AN78" s="6"/>
      <c r="AO78" s="6"/>
    </row>
    <row r="79" spans="13:41" ht="33.75" x14ac:dyDescent="0.5">
      <c r="M79" s="1"/>
      <c r="N79" s="1"/>
      <c r="O79" s="1"/>
      <c r="P79" s="252"/>
      <c r="Q79" s="252"/>
      <c r="R79" s="252"/>
      <c r="S79" s="252"/>
      <c r="W79" s="40">
        <v>78</v>
      </c>
      <c r="X79" s="19" t="str">
        <f t="shared" si="1"/>
        <v/>
      </c>
      <c r="AM79" s="6"/>
      <c r="AN79" s="6"/>
      <c r="AO79" s="6"/>
    </row>
    <row r="80" spans="13:41" ht="33.75" x14ac:dyDescent="0.5">
      <c r="M80" s="1"/>
      <c r="N80" s="1"/>
      <c r="O80" s="1"/>
      <c r="P80" s="252"/>
      <c r="Q80" s="252"/>
      <c r="R80" s="252"/>
      <c r="S80" s="252"/>
      <c r="W80" s="40">
        <v>79</v>
      </c>
      <c r="X80" s="19" t="str">
        <f t="shared" si="1"/>
        <v/>
      </c>
      <c r="AM80" s="6"/>
      <c r="AN80" s="6"/>
      <c r="AO80" s="6"/>
    </row>
    <row r="81" spans="13:41" ht="33.75" x14ac:dyDescent="0.5">
      <c r="M81" s="1"/>
      <c r="N81" s="1"/>
      <c r="O81" s="1"/>
      <c r="P81" s="252"/>
      <c r="Q81" s="252"/>
      <c r="R81" s="252"/>
      <c r="S81" s="252"/>
      <c r="W81" s="40">
        <v>80</v>
      </c>
      <c r="X81" s="19" t="str">
        <f t="shared" si="1"/>
        <v/>
      </c>
      <c r="AM81" s="6"/>
      <c r="AN81" s="6"/>
      <c r="AO81" s="6"/>
    </row>
    <row r="82" spans="13:41" ht="33.75" x14ac:dyDescent="0.5">
      <c r="M82" s="1"/>
      <c r="N82" s="1"/>
      <c r="O82" s="1"/>
      <c r="P82" s="252"/>
      <c r="Q82" s="252"/>
      <c r="R82" s="252"/>
      <c r="S82" s="252"/>
      <c r="W82" s="40">
        <v>81</v>
      </c>
      <c r="X82" s="19" t="str">
        <f t="shared" si="1"/>
        <v/>
      </c>
      <c r="AM82" s="6"/>
      <c r="AN82" s="6"/>
      <c r="AO82" s="6"/>
    </row>
    <row r="83" spans="13:41" ht="33.75" x14ac:dyDescent="0.5">
      <c r="M83" s="1"/>
      <c r="N83" s="1"/>
      <c r="O83" s="1"/>
      <c r="P83" s="252"/>
      <c r="Q83" s="252"/>
      <c r="R83" s="252"/>
      <c r="S83" s="252"/>
      <c r="W83" s="40">
        <v>82</v>
      </c>
      <c r="X83" s="19" t="str">
        <f t="shared" si="1"/>
        <v/>
      </c>
      <c r="AM83" s="6"/>
      <c r="AN83" s="6"/>
      <c r="AO83" s="6"/>
    </row>
    <row r="84" spans="13:41" ht="33.75" x14ac:dyDescent="0.5">
      <c r="M84" s="1"/>
      <c r="N84" s="1"/>
      <c r="O84" s="1"/>
      <c r="P84" s="252"/>
      <c r="Q84" s="252"/>
      <c r="R84" s="252"/>
      <c r="S84" s="252"/>
      <c r="W84" s="40">
        <v>83</v>
      </c>
      <c r="X84" s="19" t="str">
        <f t="shared" si="1"/>
        <v/>
      </c>
      <c r="AM84" s="6"/>
      <c r="AN84" s="6"/>
      <c r="AO84" s="6"/>
    </row>
    <row r="85" spans="13:41" ht="31.5" x14ac:dyDescent="0.5">
      <c r="M85" s="1"/>
      <c r="N85" s="1"/>
      <c r="O85" s="1"/>
      <c r="P85" s="252"/>
      <c r="Q85" s="252"/>
      <c r="R85" s="252"/>
      <c r="S85" s="252"/>
      <c r="W85" s="40">
        <v>84</v>
      </c>
      <c r="X85" s="19" t="str">
        <f t="shared" si="1"/>
        <v/>
      </c>
    </row>
    <row r="86" spans="13:41" ht="31.5" x14ac:dyDescent="0.5">
      <c r="M86" s="1"/>
      <c r="N86" s="1"/>
      <c r="O86" s="1"/>
      <c r="P86" s="252"/>
      <c r="Q86" s="252"/>
      <c r="R86" s="252"/>
      <c r="S86" s="252"/>
      <c r="W86" s="40">
        <v>85</v>
      </c>
      <c r="X86" s="19" t="str">
        <f t="shared" si="1"/>
        <v/>
      </c>
    </row>
    <row r="87" spans="13:41" ht="31.5" x14ac:dyDescent="0.5">
      <c r="M87" s="1"/>
      <c r="N87" s="1"/>
      <c r="O87" s="1"/>
      <c r="P87" s="252"/>
      <c r="Q87" s="252"/>
      <c r="R87" s="252"/>
      <c r="S87" s="252"/>
      <c r="W87" s="40">
        <v>86</v>
      </c>
      <c r="X87" s="19" t="str">
        <f t="shared" si="1"/>
        <v/>
      </c>
    </row>
    <row r="88" spans="13:41" ht="31.5" x14ac:dyDescent="0.5">
      <c r="M88" s="1"/>
      <c r="N88" s="1"/>
      <c r="O88" s="1"/>
      <c r="P88" s="252"/>
      <c r="Q88" s="252"/>
      <c r="R88" s="252"/>
      <c r="S88" s="252"/>
      <c r="W88" s="40">
        <v>87</v>
      </c>
      <c r="X88" s="19" t="str">
        <f t="shared" si="1"/>
        <v/>
      </c>
    </row>
    <row r="89" spans="13:41" ht="31.5" x14ac:dyDescent="0.5">
      <c r="M89" s="1"/>
      <c r="N89" s="1"/>
      <c r="O89" s="1"/>
      <c r="P89" s="252"/>
      <c r="Q89" s="252"/>
      <c r="R89" s="252"/>
      <c r="S89" s="252"/>
      <c r="W89" s="40">
        <v>88</v>
      </c>
      <c r="X89" s="19" t="str">
        <f t="shared" si="1"/>
        <v/>
      </c>
    </row>
    <row r="90" spans="13:41" ht="31.5" x14ac:dyDescent="0.5">
      <c r="M90" s="1"/>
      <c r="N90" s="1"/>
      <c r="O90" s="1"/>
      <c r="P90" s="252"/>
      <c r="Q90" s="252"/>
      <c r="R90" s="252"/>
      <c r="S90" s="252"/>
      <c r="W90" s="40">
        <v>89</v>
      </c>
      <c r="X90" s="19" t="str">
        <f t="shared" si="1"/>
        <v/>
      </c>
      <c r="AM90" s="7"/>
      <c r="AN90" s="7"/>
      <c r="AO90" s="7"/>
    </row>
    <row r="91" spans="13:41" ht="31.5" x14ac:dyDescent="0.5">
      <c r="M91" s="1"/>
      <c r="N91" s="1"/>
      <c r="O91" s="1"/>
      <c r="P91" s="252"/>
      <c r="Q91" s="252"/>
      <c r="R91" s="252"/>
      <c r="S91" s="252"/>
      <c r="W91" s="40">
        <v>90</v>
      </c>
      <c r="X91" s="19" t="str">
        <f t="shared" si="1"/>
        <v/>
      </c>
    </row>
    <row r="92" spans="13:41" ht="31.5" x14ac:dyDescent="0.5">
      <c r="M92" s="1"/>
      <c r="N92" s="1"/>
      <c r="O92" s="1"/>
      <c r="P92" s="252"/>
      <c r="Q92" s="252"/>
      <c r="R92" s="252"/>
      <c r="S92" s="252"/>
      <c r="W92" s="40">
        <v>91</v>
      </c>
      <c r="X92" s="19" t="str">
        <f t="shared" si="1"/>
        <v/>
      </c>
    </row>
    <row r="93" spans="13:41" ht="31.5" x14ac:dyDescent="0.5">
      <c r="M93" s="1"/>
      <c r="N93" s="1"/>
      <c r="O93" s="1"/>
      <c r="P93" s="252"/>
      <c r="Q93" s="252"/>
      <c r="R93" s="252"/>
      <c r="S93" s="252"/>
      <c r="W93" s="40">
        <v>92</v>
      </c>
      <c r="X93" s="19" t="str">
        <f t="shared" si="1"/>
        <v/>
      </c>
    </row>
    <row r="94" spans="13:41" ht="31.5" x14ac:dyDescent="0.5">
      <c r="M94" s="1"/>
      <c r="N94" s="1"/>
      <c r="O94" s="1"/>
      <c r="P94" s="252"/>
      <c r="Q94" s="252"/>
      <c r="R94" s="252"/>
      <c r="S94" s="252"/>
      <c r="W94" s="40">
        <v>93</v>
      </c>
      <c r="X94" s="19" t="str">
        <f t="shared" si="1"/>
        <v/>
      </c>
    </row>
    <row r="95" spans="13:41" ht="31.5" x14ac:dyDescent="0.5">
      <c r="M95" s="1"/>
      <c r="N95" s="1"/>
      <c r="O95" s="1"/>
      <c r="P95" s="252"/>
      <c r="Q95" s="252"/>
      <c r="R95" s="252"/>
      <c r="S95" s="252"/>
      <c r="W95" s="40">
        <v>94</v>
      </c>
      <c r="X95" s="19" t="str">
        <f t="shared" si="1"/>
        <v/>
      </c>
    </row>
    <row r="96" spans="13:41" ht="31.5" x14ac:dyDescent="0.5">
      <c r="M96" s="1"/>
      <c r="N96" s="1"/>
      <c r="O96" s="1"/>
      <c r="P96" s="252"/>
      <c r="Q96" s="252"/>
      <c r="R96" s="252"/>
      <c r="S96" s="252"/>
      <c r="W96" s="40">
        <v>95</v>
      </c>
      <c r="X96" s="19" t="str">
        <f t="shared" si="1"/>
        <v/>
      </c>
    </row>
    <row r="97" spans="13:24" ht="31.5" x14ac:dyDescent="0.5">
      <c r="M97" s="1"/>
      <c r="N97" s="1"/>
      <c r="O97" s="1"/>
      <c r="P97" s="252"/>
      <c r="Q97" s="252"/>
      <c r="R97" s="252"/>
      <c r="S97" s="252"/>
      <c r="W97" s="40">
        <v>96</v>
      </c>
      <c r="X97" s="19" t="str">
        <f t="shared" si="1"/>
        <v/>
      </c>
    </row>
    <row r="98" spans="13:24" ht="31.5" x14ac:dyDescent="0.5">
      <c r="M98" s="1"/>
      <c r="N98" s="1"/>
      <c r="O98" s="1"/>
      <c r="W98" s="40">
        <v>97</v>
      </c>
      <c r="X98" s="19" t="str">
        <f t="shared" si="1"/>
        <v/>
      </c>
    </row>
    <row r="99" spans="13:24" ht="31.5" x14ac:dyDescent="0.5">
      <c r="M99" s="1"/>
      <c r="N99" s="1"/>
      <c r="W99" s="40">
        <v>98</v>
      </c>
      <c r="X99" s="19" t="str">
        <f t="shared" si="1"/>
        <v/>
      </c>
    </row>
    <row r="100" spans="13:24" ht="31.5" x14ac:dyDescent="0.5">
      <c r="M100" s="1"/>
      <c r="N100" s="1"/>
      <c r="W100" s="40">
        <v>99</v>
      </c>
      <c r="X100" s="19" t="str">
        <f t="shared" si="1"/>
        <v/>
      </c>
    </row>
    <row r="101" spans="13:24" ht="31.5" x14ac:dyDescent="0.5">
      <c r="N101" s="1"/>
      <c r="W101" s="40">
        <v>100</v>
      </c>
      <c r="X101" s="19" t="str">
        <f t="shared" si="1"/>
        <v/>
      </c>
    </row>
    <row r="102" spans="13:24" ht="15.75" x14ac:dyDescent="0.25">
      <c r="W102" s="40">
        <v>101</v>
      </c>
      <c r="X102" s="19" t="str">
        <f t="shared" si="1"/>
        <v/>
      </c>
    </row>
    <row r="103" spans="13:24" ht="15.75" x14ac:dyDescent="0.25">
      <c r="W103" s="40">
        <v>102</v>
      </c>
      <c r="X103" s="19" t="str">
        <f t="shared" si="1"/>
        <v/>
      </c>
    </row>
    <row r="104" spans="13:24" ht="15.75" x14ac:dyDescent="0.25">
      <c r="W104" s="40">
        <v>103</v>
      </c>
      <c r="X104" s="19" t="str">
        <f t="shared" si="1"/>
        <v/>
      </c>
    </row>
    <row r="105" spans="13:24" ht="15.75" x14ac:dyDescent="0.25">
      <c r="W105" s="40">
        <v>104</v>
      </c>
      <c r="X105" s="19" t="str">
        <f t="shared" si="1"/>
        <v/>
      </c>
    </row>
    <row r="106" spans="13:24" ht="15.75" x14ac:dyDescent="0.25">
      <c r="W106" s="40">
        <v>105</v>
      </c>
      <c r="X106" s="19" t="str">
        <f t="shared" si="1"/>
        <v/>
      </c>
    </row>
    <row r="107" spans="13:24" ht="15.75" x14ac:dyDescent="0.25">
      <c r="W107" s="40">
        <v>106</v>
      </c>
      <c r="X107" s="19" t="str">
        <f t="shared" si="1"/>
        <v/>
      </c>
    </row>
    <row r="108" spans="13:24" ht="15.75" x14ac:dyDescent="0.25">
      <c r="W108" s="40">
        <v>107</v>
      </c>
      <c r="X108" s="19" t="str">
        <f t="shared" si="1"/>
        <v/>
      </c>
    </row>
    <row r="109" spans="13:24" ht="15.75" x14ac:dyDescent="0.25">
      <c r="W109" s="40">
        <v>108</v>
      </c>
      <c r="X109" s="19" t="str">
        <f t="shared" si="1"/>
        <v/>
      </c>
    </row>
    <row r="110" spans="13:24" ht="15.75" x14ac:dyDescent="0.25">
      <c r="W110" s="40">
        <v>109</v>
      </c>
      <c r="X110" s="19" t="str">
        <f t="shared" si="1"/>
        <v/>
      </c>
    </row>
    <row r="111" spans="13:24" ht="15.75" x14ac:dyDescent="0.25">
      <c r="W111" s="40">
        <v>110</v>
      </c>
      <c r="X111" s="19" t="str">
        <f t="shared" si="1"/>
        <v/>
      </c>
    </row>
    <row r="112" spans="13:24" ht="15.75" x14ac:dyDescent="0.25">
      <c r="W112" s="40">
        <v>111</v>
      </c>
      <c r="X112" s="19" t="str">
        <f t="shared" si="1"/>
        <v/>
      </c>
    </row>
    <row r="113" spans="23:24" ht="15.75" x14ac:dyDescent="0.25">
      <c r="W113" s="40">
        <v>112</v>
      </c>
      <c r="X113" s="19" t="str">
        <f t="shared" si="1"/>
        <v/>
      </c>
    </row>
    <row r="114" spans="23:24" ht="15.75" x14ac:dyDescent="0.25">
      <c r="W114" s="40">
        <v>113</v>
      </c>
      <c r="X114" s="19" t="str">
        <f t="shared" si="1"/>
        <v/>
      </c>
    </row>
    <row r="115" spans="23:24" ht="15.75" x14ac:dyDescent="0.25">
      <c r="W115" s="40">
        <v>114</v>
      </c>
      <c r="X115" s="19" t="str">
        <f t="shared" si="1"/>
        <v/>
      </c>
    </row>
    <row r="116" spans="23:24" ht="15.75" x14ac:dyDescent="0.25">
      <c r="W116" s="40">
        <v>115</v>
      </c>
      <c r="X116" s="19" t="str">
        <f t="shared" si="1"/>
        <v/>
      </c>
    </row>
    <row r="117" spans="23:24" ht="15.75" x14ac:dyDescent="0.25">
      <c r="W117" s="40">
        <v>116</v>
      </c>
      <c r="X117" s="19" t="str">
        <f t="shared" si="1"/>
        <v/>
      </c>
    </row>
    <row r="118" spans="23:24" ht="15.75" x14ac:dyDescent="0.25">
      <c r="W118" s="40">
        <v>117</v>
      </c>
      <c r="X118" s="19" t="str">
        <f t="shared" si="1"/>
        <v/>
      </c>
    </row>
    <row r="119" spans="23:24" ht="15.75" x14ac:dyDescent="0.25">
      <c r="W119" s="40">
        <v>118</v>
      </c>
      <c r="X119" s="19" t="str">
        <f t="shared" si="1"/>
        <v/>
      </c>
    </row>
    <row r="120" spans="23:24" ht="15.75" x14ac:dyDescent="0.25">
      <c r="W120" s="40">
        <v>119</v>
      </c>
      <c r="X120" s="19" t="str">
        <f t="shared" si="1"/>
        <v/>
      </c>
    </row>
    <row r="121" spans="23:24" ht="15.75" x14ac:dyDescent="0.25">
      <c r="W121" s="40">
        <v>120</v>
      </c>
      <c r="X121" s="19" t="str">
        <f t="shared" si="1"/>
        <v/>
      </c>
    </row>
    <row r="122" spans="23:24" ht="15.75" x14ac:dyDescent="0.25">
      <c r="W122" s="40">
        <v>121</v>
      </c>
      <c r="X122" s="19" t="str">
        <f t="shared" si="1"/>
        <v/>
      </c>
    </row>
    <row r="123" spans="23:24" ht="15.75" x14ac:dyDescent="0.25">
      <c r="W123" s="40">
        <v>122</v>
      </c>
      <c r="X123" s="19" t="str">
        <f t="shared" si="1"/>
        <v/>
      </c>
    </row>
    <row r="124" spans="23:24" ht="15.75" x14ac:dyDescent="0.25">
      <c r="W124" s="40">
        <v>123</v>
      </c>
      <c r="X124" s="19" t="str">
        <f t="shared" si="1"/>
        <v/>
      </c>
    </row>
    <row r="125" spans="23:24" ht="15.75" x14ac:dyDescent="0.25">
      <c r="W125" s="40">
        <v>124</v>
      </c>
      <c r="X125" s="19" t="str">
        <f t="shared" si="1"/>
        <v/>
      </c>
    </row>
    <row r="126" spans="23:24" ht="15.75" x14ac:dyDescent="0.25">
      <c r="W126" s="40">
        <v>125</v>
      </c>
      <c r="X126" s="19" t="str">
        <f t="shared" si="1"/>
        <v/>
      </c>
    </row>
    <row r="127" spans="23:24" ht="15.75" x14ac:dyDescent="0.25">
      <c r="W127" s="40">
        <v>126</v>
      </c>
      <c r="X127" s="19" t="str">
        <f t="shared" si="1"/>
        <v/>
      </c>
    </row>
    <row r="128" spans="23:24" ht="15.75" x14ac:dyDescent="0.25">
      <c r="W128" s="40">
        <v>127</v>
      </c>
      <c r="X128" s="19" t="str">
        <f t="shared" si="1"/>
        <v/>
      </c>
    </row>
    <row r="129" spans="23:24" ht="15.75" x14ac:dyDescent="0.25">
      <c r="W129" s="40">
        <v>128</v>
      </c>
      <c r="X129" s="19" t="str">
        <f t="shared" si="1"/>
        <v/>
      </c>
    </row>
    <row r="130" spans="23:24" ht="15.75" x14ac:dyDescent="0.25">
      <c r="W130" s="40">
        <v>129</v>
      </c>
      <c r="X130" s="19" t="str">
        <f t="shared" ref="X130:X193" si="2">IFERROR(IF(VLOOKUP(W130,comments,2,FALSE)=0,"",VLOOKUP(W130,comments,2,FALSE)),"")</f>
        <v/>
      </c>
    </row>
    <row r="131" spans="23:24" ht="15.75" x14ac:dyDescent="0.25">
      <c r="W131" s="40">
        <v>130</v>
      </c>
      <c r="X131" s="19" t="str">
        <f t="shared" si="2"/>
        <v/>
      </c>
    </row>
    <row r="132" spans="23:24" ht="15.75" x14ac:dyDescent="0.25">
      <c r="W132" s="40">
        <v>131</v>
      </c>
      <c r="X132" s="19" t="str">
        <f t="shared" si="2"/>
        <v/>
      </c>
    </row>
    <row r="133" spans="23:24" ht="15.75" x14ac:dyDescent="0.25">
      <c r="W133" s="40">
        <v>132</v>
      </c>
      <c r="X133" s="19" t="str">
        <f t="shared" si="2"/>
        <v/>
      </c>
    </row>
    <row r="134" spans="23:24" ht="15.75" x14ac:dyDescent="0.25">
      <c r="W134" s="40">
        <v>133</v>
      </c>
      <c r="X134" s="19" t="str">
        <f t="shared" si="2"/>
        <v/>
      </c>
    </row>
    <row r="135" spans="23:24" ht="15.75" x14ac:dyDescent="0.25">
      <c r="W135" s="40">
        <v>134</v>
      </c>
      <c r="X135" s="19" t="str">
        <f t="shared" si="2"/>
        <v/>
      </c>
    </row>
    <row r="136" spans="23:24" ht="15.75" x14ac:dyDescent="0.25">
      <c r="W136" s="40">
        <v>135</v>
      </c>
      <c r="X136" s="19" t="str">
        <f t="shared" si="2"/>
        <v/>
      </c>
    </row>
    <row r="137" spans="23:24" ht="15.75" x14ac:dyDescent="0.25">
      <c r="W137" s="40">
        <v>136</v>
      </c>
      <c r="X137" s="19" t="str">
        <f t="shared" si="2"/>
        <v/>
      </c>
    </row>
    <row r="138" spans="23:24" ht="15.75" x14ac:dyDescent="0.25">
      <c r="W138" s="40">
        <v>137</v>
      </c>
      <c r="X138" s="19" t="str">
        <f t="shared" si="2"/>
        <v/>
      </c>
    </row>
    <row r="139" spans="23:24" ht="15.75" x14ac:dyDescent="0.25">
      <c r="W139" s="40">
        <v>138</v>
      </c>
      <c r="X139" s="19" t="str">
        <f t="shared" si="2"/>
        <v/>
      </c>
    </row>
    <row r="140" spans="23:24" ht="15.75" x14ac:dyDescent="0.25">
      <c r="W140" s="40">
        <v>139</v>
      </c>
      <c r="X140" s="19" t="str">
        <f t="shared" si="2"/>
        <v/>
      </c>
    </row>
    <row r="141" spans="23:24" ht="15.75" x14ac:dyDescent="0.25">
      <c r="W141" s="40">
        <v>140</v>
      </c>
      <c r="X141" s="19" t="str">
        <f t="shared" si="2"/>
        <v/>
      </c>
    </row>
    <row r="142" spans="23:24" ht="15.75" x14ac:dyDescent="0.25">
      <c r="W142" s="40">
        <v>141</v>
      </c>
      <c r="X142" s="19" t="str">
        <f t="shared" si="2"/>
        <v/>
      </c>
    </row>
    <row r="143" spans="23:24" ht="15.75" x14ac:dyDescent="0.25">
      <c r="W143" s="40">
        <v>142</v>
      </c>
      <c r="X143" s="19" t="str">
        <f t="shared" si="2"/>
        <v/>
      </c>
    </row>
    <row r="144" spans="23:24" ht="15.75" x14ac:dyDescent="0.25">
      <c r="W144" s="40">
        <v>143</v>
      </c>
      <c r="X144" s="19" t="str">
        <f t="shared" si="2"/>
        <v/>
      </c>
    </row>
    <row r="145" spans="23:24" ht="15.75" x14ac:dyDescent="0.25">
      <c r="W145" s="40">
        <v>144</v>
      </c>
      <c r="X145" s="19" t="str">
        <f t="shared" si="2"/>
        <v/>
      </c>
    </row>
    <row r="146" spans="23:24" ht="15.75" x14ac:dyDescent="0.25">
      <c r="W146" s="40">
        <v>145</v>
      </c>
      <c r="X146" s="19" t="str">
        <f t="shared" si="2"/>
        <v/>
      </c>
    </row>
    <row r="147" spans="23:24" ht="15.75" x14ac:dyDescent="0.25">
      <c r="W147" s="40">
        <v>146</v>
      </c>
      <c r="X147" s="19" t="str">
        <f t="shared" si="2"/>
        <v/>
      </c>
    </row>
    <row r="148" spans="23:24" ht="15.75" x14ac:dyDescent="0.25">
      <c r="W148" s="40">
        <v>147</v>
      </c>
      <c r="X148" s="19" t="str">
        <f t="shared" si="2"/>
        <v/>
      </c>
    </row>
    <row r="149" spans="23:24" ht="15.75" x14ac:dyDescent="0.25">
      <c r="W149" s="40">
        <v>148</v>
      </c>
      <c r="X149" s="19" t="str">
        <f t="shared" si="2"/>
        <v/>
      </c>
    </row>
    <row r="150" spans="23:24" ht="15.75" x14ac:dyDescent="0.25">
      <c r="W150" s="40">
        <v>149</v>
      </c>
      <c r="X150" s="19" t="str">
        <f t="shared" si="2"/>
        <v/>
      </c>
    </row>
    <row r="151" spans="23:24" ht="15.75" x14ac:dyDescent="0.25">
      <c r="W151" s="40">
        <v>150</v>
      </c>
      <c r="X151" s="19" t="str">
        <f t="shared" si="2"/>
        <v/>
      </c>
    </row>
    <row r="152" spans="23:24" ht="15.75" x14ac:dyDescent="0.25">
      <c r="W152" s="40">
        <v>151</v>
      </c>
      <c r="X152" s="19" t="str">
        <f t="shared" si="2"/>
        <v/>
      </c>
    </row>
    <row r="153" spans="23:24" ht="15.75" x14ac:dyDescent="0.25">
      <c r="W153" s="40">
        <v>152</v>
      </c>
      <c r="X153" s="19" t="str">
        <f t="shared" si="2"/>
        <v/>
      </c>
    </row>
    <row r="154" spans="23:24" ht="15.75" x14ac:dyDescent="0.25">
      <c r="W154" s="40">
        <v>153</v>
      </c>
      <c r="X154" s="19" t="str">
        <f t="shared" si="2"/>
        <v/>
      </c>
    </row>
    <row r="155" spans="23:24" ht="15.75" x14ac:dyDescent="0.25">
      <c r="W155" s="40">
        <v>154</v>
      </c>
      <c r="X155" s="19" t="str">
        <f t="shared" si="2"/>
        <v/>
      </c>
    </row>
    <row r="156" spans="23:24" ht="15.75" x14ac:dyDescent="0.25">
      <c r="W156" s="40">
        <v>155</v>
      </c>
      <c r="X156" s="19" t="str">
        <f t="shared" si="2"/>
        <v/>
      </c>
    </row>
    <row r="157" spans="23:24" ht="15.75" x14ac:dyDescent="0.25">
      <c r="W157" s="40">
        <v>156</v>
      </c>
      <c r="X157" s="19" t="str">
        <f t="shared" si="2"/>
        <v/>
      </c>
    </row>
    <row r="158" spans="23:24" ht="15.75" x14ac:dyDescent="0.25">
      <c r="W158" s="40">
        <v>157</v>
      </c>
      <c r="X158" s="19" t="str">
        <f t="shared" si="2"/>
        <v/>
      </c>
    </row>
    <row r="159" spans="23:24" ht="15.75" x14ac:dyDescent="0.25">
      <c r="W159" s="40">
        <v>158</v>
      </c>
      <c r="X159" s="19" t="str">
        <f t="shared" si="2"/>
        <v/>
      </c>
    </row>
    <row r="160" spans="23:24" ht="15.75" x14ac:dyDescent="0.25">
      <c r="W160" s="40">
        <v>159</v>
      </c>
      <c r="X160" s="19" t="str">
        <f t="shared" si="2"/>
        <v/>
      </c>
    </row>
    <row r="161" spans="23:24" ht="15.75" x14ac:dyDescent="0.25">
      <c r="W161" s="40">
        <v>160</v>
      </c>
      <c r="X161" s="19" t="str">
        <f t="shared" si="2"/>
        <v/>
      </c>
    </row>
    <row r="162" spans="23:24" ht="15.75" x14ac:dyDescent="0.25">
      <c r="W162" s="40">
        <v>161</v>
      </c>
      <c r="X162" s="19" t="str">
        <f t="shared" si="2"/>
        <v/>
      </c>
    </row>
    <row r="163" spans="23:24" ht="15.75" x14ac:dyDescent="0.25">
      <c r="W163" s="40">
        <v>162</v>
      </c>
      <c r="X163" s="19" t="str">
        <f t="shared" si="2"/>
        <v/>
      </c>
    </row>
    <row r="164" spans="23:24" ht="15.75" x14ac:dyDescent="0.25">
      <c r="W164" s="40">
        <v>163</v>
      </c>
      <c r="X164" s="19" t="str">
        <f t="shared" si="2"/>
        <v/>
      </c>
    </row>
    <row r="165" spans="23:24" ht="15.75" x14ac:dyDescent="0.25">
      <c r="W165" s="40">
        <v>164</v>
      </c>
      <c r="X165" s="19" t="str">
        <f t="shared" si="2"/>
        <v/>
      </c>
    </row>
    <row r="166" spans="23:24" ht="15.75" x14ac:dyDescent="0.25">
      <c r="W166" s="40">
        <v>165</v>
      </c>
      <c r="X166" s="19" t="str">
        <f t="shared" si="2"/>
        <v/>
      </c>
    </row>
    <row r="167" spans="23:24" ht="15.75" x14ac:dyDescent="0.25">
      <c r="W167" s="40">
        <v>166</v>
      </c>
      <c r="X167" s="19" t="str">
        <f t="shared" si="2"/>
        <v/>
      </c>
    </row>
    <row r="168" spans="23:24" ht="15.75" x14ac:dyDescent="0.25">
      <c r="W168" s="40">
        <v>167</v>
      </c>
      <c r="X168" s="19" t="str">
        <f t="shared" si="2"/>
        <v/>
      </c>
    </row>
    <row r="169" spans="23:24" ht="15.75" x14ac:dyDescent="0.25">
      <c r="W169" s="40">
        <v>168</v>
      </c>
      <c r="X169" s="19" t="str">
        <f t="shared" si="2"/>
        <v/>
      </c>
    </row>
    <row r="170" spans="23:24" ht="15.75" x14ac:dyDescent="0.25">
      <c r="W170" s="40">
        <v>169</v>
      </c>
      <c r="X170" s="19" t="str">
        <f t="shared" si="2"/>
        <v/>
      </c>
    </row>
    <row r="171" spans="23:24" ht="15.75" x14ac:dyDescent="0.25">
      <c r="W171" s="40">
        <v>170</v>
      </c>
      <c r="X171" s="19" t="str">
        <f t="shared" si="2"/>
        <v/>
      </c>
    </row>
    <row r="172" spans="23:24" ht="15.75" x14ac:dyDescent="0.25">
      <c r="W172" s="40">
        <v>171</v>
      </c>
      <c r="X172" s="19" t="str">
        <f t="shared" si="2"/>
        <v/>
      </c>
    </row>
    <row r="173" spans="23:24" ht="15.75" x14ac:dyDescent="0.25">
      <c r="W173" s="40">
        <v>172</v>
      </c>
      <c r="X173" s="19" t="str">
        <f t="shared" si="2"/>
        <v/>
      </c>
    </row>
    <row r="174" spans="23:24" ht="15.75" x14ac:dyDescent="0.25">
      <c r="W174" s="40">
        <v>173</v>
      </c>
      <c r="X174" s="19" t="str">
        <f t="shared" si="2"/>
        <v/>
      </c>
    </row>
    <row r="175" spans="23:24" ht="15.75" x14ac:dyDescent="0.25">
      <c r="W175" s="40">
        <v>174</v>
      </c>
      <c r="X175" s="19" t="str">
        <f t="shared" si="2"/>
        <v/>
      </c>
    </row>
    <row r="176" spans="23:24" ht="15.75" x14ac:dyDescent="0.25">
      <c r="W176" s="40">
        <v>175</v>
      </c>
      <c r="X176" s="19" t="str">
        <f t="shared" si="2"/>
        <v/>
      </c>
    </row>
    <row r="177" spans="23:24" ht="15.75" x14ac:dyDescent="0.25">
      <c r="W177" s="40">
        <v>176</v>
      </c>
      <c r="X177" s="19" t="str">
        <f t="shared" si="2"/>
        <v/>
      </c>
    </row>
    <row r="178" spans="23:24" ht="15.75" x14ac:dyDescent="0.25">
      <c r="W178" s="40">
        <v>177</v>
      </c>
      <c r="X178" s="19" t="str">
        <f t="shared" si="2"/>
        <v/>
      </c>
    </row>
    <row r="179" spans="23:24" ht="15.75" x14ac:dyDescent="0.25">
      <c r="W179" s="40">
        <v>178</v>
      </c>
      <c r="X179" s="19" t="str">
        <f t="shared" si="2"/>
        <v/>
      </c>
    </row>
    <row r="180" spans="23:24" ht="15.75" x14ac:dyDescent="0.25">
      <c r="W180" s="40">
        <v>179</v>
      </c>
      <c r="X180" s="19" t="str">
        <f t="shared" si="2"/>
        <v/>
      </c>
    </row>
    <row r="181" spans="23:24" ht="15.75" x14ac:dyDescent="0.25">
      <c r="W181" s="40">
        <v>180</v>
      </c>
      <c r="X181" s="19" t="str">
        <f t="shared" si="2"/>
        <v/>
      </c>
    </row>
    <row r="182" spans="23:24" ht="15.75" x14ac:dyDescent="0.25">
      <c r="W182" s="40">
        <v>181</v>
      </c>
      <c r="X182" s="19" t="str">
        <f t="shared" si="2"/>
        <v/>
      </c>
    </row>
    <row r="183" spans="23:24" ht="15.75" x14ac:dyDescent="0.25">
      <c r="W183" s="40">
        <v>182</v>
      </c>
      <c r="X183" s="19" t="str">
        <f t="shared" si="2"/>
        <v/>
      </c>
    </row>
    <row r="184" spans="23:24" ht="15.75" x14ac:dyDescent="0.25">
      <c r="W184" s="40">
        <v>183</v>
      </c>
      <c r="X184" s="19" t="str">
        <f t="shared" si="2"/>
        <v/>
      </c>
    </row>
    <row r="185" spans="23:24" ht="15.75" x14ac:dyDescent="0.25">
      <c r="W185" s="40">
        <v>184</v>
      </c>
      <c r="X185" s="19" t="str">
        <f t="shared" si="2"/>
        <v/>
      </c>
    </row>
    <row r="186" spans="23:24" ht="15.75" x14ac:dyDescent="0.25">
      <c r="W186" s="40">
        <v>185</v>
      </c>
      <c r="X186" s="19" t="str">
        <f t="shared" si="2"/>
        <v/>
      </c>
    </row>
    <row r="187" spans="23:24" ht="15.75" x14ac:dyDescent="0.25">
      <c r="W187" s="40">
        <v>186</v>
      </c>
      <c r="X187" s="19" t="str">
        <f t="shared" si="2"/>
        <v/>
      </c>
    </row>
    <row r="188" spans="23:24" ht="15.75" x14ac:dyDescent="0.25">
      <c r="W188" s="40">
        <v>187</v>
      </c>
      <c r="X188" s="19" t="str">
        <f t="shared" si="2"/>
        <v/>
      </c>
    </row>
    <row r="189" spans="23:24" ht="15.75" x14ac:dyDescent="0.25">
      <c r="W189" s="40">
        <v>188</v>
      </c>
      <c r="X189" s="19" t="str">
        <f t="shared" si="2"/>
        <v/>
      </c>
    </row>
    <row r="190" spans="23:24" ht="15.75" x14ac:dyDescent="0.25">
      <c r="W190" s="40">
        <v>189</v>
      </c>
      <c r="X190" s="19" t="str">
        <f t="shared" si="2"/>
        <v/>
      </c>
    </row>
    <row r="191" spans="23:24" ht="15.75" x14ac:dyDescent="0.25">
      <c r="W191" s="40">
        <v>190</v>
      </c>
      <c r="X191" s="19" t="str">
        <f t="shared" si="2"/>
        <v/>
      </c>
    </row>
    <row r="192" spans="23:24" ht="15.75" x14ac:dyDescent="0.25">
      <c r="W192" s="40">
        <v>191</v>
      </c>
      <c r="X192" s="19" t="str">
        <f t="shared" si="2"/>
        <v/>
      </c>
    </row>
    <row r="193" spans="23:24" ht="15.75" x14ac:dyDescent="0.25">
      <c r="W193" s="40">
        <v>192</v>
      </c>
      <c r="X193" s="19" t="str">
        <f t="shared" si="2"/>
        <v/>
      </c>
    </row>
    <row r="194" spans="23:24" ht="15.75" x14ac:dyDescent="0.25">
      <c r="W194" s="40">
        <v>193</v>
      </c>
      <c r="X194" s="19" t="str">
        <f t="shared" ref="X194:X257" si="3">IFERROR(IF(VLOOKUP(W194,comments,2,FALSE)=0,"",VLOOKUP(W194,comments,2,FALSE)),"")</f>
        <v/>
      </c>
    </row>
    <row r="195" spans="23:24" ht="15.75" x14ac:dyDescent="0.25">
      <c r="W195" s="40">
        <v>194</v>
      </c>
      <c r="X195" s="19" t="str">
        <f t="shared" si="3"/>
        <v/>
      </c>
    </row>
    <row r="196" spans="23:24" ht="15.75" x14ac:dyDescent="0.25">
      <c r="W196" s="40">
        <v>195</v>
      </c>
      <c r="X196" s="19" t="str">
        <f t="shared" si="3"/>
        <v/>
      </c>
    </row>
    <row r="197" spans="23:24" ht="15.75" x14ac:dyDescent="0.25">
      <c r="W197" s="40">
        <v>196</v>
      </c>
      <c r="X197" s="19" t="str">
        <f t="shared" si="3"/>
        <v/>
      </c>
    </row>
    <row r="198" spans="23:24" ht="15.75" x14ac:dyDescent="0.25">
      <c r="W198" s="40">
        <v>197</v>
      </c>
      <c r="X198" s="19" t="str">
        <f t="shared" si="3"/>
        <v/>
      </c>
    </row>
    <row r="199" spans="23:24" ht="15.75" x14ac:dyDescent="0.25">
      <c r="W199" s="40">
        <v>198</v>
      </c>
      <c r="X199" s="19" t="str">
        <f t="shared" si="3"/>
        <v/>
      </c>
    </row>
    <row r="200" spans="23:24" ht="15.75" x14ac:dyDescent="0.25">
      <c r="W200" s="40">
        <v>199</v>
      </c>
      <c r="X200" s="19" t="str">
        <f t="shared" si="3"/>
        <v/>
      </c>
    </row>
    <row r="201" spans="23:24" ht="15.75" x14ac:dyDescent="0.25">
      <c r="W201" s="40">
        <v>200</v>
      </c>
      <c r="X201" s="19" t="str">
        <f t="shared" si="3"/>
        <v/>
      </c>
    </row>
    <row r="202" spans="23:24" ht="15.75" x14ac:dyDescent="0.25">
      <c r="W202" s="40">
        <v>201</v>
      </c>
      <c r="X202" s="19" t="str">
        <f t="shared" si="3"/>
        <v/>
      </c>
    </row>
    <row r="203" spans="23:24" ht="15.75" x14ac:dyDescent="0.25">
      <c r="W203" s="40">
        <v>202</v>
      </c>
      <c r="X203" s="19" t="str">
        <f t="shared" si="3"/>
        <v/>
      </c>
    </row>
    <row r="204" spans="23:24" ht="15.75" x14ac:dyDescent="0.25">
      <c r="W204" s="40">
        <v>203</v>
      </c>
      <c r="X204" s="19" t="str">
        <f t="shared" si="3"/>
        <v/>
      </c>
    </row>
    <row r="205" spans="23:24" ht="15.75" x14ac:dyDescent="0.25">
      <c r="W205" s="40">
        <v>204</v>
      </c>
      <c r="X205" s="19" t="str">
        <f t="shared" si="3"/>
        <v/>
      </c>
    </row>
    <row r="206" spans="23:24" ht="15.75" x14ac:dyDescent="0.25">
      <c r="W206" s="40">
        <v>205</v>
      </c>
      <c r="X206" s="19" t="str">
        <f t="shared" si="3"/>
        <v/>
      </c>
    </row>
    <row r="207" spans="23:24" ht="15.75" x14ac:dyDescent="0.25">
      <c r="W207" s="40">
        <v>206</v>
      </c>
      <c r="X207" s="19" t="str">
        <f t="shared" si="3"/>
        <v/>
      </c>
    </row>
    <row r="208" spans="23:24" ht="15.75" x14ac:dyDescent="0.25">
      <c r="W208" s="40">
        <v>207</v>
      </c>
      <c r="X208" s="19" t="str">
        <f t="shared" si="3"/>
        <v/>
      </c>
    </row>
    <row r="209" spans="23:24" ht="15.75" x14ac:dyDescent="0.25">
      <c r="W209" s="40">
        <v>208</v>
      </c>
      <c r="X209" s="19" t="str">
        <f t="shared" si="3"/>
        <v/>
      </c>
    </row>
    <row r="210" spans="23:24" ht="15.75" x14ac:dyDescent="0.25">
      <c r="W210" s="40">
        <v>209</v>
      </c>
      <c r="X210" s="19" t="str">
        <f t="shared" si="3"/>
        <v/>
      </c>
    </row>
    <row r="211" spans="23:24" ht="15.75" x14ac:dyDescent="0.25">
      <c r="W211" s="40">
        <v>210</v>
      </c>
      <c r="X211" s="19" t="str">
        <f t="shared" si="3"/>
        <v/>
      </c>
    </row>
    <row r="212" spans="23:24" ht="15.75" x14ac:dyDescent="0.25">
      <c r="W212" s="40">
        <v>211</v>
      </c>
      <c r="X212" s="19" t="str">
        <f t="shared" si="3"/>
        <v/>
      </c>
    </row>
    <row r="213" spans="23:24" ht="15.75" x14ac:dyDescent="0.25">
      <c r="W213" s="40">
        <v>212</v>
      </c>
      <c r="X213" s="19" t="str">
        <f t="shared" si="3"/>
        <v/>
      </c>
    </row>
    <row r="214" spans="23:24" ht="15.75" x14ac:dyDescent="0.25">
      <c r="W214" s="40">
        <v>213</v>
      </c>
      <c r="X214" s="19" t="str">
        <f t="shared" si="3"/>
        <v/>
      </c>
    </row>
    <row r="215" spans="23:24" ht="15.75" x14ac:dyDescent="0.25">
      <c r="W215" s="40">
        <v>214</v>
      </c>
      <c r="X215" s="19" t="str">
        <f t="shared" si="3"/>
        <v/>
      </c>
    </row>
    <row r="216" spans="23:24" ht="15.75" x14ac:dyDescent="0.25">
      <c r="W216" s="40">
        <v>215</v>
      </c>
      <c r="X216" s="19" t="str">
        <f t="shared" si="3"/>
        <v/>
      </c>
    </row>
    <row r="217" spans="23:24" ht="15.75" x14ac:dyDescent="0.25">
      <c r="W217" s="40">
        <v>216</v>
      </c>
      <c r="X217" s="19" t="str">
        <f t="shared" si="3"/>
        <v/>
      </c>
    </row>
    <row r="218" spans="23:24" ht="15.75" x14ac:dyDescent="0.25">
      <c r="W218" s="40">
        <v>217</v>
      </c>
      <c r="X218" s="19" t="str">
        <f t="shared" si="3"/>
        <v/>
      </c>
    </row>
    <row r="219" spans="23:24" ht="15.75" x14ac:dyDescent="0.25">
      <c r="W219" s="40">
        <v>218</v>
      </c>
      <c r="X219" s="19" t="str">
        <f t="shared" si="3"/>
        <v/>
      </c>
    </row>
    <row r="220" spans="23:24" ht="15.75" x14ac:dyDescent="0.25">
      <c r="W220" s="40">
        <v>219</v>
      </c>
      <c r="X220" s="19" t="str">
        <f t="shared" si="3"/>
        <v/>
      </c>
    </row>
    <row r="221" spans="23:24" ht="15.75" x14ac:dyDescent="0.25">
      <c r="W221" s="40">
        <v>220</v>
      </c>
      <c r="X221" s="19" t="str">
        <f t="shared" si="3"/>
        <v/>
      </c>
    </row>
    <row r="222" spans="23:24" ht="15.75" x14ac:dyDescent="0.25">
      <c r="W222" s="40">
        <v>221</v>
      </c>
      <c r="X222" s="19" t="str">
        <f t="shared" si="3"/>
        <v/>
      </c>
    </row>
    <row r="223" spans="23:24" ht="15.75" x14ac:dyDescent="0.25">
      <c r="W223" s="40">
        <v>222</v>
      </c>
      <c r="X223" s="19" t="str">
        <f t="shared" si="3"/>
        <v/>
      </c>
    </row>
    <row r="224" spans="23:24" ht="15.75" x14ac:dyDescent="0.25">
      <c r="W224" s="40">
        <v>223</v>
      </c>
      <c r="X224" s="19" t="str">
        <f t="shared" si="3"/>
        <v/>
      </c>
    </row>
    <row r="225" spans="23:24" ht="15.75" x14ac:dyDescent="0.25">
      <c r="W225" s="40">
        <v>224</v>
      </c>
      <c r="X225" s="19" t="str">
        <f t="shared" si="3"/>
        <v/>
      </c>
    </row>
    <row r="226" spans="23:24" ht="15.75" x14ac:dyDescent="0.25">
      <c r="W226" s="40">
        <v>225</v>
      </c>
      <c r="X226" s="19" t="str">
        <f t="shared" si="3"/>
        <v/>
      </c>
    </row>
    <row r="227" spans="23:24" ht="15.75" x14ac:dyDescent="0.25">
      <c r="W227" s="40">
        <v>226</v>
      </c>
      <c r="X227" s="19" t="str">
        <f t="shared" si="3"/>
        <v/>
      </c>
    </row>
    <row r="228" spans="23:24" ht="15.75" x14ac:dyDescent="0.25">
      <c r="W228" s="40">
        <v>227</v>
      </c>
      <c r="X228" s="19" t="str">
        <f t="shared" si="3"/>
        <v/>
      </c>
    </row>
    <row r="229" spans="23:24" ht="15.75" x14ac:dyDescent="0.25">
      <c r="W229" s="40">
        <v>228</v>
      </c>
      <c r="X229" s="19" t="str">
        <f t="shared" si="3"/>
        <v/>
      </c>
    </row>
    <row r="230" spans="23:24" ht="15.75" x14ac:dyDescent="0.25">
      <c r="W230" s="40">
        <v>229</v>
      </c>
      <c r="X230" s="19" t="str">
        <f t="shared" si="3"/>
        <v/>
      </c>
    </row>
    <row r="231" spans="23:24" ht="15.75" x14ac:dyDescent="0.25">
      <c r="W231" s="40">
        <v>230</v>
      </c>
      <c r="X231" s="19" t="str">
        <f t="shared" si="3"/>
        <v/>
      </c>
    </row>
    <row r="232" spans="23:24" ht="15.75" x14ac:dyDescent="0.25">
      <c r="W232" s="40">
        <v>231</v>
      </c>
      <c r="X232" s="19" t="str">
        <f t="shared" si="3"/>
        <v/>
      </c>
    </row>
    <row r="233" spans="23:24" ht="15.75" x14ac:dyDescent="0.25">
      <c r="W233" s="40">
        <v>232</v>
      </c>
      <c r="X233" s="19" t="str">
        <f t="shared" si="3"/>
        <v/>
      </c>
    </row>
    <row r="234" spans="23:24" ht="15.75" x14ac:dyDescent="0.25">
      <c r="W234" s="40">
        <v>233</v>
      </c>
      <c r="X234" s="19" t="str">
        <f t="shared" si="3"/>
        <v/>
      </c>
    </row>
    <row r="235" spans="23:24" ht="15.75" x14ac:dyDescent="0.25">
      <c r="W235" s="40">
        <v>234</v>
      </c>
      <c r="X235" s="19" t="str">
        <f t="shared" si="3"/>
        <v/>
      </c>
    </row>
    <row r="236" spans="23:24" ht="15.75" x14ac:dyDescent="0.25">
      <c r="W236" s="40">
        <v>235</v>
      </c>
      <c r="X236" s="19" t="str">
        <f t="shared" si="3"/>
        <v/>
      </c>
    </row>
    <row r="237" spans="23:24" ht="15.75" x14ac:dyDescent="0.25">
      <c r="W237" s="40">
        <v>236</v>
      </c>
      <c r="X237" s="19" t="str">
        <f t="shared" si="3"/>
        <v/>
      </c>
    </row>
    <row r="238" spans="23:24" ht="15.75" x14ac:dyDescent="0.25">
      <c r="W238" s="40">
        <v>237</v>
      </c>
      <c r="X238" s="19" t="str">
        <f t="shared" si="3"/>
        <v/>
      </c>
    </row>
    <row r="239" spans="23:24" ht="15.75" x14ac:dyDescent="0.25">
      <c r="W239" s="40">
        <v>238</v>
      </c>
      <c r="X239" s="19" t="str">
        <f t="shared" si="3"/>
        <v/>
      </c>
    </row>
    <row r="240" spans="23:24" ht="15.75" x14ac:dyDescent="0.25">
      <c r="W240" s="40">
        <v>239</v>
      </c>
      <c r="X240" s="19" t="str">
        <f t="shared" si="3"/>
        <v/>
      </c>
    </row>
    <row r="241" spans="23:24" ht="15.75" x14ac:dyDescent="0.25">
      <c r="W241" s="40">
        <v>240</v>
      </c>
      <c r="X241" s="19" t="str">
        <f t="shared" si="3"/>
        <v/>
      </c>
    </row>
    <row r="242" spans="23:24" ht="15.75" x14ac:dyDescent="0.25">
      <c r="W242" s="40">
        <v>241</v>
      </c>
      <c r="X242" s="19" t="str">
        <f t="shared" si="3"/>
        <v/>
      </c>
    </row>
    <row r="243" spans="23:24" ht="15.75" x14ac:dyDescent="0.25">
      <c r="W243" s="40">
        <v>242</v>
      </c>
      <c r="X243" s="19" t="str">
        <f t="shared" si="3"/>
        <v/>
      </c>
    </row>
    <row r="244" spans="23:24" ht="15.75" x14ac:dyDescent="0.25">
      <c r="W244" s="40">
        <v>243</v>
      </c>
      <c r="X244" s="19" t="str">
        <f t="shared" si="3"/>
        <v/>
      </c>
    </row>
    <row r="245" spans="23:24" ht="15.75" x14ac:dyDescent="0.25">
      <c r="W245" s="40">
        <v>244</v>
      </c>
      <c r="X245" s="19" t="str">
        <f t="shared" si="3"/>
        <v/>
      </c>
    </row>
    <row r="246" spans="23:24" ht="15.75" x14ac:dyDescent="0.25">
      <c r="W246" s="40">
        <v>245</v>
      </c>
      <c r="X246" s="19" t="str">
        <f t="shared" si="3"/>
        <v/>
      </c>
    </row>
    <row r="247" spans="23:24" ht="15.75" x14ac:dyDescent="0.25">
      <c r="W247" s="40">
        <v>246</v>
      </c>
      <c r="X247" s="19" t="str">
        <f t="shared" si="3"/>
        <v/>
      </c>
    </row>
    <row r="248" spans="23:24" ht="15.75" x14ac:dyDescent="0.25">
      <c r="W248" s="40">
        <v>247</v>
      </c>
      <c r="X248" s="19" t="str">
        <f t="shared" si="3"/>
        <v/>
      </c>
    </row>
    <row r="249" spans="23:24" ht="15.75" x14ac:dyDescent="0.25">
      <c r="W249" s="40">
        <v>248</v>
      </c>
      <c r="X249" s="19" t="str">
        <f t="shared" si="3"/>
        <v/>
      </c>
    </row>
    <row r="250" spans="23:24" ht="15.75" x14ac:dyDescent="0.25">
      <c r="W250" s="40">
        <v>249</v>
      </c>
      <c r="X250" s="19" t="str">
        <f t="shared" si="3"/>
        <v/>
      </c>
    </row>
    <row r="251" spans="23:24" ht="15.75" x14ac:dyDescent="0.25">
      <c r="W251" s="40">
        <v>250</v>
      </c>
      <c r="X251" s="19" t="str">
        <f t="shared" si="3"/>
        <v/>
      </c>
    </row>
    <row r="252" spans="23:24" ht="15.75" x14ac:dyDescent="0.25">
      <c r="W252" s="40">
        <v>251</v>
      </c>
      <c r="X252" s="19" t="str">
        <f t="shared" si="3"/>
        <v/>
      </c>
    </row>
    <row r="253" spans="23:24" ht="15.75" x14ac:dyDescent="0.25">
      <c r="W253" s="40">
        <v>252</v>
      </c>
      <c r="X253" s="19" t="str">
        <f t="shared" si="3"/>
        <v/>
      </c>
    </row>
    <row r="254" spans="23:24" ht="15.75" x14ac:dyDescent="0.25">
      <c r="W254" s="40">
        <v>253</v>
      </c>
      <c r="X254" s="19" t="str">
        <f t="shared" si="3"/>
        <v/>
      </c>
    </row>
    <row r="255" spans="23:24" ht="15.75" x14ac:dyDescent="0.25">
      <c r="W255" s="40">
        <v>254</v>
      </c>
      <c r="X255" s="19" t="str">
        <f t="shared" si="3"/>
        <v/>
      </c>
    </row>
    <row r="256" spans="23:24" ht="15.75" x14ac:dyDescent="0.25">
      <c r="W256" s="40">
        <v>255</v>
      </c>
      <c r="X256" s="19" t="str">
        <f t="shared" si="3"/>
        <v/>
      </c>
    </row>
    <row r="257" spans="23:24" ht="15.75" x14ac:dyDescent="0.25">
      <c r="W257" s="40">
        <v>256</v>
      </c>
      <c r="X257" s="19" t="str">
        <f t="shared" si="3"/>
        <v/>
      </c>
    </row>
    <row r="258" spans="23:24" ht="15.75" x14ac:dyDescent="0.25">
      <c r="W258" s="40">
        <v>257</v>
      </c>
      <c r="X258" s="19" t="str">
        <f t="shared" ref="X258:X321" si="4">IFERROR(IF(VLOOKUP(W258,comments,2,FALSE)=0,"",VLOOKUP(W258,comments,2,FALSE)),"")</f>
        <v/>
      </c>
    </row>
    <row r="259" spans="23:24" ht="15.75" x14ac:dyDescent="0.25">
      <c r="W259" s="40">
        <v>258</v>
      </c>
      <c r="X259" s="19" t="str">
        <f t="shared" si="4"/>
        <v/>
      </c>
    </row>
    <row r="260" spans="23:24" ht="15.75" x14ac:dyDescent="0.25">
      <c r="W260" s="40">
        <v>259</v>
      </c>
      <c r="X260" s="19" t="str">
        <f t="shared" si="4"/>
        <v/>
      </c>
    </row>
    <row r="261" spans="23:24" ht="15.75" x14ac:dyDescent="0.25">
      <c r="W261" s="40">
        <v>260</v>
      </c>
      <c r="X261" s="19" t="str">
        <f t="shared" si="4"/>
        <v/>
      </c>
    </row>
    <row r="262" spans="23:24" ht="15.75" x14ac:dyDescent="0.25">
      <c r="W262" s="40">
        <v>261</v>
      </c>
      <c r="X262" s="19" t="str">
        <f t="shared" si="4"/>
        <v/>
      </c>
    </row>
    <row r="263" spans="23:24" ht="15.75" x14ac:dyDescent="0.25">
      <c r="W263" s="40">
        <v>262</v>
      </c>
      <c r="X263" s="19" t="str">
        <f t="shared" si="4"/>
        <v/>
      </c>
    </row>
    <row r="264" spans="23:24" ht="15.75" x14ac:dyDescent="0.25">
      <c r="W264" s="40">
        <v>263</v>
      </c>
      <c r="X264" s="19" t="str">
        <f t="shared" si="4"/>
        <v/>
      </c>
    </row>
    <row r="265" spans="23:24" ht="15.75" x14ac:dyDescent="0.25">
      <c r="W265" s="40">
        <v>264</v>
      </c>
      <c r="X265" s="19" t="str">
        <f t="shared" si="4"/>
        <v/>
      </c>
    </row>
    <row r="266" spans="23:24" ht="15.75" x14ac:dyDescent="0.25">
      <c r="W266" s="40">
        <v>265</v>
      </c>
      <c r="X266" s="19" t="str">
        <f t="shared" si="4"/>
        <v/>
      </c>
    </row>
    <row r="267" spans="23:24" ht="15.75" x14ac:dyDescent="0.25">
      <c r="W267" s="40">
        <v>266</v>
      </c>
      <c r="X267" s="19" t="str">
        <f t="shared" si="4"/>
        <v/>
      </c>
    </row>
    <row r="268" spans="23:24" ht="15.75" x14ac:dyDescent="0.25">
      <c r="W268" s="40">
        <v>267</v>
      </c>
      <c r="X268" s="19" t="str">
        <f t="shared" si="4"/>
        <v/>
      </c>
    </row>
    <row r="269" spans="23:24" ht="15.75" x14ac:dyDescent="0.25">
      <c r="W269" s="40">
        <v>268</v>
      </c>
      <c r="X269" s="19" t="str">
        <f t="shared" si="4"/>
        <v/>
      </c>
    </row>
    <row r="270" spans="23:24" ht="15.75" x14ac:dyDescent="0.25">
      <c r="W270" s="40">
        <v>269</v>
      </c>
      <c r="X270" s="19" t="str">
        <f t="shared" si="4"/>
        <v/>
      </c>
    </row>
    <row r="271" spans="23:24" ht="15.75" x14ac:dyDescent="0.25">
      <c r="W271" s="40">
        <v>270</v>
      </c>
      <c r="X271" s="19" t="str">
        <f t="shared" si="4"/>
        <v/>
      </c>
    </row>
    <row r="272" spans="23:24" ht="15.75" x14ac:dyDescent="0.25">
      <c r="W272" s="40">
        <v>271</v>
      </c>
      <c r="X272" s="19" t="str">
        <f t="shared" si="4"/>
        <v/>
      </c>
    </row>
    <row r="273" spans="23:24" ht="15.75" x14ac:dyDescent="0.25">
      <c r="W273" s="40">
        <v>272</v>
      </c>
      <c r="X273" s="19" t="str">
        <f t="shared" si="4"/>
        <v/>
      </c>
    </row>
    <row r="274" spans="23:24" ht="15.75" x14ac:dyDescent="0.25">
      <c r="W274" s="40">
        <v>273</v>
      </c>
      <c r="X274" s="19" t="str">
        <f t="shared" si="4"/>
        <v/>
      </c>
    </row>
    <row r="275" spans="23:24" ht="15.75" x14ac:dyDescent="0.25">
      <c r="W275" s="40">
        <v>274</v>
      </c>
      <c r="X275" s="19" t="str">
        <f t="shared" si="4"/>
        <v/>
      </c>
    </row>
    <row r="276" spans="23:24" ht="15.75" x14ac:dyDescent="0.25">
      <c r="W276" s="40">
        <v>275</v>
      </c>
      <c r="X276" s="19" t="str">
        <f t="shared" si="4"/>
        <v/>
      </c>
    </row>
    <row r="277" spans="23:24" ht="15.75" x14ac:dyDescent="0.25">
      <c r="W277" s="40">
        <v>276</v>
      </c>
      <c r="X277" s="19" t="str">
        <f t="shared" si="4"/>
        <v/>
      </c>
    </row>
    <row r="278" spans="23:24" ht="15.75" x14ac:dyDescent="0.25">
      <c r="W278" s="40">
        <v>277</v>
      </c>
      <c r="X278" s="19" t="str">
        <f t="shared" si="4"/>
        <v/>
      </c>
    </row>
    <row r="279" spans="23:24" ht="15.75" x14ac:dyDescent="0.25">
      <c r="W279" s="40">
        <v>278</v>
      </c>
      <c r="X279" s="19" t="str">
        <f t="shared" si="4"/>
        <v/>
      </c>
    </row>
    <row r="280" spans="23:24" ht="15.75" x14ac:dyDescent="0.25">
      <c r="W280" s="40">
        <v>279</v>
      </c>
      <c r="X280" s="19" t="str">
        <f t="shared" si="4"/>
        <v/>
      </c>
    </row>
    <row r="281" spans="23:24" ht="15.75" x14ac:dyDescent="0.25">
      <c r="W281" s="40">
        <v>280</v>
      </c>
      <c r="X281" s="19" t="str">
        <f t="shared" si="4"/>
        <v/>
      </c>
    </row>
    <row r="282" spans="23:24" ht="15.75" x14ac:dyDescent="0.25">
      <c r="W282" s="40">
        <v>281</v>
      </c>
      <c r="X282" s="19" t="str">
        <f t="shared" si="4"/>
        <v/>
      </c>
    </row>
    <row r="283" spans="23:24" ht="15.75" x14ac:dyDescent="0.25">
      <c r="W283" s="40">
        <v>282</v>
      </c>
      <c r="X283" s="19" t="str">
        <f t="shared" si="4"/>
        <v/>
      </c>
    </row>
    <row r="284" spans="23:24" ht="15.75" x14ac:dyDescent="0.25">
      <c r="W284" s="40">
        <v>283</v>
      </c>
      <c r="X284" s="19" t="str">
        <f t="shared" si="4"/>
        <v/>
      </c>
    </row>
    <row r="285" spans="23:24" ht="15.75" x14ac:dyDescent="0.25">
      <c r="W285" s="40">
        <v>284</v>
      </c>
      <c r="X285" s="19" t="str">
        <f t="shared" si="4"/>
        <v/>
      </c>
    </row>
    <row r="286" spans="23:24" ht="15.75" x14ac:dyDescent="0.25">
      <c r="W286" s="40">
        <v>285</v>
      </c>
      <c r="X286" s="19" t="str">
        <f t="shared" si="4"/>
        <v/>
      </c>
    </row>
    <row r="287" spans="23:24" ht="15.75" x14ac:dyDescent="0.25">
      <c r="W287" s="40">
        <v>286</v>
      </c>
      <c r="X287" s="19" t="str">
        <f t="shared" si="4"/>
        <v/>
      </c>
    </row>
    <row r="288" spans="23:24" ht="15.75" x14ac:dyDescent="0.25">
      <c r="W288" s="40">
        <v>287</v>
      </c>
      <c r="X288" s="19" t="str">
        <f t="shared" si="4"/>
        <v/>
      </c>
    </row>
    <row r="289" spans="23:24" ht="15.75" x14ac:dyDescent="0.25">
      <c r="W289" s="40">
        <v>288</v>
      </c>
      <c r="X289" s="19" t="str">
        <f t="shared" si="4"/>
        <v/>
      </c>
    </row>
    <row r="290" spans="23:24" ht="15.75" x14ac:dyDescent="0.25">
      <c r="W290" s="40">
        <v>289</v>
      </c>
      <c r="X290" s="19" t="str">
        <f t="shared" si="4"/>
        <v/>
      </c>
    </row>
    <row r="291" spans="23:24" ht="15.75" x14ac:dyDescent="0.25">
      <c r="W291" s="40">
        <v>290</v>
      </c>
      <c r="X291" s="19" t="str">
        <f t="shared" si="4"/>
        <v/>
      </c>
    </row>
    <row r="292" spans="23:24" ht="15.75" x14ac:dyDescent="0.25">
      <c r="W292" s="40">
        <v>291</v>
      </c>
      <c r="X292" s="19" t="str">
        <f t="shared" si="4"/>
        <v/>
      </c>
    </row>
    <row r="293" spans="23:24" ht="15.75" x14ac:dyDescent="0.25">
      <c r="W293" s="40">
        <v>292</v>
      </c>
      <c r="X293" s="19" t="str">
        <f t="shared" si="4"/>
        <v/>
      </c>
    </row>
    <row r="294" spans="23:24" ht="15.75" x14ac:dyDescent="0.25">
      <c r="W294" s="40">
        <v>293</v>
      </c>
      <c r="X294" s="19" t="str">
        <f t="shared" si="4"/>
        <v/>
      </c>
    </row>
    <row r="295" spans="23:24" ht="15.75" x14ac:dyDescent="0.25">
      <c r="W295" s="40">
        <v>294</v>
      </c>
      <c r="X295" s="19" t="str">
        <f t="shared" si="4"/>
        <v/>
      </c>
    </row>
    <row r="296" spans="23:24" ht="15.75" x14ac:dyDescent="0.25">
      <c r="W296" s="40">
        <v>295</v>
      </c>
      <c r="X296" s="19" t="str">
        <f t="shared" si="4"/>
        <v/>
      </c>
    </row>
    <row r="297" spans="23:24" ht="15.75" x14ac:dyDescent="0.25">
      <c r="W297" s="40">
        <v>296</v>
      </c>
      <c r="X297" s="19" t="str">
        <f t="shared" si="4"/>
        <v/>
      </c>
    </row>
    <row r="298" spans="23:24" ht="15.75" x14ac:dyDescent="0.25">
      <c r="W298" s="40">
        <v>297</v>
      </c>
      <c r="X298" s="19" t="str">
        <f t="shared" si="4"/>
        <v/>
      </c>
    </row>
    <row r="299" spans="23:24" ht="15.75" x14ac:dyDescent="0.25">
      <c r="W299" s="40">
        <v>298</v>
      </c>
      <c r="X299" s="19" t="str">
        <f t="shared" si="4"/>
        <v/>
      </c>
    </row>
    <row r="300" spans="23:24" ht="15.75" x14ac:dyDescent="0.25">
      <c r="W300" s="40">
        <v>299</v>
      </c>
      <c r="X300" s="19" t="str">
        <f t="shared" si="4"/>
        <v/>
      </c>
    </row>
    <row r="301" spans="23:24" ht="15.75" x14ac:dyDescent="0.25">
      <c r="W301" s="40">
        <v>300</v>
      </c>
      <c r="X301" s="19" t="str">
        <f t="shared" si="4"/>
        <v/>
      </c>
    </row>
    <row r="302" spans="23:24" ht="15.75" x14ac:dyDescent="0.25">
      <c r="W302" s="40">
        <v>301</v>
      </c>
      <c r="X302" s="19" t="str">
        <f t="shared" si="4"/>
        <v/>
      </c>
    </row>
    <row r="303" spans="23:24" ht="15.75" x14ac:dyDescent="0.25">
      <c r="W303" s="40">
        <v>302</v>
      </c>
      <c r="X303" s="19" t="str">
        <f t="shared" si="4"/>
        <v/>
      </c>
    </row>
    <row r="304" spans="23:24" ht="15.75" x14ac:dyDescent="0.25">
      <c r="W304" s="40">
        <v>303</v>
      </c>
      <c r="X304" s="19" t="str">
        <f t="shared" si="4"/>
        <v/>
      </c>
    </row>
    <row r="305" spans="23:24" ht="15.75" x14ac:dyDescent="0.25">
      <c r="W305" s="40">
        <v>304</v>
      </c>
      <c r="X305" s="19" t="str">
        <f t="shared" si="4"/>
        <v/>
      </c>
    </row>
    <row r="306" spans="23:24" ht="15.75" x14ac:dyDescent="0.25">
      <c r="W306" s="40">
        <v>305</v>
      </c>
      <c r="X306" s="19" t="str">
        <f t="shared" si="4"/>
        <v/>
      </c>
    </row>
    <row r="307" spans="23:24" ht="15.75" x14ac:dyDescent="0.25">
      <c r="W307" s="40">
        <v>306</v>
      </c>
      <c r="X307" s="19" t="str">
        <f t="shared" si="4"/>
        <v/>
      </c>
    </row>
    <row r="308" spans="23:24" ht="15.75" x14ac:dyDescent="0.25">
      <c r="W308" s="40">
        <v>307</v>
      </c>
      <c r="X308" s="19" t="str">
        <f t="shared" si="4"/>
        <v/>
      </c>
    </row>
    <row r="309" spans="23:24" ht="15.75" x14ac:dyDescent="0.25">
      <c r="W309" s="40">
        <v>308</v>
      </c>
      <c r="X309" s="19" t="str">
        <f t="shared" si="4"/>
        <v/>
      </c>
    </row>
    <row r="310" spans="23:24" ht="15.75" x14ac:dyDescent="0.25">
      <c r="W310" s="40">
        <v>309</v>
      </c>
      <c r="X310" s="19" t="str">
        <f t="shared" si="4"/>
        <v/>
      </c>
    </row>
    <row r="311" spans="23:24" ht="15.75" x14ac:dyDescent="0.25">
      <c r="W311" s="40">
        <v>310</v>
      </c>
      <c r="X311" s="19" t="str">
        <f t="shared" si="4"/>
        <v/>
      </c>
    </row>
    <row r="312" spans="23:24" ht="15.75" x14ac:dyDescent="0.25">
      <c r="W312" s="40">
        <v>311</v>
      </c>
      <c r="X312" s="19" t="str">
        <f t="shared" si="4"/>
        <v/>
      </c>
    </row>
    <row r="313" spans="23:24" ht="15.75" x14ac:dyDescent="0.25">
      <c r="W313" s="40">
        <v>312</v>
      </c>
      <c r="X313" s="19" t="str">
        <f t="shared" si="4"/>
        <v/>
      </c>
    </row>
    <row r="314" spans="23:24" ht="15.75" x14ac:dyDescent="0.25">
      <c r="W314" s="40">
        <v>313</v>
      </c>
      <c r="X314" s="19" t="str">
        <f t="shared" si="4"/>
        <v/>
      </c>
    </row>
    <row r="315" spans="23:24" ht="15.75" x14ac:dyDescent="0.25">
      <c r="W315" s="40">
        <v>314</v>
      </c>
      <c r="X315" s="19" t="str">
        <f t="shared" si="4"/>
        <v/>
      </c>
    </row>
    <row r="316" spans="23:24" ht="15.75" x14ac:dyDescent="0.25">
      <c r="W316" s="40">
        <v>315</v>
      </c>
      <c r="X316" s="19" t="str">
        <f t="shared" si="4"/>
        <v/>
      </c>
    </row>
    <row r="317" spans="23:24" ht="15.75" x14ac:dyDescent="0.25">
      <c r="W317" s="40">
        <v>316</v>
      </c>
      <c r="X317" s="19" t="str">
        <f t="shared" si="4"/>
        <v/>
      </c>
    </row>
    <row r="318" spans="23:24" ht="15.75" x14ac:dyDescent="0.25">
      <c r="W318" s="40">
        <v>317</v>
      </c>
      <c r="X318" s="19" t="str">
        <f t="shared" si="4"/>
        <v/>
      </c>
    </row>
    <row r="319" spans="23:24" ht="15.75" x14ac:dyDescent="0.25">
      <c r="W319" s="40">
        <v>318</v>
      </c>
      <c r="X319" s="19" t="str">
        <f t="shared" si="4"/>
        <v/>
      </c>
    </row>
    <row r="320" spans="23:24" ht="15.75" x14ac:dyDescent="0.25">
      <c r="W320" s="40">
        <v>319</v>
      </c>
      <c r="X320" s="19" t="str">
        <f t="shared" si="4"/>
        <v/>
      </c>
    </row>
    <row r="321" spans="23:24" ht="15.75" x14ac:dyDescent="0.25">
      <c r="W321" s="40">
        <v>320</v>
      </c>
      <c r="X321" s="19" t="str">
        <f t="shared" si="4"/>
        <v/>
      </c>
    </row>
    <row r="322" spans="23:24" ht="15.75" x14ac:dyDescent="0.25">
      <c r="W322" s="40">
        <v>321</v>
      </c>
      <c r="X322" s="19" t="str">
        <f t="shared" ref="X322:X385" si="5">IFERROR(IF(VLOOKUP(W322,comments,2,FALSE)=0,"",VLOOKUP(W322,comments,2,FALSE)),"")</f>
        <v/>
      </c>
    </row>
    <row r="323" spans="23:24" ht="15.75" x14ac:dyDescent="0.25">
      <c r="W323" s="40">
        <v>322</v>
      </c>
      <c r="X323" s="19" t="str">
        <f t="shared" si="5"/>
        <v/>
      </c>
    </row>
    <row r="324" spans="23:24" ht="15.75" x14ac:dyDescent="0.25">
      <c r="W324" s="40">
        <v>323</v>
      </c>
      <c r="X324" s="19" t="str">
        <f t="shared" si="5"/>
        <v/>
      </c>
    </row>
    <row r="325" spans="23:24" ht="15.75" x14ac:dyDescent="0.25">
      <c r="W325" s="40">
        <v>324</v>
      </c>
      <c r="X325" s="19" t="str">
        <f t="shared" si="5"/>
        <v/>
      </c>
    </row>
    <row r="326" spans="23:24" ht="15.75" x14ac:dyDescent="0.25">
      <c r="W326" s="40">
        <v>325</v>
      </c>
      <c r="X326" s="19" t="str">
        <f t="shared" si="5"/>
        <v/>
      </c>
    </row>
    <row r="327" spans="23:24" ht="15.75" x14ac:dyDescent="0.25">
      <c r="W327" s="40">
        <v>326</v>
      </c>
      <c r="X327" s="19" t="str">
        <f t="shared" si="5"/>
        <v/>
      </c>
    </row>
    <row r="328" spans="23:24" ht="15.75" x14ac:dyDescent="0.25">
      <c r="W328" s="40">
        <v>327</v>
      </c>
      <c r="X328" s="19" t="str">
        <f t="shared" si="5"/>
        <v/>
      </c>
    </row>
    <row r="329" spans="23:24" ht="15.75" x14ac:dyDescent="0.25">
      <c r="W329" s="40">
        <v>328</v>
      </c>
      <c r="X329" s="19" t="str">
        <f t="shared" si="5"/>
        <v/>
      </c>
    </row>
    <row r="330" spans="23:24" ht="15.75" x14ac:dyDescent="0.25">
      <c r="W330" s="40">
        <v>329</v>
      </c>
      <c r="X330" s="19" t="str">
        <f t="shared" si="5"/>
        <v/>
      </c>
    </row>
    <row r="331" spans="23:24" ht="15.75" x14ac:dyDescent="0.25">
      <c r="W331" s="40">
        <v>330</v>
      </c>
      <c r="X331" s="19" t="str">
        <f t="shared" si="5"/>
        <v/>
      </c>
    </row>
    <row r="332" spans="23:24" ht="15.75" x14ac:dyDescent="0.25">
      <c r="W332" s="40">
        <v>331</v>
      </c>
      <c r="X332" s="19" t="str">
        <f t="shared" si="5"/>
        <v/>
      </c>
    </row>
    <row r="333" spans="23:24" ht="15.75" x14ac:dyDescent="0.25">
      <c r="W333" s="40">
        <v>332</v>
      </c>
      <c r="X333" s="19" t="str">
        <f t="shared" si="5"/>
        <v/>
      </c>
    </row>
    <row r="334" spans="23:24" ht="15.75" x14ac:dyDescent="0.25">
      <c r="W334" s="40">
        <v>333</v>
      </c>
      <c r="X334" s="19" t="str">
        <f t="shared" si="5"/>
        <v/>
      </c>
    </row>
    <row r="335" spans="23:24" ht="15.75" x14ac:dyDescent="0.25">
      <c r="W335" s="40">
        <v>334</v>
      </c>
      <c r="X335" s="19" t="str">
        <f t="shared" si="5"/>
        <v/>
      </c>
    </row>
    <row r="336" spans="23:24" ht="15.75" x14ac:dyDescent="0.25">
      <c r="W336" s="40">
        <v>335</v>
      </c>
      <c r="X336" s="19" t="str">
        <f t="shared" si="5"/>
        <v/>
      </c>
    </row>
    <row r="337" spans="23:24" ht="15.75" x14ac:dyDescent="0.25">
      <c r="W337" s="40">
        <v>336</v>
      </c>
      <c r="X337" s="19" t="str">
        <f t="shared" si="5"/>
        <v/>
      </c>
    </row>
    <row r="338" spans="23:24" ht="15.75" x14ac:dyDescent="0.25">
      <c r="W338" s="40">
        <v>337</v>
      </c>
      <c r="X338" s="19" t="str">
        <f t="shared" si="5"/>
        <v/>
      </c>
    </row>
    <row r="339" spans="23:24" ht="15.75" x14ac:dyDescent="0.25">
      <c r="W339" s="40">
        <v>338</v>
      </c>
      <c r="X339" s="19" t="str">
        <f t="shared" si="5"/>
        <v/>
      </c>
    </row>
    <row r="340" spans="23:24" ht="15.75" x14ac:dyDescent="0.25">
      <c r="W340" s="40">
        <v>339</v>
      </c>
      <c r="X340" s="19" t="str">
        <f t="shared" si="5"/>
        <v/>
      </c>
    </row>
    <row r="341" spans="23:24" ht="15.75" x14ac:dyDescent="0.25">
      <c r="W341" s="40">
        <v>340</v>
      </c>
      <c r="X341" s="19" t="str">
        <f t="shared" si="5"/>
        <v/>
      </c>
    </row>
    <row r="342" spans="23:24" ht="15.75" x14ac:dyDescent="0.25">
      <c r="W342" s="40">
        <v>341</v>
      </c>
      <c r="X342" s="19" t="str">
        <f t="shared" si="5"/>
        <v/>
      </c>
    </row>
    <row r="343" spans="23:24" ht="15.75" x14ac:dyDescent="0.25">
      <c r="W343" s="40">
        <v>342</v>
      </c>
      <c r="X343" s="19" t="str">
        <f t="shared" si="5"/>
        <v/>
      </c>
    </row>
    <row r="344" spans="23:24" ht="15.75" x14ac:dyDescent="0.25">
      <c r="W344" s="40">
        <v>343</v>
      </c>
      <c r="X344" s="19" t="str">
        <f t="shared" si="5"/>
        <v/>
      </c>
    </row>
    <row r="345" spans="23:24" ht="15.75" x14ac:dyDescent="0.25">
      <c r="W345" s="40">
        <v>344</v>
      </c>
      <c r="X345" s="19" t="str">
        <f t="shared" si="5"/>
        <v/>
      </c>
    </row>
    <row r="346" spans="23:24" ht="15.75" x14ac:dyDescent="0.25">
      <c r="W346" s="40">
        <v>345</v>
      </c>
      <c r="X346" s="19" t="str">
        <f t="shared" si="5"/>
        <v/>
      </c>
    </row>
    <row r="347" spans="23:24" ht="15.75" x14ac:dyDescent="0.25">
      <c r="W347" s="40">
        <v>346</v>
      </c>
      <c r="X347" s="19" t="str">
        <f t="shared" si="5"/>
        <v/>
      </c>
    </row>
    <row r="348" spans="23:24" ht="15.75" x14ac:dyDescent="0.25">
      <c r="W348" s="40">
        <v>347</v>
      </c>
      <c r="X348" s="19" t="str">
        <f t="shared" si="5"/>
        <v/>
      </c>
    </row>
    <row r="349" spans="23:24" ht="15.75" x14ac:dyDescent="0.25">
      <c r="W349" s="40">
        <v>348</v>
      </c>
      <c r="X349" s="19" t="str">
        <f t="shared" si="5"/>
        <v/>
      </c>
    </row>
    <row r="350" spans="23:24" ht="15.75" x14ac:dyDescent="0.25">
      <c r="W350" s="40">
        <v>349</v>
      </c>
      <c r="X350" s="19" t="str">
        <f t="shared" si="5"/>
        <v/>
      </c>
    </row>
    <row r="351" spans="23:24" ht="15.75" x14ac:dyDescent="0.25">
      <c r="W351" s="40">
        <v>350</v>
      </c>
      <c r="X351" s="19" t="str">
        <f t="shared" si="5"/>
        <v/>
      </c>
    </row>
    <row r="352" spans="23:24" ht="15.75" x14ac:dyDescent="0.25">
      <c r="W352" s="40">
        <v>351</v>
      </c>
      <c r="X352" s="19" t="str">
        <f t="shared" si="5"/>
        <v/>
      </c>
    </row>
    <row r="353" spans="23:24" ht="15.75" x14ac:dyDescent="0.25">
      <c r="W353" s="40">
        <v>352</v>
      </c>
      <c r="X353" s="19" t="str">
        <f t="shared" si="5"/>
        <v/>
      </c>
    </row>
    <row r="354" spans="23:24" ht="15.75" x14ac:dyDescent="0.25">
      <c r="W354" s="40">
        <v>353</v>
      </c>
      <c r="X354" s="19" t="str">
        <f t="shared" si="5"/>
        <v/>
      </c>
    </row>
    <row r="355" spans="23:24" ht="15.75" x14ac:dyDescent="0.25">
      <c r="W355" s="40">
        <v>354</v>
      </c>
      <c r="X355" s="19" t="str">
        <f t="shared" si="5"/>
        <v/>
      </c>
    </row>
    <row r="356" spans="23:24" ht="15.75" x14ac:dyDescent="0.25">
      <c r="W356" s="40">
        <v>355</v>
      </c>
      <c r="X356" s="19" t="str">
        <f t="shared" si="5"/>
        <v/>
      </c>
    </row>
    <row r="357" spans="23:24" ht="15.75" x14ac:dyDescent="0.25">
      <c r="W357" s="40">
        <v>356</v>
      </c>
      <c r="X357" s="19" t="str">
        <f t="shared" si="5"/>
        <v/>
      </c>
    </row>
    <row r="358" spans="23:24" ht="15.75" x14ac:dyDescent="0.25">
      <c r="W358" s="40">
        <v>357</v>
      </c>
      <c r="X358" s="19" t="str">
        <f t="shared" si="5"/>
        <v/>
      </c>
    </row>
    <row r="359" spans="23:24" ht="15.75" x14ac:dyDescent="0.25">
      <c r="W359" s="40">
        <v>358</v>
      </c>
      <c r="X359" s="19" t="str">
        <f t="shared" si="5"/>
        <v/>
      </c>
    </row>
    <row r="360" spans="23:24" ht="15.75" x14ac:dyDescent="0.25">
      <c r="W360" s="40">
        <v>359</v>
      </c>
      <c r="X360" s="19" t="str">
        <f t="shared" si="5"/>
        <v/>
      </c>
    </row>
    <row r="361" spans="23:24" ht="15.75" x14ac:dyDescent="0.25">
      <c r="W361" s="40">
        <v>360</v>
      </c>
      <c r="X361" s="19" t="str">
        <f t="shared" si="5"/>
        <v/>
      </c>
    </row>
    <row r="362" spans="23:24" ht="15.75" x14ac:dyDescent="0.25">
      <c r="W362" s="40">
        <v>361</v>
      </c>
      <c r="X362" s="19" t="str">
        <f t="shared" si="5"/>
        <v/>
      </c>
    </row>
    <row r="363" spans="23:24" ht="15.75" x14ac:dyDescent="0.25">
      <c r="W363" s="40">
        <v>362</v>
      </c>
      <c r="X363" s="19" t="str">
        <f t="shared" si="5"/>
        <v/>
      </c>
    </row>
    <row r="364" spans="23:24" ht="15.75" x14ac:dyDescent="0.25">
      <c r="W364" s="40">
        <v>363</v>
      </c>
      <c r="X364" s="19" t="str">
        <f t="shared" si="5"/>
        <v/>
      </c>
    </row>
    <row r="365" spans="23:24" ht="15.75" x14ac:dyDescent="0.25">
      <c r="W365" s="40">
        <v>364</v>
      </c>
      <c r="X365" s="19" t="str">
        <f t="shared" si="5"/>
        <v/>
      </c>
    </row>
    <row r="366" spans="23:24" ht="15.75" x14ac:dyDescent="0.25">
      <c r="W366" s="40">
        <v>365</v>
      </c>
      <c r="X366" s="19" t="str">
        <f t="shared" si="5"/>
        <v/>
      </c>
    </row>
    <row r="367" spans="23:24" ht="15.75" x14ac:dyDescent="0.25">
      <c r="W367" s="40">
        <v>366</v>
      </c>
      <c r="X367" s="19" t="str">
        <f t="shared" si="5"/>
        <v/>
      </c>
    </row>
    <row r="368" spans="23:24" ht="15.75" x14ac:dyDescent="0.25">
      <c r="W368" s="40">
        <v>367</v>
      </c>
      <c r="X368" s="19" t="str">
        <f t="shared" si="5"/>
        <v/>
      </c>
    </row>
    <row r="369" spans="23:24" ht="15.75" x14ac:dyDescent="0.25">
      <c r="W369" s="40">
        <v>368</v>
      </c>
      <c r="X369" s="19" t="str">
        <f t="shared" si="5"/>
        <v/>
      </c>
    </row>
    <row r="370" spans="23:24" ht="15.75" x14ac:dyDescent="0.25">
      <c r="W370" s="40">
        <v>369</v>
      </c>
      <c r="X370" s="19" t="str">
        <f t="shared" si="5"/>
        <v/>
      </c>
    </row>
    <row r="371" spans="23:24" ht="15.75" x14ac:dyDescent="0.25">
      <c r="W371" s="40">
        <v>370</v>
      </c>
      <c r="X371" s="19" t="str">
        <f t="shared" si="5"/>
        <v/>
      </c>
    </row>
    <row r="372" spans="23:24" ht="15.75" x14ac:dyDescent="0.25">
      <c r="W372" s="40">
        <v>371</v>
      </c>
      <c r="X372" s="19" t="str">
        <f t="shared" si="5"/>
        <v/>
      </c>
    </row>
    <row r="373" spans="23:24" ht="15.75" x14ac:dyDescent="0.25">
      <c r="W373" s="40">
        <v>372</v>
      </c>
      <c r="X373" s="19" t="str">
        <f t="shared" si="5"/>
        <v/>
      </c>
    </row>
    <row r="374" spans="23:24" ht="15.75" x14ac:dyDescent="0.25">
      <c r="W374" s="40">
        <v>373</v>
      </c>
      <c r="X374" s="19" t="str">
        <f t="shared" si="5"/>
        <v/>
      </c>
    </row>
    <row r="375" spans="23:24" ht="15.75" x14ac:dyDescent="0.25">
      <c r="W375" s="40">
        <v>374</v>
      </c>
      <c r="X375" s="19" t="str">
        <f t="shared" si="5"/>
        <v/>
      </c>
    </row>
    <row r="376" spans="23:24" ht="15.75" x14ac:dyDescent="0.25">
      <c r="W376" s="40">
        <v>375</v>
      </c>
      <c r="X376" s="19" t="str">
        <f t="shared" si="5"/>
        <v/>
      </c>
    </row>
    <row r="377" spans="23:24" ht="15.75" x14ac:dyDescent="0.25">
      <c r="W377" s="40">
        <v>376</v>
      </c>
      <c r="X377" s="19" t="str">
        <f t="shared" si="5"/>
        <v/>
      </c>
    </row>
    <row r="378" spans="23:24" ht="15.75" x14ac:dyDescent="0.25">
      <c r="W378" s="40">
        <v>377</v>
      </c>
      <c r="X378" s="19" t="str">
        <f t="shared" si="5"/>
        <v/>
      </c>
    </row>
    <row r="379" spans="23:24" ht="15.75" x14ac:dyDescent="0.25">
      <c r="W379" s="40">
        <v>378</v>
      </c>
      <c r="X379" s="19" t="str">
        <f t="shared" si="5"/>
        <v/>
      </c>
    </row>
    <row r="380" spans="23:24" ht="15.75" x14ac:dyDescent="0.25">
      <c r="W380" s="40">
        <v>379</v>
      </c>
      <c r="X380" s="19" t="str">
        <f t="shared" si="5"/>
        <v/>
      </c>
    </row>
    <row r="381" spans="23:24" ht="15.75" x14ac:dyDescent="0.25">
      <c r="W381" s="40">
        <v>380</v>
      </c>
      <c r="X381" s="19" t="str">
        <f t="shared" si="5"/>
        <v/>
      </c>
    </row>
    <row r="382" spans="23:24" ht="15.75" x14ac:dyDescent="0.25">
      <c r="W382" s="40">
        <v>381</v>
      </c>
      <c r="X382" s="19" t="str">
        <f t="shared" si="5"/>
        <v/>
      </c>
    </row>
    <row r="383" spans="23:24" ht="15.75" x14ac:dyDescent="0.25">
      <c r="W383" s="40">
        <v>382</v>
      </c>
      <c r="X383" s="19" t="str">
        <f t="shared" si="5"/>
        <v/>
      </c>
    </row>
    <row r="384" spans="23:24" ht="15.75" x14ac:dyDescent="0.25">
      <c r="W384" s="40">
        <v>383</v>
      </c>
      <c r="X384" s="19" t="str">
        <f t="shared" si="5"/>
        <v/>
      </c>
    </row>
    <row r="385" spans="23:24" ht="15.75" x14ac:dyDescent="0.25">
      <c r="W385" s="40">
        <v>384</v>
      </c>
      <c r="X385" s="19" t="str">
        <f t="shared" si="5"/>
        <v/>
      </c>
    </row>
    <row r="386" spans="23:24" ht="15.75" x14ac:dyDescent="0.25">
      <c r="W386" s="40">
        <v>385</v>
      </c>
      <c r="X386" s="19" t="str">
        <f t="shared" ref="X386:X449" si="6">IFERROR(IF(VLOOKUP(W386,comments,2,FALSE)=0,"",VLOOKUP(W386,comments,2,FALSE)),"")</f>
        <v/>
      </c>
    </row>
    <row r="387" spans="23:24" ht="15.75" x14ac:dyDescent="0.25">
      <c r="W387" s="40">
        <v>386</v>
      </c>
      <c r="X387" s="19" t="str">
        <f t="shared" si="6"/>
        <v/>
      </c>
    </row>
    <row r="388" spans="23:24" ht="15.75" x14ac:dyDescent="0.25">
      <c r="W388" s="40">
        <v>387</v>
      </c>
      <c r="X388" s="19" t="str">
        <f t="shared" si="6"/>
        <v/>
      </c>
    </row>
    <row r="389" spans="23:24" ht="15.75" x14ac:dyDescent="0.25">
      <c r="W389" s="40">
        <v>388</v>
      </c>
      <c r="X389" s="19" t="str">
        <f t="shared" si="6"/>
        <v/>
      </c>
    </row>
    <row r="390" spans="23:24" ht="15.75" x14ac:dyDescent="0.25">
      <c r="W390" s="40">
        <v>389</v>
      </c>
      <c r="X390" s="19" t="str">
        <f t="shared" si="6"/>
        <v/>
      </c>
    </row>
    <row r="391" spans="23:24" ht="15.75" x14ac:dyDescent="0.25">
      <c r="W391" s="40">
        <v>390</v>
      </c>
      <c r="X391" s="19" t="str">
        <f t="shared" si="6"/>
        <v/>
      </c>
    </row>
    <row r="392" spans="23:24" ht="15.75" x14ac:dyDescent="0.25">
      <c r="W392" s="40">
        <v>391</v>
      </c>
      <c r="X392" s="19" t="str">
        <f t="shared" si="6"/>
        <v/>
      </c>
    </row>
    <row r="393" spans="23:24" ht="15.75" x14ac:dyDescent="0.25">
      <c r="W393" s="40">
        <v>392</v>
      </c>
      <c r="X393" s="19" t="str">
        <f t="shared" si="6"/>
        <v/>
      </c>
    </row>
    <row r="394" spans="23:24" ht="15.75" x14ac:dyDescent="0.25">
      <c r="W394" s="40">
        <v>393</v>
      </c>
      <c r="X394" s="19" t="str">
        <f t="shared" si="6"/>
        <v/>
      </c>
    </row>
    <row r="395" spans="23:24" ht="15.75" x14ac:dyDescent="0.25">
      <c r="W395" s="40">
        <v>394</v>
      </c>
      <c r="X395" s="19" t="str">
        <f t="shared" si="6"/>
        <v/>
      </c>
    </row>
    <row r="396" spans="23:24" ht="15.75" x14ac:dyDescent="0.25">
      <c r="W396" s="40">
        <v>395</v>
      </c>
      <c r="X396" s="19" t="str">
        <f t="shared" si="6"/>
        <v/>
      </c>
    </row>
    <row r="397" spans="23:24" ht="15.75" x14ac:dyDescent="0.25">
      <c r="W397" s="40">
        <v>396</v>
      </c>
      <c r="X397" s="19" t="str">
        <f t="shared" si="6"/>
        <v/>
      </c>
    </row>
    <row r="398" spans="23:24" ht="15.75" x14ac:dyDescent="0.25">
      <c r="W398" s="40">
        <v>397</v>
      </c>
      <c r="X398" s="19" t="str">
        <f t="shared" si="6"/>
        <v/>
      </c>
    </row>
    <row r="399" spans="23:24" ht="15.75" x14ac:dyDescent="0.25">
      <c r="W399" s="40">
        <v>398</v>
      </c>
      <c r="X399" s="19" t="str">
        <f t="shared" si="6"/>
        <v/>
      </c>
    </row>
    <row r="400" spans="23:24" ht="15.75" x14ac:dyDescent="0.25">
      <c r="W400" s="40">
        <v>399</v>
      </c>
      <c r="X400" s="19" t="str">
        <f t="shared" si="6"/>
        <v/>
      </c>
    </row>
    <row r="401" spans="23:24" ht="15.75" x14ac:dyDescent="0.25">
      <c r="W401" s="40">
        <v>400</v>
      </c>
      <c r="X401" s="19" t="str">
        <f t="shared" si="6"/>
        <v/>
      </c>
    </row>
    <row r="402" spans="23:24" ht="15.75" x14ac:dyDescent="0.25">
      <c r="W402" s="40">
        <v>401</v>
      </c>
      <c r="X402" s="19" t="str">
        <f t="shared" si="6"/>
        <v/>
      </c>
    </row>
    <row r="403" spans="23:24" ht="15.75" x14ac:dyDescent="0.25">
      <c r="W403" s="40">
        <v>402</v>
      </c>
      <c r="X403" s="19" t="str">
        <f t="shared" si="6"/>
        <v/>
      </c>
    </row>
    <row r="404" spans="23:24" ht="15.75" x14ac:dyDescent="0.25">
      <c r="W404" s="40">
        <v>403</v>
      </c>
      <c r="X404" s="19" t="str">
        <f t="shared" si="6"/>
        <v/>
      </c>
    </row>
    <row r="405" spans="23:24" ht="15.75" x14ac:dyDescent="0.25">
      <c r="W405" s="40">
        <v>404</v>
      </c>
      <c r="X405" s="19" t="str">
        <f t="shared" si="6"/>
        <v/>
      </c>
    </row>
    <row r="406" spans="23:24" ht="15.75" x14ac:dyDescent="0.25">
      <c r="W406" s="40">
        <v>405</v>
      </c>
      <c r="X406" s="19" t="str">
        <f t="shared" si="6"/>
        <v/>
      </c>
    </row>
    <row r="407" spans="23:24" ht="15.75" x14ac:dyDescent="0.25">
      <c r="W407" s="40">
        <v>406</v>
      </c>
      <c r="X407" s="19" t="str">
        <f t="shared" si="6"/>
        <v/>
      </c>
    </row>
    <row r="408" spans="23:24" ht="15.75" x14ac:dyDescent="0.25">
      <c r="W408" s="40">
        <v>407</v>
      </c>
      <c r="X408" s="19" t="str">
        <f t="shared" si="6"/>
        <v/>
      </c>
    </row>
    <row r="409" spans="23:24" ht="15.75" x14ac:dyDescent="0.25">
      <c r="W409" s="40">
        <v>408</v>
      </c>
      <c r="X409" s="19" t="str">
        <f t="shared" si="6"/>
        <v/>
      </c>
    </row>
    <row r="410" spans="23:24" ht="15.75" x14ac:dyDescent="0.25">
      <c r="W410" s="40">
        <v>409</v>
      </c>
      <c r="X410" s="19" t="str">
        <f t="shared" si="6"/>
        <v/>
      </c>
    </row>
    <row r="411" spans="23:24" ht="15.75" x14ac:dyDescent="0.25">
      <c r="W411" s="40">
        <v>410</v>
      </c>
      <c r="X411" s="19" t="str">
        <f t="shared" si="6"/>
        <v/>
      </c>
    </row>
    <row r="412" spans="23:24" ht="15.75" x14ac:dyDescent="0.25">
      <c r="W412" s="40">
        <v>411</v>
      </c>
      <c r="X412" s="19" t="str">
        <f t="shared" si="6"/>
        <v/>
      </c>
    </row>
    <row r="413" spans="23:24" ht="15.75" x14ac:dyDescent="0.25">
      <c r="W413" s="40">
        <v>412</v>
      </c>
      <c r="X413" s="19" t="str">
        <f t="shared" si="6"/>
        <v/>
      </c>
    </row>
    <row r="414" spans="23:24" ht="15.75" x14ac:dyDescent="0.25">
      <c r="W414" s="40">
        <v>413</v>
      </c>
      <c r="X414" s="19" t="str">
        <f t="shared" si="6"/>
        <v/>
      </c>
    </row>
    <row r="415" spans="23:24" ht="15.75" x14ac:dyDescent="0.25">
      <c r="W415" s="40">
        <v>414</v>
      </c>
      <c r="X415" s="19" t="str">
        <f t="shared" si="6"/>
        <v/>
      </c>
    </row>
    <row r="416" spans="23:24" ht="15.75" x14ac:dyDescent="0.25">
      <c r="W416" s="40">
        <v>415</v>
      </c>
      <c r="X416" s="19" t="str">
        <f t="shared" si="6"/>
        <v/>
      </c>
    </row>
    <row r="417" spans="23:24" ht="15.75" x14ac:dyDescent="0.25">
      <c r="W417" s="40">
        <v>416</v>
      </c>
      <c r="X417" s="19" t="str">
        <f t="shared" si="6"/>
        <v/>
      </c>
    </row>
    <row r="418" spans="23:24" ht="15.75" x14ac:dyDescent="0.25">
      <c r="W418" s="40">
        <v>417</v>
      </c>
      <c r="X418" s="19" t="str">
        <f t="shared" si="6"/>
        <v/>
      </c>
    </row>
    <row r="419" spans="23:24" ht="15.75" x14ac:dyDescent="0.25">
      <c r="W419" s="40">
        <v>418</v>
      </c>
      <c r="X419" s="19" t="str">
        <f t="shared" si="6"/>
        <v/>
      </c>
    </row>
    <row r="420" spans="23:24" ht="15.75" x14ac:dyDescent="0.25">
      <c r="W420" s="40">
        <v>419</v>
      </c>
      <c r="X420" s="19" t="str">
        <f t="shared" si="6"/>
        <v/>
      </c>
    </row>
    <row r="421" spans="23:24" ht="15.75" x14ac:dyDescent="0.25">
      <c r="W421" s="40">
        <v>420</v>
      </c>
      <c r="X421" s="19" t="str">
        <f t="shared" si="6"/>
        <v/>
      </c>
    </row>
    <row r="422" spans="23:24" ht="15.75" x14ac:dyDescent="0.25">
      <c r="W422" s="40">
        <v>421</v>
      </c>
      <c r="X422" s="19" t="str">
        <f t="shared" si="6"/>
        <v/>
      </c>
    </row>
    <row r="423" spans="23:24" ht="15.75" x14ac:dyDescent="0.25">
      <c r="W423" s="40">
        <v>422</v>
      </c>
      <c r="X423" s="19" t="str">
        <f t="shared" si="6"/>
        <v/>
      </c>
    </row>
    <row r="424" spans="23:24" ht="15.75" x14ac:dyDescent="0.25">
      <c r="W424" s="40">
        <v>423</v>
      </c>
      <c r="X424" s="19" t="str">
        <f t="shared" si="6"/>
        <v/>
      </c>
    </row>
    <row r="425" spans="23:24" ht="15.75" x14ac:dyDescent="0.25">
      <c r="W425" s="40">
        <v>424</v>
      </c>
      <c r="X425" s="19" t="str">
        <f t="shared" si="6"/>
        <v/>
      </c>
    </row>
    <row r="426" spans="23:24" ht="15.75" x14ac:dyDescent="0.25">
      <c r="W426" s="40">
        <v>425</v>
      </c>
      <c r="X426" s="19" t="str">
        <f t="shared" si="6"/>
        <v/>
      </c>
    </row>
    <row r="427" spans="23:24" ht="15.75" x14ac:dyDescent="0.25">
      <c r="W427" s="40">
        <v>426</v>
      </c>
      <c r="X427" s="19" t="str">
        <f t="shared" si="6"/>
        <v/>
      </c>
    </row>
    <row r="428" spans="23:24" ht="15.75" x14ac:dyDescent="0.25">
      <c r="W428" s="40">
        <v>427</v>
      </c>
      <c r="X428" s="19" t="str">
        <f t="shared" si="6"/>
        <v/>
      </c>
    </row>
    <row r="429" spans="23:24" ht="15.75" x14ac:dyDescent="0.25">
      <c r="W429" s="40">
        <v>428</v>
      </c>
      <c r="X429" s="19" t="str">
        <f t="shared" si="6"/>
        <v/>
      </c>
    </row>
    <row r="430" spans="23:24" ht="15.75" x14ac:dyDescent="0.25">
      <c r="W430" s="40">
        <v>429</v>
      </c>
      <c r="X430" s="19" t="str">
        <f t="shared" si="6"/>
        <v/>
      </c>
    </row>
    <row r="431" spans="23:24" ht="15.75" x14ac:dyDescent="0.25">
      <c r="W431" s="40">
        <v>430</v>
      </c>
      <c r="X431" s="19" t="str">
        <f t="shared" si="6"/>
        <v/>
      </c>
    </row>
    <row r="432" spans="23:24" ht="15.75" x14ac:dyDescent="0.25">
      <c r="W432" s="40">
        <v>431</v>
      </c>
      <c r="X432" s="19" t="str">
        <f t="shared" si="6"/>
        <v/>
      </c>
    </row>
    <row r="433" spans="23:24" ht="15.75" x14ac:dyDescent="0.25">
      <c r="W433" s="40">
        <v>432</v>
      </c>
      <c r="X433" s="19" t="str">
        <f t="shared" si="6"/>
        <v/>
      </c>
    </row>
    <row r="434" spans="23:24" ht="15.75" x14ac:dyDescent="0.25">
      <c r="W434" s="40">
        <v>433</v>
      </c>
      <c r="X434" s="19" t="str">
        <f t="shared" si="6"/>
        <v/>
      </c>
    </row>
    <row r="435" spans="23:24" ht="15.75" x14ac:dyDescent="0.25">
      <c r="W435" s="40">
        <v>434</v>
      </c>
      <c r="X435" s="19" t="str">
        <f t="shared" si="6"/>
        <v/>
      </c>
    </row>
    <row r="436" spans="23:24" ht="15.75" x14ac:dyDescent="0.25">
      <c r="W436" s="40">
        <v>435</v>
      </c>
      <c r="X436" s="19" t="str">
        <f t="shared" si="6"/>
        <v/>
      </c>
    </row>
    <row r="437" spans="23:24" ht="15.75" x14ac:dyDescent="0.25">
      <c r="W437" s="40">
        <v>436</v>
      </c>
      <c r="X437" s="19" t="str">
        <f t="shared" si="6"/>
        <v/>
      </c>
    </row>
    <row r="438" spans="23:24" ht="15.75" x14ac:dyDescent="0.25">
      <c r="W438" s="40">
        <v>437</v>
      </c>
      <c r="X438" s="19" t="str">
        <f t="shared" si="6"/>
        <v/>
      </c>
    </row>
    <row r="439" spans="23:24" ht="15.75" x14ac:dyDescent="0.25">
      <c r="W439" s="40">
        <v>438</v>
      </c>
      <c r="X439" s="19" t="str">
        <f t="shared" si="6"/>
        <v/>
      </c>
    </row>
    <row r="440" spans="23:24" ht="15.75" x14ac:dyDescent="0.25">
      <c r="W440" s="40">
        <v>439</v>
      </c>
      <c r="X440" s="19" t="str">
        <f t="shared" si="6"/>
        <v/>
      </c>
    </row>
    <row r="441" spans="23:24" ht="15.75" x14ac:dyDescent="0.25">
      <c r="W441" s="40">
        <v>440</v>
      </c>
      <c r="X441" s="19" t="str">
        <f t="shared" si="6"/>
        <v/>
      </c>
    </row>
    <row r="442" spans="23:24" ht="15.75" x14ac:dyDescent="0.25">
      <c r="W442" s="40">
        <v>441</v>
      </c>
      <c r="X442" s="19" t="str">
        <f t="shared" si="6"/>
        <v/>
      </c>
    </row>
    <row r="443" spans="23:24" ht="15.75" x14ac:dyDescent="0.25">
      <c r="W443" s="40">
        <v>442</v>
      </c>
      <c r="X443" s="19" t="str">
        <f t="shared" si="6"/>
        <v/>
      </c>
    </row>
    <row r="444" spans="23:24" ht="15.75" x14ac:dyDescent="0.25">
      <c r="W444" s="40">
        <v>443</v>
      </c>
      <c r="X444" s="19" t="str">
        <f t="shared" si="6"/>
        <v/>
      </c>
    </row>
    <row r="445" spans="23:24" ht="15.75" x14ac:dyDescent="0.25">
      <c r="W445" s="40">
        <v>444</v>
      </c>
      <c r="X445" s="19" t="str">
        <f t="shared" si="6"/>
        <v/>
      </c>
    </row>
    <row r="446" spans="23:24" ht="15.75" x14ac:dyDescent="0.25">
      <c r="W446" s="40">
        <v>445</v>
      </c>
      <c r="X446" s="19" t="str">
        <f t="shared" si="6"/>
        <v/>
      </c>
    </row>
    <row r="447" spans="23:24" ht="15.75" x14ac:dyDescent="0.25">
      <c r="W447" s="40">
        <v>446</v>
      </c>
      <c r="X447" s="19" t="str">
        <f t="shared" si="6"/>
        <v/>
      </c>
    </row>
    <row r="448" spans="23:24" ht="15.75" x14ac:dyDescent="0.25">
      <c r="W448" s="40">
        <v>447</v>
      </c>
      <c r="X448" s="19" t="str">
        <f t="shared" si="6"/>
        <v/>
      </c>
    </row>
    <row r="449" spans="23:24" ht="15.75" x14ac:dyDescent="0.25">
      <c r="W449" s="40">
        <v>448</v>
      </c>
      <c r="X449" s="19" t="str">
        <f t="shared" si="6"/>
        <v/>
      </c>
    </row>
    <row r="450" spans="23:24" ht="15.75" x14ac:dyDescent="0.25">
      <c r="W450" s="40">
        <v>449</v>
      </c>
      <c r="X450" s="19" t="str">
        <f t="shared" ref="X450:X501" si="7">IFERROR(IF(VLOOKUP(W450,comments,2,FALSE)=0,"",VLOOKUP(W450,comments,2,FALSE)),"")</f>
        <v/>
      </c>
    </row>
    <row r="451" spans="23:24" ht="15.75" x14ac:dyDescent="0.25">
      <c r="W451" s="40">
        <v>450</v>
      </c>
      <c r="X451" s="19" t="str">
        <f t="shared" si="7"/>
        <v/>
      </c>
    </row>
    <row r="452" spans="23:24" ht="15.75" x14ac:dyDescent="0.25">
      <c r="W452" s="40">
        <v>451</v>
      </c>
      <c r="X452" s="19" t="str">
        <f t="shared" si="7"/>
        <v/>
      </c>
    </row>
    <row r="453" spans="23:24" ht="15.75" x14ac:dyDescent="0.25">
      <c r="W453" s="40">
        <v>452</v>
      </c>
      <c r="X453" s="19" t="str">
        <f t="shared" si="7"/>
        <v/>
      </c>
    </row>
    <row r="454" spans="23:24" ht="15.75" x14ac:dyDescent="0.25">
      <c r="W454" s="40">
        <v>453</v>
      </c>
      <c r="X454" s="19" t="str">
        <f t="shared" si="7"/>
        <v/>
      </c>
    </row>
    <row r="455" spans="23:24" ht="15.75" x14ac:dyDescent="0.25">
      <c r="W455" s="40">
        <v>454</v>
      </c>
      <c r="X455" s="19" t="str">
        <f t="shared" si="7"/>
        <v/>
      </c>
    </row>
    <row r="456" spans="23:24" ht="15.75" x14ac:dyDescent="0.25">
      <c r="W456" s="40">
        <v>455</v>
      </c>
      <c r="X456" s="19" t="str">
        <f t="shared" si="7"/>
        <v/>
      </c>
    </row>
    <row r="457" spans="23:24" ht="15.75" x14ac:dyDescent="0.25">
      <c r="W457" s="40">
        <v>456</v>
      </c>
      <c r="X457" s="19" t="str">
        <f t="shared" si="7"/>
        <v/>
      </c>
    </row>
    <row r="458" spans="23:24" ht="15.75" x14ac:dyDescent="0.25">
      <c r="W458" s="40">
        <v>457</v>
      </c>
      <c r="X458" s="19" t="str">
        <f t="shared" si="7"/>
        <v/>
      </c>
    </row>
    <row r="459" spans="23:24" ht="15.75" x14ac:dyDescent="0.25">
      <c r="W459" s="40">
        <v>458</v>
      </c>
      <c r="X459" s="19" t="str">
        <f t="shared" si="7"/>
        <v/>
      </c>
    </row>
    <row r="460" spans="23:24" ht="15.75" x14ac:dyDescent="0.25">
      <c r="W460" s="40">
        <v>459</v>
      </c>
      <c r="X460" s="19" t="str">
        <f t="shared" si="7"/>
        <v/>
      </c>
    </row>
    <row r="461" spans="23:24" ht="15.75" x14ac:dyDescent="0.25">
      <c r="W461" s="40">
        <v>460</v>
      </c>
      <c r="X461" s="19" t="str">
        <f t="shared" si="7"/>
        <v/>
      </c>
    </row>
    <row r="462" spans="23:24" ht="15.75" x14ac:dyDescent="0.25">
      <c r="W462" s="40">
        <v>461</v>
      </c>
      <c r="X462" s="19" t="str">
        <f t="shared" si="7"/>
        <v/>
      </c>
    </row>
    <row r="463" spans="23:24" ht="15.75" x14ac:dyDescent="0.25">
      <c r="W463" s="40">
        <v>462</v>
      </c>
      <c r="X463" s="19" t="str">
        <f t="shared" si="7"/>
        <v/>
      </c>
    </row>
    <row r="464" spans="23:24" ht="15.75" x14ac:dyDescent="0.25">
      <c r="W464" s="40">
        <v>463</v>
      </c>
      <c r="X464" s="19" t="str">
        <f t="shared" si="7"/>
        <v/>
      </c>
    </row>
    <row r="465" spans="23:24" ht="15.75" x14ac:dyDescent="0.25">
      <c r="W465" s="40">
        <v>464</v>
      </c>
      <c r="X465" s="19" t="str">
        <f t="shared" si="7"/>
        <v/>
      </c>
    </row>
    <row r="466" spans="23:24" ht="15.75" x14ac:dyDescent="0.25">
      <c r="W466" s="40">
        <v>465</v>
      </c>
      <c r="X466" s="19" t="str">
        <f t="shared" si="7"/>
        <v/>
      </c>
    </row>
    <row r="467" spans="23:24" ht="15.75" x14ac:dyDescent="0.25">
      <c r="W467" s="40">
        <v>466</v>
      </c>
      <c r="X467" s="19" t="str">
        <f t="shared" si="7"/>
        <v/>
      </c>
    </row>
    <row r="468" spans="23:24" ht="15.75" x14ac:dyDescent="0.25">
      <c r="W468" s="40">
        <v>467</v>
      </c>
      <c r="X468" s="19" t="str">
        <f t="shared" si="7"/>
        <v/>
      </c>
    </row>
    <row r="469" spans="23:24" ht="15.75" x14ac:dyDescent="0.25">
      <c r="W469" s="40">
        <v>468</v>
      </c>
      <c r="X469" s="19" t="str">
        <f t="shared" si="7"/>
        <v/>
      </c>
    </row>
    <row r="470" spans="23:24" ht="15.75" x14ac:dyDescent="0.25">
      <c r="W470" s="40">
        <v>469</v>
      </c>
      <c r="X470" s="19" t="str">
        <f t="shared" si="7"/>
        <v/>
      </c>
    </row>
    <row r="471" spans="23:24" ht="15.75" x14ac:dyDescent="0.25">
      <c r="W471" s="40">
        <v>470</v>
      </c>
      <c r="X471" s="19" t="str">
        <f t="shared" si="7"/>
        <v/>
      </c>
    </row>
    <row r="472" spans="23:24" ht="15.75" x14ac:dyDescent="0.25">
      <c r="W472" s="40">
        <v>471</v>
      </c>
      <c r="X472" s="19" t="str">
        <f t="shared" si="7"/>
        <v/>
      </c>
    </row>
    <row r="473" spans="23:24" ht="15.75" x14ac:dyDescent="0.25">
      <c r="W473" s="40">
        <v>472</v>
      </c>
      <c r="X473" s="19" t="str">
        <f t="shared" si="7"/>
        <v/>
      </c>
    </row>
    <row r="474" spans="23:24" ht="15.75" x14ac:dyDescent="0.25">
      <c r="W474" s="40">
        <v>473</v>
      </c>
      <c r="X474" s="19" t="str">
        <f t="shared" si="7"/>
        <v/>
      </c>
    </row>
    <row r="475" spans="23:24" ht="15.75" x14ac:dyDescent="0.25">
      <c r="W475" s="40">
        <v>474</v>
      </c>
      <c r="X475" s="19" t="str">
        <f t="shared" si="7"/>
        <v/>
      </c>
    </row>
    <row r="476" spans="23:24" ht="15.75" x14ac:dyDescent="0.25">
      <c r="W476" s="40">
        <v>475</v>
      </c>
      <c r="X476" s="19" t="str">
        <f t="shared" si="7"/>
        <v/>
      </c>
    </row>
    <row r="477" spans="23:24" ht="15.75" x14ac:dyDescent="0.25">
      <c r="W477" s="40">
        <v>476</v>
      </c>
      <c r="X477" s="19" t="str">
        <f t="shared" si="7"/>
        <v/>
      </c>
    </row>
    <row r="478" spans="23:24" ht="15.75" x14ac:dyDescent="0.25">
      <c r="W478" s="40">
        <v>477</v>
      </c>
      <c r="X478" s="19" t="str">
        <f t="shared" si="7"/>
        <v/>
      </c>
    </row>
    <row r="479" spans="23:24" ht="15.75" x14ac:dyDescent="0.25">
      <c r="W479" s="40">
        <v>478</v>
      </c>
      <c r="X479" s="19" t="str">
        <f t="shared" si="7"/>
        <v/>
      </c>
    </row>
    <row r="480" spans="23:24" ht="15.75" x14ac:dyDescent="0.25">
      <c r="W480" s="40">
        <v>479</v>
      </c>
      <c r="X480" s="19" t="str">
        <f t="shared" si="7"/>
        <v/>
      </c>
    </row>
    <row r="481" spans="23:24" ht="15.75" x14ac:dyDescent="0.25">
      <c r="W481" s="40">
        <v>480</v>
      </c>
      <c r="X481" s="19" t="str">
        <f t="shared" si="7"/>
        <v/>
      </c>
    </row>
    <row r="482" spans="23:24" ht="15.75" x14ac:dyDescent="0.25">
      <c r="W482" s="40">
        <v>481</v>
      </c>
      <c r="X482" s="19" t="str">
        <f t="shared" si="7"/>
        <v/>
      </c>
    </row>
    <row r="483" spans="23:24" ht="15.75" x14ac:dyDescent="0.25">
      <c r="W483" s="40">
        <v>482</v>
      </c>
      <c r="X483" s="19" t="str">
        <f t="shared" si="7"/>
        <v/>
      </c>
    </row>
    <row r="484" spans="23:24" ht="15.75" x14ac:dyDescent="0.25">
      <c r="W484" s="40">
        <v>483</v>
      </c>
      <c r="X484" s="19" t="str">
        <f t="shared" si="7"/>
        <v/>
      </c>
    </row>
    <row r="485" spans="23:24" ht="15.75" x14ac:dyDescent="0.25">
      <c r="W485" s="40">
        <v>484</v>
      </c>
      <c r="X485" s="19" t="str">
        <f t="shared" si="7"/>
        <v/>
      </c>
    </row>
    <row r="486" spans="23:24" ht="15.75" x14ac:dyDescent="0.25">
      <c r="W486" s="40">
        <v>485</v>
      </c>
      <c r="X486" s="19" t="str">
        <f t="shared" si="7"/>
        <v/>
      </c>
    </row>
    <row r="487" spans="23:24" ht="15.75" x14ac:dyDescent="0.25">
      <c r="W487" s="40">
        <v>486</v>
      </c>
      <c r="X487" s="19" t="str">
        <f t="shared" si="7"/>
        <v/>
      </c>
    </row>
    <row r="488" spans="23:24" ht="15.75" x14ac:dyDescent="0.25">
      <c r="W488" s="40">
        <v>487</v>
      </c>
      <c r="X488" s="19" t="str">
        <f t="shared" si="7"/>
        <v/>
      </c>
    </row>
    <row r="489" spans="23:24" ht="15.75" x14ac:dyDescent="0.25">
      <c r="W489" s="40">
        <v>488</v>
      </c>
      <c r="X489" s="19" t="str">
        <f t="shared" si="7"/>
        <v/>
      </c>
    </row>
    <row r="490" spans="23:24" ht="15.75" x14ac:dyDescent="0.25">
      <c r="W490" s="40">
        <v>489</v>
      </c>
      <c r="X490" s="19" t="str">
        <f t="shared" si="7"/>
        <v/>
      </c>
    </row>
    <row r="491" spans="23:24" ht="15.75" x14ac:dyDescent="0.25">
      <c r="W491" s="40">
        <v>490</v>
      </c>
      <c r="X491" s="19" t="str">
        <f t="shared" si="7"/>
        <v/>
      </c>
    </row>
    <row r="492" spans="23:24" ht="15.75" x14ac:dyDescent="0.25">
      <c r="W492" s="40">
        <v>491</v>
      </c>
      <c r="X492" s="19" t="str">
        <f t="shared" si="7"/>
        <v/>
      </c>
    </row>
    <row r="493" spans="23:24" ht="15.75" x14ac:dyDescent="0.25">
      <c r="W493" s="40">
        <v>492</v>
      </c>
      <c r="X493" s="19" t="str">
        <f t="shared" si="7"/>
        <v/>
      </c>
    </row>
    <row r="494" spans="23:24" ht="15.75" x14ac:dyDescent="0.25">
      <c r="W494" s="40">
        <v>493</v>
      </c>
      <c r="X494" s="19" t="str">
        <f t="shared" si="7"/>
        <v/>
      </c>
    </row>
    <row r="495" spans="23:24" ht="15.75" x14ac:dyDescent="0.25">
      <c r="W495" s="40">
        <v>494</v>
      </c>
      <c r="X495" s="19" t="str">
        <f t="shared" si="7"/>
        <v/>
      </c>
    </row>
    <row r="496" spans="23:24" ht="15.75" x14ac:dyDescent="0.25">
      <c r="W496" s="40">
        <v>495</v>
      </c>
      <c r="X496" s="19" t="str">
        <f t="shared" si="7"/>
        <v/>
      </c>
    </row>
    <row r="497" spans="23:24" ht="15.75" x14ac:dyDescent="0.25">
      <c r="W497" s="40">
        <v>496</v>
      </c>
      <c r="X497" s="19" t="str">
        <f t="shared" si="7"/>
        <v/>
      </c>
    </row>
    <row r="498" spans="23:24" ht="15.75" x14ac:dyDescent="0.25">
      <c r="W498" s="40">
        <v>497</v>
      </c>
      <c r="X498" s="19" t="str">
        <f t="shared" si="7"/>
        <v/>
      </c>
    </row>
    <row r="499" spans="23:24" ht="15.75" x14ac:dyDescent="0.25">
      <c r="W499" s="40">
        <v>498</v>
      </c>
      <c r="X499" s="19" t="str">
        <f t="shared" si="7"/>
        <v/>
      </c>
    </row>
    <row r="500" spans="23:24" ht="15.75" x14ac:dyDescent="0.25">
      <c r="W500" s="40">
        <v>499</v>
      </c>
      <c r="X500" s="19" t="str">
        <f t="shared" si="7"/>
        <v/>
      </c>
    </row>
    <row r="501" spans="23:24" ht="15.75" x14ac:dyDescent="0.25">
      <c r="W501" s="40">
        <v>500</v>
      </c>
      <c r="X501" s="19" t="str">
        <f t="shared" si="7"/>
        <v/>
      </c>
    </row>
    <row r="502" spans="23:24" ht="21" x14ac:dyDescent="0.35">
      <c r="X502" s="8" t="str">
        <f>IFERROR(IF(VLOOKUP(W498,comments,2,FALSE)=0,"",VLOOKUP(W498,comments,2,FALSE)),"")</f>
        <v/>
      </c>
    </row>
    <row r="503" spans="23:24" ht="21" x14ac:dyDescent="0.35">
      <c r="X503" s="8" t="str">
        <f>IFERROR(IF(VLOOKUP(W499,comments,2,FALSE)=0,"",VLOOKUP(W499,comments,2,FALSE)),"")</f>
        <v/>
      </c>
    </row>
    <row r="504" spans="23:24" ht="21" x14ac:dyDescent="0.35">
      <c r="X504" s="8" t="str">
        <f>IFERROR(IF(VLOOKUP(W500,comments,2,FALSE)=0,"",VLOOKUP(W500,comments,2,FALSE)),"")</f>
        <v/>
      </c>
    </row>
    <row r="505" spans="23:24" ht="21" x14ac:dyDescent="0.35">
      <c r="X505" s="8" t="str">
        <f>IFERROR(IF(VLOOKUP(W501,comments,2,FALSE)=0,"",VLOOKUP(W501,comments,2,FALSE)),"")</f>
        <v/>
      </c>
    </row>
  </sheetData>
  <sheetProtection password="821A" sheet="1" objects="1" scenarios="1" selectLockedCells="1"/>
  <mergeCells count="121">
    <mergeCell ref="P96:S96"/>
    <mergeCell ref="P97:S97"/>
    <mergeCell ref="B6:I41"/>
    <mergeCell ref="A6:A40"/>
    <mergeCell ref="P90:S90"/>
    <mergeCell ref="P91:S91"/>
    <mergeCell ref="P92:S92"/>
    <mergeCell ref="P93:S93"/>
    <mergeCell ref="P94:S94"/>
    <mergeCell ref="P95:S95"/>
    <mergeCell ref="P84:S84"/>
    <mergeCell ref="P85:S85"/>
    <mergeCell ref="P86:S86"/>
    <mergeCell ref="P87:S87"/>
    <mergeCell ref="P88:S88"/>
    <mergeCell ref="P89:S89"/>
    <mergeCell ref="P78:S78"/>
    <mergeCell ref="P79:S79"/>
    <mergeCell ref="P80:S80"/>
    <mergeCell ref="P81:S81"/>
    <mergeCell ref="P82:S82"/>
    <mergeCell ref="P83:S83"/>
    <mergeCell ref="P72:S72"/>
    <mergeCell ref="P73:S73"/>
    <mergeCell ref="P74:S74"/>
    <mergeCell ref="P75:S75"/>
    <mergeCell ref="P76:S76"/>
    <mergeCell ref="P77:S77"/>
    <mergeCell ref="P66:S66"/>
    <mergeCell ref="P67:S67"/>
    <mergeCell ref="P68:S68"/>
    <mergeCell ref="P69:S69"/>
    <mergeCell ref="P70:S70"/>
    <mergeCell ref="P71:S71"/>
    <mergeCell ref="B44:I48"/>
    <mergeCell ref="P61:S61"/>
    <mergeCell ref="P62:S62"/>
    <mergeCell ref="P63:S63"/>
    <mergeCell ref="P64:S64"/>
    <mergeCell ref="P65:S65"/>
    <mergeCell ref="AK35:AN35"/>
    <mergeCell ref="AO35:AP35"/>
    <mergeCell ref="A42:A43"/>
    <mergeCell ref="B42:B43"/>
    <mergeCell ref="C42:H43"/>
    <mergeCell ref="I42:I43"/>
    <mergeCell ref="J42:J43"/>
    <mergeCell ref="J44:J48"/>
    <mergeCell ref="A44:A48"/>
    <mergeCell ref="AK32:AN32"/>
    <mergeCell ref="AO32:AP32"/>
    <mergeCell ref="AK33:AN33"/>
    <mergeCell ref="AO33:AP33"/>
    <mergeCell ref="AK34:AN34"/>
    <mergeCell ref="AO34:AP34"/>
    <mergeCell ref="AK29:AN29"/>
    <mergeCell ref="AO29:AP29"/>
    <mergeCell ref="AK30:AN30"/>
    <mergeCell ref="AO30:AP30"/>
    <mergeCell ref="AK31:AN31"/>
    <mergeCell ref="AO31:AP31"/>
    <mergeCell ref="AK25:AN25"/>
    <mergeCell ref="AO25:AP25"/>
    <mergeCell ref="AK26:AN26"/>
    <mergeCell ref="AO26:AP26"/>
    <mergeCell ref="AK27:AN27"/>
    <mergeCell ref="AO27:AP27"/>
    <mergeCell ref="AK28:AN28"/>
    <mergeCell ref="AO28:AP28"/>
    <mergeCell ref="AK22:AN22"/>
    <mergeCell ref="AO22:AP22"/>
    <mergeCell ref="AK23:AN23"/>
    <mergeCell ref="AO23:AP23"/>
    <mergeCell ref="AK24:AN24"/>
    <mergeCell ref="AO24:AP24"/>
    <mergeCell ref="AK19:AN19"/>
    <mergeCell ref="AO19:AP19"/>
    <mergeCell ref="AK20:AN20"/>
    <mergeCell ref="AO20:AP20"/>
    <mergeCell ref="AK21:AN21"/>
    <mergeCell ref="AO21:AP21"/>
    <mergeCell ref="AK16:AN16"/>
    <mergeCell ref="AO16:AP16"/>
    <mergeCell ref="AK17:AN17"/>
    <mergeCell ref="AO17:AP17"/>
    <mergeCell ref="AK18:AN18"/>
    <mergeCell ref="AO18:AP18"/>
    <mergeCell ref="AK8:AN8"/>
    <mergeCell ref="AO8:AP8"/>
    <mergeCell ref="AK9:AN9"/>
    <mergeCell ref="AO9:AP9"/>
    <mergeCell ref="B4:I5"/>
    <mergeCell ref="AK4:AN4"/>
    <mergeCell ref="AO4:AP4"/>
    <mergeCell ref="AK5:AN5"/>
    <mergeCell ref="AO5:AP5"/>
    <mergeCell ref="J6:J40"/>
    <mergeCell ref="AK6:AN6"/>
    <mergeCell ref="AO6:AP6"/>
    <mergeCell ref="AK13:AN13"/>
    <mergeCell ref="AO13:AP13"/>
    <mergeCell ref="AK14:AN14"/>
    <mergeCell ref="AO14:AP14"/>
    <mergeCell ref="AK15:AN15"/>
    <mergeCell ref="AO15:AP15"/>
    <mergeCell ref="AK10:AN10"/>
    <mergeCell ref="AO10:AP10"/>
    <mergeCell ref="AK11:AN11"/>
    <mergeCell ref="AO11:AP11"/>
    <mergeCell ref="AK12:AN12"/>
    <mergeCell ref="AO12:AP12"/>
    <mergeCell ref="AK1:AN1"/>
    <mergeCell ref="AO1:AP1"/>
    <mergeCell ref="AK2:AN2"/>
    <mergeCell ref="AO2:AP2"/>
    <mergeCell ref="AK3:AN3"/>
    <mergeCell ref="AO3:AP3"/>
    <mergeCell ref="AK7:AN7"/>
    <mergeCell ref="AO7:AP7"/>
    <mergeCell ref="A1:J2"/>
    <mergeCell ref="A3:I3"/>
  </mergeCells>
  <conditionalFormatting sqref="I42:I43">
    <cfRule type="expression" dxfId="95" priority="281">
      <formula>Y2=3</formula>
    </cfRule>
    <cfRule type="expression" dxfId="94" priority="282">
      <formula>Y2=2</formula>
    </cfRule>
    <cfRule type="expression" dxfId="93" priority="283">
      <formula>Y2=1</formula>
    </cfRule>
  </conditionalFormatting>
  <conditionalFormatting sqref="W2:W39">
    <cfRule type="expression" dxfId="92" priority="272">
      <formula>X2=""</formula>
    </cfRule>
  </conditionalFormatting>
  <conditionalFormatting sqref="W52:W501">
    <cfRule type="expression" dxfId="91" priority="271">
      <formula>X52=""</formula>
    </cfRule>
  </conditionalFormatting>
  <conditionalFormatting sqref="X2:X39">
    <cfRule type="expression" dxfId="90" priority="269">
      <formula>VLOOKUP(X2,worksheetreveal,5,FALSE)=2</formula>
    </cfRule>
  </conditionalFormatting>
  <conditionalFormatting sqref="W40:W51">
    <cfRule type="expression" dxfId="89" priority="152">
      <formula>X40=""</formula>
    </cfRule>
  </conditionalFormatting>
  <conditionalFormatting sqref="X40:X51">
    <cfRule type="expression" dxfId="88" priority="151">
      <formula>VLOOKUP(X40,worksheetreveal,5,FALSE)=2</formula>
    </cfRule>
  </conditionalFormatting>
  <conditionalFormatting sqref="A1">
    <cfRule type="expression" dxfId="87" priority="1">
      <formula>AG1=2</formula>
    </cfRule>
    <cfRule type="expression" dxfId="86" priority="2">
      <formula>AG1=1</formula>
    </cfRule>
  </conditionalFormatting>
  <dataValidations count="3">
    <dataValidation type="list" allowBlank="1" showInputMessage="1" showErrorMessage="1" sqref="L40">
      <formula1>classlist2</formula1>
    </dataValidation>
    <dataValidation type="list" allowBlank="1" showInputMessage="1" showErrorMessage="1" sqref="AA2">
      <formula1>classlist1</formula1>
    </dataValidation>
    <dataValidation type="list" allowBlank="1" showInputMessage="1" showErrorMessage="1" sqref="A51">
      <formula1>$A$52:$A$570</formula1>
    </dataValidation>
  </dataValidations>
  <pageMargins left="0.23622047244094491" right="0.23622047244094491" top="0.74803149606299213" bottom="0.74803149606299213" header="0.31496062992125984" footer="0.31496062992125984"/>
  <pageSetup paperSize="9" scale="95" orientation="portrait" r:id="rId1"/>
  <rowBreaks count="1" manualBreakCount="1">
    <brk id="49" max="16383" man="1"/>
  </rowBreaks>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eport4"/>
  <dimension ref="A1:AP505"/>
  <sheetViews>
    <sheetView showGridLines="0" view="pageBreakPreview" zoomScaleNormal="60" zoomScaleSheetLayoutView="100" workbookViewId="0">
      <selection activeCell="M4" sqref="M4"/>
    </sheetView>
  </sheetViews>
  <sheetFormatPr defaultColWidth="9.140625" defaultRowHeight="15" x14ac:dyDescent="0.25"/>
  <cols>
    <col min="1" max="10" width="9.140625" style="34" customWidth="1"/>
    <col min="11" max="11" width="16.28515625" style="34" customWidth="1"/>
    <col min="12" max="12" width="13.28515625" style="34" customWidth="1"/>
    <col min="13" max="18" width="4.28515625" style="34" customWidth="1"/>
    <col min="19" max="19" width="8" style="34" customWidth="1"/>
    <col min="20" max="20" width="6.28515625" style="34" customWidth="1"/>
    <col min="21" max="21" width="3.28515625" style="34" customWidth="1"/>
    <col min="22" max="22" width="7.85546875" style="34" customWidth="1"/>
    <col min="23" max="23" width="4.28515625" style="34" customWidth="1"/>
    <col min="24" max="24" width="27" style="34" customWidth="1"/>
    <col min="25" max="25" width="13" style="34" customWidth="1"/>
    <col min="26" max="26" width="9.28515625" style="34" customWidth="1"/>
    <col min="27" max="27" width="13.140625" style="34" customWidth="1"/>
    <col min="28" max="28" width="4.28515625" style="34" customWidth="1"/>
    <col min="29" max="29" width="0.140625" style="34" customWidth="1"/>
    <col min="30" max="30" width="8.28515625" style="34" customWidth="1"/>
    <col min="31" max="32" width="4.28515625" style="34" customWidth="1"/>
    <col min="33" max="33" width="4.85546875" style="34" customWidth="1"/>
    <col min="34" max="35" width="4.28515625" style="34" customWidth="1"/>
    <col min="36" max="36" width="7.28515625" style="34" customWidth="1"/>
    <col min="37" max="37" width="4.28515625" style="34" customWidth="1"/>
    <col min="38" max="41" width="4.85546875" style="34" customWidth="1"/>
    <col min="42" max="42" width="5" style="34" customWidth="1"/>
    <col min="43" max="43" width="255.28515625" style="34" bestFit="1" customWidth="1"/>
    <col min="44" max="52" width="9.140625" style="34"/>
    <col min="53" max="53" width="145.28515625" style="34" customWidth="1"/>
    <col min="54" max="16384" width="9.140625" style="34"/>
  </cols>
  <sheetData>
    <row r="1" spans="1:42" ht="27" customHeight="1" thickBot="1" x14ac:dyDescent="0.3">
      <c r="A1" s="395" t="s">
        <v>3232</v>
      </c>
      <c r="B1" s="396"/>
      <c r="C1" s="396"/>
      <c r="D1" s="396"/>
      <c r="E1" s="396"/>
      <c r="F1" s="396"/>
      <c r="G1" s="396"/>
      <c r="H1" s="396"/>
      <c r="I1" s="396"/>
      <c r="J1" s="397"/>
      <c r="K1" s="34">
        <v>21</v>
      </c>
      <c r="L1" s="5" t="s">
        <v>21</v>
      </c>
      <c r="M1" s="5" t="s">
        <v>46</v>
      </c>
      <c r="N1" s="5" t="s">
        <v>47</v>
      </c>
      <c r="O1" s="5" t="s">
        <v>48</v>
      </c>
      <c r="P1" s="5" t="s">
        <v>49</v>
      </c>
      <c r="Q1" s="5" t="s">
        <v>147</v>
      </c>
      <c r="R1" s="5" t="s">
        <v>148</v>
      </c>
      <c r="S1" s="32" t="s">
        <v>25</v>
      </c>
      <c r="T1" s="28"/>
      <c r="U1" s="29"/>
      <c r="W1" s="5"/>
      <c r="X1" s="37" t="s">
        <v>153</v>
      </c>
      <c r="Y1" s="35" t="s">
        <v>2169</v>
      </c>
      <c r="Z1" s="35"/>
      <c r="AA1" s="33" t="s">
        <v>42</v>
      </c>
      <c r="AB1" s="35"/>
      <c r="AC1" s="35"/>
      <c r="AD1" s="22">
        <f>VLOOKUP(AA2,classlist3,4,FALSE)</f>
        <v>7</v>
      </c>
      <c r="AE1" s="35"/>
      <c r="AF1" s="35"/>
      <c r="AG1" s="103" t="str">
        <f>IF(I1="ks3",1,IF(I1="ks4",2,""))</f>
        <v/>
      </c>
      <c r="AH1" s="103"/>
      <c r="AI1" s="35"/>
      <c r="AJ1" s="35"/>
      <c r="AK1" s="252"/>
      <c r="AL1" s="252"/>
      <c r="AM1" s="252"/>
      <c r="AN1" s="252"/>
      <c r="AO1" s="252"/>
      <c r="AP1" s="252"/>
    </row>
    <row r="2" spans="1:42" ht="15.75" customHeight="1" thickBot="1" x14ac:dyDescent="0.3">
      <c r="A2" s="398"/>
      <c r="B2" s="399"/>
      <c r="C2" s="399"/>
      <c r="D2" s="399"/>
      <c r="E2" s="399"/>
      <c r="F2" s="399"/>
      <c r="G2" s="399"/>
      <c r="H2" s="399"/>
      <c r="I2" s="399"/>
      <c r="J2" s="400"/>
      <c r="K2" s="34">
        <f>COUNTA(INDEX(M:R,inpRow,0))</f>
        <v>0</v>
      </c>
      <c r="L2" s="24" t="str">
        <f>IF(COUNTIF(SPtemplate2!$AC$3:$AC$42, SPtemplate2!AC3)&gt;1, SPtemplate2!$AC3&amp;" "&amp; SPtemplate2!$AD3, SPtemplate2!$AC3)</f>
        <v>Gretchen</v>
      </c>
      <c r="M2" s="43">
        <v>2</v>
      </c>
      <c r="N2" s="43">
        <v>3</v>
      </c>
      <c r="O2" s="43">
        <v>5</v>
      </c>
      <c r="P2" s="43">
        <v>7</v>
      </c>
      <c r="Q2" s="43">
        <v>9</v>
      </c>
      <c r="R2" s="43"/>
      <c r="S2" s="43" t="s">
        <v>3234</v>
      </c>
      <c r="T2" s="35">
        <v>6</v>
      </c>
      <c r="U2" s="35"/>
      <c r="W2" s="23">
        <v>1</v>
      </c>
      <c r="X2" s="54" t="str">
        <f t="shared" ref="X2:X65" si="0">IFERROR(IF(VLOOKUP(W2,comments,2,FALSE)=0,"",VLOOKUP(W2,comments,2,FALSE)),"")</f>
        <v>Matthew</v>
      </c>
      <c r="Y2" s="20">
        <f ca="1">IF(VLOOKUP(TEXT(B42,"@"), gradeconversion,2,FALSE)- VLOOKUP(TEXT(I42,"@"), gradeconversion,2,FALSE)&lt;0,1,IF(VLOOKUP(TEXT(B42,"@"), gradeconversion,2,FALSE)- VLOOKUP(TEXT(I42,"@"), gradeconversion,2,FALSE)=0,2,IF(VLOOKUP(TEXT(B42,"@"), gradeconversion,2,FALSE)- VLOOKUP(TEXT(I42,"@"), gradeconversion,2,FALSE)&gt;0,3,"")))</f>
        <v>3</v>
      </c>
      <c r="Z2" s="35"/>
      <c r="AA2" s="36" t="str">
        <f>Entercomments!A1</f>
        <v>7H-IT</v>
      </c>
      <c r="AB2" s="35"/>
      <c r="AC2" s="35"/>
      <c r="AD2" s="22" t="str">
        <f>IF(OR(AD1=7,AD1=8,AD1=9),"KS3",IF(OR(AD1=10,AD1=11),"KS4",IF(OR(AD1=12,AD1=13),"KS5","")))</f>
        <v>KS3</v>
      </c>
      <c r="AE2" s="35"/>
      <c r="AF2" s="35"/>
      <c r="AG2" s="103"/>
      <c r="AH2" s="39" t="str">
        <f>"  "&amp;IF(Entercomments!H1=1,"",ddlSubject)</f>
        <v xml:space="preserve">  MIC achievement gender and statistics</v>
      </c>
      <c r="AI2" s="35"/>
      <c r="AJ2" s="35" t="str">
        <f>'file name'!A4</f>
        <v xml:space="preserve">  Deep marking</v>
      </c>
      <c r="AK2" s="252"/>
      <c r="AL2" s="252"/>
      <c r="AM2" s="252"/>
      <c r="AN2" s="252"/>
      <c r="AO2" s="252"/>
      <c r="AP2" s="252"/>
    </row>
    <row r="3" spans="1:42" ht="15.75" customHeight="1" thickBot="1" x14ac:dyDescent="0.3">
      <c r="A3" s="401" t="s">
        <v>3233</v>
      </c>
      <c r="B3" s="402"/>
      <c r="C3" s="402"/>
      <c r="D3" s="402"/>
      <c r="E3" s="402"/>
      <c r="F3" s="402"/>
      <c r="G3" s="402"/>
      <c r="H3" s="402"/>
      <c r="I3" s="402"/>
      <c r="J3" s="207"/>
      <c r="K3" s="34">
        <f ca="1">LEN(TRIM(rngCmntCell))</f>
        <v>26</v>
      </c>
      <c r="L3" s="24" t="str">
        <f>IF(COUNTIF(SPtemplate2!$AC$3:$AC$42, SPtemplate2!AC4)&gt;1, SPtemplate2!$AC4&amp;" "&amp; SPtemplate2!$AD4, SPtemplate2!$AC4)</f>
        <v>Glenda</v>
      </c>
      <c r="M3" s="43">
        <v>2</v>
      </c>
      <c r="N3" s="43">
        <v>3</v>
      </c>
      <c r="O3" s="43">
        <v>5</v>
      </c>
      <c r="P3" s="43">
        <v>7</v>
      </c>
      <c r="Q3" s="43">
        <v>9</v>
      </c>
      <c r="R3" s="43"/>
      <c r="S3" s="43" t="s">
        <v>2228</v>
      </c>
      <c r="T3" s="35"/>
      <c r="U3" s="35"/>
      <c r="W3" s="23">
        <v>2</v>
      </c>
      <c r="X3" s="54" t="str">
        <f t="shared" si="0"/>
        <v>Fred</v>
      </c>
      <c r="Y3" s="35"/>
      <c r="Z3" s="35"/>
      <c r="AA3" s="35"/>
      <c r="AB3" s="35"/>
      <c r="AC3" s="35"/>
      <c r="AD3" s="35"/>
      <c r="AE3" s="35"/>
      <c r="AF3" s="35"/>
      <c r="AG3" s="35"/>
      <c r="AH3" s="35"/>
      <c r="AI3" s="35"/>
      <c r="AJ3" s="38"/>
      <c r="AK3" s="252"/>
      <c r="AL3" s="252"/>
      <c r="AM3" s="252"/>
      <c r="AN3" s="252"/>
      <c r="AO3" s="252"/>
      <c r="AP3" s="252"/>
    </row>
    <row r="4" spans="1:42" ht="15.75" customHeight="1" thickBot="1" x14ac:dyDescent="0.3">
      <c r="A4" s="10"/>
      <c r="B4" s="286" t="str">
        <f ca="1">CONCATENATE(INDIRECT("L" &amp; inpRow)," ",INDIRECT("YY" &amp; inpRow))</f>
        <v xml:space="preserve">Faye </v>
      </c>
      <c r="C4" s="286"/>
      <c r="D4" s="286"/>
      <c r="E4" s="286"/>
      <c r="F4" s="286"/>
      <c r="G4" s="286"/>
      <c r="H4" s="286"/>
      <c r="I4" s="286"/>
      <c r="J4" s="10"/>
      <c r="L4" s="24" t="str">
        <f>IF(COUNTIF(SPtemplate2!$AC$3:$AC$42, SPtemplate2!AC5)&gt;1, SPtemplate2!$AC5&amp;" "&amp; SPtemplate2!$AD5, SPtemplate2!$AC5)</f>
        <v>Jessica</v>
      </c>
      <c r="M4" s="43">
        <v>2</v>
      </c>
      <c r="N4" s="43">
        <v>3</v>
      </c>
      <c r="O4" s="43">
        <v>5</v>
      </c>
      <c r="P4" s="43">
        <v>7</v>
      </c>
      <c r="Q4" s="43">
        <v>9</v>
      </c>
      <c r="R4" s="43"/>
      <c r="S4" s="43" t="s">
        <v>2203</v>
      </c>
      <c r="T4" s="35"/>
      <c r="U4" s="35"/>
      <c r="W4" s="23">
        <v>3</v>
      </c>
      <c r="X4" s="54" t="str">
        <f t="shared" si="0"/>
        <v>Jon</v>
      </c>
      <c r="Y4" s="35"/>
      <c r="Z4" s="35"/>
      <c r="AA4" s="35"/>
      <c r="AB4" s="35"/>
      <c r="AC4" s="35"/>
      <c r="AD4" s="35"/>
      <c r="AE4" s="35"/>
      <c r="AF4" s="35"/>
      <c r="AG4" s="35"/>
      <c r="AH4" s="35"/>
      <c r="AI4" s="35"/>
      <c r="AJ4" s="38"/>
      <c r="AK4" s="252"/>
      <c r="AL4" s="252"/>
      <c r="AM4" s="252"/>
      <c r="AN4" s="252"/>
      <c r="AO4" s="252"/>
      <c r="AP4" s="252"/>
    </row>
    <row r="5" spans="1:42" ht="15.75" customHeight="1" thickBot="1" x14ac:dyDescent="0.3">
      <c r="A5" s="10"/>
      <c r="B5" s="287"/>
      <c r="C5" s="287"/>
      <c r="D5" s="287"/>
      <c r="E5" s="287"/>
      <c r="F5" s="287"/>
      <c r="G5" s="287"/>
      <c r="H5" s="287"/>
      <c r="I5" s="287"/>
      <c r="J5" s="10"/>
      <c r="L5" s="24" t="str">
        <f>IF(COUNTIF(SPtemplate2!$AC$3:$AC$42, SPtemplate2!AC6)&gt;1, SPtemplate2!$AC6&amp;" "&amp; SPtemplate2!$AD6, SPtemplate2!$AC6)</f>
        <v>Melinda</v>
      </c>
      <c r="M5" s="43">
        <v>2</v>
      </c>
      <c r="N5" s="43">
        <v>3</v>
      </c>
      <c r="O5" s="43">
        <v>5</v>
      </c>
      <c r="P5" s="43">
        <v>7</v>
      </c>
      <c r="Q5" s="43">
        <v>9</v>
      </c>
      <c r="R5" s="43"/>
      <c r="S5" s="43" t="s">
        <v>3234</v>
      </c>
      <c r="T5" s="35"/>
      <c r="U5" s="35"/>
      <c r="W5" s="23">
        <v>4</v>
      </c>
      <c r="X5" s="54" t="str">
        <f t="shared" si="0"/>
        <v>Malcolm</v>
      </c>
      <c r="Y5" s="35"/>
      <c r="Z5" s="35"/>
      <c r="AA5" s="123" t="str">
        <f ca="1">"  "&amp;TEXT(TODAY(),"dd/mm/YYYY")</f>
        <v xml:space="preserve">  07/11/2018</v>
      </c>
      <c r="AB5" s="35"/>
      <c r="AC5" s="35"/>
      <c r="AD5" s="35"/>
      <c r="AE5" s="35"/>
      <c r="AF5" s="35"/>
      <c r="AG5" s="35"/>
      <c r="AH5" s="35"/>
      <c r="AI5" s="35"/>
      <c r="AJ5" s="38"/>
      <c r="AK5" s="252"/>
      <c r="AL5" s="252"/>
      <c r="AM5" s="252"/>
      <c r="AN5" s="252"/>
      <c r="AO5" s="252"/>
      <c r="AP5" s="252"/>
    </row>
    <row r="6" spans="1:42" ht="15.75" customHeight="1" thickBot="1" x14ac:dyDescent="0.3">
      <c r="A6" s="485" t="s">
        <v>2167</v>
      </c>
      <c r="B6" s="476" t="str">
        <f>'general comment and task'!B27</f>
        <v>rewrite this piece of work by referring to the comments in your feedback.  Any new sentence of paragraph must be written in a different colour.</v>
      </c>
      <c r="C6" s="477"/>
      <c r="D6" s="477"/>
      <c r="E6" s="477"/>
      <c r="F6" s="477"/>
      <c r="G6" s="477"/>
      <c r="H6" s="477"/>
      <c r="I6" s="478"/>
      <c r="J6" s="404" t="str">
        <f>'general comment and task'!M5</f>
        <v>MIC achievement gender and statistics</v>
      </c>
      <c r="L6" s="24" t="str">
        <f>IF(COUNTIF(SPtemplate2!$AC$3:$AC$42, SPtemplate2!AC7)&gt;1, SPtemplate2!$AC7&amp;" "&amp; SPtemplate2!$AD7, SPtemplate2!$AC7)</f>
        <v>Calvin Diaz</v>
      </c>
      <c r="M6" s="43"/>
      <c r="N6" s="43"/>
      <c r="O6" s="43"/>
      <c r="P6" s="43"/>
      <c r="Q6" s="43"/>
      <c r="R6" s="43"/>
      <c r="S6" s="43"/>
      <c r="T6" s="35"/>
      <c r="U6" s="35"/>
      <c r="W6" s="23">
        <v>5</v>
      </c>
      <c r="X6" s="54" t="str">
        <f t="shared" si="0"/>
        <v>Amy</v>
      </c>
      <c r="Y6" s="35"/>
      <c r="Z6" s="35"/>
      <c r="AA6" s="35"/>
      <c r="AB6" s="35"/>
      <c r="AC6" s="35"/>
      <c r="AD6" s="35"/>
      <c r="AE6" s="35"/>
      <c r="AF6" s="35"/>
      <c r="AG6" s="35"/>
      <c r="AH6" s="35"/>
      <c r="AI6" s="35"/>
      <c r="AJ6" s="38"/>
      <c r="AK6" s="252"/>
      <c r="AL6" s="252"/>
      <c r="AM6" s="252"/>
      <c r="AN6" s="252"/>
      <c r="AO6" s="252"/>
      <c r="AP6" s="252"/>
    </row>
    <row r="7" spans="1:42" ht="15.75" customHeight="1" thickBot="1" x14ac:dyDescent="0.3">
      <c r="A7" s="486"/>
      <c r="B7" s="479"/>
      <c r="C7" s="480"/>
      <c r="D7" s="480"/>
      <c r="E7" s="480"/>
      <c r="F7" s="480"/>
      <c r="G7" s="480"/>
      <c r="H7" s="480"/>
      <c r="I7" s="481"/>
      <c r="J7" s="488"/>
      <c r="L7" s="24" t="str">
        <f>IF(COUNTIF(SPtemplate2!$AC$3:$AC$42, SPtemplate2!AC8)&gt;1, SPtemplate2!$AC8&amp;" "&amp; SPtemplate2!$AD8, SPtemplate2!$AC8)</f>
        <v>Vickie</v>
      </c>
      <c r="M7" s="43"/>
      <c r="N7" s="43"/>
      <c r="O7" s="43"/>
      <c r="P7" s="43"/>
      <c r="Q7" s="43"/>
      <c r="R7" s="43"/>
      <c r="S7" s="43"/>
      <c r="T7" s="35"/>
      <c r="U7" s="35"/>
      <c r="W7" s="23">
        <v>6</v>
      </c>
      <c r="X7" s="54" t="str">
        <f t="shared" si="0"/>
        <v>Marshall</v>
      </c>
      <c r="Y7" s="35"/>
      <c r="Z7" s="35"/>
      <c r="AA7" s="35"/>
      <c r="AB7" s="35"/>
      <c r="AC7" s="35"/>
      <c r="AD7" s="35"/>
      <c r="AE7" s="35"/>
      <c r="AF7" s="35"/>
      <c r="AG7" s="35"/>
      <c r="AH7" s="35"/>
      <c r="AI7" s="35"/>
      <c r="AJ7" s="38"/>
      <c r="AK7" s="252"/>
      <c r="AL7" s="252"/>
      <c r="AM7" s="252"/>
      <c r="AN7" s="252"/>
      <c r="AO7" s="252"/>
      <c r="AP7" s="252"/>
    </row>
    <row r="8" spans="1:42" ht="15.75" customHeight="1" thickBot="1" x14ac:dyDescent="0.3">
      <c r="A8" s="487"/>
      <c r="B8" s="482"/>
      <c r="C8" s="483"/>
      <c r="D8" s="483"/>
      <c r="E8" s="483"/>
      <c r="F8" s="483"/>
      <c r="G8" s="483"/>
      <c r="H8" s="483"/>
      <c r="I8" s="484"/>
      <c r="J8" s="488"/>
      <c r="L8" s="24" t="str">
        <f>IF(COUNTIF(SPtemplate2!$AC$3:$AC$42, SPtemplate2!AC9)&gt;1, SPtemplate2!$AC9&amp;" "&amp; SPtemplate2!$AD9, SPtemplate2!$AC9)</f>
        <v>Luis</v>
      </c>
      <c r="M8" s="43"/>
      <c r="N8" s="43"/>
      <c r="O8" s="43"/>
      <c r="P8" s="43"/>
      <c r="Q8" s="43"/>
      <c r="R8" s="43"/>
      <c r="S8" s="43"/>
      <c r="T8" s="35"/>
      <c r="U8" s="35"/>
      <c r="W8" s="23">
        <v>7</v>
      </c>
      <c r="X8" s="54" t="str">
        <f t="shared" si="0"/>
        <v>Marshall</v>
      </c>
      <c r="Y8" s="35"/>
      <c r="Z8" s="35"/>
      <c r="AA8" s="75"/>
      <c r="AB8" s="35"/>
      <c r="AC8" s="35"/>
      <c r="AD8" s="35"/>
      <c r="AE8" s="35"/>
      <c r="AF8" s="35"/>
      <c r="AG8" s="35"/>
      <c r="AH8" s="35"/>
      <c r="AI8" s="35"/>
      <c r="AJ8" s="38"/>
      <c r="AK8" s="252"/>
      <c r="AL8" s="252"/>
      <c r="AM8" s="252"/>
      <c r="AN8" s="252"/>
      <c r="AO8" s="252"/>
      <c r="AP8" s="252"/>
    </row>
    <row r="9" spans="1:42" ht="15.75" customHeight="1" thickBot="1" x14ac:dyDescent="0.3">
      <c r="A9" s="490" t="str">
        <f ca="1">CONCATENATE(Y1," ",B4)</f>
        <v xml:space="preserve">Comments for Faye </v>
      </c>
      <c r="B9" s="493" t="str">
        <f ca="1">" - "&amp;IFERROR(VLOOKUP(INDIRECT("M" &amp; inpRow),comments,4,FALSE),"")&amp;CHAR(10)&amp;CHAR(10)&amp;" - "&amp;IFERROR(VLOOKUP(INDIRECT("N" &amp; inpRow),comments,4,FALSE),"")&amp;CHAR(10)&amp;CHAR(10)&amp;" - "&amp;IFERROR(VLOOKUP(INDIRECT("O" &amp; inpRow),comments,4,FALSE),"")&amp;CHAR(10)&amp;CHAR(10)&amp;" - "&amp;IFERROR(VLOOKUP(INDIRECT("P" &amp; inpRow),comments,4,FALSE),"")&amp;CHAR(10)&amp;CHAR(10)&amp;" - "&amp;IFERROR(VLOOKUP(INDIRECT("Q" &amp; inpRow),comments,4,FALSE),"")&amp;CHAR(10)&amp;CHAR(10)&amp;" - "&amp;IFERROR(VLOOKUP(INDIRECT("R" &amp; inpRow),comments,4,FALSE),"")</f>
        <v xml:space="preserve"> - 
 - 
 - 
 - 
 - 
 - </v>
      </c>
      <c r="C9" s="494"/>
      <c r="D9" s="494"/>
      <c r="E9" s="494"/>
      <c r="F9" s="494"/>
      <c r="G9" s="494"/>
      <c r="H9" s="494"/>
      <c r="I9" s="494"/>
      <c r="J9" s="488"/>
      <c r="L9" s="24" t="str">
        <f>IF(COUNTIF(SPtemplate2!$AC$3:$AC$42, SPtemplate2!AC10)&gt;1, SPtemplate2!$AC10&amp;" "&amp; SPtemplate2!$AD10, SPtemplate2!$AC10)</f>
        <v>Allan</v>
      </c>
      <c r="M9" s="43"/>
      <c r="N9" s="43"/>
      <c r="O9" s="43"/>
      <c r="P9" s="43"/>
      <c r="Q9" s="43"/>
      <c r="R9" s="43"/>
      <c r="S9" s="43"/>
      <c r="T9" s="35"/>
      <c r="U9" s="35"/>
      <c r="W9" s="23">
        <v>8</v>
      </c>
      <c r="X9" s="54" t="str">
        <f t="shared" si="0"/>
        <v>Harrison</v>
      </c>
      <c r="Y9" s="35"/>
      <c r="Z9" s="35"/>
      <c r="AA9" s="35"/>
      <c r="AB9" s="35"/>
      <c r="AC9" s="35"/>
      <c r="AD9" s="35"/>
      <c r="AE9" s="35"/>
      <c r="AF9" s="35"/>
      <c r="AG9" s="35"/>
      <c r="AH9" s="35"/>
      <c r="AI9" s="35"/>
      <c r="AJ9" s="38"/>
      <c r="AK9" s="252"/>
      <c r="AL9" s="252"/>
      <c r="AM9" s="252"/>
      <c r="AN9" s="252"/>
      <c r="AO9" s="252"/>
      <c r="AP9" s="252"/>
    </row>
    <row r="10" spans="1:42" ht="15.75" customHeight="1" thickBot="1" x14ac:dyDescent="0.3">
      <c r="A10" s="491"/>
      <c r="B10" s="494"/>
      <c r="C10" s="494"/>
      <c r="D10" s="494"/>
      <c r="E10" s="494"/>
      <c r="F10" s="494"/>
      <c r="G10" s="494"/>
      <c r="H10" s="494"/>
      <c r="I10" s="494"/>
      <c r="J10" s="488"/>
      <c r="L10" s="24" t="str">
        <f>IF(COUNTIF(SPtemplate2!$AC$3:$AC$42, SPtemplate2!AC11)&gt;1, SPtemplate2!$AC11&amp;" "&amp; SPtemplate2!$AD11, SPtemplate2!$AC11)</f>
        <v>Melanie</v>
      </c>
      <c r="M10" s="43"/>
      <c r="N10" s="43"/>
      <c r="O10" s="43"/>
      <c r="P10" s="43"/>
      <c r="Q10" s="43"/>
      <c r="R10" s="43"/>
      <c r="S10" s="43"/>
      <c r="T10" s="35"/>
      <c r="U10" s="35"/>
      <c r="W10" s="23">
        <v>9</v>
      </c>
      <c r="X10" s="54" t="str">
        <f t="shared" si="0"/>
        <v>Harrison</v>
      </c>
      <c r="Y10" s="35"/>
      <c r="Z10" s="35"/>
      <c r="AA10" s="35"/>
      <c r="AB10" s="35"/>
      <c r="AC10" s="35"/>
      <c r="AD10" s="35"/>
      <c r="AE10" s="35"/>
      <c r="AF10" s="35"/>
      <c r="AG10" s="35"/>
      <c r="AH10" s="35"/>
      <c r="AI10" s="35"/>
      <c r="AJ10" s="38"/>
      <c r="AK10" s="252"/>
      <c r="AL10" s="252"/>
      <c r="AM10" s="252"/>
      <c r="AN10" s="252"/>
      <c r="AO10" s="252"/>
      <c r="AP10" s="252"/>
    </row>
    <row r="11" spans="1:42" ht="15.75" customHeight="1" thickBot="1" x14ac:dyDescent="0.3">
      <c r="A11" s="491"/>
      <c r="B11" s="494"/>
      <c r="C11" s="494"/>
      <c r="D11" s="494"/>
      <c r="E11" s="494"/>
      <c r="F11" s="494"/>
      <c r="G11" s="494"/>
      <c r="H11" s="494"/>
      <c r="I11" s="494"/>
      <c r="J11" s="488"/>
      <c r="L11" s="24" t="str">
        <f>IF(COUNTIF(SPtemplate2!$AC$3:$AC$42, SPtemplate2!AC12)&gt;1, SPtemplate2!$AC12&amp;" "&amp; SPtemplate2!$AD12, SPtemplate2!$AC12)</f>
        <v>Marianne</v>
      </c>
      <c r="M11" s="43"/>
      <c r="N11" s="43"/>
      <c r="O11" s="43"/>
      <c r="P11" s="43"/>
      <c r="Q11" s="43"/>
      <c r="R11" s="43"/>
      <c r="S11" s="43"/>
      <c r="T11" s="35"/>
      <c r="U11" s="35"/>
      <c r="W11" s="23">
        <v>10</v>
      </c>
      <c r="X11" s="54" t="str">
        <f t="shared" si="0"/>
        <v>Harrison</v>
      </c>
      <c r="Y11" s="35"/>
      <c r="Z11" s="35"/>
      <c r="AA11" s="35"/>
      <c r="AB11" s="35"/>
      <c r="AC11" s="35"/>
      <c r="AD11" s="35"/>
      <c r="AE11" s="35"/>
      <c r="AF11" s="35"/>
      <c r="AG11" s="35"/>
      <c r="AH11" s="35"/>
      <c r="AI11" s="35"/>
      <c r="AJ11" s="38"/>
      <c r="AK11" s="252"/>
      <c r="AL11" s="252"/>
      <c r="AM11" s="252"/>
      <c r="AN11" s="252"/>
      <c r="AO11" s="252"/>
      <c r="AP11" s="252"/>
    </row>
    <row r="12" spans="1:42" ht="15.75" customHeight="1" thickBot="1" x14ac:dyDescent="0.3">
      <c r="A12" s="491"/>
      <c r="B12" s="494"/>
      <c r="C12" s="494"/>
      <c r="D12" s="494"/>
      <c r="E12" s="494"/>
      <c r="F12" s="494"/>
      <c r="G12" s="494"/>
      <c r="H12" s="494"/>
      <c r="I12" s="494"/>
      <c r="J12" s="488"/>
      <c r="L12" s="24" t="str">
        <f>IF(COUNTIF(SPtemplate2!$AC$3:$AC$42, SPtemplate2!AC13)&gt;1, SPtemplate2!$AC13&amp;" "&amp; SPtemplate2!$AD13, SPtemplate2!$AC13)</f>
        <v>Caroline</v>
      </c>
      <c r="M12" s="43"/>
      <c r="N12" s="43"/>
      <c r="O12" s="43"/>
      <c r="P12" s="43"/>
      <c r="Q12" s="43"/>
      <c r="R12" s="43"/>
      <c r="S12" s="43"/>
      <c r="T12" s="35"/>
      <c r="U12" s="35"/>
      <c r="W12" s="23">
        <v>11</v>
      </c>
      <c r="X12" s="54" t="str">
        <f t="shared" si="0"/>
        <v>Billy</v>
      </c>
      <c r="Y12" s="35"/>
      <c r="Z12" s="35"/>
      <c r="AA12" s="35"/>
      <c r="AB12" s="35"/>
      <c r="AC12" s="35"/>
      <c r="AD12" s="35"/>
      <c r="AE12" s="35"/>
      <c r="AF12" s="35"/>
      <c r="AG12" s="35"/>
      <c r="AH12" s="35"/>
      <c r="AI12" s="35"/>
      <c r="AJ12" s="38"/>
      <c r="AK12" s="252"/>
      <c r="AL12" s="252"/>
      <c r="AM12" s="252"/>
      <c r="AN12" s="252"/>
      <c r="AO12" s="252"/>
      <c r="AP12" s="252"/>
    </row>
    <row r="13" spans="1:42" ht="15.75" customHeight="1" thickBot="1" x14ac:dyDescent="0.3">
      <c r="A13" s="491"/>
      <c r="B13" s="494"/>
      <c r="C13" s="494"/>
      <c r="D13" s="494"/>
      <c r="E13" s="494"/>
      <c r="F13" s="494"/>
      <c r="G13" s="494"/>
      <c r="H13" s="494"/>
      <c r="I13" s="494"/>
      <c r="J13" s="488"/>
      <c r="L13" s="24" t="str">
        <f>IF(COUNTIF(SPtemplate2!$AC$3:$AC$42, SPtemplate2!AC14)&gt;1, SPtemplate2!$AC14&amp;" "&amp; SPtemplate2!$AD14, SPtemplate2!$AC14)</f>
        <v>Arlene</v>
      </c>
      <c r="M13" s="43"/>
      <c r="N13" s="43"/>
      <c r="O13" s="43"/>
      <c r="P13" s="43"/>
      <c r="Q13" s="43"/>
      <c r="R13" s="43"/>
      <c r="S13" s="43"/>
      <c r="T13" s="35"/>
      <c r="U13" s="35"/>
      <c r="W13" s="23">
        <v>12</v>
      </c>
      <c r="X13" s="54" t="str">
        <f t="shared" si="0"/>
        <v>Billy</v>
      </c>
      <c r="Y13" s="35"/>
      <c r="Z13" s="35"/>
      <c r="AA13" s="35"/>
      <c r="AB13" s="35"/>
      <c r="AC13" s="35"/>
      <c r="AD13" s="35"/>
      <c r="AE13" s="35"/>
      <c r="AF13" s="35"/>
      <c r="AG13" s="35"/>
      <c r="AH13" s="35"/>
      <c r="AI13" s="35"/>
      <c r="AJ13" s="38"/>
      <c r="AK13" s="252"/>
      <c r="AL13" s="252"/>
      <c r="AM13" s="252"/>
      <c r="AN13" s="252"/>
      <c r="AO13" s="252"/>
      <c r="AP13" s="252"/>
    </row>
    <row r="14" spans="1:42" ht="15" customHeight="1" thickBot="1" x14ac:dyDescent="0.3">
      <c r="A14" s="491"/>
      <c r="B14" s="494"/>
      <c r="C14" s="494"/>
      <c r="D14" s="494"/>
      <c r="E14" s="494"/>
      <c r="F14" s="494"/>
      <c r="G14" s="494"/>
      <c r="H14" s="494"/>
      <c r="I14" s="494"/>
      <c r="J14" s="488"/>
      <c r="L14" s="24" t="str">
        <f>IF(COUNTIF(SPtemplate2!$AC$3:$AC$42, SPtemplate2!AC15)&gt;1, SPtemplate2!$AC15&amp;" "&amp; SPtemplate2!$AD15, SPtemplate2!$AC15)</f>
        <v>Calvin Christensen</v>
      </c>
      <c r="M14" s="43"/>
      <c r="N14" s="43"/>
      <c r="O14" s="43"/>
      <c r="P14" s="43"/>
      <c r="Q14" s="43"/>
      <c r="R14" s="43"/>
      <c r="S14" s="43"/>
      <c r="T14" s="35"/>
      <c r="U14" s="35"/>
      <c r="W14" s="23">
        <v>13</v>
      </c>
      <c r="X14" s="54" t="str">
        <f t="shared" si="0"/>
        <v>Billy</v>
      </c>
      <c r="Y14" s="35"/>
      <c r="Z14" s="35"/>
      <c r="AA14" s="35"/>
      <c r="AB14" s="35"/>
      <c r="AC14" s="35"/>
      <c r="AD14" s="35"/>
      <c r="AE14" s="35"/>
      <c r="AF14" s="35"/>
      <c r="AG14" s="35"/>
      <c r="AH14" s="35"/>
      <c r="AI14" s="35"/>
      <c r="AJ14" s="38"/>
      <c r="AK14" s="252"/>
      <c r="AL14" s="252"/>
      <c r="AM14" s="252"/>
      <c r="AN14" s="252"/>
      <c r="AO14" s="252"/>
      <c r="AP14" s="252"/>
    </row>
    <row r="15" spans="1:42" ht="15" customHeight="1" thickBot="1" x14ac:dyDescent="0.3">
      <c r="A15" s="491"/>
      <c r="B15" s="494"/>
      <c r="C15" s="494"/>
      <c r="D15" s="494"/>
      <c r="E15" s="494"/>
      <c r="F15" s="494"/>
      <c r="G15" s="494"/>
      <c r="H15" s="494"/>
      <c r="I15" s="494"/>
      <c r="J15" s="488"/>
      <c r="L15" s="24" t="str">
        <f>IF(COUNTIF(SPtemplate2!$AC$3:$AC$42, SPtemplate2!AC16)&gt;1, SPtemplate2!$AC16&amp;" "&amp; SPtemplate2!$AD16, SPtemplate2!$AC16)</f>
        <v>Gary</v>
      </c>
      <c r="M15" s="43"/>
      <c r="N15" s="43"/>
      <c r="O15" s="43"/>
      <c r="P15" s="43"/>
      <c r="Q15" s="43"/>
      <c r="R15" s="43"/>
      <c r="S15" s="43"/>
      <c r="T15" s="35"/>
      <c r="U15" s="35"/>
      <c r="W15" s="23">
        <v>14</v>
      </c>
      <c r="X15" s="54" t="str">
        <f t="shared" si="0"/>
        <v>Billy</v>
      </c>
      <c r="Y15" s="35"/>
      <c r="Z15" s="35"/>
      <c r="AA15" s="35"/>
      <c r="AB15" s="35"/>
      <c r="AC15" s="35"/>
      <c r="AD15" s="35"/>
      <c r="AE15" s="35"/>
      <c r="AF15" s="35"/>
      <c r="AG15" s="35"/>
      <c r="AH15" s="35"/>
      <c r="AI15" s="35"/>
      <c r="AJ15" s="38"/>
      <c r="AK15" s="252"/>
      <c r="AL15" s="252"/>
      <c r="AM15" s="252"/>
      <c r="AN15" s="252"/>
      <c r="AO15" s="252"/>
      <c r="AP15" s="252"/>
    </row>
    <row r="16" spans="1:42" ht="15" customHeight="1" thickBot="1" x14ac:dyDescent="0.3">
      <c r="A16" s="491"/>
      <c r="B16" s="494"/>
      <c r="C16" s="494"/>
      <c r="D16" s="494"/>
      <c r="E16" s="494"/>
      <c r="F16" s="494"/>
      <c r="G16" s="494"/>
      <c r="H16" s="494"/>
      <c r="I16" s="494"/>
      <c r="J16" s="488"/>
      <c r="L16" s="24" t="str">
        <f>IF(COUNTIF(SPtemplate2!$AC$3:$AC$42, SPtemplate2!AC17)&gt;1, SPtemplate2!$AC17&amp;" "&amp; SPtemplate2!$AD17, SPtemplate2!$AC17)</f>
        <v>Samantha</v>
      </c>
      <c r="M16" s="43"/>
      <c r="N16" s="43"/>
      <c r="O16" s="43"/>
      <c r="P16" s="43"/>
      <c r="Q16" s="43"/>
      <c r="R16" s="43"/>
      <c r="S16" s="43"/>
      <c r="T16" s="35"/>
      <c r="U16" s="35"/>
      <c r="W16" s="23">
        <v>15</v>
      </c>
      <c r="X16" s="54" t="str">
        <f t="shared" si="0"/>
        <v>Matteos</v>
      </c>
      <c r="Y16" s="35"/>
      <c r="Z16" s="35"/>
      <c r="AA16" s="35"/>
      <c r="AB16" s="35"/>
      <c r="AC16" s="35"/>
      <c r="AD16" s="35"/>
      <c r="AE16" s="35"/>
      <c r="AF16" s="35"/>
      <c r="AG16" s="35"/>
      <c r="AH16" s="35"/>
      <c r="AI16" s="35"/>
      <c r="AJ16" s="38"/>
      <c r="AK16" s="252"/>
      <c r="AL16" s="252"/>
      <c r="AM16" s="252"/>
      <c r="AN16" s="252"/>
      <c r="AO16" s="252"/>
      <c r="AP16" s="252"/>
    </row>
    <row r="17" spans="1:42" ht="15" customHeight="1" thickBot="1" x14ac:dyDescent="0.3">
      <c r="A17" s="491"/>
      <c r="B17" s="494"/>
      <c r="C17" s="494"/>
      <c r="D17" s="494"/>
      <c r="E17" s="494"/>
      <c r="F17" s="494"/>
      <c r="G17" s="494"/>
      <c r="H17" s="494"/>
      <c r="I17" s="494"/>
      <c r="J17" s="488"/>
      <c r="L17" s="24" t="str">
        <f>IF(COUNTIF(SPtemplate2!$AC$3:$AC$42, SPtemplate2!AC18)&gt;1, SPtemplate2!$AC18&amp;" "&amp; SPtemplate2!$AD18, SPtemplate2!$AC18)</f>
        <v>Sara</v>
      </c>
      <c r="M17" s="43"/>
      <c r="N17" s="43"/>
      <c r="O17" s="43"/>
      <c r="P17" s="43"/>
      <c r="Q17" s="43"/>
      <c r="R17" s="43"/>
      <c r="S17" s="43"/>
      <c r="T17" s="35"/>
      <c r="U17" s="35"/>
      <c r="W17" s="23">
        <v>16</v>
      </c>
      <c r="X17" s="54" t="str">
        <f t="shared" si="0"/>
        <v>Matteos</v>
      </c>
      <c r="Y17" s="35"/>
      <c r="Z17" s="35"/>
      <c r="AA17" s="35"/>
      <c r="AB17" s="35"/>
      <c r="AC17" s="35"/>
      <c r="AD17" s="35"/>
      <c r="AE17" s="35"/>
      <c r="AF17" s="35"/>
      <c r="AG17" s="35"/>
      <c r="AH17" s="35"/>
      <c r="AI17" s="35"/>
      <c r="AJ17" s="38"/>
      <c r="AK17" s="252"/>
      <c r="AL17" s="252"/>
      <c r="AM17" s="252"/>
      <c r="AN17" s="252"/>
      <c r="AO17" s="252"/>
      <c r="AP17" s="252"/>
    </row>
    <row r="18" spans="1:42" ht="15" customHeight="1" thickBot="1" x14ac:dyDescent="0.3">
      <c r="A18" s="491"/>
      <c r="B18" s="494"/>
      <c r="C18" s="494"/>
      <c r="D18" s="494"/>
      <c r="E18" s="494"/>
      <c r="F18" s="494"/>
      <c r="G18" s="494"/>
      <c r="H18" s="494"/>
      <c r="I18" s="494"/>
      <c r="J18" s="488"/>
      <c r="L18" s="24" t="str">
        <f>IF(COUNTIF(SPtemplate2!$AC$3:$AC$42, SPtemplate2!AC19)&gt;1, SPtemplate2!$AC19&amp;" "&amp; SPtemplate2!$AD19, SPtemplate2!$AC19)</f>
        <v>Gladys</v>
      </c>
      <c r="M18" s="43"/>
      <c r="N18" s="43"/>
      <c r="O18" s="43"/>
      <c r="P18" s="43"/>
      <c r="Q18" s="43"/>
      <c r="R18" s="43"/>
      <c r="S18" s="43"/>
      <c r="T18" s="35"/>
      <c r="U18" s="35"/>
      <c r="W18" s="23">
        <v>17</v>
      </c>
      <c r="X18" s="54" t="str">
        <f t="shared" si="0"/>
        <v>Matteos</v>
      </c>
      <c r="Y18" s="35"/>
      <c r="Z18" s="35"/>
      <c r="AA18" s="35"/>
      <c r="AB18" s="35"/>
      <c r="AC18" s="35"/>
      <c r="AD18" s="35"/>
      <c r="AE18" s="35"/>
      <c r="AF18" s="35"/>
      <c r="AG18" s="35"/>
      <c r="AH18" s="35"/>
      <c r="AI18" s="35"/>
      <c r="AJ18" s="38"/>
      <c r="AK18" s="252"/>
      <c r="AL18" s="252"/>
      <c r="AM18" s="252"/>
      <c r="AN18" s="252"/>
      <c r="AO18" s="252"/>
      <c r="AP18" s="252"/>
    </row>
    <row r="19" spans="1:42" ht="16.5" customHeight="1" thickBot="1" x14ac:dyDescent="0.3">
      <c r="A19" s="491"/>
      <c r="B19" s="494"/>
      <c r="C19" s="494"/>
      <c r="D19" s="494"/>
      <c r="E19" s="494"/>
      <c r="F19" s="494"/>
      <c r="G19" s="494"/>
      <c r="H19" s="494"/>
      <c r="I19" s="494"/>
      <c r="J19" s="488"/>
      <c r="L19" s="24" t="str">
        <f>IF(COUNTIF(SPtemplate2!$AC$3:$AC$42, SPtemplate2!AC20)&gt;1, SPtemplate2!$AC20&amp;" "&amp; SPtemplate2!$AD20, SPtemplate2!$AC20)</f>
        <v>Mike</v>
      </c>
      <c r="M19" s="43"/>
      <c r="N19" s="43"/>
      <c r="O19" s="43"/>
      <c r="P19" s="43"/>
      <c r="Q19" s="43"/>
      <c r="R19" s="43"/>
      <c r="S19" s="43"/>
      <c r="T19" s="35"/>
      <c r="U19" s="35"/>
      <c r="W19" s="23">
        <v>18</v>
      </c>
      <c r="X19" s="54" t="str">
        <f t="shared" si="0"/>
        <v>Matteos</v>
      </c>
      <c r="Y19" s="35"/>
      <c r="Z19" s="35"/>
      <c r="AA19" s="35"/>
      <c r="AB19" s="35"/>
      <c r="AC19" s="35"/>
      <c r="AD19" s="35"/>
      <c r="AE19" s="35"/>
      <c r="AF19" s="35"/>
      <c r="AG19" s="35"/>
      <c r="AH19" s="35"/>
      <c r="AI19" s="35"/>
      <c r="AJ19" s="38"/>
      <c r="AK19" s="252"/>
      <c r="AL19" s="252"/>
      <c r="AM19" s="252"/>
      <c r="AN19" s="252"/>
      <c r="AO19" s="252"/>
      <c r="AP19" s="252"/>
    </row>
    <row r="20" spans="1:42" ht="15" customHeight="1" thickBot="1" x14ac:dyDescent="0.3">
      <c r="A20" s="491"/>
      <c r="B20" s="494"/>
      <c r="C20" s="494"/>
      <c r="D20" s="494"/>
      <c r="E20" s="494"/>
      <c r="F20" s="494"/>
      <c r="G20" s="494"/>
      <c r="H20" s="494"/>
      <c r="I20" s="494"/>
      <c r="J20" s="488"/>
      <c r="L20" s="24" t="str">
        <f>IF(COUNTIF(SPtemplate2!$AC$3:$AC$42, SPtemplate2!AC21)&gt;1, SPtemplate2!$AC21&amp;" "&amp; SPtemplate2!$AD21, SPtemplate2!$AC21)</f>
        <v>Lynne</v>
      </c>
      <c r="M20" s="43"/>
      <c r="N20" s="43"/>
      <c r="O20" s="43"/>
      <c r="P20" s="43"/>
      <c r="Q20" s="43"/>
      <c r="R20" s="43"/>
      <c r="S20" s="43"/>
      <c r="T20" s="35"/>
      <c r="U20" s="35"/>
      <c r="W20" s="23">
        <v>19</v>
      </c>
      <c r="X20" s="54" t="str">
        <f t="shared" si="0"/>
        <v>Kyle</v>
      </c>
      <c r="Y20" s="35"/>
      <c r="Z20" s="35"/>
      <c r="AA20" s="35"/>
      <c r="AB20" s="35"/>
      <c r="AC20" s="35"/>
      <c r="AD20" s="35"/>
      <c r="AE20" s="35"/>
      <c r="AF20" s="35"/>
      <c r="AG20" s="35"/>
      <c r="AH20" s="35"/>
      <c r="AI20" s="35"/>
      <c r="AJ20" s="38"/>
      <c r="AK20" s="252"/>
      <c r="AL20" s="252"/>
      <c r="AM20" s="252"/>
      <c r="AN20" s="252"/>
      <c r="AO20" s="252"/>
      <c r="AP20" s="252"/>
    </row>
    <row r="21" spans="1:42" ht="15" customHeight="1" thickBot="1" x14ac:dyDescent="0.3">
      <c r="A21" s="491"/>
      <c r="B21" s="494"/>
      <c r="C21" s="494"/>
      <c r="D21" s="494"/>
      <c r="E21" s="494"/>
      <c r="F21" s="494"/>
      <c r="G21" s="494"/>
      <c r="H21" s="494"/>
      <c r="I21" s="494"/>
      <c r="J21" s="488"/>
      <c r="L21" s="24" t="str">
        <f>IF(COUNTIF(SPtemplate2!$AC$3:$AC$42, SPtemplate2!AC22)&gt;1, SPtemplate2!$AC22&amp;" "&amp; SPtemplate2!$AD22, SPtemplate2!$AC22)</f>
        <v>Faye</v>
      </c>
      <c r="M21" s="43"/>
      <c r="N21" s="43"/>
      <c r="O21" s="43"/>
      <c r="P21" s="43"/>
      <c r="Q21" s="43"/>
      <c r="R21" s="43"/>
      <c r="S21" s="43"/>
      <c r="T21" s="35"/>
      <c r="U21" s="35"/>
      <c r="W21" s="23">
        <v>20</v>
      </c>
      <c r="X21" s="54" t="str">
        <f t="shared" si="0"/>
        <v>Kyle</v>
      </c>
      <c r="Y21" s="35"/>
      <c r="Z21" s="35"/>
      <c r="AA21" s="35"/>
      <c r="AB21" s="35"/>
      <c r="AC21" s="35"/>
      <c r="AD21" s="35"/>
      <c r="AE21" s="35"/>
      <c r="AF21" s="35"/>
      <c r="AG21" s="35"/>
      <c r="AH21" s="35"/>
      <c r="AI21" s="35"/>
      <c r="AJ21" s="38"/>
      <c r="AK21" s="252"/>
      <c r="AL21" s="252"/>
      <c r="AM21" s="252"/>
      <c r="AN21" s="252"/>
      <c r="AO21" s="252"/>
      <c r="AP21" s="252"/>
    </row>
    <row r="22" spans="1:42" ht="15" customHeight="1" thickBot="1" x14ac:dyDescent="0.3">
      <c r="A22" s="491"/>
      <c r="B22" s="494"/>
      <c r="C22" s="494"/>
      <c r="D22" s="494"/>
      <c r="E22" s="494"/>
      <c r="F22" s="494"/>
      <c r="G22" s="494"/>
      <c r="H22" s="494"/>
      <c r="I22" s="494"/>
      <c r="J22" s="488"/>
      <c r="L22" s="24" t="str">
        <f>IF(COUNTIF(SPtemplate2!$AC$3:$AC$42, SPtemplate2!AC23)&gt;1, SPtemplate2!$AC23&amp;" "&amp; SPtemplate2!$AD23, SPtemplate2!$AC23)</f>
        <v>Diana</v>
      </c>
      <c r="M22" s="43"/>
      <c r="N22" s="43"/>
      <c r="O22" s="43"/>
      <c r="P22" s="43"/>
      <c r="Q22" s="43"/>
      <c r="R22" s="43"/>
      <c r="S22" s="43"/>
      <c r="T22" s="35"/>
      <c r="U22" s="35"/>
      <c r="W22" s="23">
        <v>21</v>
      </c>
      <c r="X22" s="54" t="str">
        <f t="shared" si="0"/>
        <v>Kyle</v>
      </c>
      <c r="Y22" s="35"/>
      <c r="Z22" s="35"/>
      <c r="AA22" s="35"/>
      <c r="AB22" s="35"/>
      <c r="AC22" s="35"/>
      <c r="AD22" s="35"/>
      <c r="AE22" s="35"/>
      <c r="AF22" s="35"/>
      <c r="AG22" s="35"/>
      <c r="AH22" s="35"/>
      <c r="AI22" s="35"/>
      <c r="AJ22" s="38"/>
      <c r="AK22" s="252"/>
      <c r="AL22" s="252"/>
      <c r="AM22" s="252"/>
      <c r="AN22" s="252"/>
      <c r="AO22" s="252"/>
      <c r="AP22" s="252"/>
    </row>
    <row r="23" spans="1:42" ht="15" customHeight="1" thickBot="1" x14ac:dyDescent="0.3">
      <c r="A23" s="491"/>
      <c r="B23" s="494"/>
      <c r="C23" s="494"/>
      <c r="D23" s="494"/>
      <c r="E23" s="494"/>
      <c r="F23" s="494"/>
      <c r="G23" s="494"/>
      <c r="H23" s="494"/>
      <c r="I23" s="494"/>
      <c r="J23" s="488"/>
      <c r="L23" s="24" t="str">
        <f>IF(COUNTIF(SPtemplate2!$AC$3:$AC$42, SPtemplate2!AC24)&gt;1, SPtemplate2!$AC24&amp;" "&amp; SPtemplate2!$AD24, SPtemplate2!$AC24)</f>
        <v xml:space="preserve"> </v>
      </c>
      <c r="M23" s="43"/>
      <c r="N23" s="43"/>
      <c r="O23" s="43"/>
      <c r="P23" s="43"/>
      <c r="Q23" s="43"/>
      <c r="R23" s="43"/>
      <c r="S23" s="43"/>
      <c r="T23" s="35"/>
      <c r="U23" s="35"/>
      <c r="W23" s="23">
        <v>22</v>
      </c>
      <c r="X23" s="54" t="str">
        <f t="shared" si="0"/>
        <v>Kyle</v>
      </c>
      <c r="Y23" s="35"/>
      <c r="Z23" s="35"/>
      <c r="AA23" s="35"/>
      <c r="AB23" s="35"/>
      <c r="AC23" s="35"/>
      <c r="AD23" s="35"/>
      <c r="AE23" s="35"/>
      <c r="AF23" s="35"/>
      <c r="AG23" s="35"/>
      <c r="AH23" s="35"/>
      <c r="AI23" s="35"/>
      <c r="AJ23" s="38"/>
      <c r="AK23" s="252"/>
      <c r="AL23" s="252"/>
      <c r="AM23" s="252"/>
      <c r="AN23" s="252"/>
      <c r="AO23" s="252"/>
      <c r="AP23" s="252"/>
    </row>
    <row r="24" spans="1:42" ht="15" customHeight="1" thickBot="1" x14ac:dyDescent="0.3">
      <c r="A24" s="491"/>
      <c r="B24" s="494"/>
      <c r="C24" s="494"/>
      <c r="D24" s="494"/>
      <c r="E24" s="494"/>
      <c r="F24" s="494"/>
      <c r="G24" s="494"/>
      <c r="H24" s="494"/>
      <c r="I24" s="494"/>
      <c r="J24" s="488"/>
      <c r="L24" s="24" t="str">
        <f>IF(COUNTIF(SPtemplate2!$AC$3:$AC$42, SPtemplate2!AC25)&gt;1, SPtemplate2!$AC25&amp;" "&amp; SPtemplate2!$AD25, SPtemplate2!$AC25)</f>
        <v xml:space="preserve"> </v>
      </c>
      <c r="M24" s="43"/>
      <c r="N24" s="43"/>
      <c r="O24" s="43"/>
      <c r="P24" s="43"/>
      <c r="Q24" s="43"/>
      <c r="R24" s="43"/>
      <c r="S24" s="43"/>
      <c r="T24" s="35"/>
      <c r="U24" s="35"/>
      <c r="W24" s="23">
        <v>23</v>
      </c>
      <c r="X24" s="54" t="str">
        <f t="shared" si="0"/>
        <v>Kyle</v>
      </c>
      <c r="Y24" s="35"/>
      <c r="Z24" s="35"/>
      <c r="AA24" s="35"/>
      <c r="AB24" s="35"/>
      <c r="AC24" s="35"/>
      <c r="AD24" s="35"/>
      <c r="AE24" s="35"/>
      <c r="AF24" s="35"/>
      <c r="AG24" s="35"/>
      <c r="AH24" s="35"/>
      <c r="AI24" s="35"/>
      <c r="AJ24" s="38"/>
      <c r="AK24" s="252"/>
      <c r="AL24" s="252"/>
      <c r="AM24" s="252"/>
      <c r="AN24" s="252"/>
      <c r="AO24" s="252"/>
      <c r="AP24" s="252"/>
    </row>
    <row r="25" spans="1:42" ht="15" customHeight="1" thickBot="1" x14ac:dyDescent="0.3">
      <c r="A25" s="491"/>
      <c r="B25" s="494"/>
      <c r="C25" s="494"/>
      <c r="D25" s="494"/>
      <c r="E25" s="494"/>
      <c r="F25" s="494"/>
      <c r="G25" s="494"/>
      <c r="H25" s="494"/>
      <c r="I25" s="494"/>
      <c r="J25" s="488"/>
      <c r="L25" s="24" t="str">
        <f>IF(COUNTIF(SPtemplate2!$AC$3:$AC$42, SPtemplate2!AC26)&gt;1, SPtemplate2!$AC26&amp;" "&amp; SPtemplate2!$AD26, SPtemplate2!$AC26)</f>
        <v xml:space="preserve"> </v>
      </c>
      <c r="M25" s="43"/>
      <c r="N25" s="43"/>
      <c r="O25" s="43"/>
      <c r="P25" s="43"/>
      <c r="Q25" s="43"/>
      <c r="R25" s="43"/>
      <c r="S25" s="43"/>
      <c r="T25" s="35"/>
      <c r="U25" s="35"/>
      <c r="W25" s="23">
        <v>24</v>
      </c>
      <c r="X25" s="54" t="str">
        <f t="shared" si="0"/>
        <v>Kyle</v>
      </c>
      <c r="Y25" s="35"/>
      <c r="Z25" s="35"/>
      <c r="AA25" s="35"/>
      <c r="AB25" s="35"/>
      <c r="AC25" s="35"/>
      <c r="AD25" s="35"/>
      <c r="AE25" s="35"/>
      <c r="AF25" s="35"/>
      <c r="AG25" s="35"/>
      <c r="AH25" s="35"/>
      <c r="AI25" s="35"/>
      <c r="AJ25" s="38"/>
      <c r="AK25" s="252"/>
      <c r="AL25" s="252"/>
      <c r="AM25" s="252"/>
      <c r="AN25" s="252"/>
      <c r="AO25" s="252"/>
      <c r="AP25" s="252"/>
    </row>
    <row r="26" spans="1:42" ht="15" customHeight="1" thickBot="1" x14ac:dyDescent="0.3">
      <c r="A26" s="491"/>
      <c r="B26" s="494"/>
      <c r="C26" s="494"/>
      <c r="D26" s="494"/>
      <c r="E26" s="494"/>
      <c r="F26" s="494"/>
      <c r="G26" s="494"/>
      <c r="H26" s="494"/>
      <c r="I26" s="494"/>
      <c r="J26" s="488"/>
      <c r="L26" s="24" t="str">
        <f>IF(COUNTIF(SPtemplate2!$AC$3:$AC$42, SPtemplate2!AC27)&gt;1, SPtemplate2!$AC27&amp;" "&amp; SPtemplate2!$AD27, SPtemplate2!$AC27)</f>
        <v xml:space="preserve"> </v>
      </c>
      <c r="M26" s="43"/>
      <c r="N26" s="43"/>
      <c r="O26" s="43"/>
      <c r="P26" s="43"/>
      <c r="Q26" s="43"/>
      <c r="R26" s="43"/>
      <c r="S26" s="43"/>
      <c r="T26" s="35"/>
      <c r="U26" s="35"/>
      <c r="W26" s="23">
        <v>25</v>
      </c>
      <c r="X26" s="54" t="str">
        <f t="shared" si="0"/>
        <v>Jessica</v>
      </c>
      <c r="Y26" s="35"/>
      <c r="Z26" s="35"/>
      <c r="AA26" s="35"/>
      <c r="AB26" s="35"/>
      <c r="AC26" s="35"/>
      <c r="AD26" s="35"/>
      <c r="AE26" s="35"/>
      <c r="AF26" s="35"/>
      <c r="AG26" s="35"/>
      <c r="AH26" s="35"/>
      <c r="AI26" s="35"/>
      <c r="AJ26" s="38"/>
      <c r="AK26" s="252"/>
      <c r="AL26" s="252"/>
      <c r="AM26" s="252"/>
      <c r="AN26" s="252"/>
      <c r="AO26" s="252"/>
      <c r="AP26" s="252"/>
    </row>
    <row r="27" spans="1:42" ht="15" customHeight="1" thickBot="1" x14ac:dyDescent="0.3">
      <c r="A27" s="491"/>
      <c r="B27" s="494"/>
      <c r="C27" s="494"/>
      <c r="D27" s="494"/>
      <c r="E27" s="494"/>
      <c r="F27" s="494"/>
      <c r="G27" s="494"/>
      <c r="H27" s="494"/>
      <c r="I27" s="494"/>
      <c r="J27" s="488"/>
      <c r="L27" s="24" t="str">
        <f>IF(COUNTIF(SPtemplate2!$AC$3:$AC$42, SPtemplate2!AC28)&gt;1, SPtemplate2!$AC28&amp;" "&amp; SPtemplate2!$AD28, SPtemplate2!$AC28)</f>
        <v xml:space="preserve"> </v>
      </c>
      <c r="M27" s="43"/>
      <c r="N27" s="43"/>
      <c r="O27" s="43"/>
      <c r="P27" s="43"/>
      <c r="Q27" s="43"/>
      <c r="R27" s="43"/>
      <c r="S27" s="43"/>
      <c r="T27" s="35"/>
      <c r="U27" s="35"/>
      <c r="W27" s="23">
        <v>26</v>
      </c>
      <c r="X27" s="54" t="str">
        <f t="shared" si="0"/>
        <v>Billy</v>
      </c>
      <c r="Y27" s="35"/>
      <c r="Z27" s="35"/>
      <c r="AA27" s="35"/>
      <c r="AB27" s="35"/>
      <c r="AC27" s="35"/>
      <c r="AD27" s="35"/>
      <c r="AE27" s="35"/>
      <c r="AF27" s="35"/>
      <c r="AG27" s="35"/>
      <c r="AH27" s="35"/>
      <c r="AI27" s="35"/>
      <c r="AJ27" s="38"/>
      <c r="AK27" s="252"/>
      <c r="AL27" s="252"/>
      <c r="AM27" s="252"/>
      <c r="AN27" s="252"/>
      <c r="AO27" s="252"/>
      <c r="AP27" s="252"/>
    </row>
    <row r="28" spans="1:42" ht="15" customHeight="1" thickBot="1" x14ac:dyDescent="0.3">
      <c r="A28" s="491"/>
      <c r="B28" s="494"/>
      <c r="C28" s="494"/>
      <c r="D28" s="494"/>
      <c r="E28" s="494"/>
      <c r="F28" s="494"/>
      <c r="G28" s="494"/>
      <c r="H28" s="494"/>
      <c r="I28" s="494"/>
      <c r="J28" s="488"/>
      <c r="L28" s="24" t="str">
        <f>IF(COUNTIF(SPtemplate2!$AC$3:$AC$42, SPtemplate2!AC29)&gt;1, SPtemplate2!$AC29&amp;" "&amp; SPtemplate2!$AD29, SPtemplate2!$AC29)</f>
        <v xml:space="preserve"> </v>
      </c>
      <c r="M28" s="43"/>
      <c r="N28" s="43"/>
      <c r="O28" s="43"/>
      <c r="P28" s="43"/>
      <c r="Q28" s="43"/>
      <c r="R28" s="43"/>
      <c r="S28" s="43"/>
      <c r="T28" s="35"/>
      <c r="U28" s="35"/>
      <c r="W28" s="23">
        <v>27</v>
      </c>
      <c r="X28" s="54" t="str">
        <f t="shared" si="0"/>
        <v>Emelia</v>
      </c>
      <c r="Y28" s="35"/>
      <c r="Z28" s="35"/>
      <c r="AA28" s="35"/>
      <c r="AB28" s="35"/>
      <c r="AC28" s="35"/>
      <c r="AD28" s="35"/>
      <c r="AE28" s="35"/>
      <c r="AF28" s="35"/>
      <c r="AG28" s="35"/>
      <c r="AH28" s="35"/>
      <c r="AI28" s="35"/>
      <c r="AJ28" s="38"/>
      <c r="AK28" s="252"/>
      <c r="AL28" s="252"/>
      <c r="AM28" s="252"/>
      <c r="AN28" s="252"/>
      <c r="AO28" s="252"/>
      <c r="AP28" s="252"/>
    </row>
    <row r="29" spans="1:42" ht="15" customHeight="1" thickBot="1" x14ac:dyDescent="0.3">
      <c r="A29" s="491"/>
      <c r="B29" s="494"/>
      <c r="C29" s="494"/>
      <c r="D29" s="494"/>
      <c r="E29" s="494"/>
      <c r="F29" s="494"/>
      <c r="G29" s="494"/>
      <c r="H29" s="494"/>
      <c r="I29" s="494"/>
      <c r="J29" s="488"/>
      <c r="L29" s="24" t="str">
        <f>IF(COUNTIF(SPtemplate2!$AC$3:$AC$42, SPtemplate2!AC30)&gt;1, SPtemplate2!$AC30&amp;" "&amp; SPtemplate2!$AD30, SPtemplate2!$AC30)</f>
        <v xml:space="preserve"> </v>
      </c>
      <c r="M29" s="43"/>
      <c r="N29" s="43"/>
      <c r="O29" s="43"/>
      <c r="P29" s="43"/>
      <c r="Q29" s="43"/>
      <c r="R29" s="43"/>
      <c r="S29" s="43"/>
      <c r="T29" s="35"/>
      <c r="U29" s="35"/>
      <c r="W29" s="23">
        <v>28</v>
      </c>
      <c r="X29" s="54" t="str">
        <f t="shared" si="0"/>
        <v>Emelia</v>
      </c>
      <c r="Y29" s="35"/>
      <c r="Z29" s="35"/>
      <c r="AA29" s="35"/>
      <c r="AB29" s="35"/>
      <c r="AC29" s="35"/>
      <c r="AD29" s="35"/>
      <c r="AE29" s="35"/>
      <c r="AF29" s="35"/>
      <c r="AG29" s="35"/>
      <c r="AH29" s="35"/>
      <c r="AI29" s="35"/>
      <c r="AJ29" s="38" t="str">
        <f>SPtemplate2!AE30</f>
        <v xml:space="preserve"> </v>
      </c>
      <c r="AK29" s="252"/>
      <c r="AL29" s="252"/>
      <c r="AM29" s="252"/>
      <c r="AN29" s="252"/>
      <c r="AO29" s="252"/>
      <c r="AP29" s="252"/>
    </row>
    <row r="30" spans="1:42" ht="15" customHeight="1" thickBot="1" x14ac:dyDescent="0.3">
      <c r="A30" s="491"/>
      <c r="B30" s="494"/>
      <c r="C30" s="494"/>
      <c r="D30" s="494"/>
      <c r="E30" s="494"/>
      <c r="F30" s="494"/>
      <c r="G30" s="494"/>
      <c r="H30" s="494"/>
      <c r="I30" s="494"/>
      <c r="J30" s="488"/>
      <c r="L30" s="24" t="str">
        <f>IF(COUNTIF(SPtemplate2!$AC$3:$AC$42, SPtemplate2!AC31)&gt;1, SPtemplate2!$AC31&amp;" "&amp; SPtemplate2!$AD31, SPtemplate2!$AC31)</f>
        <v xml:space="preserve"> </v>
      </c>
      <c r="M30" s="43"/>
      <c r="N30" s="43"/>
      <c r="O30" s="43"/>
      <c r="P30" s="43"/>
      <c r="Q30" s="43"/>
      <c r="R30" s="43"/>
      <c r="S30" s="43"/>
      <c r="T30" s="35"/>
      <c r="U30" s="35"/>
      <c r="W30" s="23">
        <v>29</v>
      </c>
      <c r="X30" s="54" t="str">
        <f t="shared" si="0"/>
        <v>Timothy</v>
      </c>
      <c r="Y30" s="35"/>
      <c r="Z30" s="35"/>
      <c r="AA30" s="35"/>
      <c r="AB30" s="35"/>
      <c r="AC30" s="35"/>
      <c r="AD30" s="35"/>
      <c r="AE30" s="35"/>
      <c r="AF30" s="35"/>
      <c r="AG30" s="35"/>
      <c r="AH30" s="35"/>
      <c r="AI30" s="35"/>
      <c r="AJ30" s="38" t="str">
        <f>SPtemplate2!AE31</f>
        <v xml:space="preserve"> </v>
      </c>
      <c r="AK30" s="252"/>
      <c r="AL30" s="252"/>
      <c r="AM30" s="252"/>
      <c r="AN30" s="252"/>
      <c r="AO30" s="252"/>
      <c r="AP30" s="252"/>
    </row>
    <row r="31" spans="1:42" ht="15" customHeight="1" thickBot="1" x14ac:dyDescent="0.3">
      <c r="A31" s="491"/>
      <c r="B31" s="494"/>
      <c r="C31" s="494"/>
      <c r="D31" s="494"/>
      <c r="E31" s="494"/>
      <c r="F31" s="494"/>
      <c r="G31" s="494"/>
      <c r="H31" s="494"/>
      <c r="I31" s="494"/>
      <c r="J31" s="488"/>
      <c r="L31" s="24" t="str">
        <f>IF(COUNTIF(SPtemplate2!$AC$3:$AC$42, SPtemplate2!AC32)&gt;1, SPtemplate2!$AC32&amp;" "&amp; SPtemplate2!$AD32, SPtemplate2!$AC32)</f>
        <v xml:space="preserve"> </v>
      </c>
      <c r="M31" s="43"/>
      <c r="N31" s="43"/>
      <c r="O31" s="43"/>
      <c r="P31" s="43"/>
      <c r="Q31" s="43"/>
      <c r="R31" s="43"/>
      <c r="S31" s="43"/>
      <c r="T31" s="35"/>
      <c r="U31" s="35"/>
      <c r="W31" s="23">
        <v>30</v>
      </c>
      <c r="X31" s="54" t="str">
        <f t="shared" si="0"/>
        <v>Timothy</v>
      </c>
      <c r="Y31" s="35"/>
      <c r="Z31" s="35"/>
      <c r="AA31" s="35"/>
      <c r="AB31" s="35"/>
      <c r="AC31" s="35"/>
      <c r="AD31" s="35"/>
      <c r="AE31" s="35"/>
      <c r="AF31" s="35"/>
      <c r="AG31" s="35"/>
      <c r="AH31" s="35"/>
      <c r="AI31" s="35"/>
      <c r="AJ31" s="38" t="str">
        <f>SPtemplate2!AE32</f>
        <v xml:space="preserve"> </v>
      </c>
      <c r="AK31" s="252"/>
      <c r="AL31" s="252"/>
      <c r="AM31" s="252"/>
      <c r="AN31" s="252"/>
      <c r="AO31" s="252"/>
      <c r="AP31" s="252"/>
    </row>
    <row r="32" spans="1:42" ht="15" customHeight="1" thickBot="1" x14ac:dyDescent="0.3">
      <c r="A32" s="491"/>
      <c r="B32" s="494"/>
      <c r="C32" s="494"/>
      <c r="D32" s="494"/>
      <c r="E32" s="494"/>
      <c r="F32" s="494"/>
      <c r="G32" s="494"/>
      <c r="H32" s="494"/>
      <c r="I32" s="494"/>
      <c r="J32" s="488"/>
      <c r="L32" s="24" t="str">
        <f>IF(COUNTIF(SPtemplate2!$AC$3:$AC$42, SPtemplate2!AC33)&gt;1, SPtemplate2!$AC33&amp;" "&amp; SPtemplate2!$AD33, SPtemplate2!$AC33)</f>
        <v xml:space="preserve"> </v>
      </c>
      <c r="M32" s="43"/>
      <c r="N32" s="43"/>
      <c r="O32" s="43"/>
      <c r="P32" s="43"/>
      <c r="Q32" s="43"/>
      <c r="R32" s="43"/>
      <c r="S32" s="43"/>
      <c r="T32" s="35"/>
      <c r="U32" s="35"/>
      <c r="W32" s="23">
        <v>31</v>
      </c>
      <c r="X32" s="54" t="str">
        <f t="shared" si="0"/>
        <v>Timothy</v>
      </c>
      <c r="Y32" s="35"/>
      <c r="Z32" s="35"/>
      <c r="AA32" s="35"/>
      <c r="AB32" s="35"/>
      <c r="AC32" s="35"/>
      <c r="AD32" s="35"/>
      <c r="AE32" s="35"/>
      <c r="AF32" s="35"/>
      <c r="AG32" s="35"/>
      <c r="AH32" s="35"/>
      <c r="AI32" s="35"/>
      <c r="AJ32" s="38" t="str">
        <f>SPtemplate2!AE33</f>
        <v xml:space="preserve"> </v>
      </c>
      <c r="AK32" s="252"/>
      <c r="AL32" s="252"/>
      <c r="AM32" s="252"/>
      <c r="AN32" s="252"/>
      <c r="AO32" s="252"/>
      <c r="AP32" s="252"/>
    </row>
    <row r="33" spans="1:42" ht="15" customHeight="1" thickBot="1" x14ac:dyDescent="0.3">
      <c r="A33" s="491"/>
      <c r="B33" s="494"/>
      <c r="C33" s="494"/>
      <c r="D33" s="494"/>
      <c r="E33" s="494"/>
      <c r="F33" s="494"/>
      <c r="G33" s="494"/>
      <c r="H33" s="494"/>
      <c r="I33" s="494"/>
      <c r="J33" s="488"/>
      <c r="L33" s="24" t="str">
        <f>IF(COUNTIF(SPtemplate2!$AC$3:$AC$42, SPtemplate2!AC34)&gt;1, SPtemplate2!$AC34&amp;" "&amp; SPtemplate2!$AD34, SPtemplate2!$AC34)</f>
        <v xml:space="preserve"> </v>
      </c>
      <c r="M33" s="43"/>
      <c r="N33" s="43"/>
      <c r="O33" s="43"/>
      <c r="P33" s="43"/>
      <c r="Q33" s="43"/>
      <c r="R33" s="43"/>
      <c r="S33" s="43"/>
      <c r="T33" s="35"/>
      <c r="U33" s="35"/>
      <c r="W33" s="23">
        <v>32</v>
      </c>
      <c r="X33" s="54" t="str">
        <f t="shared" si="0"/>
        <v>Amelia</v>
      </c>
      <c r="Y33" s="35"/>
      <c r="Z33" s="35"/>
      <c r="AA33" s="35"/>
      <c r="AB33" s="35"/>
      <c r="AC33" s="35"/>
      <c r="AD33" s="35"/>
      <c r="AE33" s="35"/>
      <c r="AF33" s="35"/>
      <c r="AG33" s="35"/>
      <c r="AH33" s="35"/>
      <c r="AI33" s="35"/>
      <c r="AJ33" s="38" t="str">
        <f>SPtemplate2!AE34</f>
        <v xml:space="preserve"> </v>
      </c>
      <c r="AK33" s="252"/>
      <c r="AL33" s="252"/>
      <c r="AM33" s="252"/>
      <c r="AN33" s="252"/>
      <c r="AO33" s="252"/>
      <c r="AP33" s="252"/>
    </row>
    <row r="34" spans="1:42" ht="15" customHeight="1" thickBot="1" x14ac:dyDescent="0.3">
      <c r="A34" s="491"/>
      <c r="B34" s="494"/>
      <c r="C34" s="494"/>
      <c r="D34" s="494"/>
      <c r="E34" s="494"/>
      <c r="F34" s="494"/>
      <c r="G34" s="494"/>
      <c r="H34" s="494"/>
      <c r="I34" s="494"/>
      <c r="J34" s="488"/>
      <c r="L34" s="24" t="str">
        <f>IF(COUNTIF(SPtemplate2!$AC$3:$AC$42, SPtemplate2!AC35)&gt;1, SPtemplate2!$AC35&amp;" "&amp; SPtemplate2!$AD35, SPtemplate2!$AC35)</f>
        <v xml:space="preserve"> </v>
      </c>
      <c r="M34" s="43"/>
      <c r="N34" s="43"/>
      <c r="O34" s="43"/>
      <c r="P34" s="43"/>
      <c r="Q34" s="43"/>
      <c r="R34" s="43"/>
      <c r="S34" s="43"/>
      <c r="T34" s="35"/>
      <c r="U34" s="35"/>
      <c r="W34" s="23">
        <v>33</v>
      </c>
      <c r="X34" s="54" t="str">
        <f t="shared" si="0"/>
        <v>Amelia</v>
      </c>
      <c r="Y34" s="35"/>
      <c r="Z34" s="35"/>
      <c r="AA34" s="35"/>
      <c r="AB34" s="35"/>
      <c r="AC34" s="35"/>
      <c r="AD34" s="35"/>
      <c r="AE34" s="35"/>
      <c r="AF34" s="35"/>
      <c r="AG34" s="35"/>
      <c r="AH34" s="35"/>
      <c r="AI34" s="35"/>
      <c r="AJ34" s="38" t="str">
        <f>SPtemplate2!AE35</f>
        <v xml:space="preserve"> </v>
      </c>
      <c r="AK34" s="252"/>
      <c r="AL34" s="252"/>
      <c r="AM34" s="252"/>
      <c r="AN34" s="252"/>
      <c r="AO34" s="252"/>
      <c r="AP34" s="252"/>
    </row>
    <row r="35" spans="1:42" ht="15" customHeight="1" thickBot="1" x14ac:dyDescent="0.3">
      <c r="A35" s="491"/>
      <c r="B35" s="494"/>
      <c r="C35" s="494"/>
      <c r="D35" s="494"/>
      <c r="E35" s="494"/>
      <c r="F35" s="494"/>
      <c r="G35" s="494"/>
      <c r="H35" s="494"/>
      <c r="I35" s="494"/>
      <c r="J35" s="488"/>
      <c r="L35" s="24" t="str">
        <f>IF(COUNTIF(SPtemplate2!$AC$3:$AC$42, SPtemplate2!AC36)&gt;1, SPtemplate2!$AC36&amp;" "&amp; SPtemplate2!$AD36, SPtemplate2!$AC36)</f>
        <v xml:space="preserve"> </v>
      </c>
      <c r="M35" s="43"/>
      <c r="N35" s="43"/>
      <c r="O35" s="43"/>
      <c r="P35" s="43"/>
      <c r="Q35" s="43"/>
      <c r="R35" s="43"/>
      <c r="S35" s="43"/>
      <c r="T35" s="35"/>
      <c r="U35" s="35"/>
      <c r="W35" s="23">
        <v>34</v>
      </c>
      <c r="X35" s="54" t="str">
        <f t="shared" si="0"/>
        <v>Dorothy</v>
      </c>
      <c r="Y35" s="35"/>
      <c r="Z35" s="35"/>
      <c r="AA35" s="35"/>
      <c r="AB35" s="35"/>
      <c r="AC35" s="35"/>
      <c r="AD35" s="35"/>
      <c r="AE35" s="35"/>
      <c r="AF35" s="35"/>
      <c r="AG35" s="35"/>
      <c r="AH35" s="35"/>
      <c r="AI35" s="35"/>
      <c r="AJ35" s="38" t="str">
        <f>SPtemplate2!AE36</f>
        <v xml:space="preserve"> </v>
      </c>
      <c r="AK35" s="252"/>
      <c r="AL35" s="252"/>
      <c r="AM35" s="252"/>
      <c r="AN35" s="252"/>
      <c r="AO35" s="252"/>
      <c r="AP35" s="252"/>
    </row>
    <row r="36" spans="1:42" ht="15" customHeight="1" thickBot="1" x14ac:dyDescent="0.3">
      <c r="A36" s="491"/>
      <c r="B36" s="494"/>
      <c r="C36" s="494"/>
      <c r="D36" s="494"/>
      <c r="E36" s="494"/>
      <c r="F36" s="494"/>
      <c r="G36" s="494"/>
      <c r="H36" s="494"/>
      <c r="I36" s="494"/>
      <c r="J36" s="488"/>
      <c r="L36" s="24" t="str">
        <f>IF(COUNTIF(SPtemplate2!$AC$3:$AC$42, SPtemplate2!AC37)&gt;1, SPtemplate2!$AC37&amp;" "&amp; SPtemplate2!$AD37, SPtemplate2!$AC37)</f>
        <v xml:space="preserve"> </v>
      </c>
      <c r="M36" s="43"/>
      <c r="N36" s="43"/>
      <c r="O36" s="43"/>
      <c r="P36" s="43"/>
      <c r="Q36" s="43"/>
      <c r="R36" s="43"/>
      <c r="S36" s="43"/>
      <c r="T36" s="35"/>
      <c r="U36" s="35"/>
      <c r="W36" s="23">
        <v>35</v>
      </c>
      <c r="X36" s="54" t="str">
        <f t="shared" si="0"/>
        <v>Dorothy</v>
      </c>
      <c r="AJ36" s="38" t="str">
        <f>SPtemplate2!AE37</f>
        <v xml:space="preserve"> </v>
      </c>
    </row>
    <row r="37" spans="1:42" ht="15" customHeight="1" thickBot="1" x14ac:dyDescent="0.3">
      <c r="A37" s="491"/>
      <c r="B37" s="494"/>
      <c r="C37" s="494"/>
      <c r="D37" s="494"/>
      <c r="E37" s="494"/>
      <c r="F37" s="494"/>
      <c r="G37" s="494"/>
      <c r="H37" s="494"/>
      <c r="I37" s="494"/>
      <c r="J37" s="488"/>
      <c r="L37" s="24" t="str">
        <f>IF(COUNTIF(SPtemplate2!$AC$3:$AC$42, SPtemplate2!AC38)&gt;1, SPtemplate2!$AC38&amp;" "&amp; SPtemplate2!$AD38, SPtemplate2!$AC38)</f>
        <v xml:space="preserve"> </v>
      </c>
      <c r="M37" s="43"/>
      <c r="N37" s="43"/>
      <c r="O37" s="43"/>
      <c r="P37" s="43"/>
      <c r="Q37" s="43"/>
      <c r="R37" s="43"/>
      <c r="S37" s="43"/>
      <c r="T37" s="35"/>
      <c r="U37" s="35"/>
      <c r="W37" s="23">
        <v>36</v>
      </c>
      <c r="X37" s="54" t="str">
        <f t="shared" si="0"/>
        <v>Nissan</v>
      </c>
      <c r="AJ37" s="38" t="str">
        <f>SPtemplate2!AE38</f>
        <v xml:space="preserve"> </v>
      </c>
    </row>
    <row r="38" spans="1:42" ht="15" customHeight="1" thickBot="1" x14ac:dyDescent="0.3">
      <c r="A38" s="491"/>
      <c r="B38" s="494"/>
      <c r="C38" s="494"/>
      <c r="D38" s="494"/>
      <c r="E38" s="494"/>
      <c r="F38" s="494"/>
      <c r="G38" s="494"/>
      <c r="H38" s="494"/>
      <c r="I38" s="494"/>
      <c r="J38" s="488"/>
      <c r="L38" s="24" t="str">
        <f>IF(COUNTIF(SPtemplate2!$AC$3:$AC$42, SPtemplate2!AC39)&gt;1, SPtemplate2!$AC39&amp;" "&amp; SPtemplate2!$AD39, SPtemplate2!$AC39)</f>
        <v xml:space="preserve"> </v>
      </c>
      <c r="M38" s="43"/>
      <c r="N38" s="43"/>
      <c r="O38" s="43"/>
      <c r="P38" s="43"/>
      <c r="Q38" s="43"/>
      <c r="R38" s="43"/>
      <c r="S38" s="43"/>
      <c r="T38" s="35"/>
      <c r="U38" s="35"/>
      <c r="W38" s="23">
        <v>37</v>
      </c>
      <c r="X38" s="54" t="str">
        <f t="shared" si="0"/>
        <v>Nissan</v>
      </c>
      <c r="AJ38" s="38" t="str">
        <f>SPtemplate2!AE39</f>
        <v xml:space="preserve"> </v>
      </c>
    </row>
    <row r="39" spans="1:42" ht="15" customHeight="1" thickBot="1" x14ac:dyDescent="0.3">
      <c r="A39" s="491"/>
      <c r="B39" s="494"/>
      <c r="C39" s="494"/>
      <c r="D39" s="494"/>
      <c r="E39" s="494"/>
      <c r="F39" s="494"/>
      <c r="G39" s="494"/>
      <c r="H39" s="494"/>
      <c r="I39" s="494"/>
      <c r="J39" s="488"/>
      <c r="L39" s="24" t="str">
        <f>IF(COUNTIF(SPtemplate2!$AC$3:$AC$42, SPtemplate2!AC40)&gt;1, SPtemplate2!$AC40&amp;" "&amp; SPtemplate2!$AD40, SPtemplate2!$AC40)</f>
        <v xml:space="preserve"> </v>
      </c>
      <c r="M39" s="43"/>
      <c r="N39" s="43"/>
      <c r="O39" s="43"/>
      <c r="P39" s="43"/>
      <c r="Q39" s="43"/>
      <c r="R39" s="43"/>
      <c r="S39" s="43"/>
      <c r="T39" s="35"/>
      <c r="U39" s="35"/>
      <c r="W39" s="23">
        <v>38</v>
      </c>
      <c r="X39" s="54" t="str">
        <f t="shared" si="0"/>
        <v>Patricia</v>
      </c>
    </row>
    <row r="40" spans="1:42" ht="15.75" customHeight="1" thickBot="1" x14ac:dyDescent="0.3">
      <c r="A40" s="491"/>
      <c r="B40" s="494"/>
      <c r="C40" s="494"/>
      <c r="D40" s="494"/>
      <c r="E40" s="494"/>
      <c r="F40" s="494"/>
      <c r="G40" s="494"/>
      <c r="H40" s="494"/>
      <c r="I40" s="494"/>
      <c r="J40" s="489"/>
      <c r="P40" s="27"/>
      <c r="Q40" s="27"/>
      <c r="R40" s="27"/>
      <c r="S40" s="27"/>
      <c r="T40" s="35"/>
      <c r="U40" s="35"/>
      <c r="V40" s="35"/>
      <c r="W40" s="23">
        <v>39</v>
      </c>
      <c r="X40" s="54" t="str">
        <f t="shared" si="0"/>
        <v>Sarah</v>
      </c>
    </row>
    <row r="41" spans="1:42" ht="15" customHeight="1" thickBot="1" x14ac:dyDescent="0.3">
      <c r="A41" s="492"/>
      <c r="B41" s="494"/>
      <c r="C41" s="494"/>
      <c r="D41" s="494"/>
      <c r="E41" s="494"/>
      <c r="F41" s="494"/>
      <c r="G41" s="494"/>
      <c r="H41" s="494"/>
      <c r="I41" s="494"/>
      <c r="J41" s="10"/>
      <c r="P41" s="35"/>
      <c r="Q41" s="35"/>
      <c r="R41" s="35"/>
      <c r="S41" s="35"/>
      <c r="T41" s="35"/>
      <c r="U41" s="35"/>
      <c r="V41" s="35"/>
      <c r="W41" s="23">
        <v>40</v>
      </c>
      <c r="X41" s="54" t="str">
        <f t="shared" si="0"/>
        <v>Sarah</v>
      </c>
    </row>
    <row r="42" spans="1:42" ht="16.5" thickBot="1" x14ac:dyDescent="0.3">
      <c r="A42" s="338" t="s">
        <v>24</v>
      </c>
      <c r="B42" s="430" t="str">
        <f ca="1">IFERROR(VLOOKUP(TRIM($B$4),reportlist3,3,FALSE),"")</f>
        <v>1+</v>
      </c>
      <c r="C42" s="341" t="str">
        <f>'general comment and task'!C44</f>
        <v>Student comment</v>
      </c>
      <c r="D42" s="341"/>
      <c r="E42" s="341"/>
      <c r="F42" s="341"/>
      <c r="G42" s="341"/>
      <c r="H42" s="341"/>
      <c r="I42" s="431">
        <f ca="1">IFERROR(VLOOKUP(TRIM($B$4),gradelist3,8,FALSE),"")</f>
        <v>0</v>
      </c>
      <c r="J42" s="338" t="s">
        <v>25</v>
      </c>
      <c r="P42" s="35"/>
      <c r="Q42" s="35"/>
      <c r="R42" s="35"/>
      <c r="S42" s="35"/>
      <c r="T42" s="35"/>
      <c r="U42" s="35"/>
      <c r="V42" s="35"/>
      <c r="W42" s="23">
        <v>41</v>
      </c>
      <c r="X42" s="54" t="str">
        <f t="shared" si="0"/>
        <v>Sarah</v>
      </c>
    </row>
    <row r="43" spans="1:42" ht="16.5" thickBot="1" x14ac:dyDescent="0.3">
      <c r="A43" s="339"/>
      <c r="B43" s="430"/>
      <c r="C43" s="341"/>
      <c r="D43" s="341"/>
      <c r="E43" s="341"/>
      <c r="F43" s="341"/>
      <c r="G43" s="341"/>
      <c r="H43" s="341"/>
      <c r="I43" s="431"/>
      <c r="J43" s="339"/>
      <c r="P43" s="35"/>
      <c r="Q43" s="35"/>
      <c r="R43" s="35"/>
      <c r="S43" s="35"/>
      <c r="T43" s="35"/>
      <c r="U43" s="35"/>
      <c r="V43" s="35"/>
      <c r="W43" s="23">
        <v>42</v>
      </c>
      <c r="X43" s="54" t="str">
        <f t="shared" si="0"/>
        <v>Ambrosia</v>
      </c>
    </row>
    <row r="44" spans="1:42" ht="16.5" thickBot="1" x14ac:dyDescent="0.3">
      <c r="A44" s="325" t="str">
        <f>Entercomments!K1</f>
        <v>MIC achievement gender and statistics</v>
      </c>
      <c r="B44" s="389" t="str">
        <f>'general comment and task'!B46</f>
        <v>Test</v>
      </c>
      <c r="C44" s="390"/>
      <c r="D44" s="390"/>
      <c r="E44" s="390"/>
      <c r="F44" s="390"/>
      <c r="G44" s="390"/>
      <c r="H44" s="390"/>
      <c r="I44" s="445"/>
      <c r="J44" s="337">
        <f ca="1">TODAY()</f>
        <v>43411</v>
      </c>
      <c r="P44" s="35"/>
      <c r="Q44" s="35"/>
      <c r="R44" s="35"/>
      <c r="S44" s="35"/>
      <c r="T44" s="35"/>
      <c r="U44" s="35"/>
      <c r="V44" s="35"/>
      <c r="W44" s="23">
        <v>43</v>
      </c>
      <c r="X44" s="54" t="str">
        <f t="shared" si="0"/>
        <v>Ambrosia</v>
      </c>
    </row>
    <row r="45" spans="1:42" ht="16.5" thickBot="1" x14ac:dyDescent="0.3">
      <c r="A45" s="326"/>
      <c r="B45" s="391"/>
      <c r="C45" s="392"/>
      <c r="D45" s="392"/>
      <c r="E45" s="392"/>
      <c r="F45" s="392"/>
      <c r="G45" s="392"/>
      <c r="H45" s="392"/>
      <c r="I45" s="446"/>
      <c r="J45" s="326"/>
      <c r="P45" s="35"/>
      <c r="Q45" s="35"/>
      <c r="R45" s="35"/>
      <c r="S45" s="35"/>
      <c r="T45" s="35"/>
      <c r="U45" s="35"/>
      <c r="V45" s="35"/>
      <c r="W45" s="23">
        <v>44</v>
      </c>
      <c r="X45" s="54" t="str">
        <f t="shared" si="0"/>
        <v>Ambrosia</v>
      </c>
    </row>
    <row r="46" spans="1:42" ht="15" customHeight="1" thickBot="1" x14ac:dyDescent="0.3">
      <c r="A46" s="326"/>
      <c r="B46" s="391"/>
      <c r="C46" s="392"/>
      <c r="D46" s="392"/>
      <c r="E46" s="392"/>
      <c r="F46" s="392"/>
      <c r="G46" s="392"/>
      <c r="H46" s="392"/>
      <c r="I46" s="446"/>
      <c r="J46" s="326"/>
      <c r="P46" s="35"/>
      <c r="Q46" s="35"/>
      <c r="R46" s="35"/>
      <c r="S46" s="35"/>
      <c r="T46" s="35"/>
      <c r="U46" s="35"/>
      <c r="V46" s="35"/>
      <c r="W46" s="23">
        <v>45</v>
      </c>
      <c r="X46" s="54" t="str">
        <f t="shared" si="0"/>
        <v>Ambrosia</v>
      </c>
    </row>
    <row r="47" spans="1:42" ht="15.75" customHeight="1" thickBot="1" x14ac:dyDescent="0.3">
      <c r="A47" s="326"/>
      <c r="B47" s="391"/>
      <c r="C47" s="392"/>
      <c r="D47" s="392"/>
      <c r="E47" s="392"/>
      <c r="F47" s="392"/>
      <c r="G47" s="392"/>
      <c r="H47" s="392"/>
      <c r="I47" s="446"/>
      <c r="J47" s="326"/>
      <c r="P47" s="35"/>
      <c r="Q47" s="35"/>
      <c r="R47" s="35"/>
      <c r="S47" s="35"/>
      <c r="T47" s="35"/>
      <c r="U47" s="35"/>
      <c r="V47" s="35"/>
      <c r="W47" s="23">
        <v>46</v>
      </c>
      <c r="X47" s="54" t="str">
        <f t="shared" si="0"/>
        <v>Ambrosia</v>
      </c>
    </row>
    <row r="48" spans="1:42" ht="15" customHeight="1" thickBot="1" x14ac:dyDescent="0.3">
      <c r="A48" s="327"/>
      <c r="B48" s="393"/>
      <c r="C48" s="394"/>
      <c r="D48" s="394"/>
      <c r="E48" s="394"/>
      <c r="F48" s="394"/>
      <c r="G48" s="394"/>
      <c r="H48" s="394"/>
      <c r="I48" s="447"/>
      <c r="J48" s="327"/>
      <c r="P48" s="35"/>
      <c r="Q48" s="35"/>
      <c r="R48" s="35"/>
      <c r="S48" s="35"/>
      <c r="T48" s="35"/>
      <c r="U48" s="35"/>
      <c r="V48" s="35"/>
      <c r="W48" s="23">
        <v>47</v>
      </c>
      <c r="X48" s="54" t="str">
        <f t="shared" si="0"/>
        <v/>
      </c>
    </row>
    <row r="49" spans="1:24" ht="15" customHeight="1" thickBot="1" x14ac:dyDescent="0.3">
      <c r="A49" s="10"/>
      <c r="B49" s="10"/>
      <c r="C49" s="10"/>
      <c r="D49" s="10"/>
      <c r="E49" s="10"/>
      <c r="F49" s="10"/>
      <c r="G49" s="10"/>
      <c r="H49" s="10"/>
      <c r="I49" s="10"/>
      <c r="J49" s="10"/>
      <c r="P49" s="35"/>
      <c r="Q49" s="35"/>
      <c r="R49" s="35"/>
      <c r="S49" s="35"/>
      <c r="T49" s="35"/>
      <c r="U49" s="35"/>
      <c r="V49" s="35"/>
      <c r="W49" s="23">
        <v>48</v>
      </c>
      <c r="X49" s="54" t="str">
        <f t="shared" si="0"/>
        <v/>
      </c>
    </row>
    <row r="50" spans="1:24" ht="16.5" thickBot="1" x14ac:dyDescent="0.3">
      <c r="A50"/>
      <c r="B50"/>
      <c r="C50"/>
      <c r="D50"/>
      <c r="E50"/>
      <c r="F50"/>
      <c r="G50"/>
      <c r="H50"/>
      <c r="I50"/>
      <c r="J50"/>
      <c r="K50"/>
      <c r="L50"/>
      <c r="Q50" s="35"/>
      <c r="R50" s="35"/>
      <c r="S50" s="35"/>
      <c r="T50" s="35"/>
      <c r="U50" s="35"/>
      <c r="V50" s="35"/>
      <c r="W50" s="23">
        <v>49</v>
      </c>
      <c r="X50" s="54" t="str">
        <f t="shared" si="0"/>
        <v/>
      </c>
    </row>
    <row r="51" spans="1:24" ht="32.25" thickBot="1" x14ac:dyDescent="0.55000000000000004">
      <c r="A51"/>
      <c r="B51"/>
      <c r="C51"/>
      <c r="D51"/>
      <c r="E51"/>
      <c r="F51"/>
      <c r="G51"/>
      <c r="H51"/>
      <c r="I51"/>
      <c r="J51"/>
      <c r="K51"/>
      <c r="L51"/>
      <c r="M51" s="1"/>
      <c r="N51" s="1"/>
      <c r="O51" s="1"/>
      <c r="P51" s="35"/>
      <c r="Q51" s="35"/>
      <c r="R51" s="35"/>
      <c r="S51" s="35"/>
      <c r="T51" s="35"/>
      <c r="U51" s="35"/>
      <c r="V51" s="35"/>
      <c r="W51" s="23">
        <v>50</v>
      </c>
      <c r="X51" s="54" t="str">
        <f t="shared" si="0"/>
        <v/>
      </c>
    </row>
    <row r="52" spans="1:24" ht="31.5" x14ac:dyDescent="0.5">
      <c r="A52"/>
      <c r="B52"/>
      <c r="C52"/>
      <c r="D52"/>
      <c r="E52"/>
      <c r="F52"/>
      <c r="G52"/>
      <c r="H52"/>
      <c r="I52"/>
      <c r="J52"/>
      <c r="K52"/>
      <c r="L52"/>
      <c r="M52" s="1"/>
      <c r="N52" s="1"/>
      <c r="O52" s="1"/>
      <c r="P52" s="35"/>
      <c r="Q52" s="35"/>
      <c r="R52" s="35"/>
      <c r="S52" s="35"/>
      <c r="W52" s="40">
        <v>51</v>
      </c>
      <c r="X52" s="19" t="str">
        <f t="shared" si="0"/>
        <v/>
      </c>
    </row>
    <row r="53" spans="1:24" ht="31.5" x14ac:dyDescent="0.5">
      <c r="A53"/>
      <c r="B53"/>
      <c r="C53"/>
      <c r="D53"/>
      <c r="E53"/>
      <c r="F53"/>
      <c r="G53"/>
      <c r="H53"/>
      <c r="I53"/>
      <c r="J53"/>
      <c r="K53"/>
      <c r="L53"/>
      <c r="M53" s="1"/>
      <c r="N53" s="1"/>
      <c r="O53" s="1"/>
      <c r="P53" s="35"/>
      <c r="Q53" s="35"/>
      <c r="R53" s="35"/>
      <c r="S53" s="35"/>
      <c r="W53" s="40">
        <v>52</v>
      </c>
      <c r="X53" s="19" t="str">
        <f t="shared" si="0"/>
        <v/>
      </c>
    </row>
    <row r="54" spans="1:24" ht="31.5" x14ac:dyDescent="0.5">
      <c r="M54" s="1"/>
      <c r="N54" s="1"/>
      <c r="O54" s="1"/>
      <c r="P54" s="35"/>
      <c r="Q54" s="35"/>
      <c r="R54" s="35"/>
      <c r="S54" s="35"/>
      <c r="W54" s="40">
        <v>53</v>
      </c>
      <c r="X54" s="19" t="str">
        <f t="shared" si="0"/>
        <v/>
      </c>
    </row>
    <row r="55" spans="1:24" ht="31.5" x14ac:dyDescent="0.5">
      <c r="M55" s="1"/>
      <c r="N55" s="1"/>
      <c r="O55" s="1"/>
      <c r="P55" s="35"/>
      <c r="Q55" s="35"/>
      <c r="R55" s="35"/>
      <c r="S55" s="35"/>
      <c r="W55" s="40">
        <v>54</v>
      </c>
      <c r="X55" s="19" t="str">
        <f t="shared" si="0"/>
        <v/>
      </c>
    </row>
    <row r="56" spans="1:24" ht="31.5" x14ac:dyDescent="0.5">
      <c r="M56" s="1"/>
      <c r="N56" s="1"/>
      <c r="O56" s="1"/>
      <c r="P56" s="35"/>
      <c r="Q56" s="35"/>
      <c r="R56" s="35"/>
      <c r="S56" s="35"/>
      <c r="W56" s="40">
        <v>55</v>
      </c>
      <c r="X56" s="19" t="str">
        <f t="shared" si="0"/>
        <v/>
      </c>
    </row>
    <row r="57" spans="1:24" ht="31.5" x14ac:dyDescent="0.5">
      <c r="M57" s="1"/>
      <c r="N57" s="1"/>
      <c r="O57" s="1"/>
      <c r="P57" s="35"/>
      <c r="Q57" s="35"/>
      <c r="R57" s="35"/>
      <c r="S57" s="35"/>
      <c r="W57" s="40">
        <v>56</v>
      </c>
      <c r="X57" s="19" t="str">
        <f t="shared" si="0"/>
        <v/>
      </c>
    </row>
    <row r="58" spans="1:24" ht="31.5" x14ac:dyDescent="0.5">
      <c r="M58" s="1"/>
      <c r="N58" s="1"/>
      <c r="O58" s="1"/>
      <c r="P58" s="35"/>
      <c r="Q58" s="35"/>
      <c r="R58" s="35"/>
      <c r="S58" s="35"/>
      <c r="W58" s="40">
        <v>57</v>
      </c>
      <c r="X58" s="19" t="str">
        <f t="shared" si="0"/>
        <v/>
      </c>
    </row>
    <row r="59" spans="1:24" ht="31.5" x14ac:dyDescent="0.5">
      <c r="M59" s="1"/>
      <c r="N59" s="1"/>
      <c r="O59" s="1"/>
      <c r="P59" s="35"/>
      <c r="Q59" s="35"/>
      <c r="R59" s="35"/>
      <c r="S59" s="35"/>
      <c r="W59" s="40">
        <v>58</v>
      </c>
      <c r="X59" s="19" t="str">
        <f t="shared" si="0"/>
        <v/>
      </c>
    </row>
    <row r="60" spans="1:24" ht="31.5" x14ac:dyDescent="0.5">
      <c r="M60" s="1"/>
      <c r="N60" s="1"/>
      <c r="O60" s="1"/>
      <c r="P60" s="35"/>
      <c r="Q60" s="35"/>
      <c r="R60" s="35"/>
      <c r="S60" s="35"/>
      <c r="W60" s="40">
        <v>59</v>
      </c>
      <c r="X60" s="19" t="str">
        <f t="shared" si="0"/>
        <v/>
      </c>
    </row>
    <row r="61" spans="1:24" ht="31.5" x14ac:dyDescent="0.5">
      <c r="M61" s="1"/>
      <c r="N61" s="1"/>
      <c r="O61" s="1"/>
      <c r="P61" s="252"/>
      <c r="Q61" s="252"/>
      <c r="R61" s="252"/>
      <c r="S61" s="252"/>
      <c r="W61" s="40">
        <v>60</v>
      </c>
      <c r="X61" s="19" t="str">
        <f t="shared" si="0"/>
        <v/>
      </c>
    </row>
    <row r="62" spans="1:24" ht="31.5" x14ac:dyDescent="0.5">
      <c r="M62" s="1"/>
      <c r="N62" s="1"/>
      <c r="O62" s="1"/>
      <c r="P62" s="252"/>
      <c r="Q62" s="252"/>
      <c r="R62" s="252"/>
      <c r="S62" s="252"/>
      <c r="W62" s="40">
        <v>61</v>
      </c>
      <c r="X62" s="19" t="str">
        <f t="shared" si="0"/>
        <v/>
      </c>
    </row>
    <row r="63" spans="1:24" ht="31.5" x14ac:dyDescent="0.5">
      <c r="M63" s="1"/>
      <c r="N63" s="1"/>
      <c r="O63" s="1"/>
      <c r="P63" s="252"/>
      <c r="Q63" s="252"/>
      <c r="R63" s="252"/>
      <c r="S63" s="252"/>
      <c r="W63" s="40">
        <v>62</v>
      </c>
      <c r="X63" s="19" t="str">
        <f t="shared" si="0"/>
        <v/>
      </c>
    </row>
    <row r="64" spans="1:24" ht="31.5" x14ac:dyDescent="0.5">
      <c r="M64" s="1"/>
      <c r="N64" s="1"/>
      <c r="O64" s="1"/>
      <c r="P64" s="252"/>
      <c r="Q64" s="252"/>
      <c r="R64" s="252"/>
      <c r="S64" s="252"/>
      <c r="W64" s="40">
        <v>63</v>
      </c>
      <c r="X64" s="19" t="str">
        <f t="shared" si="0"/>
        <v/>
      </c>
    </row>
    <row r="65" spans="13:41" ht="31.5" x14ac:dyDescent="0.5">
      <c r="M65" s="1"/>
      <c r="N65" s="1"/>
      <c r="O65" s="1"/>
      <c r="P65" s="252"/>
      <c r="Q65" s="252"/>
      <c r="R65" s="252"/>
      <c r="S65" s="252"/>
      <c r="W65" s="40">
        <v>64</v>
      </c>
      <c r="X65" s="19" t="str">
        <f t="shared" si="0"/>
        <v/>
      </c>
    </row>
    <row r="66" spans="13:41" ht="31.5" x14ac:dyDescent="0.5">
      <c r="M66" s="1"/>
      <c r="N66" s="1"/>
      <c r="O66" s="1"/>
      <c r="P66" s="252"/>
      <c r="Q66" s="252"/>
      <c r="R66" s="252"/>
      <c r="S66" s="252"/>
      <c r="W66" s="40">
        <v>65</v>
      </c>
      <c r="X66" s="19" t="str">
        <f t="shared" ref="X66:X129" si="1">IFERROR(IF(VLOOKUP(W66,comments,2,FALSE)=0,"",VLOOKUP(W66,comments,2,FALSE)),"")</f>
        <v/>
      </c>
    </row>
    <row r="67" spans="13:41" ht="31.5" x14ac:dyDescent="0.5">
      <c r="M67" s="1"/>
      <c r="N67" s="1"/>
      <c r="O67" s="1"/>
      <c r="P67" s="252"/>
      <c r="Q67" s="252"/>
      <c r="R67" s="252"/>
      <c r="S67" s="252"/>
      <c r="W67" s="40">
        <v>66</v>
      </c>
      <c r="X67" s="19" t="str">
        <f t="shared" si="1"/>
        <v/>
      </c>
    </row>
    <row r="68" spans="13:41" ht="31.5" x14ac:dyDescent="0.5">
      <c r="M68" s="1"/>
      <c r="N68" s="1"/>
      <c r="O68" s="1"/>
      <c r="P68" s="252"/>
      <c r="Q68" s="252"/>
      <c r="R68" s="252"/>
      <c r="S68" s="252"/>
      <c r="W68" s="40">
        <v>67</v>
      </c>
      <c r="X68" s="19" t="str">
        <f t="shared" si="1"/>
        <v/>
      </c>
    </row>
    <row r="69" spans="13:41" ht="31.5" x14ac:dyDescent="0.5">
      <c r="M69" s="1"/>
      <c r="N69" s="1"/>
      <c r="O69" s="1"/>
      <c r="P69" s="252"/>
      <c r="Q69" s="252"/>
      <c r="R69" s="252"/>
      <c r="S69" s="252"/>
      <c r="W69" s="40">
        <v>68</v>
      </c>
      <c r="X69" s="19" t="str">
        <f t="shared" si="1"/>
        <v/>
      </c>
    </row>
    <row r="70" spans="13:41" ht="33.75" x14ac:dyDescent="0.5">
      <c r="M70" s="1"/>
      <c r="N70" s="1"/>
      <c r="O70" s="1"/>
      <c r="P70" s="252"/>
      <c r="Q70" s="252"/>
      <c r="R70" s="252"/>
      <c r="S70" s="252"/>
      <c r="W70" s="40">
        <v>69</v>
      </c>
      <c r="X70" s="19" t="str">
        <f t="shared" si="1"/>
        <v/>
      </c>
      <c r="AM70" s="6"/>
      <c r="AN70" s="6"/>
      <c r="AO70" s="6"/>
    </row>
    <row r="71" spans="13:41" ht="33.75" x14ac:dyDescent="0.5">
      <c r="M71" s="1"/>
      <c r="N71" s="1"/>
      <c r="O71" s="1"/>
      <c r="P71" s="252"/>
      <c r="Q71" s="252"/>
      <c r="R71" s="252"/>
      <c r="S71" s="252"/>
      <c r="W71" s="40">
        <v>70</v>
      </c>
      <c r="X71" s="19" t="str">
        <f t="shared" si="1"/>
        <v/>
      </c>
      <c r="AM71" s="6"/>
      <c r="AN71" s="6"/>
      <c r="AO71" s="6"/>
    </row>
    <row r="72" spans="13:41" ht="33.75" x14ac:dyDescent="0.5">
      <c r="M72" s="1"/>
      <c r="N72" s="1"/>
      <c r="O72" s="1"/>
      <c r="P72" s="252"/>
      <c r="Q72" s="252"/>
      <c r="R72" s="252"/>
      <c r="S72" s="252"/>
      <c r="W72" s="40">
        <v>71</v>
      </c>
      <c r="X72" s="19" t="str">
        <f t="shared" si="1"/>
        <v/>
      </c>
      <c r="AM72" s="6"/>
      <c r="AN72" s="6"/>
      <c r="AO72" s="6"/>
    </row>
    <row r="73" spans="13:41" ht="33.75" x14ac:dyDescent="0.5">
      <c r="M73" s="1"/>
      <c r="N73" s="1"/>
      <c r="O73" s="1"/>
      <c r="P73" s="252"/>
      <c r="Q73" s="252"/>
      <c r="R73" s="252"/>
      <c r="S73" s="252"/>
      <c r="W73" s="40">
        <v>72</v>
      </c>
      <c r="X73" s="19" t="str">
        <f t="shared" si="1"/>
        <v/>
      </c>
      <c r="AM73" s="6"/>
      <c r="AN73" s="6"/>
      <c r="AO73" s="6"/>
    </row>
    <row r="74" spans="13:41" ht="33.75" x14ac:dyDescent="0.5">
      <c r="M74" s="1"/>
      <c r="N74" s="1"/>
      <c r="O74" s="1"/>
      <c r="P74" s="252"/>
      <c r="Q74" s="252"/>
      <c r="R74" s="252"/>
      <c r="S74" s="252"/>
      <c r="W74" s="40">
        <v>73</v>
      </c>
      <c r="X74" s="19" t="str">
        <f t="shared" si="1"/>
        <v/>
      </c>
      <c r="AM74" s="6"/>
      <c r="AN74" s="6"/>
      <c r="AO74" s="6"/>
    </row>
    <row r="75" spans="13:41" ht="33.75" x14ac:dyDescent="0.5">
      <c r="M75" s="1"/>
      <c r="N75" s="1"/>
      <c r="O75" s="1"/>
      <c r="P75" s="252"/>
      <c r="Q75" s="252"/>
      <c r="R75" s="252"/>
      <c r="S75" s="252"/>
      <c r="W75" s="40">
        <v>74</v>
      </c>
      <c r="X75" s="19" t="str">
        <f t="shared" si="1"/>
        <v/>
      </c>
      <c r="AM75" s="6"/>
      <c r="AN75" s="6"/>
      <c r="AO75" s="6"/>
    </row>
    <row r="76" spans="13:41" ht="33.75" x14ac:dyDescent="0.5">
      <c r="M76" s="1"/>
      <c r="N76" s="1"/>
      <c r="O76" s="1"/>
      <c r="P76" s="252"/>
      <c r="Q76" s="252"/>
      <c r="R76" s="252"/>
      <c r="S76" s="252"/>
      <c r="W76" s="40">
        <v>75</v>
      </c>
      <c r="X76" s="19" t="str">
        <f t="shared" si="1"/>
        <v/>
      </c>
      <c r="AM76" s="6"/>
      <c r="AN76" s="6"/>
      <c r="AO76" s="6"/>
    </row>
    <row r="77" spans="13:41" ht="33.75" x14ac:dyDescent="0.5">
      <c r="M77" s="1"/>
      <c r="N77" s="1"/>
      <c r="O77" s="1"/>
      <c r="P77" s="252"/>
      <c r="Q77" s="252"/>
      <c r="R77" s="252"/>
      <c r="S77" s="252"/>
      <c r="W77" s="40">
        <v>76</v>
      </c>
      <c r="X77" s="19" t="str">
        <f t="shared" si="1"/>
        <v/>
      </c>
      <c r="AM77" s="6"/>
      <c r="AN77" s="6"/>
      <c r="AO77" s="6"/>
    </row>
    <row r="78" spans="13:41" ht="33.75" x14ac:dyDescent="0.5">
      <c r="M78" s="1"/>
      <c r="N78" s="1"/>
      <c r="O78" s="1"/>
      <c r="P78" s="252"/>
      <c r="Q78" s="252"/>
      <c r="R78" s="252"/>
      <c r="S78" s="252"/>
      <c r="W78" s="40">
        <v>77</v>
      </c>
      <c r="X78" s="19" t="str">
        <f t="shared" si="1"/>
        <v/>
      </c>
      <c r="AM78" s="6"/>
      <c r="AN78" s="6"/>
      <c r="AO78" s="6"/>
    </row>
    <row r="79" spans="13:41" ht="33.75" x14ac:dyDescent="0.5">
      <c r="M79" s="1"/>
      <c r="N79" s="1"/>
      <c r="O79" s="1"/>
      <c r="P79" s="252"/>
      <c r="Q79" s="252"/>
      <c r="R79" s="252"/>
      <c r="S79" s="252"/>
      <c r="W79" s="40">
        <v>78</v>
      </c>
      <c r="X79" s="19" t="str">
        <f t="shared" si="1"/>
        <v/>
      </c>
      <c r="AM79" s="6"/>
      <c r="AN79" s="6"/>
      <c r="AO79" s="6"/>
    </row>
    <row r="80" spans="13:41" ht="33.75" x14ac:dyDescent="0.5">
      <c r="M80" s="1"/>
      <c r="N80" s="1"/>
      <c r="O80" s="1"/>
      <c r="P80" s="252"/>
      <c r="Q80" s="252"/>
      <c r="R80" s="252"/>
      <c r="S80" s="252"/>
      <c r="W80" s="40">
        <v>79</v>
      </c>
      <c r="X80" s="19" t="str">
        <f t="shared" si="1"/>
        <v/>
      </c>
      <c r="AM80" s="6"/>
      <c r="AN80" s="6"/>
      <c r="AO80" s="6"/>
    </row>
    <row r="81" spans="13:41" ht="33.75" x14ac:dyDescent="0.5">
      <c r="M81" s="1"/>
      <c r="N81" s="1"/>
      <c r="O81" s="1"/>
      <c r="P81" s="252"/>
      <c r="Q81" s="252"/>
      <c r="R81" s="252"/>
      <c r="S81" s="252"/>
      <c r="W81" s="40">
        <v>80</v>
      </c>
      <c r="X81" s="19" t="str">
        <f t="shared" si="1"/>
        <v/>
      </c>
      <c r="AM81" s="6"/>
      <c r="AN81" s="6"/>
      <c r="AO81" s="6"/>
    </row>
    <row r="82" spans="13:41" ht="33.75" x14ac:dyDescent="0.5">
      <c r="M82" s="1"/>
      <c r="N82" s="1"/>
      <c r="O82" s="1"/>
      <c r="P82" s="252"/>
      <c r="Q82" s="252"/>
      <c r="R82" s="252"/>
      <c r="S82" s="252"/>
      <c r="W82" s="40">
        <v>81</v>
      </c>
      <c r="X82" s="19" t="str">
        <f t="shared" si="1"/>
        <v/>
      </c>
      <c r="AM82" s="6"/>
      <c r="AN82" s="6"/>
      <c r="AO82" s="6"/>
    </row>
    <row r="83" spans="13:41" ht="33.75" x14ac:dyDescent="0.5">
      <c r="M83" s="1"/>
      <c r="N83" s="1"/>
      <c r="O83" s="1"/>
      <c r="P83" s="252"/>
      <c r="Q83" s="252"/>
      <c r="R83" s="252"/>
      <c r="S83" s="252"/>
      <c r="W83" s="40">
        <v>82</v>
      </c>
      <c r="X83" s="19" t="str">
        <f t="shared" si="1"/>
        <v/>
      </c>
      <c r="AM83" s="6"/>
      <c r="AN83" s="6"/>
      <c r="AO83" s="6"/>
    </row>
    <row r="84" spans="13:41" ht="33.75" x14ac:dyDescent="0.5">
      <c r="M84" s="1"/>
      <c r="N84" s="1"/>
      <c r="O84" s="1"/>
      <c r="P84" s="252"/>
      <c r="Q84" s="252"/>
      <c r="R84" s="252"/>
      <c r="S84" s="252"/>
      <c r="W84" s="40">
        <v>83</v>
      </c>
      <c r="X84" s="19" t="str">
        <f t="shared" si="1"/>
        <v/>
      </c>
      <c r="AM84" s="6"/>
      <c r="AN84" s="6"/>
      <c r="AO84" s="6"/>
    </row>
    <row r="85" spans="13:41" ht="31.5" x14ac:dyDescent="0.5">
      <c r="M85" s="1"/>
      <c r="N85" s="1"/>
      <c r="O85" s="1"/>
      <c r="P85" s="252"/>
      <c r="Q85" s="252"/>
      <c r="R85" s="252"/>
      <c r="S85" s="252"/>
      <c r="W85" s="40">
        <v>84</v>
      </c>
      <c r="X85" s="19" t="str">
        <f t="shared" si="1"/>
        <v/>
      </c>
    </row>
    <row r="86" spans="13:41" ht="31.5" x14ac:dyDescent="0.5">
      <c r="M86" s="1"/>
      <c r="N86" s="1"/>
      <c r="O86" s="1"/>
      <c r="P86" s="252"/>
      <c r="Q86" s="252"/>
      <c r="R86" s="252"/>
      <c r="S86" s="252"/>
      <c r="W86" s="40">
        <v>85</v>
      </c>
      <c r="X86" s="19" t="str">
        <f t="shared" si="1"/>
        <v/>
      </c>
    </row>
    <row r="87" spans="13:41" ht="31.5" x14ac:dyDescent="0.5">
      <c r="M87" s="1"/>
      <c r="N87" s="1"/>
      <c r="O87" s="1"/>
      <c r="P87" s="252"/>
      <c r="Q87" s="252"/>
      <c r="R87" s="252"/>
      <c r="S87" s="252"/>
      <c r="W87" s="40">
        <v>86</v>
      </c>
      <c r="X87" s="19" t="str">
        <f t="shared" si="1"/>
        <v/>
      </c>
    </row>
    <row r="88" spans="13:41" ht="31.5" x14ac:dyDescent="0.5">
      <c r="M88" s="1"/>
      <c r="N88" s="1"/>
      <c r="O88" s="1"/>
      <c r="P88" s="252"/>
      <c r="Q88" s="252"/>
      <c r="R88" s="252"/>
      <c r="S88" s="252"/>
      <c r="W88" s="40">
        <v>87</v>
      </c>
      <c r="X88" s="19" t="str">
        <f t="shared" si="1"/>
        <v/>
      </c>
    </row>
    <row r="89" spans="13:41" ht="31.5" x14ac:dyDescent="0.5">
      <c r="M89" s="1"/>
      <c r="N89" s="1"/>
      <c r="O89" s="1"/>
      <c r="P89" s="252"/>
      <c r="Q89" s="252"/>
      <c r="R89" s="252"/>
      <c r="S89" s="252"/>
      <c r="W89" s="40">
        <v>88</v>
      </c>
      <c r="X89" s="19" t="str">
        <f t="shared" si="1"/>
        <v/>
      </c>
    </row>
    <row r="90" spans="13:41" ht="31.5" x14ac:dyDescent="0.5">
      <c r="M90" s="1"/>
      <c r="N90" s="1"/>
      <c r="O90" s="1"/>
      <c r="P90" s="252"/>
      <c r="Q90" s="252"/>
      <c r="R90" s="252"/>
      <c r="S90" s="252"/>
      <c r="W90" s="40">
        <v>89</v>
      </c>
      <c r="X90" s="19" t="str">
        <f t="shared" si="1"/>
        <v/>
      </c>
      <c r="AM90" s="7"/>
      <c r="AN90" s="7"/>
      <c r="AO90" s="7"/>
    </row>
    <row r="91" spans="13:41" ht="31.5" x14ac:dyDescent="0.5">
      <c r="M91" s="1"/>
      <c r="N91" s="1"/>
      <c r="O91" s="1"/>
      <c r="P91" s="252"/>
      <c r="Q91" s="252"/>
      <c r="R91" s="252"/>
      <c r="S91" s="252"/>
      <c r="W91" s="40">
        <v>90</v>
      </c>
      <c r="X91" s="19" t="str">
        <f t="shared" si="1"/>
        <v/>
      </c>
    </row>
    <row r="92" spans="13:41" ht="31.5" x14ac:dyDescent="0.5">
      <c r="M92" s="1"/>
      <c r="N92" s="1"/>
      <c r="O92" s="1"/>
      <c r="P92" s="252"/>
      <c r="Q92" s="252"/>
      <c r="R92" s="252"/>
      <c r="S92" s="252"/>
      <c r="W92" s="40">
        <v>91</v>
      </c>
      <c r="X92" s="19" t="str">
        <f t="shared" si="1"/>
        <v/>
      </c>
    </row>
    <row r="93" spans="13:41" ht="31.5" x14ac:dyDescent="0.5">
      <c r="M93" s="1"/>
      <c r="N93" s="1"/>
      <c r="O93" s="1"/>
      <c r="P93" s="252"/>
      <c r="Q93" s="252"/>
      <c r="R93" s="252"/>
      <c r="S93" s="252"/>
      <c r="W93" s="40">
        <v>92</v>
      </c>
      <c r="X93" s="19" t="str">
        <f t="shared" si="1"/>
        <v/>
      </c>
    </row>
    <row r="94" spans="13:41" ht="31.5" x14ac:dyDescent="0.5">
      <c r="M94" s="1"/>
      <c r="N94" s="1"/>
      <c r="O94" s="1"/>
      <c r="P94" s="252"/>
      <c r="Q94" s="252"/>
      <c r="R94" s="252"/>
      <c r="S94" s="252"/>
      <c r="W94" s="40">
        <v>93</v>
      </c>
      <c r="X94" s="19" t="str">
        <f t="shared" si="1"/>
        <v/>
      </c>
    </row>
    <row r="95" spans="13:41" ht="31.5" x14ac:dyDescent="0.5">
      <c r="M95" s="1"/>
      <c r="N95" s="1"/>
      <c r="O95" s="1"/>
      <c r="P95" s="252"/>
      <c r="Q95" s="252"/>
      <c r="R95" s="252"/>
      <c r="S95" s="252"/>
      <c r="W95" s="40">
        <v>94</v>
      </c>
      <c r="X95" s="19" t="str">
        <f t="shared" si="1"/>
        <v/>
      </c>
    </row>
    <row r="96" spans="13:41" ht="31.5" x14ac:dyDescent="0.5">
      <c r="M96" s="1"/>
      <c r="N96" s="1"/>
      <c r="O96" s="1"/>
      <c r="P96" s="252"/>
      <c r="Q96" s="252"/>
      <c r="R96" s="252"/>
      <c r="S96" s="252"/>
      <c r="W96" s="40">
        <v>95</v>
      </c>
      <c r="X96" s="19" t="str">
        <f t="shared" si="1"/>
        <v/>
      </c>
    </row>
    <row r="97" spans="13:24" ht="31.5" x14ac:dyDescent="0.5">
      <c r="M97" s="1"/>
      <c r="N97" s="1"/>
      <c r="O97" s="1"/>
      <c r="P97" s="252"/>
      <c r="Q97" s="252"/>
      <c r="R97" s="252"/>
      <c r="S97" s="252"/>
      <c r="W97" s="40">
        <v>96</v>
      </c>
      <c r="X97" s="19" t="str">
        <f t="shared" si="1"/>
        <v/>
      </c>
    </row>
    <row r="98" spans="13:24" ht="31.5" x14ac:dyDescent="0.5">
      <c r="M98" s="1"/>
      <c r="N98" s="1"/>
      <c r="O98" s="1"/>
      <c r="W98" s="40">
        <v>97</v>
      </c>
      <c r="X98" s="19" t="str">
        <f t="shared" si="1"/>
        <v/>
      </c>
    </row>
    <row r="99" spans="13:24" ht="31.5" x14ac:dyDescent="0.5">
      <c r="M99" s="1"/>
      <c r="N99" s="1"/>
      <c r="W99" s="40">
        <v>98</v>
      </c>
      <c r="X99" s="19" t="str">
        <f t="shared" si="1"/>
        <v/>
      </c>
    </row>
    <row r="100" spans="13:24" ht="31.5" x14ac:dyDescent="0.5">
      <c r="M100" s="1"/>
      <c r="N100" s="1"/>
      <c r="W100" s="40">
        <v>99</v>
      </c>
      <c r="X100" s="19" t="str">
        <f t="shared" si="1"/>
        <v/>
      </c>
    </row>
    <row r="101" spans="13:24" ht="31.5" x14ac:dyDescent="0.5">
      <c r="N101" s="1"/>
      <c r="W101" s="40">
        <v>100</v>
      </c>
      <c r="X101" s="19" t="str">
        <f t="shared" si="1"/>
        <v/>
      </c>
    </row>
    <row r="102" spans="13:24" ht="15.75" x14ac:dyDescent="0.25">
      <c r="W102" s="40">
        <v>101</v>
      </c>
      <c r="X102" s="19" t="str">
        <f t="shared" si="1"/>
        <v/>
      </c>
    </row>
    <row r="103" spans="13:24" ht="15.75" x14ac:dyDescent="0.25">
      <c r="W103" s="40">
        <v>102</v>
      </c>
      <c r="X103" s="19" t="str">
        <f t="shared" si="1"/>
        <v/>
      </c>
    </row>
    <row r="104" spans="13:24" ht="15.75" x14ac:dyDescent="0.25">
      <c r="W104" s="40">
        <v>103</v>
      </c>
      <c r="X104" s="19" t="str">
        <f t="shared" si="1"/>
        <v/>
      </c>
    </row>
    <row r="105" spans="13:24" ht="15.75" x14ac:dyDescent="0.25">
      <c r="W105" s="40">
        <v>104</v>
      </c>
      <c r="X105" s="19" t="str">
        <f t="shared" si="1"/>
        <v/>
      </c>
    </row>
    <row r="106" spans="13:24" ht="15.75" x14ac:dyDescent="0.25">
      <c r="W106" s="40">
        <v>105</v>
      </c>
      <c r="X106" s="19" t="str">
        <f t="shared" si="1"/>
        <v/>
      </c>
    </row>
    <row r="107" spans="13:24" ht="15.75" x14ac:dyDescent="0.25">
      <c r="W107" s="40">
        <v>106</v>
      </c>
      <c r="X107" s="19" t="str">
        <f t="shared" si="1"/>
        <v/>
      </c>
    </row>
    <row r="108" spans="13:24" ht="15.75" x14ac:dyDescent="0.25">
      <c r="W108" s="40">
        <v>107</v>
      </c>
      <c r="X108" s="19" t="str">
        <f t="shared" si="1"/>
        <v/>
      </c>
    </row>
    <row r="109" spans="13:24" ht="15.75" x14ac:dyDescent="0.25">
      <c r="W109" s="40">
        <v>108</v>
      </c>
      <c r="X109" s="19" t="str">
        <f t="shared" si="1"/>
        <v/>
      </c>
    </row>
    <row r="110" spans="13:24" ht="15.75" x14ac:dyDescent="0.25">
      <c r="W110" s="40">
        <v>109</v>
      </c>
      <c r="X110" s="19" t="str">
        <f t="shared" si="1"/>
        <v/>
      </c>
    </row>
    <row r="111" spans="13:24" ht="15.75" x14ac:dyDescent="0.25">
      <c r="W111" s="40">
        <v>110</v>
      </c>
      <c r="X111" s="19" t="str">
        <f t="shared" si="1"/>
        <v/>
      </c>
    </row>
    <row r="112" spans="13:24" ht="15.75" x14ac:dyDescent="0.25">
      <c r="W112" s="40">
        <v>111</v>
      </c>
      <c r="X112" s="19" t="str">
        <f t="shared" si="1"/>
        <v/>
      </c>
    </row>
    <row r="113" spans="23:24" ht="15.75" x14ac:dyDescent="0.25">
      <c r="W113" s="40">
        <v>112</v>
      </c>
      <c r="X113" s="19" t="str">
        <f t="shared" si="1"/>
        <v/>
      </c>
    </row>
    <row r="114" spans="23:24" ht="15.75" x14ac:dyDescent="0.25">
      <c r="W114" s="40">
        <v>113</v>
      </c>
      <c r="X114" s="19" t="str">
        <f t="shared" si="1"/>
        <v/>
      </c>
    </row>
    <row r="115" spans="23:24" ht="15.75" x14ac:dyDescent="0.25">
      <c r="W115" s="40">
        <v>114</v>
      </c>
      <c r="X115" s="19" t="str">
        <f t="shared" si="1"/>
        <v/>
      </c>
    </row>
    <row r="116" spans="23:24" ht="15.75" x14ac:dyDescent="0.25">
      <c r="W116" s="40">
        <v>115</v>
      </c>
      <c r="X116" s="19" t="str">
        <f t="shared" si="1"/>
        <v/>
      </c>
    </row>
    <row r="117" spans="23:24" ht="15.75" x14ac:dyDescent="0.25">
      <c r="W117" s="40">
        <v>116</v>
      </c>
      <c r="X117" s="19" t="str">
        <f t="shared" si="1"/>
        <v/>
      </c>
    </row>
    <row r="118" spans="23:24" ht="15.75" x14ac:dyDescent="0.25">
      <c r="W118" s="40">
        <v>117</v>
      </c>
      <c r="X118" s="19" t="str">
        <f t="shared" si="1"/>
        <v/>
      </c>
    </row>
    <row r="119" spans="23:24" ht="15.75" x14ac:dyDescent="0.25">
      <c r="W119" s="40">
        <v>118</v>
      </c>
      <c r="X119" s="19" t="str">
        <f t="shared" si="1"/>
        <v/>
      </c>
    </row>
    <row r="120" spans="23:24" ht="15.75" x14ac:dyDescent="0.25">
      <c r="W120" s="40">
        <v>119</v>
      </c>
      <c r="X120" s="19" t="str">
        <f t="shared" si="1"/>
        <v/>
      </c>
    </row>
    <row r="121" spans="23:24" ht="15.75" x14ac:dyDescent="0.25">
      <c r="W121" s="40">
        <v>120</v>
      </c>
      <c r="X121" s="19" t="str">
        <f t="shared" si="1"/>
        <v/>
      </c>
    </row>
    <row r="122" spans="23:24" ht="15.75" x14ac:dyDescent="0.25">
      <c r="W122" s="40">
        <v>121</v>
      </c>
      <c r="X122" s="19" t="str">
        <f t="shared" si="1"/>
        <v/>
      </c>
    </row>
    <row r="123" spans="23:24" ht="15.75" x14ac:dyDescent="0.25">
      <c r="W123" s="40">
        <v>122</v>
      </c>
      <c r="X123" s="19" t="str">
        <f t="shared" si="1"/>
        <v/>
      </c>
    </row>
    <row r="124" spans="23:24" ht="15.75" x14ac:dyDescent="0.25">
      <c r="W124" s="40">
        <v>123</v>
      </c>
      <c r="X124" s="19" t="str">
        <f t="shared" si="1"/>
        <v/>
      </c>
    </row>
    <row r="125" spans="23:24" ht="15.75" x14ac:dyDescent="0.25">
      <c r="W125" s="40">
        <v>124</v>
      </c>
      <c r="X125" s="19" t="str">
        <f t="shared" si="1"/>
        <v/>
      </c>
    </row>
    <row r="126" spans="23:24" ht="15.75" x14ac:dyDescent="0.25">
      <c r="W126" s="40">
        <v>125</v>
      </c>
      <c r="X126" s="19" t="str">
        <f t="shared" si="1"/>
        <v/>
      </c>
    </row>
    <row r="127" spans="23:24" ht="15.75" x14ac:dyDescent="0.25">
      <c r="W127" s="40">
        <v>126</v>
      </c>
      <c r="X127" s="19" t="str">
        <f t="shared" si="1"/>
        <v/>
      </c>
    </row>
    <row r="128" spans="23:24" ht="15.75" x14ac:dyDescent="0.25">
      <c r="W128" s="40">
        <v>127</v>
      </c>
      <c r="X128" s="19" t="str">
        <f t="shared" si="1"/>
        <v/>
      </c>
    </row>
    <row r="129" spans="23:24" ht="15.75" x14ac:dyDescent="0.25">
      <c r="W129" s="40">
        <v>128</v>
      </c>
      <c r="X129" s="19" t="str">
        <f t="shared" si="1"/>
        <v/>
      </c>
    </row>
    <row r="130" spans="23:24" ht="15.75" x14ac:dyDescent="0.25">
      <c r="W130" s="40">
        <v>129</v>
      </c>
      <c r="X130" s="19" t="str">
        <f t="shared" ref="X130:X193" si="2">IFERROR(IF(VLOOKUP(W130,comments,2,FALSE)=0,"",VLOOKUP(W130,comments,2,FALSE)),"")</f>
        <v/>
      </c>
    </row>
    <row r="131" spans="23:24" ht="15.75" x14ac:dyDescent="0.25">
      <c r="W131" s="40">
        <v>130</v>
      </c>
      <c r="X131" s="19" t="str">
        <f t="shared" si="2"/>
        <v/>
      </c>
    </row>
    <row r="132" spans="23:24" ht="15.75" x14ac:dyDescent="0.25">
      <c r="W132" s="40">
        <v>131</v>
      </c>
      <c r="X132" s="19" t="str">
        <f t="shared" si="2"/>
        <v/>
      </c>
    </row>
    <row r="133" spans="23:24" ht="15.75" x14ac:dyDescent="0.25">
      <c r="W133" s="40">
        <v>132</v>
      </c>
      <c r="X133" s="19" t="str">
        <f t="shared" si="2"/>
        <v/>
      </c>
    </row>
    <row r="134" spans="23:24" ht="15.75" x14ac:dyDescent="0.25">
      <c r="W134" s="40">
        <v>133</v>
      </c>
      <c r="X134" s="19" t="str">
        <f t="shared" si="2"/>
        <v/>
      </c>
    </row>
    <row r="135" spans="23:24" ht="15.75" x14ac:dyDescent="0.25">
      <c r="W135" s="40">
        <v>134</v>
      </c>
      <c r="X135" s="19" t="str">
        <f t="shared" si="2"/>
        <v/>
      </c>
    </row>
    <row r="136" spans="23:24" ht="15.75" x14ac:dyDescent="0.25">
      <c r="W136" s="40">
        <v>135</v>
      </c>
      <c r="X136" s="19" t="str">
        <f t="shared" si="2"/>
        <v/>
      </c>
    </row>
    <row r="137" spans="23:24" ht="15.75" x14ac:dyDescent="0.25">
      <c r="W137" s="40">
        <v>136</v>
      </c>
      <c r="X137" s="19" t="str">
        <f t="shared" si="2"/>
        <v/>
      </c>
    </row>
    <row r="138" spans="23:24" ht="15.75" x14ac:dyDescent="0.25">
      <c r="W138" s="40">
        <v>137</v>
      </c>
      <c r="X138" s="19" t="str">
        <f t="shared" si="2"/>
        <v/>
      </c>
    </row>
    <row r="139" spans="23:24" ht="15.75" x14ac:dyDescent="0.25">
      <c r="W139" s="40">
        <v>138</v>
      </c>
      <c r="X139" s="19" t="str">
        <f t="shared" si="2"/>
        <v/>
      </c>
    </row>
    <row r="140" spans="23:24" ht="15.75" x14ac:dyDescent="0.25">
      <c r="W140" s="40">
        <v>139</v>
      </c>
      <c r="X140" s="19" t="str">
        <f t="shared" si="2"/>
        <v/>
      </c>
    </row>
    <row r="141" spans="23:24" ht="15.75" x14ac:dyDescent="0.25">
      <c r="W141" s="40">
        <v>140</v>
      </c>
      <c r="X141" s="19" t="str">
        <f t="shared" si="2"/>
        <v/>
      </c>
    </row>
    <row r="142" spans="23:24" ht="15.75" x14ac:dyDescent="0.25">
      <c r="W142" s="40">
        <v>141</v>
      </c>
      <c r="X142" s="19" t="str">
        <f t="shared" si="2"/>
        <v/>
      </c>
    </row>
    <row r="143" spans="23:24" ht="15.75" x14ac:dyDescent="0.25">
      <c r="W143" s="40">
        <v>142</v>
      </c>
      <c r="X143" s="19" t="str">
        <f t="shared" si="2"/>
        <v/>
      </c>
    </row>
    <row r="144" spans="23:24" ht="15.75" x14ac:dyDescent="0.25">
      <c r="W144" s="40">
        <v>143</v>
      </c>
      <c r="X144" s="19" t="str">
        <f t="shared" si="2"/>
        <v/>
      </c>
    </row>
    <row r="145" spans="23:24" ht="15.75" x14ac:dyDescent="0.25">
      <c r="W145" s="40">
        <v>144</v>
      </c>
      <c r="X145" s="19" t="str">
        <f t="shared" si="2"/>
        <v/>
      </c>
    </row>
    <row r="146" spans="23:24" ht="15.75" x14ac:dyDescent="0.25">
      <c r="W146" s="40">
        <v>145</v>
      </c>
      <c r="X146" s="19" t="str">
        <f t="shared" si="2"/>
        <v/>
      </c>
    </row>
    <row r="147" spans="23:24" ht="15.75" x14ac:dyDescent="0.25">
      <c r="W147" s="40">
        <v>146</v>
      </c>
      <c r="X147" s="19" t="str">
        <f t="shared" si="2"/>
        <v/>
      </c>
    </row>
    <row r="148" spans="23:24" ht="15.75" x14ac:dyDescent="0.25">
      <c r="W148" s="40">
        <v>147</v>
      </c>
      <c r="X148" s="19" t="str">
        <f t="shared" si="2"/>
        <v/>
      </c>
    </row>
    <row r="149" spans="23:24" ht="15.75" x14ac:dyDescent="0.25">
      <c r="W149" s="40">
        <v>148</v>
      </c>
      <c r="X149" s="19" t="str">
        <f t="shared" si="2"/>
        <v/>
      </c>
    </row>
    <row r="150" spans="23:24" ht="15.75" x14ac:dyDescent="0.25">
      <c r="W150" s="40">
        <v>149</v>
      </c>
      <c r="X150" s="19" t="str">
        <f t="shared" si="2"/>
        <v/>
      </c>
    </row>
    <row r="151" spans="23:24" ht="15.75" x14ac:dyDescent="0.25">
      <c r="W151" s="40">
        <v>150</v>
      </c>
      <c r="X151" s="19" t="str">
        <f t="shared" si="2"/>
        <v/>
      </c>
    </row>
    <row r="152" spans="23:24" ht="15.75" x14ac:dyDescent="0.25">
      <c r="W152" s="40">
        <v>151</v>
      </c>
      <c r="X152" s="19" t="str">
        <f t="shared" si="2"/>
        <v/>
      </c>
    </row>
    <row r="153" spans="23:24" ht="15.75" x14ac:dyDescent="0.25">
      <c r="W153" s="40">
        <v>152</v>
      </c>
      <c r="X153" s="19" t="str">
        <f t="shared" si="2"/>
        <v/>
      </c>
    </row>
    <row r="154" spans="23:24" ht="15.75" x14ac:dyDescent="0.25">
      <c r="W154" s="40">
        <v>153</v>
      </c>
      <c r="X154" s="19" t="str">
        <f t="shared" si="2"/>
        <v/>
      </c>
    </row>
    <row r="155" spans="23:24" ht="15.75" x14ac:dyDescent="0.25">
      <c r="W155" s="40">
        <v>154</v>
      </c>
      <c r="X155" s="19" t="str">
        <f t="shared" si="2"/>
        <v/>
      </c>
    </row>
    <row r="156" spans="23:24" ht="15.75" x14ac:dyDescent="0.25">
      <c r="W156" s="40">
        <v>155</v>
      </c>
      <c r="X156" s="19" t="str">
        <f t="shared" si="2"/>
        <v/>
      </c>
    </row>
    <row r="157" spans="23:24" ht="15.75" x14ac:dyDescent="0.25">
      <c r="W157" s="40">
        <v>156</v>
      </c>
      <c r="X157" s="19" t="str">
        <f t="shared" si="2"/>
        <v/>
      </c>
    </row>
    <row r="158" spans="23:24" ht="15.75" x14ac:dyDescent="0.25">
      <c r="W158" s="40">
        <v>157</v>
      </c>
      <c r="X158" s="19" t="str">
        <f t="shared" si="2"/>
        <v/>
      </c>
    </row>
    <row r="159" spans="23:24" ht="15.75" x14ac:dyDescent="0.25">
      <c r="W159" s="40">
        <v>158</v>
      </c>
      <c r="X159" s="19" t="str">
        <f t="shared" si="2"/>
        <v/>
      </c>
    </row>
    <row r="160" spans="23:24" ht="15.75" x14ac:dyDescent="0.25">
      <c r="W160" s="40">
        <v>159</v>
      </c>
      <c r="X160" s="19" t="str">
        <f t="shared" si="2"/>
        <v/>
      </c>
    </row>
    <row r="161" spans="23:24" ht="15.75" x14ac:dyDescent="0.25">
      <c r="W161" s="40">
        <v>160</v>
      </c>
      <c r="X161" s="19" t="str">
        <f t="shared" si="2"/>
        <v/>
      </c>
    </row>
    <row r="162" spans="23:24" ht="15.75" x14ac:dyDescent="0.25">
      <c r="W162" s="40">
        <v>161</v>
      </c>
      <c r="X162" s="19" t="str">
        <f t="shared" si="2"/>
        <v/>
      </c>
    </row>
    <row r="163" spans="23:24" ht="15.75" x14ac:dyDescent="0.25">
      <c r="W163" s="40">
        <v>162</v>
      </c>
      <c r="X163" s="19" t="str">
        <f t="shared" si="2"/>
        <v/>
      </c>
    </row>
    <row r="164" spans="23:24" ht="15.75" x14ac:dyDescent="0.25">
      <c r="W164" s="40">
        <v>163</v>
      </c>
      <c r="X164" s="19" t="str">
        <f t="shared" si="2"/>
        <v/>
      </c>
    </row>
    <row r="165" spans="23:24" ht="15.75" x14ac:dyDescent="0.25">
      <c r="W165" s="40">
        <v>164</v>
      </c>
      <c r="X165" s="19" t="str">
        <f t="shared" si="2"/>
        <v/>
      </c>
    </row>
    <row r="166" spans="23:24" ht="15.75" x14ac:dyDescent="0.25">
      <c r="W166" s="40">
        <v>165</v>
      </c>
      <c r="X166" s="19" t="str">
        <f t="shared" si="2"/>
        <v/>
      </c>
    </row>
    <row r="167" spans="23:24" ht="15.75" x14ac:dyDescent="0.25">
      <c r="W167" s="40">
        <v>166</v>
      </c>
      <c r="X167" s="19" t="str">
        <f t="shared" si="2"/>
        <v/>
      </c>
    </row>
    <row r="168" spans="23:24" ht="15.75" x14ac:dyDescent="0.25">
      <c r="W168" s="40">
        <v>167</v>
      </c>
      <c r="X168" s="19" t="str">
        <f t="shared" si="2"/>
        <v/>
      </c>
    </row>
    <row r="169" spans="23:24" ht="15.75" x14ac:dyDescent="0.25">
      <c r="W169" s="40">
        <v>168</v>
      </c>
      <c r="X169" s="19" t="str">
        <f t="shared" si="2"/>
        <v/>
      </c>
    </row>
    <row r="170" spans="23:24" ht="15.75" x14ac:dyDescent="0.25">
      <c r="W170" s="40">
        <v>169</v>
      </c>
      <c r="X170" s="19" t="str">
        <f t="shared" si="2"/>
        <v/>
      </c>
    </row>
    <row r="171" spans="23:24" ht="15.75" x14ac:dyDescent="0.25">
      <c r="W171" s="40">
        <v>170</v>
      </c>
      <c r="X171" s="19" t="str">
        <f t="shared" si="2"/>
        <v/>
      </c>
    </row>
    <row r="172" spans="23:24" ht="15.75" x14ac:dyDescent="0.25">
      <c r="W172" s="40">
        <v>171</v>
      </c>
      <c r="X172" s="19" t="str">
        <f t="shared" si="2"/>
        <v/>
      </c>
    </row>
    <row r="173" spans="23:24" ht="15.75" x14ac:dyDescent="0.25">
      <c r="W173" s="40">
        <v>172</v>
      </c>
      <c r="X173" s="19" t="str">
        <f t="shared" si="2"/>
        <v/>
      </c>
    </row>
    <row r="174" spans="23:24" ht="15.75" x14ac:dyDescent="0.25">
      <c r="W174" s="40">
        <v>173</v>
      </c>
      <c r="X174" s="19" t="str">
        <f t="shared" si="2"/>
        <v/>
      </c>
    </row>
    <row r="175" spans="23:24" ht="15.75" x14ac:dyDescent="0.25">
      <c r="W175" s="40">
        <v>174</v>
      </c>
      <c r="X175" s="19" t="str">
        <f t="shared" si="2"/>
        <v/>
      </c>
    </row>
    <row r="176" spans="23:24" ht="15.75" x14ac:dyDescent="0.25">
      <c r="W176" s="40">
        <v>175</v>
      </c>
      <c r="X176" s="19" t="str">
        <f t="shared" si="2"/>
        <v/>
      </c>
    </row>
    <row r="177" spans="23:24" ht="15.75" x14ac:dyDescent="0.25">
      <c r="W177" s="40">
        <v>176</v>
      </c>
      <c r="X177" s="19" t="str">
        <f t="shared" si="2"/>
        <v/>
      </c>
    </row>
    <row r="178" spans="23:24" ht="15.75" x14ac:dyDescent="0.25">
      <c r="W178" s="40">
        <v>177</v>
      </c>
      <c r="X178" s="19" t="str">
        <f t="shared" si="2"/>
        <v/>
      </c>
    </row>
    <row r="179" spans="23:24" ht="15.75" x14ac:dyDescent="0.25">
      <c r="W179" s="40">
        <v>178</v>
      </c>
      <c r="X179" s="19" t="str">
        <f t="shared" si="2"/>
        <v/>
      </c>
    </row>
    <row r="180" spans="23:24" ht="15.75" x14ac:dyDescent="0.25">
      <c r="W180" s="40">
        <v>179</v>
      </c>
      <c r="X180" s="19" t="str">
        <f t="shared" si="2"/>
        <v/>
      </c>
    </row>
    <row r="181" spans="23:24" ht="15.75" x14ac:dyDescent="0.25">
      <c r="W181" s="40">
        <v>180</v>
      </c>
      <c r="X181" s="19" t="str">
        <f t="shared" si="2"/>
        <v/>
      </c>
    </row>
    <row r="182" spans="23:24" ht="15.75" x14ac:dyDescent="0.25">
      <c r="W182" s="40">
        <v>181</v>
      </c>
      <c r="X182" s="19" t="str">
        <f t="shared" si="2"/>
        <v/>
      </c>
    </row>
    <row r="183" spans="23:24" ht="15.75" x14ac:dyDescent="0.25">
      <c r="W183" s="40">
        <v>182</v>
      </c>
      <c r="X183" s="19" t="str">
        <f t="shared" si="2"/>
        <v/>
      </c>
    </row>
    <row r="184" spans="23:24" ht="15.75" x14ac:dyDescent="0.25">
      <c r="W184" s="40">
        <v>183</v>
      </c>
      <c r="X184" s="19" t="str">
        <f t="shared" si="2"/>
        <v/>
      </c>
    </row>
    <row r="185" spans="23:24" ht="15.75" x14ac:dyDescent="0.25">
      <c r="W185" s="40">
        <v>184</v>
      </c>
      <c r="X185" s="19" t="str">
        <f t="shared" si="2"/>
        <v/>
      </c>
    </row>
    <row r="186" spans="23:24" ht="15.75" x14ac:dyDescent="0.25">
      <c r="W186" s="40">
        <v>185</v>
      </c>
      <c r="X186" s="19" t="str">
        <f t="shared" si="2"/>
        <v/>
      </c>
    </row>
    <row r="187" spans="23:24" ht="15.75" x14ac:dyDescent="0.25">
      <c r="W187" s="40">
        <v>186</v>
      </c>
      <c r="X187" s="19" t="str">
        <f t="shared" si="2"/>
        <v/>
      </c>
    </row>
    <row r="188" spans="23:24" ht="15.75" x14ac:dyDescent="0.25">
      <c r="W188" s="40">
        <v>187</v>
      </c>
      <c r="X188" s="19" t="str">
        <f t="shared" si="2"/>
        <v/>
      </c>
    </row>
    <row r="189" spans="23:24" ht="15.75" x14ac:dyDescent="0.25">
      <c r="W189" s="40">
        <v>188</v>
      </c>
      <c r="X189" s="19" t="str">
        <f t="shared" si="2"/>
        <v/>
      </c>
    </row>
    <row r="190" spans="23:24" ht="15.75" x14ac:dyDescent="0.25">
      <c r="W190" s="40">
        <v>189</v>
      </c>
      <c r="X190" s="19" t="str">
        <f t="shared" si="2"/>
        <v/>
      </c>
    </row>
    <row r="191" spans="23:24" ht="15.75" x14ac:dyDescent="0.25">
      <c r="W191" s="40">
        <v>190</v>
      </c>
      <c r="X191" s="19" t="str">
        <f t="shared" si="2"/>
        <v/>
      </c>
    </row>
    <row r="192" spans="23:24" ht="15.75" x14ac:dyDescent="0.25">
      <c r="W192" s="40">
        <v>191</v>
      </c>
      <c r="X192" s="19" t="str">
        <f t="shared" si="2"/>
        <v/>
      </c>
    </row>
    <row r="193" spans="23:24" ht="15.75" x14ac:dyDescent="0.25">
      <c r="W193" s="40">
        <v>192</v>
      </c>
      <c r="X193" s="19" t="str">
        <f t="shared" si="2"/>
        <v/>
      </c>
    </row>
    <row r="194" spans="23:24" ht="15.75" x14ac:dyDescent="0.25">
      <c r="W194" s="40">
        <v>193</v>
      </c>
      <c r="X194" s="19" t="str">
        <f t="shared" ref="X194:X257" si="3">IFERROR(IF(VLOOKUP(W194,comments,2,FALSE)=0,"",VLOOKUP(W194,comments,2,FALSE)),"")</f>
        <v/>
      </c>
    </row>
    <row r="195" spans="23:24" ht="15.75" x14ac:dyDescent="0.25">
      <c r="W195" s="40">
        <v>194</v>
      </c>
      <c r="X195" s="19" t="str">
        <f t="shared" si="3"/>
        <v/>
      </c>
    </row>
    <row r="196" spans="23:24" ht="15.75" x14ac:dyDescent="0.25">
      <c r="W196" s="40">
        <v>195</v>
      </c>
      <c r="X196" s="19" t="str">
        <f t="shared" si="3"/>
        <v/>
      </c>
    </row>
    <row r="197" spans="23:24" ht="15.75" x14ac:dyDescent="0.25">
      <c r="W197" s="40">
        <v>196</v>
      </c>
      <c r="X197" s="19" t="str">
        <f t="shared" si="3"/>
        <v/>
      </c>
    </row>
    <row r="198" spans="23:24" ht="15.75" x14ac:dyDescent="0.25">
      <c r="W198" s="40">
        <v>197</v>
      </c>
      <c r="X198" s="19" t="str">
        <f t="shared" si="3"/>
        <v/>
      </c>
    </row>
    <row r="199" spans="23:24" ht="15.75" x14ac:dyDescent="0.25">
      <c r="W199" s="40">
        <v>198</v>
      </c>
      <c r="X199" s="19" t="str">
        <f t="shared" si="3"/>
        <v/>
      </c>
    </row>
    <row r="200" spans="23:24" ht="15.75" x14ac:dyDescent="0.25">
      <c r="W200" s="40">
        <v>199</v>
      </c>
      <c r="X200" s="19" t="str">
        <f t="shared" si="3"/>
        <v/>
      </c>
    </row>
    <row r="201" spans="23:24" ht="15.75" x14ac:dyDescent="0.25">
      <c r="W201" s="40">
        <v>200</v>
      </c>
      <c r="X201" s="19" t="str">
        <f t="shared" si="3"/>
        <v/>
      </c>
    </row>
    <row r="202" spans="23:24" ht="15.75" x14ac:dyDescent="0.25">
      <c r="W202" s="40">
        <v>201</v>
      </c>
      <c r="X202" s="19" t="str">
        <f t="shared" si="3"/>
        <v/>
      </c>
    </row>
    <row r="203" spans="23:24" ht="15.75" x14ac:dyDescent="0.25">
      <c r="W203" s="40">
        <v>202</v>
      </c>
      <c r="X203" s="19" t="str">
        <f t="shared" si="3"/>
        <v/>
      </c>
    </row>
    <row r="204" spans="23:24" ht="15.75" x14ac:dyDescent="0.25">
      <c r="W204" s="40">
        <v>203</v>
      </c>
      <c r="X204" s="19" t="str">
        <f t="shared" si="3"/>
        <v/>
      </c>
    </row>
    <row r="205" spans="23:24" ht="15.75" x14ac:dyDescent="0.25">
      <c r="W205" s="40">
        <v>204</v>
      </c>
      <c r="X205" s="19" t="str">
        <f t="shared" si="3"/>
        <v/>
      </c>
    </row>
    <row r="206" spans="23:24" ht="15.75" x14ac:dyDescent="0.25">
      <c r="W206" s="40">
        <v>205</v>
      </c>
      <c r="X206" s="19" t="str">
        <f t="shared" si="3"/>
        <v/>
      </c>
    </row>
    <row r="207" spans="23:24" ht="15.75" x14ac:dyDescent="0.25">
      <c r="W207" s="40">
        <v>206</v>
      </c>
      <c r="X207" s="19" t="str">
        <f t="shared" si="3"/>
        <v/>
      </c>
    </row>
    <row r="208" spans="23:24" ht="15.75" x14ac:dyDescent="0.25">
      <c r="W208" s="40">
        <v>207</v>
      </c>
      <c r="X208" s="19" t="str">
        <f t="shared" si="3"/>
        <v/>
      </c>
    </row>
    <row r="209" spans="23:24" ht="15.75" x14ac:dyDescent="0.25">
      <c r="W209" s="40">
        <v>208</v>
      </c>
      <c r="X209" s="19" t="str">
        <f t="shared" si="3"/>
        <v/>
      </c>
    </row>
    <row r="210" spans="23:24" ht="15.75" x14ac:dyDescent="0.25">
      <c r="W210" s="40">
        <v>209</v>
      </c>
      <c r="X210" s="19" t="str">
        <f t="shared" si="3"/>
        <v/>
      </c>
    </row>
    <row r="211" spans="23:24" ht="15.75" x14ac:dyDescent="0.25">
      <c r="W211" s="40">
        <v>210</v>
      </c>
      <c r="X211" s="19" t="str">
        <f t="shared" si="3"/>
        <v/>
      </c>
    </row>
    <row r="212" spans="23:24" ht="15.75" x14ac:dyDescent="0.25">
      <c r="W212" s="40">
        <v>211</v>
      </c>
      <c r="X212" s="19" t="str">
        <f t="shared" si="3"/>
        <v/>
      </c>
    </row>
    <row r="213" spans="23:24" ht="15.75" x14ac:dyDescent="0.25">
      <c r="W213" s="40">
        <v>212</v>
      </c>
      <c r="X213" s="19" t="str">
        <f t="shared" si="3"/>
        <v/>
      </c>
    </row>
    <row r="214" spans="23:24" ht="15.75" x14ac:dyDescent="0.25">
      <c r="W214" s="40">
        <v>213</v>
      </c>
      <c r="X214" s="19" t="str">
        <f t="shared" si="3"/>
        <v/>
      </c>
    </row>
    <row r="215" spans="23:24" ht="15.75" x14ac:dyDescent="0.25">
      <c r="W215" s="40">
        <v>214</v>
      </c>
      <c r="X215" s="19" t="str">
        <f t="shared" si="3"/>
        <v/>
      </c>
    </row>
    <row r="216" spans="23:24" ht="15.75" x14ac:dyDescent="0.25">
      <c r="W216" s="40">
        <v>215</v>
      </c>
      <c r="X216" s="19" t="str">
        <f t="shared" si="3"/>
        <v/>
      </c>
    </row>
    <row r="217" spans="23:24" ht="15.75" x14ac:dyDescent="0.25">
      <c r="W217" s="40">
        <v>216</v>
      </c>
      <c r="X217" s="19" t="str">
        <f t="shared" si="3"/>
        <v/>
      </c>
    </row>
    <row r="218" spans="23:24" ht="15.75" x14ac:dyDescent="0.25">
      <c r="W218" s="40">
        <v>217</v>
      </c>
      <c r="X218" s="19" t="str">
        <f t="shared" si="3"/>
        <v/>
      </c>
    </row>
    <row r="219" spans="23:24" ht="15.75" x14ac:dyDescent="0.25">
      <c r="W219" s="40">
        <v>218</v>
      </c>
      <c r="X219" s="19" t="str">
        <f t="shared" si="3"/>
        <v/>
      </c>
    </row>
    <row r="220" spans="23:24" ht="15.75" x14ac:dyDescent="0.25">
      <c r="W220" s="40">
        <v>219</v>
      </c>
      <c r="X220" s="19" t="str">
        <f t="shared" si="3"/>
        <v/>
      </c>
    </row>
    <row r="221" spans="23:24" ht="15.75" x14ac:dyDescent="0.25">
      <c r="W221" s="40">
        <v>220</v>
      </c>
      <c r="X221" s="19" t="str">
        <f t="shared" si="3"/>
        <v/>
      </c>
    </row>
    <row r="222" spans="23:24" ht="15.75" x14ac:dyDescent="0.25">
      <c r="W222" s="40">
        <v>221</v>
      </c>
      <c r="X222" s="19" t="str">
        <f t="shared" si="3"/>
        <v/>
      </c>
    </row>
    <row r="223" spans="23:24" ht="15.75" x14ac:dyDescent="0.25">
      <c r="W223" s="40">
        <v>222</v>
      </c>
      <c r="X223" s="19" t="str">
        <f t="shared" si="3"/>
        <v/>
      </c>
    </row>
    <row r="224" spans="23:24" ht="15.75" x14ac:dyDescent="0.25">
      <c r="W224" s="40">
        <v>223</v>
      </c>
      <c r="X224" s="19" t="str">
        <f t="shared" si="3"/>
        <v/>
      </c>
    </row>
    <row r="225" spans="23:24" ht="15.75" x14ac:dyDescent="0.25">
      <c r="W225" s="40">
        <v>224</v>
      </c>
      <c r="X225" s="19" t="str">
        <f t="shared" si="3"/>
        <v/>
      </c>
    </row>
    <row r="226" spans="23:24" ht="15.75" x14ac:dyDescent="0.25">
      <c r="W226" s="40">
        <v>225</v>
      </c>
      <c r="X226" s="19" t="str">
        <f t="shared" si="3"/>
        <v/>
      </c>
    </row>
    <row r="227" spans="23:24" ht="15.75" x14ac:dyDescent="0.25">
      <c r="W227" s="40">
        <v>226</v>
      </c>
      <c r="X227" s="19" t="str">
        <f t="shared" si="3"/>
        <v/>
      </c>
    </row>
    <row r="228" spans="23:24" ht="15.75" x14ac:dyDescent="0.25">
      <c r="W228" s="40">
        <v>227</v>
      </c>
      <c r="X228" s="19" t="str">
        <f t="shared" si="3"/>
        <v/>
      </c>
    </row>
    <row r="229" spans="23:24" ht="15.75" x14ac:dyDescent="0.25">
      <c r="W229" s="40">
        <v>228</v>
      </c>
      <c r="X229" s="19" t="str">
        <f t="shared" si="3"/>
        <v/>
      </c>
    </row>
    <row r="230" spans="23:24" ht="15.75" x14ac:dyDescent="0.25">
      <c r="W230" s="40">
        <v>229</v>
      </c>
      <c r="X230" s="19" t="str">
        <f t="shared" si="3"/>
        <v/>
      </c>
    </row>
    <row r="231" spans="23:24" ht="15.75" x14ac:dyDescent="0.25">
      <c r="W231" s="40">
        <v>230</v>
      </c>
      <c r="X231" s="19" t="str">
        <f t="shared" si="3"/>
        <v/>
      </c>
    </row>
    <row r="232" spans="23:24" ht="15.75" x14ac:dyDescent="0.25">
      <c r="W232" s="40">
        <v>231</v>
      </c>
      <c r="X232" s="19" t="str">
        <f t="shared" si="3"/>
        <v/>
      </c>
    </row>
    <row r="233" spans="23:24" ht="15.75" x14ac:dyDescent="0.25">
      <c r="W233" s="40">
        <v>232</v>
      </c>
      <c r="X233" s="19" t="str">
        <f t="shared" si="3"/>
        <v/>
      </c>
    </row>
    <row r="234" spans="23:24" ht="15.75" x14ac:dyDescent="0.25">
      <c r="W234" s="40">
        <v>233</v>
      </c>
      <c r="X234" s="19" t="str">
        <f t="shared" si="3"/>
        <v/>
      </c>
    </row>
    <row r="235" spans="23:24" ht="15.75" x14ac:dyDescent="0.25">
      <c r="W235" s="40">
        <v>234</v>
      </c>
      <c r="X235" s="19" t="str">
        <f t="shared" si="3"/>
        <v/>
      </c>
    </row>
    <row r="236" spans="23:24" ht="15.75" x14ac:dyDescent="0.25">
      <c r="W236" s="40">
        <v>235</v>
      </c>
      <c r="X236" s="19" t="str">
        <f t="shared" si="3"/>
        <v/>
      </c>
    </row>
    <row r="237" spans="23:24" ht="15.75" x14ac:dyDescent="0.25">
      <c r="W237" s="40">
        <v>236</v>
      </c>
      <c r="X237" s="19" t="str">
        <f t="shared" si="3"/>
        <v/>
      </c>
    </row>
    <row r="238" spans="23:24" ht="15.75" x14ac:dyDescent="0.25">
      <c r="W238" s="40">
        <v>237</v>
      </c>
      <c r="X238" s="19" t="str">
        <f t="shared" si="3"/>
        <v/>
      </c>
    </row>
    <row r="239" spans="23:24" ht="15.75" x14ac:dyDescent="0.25">
      <c r="W239" s="40">
        <v>238</v>
      </c>
      <c r="X239" s="19" t="str">
        <f t="shared" si="3"/>
        <v/>
      </c>
    </row>
    <row r="240" spans="23:24" ht="15.75" x14ac:dyDescent="0.25">
      <c r="W240" s="40">
        <v>239</v>
      </c>
      <c r="X240" s="19" t="str">
        <f t="shared" si="3"/>
        <v/>
      </c>
    </row>
    <row r="241" spans="23:24" ht="15.75" x14ac:dyDescent="0.25">
      <c r="W241" s="40">
        <v>240</v>
      </c>
      <c r="X241" s="19" t="str">
        <f t="shared" si="3"/>
        <v/>
      </c>
    </row>
    <row r="242" spans="23:24" ht="15.75" x14ac:dyDescent="0.25">
      <c r="W242" s="40">
        <v>241</v>
      </c>
      <c r="X242" s="19" t="str">
        <f t="shared" si="3"/>
        <v/>
      </c>
    </row>
    <row r="243" spans="23:24" ht="15.75" x14ac:dyDescent="0.25">
      <c r="W243" s="40">
        <v>242</v>
      </c>
      <c r="X243" s="19" t="str">
        <f t="shared" si="3"/>
        <v/>
      </c>
    </row>
    <row r="244" spans="23:24" ht="15.75" x14ac:dyDescent="0.25">
      <c r="W244" s="40">
        <v>243</v>
      </c>
      <c r="X244" s="19" t="str">
        <f t="shared" si="3"/>
        <v/>
      </c>
    </row>
    <row r="245" spans="23:24" ht="15.75" x14ac:dyDescent="0.25">
      <c r="W245" s="40">
        <v>244</v>
      </c>
      <c r="X245" s="19" t="str">
        <f t="shared" si="3"/>
        <v/>
      </c>
    </row>
    <row r="246" spans="23:24" ht="15.75" x14ac:dyDescent="0.25">
      <c r="W246" s="40">
        <v>245</v>
      </c>
      <c r="X246" s="19" t="str">
        <f t="shared" si="3"/>
        <v/>
      </c>
    </row>
    <row r="247" spans="23:24" ht="15.75" x14ac:dyDescent="0.25">
      <c r="W247" s="40">
        <v>246</v>
      </c>
      <c r="X247" s="19" t="str">
        <f t="shared" si="3"/>
        <v/>
      </c>
    </row>
    <row r="248" spans="23:24" ht="15.75" x14ac:dyDescent="0.25">
      <c r="W248" s="40">
        <v>247</v>
      </c>
      <c r="X248" s="19" t="str">
        <f t="shared" si="3"/>
        <v/>
      </c>
    </row>
    <row r="249" spans="23:24" ht="15.75" x14ac:dyDescent="0.25">
      <c r="W249" s="40">
        <v>248</v>
      </c>
      <c r="X249" s="19" t="str">
        <f t="shared" si="3"/>
        <v/>
      </c>
    </row>
    <row r="250" spans="23:24" ht="15.75" x14ac:dyDescent="0.25">
      <c r="W250" s="40">
        <v>249</v>
      </c>
      <c r="X250" s="19" t="str">
        <f t="shared" si="3"/>
        <v/>
      </c>
    </row>
    <row r="251" spans="23:24" ht="15.75" x14ac:dyDescent="0.25">
      <c r="W251" s="40">
        <v>250</v>
      </c>
      <c r="X251" s="19" t="str">
        <f t="shared" si="3"/>
        <v/>
      </c>
    </row>
    <row r="252" spans="23:24" ht="15.75" x14ac:dyDescent="0.25">
      <c r="W252" s="40">
        <v>251</v>
      </c>
      <c r="X252" s="19" t="str">
        <f t="shared" si="3"/>
        <v/>
      </c>
    </row>
    <row r="253" spans="23:24" ht="15.75" x14ac:dyDescent="0.25">
      <c r="W253" s="40">
        <v>252</v>
      </c>
      <c r="X253" s="19" t="str">
        <f t="shared" si="3"/>
        <v/>
      </c>
    </row>
    <row r="254" spans="23:24" ht="15.75" x14ac:dyDescent="0.25">
      <c r="W254" s="40">
        <v>253</v>
      </c>
      <c r="X254" s="19" t="str">
        <f t="shared" si="3"/>
        <v/>
      </c>
    </row>
    <row r="255" spans="23:24" ht="15.75" x14ac:dyDescent="0.25">
      <c r="W255" s="40">
        <v>254</v>
      </c>
      <c r="X255" s="19" t="str">
        <f t="shared" si="3"/>
        <v/>
      </c>
    </row>
    <row r="256" spans="23:24" ht="15.75" x14ac:dyDescent="0.25">
      <c r="W256" s="40">
        <v>255</v>
      </c>
      <c r="X256" s="19" t="str">
        <f t="shared" si="3"/>
        <v/>
      </c>
    </row>
    <row r="257" spans="23:24" ht="15.75" x14ac:dyDescent="0.25">
      <c r="W257" s="40">
        <v>256</v>
      </c>
      <c r="X257" s="19" t="str">
        <f t="shared" si="3"/>
        <v/>
      </c>
    </row>
    <row r="258" spans="23:24" ht="15.75" x14ac:dyDescent="0.25">
      <c r="W258" s="40">
        <v>257</v>
      </c>
      <c r="X258" s="19" t="str">
        <f t="shared" ref="X258:X321" si="4">IFERROR(IF(VLOOKUP(W258,comments,2,FALSE)=0,"",VLOOKUP(W258,comments,2,FALSE)),"")</f>
        <v/>
      </c>
    </row>
    <row r="259" spans="23:24" ht="15.75" x14ac:dyDescent="0.25">
      <c r="W259" s="40">
        <v>258</v>
      </c>
      <c r="X259" s="19" t="str">
        <f t="shared" si="4"/>
        <v/>
      </c>
    </row>
    <row r="260" spans="23:24" ht="15.75" x14ac:dyDescent="0.25">
      <c r="W260" s="40">
        <v>259</v>
      </c>
      <c r="X260" s="19" t="str">
        <f t="shared" si="4"/>
        <v/>
      </c>
    </row>
    <row r="261" spans="23:24" ht="15.75" x14ac:dyDescent="0.25">
      <c r="W261" s="40">
        <v>260</v>
      </c>
      <c r="X261" s="19" t="str">
        <f t="shared" si="4"/>
        <v/>
      </c>
    </row>
    <row r="262" spans="23:24" ht="15.75" x14ac:dyDescent="0.25">
      <c r="W262" s="40">
        <v>261</v>
      </c>
      <c r="X262" s="19" t="str">
        <f t="shared" si="4"/>
        <v/>
      </c>
    </row>
    <row r="263" spans="23:24" ht="15.75" x14ac:dyDescent="0.25">
      <c r="W263" s="40">
        <v>262</v>
      </c>
      <c r="X263" s="19" t="str">
        <f t="shared" si="4"/>
        <v/>
      </c>
    </row>
    <row r="264" spans="23:24" ht="15.75" x14ac:dyDescent="0.25">
      <c r="W264" s="40">
        <v>263</v>
      </c>
      <c r="X264" s="19" t="str">
        <f t="shared" si="4"/>
        <v/>
      </c>
    </row>
    <row r="265" spans="23:24" ht="15.75" x14ac:dyDescent="0.25">
      <c r="W265" s="40">
        <v>264</v>
      </c>
      <c r="X265" s="19" t="str">
        <f t="shared" si="4"/>
        <v/>
      </c>
    </row>
    <row r="266" spans="23:24" ht="15.75" x14ac:dyDescent="0.25">
      <c r="W266" s="40">
        <v>265</v>
      </c>
      <c r="X266" s="19" t="str">
        <f t="shared" si="4"/>
        <v/>
      </c>
    </row>
    <row r="267" spans="23:24" ht="15.75" x14ac:dyDescent="0.25">
      <c r="W267" s="40">
        <v>266</v>
      </c>
      <c r="X267" s="19" t="str">
        <f t="shared" si="4"/>
        <v/>
      </c>
    </row>
    <row r="268" spans="23:24" ht="15.75" x14ac:dyDescent="0.25">
      <c r="W268" s="40">
        <v>267</v>
      </c>
      <c r="X268" s="19" t="str">
        <f t="shared" si="4"/>
        <v/>
      </c>
    </row>
    <row r="269" spans="23:24" ht="15.75" x14ac:dyDescent="0.25">
      <c r="W269" s="40">
        <v>268</v>
      </c>
      <c r="X269" s="19" t="str">
        <f t="shared" si="4"/>
        <v/>
      </c>
    </row>
    <row r="270" spans="23:24" ht="15.75" x14ac:dyDescent="0.25">
      <c r="W270" s="40">
        <v>269</v>
      </c>
      <c r="X270" s="19" t="str">
        <f t="shared" si="4"/>
        <v/>
      </c>
    </row>
    <row r="271" spans="23:24" ht="15.75" x14ac:dyDescent="0.25">
      <c r="W271" s="40">
        <v>270</v>
      </c>
      <c r="X271" s="19" t="str">
        <f t="shared" si="4"/>
        <v/>
      </c>
    </row>
    <row r="272" spans="23:24" ht="15.75" x14ac:dyDescent="0.25">
      <c r="W272" s="40">
        <v>271</v>
      </c>
      <c r="X272" s="19" t="str">
        <f t="shared" si="4"/>
        <v/>
      </c>
    </row>
    <row r="273" spans="23:24" ht="15.75" x14ac:dyDescent="0.25">
      <c r="W273" s="40">
        <v>272</v>
      </c>
      <c r="X273" s="19" t="str">
        <f t="shared" si="4"/>
        <v/>
      </c>
    </row>
    <row r="274" spans="23:24" ht="15.75" x14ac:dyDescent="0.25">
      <c r="W274" s="40">
        <v>273</v>
      </c>
      <c r="X274" s="19" t="str">
        <f t="shared" si="4"/>
        <v/>
      </c>
    </row>
    <row r="275" spans="23:24" ht="15.75" x14ac:dyDescent="0.25">
      <c r="W275" s="40">
        <v>274</v>
      </c>
      <c r="X275" s="19" t="str">
        <f t="shared" si="4"/>
        <v/>
      </c>
    </row>
    <row r="276" spans="23:24" ht="15.75" x14ac:dyDescent="0.25">
      <c r="W276" s="40">
        <v>275</v>
      </c>
      <c r="X276" s="19" t="str">
        <f t="shared" si="4"/>
        <v/>
      </c>
    </row>
    <row r="277" spans="23:24" ht="15.75" x14ac:dyDescent="0.25">
      <c r="W277" s="40">
        <v>276</v>
      </c>
      <c r="X277" s="19" t="str">
        <f t="shared" si="4"/>
        <v/>
      </c>
    </row>
    <row r="278" spans="23:24" ht="15.75" x14ac:dyDescent="0.25">
      <c r="W278" s="40">
        <v>277</v>
      </c>
      <c r="X278" s="19" t="str">
        <f t="shared" si="4"/>
        <v/>
      </c>
    </row>
    <row r="279" spans="23:24" ht="15.75" x14ac:dyDescent="0.25">
      <c r="W279" s="40">
        <v>278</v>
      </c>
      <c r="X279" s="19" t="str">
        <f t="shared" si="4"/>
        <v/>
      </c>
    </row>
    <row r="280" spans="23:24" ht="15.75" x14ac:dyDescent="0.25">
      <c r="W280" s="40">
        <v>279</v>
      </c>
      <c r="X280" s="19" t="str">
        <f t="shared" si="4"/>
        <v/>
      </c>
    </row>
    <row r="281" spans="23:24" ht="15.75" x14ac:dyDescent="0.25">
      <c r="W281" s="40">
        <v>280</v>
      </c>
      <c r="X281" s="19" t="str">
        <f t="shared" si="4"/>
        <v/>
      </c>
    </row>
    <row r="282" spans="23:24" ht="15.75" x14ac:dyDescent="0.25">
      <c r="W282" s="40">
        <v>281</v>
      </c>
      <c r="X282" s="19" t="str">
        <f t="shared" si="4"/>
        <v/>
      </c>
    </row>
    <row r="283" spans="23:24" ht="15.75" x14ac:dyDescent="0.25">
      <c r="W283" s="40">
        <v>282</v>
      </c>
      <c r="X283" s="19" t="str">
        <f t="shared" si="4"/>
        <v/>
      </c>
    </row>
    <row r="284" spans="23:24" ht="15.75" x14ac:dyDescent="0.25">
      <c r="W284" s="40">
        <v>283</v>
      </c>
      <c r="X284" s="19" t="str">
        <f t="shared" si="4"/>
        <v/>
      </c>
    </row>
    <row r="285" spans="23:24" ht="15.75" x14ac:dyDescent="0.25">
      <c r="W285" s="40">
        <v>284</v>
      </c>
      <c r="X285" s="19" t="str">
        <f t="shared" si="4"/>
        <v/>
      </c>
    </row>
    <row r="286" spans="23:24" ht="15.75" x14ac:dyDescent="0.25">
      <c r="W286" s="40">
        <v>285</v>
      </c>
      <c r="X286" s="19" t="str">
        <f t="shared" si="4"/>
        <v/>
      </c>
    </row>
    <row r="287" spans="23:24" ht="15.75" x14ac:dyDescent="0.25">
      <c r="W287" s="40">
        <v>286</v>
      </c>
      <c r="X287" s="19" t="str">
        <f t="shared" si="4"/>
        <v/>
      </c>
    </row>
    <row r="288" spans="23:24" ht="15.75" x14ac:dyDescent="0.25">
      <c r="W288" s="40">
        <v>287</v>
      </c>
      <c r="X288" s="19" t="str">
        <f t="shared" si="4"/>
        <v/>
      </c>
    </row>
    <row r="289" spans="23:24" ht="15.75" x14ac:dyDescent="0.25">
      <c r="W289" s="40">
        <v>288</v>
      </c>
      <c r="X289" s="19" t="str">
        <f t="shared" si="4"/>
        <v/>
      </c>
    </row>
    <row r="290" spans="23:24" ht="15.75" x14ac:dyDescent="0.25">
      <c r="W290" s="40">
        <v>289</v>
      </c>
      <c r="X290" s="19" t="str">
        <f t="shared" si="4"/>
        <v/>
      </c>
    </row>
    <row r="291" spans="23:24" ht="15.75" x14ac:dyDescent="0.25">
      <c r="W291" s="40">
        <v>290</v>
      </c>
      <c r="X291" s="19" t="str">
        <f t="shared" si="4"/>
        <v/>
      </c>
    </row>
    <row r="292" spans="23:24" ht="15.75" x14ac:dyDescent="0.25">
      <c r="W292" s="40">
        <v>291</v>
      </c>
      <c r="X292" s="19" t="str">
        <f t="shared" si="4"/>
        <v/>
      </c>
    </row>
    <row r="293" spans="23:24" ht="15.75" x14ac:dyDescent="0.25">
      <c r="W293" s="40">
        <v>292</v>
      </c>
      <c r="X293" s="19" t="str">
        <f t="shared" si="4"/>
        <v/>
      </c>
    </row>
    <row r="294" spans="23:24" ht="15.75" x14ac:dyDescent="0.25">
      <c r="W294" s="40">
        <v>293</v>
      </c>
      <c r="X294" s="19" t="str">
        <f t="shared" si="4"/>
        <v/>
      </c>
    </row>
    <row r="295" spans="23:24" ht="15.75" x14ac:dyDescent="0.25">
      <c r="W295" s="40">
        <v>294</v>
      </c>
      <c r="X295" s="19" t="str">
        <f t="shared" si="4"/>
        <v/>
      </c>
    </row>
    <row r="296" spans="23:24" ht="15.75" x14ac:dyDescent="0.25">
      <c r="W296" s="40">
        <v>295</v>
      </c>
      <c r="X296" s="19" t="str">
        <f t="shared" si="4"/>
        <v/>
      </c>
    </row>
    <row r="297" spans="23:24" ht="15.75" x14ac:dyDescent="0.25">
      <c r="W297" s="40">
        <v>296</v>
      </c>
      <c r="X297" s="19" t="str">
        <f t="shared" si="4"/>
        <v/>
      </c>
    </row>
    <row r="298" spans="23:24" ht="15.75" x14ac:dyDescent="0.25">
      <c r="W298" s="40">
        <v>297</v>
      </c>
      <c r="X298" s="19" t="str">
        <f t="shared" si="4"/>
        <v/>
      </c>
    </row>
    <row r="299" spans="23:24" ht="15.75" x14ac:dyDescent="0.25">
      <c r="W299" s="40">
        <v>298</v>
      </c>
      <c r="X299" s="19" t="str">
        <f t="shared" si="4"/>
        <v/>
      </c>
    </row>
    <row r="300" spans="23:24" ht="15.75" x14ac:dyDescent="0.25">
      <c r="W300" s="40">
        <v>299</v>
      </c>
      <c r="X300" s="19" t="str">
        <f t="shared" si="4"/>
        <v/>
      </c>
    </row>
    <row r="301" spans="23:24" ht="15.75" x14ac:dyDescent="0.25">
      <c r="W301" s="40">
        <v>300</v>
      </c>
      <c r="X301" s="19" t="str">
        <f t="shared" si="4"/>
        <v/>
      </c>
    </row>
    <row r="302" spans="23:24" ht="15.75" x14ac:dyDescent="0.25">
      <c r="W302" s="40">
        <v>301</v>
      </c>
      <c r="X302" s="19" t="str">
        <f t="shared" si="4"/>
        <v/>
      </c>
    </row>
    <row r="303" spans="23:24" ht="15.75" x14ac:dyDescent="0.25">
      <c r="W303" s="40">
        <v>302</v>
      </c>
      <c r="X303" s="19" t="str">
        <f t="shared" si="4"/>
        <v/>
      </c>
    </row>
    <row r="304" spans="23:24" ht="15.75" x14ac:dyDescent="0.25">
      <c r="W304" s="40">
        <v>303</v>
      </c>
      <c r="X304" s="19" t="str">
        <f t="shared" si="4"/>
        <v/>
      </c>
    </row>
    <row r="305" spans="23:24" ht="15.75" x14ac:dyDescent="0.25">
      <c r="W305" s="40">
        <v>304</v>
      </c>
      <c r="X305" s="19" t="str">
        <f t="shared" si="4"/>
        <v/>
      </c>
    </row>
    <row r="306" spans="23:24" ht="15.75" x14ac:dyDescent="0.25">
      <c r="W306" s="40">
        <v>305</v>
      </c>
      <c r="X306" s="19" t="str">
        <f t="shared" si="4"/>
        <v/>
      </c>
    </row>
    <row r="307" spans="23:24" ht="15.75" x14ac:dyDescent="0.25">
      <c r="W307" s="40">
        <v>306</v>
      </c>
      <c r="X307" s="19" t="str">
        <f t="shared" si="4"/>
        <v/>
      </c>
    </row>
    <row r="308" spans="23:24" ht="15.75" x14ac:dyDescent="0.25">
      <c r="W308" s="40">
        <v>307</v>
      </c>
      <c r="X308" s="19" t="str">
        <f t="shared" si="4"/>
        <v/>
      </c>
    </row>
    <row r="309" spans="23:24" ht="15.75" x14ac:dyDescent="0.25">
      <c r="W309" s="40">
        <v>308</v>
      </c>
      <c r="X309" s="19" t="str">
        <f t="shared" si="4"/>
        <v/>
      </c>
    </row>
    <row r="310" spans="23:24" ht="15.75" x14ac:dyDescent="0.25">
      <c r="W310" s="40">
        <v>309</v>
      </c>
      <c r="X310" s="19" t="str">
        <f t="shared" si="4"/>
        <v/>
      </c>
    </row>
    <row r="311" spans="23:24" ht="15.75" x14ac:dyDescent="0.25">
      <c r="W311" s="40">
        <v>310</v>
      </c>
      <c r="X311" s="19" t="str">
        <f t="shared" si="4"/>
        <v/>
      </c>
    </row>
    <row r="312" spans="23:24" ht="15.75" x14ac:dyDescent="0.25">
      <c r="W312" s="40">
        <v>311</v>
      </c>
      <c r="X312" s="19" t="str">
        <f t="shared" si="4"/>
        <v/>
      </c>
    </row>
    <row r="313" spans="23:24" ht="15.75" x14ac:dyDescent="0.25">
      <c r="W313" s="40">
        <v>312</v>
      </c>
      <c r="X313" s="19" t="str">
        <f t="shared" si="4"/>
        <v/>
      </c>
    </row>
    <row r="314" spans="23:24" ht="15.75" x14ac:dyDescent="0.25">
      <c r="W314" s="40">
        <v>313</v>
      </c>
      <c r="X314" s="19" t="str">
        <f t="shared" si="4"/>
        <v/>
      </c>
    </row>
    <row r="315" spans="23:24" ht="15.75" x14ac:dyDescent="0.25">
      <c r="W315" s="40">
        <v>314</v>
      </c>
      <c r="X315" s="19" t="str">
        <f t="shared" si="4"/>
        <v/>
      </c>
    </row>
    <row r="316" spans="23:24" ht="15.75" x14ac:dyDescent="0.25">
      <c r="W316" s="40">
        <v>315</v>
      </c>
      <c r="X316" s="19" t="str">
        <f t="shared" si="4"/>
        <v/>
      </c>
    </row>
    <row r="317" spans="23:24" ht="15.75" x14ac:dyDescent="0.25">
      <c r="W317" s="40">
        <v>316</v>
      </c>
      <c r="X317" s="19" t="str">
        <f t="shared" si="4"/>
        <v/>
      </c>
    </row>
    <row r="318" spans="23:24" ht="15.75" x14ac:dyDescent="0.25">
      <c r="W318" s="40">
        <v>317</v>
      </c>
      <c r="X318" s="19" t="str">
        <f t="shared" si="4"/>
        <v/>
      </c>
    </row>
    <row r="319" spans="23:24" ht="15.75" x14ac:dyDescent="0.25">
      <c r="W319" s="40">
        <v>318</v>
      </c>
      <c r="X319" s="19" t="str">
        <f t="shared" si="4"/>
        <v/>
      </c>
    </row>
    <row r="320" spans="23:24" ht="15.75" x14ac:dyDescent="0.25">
      <c r="W320" s="40">
        <v>319</v>
      </c>
      <c r="X320" s="19" t="str">
        <f t="shared" si="4"/>
        <v/>
      </c>
    </row>
    <row r="321" spans="23:24" ht="15.75" x14ac:dyDescent="0.25">
      <c r="W321" s="40">
        <v>320</v>
      </c>
      <c r="X321" s="19" t="str">
        <f t="shared" si="4"/>
        <v/>
      </c>
    </row>
    <row r="322" spans="23:24" ht="15.75" x14ac:dyDescent="0.25">
      <c r="W322" s="40">
        <v>321</v>
      </c>
      <c r="X322" s="19" t="str">
        <f t="shared" ref="X322:X385" si="5">IFERROR(IF(VLOOKUP(W322,comments,2,FALSE)=0,"",VLOOKUP(W322,comments,2,FALSE)),"")</f>
        <v/>
      </c>
    </row>
    <row r="323" spans="23:24" ht="15.75" x14ac:dyDescent="0.25">
      <c r="W323" s="40">
        <v>322</v>
      </c>
      <c r="X323" s="19" t="str">
        <f t="shared" si="5"/>
        <v/>
      </c>
    </row>
    <row r="324" spans="23:24" ht="15.75" x14ac:dyDescent="0.25">
      <c r="W324" s="40">
        <v>323</v>
      </c>
      <c r="X324" s="19" t="str">
        <f t="shared" si="5"/>
        <v/>
      </c>
    </row>
    <row r="325" spans="23:24" ht="15.75" x14ac:dyDescent="0.25">
      <c r="W325" s="40">
        <v>324</v>
      </c>
      <c r="X325" s="19" t="str">
        <f t="shared" si="5"/>
        <v/>
      </c>
    </row>
    <row r="326" spans="23:24" ht="15.75" x14ac:dyDescent="0.25">
      <c r="W326" s="40">
        <v>325</v>
      </c>
      <c r="X326" s="19" t="str">
        <f t="shared" si="5"/>
        <v/>
      </c>
    </row>
    <row r="327" spans="23:24" ht="15.75" x14ac:dyDescent="0.25">
      <c r="W327" s="40">
        <v>326</v>
      </c>
      <c r="X327" s="19" t="str">
        <f t="shared" si="5"/>
        <v/>
      </c>
    </row>
    <row r="328" spans="23:24" ht="15.75" x14ac:dyDescent="0.25">
      <c r="W328" s="40">
        <v>327</v>
      </c>
      <c r="X328" s="19" t="str">
        <f t="shared" si="5"/>
        <v/>
      </c>
    </row>
    <row r="329" spans="23:24" ht="15.75" x14ac:dyDescent="0.25">
      <c r="W329" s="40">
        <v>328</v>
      </c>
      <c r="X329" s="19" t="str">
        <f t="shared" si="5"/>
        <v/>
      </c>
    </row>
    <row r="330" spans="23:24" ht="15.75" x14ac:dyDescent="0.25">
      <c r="W330" s="40">
        <v>329</v>
      </c>
      <c r="X330" s="19" t="str">
        <f t="shared" si="5"/>
        <v/>
      </c>
    </row>
    <row r="331" spans="23:24" ht="15.75" x14ac:dyDescent="0.25">
      <c r="W331" s="40">
        <v>330</v>
      </c>
      <c r="X331" s="19" t="str">
        <f t="shared" si="5"/>
        <v/>
      </c>
    </row>
    <row r="332" spans="23:24" ht="15.75" x14ac:dyDescent="0.25">
      <c r="W332" s="40">
        <v>331</v>
      </c>
      <c r="X332" s="19" t="str">
        <f t="shared" si="5"/>
        <v/>
      </c>
    </row>
    <row r="333" spans="23:24" ht="15.75" x14ac:dyDescent="0.25">
      <c r="W333" s="40">
        <v>332</v>
      </c>
      <c r="X333" s="19" t="str">
        <f t="shared" si="5"/>
        <v/>
      </c>
    </row>
    <row r="334" spans="23:24" ht="15.75" x14ac:dyDescent="0.25">
      <c r="W334" s="40">
        <v>333</v>
      </c>
      <c r="X334" s="19" t="str">
        <f t="shared" si="5"/>
        <v/>
      </c>
    </row>
    <row r="335" spans="23:24" ht="15.75" x14ac:dyDescent="0.25">
      <c r="W335" s="40">
        <v>334</v>
      </c>
      <c r="X335" s="19" t="str">
        <f t="shared" si="5"/>
        <v/>
      </c>
    </row>
    <row r="336" spans="23:24" ht="15.75" x14ac:dyDescent="0.25">
      <c r="W336" s="40">
        <v>335</v>
      </c>
      <c r="X336" s="19" t="str">
        <f t="shared" si="5"/>
        <v/>
      </c>
    </row>
    <row r="337" spans="23:24" ht="15.75" x14ac:dyDescent="0.25">
      <c r="W337" s="40">
        <v>336</v>
      </c>
      <c r="X337" s="19" t="str">
        <f t="shared" si="5"/>
        <v/>
      </c>
    </row>
    <row r="338" spans="23:24" ht="15.75" x14ac:dyDescent="0.25">
      <c r="W338" s="40">
        <v>337</v>
      </c>
      <c r="X338" s="19" t="str">
        <f t="shared" si="5"/>
        <v/>
      </c>
    </row>
    <row r="339" spans="23:24" ht="15.75" x14ac:dyDescent="0.25">
      <c r="W339" s="40">
        <v>338</v>
      </c>
      <c r="X339" s="19" t="str">
        <f t="shared" si="5"/>
        <v/>
      </c>
    </row>
    <row r="340" spans="23:24" ht="15.75" x14ac:dyDescent="0.25">
      <c r="W340" s="40">
        <v>339</v>
      </c>
      <c r="X340" s="19" t="str">
        <f t="shared" si="5"/>
        <v/>
      </c>
    </row>
    <row r="341" spans="23:24" ht="15.75" x14ac:dyDescent="0.25">
      <c r="W341" s="40">
        <v>340</v>
      </c>
      <c r="X341" s="19" t="str">
        <f t="shared" si="5"/>
        <v/>
      </c>
    </row>
    <row r="342" spans="23:24" ht="15.75" x14ac:dyDescent="0.25">
      <c r="W342" s="40">
        <v>341</v>
      </c>
      <c r="X342" s="19" t="str">
        <f t="shared" si="5"/>
        <v/>
      </c>
    </row>
    <row r="343" spans="23:24" ht="15.75" x14ac:dyDescent="0.25">
      <c r="W343" s="40">
        <v>342</v>
      </c>
      <c r="X343" s="19" t="str">
        <f t="shared" si="5"/>
        <v/>
      </c>
    </row>
    <row r="344" spans="23:24" ht="15.75" x14ac:dyDescent="0.25">
      <c r="W344" s="40">
        <v>343</v>
      </c>
      <c r="X344" s="19" t="str">
        <f t="shared" si="5"/>
        <v/>
      </c>
    </row>
    <row r="345" spans="23:24" ht="15.75" x14ac:dyDescent="0.25">
      <c r="W345" s="40">
        <v>344</v>
      </c>
      <c r="X345" s="19" t="str">
        <f t="shared" si="5"/>
        <v/>
      </c>
    </row>
    <row r="346" spans="23:24" ht="15.75" x14ac:dyDescent="0.25">
      <c r="W346" s="40">
        <v>345</v>
      </c>
      <c r="X346" s="19" t="str">
        <f t="shared" si="5"/>
        <v/>
      </c>
    </row>
    <row r="347" spans="23:24" ht="15.75" x14ac:dyDescent="0.25">
      <c r="W347" s="40">
        <v>346</v>
      </c>
      <c r="X347" s="19" t="str">
        <f t="shared" si="5"/>
        <v/>
      </c>
    </row>
    <row r="348" spans="23:24" ht="15.75" x14ac:dyDescent="0.25">
      <c r="W348" s="40">
        <v>347</v>
      </c>
      <c r="X348" s="19" t="str">
        <f t="shared" si="5"/>
        <v/>
      </c>
    </row>
    <row r="349" spans="23:24" ht="15.75" x14ac:dyDescent="0.25">
      <c r="W349" s="40">
        <v>348</v>
      </c>
      <c r="X349" s="19" t="str">
        <f t="shared" si="5"/>
        <v/>
      </c>
    </row>
    <row r="350" spans="23:24" ht="15.75" x14ac:dyDescent="0.25">
      <c r="W350" s="40">
        <v>349</v>
      </c>
      <c r="X350" s="19" t="str">
        <f t="shared" si="5"/>
        <v/>
      </c>
    </row>
    <row r="351" spans="23:24" ht="15.75" x14ac:dyDescent="0.25">
      <c r="W351" s="40">
        <v>350</v>
      </c>
      <c r="X351" s="19" t="str">
        <f t="shared" si="5"/>
        <v/>
      </c>
    </row>
    <row r="352" spans="23:24" ht="15.75" x14ac:dyDescent="0.25">
      <c r="W352" s="40">
        <v>351</v>
      </c>
      <c r="X352" s="19" t="str">
        <f t="shared" si="5"/>
        <v/>
      </c>
    </row>
    <row r="353" spans="23:24" ht="15.75" x14ac:dyDescent="0.25">
      <c r="W353" s="40">
        <v>352</v>
      </c>
      <c r="X353" s="19" t="str">
        <f t="shared" si="5"/>
        <v/>
      </c>
    </row>
    <row r="354" spans="23:24" ht="15.75" x14ac:dyDescent="0.25">
      <c r="W354" s="40">
        <v>353</v>
      </c>
      <c r="X354" s="19" t="str">
        <f t="shared" si="5"/>
        <v/>
      </c>
    </row>
    <row r="355" spans="23:24" ht="15.75" x14ac:dyDescent="0.25">
      <c r="W355" s="40">
        <v>354</v>
      </c>
      <c r="X355" s="19" t="str">
        <f t="shared" si="5"/>
        <v/>
      </c>
    </row>
    <row r="356" spans="23:24" ht="15.75" x14ac:dyDescent="0.25">
      <c r="W356" s="40">
        <v>355</v>
      </c>
      <c r="X356" s="19" t="str">
        <f t="shared" si="5"/>
        <v/>
      </c>
    </row>
    <row r="357" spans="23:24" ht="15.75" x14ac:dyDescent="0.25">
      <c r="W357" s="40">
        <v>356</v>
      </c>
      <c r="X357" s="19" t="str">
        <f t="shared" si="5"/>
        <v/>
      </c>
    </row>
    <row r="358" spans="23:24" ht="15.75" x14ac:dyDescent="0.25">
      <c r="W358" s="40">
        <v>357</v>
      </c>
      <c r="X358" s="19" t="str">
        <f t="shared" si="5"/>
        <v/>
      </c>
    </row>
    <row r="359" spans="23:24" ht="15.75" x14ac:dyDescent="0.25">
      <c r="W359" s="40">
        <v>358</v>
      </c>
      <c r="X359" s="19" t="str">
        <f t="shared" si="5"/>
        <v/>
      </c>
    </row>
    <row r="360" spans="23:24" ht="15.75" x14ac:dyDescent="0.25">
      <c r="W360" s="40">
        <v>359</v>
      </c>
      <c r="X360" s="19" t="str">
        <f t="shared" si="5"/>
        <v/>
      </c>
    </row>
    <row r="361" spans="23:24" ht="15.75" x14ac:dyDescent="0.25">
      <c r="W361" s="40">
        <v>360</v>
      </c>
      <c r="X361" s="19" t="str">
        <f t="shared" si="5"/>
        <v/>
      </c>
    </row>
    <row r="362" spans="23:24" ht="15.75" x14ac:dyDescent="0.25">
      <c r="W362" s="40">
        <v>361</v>
      </c>
      <c r="X362" s="19" t="str">
        <f t="shared" si="5"/>
        <v/>
      </c>
    </row>
    <row r="363" spans="23:24" ht="15.75" x14ac:dyDescent="0.25">
      <c r="W363" s="40">
        <v>362</v>
      </c>
      <c r="X363" s="19" t="str">
        <f t="shared" si="5"/>
        <v/>
      </c>
    </row>
    <row r="364" spans="23:24" ht="15.75" x14ac:dyDescent="0.25">
      <c r="W364" s="40">
        <v>363</v>
      </c>
      <c r="X364" s="19" t="str">
        <f t="shared" si="5"/>
        <v/>
      </c>
    </row>
    <row r="365" spans="23:24" ht="15.75" x14ac:dyDescent="0.25">
      <c r="W365" s="40">
        <v>364</v>
      </c>
      <c r="X365" s="19" t="str">
        <f t="shared" si="5"/>
        <v/>
      </c>
    </row>
    <row r="366" spans="23:24" ht="15.75" x14ac:dyDescent="0.25">
      <c r="W366" s="40">
        <v>365</v>
      </c>
      <c r="X366" s="19" t="str">
        <f t="shared" si="5"/>
        <v/>
      </c>
    </row>
    <row r="367" spans="23:24" ht="15.75" x14ac:dyDescent="0.25">
      <c r="W367" s="40">
        <v>366</v>
      </c>
      <c r="X367" s="19" t="str">
        <f t="shared" si="5"/>
        <v/>
      </c>
    </row>
    <row r="368" spans="23:24" ht="15.75" x14ac:dyDescent="0.25">
      <c r="W368" s="40">
        <v>367</v>
      </c>
      <c r="X368" s="19" t="str">
        <f t="shared" si="5"/>
        <v/>
      </c>
    </row>
    <row r="369" spans="23:24" ht="15.75" x14ac:dyDescent="0.25">
      <c r="W369" s="40">
        <v>368</v>
      </c>
      <c r="X369" s="19" t="str">
        <f t="shared" si="5"/>
        <v/>
      </c>
    </row>
    <row r="370" spans="23:24" ht="15.75" x14ac:dyDescent="0.25">
      <c r="W370" s="40">
        <v>369</v>
      </c>
      <c r="X370" s="19" t="str">
        <f t="shared" si="5"/>
        <v/>
      </c>
    </row>
    <row r="371" spans="23:24" ht="15.75" x14ac:dyDescent="0.25">
      <c r="W371" s="40">
        <v>370</v>
      </c>
      <c r="X371" s="19" t="str">
        <f t="shared" si="5"/>
        <v/>
      </c>
    </row>
    <row r="372" spans="23:24" ht="15.75" x14ac:dyDescent="0.25">
      <c r="W372" s="40">
        <v>371</v>
      </c>
      <c r="X372" s="19" t="str">
        <f t="shared" si="5"/>
        <v/>
      </c>
    </row>
    <row r="373" spans="23:24" ht="15.75" x14ac:dyDescent="0.25">
      <c r="W373" s="40">
        <v>372</v>
      </c>
      <c r="X373" s="19" t="str">
        <f t="shared" si="5"/>
        <v/>
      </c>
    </row>
    <row r="374" spans="23:24" ht="15.75" x14ac:dyDescent="0.25">
      <c r="W374" s="40">
        <v>373</v>
      </c>
      <c r="X374" s="19" t="str">
        <f t="shared" si="5"/>
        <v/>
      </c>
    </row>
    <row r="375" spans="23:24" ht="15.75" x14ac:dyDescent="0.25">
      <c r="W375" s="40">
        <v>374</v>
      </c>
      <c r="X375" s="19" t="str">
        <f t="shared" si="5"/>
        <v/>
      </c>
    </row>
    <row r="376" spans="23:24" ht="15.75" x14ac:dyDescent="0.25">
      <c r="W376" s="40">
        <v>375</v>
      </c>
      <c r="X376" s="19" t="str">
        <f t="shared" si="5"/>
        <v/>
      </c>
    </row>
    <row r="377" spans="23:24" ht="15.75" x14ac:dyDescent="0.25">
      <c r="W377" s="40">
        <v>376</v>
      </c>
      <c r="X377" s="19" t="str">
        <f t="shared" si="5"/>
        <v/>
      </c>
    </row>
    <row r="378" spans="23:24" ht="15.75" x14ac:dyDescent="0.25">
      <c r="W378" s="40">
        <v>377</v>
      </c>
      <c r="X378" s="19" t="str">
        <f t="shared" si="5"/>
        <v/>
      </c>
    </row>
    <row r="379" spans="23:24" ht="15.75" x14ac:dyDescent="0.25">
      <c r="W379" s="40">
        <v>378</v>
      </c>
      <c r="X379" s="19" t="str">
        <f t="shared" si="5"/>
        <v/>
      </c>
    </row>
    <row r="380" spans="23:24" ht="15.75" x14ac:dyDescent="0.25">
      <c r="W380" s="40">
        <v>379</v>
      </c>
      <c r="X380" s="19" t="str">
        <f t="shared" si="5"/>
        <v/>
      </c>
    </row>
    <row r="381" spans="23:24" ht="15.75" x14ac:dyDescent="0.25">
      <c r="W381" s="40">
        <v>380</v>
      </c>
      <c r="X381" s="19" t="str">
        <f t="shared" si="5"/>
        <v/>
      </c>
    </row>
    <row r="382" spans="23:24" ht="15.75" x14ac:dyDescent="0.25">
      <c r="W382" s="40">
        <v>381</v>
      </c>
      <c r="X382" s="19" t="str">
        <f t="shared" si="5"/>
        <v/>
      </c>
    </row>
    <row r="383" spans="23:24" ht="15.75" x14ac:dyDescent="0.25">
      <c r="W383" s="40">
        <v>382</v>
      </c>
      <c r="X383" s="19" t="str">
        <f t="shared" si="5"/>
        <v/>
      </c>
    </row>
    <row r="384" spans="23:24" ht="15.75" x14ac:dyDescent="0.25">
      <c r="W384" s="40">
        <v>383</v>
      </c>
      <c r="X384" s="19" t="str">
        <f t="shared" si="5"/>
        <v/>
      </c>
    </row>
    <row r="385" spans="23:24" ht="15.75" x14ac:dyDescent="0.25">
      <c r="W385" s="40">
        <v>384</v>
      </c>
      <c r="X385" s="19" t="str">
        <f t="shared" si="5"/>
        <v/>
      </c>
    </row>
    <row r="386" spans="23:24" ht="15.75" x14ac:dyDescent="0.25">
      <c r="W386" s="40">
        <v>385</v>
      </c>
      <c r="X386" s="19" t="str">
        <f t="shared" ref="X386:X449" si="6">IFERROR(IF(VLOOKUP(W386,comments,2,FALSE)=0,"",VLOOKUP(W386,comments,2,FALSE)),"")</f>
        <v/>
      </c>
    </row>
    <row r="387" spans="23:24" ht="15.75" x14ac:dyDescent="0.25">
      <c r="W387" s="40">
        <v>386</v>
      </c>
      <c r="X387" s="19" t="str">
        <f t="shared" si="6"/>
        <v/>
      </c>
    </row>
    <row r="388" spans="23:24" ht="15.75" x14ac:dyDescent="0.25">
      <c r="W388" s="40">
        <v>387</v>
      </c>
      <c r="X388" s="19" t="str">
        <f t="shared" si="6"/>
        <v/>
      </c>
    </row>
    <row r="389" spans="23:24" ht="15.75" x14ac:dyDescent="0.25">
      <c r="W389" s="40">
        <v>388</v>
      </c>
      <c r="X389" s="19" t="str">
        <f t="shared" si="6"/>
        <v/>
      </c>
    </row>
    <row r="390" spans="23:24" ht="15.75" x14ac:dyDescent="0.25">
      <c r="W390" s="40">
        <v>389</v>
      </c>
      <c r="X390" s="19" t="str">
        <f t="shared" si="6"/>
        <v/>
      </c>
    </row>
    <row r="391" spans="23:24" ht="15.75" x14ac:dyDescent="0.25">
      <c r="W391" s="40">
        <v>390</v>
      </c>
      <c r="X391" s="19" t="str">
        <f t="shared" si="6"/>
        <v/>
      </c>
    </row>
    <row r="392" spans="23:24" ht="15.75" x14ac:dyDescent="0.25">
      <c r="W392" s="40">
        <v>391</v>
      </c>
      <c r="X392" s="19" t="str">
        <f t="shared" si="6"/>
        <v/>
      </c>
    </row>
    <row r="393" spans="23:24" ht="15.75" x14ac:dyDescent="0.25">
      <c r="W393" s="40">
        <v>392</v>
      </c>
      <c r="X393" s="19" t="str">
        <f t="shared" si="6"/>
        <v/>
      </c>
    </row>
    <row r="394" spans="23:24" ht="15.75" x14ac:dyDescent="0.25">
      <c r="W394" s="40">
        <v>393</v>
      </c>
      <c r="X394" s="19" t="str">
        <f t="shared" si="6"/>
        <v/>
      </c>
    </row>
    <row r="395" spans="23:24" ht="15.75" x14ac:dyDescent="0.25">
      <c r="W395" s="40">
        <v>394</v>
      </c>
      <c r="X395" s="19" t="str">
        <f t="shared" si="6"/>
        <v/>
      </c>
    </row>
    <row r="396" spans="23:24" ht="15.75" x14ac:dyDescent="0.25">
      <c r="W396" s="40">
        <v>395</v>
      </c>
      <c r="X396" s="19" t="str">
        <f t="shared" si="6"/>
        <v/>
      </c>
    </row>
    <row r="397" spans="23:24" ht="15.75" x14ac:dyDescent="0.25">
      <c r="W397" s="40">
        <v>396</v>
      </c>
      <c r="X397" s="19" t="str">
        <f t="shared" si="6"/>
        <v/>
      </c>
    </row>
    <row r="398" spans="23:24" ht="15.75" x14ac:dyDescent="0.25">
      <c r="W398" s="40">
        <v>397</v>
      </c>
      <c r="X398" s="19" t="str">
        <f t="shared" si="6"/>
        <v/>
      </c>
    </row>
    <row r="399" spans="23:24" ht="15.75" x14ac:dyDescent="0.25">
      <c r="W399" s="40">
        <v>398</v>
      </c>
      <c r="X399" s="19" t="str">
        <f t="shared" si="6"/>
        <v/>
      </c>
    </row>
    <row r="400" spans="23:24" ht="15.75" x14ac:dyDescent="0.25">
      <c r="W400" s="40">
        <v>399</v>
      </c>
      <c r="X400" s="19" t="str">
        <f t="shared" si="6"/>
        <v/>
      </c>
    </row>
    <row r="401" spans="23:24" ht="15.75" x14ac:dyDescent="0.25">
      <c r="W401" s="40">
        <v>400</v>
      </c>
      <c r="X401" s="19" t="str">
        <f t="shared" si="6"/>
        <v/>
      </c>
    </row>
    <row r="402" spans="23:24" ht="15.75" x14ac:dyDescent="0.25">
      <c r="W402" s="40">
        <v>401</v>
      </c>
      <c r="X402" s="19" t="str">
        <f t="shared" si="6"/>
        <v/>
      </c>
    </row>
    <row r="403" spans="23:24" ht="15.75" x14ac:dyDescent="0.25">
      <c r="W403" s="40">
        <v>402</v>
      </c>
      <c r="X403" s="19" t="str">
        <f t="shared" si="6"/>
        <v/>
      </c>
    </row>
    <row r="404" spans="23:24" ht="15.75" x14ac:dyDescent="0.25">
      <c r="W404" s="40">
        <v>403</v>
      </c>
      <c r="X404" s="19" t="str">
        <f t="shared" si="6"/>
        <v/>
      </c>
    </row>
    <row r="405" spans="23:24" ht="15.75" x14ac:dyDescent="0.25">
      <c r="W405" s="40">
        <v>404</v>
      </c>
      <c r="X405" s="19" t="str">
        <f t="shared" si="6"/>
        <v/>
      </c>
    </row>
    <row r="406" spans="23:24" ht="15.75" x14ac:dyDescent="0.25">
      <c r="W406" s="40">
        <v>405</v>
      </c>
      <c r="X406" s="19" t="str">
        <f t="shared" si="6"/>
        <v/>
      </c>
    </row>
    <row r="407" spans="23:24" ht="15.75" x14ac:dyDescent="0.25">
      <c r="W407" s="40">
        <v>406</v>
      </c>
      <c r="X407" s="19" t="str">
        <f t="shared" si="6"/>
        <v/>
      </c>
    </row>
    <row r="408" spans="23:24" ht="15.75" x14ac:dyDescent="0.25">
      <c r="W408" s="40">
        <v>407</v>
      </c>
      <c r="X408" s="19" t="str">
        <f t="shared" si="6"/>
        <v/>
      </c>
    </row>
    <row r="409" spans="23:24" ht="15.75" x14ac:dyDescent="0.25">
      <c r="W409" s="40">
        <v>408</v>
      </c>
      <c r="X409" s="19" t="str">
        <f t="shared" si="6"/>
        <v/>
      </c>
    </row>
    <row r="410" spans="23:24" ht="15.75" x14ac:dyDescent="0.25">
      <c r="W410" s="40">
        <v>409</v>
      </c>
      <c r="X410" s="19" t="str">
        <f t="shared" si="6"/>
        <v/>
      </c>
    </row>
    <row r="411" spans="23:24" ht="15.75" x14ac:dyDescent="0.25">
      <c r="W411" s="40">
        <v>410</v>
      </c>
      <c r="X411" s="19" t="str">
        <f t="shared" si="6"/>
        <v/>
      </c>
    </row>
    <row r="412" spans="23:24" ht="15.75" x14ac:dyDescent="0.25">
      <c r="W412" s="40">
        <v>411</v>
      </c>
      <c r="X412" s="19" t="str">
        <f t="shared" si="6"/>
        <v/>
      </c>
    </row>
    <row r="413" spans="23:24" ht="15.75" x14ac:dyDescent="0.25">
      <c r="W413" s="40">
        <v>412</v>
      </c>
      <c r="X413" s="19" t="str">
        <f t="shared" si="6"/>
        <v/>
      </c>
    </row>
    <row r="414" spans="23:24" ht="15.75" x14ac:dyDescent="0.25">
      <c r="W414" s="40">
        <v>413</v>
      </c>
      <c r="X414" s="19" t="str">
        <f t="shared" si="6"/>
        <v/>
      </c>
    </row>
    <row r="415" spans="23:24" ht="15.75" x14ac:dyDescent="0.25">
      <c r="W415" s="40">
        <v>414</v>
      </c>
      <c r="X415" s="19" t="str">
        <f t="shared" si="6"/>
        <v/>
      </c>
    </row>
    <row r="416" spans="23:24" ht="15.75" x14ac:dyDescent="0.25">
      <c r="W416" s="40">
        <v>415</v>
      </c>
      <c r="X416" s="19" t="str">
        <f t="shared" si="6"/>
        <v/>
      </c>
    </row>
    <row r="417" spans="23:24" ht="15.75" x14ac:dyDescent="0.25">
      <c r="W417" s="40">
        <v>416</v>
      </c>
      <c r="X417" s="19" t="str">
        <f t="shared" si="6"/>
        <v/>
      </c>
    </row>
    <row r="418" spans="23:24" ht="15.75" x14ac:dyDescent="0.25">
      <c r="W418" s="40">
        <v>417</v>
      </c>
      <c r="X418" s="19" t="str">
        <f t="shared" si="6"/>
        <v/>
      </c>
    </row>
    <row r="419" spans="23:24" ht="15.75" x14ac:dyDescent="0.25">
      <c r="W419" s="40">
        <v>418</v>
      </c>
      <c r="X419" s="19" t="str">
        <f t="shared" si="6"/>
        <v/>
      </c>
    </row>
    <row r="420" spans="23:24" ht="15.75" x14ac:dyDescent="0.25">
      <c r="W420" s="40">
        <v>419</v>
      </c>
      <c r="X420" s="19" t="str">
        <f t="shared" si="6"/>
        <v/>
      </c>
    </row>
    <row r="421" spans="23:24" ht="15.75" x14ac:dyDescent="0.25">
      <c r="W421" s="40">
        <v>420</v>
      </c>
      <c r="X421" s="19" t="str">
        <f t="shared" si="6"/>
        <v/>
      </c>
    </row>
    <row r="422" spans="23:24" ht="15.75" x14ac:dyDescent="0.25">
      <c r="W422" s="40">
        <v>421</v>
      </c>
      <c r="X422" s="19" t="str">
        <f t="shared" si="6"/>
        <v/>
      </c>
    </row>
    <row r="423" spans="23:24" ht="15.75" x14ac:dyDescent="0.25">
      <c r="W423" s="40">
        <v>422</v>
      </c>
      <c r="X423" s="19" t="str">
        <f t="shared" si="6"/>
        <v/>
      </c>
    </row>
    <row r="424" spans="23:24" ht="15.75" x14ac:dyDescent="0.25">
      <c r="W424" s="40">
        <v>423</v>
      </c>
      <c r="X424" s="19" t="str">
        <f t="shared" si="6"/>
        <v/>
      </c>
    </row>
    <row r="425" spans="23:24" ht="15.75" x14ac:dyDescent="0.25">
      <c r="W425" s="40">
        <v>424</v>
      </c>
      <c r="X425" s="19" t="str">
        <f t="shared" si="6"/>
        <v/>
      </c>
    </row>
    <row r="426" spans="23:24" ht="15.75" x14ac:dyDescent="0.25">
      <c r="W426" s="40">
        <v>425</v>
      </c>
      <c r="X426" s="19" t="str">
        <f t="shared" si="6"/>
        <v/>
      </c>
    </row>
    <row r="427" spans="23:24" ht="15.75" x14ac:dyDescent="0.25">
      <c r="W427" s="40">
        <v>426</v>
      </c>
      <c r="X427" s="19" t="str">
        <f t="shared" si="6"/>
        <v/>
      </c>
    </row>
    <row r="428" spans="23:24" ht="15.75" x14ac:dyDescent="0.25">
      <c r="W428" s="40">
        <v>427</v>
      </c>
      <c r="X428" s="19" t="str">
        <f t="shared" si="6"/>
        <v/>
      </c>
    </row>
    <row r="429" spans="23:24" ht="15.75" x14ac:dyDescent="0.25">
      <c r="W429" s="40">
        <v>428</v>
      </c>
      <c r="X429" s="19" t="str">
        <f t="shared" si="6"/>
        <v/>
      </c>
    </row>
    <row r="430" spans="23:24" ht="15.75" x14ac:dyDescent="0.25">
      <c r="W430" s="40">
        <v>429</v>
      </c>
      <c r="X430" s="19" t="str">
        <f t="shared" si="6"/>
        <v/>
      </c>
    </row>
    <row r="431" spans="23:24" ht="15.75" x14ac:dyDescent="0.25">
      <c r="W431" s="40">
        <v>430</v>
      </c>
      <c r="X431" s="19" t="str">
        <f t="shared" si="6"/>
        <v/>
      </c>
    </row>
    <row r="432" spans="23:24" ht="15.75" x14ac:dyDescent="0.25">
      <c r="W432" s="40">
        <v>431</v>
      </c>
      <c r="X432" s="19" t="str">
        <f t="shared" si="6"/>
        <v/>
      </c>
    </row>
    <row r="433" spans="23:24" ht="15.75" x14ac:dyDescent="0.25">
      <c r="W433" s="40">
        <v>432</v>
      </c>
      <c r="X433" s="19" t="str">
        <f t="shared" si="6"/>
        <v/>
      </c>
    </row>
    <row r="434" spans="23:24" ht="15.75" x14ac:dyDescent="0.25">
      <c r="W434" s="40">
        <v>433</v>
      </c>
      <c r="X434" s="19" t="str">
        <f t="shared" si="6"/>
        <v/>
      </c>
    </row>
    <row r="435" spans="23:24" ht="15.75" x14ac:dyDescent="0.25">
      <c r="W435" s="40">
        <v>434</v>
      </c>
      <c r="X435" s="19" t="str">
        <f t="shared" si="6"/>
        <v/>
      </c>
    </row>
    <row r="436" spans="23:24" ht="15.75" x14ac:dyDescent="0.25">
      <c r="W436" s="40">
        <v>435</v>
      </c>
      <c r="X436" s="19" t="str">
        <f t="shared" si="6"/>
        <v/>
      </c>
    </row>
    <row r="437" spans="23:24" ht="15.75" x14ac:dyDescent="0.25">
      <c r="W437" s="40">
        <v>436</v>
      </c>
      <c r="X437" s="19" t="str">
        <f t="shared" si="6"/>
        <v/>
      </c>
    </row>
    <row r="438" spans="23:24" ht="15.75" x14ac:dyDescent="0.25">
      <c r="W438" s="40">
        <v>437</v>
      </c>
      <c r="X438" s="19" t="str">
        <f t="shared" si="6"/>
        <v/>
      </c>
    </row>
    <row r="439" spans="23:24" ht="15.75" x14ac:dyDescent="0.25">
      <c r="W439" s="40">
        <v>438</v>
      </c>
      <c r="X439" s="19" t="str">
        <f t="shared" si="6"/>
        <v/>
      </c>
    </row>
    <row r="440" spans="23:24" ht="15.75" x14ac:dyDescent="0.25">
      <c r="W440" s="40">
        <v>439</v>
      </c>
      <c r="X440" s="19" t="str">
        <f t="shared" si="6"/>
        <v/>
      </c>
    </row>
    <row r="441" spans="23:24" ht="15.75" x14ac:dyDescent="0.25">
      <c r="W441" s="40">
        <v>440</v>
      </c>
      <c r="X441" s="19" t="str">
        <f t="shared" si="6"/>
        <v/>
      </c>
    </row>
    <row r="442" spans="23:24" ht="15.75" x14ac:dyDescent="0.25">
      <c r="W442" s="40">
        <v>441</v>
      </c>
      <c r="X442" s="19" t="str">
        <f t="shared" si="6"/>
        <v/>
      </c>
    </row>
    <row r="443" spans="23:24" ht="15.75" x14ac:dyDescent="0.25">
      <c r="W443" s="40">
        <v>442</v>
      </c>
      <c r="X443" s="19" t="str">
        <f t="shared" si="6"/>
        <v/>
      </c>
    </row>
    <row r="444" spans="23:24" ht="15.75" x14ac:dyDescent="0.25">
      <c r="W444" s="40">
        <v>443</v>
      </c>
      <c r="X444" s="19" t="str">
        <f t="shared" si="6"/>
        <v/>
      </c>
    </row>
    <row r="445" spans="23:24" ht="15.75" x14ac:dyDescent="0.25">
      <c r="W445" s="40">
        <v>444</v>
      </c>
      <c r="X445" s="19" t="str">
        <f t="shared" si="6"/>
        <v/>
      </c>
    </row>
    <row r="446" spans="23:24" ht="15.75" x14ac:dyDescent="0.25">
      <c r="W446" s="40">
        <v>445</v>
      </c>
      <c r="X446" s="19" t="str">
        <f t="shared" si="6"/>
        <v/>
      </c>
    </row>
    <row r="447" spans="23:24" ht="15.75" x14ac:dyDescent="0.25">
      <c r="W447" s="40">
        <v>446</v>
      </c>
      <c r="X447" s="19" t="str">
        <f t="shared" si="6"/>
        <v/>
      </c>
    </row>
    <row r="448" spans="23:24" ht="15.75" x14ac:dyDescent="0.25">
      <c r="W448" s="40">
        <v>447</v>
      </c>
      <c r="X448" s="19" t="str">
        <f t="shared" si="6"/>
        <v/>
      </c>
    </row>
    <row r="449" spans="23:24" ht="15.75" x14ac:dyDescent="0.25">
      <c r="W449" s="40">
        <v>448</v>
      </c>
      <c r="X449" s="19" t="str">
        <f t="shared" si="6"/>
        <v/>
      </c>
    </row>
    <row r="450" spans="23:24" ht="15.75" x14ac:dyDescent="0.25">
      <c r="W450" s="40">
        <v>449</v>
      </c>
      <c r="X450" s="19" t="str">
        <f t="shared" ref="X450:X501" si="7">IFERROR(IF(VLOOKUP(W450,comments,2,FALSE)=0,"",VLOOKUP(W450,comments,2,FALSE)),"")</f>
        <v/>
      </c>
    </row>
    <row r="451" spans="23:24" ht="15.75" x14ac:dyDescent="0.25">
      <c r="W451" s="40">
        <v>450</v>
      </c>
      <c r="X451" s="19" t="str">
        <f t="shared" si="7"/>
        <v/>
      </c>
    </row>
    <row r="452" spans="23:24" ht="15.75" x14ac:dyDescent="0.25">
      <c r="W452" s="40">
        <v>451</v>
      </c>
      <c r="X452" s="19" t="str">
        <f t="shared" si="7"/>
        <v/>
      </c>
    </row>
    <row r="453" spans="23:24" ht="15.75" x14ac:dyDescent="0.25">
      <c r="W453" s="40">
        <v>452</v>
      </c>
      <c r="X453" s="19" t="str">
        <f t="shared" si="7"/>
        <v/>
      </c>
    </row>
    <row r="454" spans="23:24" ht="15.75" x14ac:dyDescent="0.25">
      <c r="W454" s="40">
        <v>453</v>
      </c>
      <c r="X454" s="19" t="str">
        <f t="shared" si="7"/>
        <v/>
      </c>
    </row>
    <row r="455" spans="23:24" ht="15.75" x14ac:dyDescent="0.25">
      <c r="W455" s="40">
        <v>454</v>
      </c>
      <c r="X455" s="19" t="str">
        <f t="shared" si="7"/>
        <v/>
      </c>
    </row>
    <row r="456" spans="23:24" ht="15.75" x14ac:dyDescent="0.25">
      <c r="W456" s="40">
        <v>455</v>
      </c>
      <c r="X456" s="19" t="str">
        <f t="shared" si="7"/>
        <v/>
      </c>
    </row>
    <row r="457" spans="23:24" ht="15.75" x14ac:dyDescent="0.25">
      <c r="W457" s="40">
        <v>456</v>
      </c>
      <c r="X457" s="19" t="str">
        <f t="shared" si="7"/>
        <v/>
      </c>
    </row>
    <row r="458" spans="23:24" ht="15.75" x14ac:dyDescent="0.25">
      <c r="W458" s="40">
        <v>457</v>
      </c>
      <c r="X458" s="19" t="str">
        <f t="shared" si="7"/>
        <v/>
      </c>
    </row>
    <row r="459" spans="23:24" ht="15.75" x14ac:dyDescent="0.25">
      <c r="W459" s="40">
        <v>458</v>
      </c>
      <c r="X459" s="19" t="str">
        <f t="shared" si="7"/>
        <v/>
      </c>
    </row>
    <row r="460" spans="23:24" ht="15.75" x14ac:dyDescent="0.25">
      <c r="W460" s="40">
        <v>459</v>
      </c>
      <c r="X460" s="19" t="str">
        <f t="shared" si="7"/>
        <v/>
      </c>
    </row>
    <row r="461" spans="23:24" ht="15.75" x14ac:dyDescent="0.25">
      <c r="W461" s="40">
        <v>460</v>
      </c>
      <c r="X461" s="19" t="str">
        <f t="shared" si="7"/>
        <v/>
      </c>
    </row>
    <row r="462" spans="23:24" ht="15.75" x14ac:dyDescent="0.25">
      <c r="W462" s="40">
        <v>461</v>
      </c>
      <c r="X462" s="19" t="str">
        <f t="shared" si="7"/>
        <v/>
      </c>
    </row>
    <row r="463" spans="23:24" ht="15.75" x14ac:dyDescent="0.25">
      <c r="W463" s="40">
        <v>462</v>
      </c>
      <c r="X463" s="19" t="str">
        <f t="shared" si="7"/>
        <v/>
      </c>
    </row>
    <row r="464" spans="23:24" ht="15.75" x14ac:dyDescent="0.25">
      <c r="W464" s="40">
        <v>463</v>
      </c>
      <c r="X464" s="19" t="str">
        <f t="shared" si="7"/>
        <v/>
      </c>
    </row>
    <row r="465" spans="23:24" ht="15.75" x14ac:dyDescent="0.25">
      <c r="W465" s="40">
        <v>464</v>
      </c>
      <c r="X465" s="19" t="str">
        <f t="shared" si="7"/>
        <v/>
      </c>
    </row>
    <row r="466" spans="23:24" ht="15.75" x14ac:dyDescent="0.25">
      <c r="W466" s="40">
        <v>465</v>
      </c>
      <c r="X466" s="19" t="str">
        <f t="shared" si="7"/>
        <v/>
      </c>
    </row>
    <row r="467" spans="23:24" ht="15.75" x14ac:dyDescent="0.25">
      <c r="W467" s="40">
        <v>466</v>
      </c>
      <c r="X467" s="19" t="str">
        <f t="shared" si="7"/>
        <v/>
      </c>
    </row>
    <row r="468" spans="23:24" ht="15.75" x14ac:dyDescent="0.25">
      <c r="W468" s="40">
        <v>467</v>
      </c>
      <c r="X468" s="19" t="str">
        <f t="shared" si="7"/>
        <v/>
      </c>
    </row>
    <row r="469" spans="23:24" ht="15.75" x14ac:dyDescent="0.25">
      <c r="W469" s="40">
        <v>468</v>
      </c>
      <c r="X469" s="19" t="str">
        <f t="shared" si="7"/>
        <v/>
      </c>
    </row>
    <row r="470" spans="23:24" ht="15.75" x14ac:dyDescent="0.25">
      <c r="W470" s="40">
        <v>469</v>
      </c>
      <c r="X470" s="19" t="str">
        <f t="shared" si="7"/>
        <v/>
      </c>
    </row>
    <row r="471" spans="23:24" ht="15.75" x14ac:dyDescent="0.25">
      <c r="W471" s="40">
        <v>470</v>
      </c>
      <c r="X471" s="19" t="str">
        <f t="shared" si="7"/>
        <v/>
      </c>
    </row>
    <row r="472" spans="23:24" ht="15.75" x14ac:dyDescent="0.25">
      <c r="W472" s="40">
        <v>471</v>
      </c>
      <c r="X472" s="19" t="str">
        <f t="shared" si="7"/>
        <v/>
      </c>
    </row>
    <row r="473" spans="23:24" ht="15.75" x14ac:dyDescent="0.25">
      <c r="W473" s="40">
        <v>472</v>
      </c>
      <c r="X473" s="19" t="str">
        <f t="shared" si="7"/>
        <v/>
      </c>
    </row>
    <row r="474" spans="23:24" ht="15.75" x14ac:dyDescent="0.25">
      <c r="W474" s="40">
        <v>473</v>
      </c>
      <c r="X474" s="19" t="str">
        <f t="shared" si="7"/>
        <v/>
      </c>
    </row>
    <row r="475" spans="23:24" ht="15.75" x14ac:dyDescent="0.25">
      <c r="W475" s="40">
        <v>474</v>
      </c>
      <c r="X475" s="19" t="str">
        <f t="shared" si="7"/>
        <v/>
      </c>
    </row>
    <row r="476" spans="23:24" ht="15.75" x14ac:dyDescent="0.25">
      <c r="W476" s="40">
        <v>475</v>
      </c>
      <c r="X476" s="19" t="str">
        <f t="shared" si="7"/>
        <v/>
      </c>
    </row>
    <row r="477" spans="23:24" ht="15.75" x14ac:dyDescent="0.25">
      <c r="W477" s="40">
        <v>476</v>
      </c>
      <c r="X477" s="19" t="str">
        <f t="shared" si="7"/>
        <v/>
      </c>
    </row>
    <row r="478" spans="23:24" ht="15.75" x14ac:dyDescent="0.25">
      <c r="W478" s="40">
        <v>477</v>
      </c>
      <c r="X478" s="19" t="str">
        <f t="shared" si="7"/>
        <v/>
      </c>
    </row>
    <row r="479" spans="23:24" ht="15.75" x14ac:dyDescent="0.25">
      <c r="W479" s="40">
        <v>478</v>
      </c>
      <c r="X479" s="19" t="str">
        <f t="shared" si="7"/>
        <v/>
      </c>
    </row>
    <row r="480" spans="23:24" ht="15.75" x14ac:dyDescent="0.25">
      <c r="W480" s="40">
        <v>479</v>
      </c>
      <c r="X480" s="19" t="str">
        <f t="shared" si="7"/>
        <v/>
      </c>
    </row>
    <row r="481" spans="23:24" ht="15.75" x14ac:dyDescent="0.25">
      <c r="W481" s="40">
        <v>480</v>
      </c>
      <c r="X481" s="19" t="str">
        <f t="shared" si="7"/>
        <v/>
      </c>
    </row>
    <row r="482" spans="23:24" ht="15.75" x14ac:dyDescent="0.25">
      <c r="W482" s="40">
        <v>481</v>
      </c>
      <c r="X482" s="19" t="str">
        <f t="shared" si="7"/>
        <v/>
      </c>
    </row>
    <row r="483" spans="23:24" ht="15.75" x14ac:dyDescent="0.25">
      <c r="W483" s="40">
        <v>482</v>
      </c>
      <c r="X483" s="19" t="str">
        <f t="shared" si="7"/>
        <v/>
      </c>
    </row>
    <row r="484" spans="23:24" ht="15.75" x14ac:dyDescent="0.25">
      <c r="W484" s="40">
        <v>483</v>
      </c>
      <c r="X484" s="19" t="str">
        <f t="shared" si="7"/>
        <v/>
      </c>
    </row>
    <row r="485" spans="23:24" ht="15.75" x14ac:dyDescent="0.25">
      <c r="W485" s="40">
        <v>484</v>
      </c>
      <c r="X485" s="19" t="str">
        <f t="shared" si="7"/>
        <v/>
      </c>
    </row>
    <row r="486" spans="23:24" ht="15.75" x14ac:dyDescent="0.25">
      <c r="W486" s="40">
        <v>485</v>
      </c>
      <c r="X486" s="19" t="str">
        <f t="shared" si="7"/>
        <v/>
      </c>
    </row>
    <row r="487" spans="23:24" ht="15.75" x14ac:dyDescent="0.25">
      <c r="W487" s="40">
        <v>486</v>
      </c>
      <c r="X487" s="19" t="str">
        <f t="shared" si="7"/>
        <v/>
      </c>
    </row>
    <row r="488" spans="23:24" ht="15.75" x14ac:dyDescent="0.25">
      <c r="W488" s="40">
        <v>487</v>
      </c>
      <c r="X488" s="19" t="str">
        <f t="shared" si="7"/>
        <v/>
      </c>
    </row>
    <row r="489" spans="23:24" ht="15.75" x14ac:dyDescent="0.25">
      <c r="W489" s="40">
        <v>488</v>
      </c>
      <c r="X489" s="19" t="str">
        <f t="shared" si="7"/>
        <v/>
      </c>
    </row>
    <row r="490" spans="23:24" ht="15.75" x14ac:dyDescent="0.25">
      <c r="W490" s="40">
        <v>489</v>
      </c>
      <c r="X490" s="19" t="str">
        <f t="shared" si="7"/>
        <v/>
      </c>
    </row>
    <row r="491" spans="23:24" ht="15.75" x14ac:dyDescent="0.25">
      <c r="W491" s="40">
        <v>490</v>
      </c>
      <c r="X491" s="19" t="str">
        <f t="shared" si="7"/>
        <v/>
      </c>
    </row>
    <row r="492" spans="23:24" ht="15.75" x14ac:dyDescent="0.25">
      <c r="W492" s="40">
        <v>491</v>
      </c>
      <c r="X492" s="19" t="str">
        <f t="shared" si="7"/>
        <v/>
      </c>
    </row>
    <row r="493" spans="23:24" ht="15.75" x14ac:dyDescent="0.25">
      <c r="W493" s="40">
        <v>492</v>
      </c>
      <c r="X493" s="19" t="str">
        <f t="shared" si="7"/>
        <v/>
      </c>
    </row>
    <row r="494" spans="23:24" ht="15.75" x14ac:dyDescent="0.25">
      <c r="W494" s="40">
        <v>493</v>
      </c>
      <c r="X494" s="19" t="str">
        <f t="shared" si="7"/>
        <v/>
      </c>
    </row>
    <row r="495" spans="23:24" ht="15.75" x14ac:dyDescent="0.25">
      <c r="W495" s="40">
        <v>494</v>
      </c>
      <c r="X495" s="19" t="str">
        <f t="shared" si="7"/>
        <v/>
      </c>
    </row>
    <row r="496" spans="23:24" ht="15.75" x14ac:dyDescent="0.25">
      <c r="W496" s="40">
        <v>495</v>
      </c>
      <c r="X496" s="19" t="str">
        <f t="shared" si="7"/>
        <v/>
      </c>
    </row>
    <row r="497" spans="23:24" ht="15.75" x14ac:dyDescent="0.25">
      <c r="W497" s="40">
        <v>496</v>
      </c>
      <c r="X497" s="19" t="str">
        <f t="shared" si="7"/>
        <v/>
      </c>
    </row>
    <row r="498" spans="23:24" ht="15.75" x14ac:dyDescent="0.25">
      <c r="W498" s="40">
        <v>497</v>
      </c>
      <c r="X498" s="19" t="str">
        <f t="shared" si="7"/>
        <v/>
      </c>
    </row>
    <row r="499" spans="23:24" ht="15.75" x14ac:dyDescent="0.25">
      <c r="W499" s="40">
        <v>498</v>
      </c>
      <c r="X499" s="19" t="str">
        <f t="shared" si="7"/>
        <v/>
      </c>
    </row>
    <row r="500" spans="23:24" ht="15.75" x14ac:dyDescent="0.25">
      <c r="W500" s="40">
        <v>499</v>
      </c>
      <c r="X500" s="19" t="str">
        <f t="shared" si="7"/>
        <v/>
      </c>
    </row>
    <row r="501" spans="23:24" ht="15.75" x14ac:dyDescent="0.25">
      <c r="W501" s="40">
        <v>500</v>
      </c>
      <c r="X501" s="19" t="str">
        <f t="shared" si="7"/>
        <v/>
      </c>
    </row>
    <row r="502" spans="23:24" ht="21" x14ac:dyDescent="0.35">
      <c r="X502" s="8" t="str">
        <f>IFERROR(IF(VLOOKUP(W498,comments,2,FALSE)=0,"",VLOOKUP(W498,comments,2,FALSE)),"")</f>
        <v/>
      </c>
    </row>
    <row r="503" spans="23:24" ht="21" x14ac:dyDescent="0.35">
      <c r="X503" s="8" t="str">
        <f>IFERROR(IF(VLOOKUP(W499,comments,2,FALSE)=0,"",VLOOKUP(W499,comments,2,FALSE)),"")</f>
        <v/>
      </c>
    </row>
    <row r="504" spans="23:24" ht="21" x14ac:dyDescent="0.35">
      <c r="X504" s="8" t="str">
        <f>IFERROR(IF(VLOOKUP(W500,comments,2,FALSE)=0,"",VLOOKUP(W500,comments,2,FALSE)),"")</f>
        <v/>
      </c>
    </row>
    <row r="505" spans="23:24" ht="21" x14ac:dyDescent="0.35">
      <c r="X505" s="8" t="str">
        <f>IFERROR(IF(VLOOKUP(W501,comments,2,FALSE)=0,"",VLOOKUP(W501,comments,2,FALSE)),"")</f>
        <v/>
      </c>
    </row>
  </sheetData>
  <sheetProtection password="821A" sheet="1" objects="1" scenarios="1" selectLockedCells="1"/>
  <mergeCells count="123">
    <mergeCell ref="J44:J48"/>
    <mergeCell ref="A44:A48"/>
    <mergeCell ref="P96:S96"/>
    <mergeCell ref="P97:S97"/>
    <mergeCell ref="B9:I41"/>
    <mergeCell ref="P90:S90"/>
    <mergeCell ref="P91:S91"/>
    <mergeCell ref="P92:S92"/>
    <mergeCell ref="P93:S93"/>
    <mergeCell ref="P94:S94"/>
    <mergeCell ref="P95:S95"/>
    <mergeCell ref="P84:S84"/>
    <mergeCell ref="P85:S85"/>
    <mergeCell ref="P86:S86"/>
    <mergeCell ref="P87:S87"/>
    <mergeCell ref="P88:S88"/>
    <mergeCell ref="P89:S89"/>
    <mergeCell ref="P78:S78"/>
    <mergeCell ref="P79:S79"/>
    <mergeCell ref="P80:S80"/>
    <mergeCell ref="P81:S81"/>
    <mergeCell ref="P82:S82"/>
    <mergeCell ref="P83:S83"/>
    <mergeCell ref="P72:S72"/>
    <mergeCell ref="P73:S73"/>
    <mergeCell ref="P74:S74"/>
    <mergeCell ref="P75:S75"/>
    <mergeCell ref="P76:S76"/>
    <mergeCell ref="P77:S77"/>
    <mergeCell ref="P66:S66"/>
    <mergeCell ref="P67:S67"/>
    <mergeCell ref="P68:S68"/>
    <mergeCell ref="P69:S69"/>
    <mergeCell ref="P70:S70"/>
    <mergeCell ref="P71:S71"/>
    <mergeCell ref="B44:I48"/>
    <mergeCell ref="P61:S61"/>
    <mergeCell ref="P62:S62"/>
    <mergeCell ref="P63:S63"/>
    <mergeCell ref="P64:S64"/>
    <mergeCell ref="P65:S65"/>
    <mergeCell ref="AK35:AN35"/>
    <mergeCell ref="AO35:AP35"/>
    <mergeCell ref="A42:A43"/>
    <mergeCell ref="B42:B43"/>
    <mergeCell ref="C42:H43"/>
    <mergeCell ref="I42:I43"/>
    <mergeCell ref="J42:J43"/>
    <mergeCell ref="A9:A41"/>
    <mergeCell ref="AK32:AN32"/>
    <mergeCell ref="AO32:AP32"/>
    <mergeCell ref="AK33:AN33"/>
    <mergeCell ref="AO33:AP33"/>
    <mergeCell ref="AK34:AN34"/>
    <mergeCell ref="AO34:AP34"/>
    <mergeCell ref="AK29:AN29"/>
    <mergeCell ref="AO29:AP29"/>
    <mergeCell ref="AK30:AN30"/>
    <mergeCell ref="AO30:AP30"/>
    <mergeCell ref="AO22:AP22"/>
    <mergeCell ref="AK17:AN17"/>
    <mergeCell ref="AO17:AP17"/>
    <mergeCell ref="AK18:AN18"/>
    <mergeCell ref="AO18:AP18"/>
    <mergeCell ref="AK16:AN16"/>
    <mergeCell ref="AK31:AN31"/>
    <mergeCell ref="AO31:AP31"/>
    <mergeCell ref="AK25:AN25"/>
    <mergeCell ref="AO25:AP25"/>
    <mergeCell ref="AK26:AN26"/>
    <mergeCell ref="AO26:AP26"/>
    <mergeCell ref="AK27:AN27"/>
    <mergeCell ref="AO27:AP27"/>
    <mergeCell ref="AK28:AN28"/>
    <mergeCell ref="AO28:AP28"/>
    <mergeCell ref="AO4:AP4"/>
    <mergeCell ref="AK5:AN5"/>
    <mergeCell ref="AO5:AP5"/>
    <mergeCell ref="J6:J40"/>
    <mergeCell ref="AK6:AN6"/>
    <mergeCell ref="AO6:AP6"/>
    <mergeCell ref="AK13:AN13"/>
    <mergeCell ref="AO13:AP13"/>
    <mergeCell ref="AK14:AN14"/>
    <mergeCell ref="AO14:AP14"/>
    <mergeCell ref="AK8:AN8"/>
    <mergeCell ref="AO16:AP16"/>
    <mergeCell ref="AK15:AN15"/>
    <mergeCell ref="AK23:AN23"/>
    <mergeCell ref="AO23:AP23"/>
    <mergeCell ref="AK24:AN24"/>
    <mergeCell ref="AO24:AP24"/>
    <mergeCell ref="AK19:AN19"/>
    <mergeCell ref="AO19:AP19"/>
    <mergeCell ref="AK20:AN20"/>
    <mergeCell ref="AO20:AP20"/>
    <mergeCell ref="AK21:AN21"/>
    <mergeCell ref="AO21:AP21"/>
    <mergeCell ref="AK22:AN22"/>
    <mergeCell ref="A1:J2"/>
    <mergeCell ref="A3:I3"/>
    <mergeCell ref="AO8:AP8"/>
    <mergeCell ref="AK9:AN9"/>
    <mergeCell ref="AO9:AP9"/>
    <mergeCell ref="AO15:AP15"/>
    <mergeCell ref="AK10:AN10"/>
    <mergeCell ref="AO10:AP10"/>
    <mergeCell ref="AK11:AN11"/>
    <mergeCell ref="AO11:AP11"/>
    <mergeCell ref="AK12:AN12"/>
    <mergeCell ref="AO12:AP12"/>
    <mergeCell ref="AK1:AN1"/>
    <mergeCell ref="AO1:AP1"/>
    <mergeCell ref="AK2:AN2"/>
    <mergeCell ref="AO2:AP2"/>
    <mergeCell ref="AK3:AN3"/>
    <mergeCell ref="AO3:AP3"/>
    <mergeCell ref="AK7:AN7"/>
    <mergeCell ref="AO7:AP7"/>
    <mergeCell ref="B6:I8"/>
    <mergeCell ref="A6:A8"/>
    <mergeCell ref="B4:I5"/>
    <mergeCell ref="AK4:AN4"/>
  </mergeCells>
  <conditionalFormatting sqref="I42:I43">
    <cfRule type="expression" dxfId="85" priority="255">
      <formula>Y2=3</formula>
    </cfRule>
    <cfRule type="expression" dxfId="84" priority="256">
      <formula>Y2=2</formula>
    </cfRule>
    <cfRule type="expression" dxfId="83" priority="257">
      <formula>Y2=1</formula>
    </cfRule>
  </conditionalFormatting>
  <conditionalFormatting sqref="W52:W501">
    <cfRule type="expression" dxfId="82" priority="245">
      <formula>X52=""</formula>
    </cfRule>
  </conditionalFormatting>
  <conditionalFormatting sqref="W2:W39">
    <cfRule type="expression" dxfId="81" priority="244">
      <formula>X2=""</formula>
    </cfRule>
  </conditionalFormatting>
  <conditionalFormatting sqref="X2:X39">
    <cfRule type="expression" dxfId="80" priority="243">
      <formula>VLOOKUP(X2,worksheetreveal,5,FALSE)=2</formula>
    </cfRule>
  </conditionalFormatting>
  <conditionalFormatting sqref="W40:W51">
    <cfRule type="expression" dxfId="79" priority="152">
      <formula>X40=""</formula>
    </cfRule>
  </conditionalFormatting>
  <conditionalFormatting sqref="X40:X51">
    <cfRule type="expression" dxfId="78" priority="151">
      <formula>VLOOKUP(X40,worksheetreveal,5,FALSE)=2</formula>
    </cfRule>
  </conditionalFormatting>
  <conditionalFormatting sqref="A1">
    <cfRule type="expression" dxfId="77" priority="1">
      <formula>AG1=2</formula>
    </cfRule>
    <cfRule type="expression" dxfId="76" priority="2">
      <formula>AG1=1</formula>
    </cfRule>
  </conditionalFormatting>
  <dataValidations disablePrompts="1" count="3">
    <dataValidation type="list" allowBlank="1" showInputMessage="1" showErrorMessage="1" sqref="L40">
      <formula1>classlist2</formula1>
    </dataValidation>
    <dataValidation type="list" allowBlank="1" showInputMessage="1" showErrorMessage="1" sqref="AA2">
      <formula1>classlist1</formula1>
    </dataValidation>
    <dataValidation type="list" allowBlank="1" showInputMessage="1" showErrorMessage="1" sqref="A51">
      <formula1>$A$52:$A$570</formula1>
    </dataValidation>
  </dataValidations>
  <pageMargins left="0.23622047244094491" right="0.23622047244094491" top="0.74803149606299213" bottom="0.74803149606299213" header="0.31496062992125984" footer="0.31496062992125984"/>
  <pageSetup paperSize="9" scale="95" orientation="portrait" r:id="rId1"/>
  <rowBreaks count="1" manualBreakCount="1">
    <brk id="49" max="16383" man="1"/>
  </rowBreaks>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eport5"/>
  <dimension ref="A1:AP505"/>
  <sheetViews>
    <sheetView showGridLines="0" view="pageBreakPreview" zoomScaleNormal="60" zoomScaleSheetLayoutView="100" workbookViewId="0">
      <selection activeCell="M4" sqref="M4"/>
    </sheetView>
  </sheetViews>
  <sheetFormatPr defaultColWidth="9.140625" defaultRowHeight="15" x14ac:dyDescent="0.25"/>
  <cols>
    <col min="1" max="10" width="9.140625" style="34" customWidth="1"/>
    <col min="11" max="11" width="16.28515625" style="34" customWidth="1"/>
    <col min="12" max="12" width="13.28515625" style="34" customWidth="1"/>
    <col min="13" max="18" width="4.28515625" style="34" customWidth="1"/>
    <col min="19" max="19" width="8" style="34" customWidth="1"/>
    <col min="20" max="20" width="6.28515625" style="34" customWidth="1"/>
    <col min="21" max="21" width="3.28515625" style="34" customWidth="1"/>
    <col min="22" max="22" width="7.85546875" style="34" customWidth="1"/>
    <col min="23" max="23" width="4.28515625" style="34" customWidth="1"/>
    <col min="24" max="24" width="27" style="34" customWidth="1"/>
    <col min="25" max="25" width="13" style="34" customWidth="1"/>
    <col min="26" max="26" width="9.28515625" style="34" customWidth="1"/>
    <col min="27" max="27" width="13.140625" style="34" customWidth="1"/>
    <col min="28" max="28" width="4.28515625" style="34" customWidth="1"/>
    <col min="29" max="29" width="0.140625" style="34" customWidth="1"/>
    <col min="30" max="30" width="8.28515625" style="34" customWidth="1"/>
    <col min="31" max="32" width="4.28515625" style="34" customWidth="1"/>
    <col min="33" max="33" width="4.85546875" style="34" customWidth="1"/>
    <col min="34" max="35" width="4.28515625" style="34" customWidth="1"/>
    <col min="36" max="36" width="7.28515625" style="34" customWidth="1"/>
    <col min="37" max="37" width="4.28515625" style="34" customWidth="1"/>
    <col min="38" max="41" width="4.85546875" style="34" customWidth="1"/>
    <col min="42" max="42" width="5" style="34" customWidth="1"/>
    <col min="43" max="43" width="255.28515625" style="34" bestFit="1" customWidth="1"/>
    <col min="44" max="52" width="9.140625" style="34"/>
    <col min="53" max="53" width="145.28515625" style="34" customWidth="1"/>
    <col min="54" max="16384" width="9.140625" style="34"/>
  </cols>
  <sheetData>
    <row r="1" spans="1:42" ht="27" customHeight="1" thickBot="1" x14ac:dyDescent="0.3">
      <c r="A1" s="395" t="s">
        <v>3232</v>
      </c>
      <c r="B1" s="396"/>
      <c r="C1" s="396"/>
      <c r="D1" s="396"/>
      <c r="E1" s="396"/>
      <c r="F1" s="396"/>
      <c r="G1" s="396"/>
      <c r="H1" s="396"/>
      <c r="I1" s="396"/>
      <c r="J1" s="397"/>
      <c r="K1" s="34">
        <v>22</v>
      </c>
      <c r="L1" s="5" t="s">
        <v>21</v>
      </c>
      <c r="M1" s="5" t="s">
        <v>46</v>
      </c>
      <c r="N1" s="5" t="s">
        <v>47</v>
      </c>
      <c r="O1" s="5" t="s">
        <v>48</v>
      </c>
      <c r="P1" s="5" t="s">
        <v>49</v>
      </c>
      <c r="Q1" s="5" t="s">
        <v>147</v>
      </c>
      <c r="R1" s="5" t="s">
        <v>148</v>
      </c>
      <c r="S1" s="32" t="s">
        <v>25</v>
      </c>
      <c r="T1" s="28"/>
      <c r="U1" s="29"/>
      <c r="W1" s="5"/>
      <c r="X1" s="37" t="s">
        <v>153</v>
      </c>
      <c r="Y1" s="35" t="s">
        <v>57</v>
      </c>
      <c r="Z1" s="35"/>
      <c r="AA1" s="33" t="s">
        <v>42</v>
      </c>
      <c r="AB1" s="35"/>
      <c r="AC1" s="35"/>
      <c r="AD1" s="22">
        <f>VLOOKUP(AA2,classlist3,4,FALSE)</f>
        <v>7</v>
      </c>
      <c r="AE1" s="35"/>
      <c r="AF1" s="35"/>
      <c r="AG1" s="103" t="str">
        <f>IF(I1="ks3",1,IF(I1="ks4",2,""))</f>
        <v/>
      </c>
      <c r="AH1" s="103"/>
      <c r="AI1" s="35"/>
      <c r="AJ1" s="35"/>
      <c r="AK1" s="252"/>
      <c r="AL1" s="252"/>
      <c r="AM1" s="252"/>
      <c r="AN1" s="252"/>
      <c r="AO1" s="252"/>
      <c r="AP1" s="252"/>
    </row>
    <row r="2" spans="1:42" ht="15.75" customHeight="1" thickBot="1" x14ac:dyDescent="0.3">
      <c r="A2" s="398"/>
      <c r="B2" s="399"/>
      <c r="C2" s="399"/>
      <c r="D2" s="399"/>
      <c r="E2" s="399"/>
      <c r="F2" s="399"/>
      <c r="G2" s="399"/>
      <c r="H2" s="399"/>
      <c r="I2" s="399"/>
      <c r="J2" s="400"/>
      <c r="K2" s="34">
        <f>COUNTA(INDEX(M:R,inpRow,0))</f>
        <v>0</v>
      </c>
      <c r="L2" s="23" t="str">
        <f>IF(COUNTIF(SPtemplate2!$AJ$3:$AJ$42, SPtemplate2!AJ3)&gt;1, SPtemplate2!$AJ3&amp;" "&amp; SPtemplate2!$AK3, SPtemplate2!$AJ3)</f>
        <v>Gretchen</v>
      </c>
      <c r="M2" s="43">
        <v>1</v>
      </c>
      <c r="N2" s="43">
        <v>2</v>
      </c>
      <c r="O2" s="43">
        <v>3</v>
      </c>
      <c r="P2" s="43">
        <v>4</v>
      </c>
      <c r="Q2" s="43">
        <v>5</v>
      </c>
      <c r="R2" s="43"/>
      <c r="S2" s="43" t="s">
        <v>3241</v>
      </c>
      <c r="T2" s="35">
        <v>6</v>
      </c>
      <c r="U2" s="35"/>
      <c r="W2" s="23">
        <v>1</v>
      </c>
      <c r="X2" s="54" t="str">
        <f t="shared" ref="X2:X65" si="0">IFERROR(IF(VLOOKUP(W2,comments,2,FALSE)=0,"",VLOOKUP(W2,comments,2,FALSE)),"")</f>
        <v>Matthew</v>
      </c>
      <c r="Y2" s="20">
        <f ca="1">IF(VLOOKUP(TEXT(B42,"@"), gradeconversion,2,FALSE)- VLOOKUP(TEXT(I42,"@"), gradeconversion,2,FALSE)&lt;0,1,IF(VLOOKUP(TEXT(B42,"@"), gradeconversion,2,FALSE)- VLOOKUP(TEXT(I42,"@"), gradeconversion,2,FALSE)=0,2,IF(VLOOKUP(TEXT(B42,"@"), gradeconversion,2,FALSE)- VLOOKUP(TEXT(I42,"@"), gradeconversion,2,FALSE)&gt;0,3,"")))</f>
        <v>3</v>
      </c>
      <c r="Z2" s="35"/>
      <c r="AA2" s="36" t="str">
        <f>Entercomments!A1</f>
        <v>7H-IT</v>
      </c>
      <c r="AB2" s="35"/>
      <c r="AC2" s="35"/>
      <c r="AD2" s="22" t="str">
        <f>IF(OR(AD1=7,AD1=8,AD1=9),"KS3",IF(OR(AD1=10,AD1=11),"KS4",IF(OR(AD1=12,AD1=13),"KS5","")))</f>
        <v>KS3</v>
      </c>
      <c r="AE2" s="35"/>
      <c r="AF2" s="35"/>
      <c r="AG2" s="103"/>
      <c r="AH2" s="167" t="str">
        <f>"  "&amp;IF(Entercomments!H1=1,"",ddlSubject)</f>
        <v xml:space="preserve">  MIC achievement gender and statistics</v>
      </c>
      <c r="AI2" s="35"/>
      <c r="AJ2" s="35" t="str">
        <f>'file name'!A4</f>
        <v xml:space="preserve">  Deep marking</v>
      </c>
      <c r="AK2" s="252"/>
      <c r="AL2" s="252"/>
      <c r="AM2" s="252"/>
      <c r="AN2" s="252"/>
      <c r="AO2" s="252"/>
      <c r="AP2" s="252"/>
    </row>
    <row r="3" spans="1:42" ht="15.75" customHeight="1" thickBot="1" x14ac:dyDescent="0.3">
      <c r="A3" s="401" t="s">
        <v>3233</v>
      </c>
      <c r="B3" s="402"/>
      <c r="C3" s="402"/>
      <c r="D3" s="402"/>
      <c r="E3" s="402"/>
      <c r="F3" s="402"/>
      <c r="G3" s="402"/>
      <c r="H3" s="402"/>
      <c r="I3" s="402"/>
      <c r="J3" s="207"/>
      <c r="K3" s="34">
        <f ca="1">LEN(TRIM(B25))</f>
        <v>26</v>
      </c>
      <c r="L3" s="23" t="str">
        <f>IF(COUNTIF(SPtemplate2!$AJ$3:$AJ$42, SPtemplate2!AJ4)&gt;1, SPtemplate2!$AJ4&amp;" "&amp; SPtemplate2!$AK4, SPtemplate2!$AJ4)</f>
        <v>Glenda</v>
      </c>
      <c r="M3" s="43">
        <v>2</v>
      </c>
      <c r="N3" s="43">
        <v>3</v>
      </c>
      <c r="O3" s="43">
        <v>4</v>
      </c>
      <c r="P3" s="43">
        <v>5</v>
      </c>
      <c r="Q3" s="43">
        <v>6</v>
      </c>
      <c r="R3" s="43"/>
      <c r="S3" s="43" t="s">
        <v>3234</v>
      </c>
      <c r="T3" s="35"/>
      <c r="U3" s="35"/>
      <c r="W3" s="23">
        <v>2</v>
      </c>
      <c r="X3" s="54" t="str">
        <f t="shared" si="0"/>
        <v>Fred</v>
      </c>
      <c r="Y3" s="35"/>
      <c r="Z3" s="35"/>
      <c r="AA3" s="35"/>
      <c r="AB3" s="35"/>
      <c r="AC3" s="35"/>
      <c r="AD3" s="35"/>
      <c r="AE3" s="35"/>
      <c r="AF3" s="35"/>
      <c r="AG3" s="35"/>
      <c r="AH3" s="120">
        <f ca="1">TODAY()</f>
        <v>43411</v>
      </c>
      <c r="AI3" s="35"/>
      <c r="AJ3" s="38"/>
      <c r="AK3" s="252"/>
      <c r="AL3" s="252"/>
      <c r="AM3" s="252"/>
      <c r="AN3" s="252"/>
      <c r="AO3" s="252"/>
      <c r="AP3" s="252"/>
    </row>
    <row r="4" spans="1:42" ht="15.75" customHeight="1" thickBot="1" x14ac:dyDescent="0.3">
      <c r="A4" s="224"/>
      <c r="B4" s="286" t="str">
        <f ca="1">CONCATENATE(INDIRECT("L" &amp; inpRow)," ",INDIRECT("YY" &amp; inpRow))</f>
        <v xml:space="preserve">Diana </v>
      </c>
      <c r="C4" s="286"/>
      <c r="D4" s="286"/>
      <c r="E4" s="286"/>
      <c r="F4" s="286"/>
      <c r="G4" s="286"/>
      <c r="H4" s="286"/>
      <c r="I4" s="286"/>
      <c r="J4" s="221"/>
      <c r="L4" s="23" t="str">
        <f>IF(COUNTIF(SPtemplate2!$AJ$3:$AJ$42, SPtemplate2!AJ5)&gt;1, SPtemplate2!$AJ5&amp;" "&amp; SPtemplate2!$AK5, SPtemplate2!$AJ5)</f>
        <v>Jessica</v>
      </c>
      <c r="M4" s="43">
        <v>3</v>
      </c>
      <c r="N4" s="43">
        <v>4</v>
      </c>
      <c r="O4" s="43">
        <v>5</v>
      </c>
      <c r="P4" s="43">
        <v>6</v>
      </c>
      <c r="Q4" s="43">
        <v>7</v>
      </c>
      <c r="R4" s="43"/>
      <c r="S4" s="43" t="s">
        <v>2204</v>
      </c>
      <c r="T4" s="35"/>
      <c r="U4" s="35"/>
      <c r="W4" s="23">
        <v>3</v>
      </c>
      <c r="X4" s="54" t="str">
        <f t="shared" si="0"/>
        <v>Jon</v>
      </c>
      <c r="Y4" s="35"/>
      <c r="Z4" s="35"/>
      <c r="AA4" s="35"/>
      <c r="AB4" s="35"/>
      <c r="AC4" s="35"/>
      <c r="AD4" s="35"/>
      <c r="AE4" s="35"/>
      <c r="AF4" s="35"/>
      <c r="AG4" s="35"/>
      <c r="AH4" s="35"/>
      <c r="AI4" s="35"/>
      <c r="AJ4" s="38"/>
      <c r="AK4" s="252"/>
      <c r="AL4" s="252"/>
      <c r="AM4" s="252"/>
      <c r="AN4" s="252"/>
      <c r="AO4" s="252"/>
      <c r="AP4" s="252"/>
    </row>
    <row r="5" spans="1:42" ht="15.75" customHeight="1" thickBot="1" x14ac:dyDescent="0.3">
      <c r="A5" s="227"/>
      <c r="B5" s="287"/>
      <c r="C5" s="287"/>
      <c r="D5" s="287"/>
      <c r="E5" s="287"/>
      <c r="F5" s="287"/>
      <c r="G5" s="287"/>
      <c r="H5" s="287"/>
      <c r="I5" s="287"/>
      <c r="J5" s="222"/>
      <c r="L5" s="23" t="str">
        <f>IF(COUNTIF(SPtemplate2!$AJ$3:$AJ$42, SPtemplate2!AJ6)&gt;1, SPtemplate2!$AJ6&amp;" "&amp; SPtemplate2!$AK6, SPtemplate2!$AJ6)</f>
        <v>Melinda</v>
      </c>
      <c r="M5" s="43">
        <v>5</v>
      </c>
      <c r="N5" s="43">
        <v>6</v>
      </c>
      <c r="O5" s="43">
        <v>7</v>
      </c>
      <c r="P5" s="43">
        <v>8</v>
      </c>
      <c r="Q5" s="43">
        <v>9</v>
      </c>
      <c r="R5" s="43"/>
      <c r="S5" s="43" t="s">
        <v>2206</v>
      </c>
      <c r="T5" s="35"/>
      <c r="U5" s="35"/>
      <c r="W5" s="23">
        <v>4</v>
      </c>
      <c r="X5" s="54" t="str">
        <f t="shared" si="0"/>
        <v>Malcolm</v>
      </c>
      <c r="Y5" s="35"/>
      <c r="Z5" s="35"/>
      <c r="AA5" s="123" t="str">
        <f ca="1">"  "&amp;TEXT(TODAY(),"dd/mm/YYYY")</f>
        <v xml:space="preserve">  07/11/2018</v>
      </c>
      <c r="AB5" s="35"/>
      <c r="AC5" s="35"/>
      <c r="AD5" s="35"/>
      <c r="AE5" s="35"/>
      <c r="AF5" s="35"/>
      <c r="AG5" s="35"/>
      <c r="AH5" s="35"/>
      <c r="AI5" s="35"/>
      <c r="AJ5" s="38"/>
      <c r="AK5" s="252"/>
      <c r="AL5" s="252"/>
      <c r="AM5" s="252"/>
      <c r="AN5" s="252"/>
      <c r="AO5" s="252"/>
      <c r="AP5" s="252"/>
    </row>
    <row r="6" spans="1:42" ht="15.75" customHeight="1" thickBot="1" x14ac:dyDescent="0.3">
      <c r="A6" s="378" t="s">
        <v>15</v>
      </c>
      <c r="B6" s="495" t="str">
        <f>'general comment and task'!B5</f>
        <v xml:space="preserve">The common mistake made by virtually everyone was to discuss the method, “self completion questionnaires” with schools and pupils per se.  The context was “anti-school subcultures.”  There was another major clue about the focus/context of the research: “anti school subcultures, where pupils in bottom sets may lack self-esteem… and are often dominated from certain minority groups.
Some element of these contexts should have been mentioned in the opening of every paragraph.  For example, self completion questionnaires are especially useful because they can be distributed quickly, easily and in large numbers.  The researcher can virtually guarantee that the questionnaire will each members of anti school subcultures without having to identify them in advance.  The questionnaires can be distributed during form time to everyone.
Further, questionnaires are particularly useful in that they allow anti school subcultures, who traditionally are quite secretive, to express their views frankly, without fear of identification.  Guaranteeing confidentiality serves two purposes here, ethics and validity.  Ethically the student is assured that they will come to no harm through identification and validity because they are more likely to give an honest opinion.
</v>
      </c>
      <c r="C6" s="382"/>
      <c r="D6" s="382"/>
      <c r="E6" s="382"/>
      <c r="F6" s="382"/>
      <c r="G6" s="382"/>
      <c r="H6" s="382"/>
      <c r="I6" s="382"/>
      <c r="J6" s="403" t="str">
        <f>'general comment and task'!M5</f>
        <v>MIC achievement gender and statistics</v>
      </c>
      <c r="L6" s="23" t="str">
        <f>IF(COUNTIF(SPtemplate2!$AJ$3:$AJ$42, SPtemplate2!AJ7)&gt;1, SPtemplate2!$AJ7&amp;" "&amp; SPtemplate2!$AK7, SPtemplate2!$AJ7)</f>
        <v>Calvin Diaz</v>
      </c>
      <c r="M6" s="43"/>
      <c r="N6" s="43"/>
      <c r="O6" s="43"/>
      <c r="P6" s="43"/>
      <c r="Q6" s="43"/>
      <c r="R6" s="43"/>
      <c r="S6" s="43"/>
      <c r="T6" s="35"/>
      <c r="U6" s="35"/>
      <c r="W6" s="23">
        <v>5</v>
      </c>
      <c r="X6" s="54" t="str">
        <f t="shared" si="0"/>
        <v>Amy</v>
      </c>
      <c r="Y6" s="35"/>
      <c r="Z6" s="35"/>
      <c r="AA6" s="35"/>
      <c r="AB6" s="35"/>
      <c r="AC6" s="35"/>
      <c r="AD6" s="35"/>
      <c r="AE6" s="35"/>
      <c r="AF6" s="35"/>
      <c r="AG6" s="35"/>
      <c r="AH6" s="35"/>
      <c r="AI6" s="35"/>
      <c r="AJ6" s="38"/>
      <c r="AK6" s="252"/>
      <c r="AL6" s="252"/>
      <c r="AM6" s="252"/>
      <c r="AN6" s="252"/>
      <c r="AO6" s="252"/>
      <c r="AP6" s="252"/>
    </row>
    <row r="7" spans="1:42" ht="15.75" customHeight="1" thickBot="1" x14ac:dyDescent="0.3">
      <c r="A7" s="379"/>
      <c r="B7" s="383"/>
      <c r="C7" s="384"/>
      <c r="D7" s="384"/>
      <c r="E7" s="384"/>
      <c r="F7" s="384"/>
      <c r="G7" s="384"/>
      <c r="H7" s="384"/>
      <c r="I7" s="384"/>
      <c r="J7" s="403"/>
      <c r="L7" s="23" t="str">
        <f>IF(COUNTIF(SPtemplate2!$AJ$3:$AJ$42, SPtemplate2!AJ8)&gt;1, SPtemplate2!$AJ8&amp;" "&amp; SPtemplate2!$AK8, SPtemplate2!$AJ8)</f>
        <v>Vickie</v>
      </c>
      <c r="M7" s="43"/>
      <c r="N7" s="43"/>
      <c r="O7" s="43"/>
      <c r="P7" s="43"/>
      <c r="Q7" s="43"/>
      <c r="R7" s="43"/>
      <c r="S7" s="43"/>
      <c r="T7" s="35"/>
      <c r="U7" s="35"/>
      <c r="W7" s="23">
        <v>6</v>
      </c>
      <c r="X7" s="54" t="str">
        <f t="shared" si="0"/>
        <v>Marshall</v>
      </c>
      <c r="Y7" s="35"/>
      <c r="Z7" s="35"/>
      <c r="AA7" s="35"/>
      <c r="AB7" s="35"/>
      <c r="AC7" s="35"/>
      <c r="AD7" s="35"/>
      <c r="AE7" s="35"/>
      <c r="AF7" s="35"/>
      <c r="AG7" s="35"/>
      <c r="AH7" s="35"/>
      <c r="AI7" s="35"/>
      <c r="AJ7" s="38"/>
      <c r="AK7" s="252"/>
      <c r="AL7" s="252"/>
      <c r="AM7" s="252"/>
      <c r="AN7" s="252"/>
      <c r="AO7" s="252"/>
      <c r="AP7" s="252"/>
    </row>
    <row r="8" spans="1:42" ht="15.75" customHeight="1" thickBot="1" x14ac:dyDescent="0.3">
      <c r="A8" s="379"/>
      <c r="B8" s="383"/>
      <c r="C8" s="384"/>
      <c r="D8" s="384"/>
      <c r="E8" s="384"/>
      <c r="F8" s="384"/>
      <c r="G8" s="384"/>
      <c r="H8" s="384"/>
      <c r="I8" s="384"/>
      <c r="J8" s="403"/>
      <c r="L8" s="23" t="str">
        <f>IF(COUNTIF(SPtemplate2!$AJ$3:$AJ$42, SPtemplate2!AJ9)&gt;1, SPtemplate2!$AJ9&amp;" "&amp; SPtemplate2!$AK9, SPtemplate2!$AJ9)</f>
        <v>Luis</v>
      </c>
      <c r="M8" s="43"/>
      <c r="N8" s="43"/>
      <c r="O8" s="43"/>
      <c r="P8" s="43"/>
      <c r="Q8" s="43"/>
      <c r="R8" s="43"/>
      <c r="S8" s="43"/>
      <c r="T8" s="35"/>
      <c r="U8" s="35"/>
      <c r="W8" s="23">
        <v>7</v>
      </c>
      <c r="X8" s="54" t="str">
        <f t="shared" si="0"/>
        <v>Marshall</v>
      </c>
      <c r="Y8" s="35"/>
      <c r="Z8" s="35"/>
      <c r="AA8" s="35"/>
      <c r="AB8" s="35"/>
      <c r="AC8" s="35"/>
      <c r="AD8" s="35"/>
      <c r="AE8" s="35"/>
      <c r="AF8" s="35"/>
      <c r="AG8" s="35"/>
      <c r="AH8" s="35"/>
      <c r="AI8" s="35"/>
      <c r="AJ8" s="38"/>
      <c r="AK8" s="252"/>
      <c r="AL8" s="252"/>
      <c r="AM8" s="252"/>
      <c r="AN8" s="252"/>
      <c r="AO8" s="252"/>
      <c r="AP8" s="252"/>
    </row>
    <row r="9" spans="1:42" ht="15.75" customHeight="1" thickBot="1" x14ac:dyDescent="0.3">
      <c r="A9" s="379"/>
      <c r="B9" s="383"/>
      <c r="C9" s="384"/>
      <c r="D9" s="384"/>
      <c r="E9" s="384"/>
      <c r="F9" s="384"/>
      <c r="G9" s="384"/>
      <c r="H9" s="384"/>
      <c r="I9" s="384"/>
      <c r="J9" s="403"/>
      <c r="L9" s="23" t="str">
        <f>IF(COUNTIF(SPtemplate2!$AJ$3:$AJ$42, SPtemplate2!AJ10)&gt;1, SPtemplate2!$AJ10&amp;" "&amp; SPtemplate2!$AK10, SPtemplate2!$AJ10)</f>
        <v>Allan</v>
      </c>
      <c r="M9" s="43"/>
      <c r="N9" s="43"/>
      <c r="O9" s="43"/>
      <c r="P9" s="43"/>
      <c r="Q9" s="43"/>
      <c r="R9" s="43"/>
      <c r="S9" s="43"/>
      <c r="T9" s="35"/>
      <c r="U9" s="35"/>
      <c r="W9" s="23">
        <v>8</v>
      </c>
      <c r="X9" s="54" t="str">
        <f t="shared" si="0"/>
        <v>Harrison</v>
      </c>
      <c r="Y9" s="35"/>
      <c r="Z9" s="35"/>
      <c r="AA9" s="35"/>
      <c r="AB9" s="35"/>
      <c r="AC9" s="35"/>
      <c r="AD9" s="35"/>
      <c r="AE9" s="35"/>
      <c r="AF9" s="35"/>
      <c r="AG9" s="35"/>
      <c r="AH9" s="35"/>
      <c r="AI9" s="35"/>
      <c r="AJ9" s="38"/>
      <c r="AK9" s="252"/>
      <c r="AL9" s="252"/>
      <c r="AM9" s="252"/>
      <c r="AN9" s="252"/>
      <c r="AO9" s="252"/>
      <c r="AP9" s="252"/>
    </row>
    <row r="10" spans="1:42" ht="15.75" customHeight="1" thickBot="1" x14ac:dyDescent="0.3">
      <c r="A10" s="379"/>
      <c r="B10" s="383"/>
      <c r="C10" s="384"/>
      <c r="D10" s="384"/>
      <c r="E10" s="384"/>
      <c r="F10" s="384"/>
      <c r="G10" s="384"/>
      <c r="H10" s="384"/>
      <c r="I10" s="384"/>
      <c r="J10" s="403"/>
      <c r="L10" s="23" t="str">
        <f>IF(COUNTIF(SPtemplate2!$AJ$3:$AJ$42, SPtemplate2!AJ11)&gt;1, SPtemplate2!$AJ11&amp;" "&amp; SPtemplate2!$AK11, SPtemplate2!$AJ11)</f>
        <v>Melanie</v>
      </c>
      <c r="M10" s="43"/>
      <c r="N10" s="43"/>
      <c r="O10" s="43"/>
      <c r="P10" s="43"/>
      <c r="Q10" s="43"/>
      <c r="R10" s="43"/>
      <c r="S10" s="43"/>
      <c r="T10" s="35"/>
      <c r="U10" s="35"/>
      <c r="W10" s="23">
        <v>9</v>
      </c>
      <c r="X10" s="54" t="str">
        <f t="shared" si="0"/>
        <v>Harrison</v>
      </c>
      <c r="Y10" s="35"/>
      <c r="Z10" s="35"/>
      <c r="AA10" s="35"/>
      <c r="AB10" s="35"/>
      <c r="AC10" s="35"/>
      <c r="AD10" s="35"/>
      <c r="AE10" s="35"/>
      <c r="AF10" s="35"/>
      <c r="AG10" s="35"/>
      <c r="AH10" s="35"/>
      <c r="AI10" s="35"/>
      <c r="AJ10" s="38"/>
      <c r="AK10" s="252"/>
      <c r="AL10" s="252"/>
      <c r="AM10" s="252"/>
      <c r="AN10" s="252"/>
      <c r="AO10" s="252"/>
      <c r="AP10" s="252"/>
    </row>
    <row r="11" spans="1:42" ht="15.75" customHeight="1" thickBot="1" x14ac:dyDescent="0.3">
      <c r="A11" s="379"/>
      <c r="B11" s="383"/>
      <c r="C11" s="384"/>
      <c r="D11" s="384"/>
      <c r="E11" s="384"/>
      <c r="F11" s="384"/>
      <c r="G11" s="384"/>
      <c r="H11" s="384"/>
      <c r="I11" s="384"/>
      <c r="J11" s="403"/>
      <c r="L11" s="23" t="str">
        <f>IF(COUNTIF(SPtemplate2!$AJ$3:$AJ$42, SPtemplate2!AJ12)&gt;1, SPtemplate2!$AJ12&amp;" "&amp; SPtemplate2!$AK12, SPtemplate2!$AJ12)</f>
        <v>Marianne</v>
      </c>
      <c r="M11" s="43"/>
      <c r="N11" s="43"/>
      <c r="O11" s="43"/>
      <c r="P11" s="43"/>
      <c r="Q11" s="43"/>
      <c r="R11" s="43"/>
      <c r="S11" s="43"/>
      <c r="T11" s="35"/>
      <c r="U11" s="35"/>
      <c r="W11" s="23">
        <v>10</v>
      </c>
      <c r="X11" s="54" t="str">
        <f t="shared" si="0"/>
        <v>Harrison</v>
      </c>
      <c r="Y11" s="35"/>
      <c r="Z11" s="35"/>
      <c r="AA11" s="35"/>
      <c r="AB11" s="35"/>
      <c r="AC11" s="35"/>
      <c r="AD11" s="35"/>
      <c r="AE11" s="35"/>
      <c r="AF11" s="35"/>
      <c r="AG11" s="35"/>
      <c r="AH11" s="35"/>
      <c r="AI11" s="35"/>
      <c r="AJ11" s="38"/>
      <c r="AK11" s="252"/>
      <c r="AL11" s="252"/>
      <c r="AM11" s="252"/>
      <c r="AN11" s="252"/>
      <c r="AO11" s="252"/>
      <c r="AP11" s="252"/>
    </row>
    <row r="12" spans="1:42" ht="15.75" customHeight="1" thickBot="1" x14ac:dyDescent="0.3">
      <c r="A12" s="379"/>
      <c r="B12" s="383"/>
      <c r="C12" s="384"/>
      <c r="D12" s="384"/>
      <c r="E12" s="384"/>
      <c r="F12" s="384"/>
      <c r="G12" s="384"/>
      <c r="H12" s="384"/>
      <c r="I12" s="384"/>
      <c r="J12" s="403"/>
      <c r="L12" s="23" t="str">
        <f>IF(COUNTIF(SPtemplate2!$AJ$3:$AJ$42, SPtemplate2!AJ13)&gt;1, SPtemplate2!$AJ13&amp;" "&amp; SPtemplate2!$AK13, SPtemplate2!$AJ13)</f>
        <v>Caroline</v>
      </c>
      <c r="M12" s="43"/>
      <c r="N12" s="43"/>
      <c r="O12" s="43"/>
      <c r="P12" s="43"/>
      <c r="Q12" s="43"/>
      <c r="R12" s="43"/>
      <c r="S12" s="43"/>
      <c r="T12" s="35"/>
      <c r="U12" s="35"/>
      <c r="W12" s="23">
        <v>11</v>
      </c>
      <c r="X12" s="54" t="str">
        <f t="shared" si="0"/>
        <v>Billy</v>
      </c>
      <c r="Y12" s="35"/>
      <c r="Z12" s="35"/>
      <c r="AA12" s="35"/>
      <c r="AB12" s="35"/>
      <c r="AC12" s="35"/>
      <c r="AD12" s="35"/>
      <c r="AE12" s="35"/>
      <c r="AF12" s="35"/>
      <c r="AG12" s="35"/>
      <c r="AH12" s="35"/>
      <c r="AI12" s="35"/>
      <c r="AJ12" s="38"/>
      <c r="AK12" s="252"/>
      <c r="AL12" s="252"/>
      <c r="AM12" s="252"/>
      <c r="AN12" s="252"/>
      <c r="AO12" s="252"/>
      <c r="AP12" s="252"/>
    </row>
    <row r="13" spans="1:42" ht="15.75" customHeight="1" thickBot="1" x14ac:dyDescent="0.3">
      <c r="A13" s="379"/>
      <c r="B13" s="383"/>
      <c r="C13" s="384"/>
      <c r="D13" s="384"/>
      <c r="E13" s="384"/>
      <c r="F13" s="384"/>
      <c r="G13" s="384"/>
      <c r="H13" s="384"/>
      <c r="I13" s="384"/>
      <c r="J13" s="403"/>
      <c r="L13" s="23" t="str">
        <f>IF(COUNTIF(SPtemplate2!$AJ$3:$AJ$42, SPtemplate2!AJ14)&gt;1, SPtemplate2!$AJ14&amp;" "&amp; SPtemplate2!$AK14, SPtemplate2!$AJ14)</f>
        <v>Arlene</v>
      </c>
      <c r="M13" s="43"/>
      <c r="N13" s="43"/>
      <c r="O13" s="43"/>
      <c r="P13" s="43"/>
      <c r="Q13" s="43"/>
      <c r="R13" s="43"/>
      <c r="S13" s="43"/>
      <c r="T13" s="35"/>
      <c r="U13" s="35"/>
      <c r="W13" s="23">
        <v>12</v>
      </c>
      <c r="X13" s="54" t="str">
        <f t="shared" si="0"/>
        <v>Billy</v>
      </c>
      <c r="Y13" s="35"/>
      <c r="Z13" s="35"/>
      <c r="AA13" s="35"/>
      <c r="AB13" s="35"/>
      <c r="AC13" s="35"/>
      <c r="AD13" s="35"/>
      <c r="AE13" s="35"/>
      <c r="AF13" s="35"/>
      <c r="AG13" s="35"/>
      <c r="AH13" s="35"/>
      <c r="AI13" s="35"/>
      <c r="AJ13" s="38"/>
      <c r="AK13" s="252"/>
      <c r="AL13" s="252"/>
      <c r="AM13" s="252"/>
      <c r="AN13" s="252"/>
      <c r="AO13" s="252"/>
      <c r="AP13" s="252"/>
    </row>
    <row r="14" spans="1:42" ht="15" customHeight="1" thickBot="1" x14ac:dyDescent="0.3">
      <c r="A14" s="379"/>
      <c r="B14" s="383"/>
      <c r="C14" s="384"/>
      <c r="D14" s="384"/>
      <c r="E14" s="384"/>
      <c r="F14" s="384"/>
      <c r="G14" s="384"/>
      <c r="H14" s="384"/>
      <c r="I14" s="384"/>
      <c r="J14" s="403"/>
      <c r="L14" s="23" t="str">
        <f>IF(COUNTIF(SPtemplate2!$AJ$3:$AJ$42, SPtemplate2!AJ15)&gt;1, SPtemplate2!$AJ15&amp;" "&amp; SPtemplate2!$AK15, SPtemplate2!$AJ15)</f>
        <v>Calvin Christensen</v>
      </c>
      <c r="M14" s="43"/>
      <c r="N14" s="43"/>
      <c r="O14" s="43"/>
      <c r="P14" s="43"/>
      <c r="Q14" s="43"/>
      <c r="R14" s="43"/>
      <c r="S14" s="43"/>
      <c r="T14" s="35"/>
      <c r="U14" s="35"/>
      <c r="W14" s="23">
        <v>13</v>
      </c>
      <c r="X14" s="54" t="str">
        <f t="shared" si="0"/>
        <v>Billy</v>
      </c>
      <c r="Y14" s="35"/>
      <c r="Z14" s="35"/>
      <c r="AA14" s="35"/>
      <c r="AB14" s="35"/>
      <c r="AC14" s="35"/>
      <c r="AD14" s="35"/>
      <c r="AE14" s="35"/>
      <c r="AF14" s="35"/>
      <c r="AG14" s="35"/>
      <c r="AH14" s="35"/>
      <c r="AI14" s="35"/>
      <c r="AJ14" s="38"/>
      <c r="AK14" s="252"/>
      <c r="AL14" s="252"/>
      <c r="AM14" s="252"/>
      <c r="AN14" s="252"/>
      <c r="AO14" s="252"/>
      <c r="AP14" s="252"/>
    </row>
    <row r="15" spans="1:42" ht="15" customHeight="1" thickBot="1" x14ac:dyDescent="0.3">
      <c r="A15" s="379"/>
      <c r="B15" s="383"/>
      <c r="C15" s="384"/>
      <c r="D15" s="384"/>
      <c r="E15" s="384"/>
      <c r="F15" s="384"/>
      <c r="G15" s="384"/>
      <c r="H15" s="384"/>
      <c r="I15" s="384"/>
      <c r="J15" s="403"/>
      <c r="L15" s="23" t="str">
        <f>IF(COUNTIF(SPtemplate2!$AJ$3:$AJ$42, SPtemplate2!AJ16)&gt;1, SPtemplate2!$AJ16&amp;" "&amp; SPtemplate2!$AK16, SPtemplate2!$AJ16)</f>
        <v>Gary</v>
      </c>
      <c r="M15" s="43"/>
      <c r="N15" s="43"/>
      <c r="O15" s="43"/>
      <c r="P15" s="43"/>
      <c r="Q15" s="43"/>
      <c r="R15" s="43"/>
      <c r="S15" s="43"/>
      <c r="T15" s="35"/>
      <c r="U15" s="35"/>
      <c r="W15" s="23">
        <v>14</v>
      </c>
      <c r="X15" s="54" t="str">
        <f t="shared" si="0"/>
        <v>Billy</v>
      </c>
      <c r="Y15" s="35"/>
      <c r="Z15" s="35"/>
      <c r="AA15" s="35"/>
      <c r="AB15" s="35"/>
      <c r="AC15" s="35"/>
      <c r="AD15" s="35"/>
      <c r="AE15" s="35"/>
      <c r="AF15" s="35"/>
      <c r="AG15" s="35"/>
      <c r="AH15" s="35"/>
      <c r="AI15" s="35"/>
      <c r="AJ15" s="38"/>
      <c r="AK15" s="252"/>
      <c r="AL15" s="252"/>
      <c r="AM15" s="252"/>
      <c r="AN15" s="252"/>
      <c r="AO15" s="252"/>
      <c r="AP15" s="252"/>
    </row>
    <row r="16" spans="1:42" ht="15" customHeight="1" thickBot="1" x14ac:dyDescent="0.3">
      <c r="A16" s="379"/>
      <c r="B16" s="383"/>
      <c r="C16" s="384"/>
      <c r="D16" s="384"/>
      <c r="E16" s="384"/>
      <c r="F16" s="384"/>
      <c r="G16" s="384"/>
      <c r="H16" s="384"/>
      <c r="I16" s="384"/>
      <c r="J16" s="403"/>
      <c r="L16" s="23" t="str">
        <f>IF(COUNTIF(SPtemplate2!$AJ$3:$AJ$42, SPtemplate2!AJ17)&gt;1, SPtemplate2!$AJ17&amp;" "&amp; SPtemplate2!$AK17, SPtemplate2!$AJ17)</f>
        <v>Samantha</v>
      </c>
      <c r="M16" s="43"/>
      <c r="N16" s="43"/>
      <c r="O16" s="43"/>
      <c r="P16" s="43"/>
      <c r="Q16" s="43"/>
      <c r="R16" s="43"/>
      <c r="S16" s="43"/>
      <c r="T16" s="35"/>
      <c r="U16" s="35"/>
      <c r="W16" s="23">
        <v>15</v>
      </c>
      <c r="X16" s="54" t="str">
        <f t="shared" si="0"/>
        <v>Matteos</v>
      </c>
      <c r="Y16" s="35"/>
      <c r="Z16" s="35"/>
      <c r="AA16" s="35"/>
      <c r="AB16" s="35"/>
      <c r="AC16" s="35"/>
      <c r="AD16" s="35"/>
      <c r="AE16" s="35"/>
      <c r="AF16" s="35"/>
      <c r="AG16" s="35"/>
      <c r="AH16" s="35"/>
      <c r="AI16" s="35"/>
      <c r="AJ16" s="38"/>
      <c r="AK16" s="252"/>
      <c r="AL16" s="252"/>
      <c r="AM16" s="252"/>
      <c r="AN16" s="252"/>
      <c r="AO16" s="252"/>
      <c r="AP16" s="252"/>
    </row>
    <row r="17" spans="1:42" ht="15" customHeight="1" thickBot="1" x14ac:dyDescent="0.3">
      <c r="A17" s="379"/>
      <c r="B17" s="383"/>
      <c r="C17" s="384"/>
      <c r="D17" s="384"/>
      <c r="E17" s="384"/>
      <c r="F17" s="384"/>
      <c r="G17" s="384"/>
      <c r="H17" s="384"/>
      <c r="I17" s="384"/>
      <c r="J17" s="403"/>
      <c r="L17" s="23" t="str">
        <f>IF(COUNTIF(SPtemplate2!$AJ$3:$AJ$42, SPtemplate2!AJ18)&gt;1, SPtemplate2!$AJ18&amp;" "&amp; SPtemplate2!$AK18, SPtemplate2!$AJ18)</f>
        <v>Sara</v>
      </c>
      <c r="M17" s="43"/>
      <c r="N17" s="43"/>
      <c r="O17" s="43"/>
      <c r="P17" s="43"/>
      <c r="Q17" s="43"/>
      <c r="R17" s="43"/>
      <c r="S17" s="43"/>
      <c r="T17" s="35"/>
      <c r="U17" s="35"/>
      <c r="W17" s="23">
        <v>16</v>
      </c>
      <c r="X17" s="54" t="str">
        <f t="shared" si="0"/>
        <v>Matteos</v>
      </c>
      <c r="Y17" s="35"/>
      <c r="Z17" s="35"/>
      <c r="AA17" s="35"/>
      <c r="AB17" s="35"/>
      <c r="AC17" s="35"/>
      <c r="AD17" s="35"/>
      <c r="AE17" s="35"/>
      <c r="AF17" s="35"/>
      <c r="AG17" s="35"/>
      <c r="AH17" s="35"/>
      <c r="AI17" s="35"/>
      <c r="AJ17" s="38"/>
      <c r="AK17" s="252"/>
      <c r="AL17" s="252"/>
      <c r="AM17" s="252"/>
      <c r="AN17" s="252"/>
      <c r="AO17" s="252"/>
      <c r="AP17" s="252"/>
    </row>
    <row r="18" spans="1:42" ht="15" customHeight="1" thickBot="1" x14ac:dyDescent="0.3">
      <c r="A18" s="379"/>
      <c r="B18" s="383"/>
      <c r="C18" s="384"/>
      <c r="D18" s="384"/>
      <c r="E18" s="384"/>
      <c r="F18" s="384"/>
      <c r="G18" s="384"/>
      <c r="H18" s="384"/>
      <c r="I18" s="384"/>
      <c r="J18" s="403"/>
      <c r="L18" s="23" t="str">
        <f>IF(COUNTIF(SPtemplate2!$AJ$3:$AJ$42, SPtemplate2!AJ19)&gt;1, SPtemplate2!$AJ19&amp;" "&amp; SPtemplate2!$AK19, SPtemplate2!$AJ19)</f>
        <v>Gladys</v>
      </c>
      <c r="M18" s="43"/>
      <c r="N18" s="43"/>
      <c r="O18" s="43"/>
      <c r="P18" s="43"/>
      <c r="Q18" s="43"/>
      <c r="R18" s="43"/>
      <c r="S18" s="43"/>
      <c r="T18" s="35"/>
      <c r="U18" s="35"/>
      <c r="W18" s="23">
        <v>17</v>
      </c>
      <c r="X18" s="54" t="str">
        <f t="shared" si="0"/>
        <v>Matteos</v>
      </c>
      <c r="Y18" s="35"/>
      <c r="Z18" s="35"/>
      <c r="AA18" s="35"/>
      <c r="AB18" s="35"/>
      <c r="AC18" s="35"/>
      <c r="AD18" s="35"/>
      <c r="AE18" s="35"/>
      <c r="AF18" s="35"/>
      <c r="AG18" s="35"/>
      <c r="AH18" s="35"/>
      <c r="AI18" s="35"/>
      <c r="AJ18" s="38"/>
      <c r="AK18" s="252"/>
      <c r="AL18" s="252"/>
      <c r="AM18" s="252"/>
      <c r="AN18" s="252"/>
      <c r="AO18" s="252"/>
      <c r="AP18" s="252"/>
    </row>
    <row r="19" spans="1:42" ht="16.5" customHeight="1" thickBot="1" x14ac:dyDescent="0.3">
      <c r="A19" s="379"/>
      <c r="B19" s="383"/>
      <c r="C19" s="384"/>
      <c r="D19" s="384"/>
      <c r="E19" s="384"/>
      <c r="F19" s="384"/>
      <c r="G19" s="384"/>
      <c r="H19" s="384"/>
      <c r="I19" s="384"/>
      <c r="J19" s="403"/>
      <c r="L19" s="23" t="str">
        <f>IF(COUNTIF(SPtemplate2!$AJ$3:$AJ$42, SPtemplate2!AJ20)&gt;1, SPtemplate2!$AJ20&amp;" "&amp; SPtemplate2!$AK20, SPtemplate2!$AJ20)</f>
        <v>Mike</v>
      </c>
      <c r="M19" s="43"/>
      <c r="N19" s="43"/>
      <c r="O19" s="43"/>
      <c r="P19" s="43"/>
      <c r="Q19" s="43"/>
      <c r="R19" s="43"/>
      <c r="S19" s="43"/>
      <c r="T19" s="35"/>
      <c r="U19" s="35"/>
      <c r="W19" s="23">
        <v>18</v>
      </c>
      <c r="X19" s="54" t="str">
        <f t="shared" si="0"/>
        <v>Matteos</v>
      </c>
      <c r="Y19" s="35"/>
      <c r="Z19" s="35"/>
      <c r="AA19" s="35"/>
      <c r="AB19" s="35"/>
      <c r="AC19" s="35"/>
      <c r="AD19" s="35"/>
      <c r="AE19" s="35"/>
      <c r="AF19" s="35"/>
      <c r="AG19" s="35"/>
      <c r="AH19" s="35"/>
      <c r="AI19" s="35"/>
      <c r="AJ19" s="38"/>
      <c r="AK19" s="252"/>
      <c r="AL19" s="252"/>
      <c r="AM19" s="252"/>
      <c r="AN19" s="252"/>
      <c r="AO19" s="252"/>
      <c r="AP19" s="252"/>
    </row>
    <row r="20" spans="1:42" ht="15" customHeight="1" thickBot="1" x14ac:dyDescent="0.3">
      <c r="A20" s="379"/>
      <c r="B20" s="383"/>
      <c r="C20" s="384"/>
      <c r="D20" s="384"/>
      <c r="E20" s="384"/>
      <c r="F20" s="384"/>
      <c r="G20" s="384"/>
      <c r="H20" s="384"/>
      <c r="I20" s="384"/>
      <c r="J20" s="403"/>
      <c r="L20" s="23" t="str">
        <f>IF(COUNTIF(SPtemplate2!$AJ$3:$AJ$42, SPtemplate2!AJ21)&gt;1, SPtemplate2!$AJ21&amp;" "&amp; SPtemplate2!$AK21, SPtemplate2!$AJ21)</f>
        <v>Lynne</v>
      </c>
      <c r="M20" s="43"/>
      <c r="N20" s="43"/>
      <c r="O20" s="43"/>
      <c r="P20" s="43"/>
      <c r="Q20" s="43"/>
      <c r="R20" s="43"/>
      <c r="S20" s="43"/>
      <c r="T20" s="35"/>
      <c r="U20" s="35"/>
      <c r="W20" s="23">
        <v>19</v>
      </c>
      <c r="X20" s="54" t="str">
        <f t="shared" si="0"/>
        <v>Kyle</v>
      </c>
      <c r="Y20" s="35"/>
      <c r="Z20" s="35"/>
      <c r="AA20" s="35"/>
      <c r="AB20" s="35"/>
      <c r="AC20" s="35"/>
      <c r="AD20" s="35"/>
      <c r="AE20" s="35"/>
      <c r="AF20" s="35"/>
      <c r="AG20" s="35"/>
      <c r="AH20" s="35"/>
      <c r="AI20" s="35"/>
      <c r="AJ20" s="38"/>
      <c r="AK20" s="252"/>
      <c r="AL20" s="252"/>
      <c r="AM20" s="252"/>
      <c r="AN20" s="252"/>
      <c r="AO20" s="252"/>
      <c r="AP20" s="252"/>
    </row>
    <row r="21" spans="1:42" ht="15" customHeight="1" thickBot="1" x14ac:dyDescent="0.3">
      <c r="A21" s="379"/>
      <c r="B21" s="383"/>
      <c r="C21" s="384"/>
      <c r="D21" s="384"/>
      <c r="E21" s="384"/>
      <c r="F21" s="384"/>
      <c r="G21" s="384"/>
      <c r="H21" s="384"/>
      <c r="I21" s="384"/>
      <c r="J21" s="403"/>
      <c r="L21" s="23" t="str">
        <f>IF(COUNTIF(SPtemplate2!$AJ$3:$AJ$42, SPtemplate2!AJ22)&gt;1, SPtemplate2!$AJ22&amp;" "&amp; SPtemplate2!$AK22, SPtemplate2!$AJ22)</f>
        <v>Faye</v>
      </c>
      <c r="M21" s="43"/>
      <c r="N21" s="43"/>
      <c r="O21" s="43"/>
      <c r="P21" s="43"/>
      <c r="Q21" s="43"/>
      <c r="R21" s="43"/>
      <c r="S21" s="43"/>
      <c r="T21" s="35"/>
      <c r="U21" s="35"/>
      <c r="W21" s="23">
        <v>20</v>
      </c>
      <c r="X21" s="54" t="str">
        <f t="shared" si="0"/>
        <v>Kyle</v>
      </c>
      <c r="Y21" s="35"/>
      <c r="Z21" s="35"/>
      <c r="AA21" s="35"/>
      <c r="AB21" s="35"/>
      <c r="AC21" s="35"/>
      <c r="AD21" s="35"/>
      <c r="AE21" s="35"/>
      <c r="AF21" s="35"/>
      <c r="AG21" s="35"/>
      <c r="AH21" s="35"/>
      <c r="AI21" s="35"/>
      <c r="AJ21" s="38"/>
      <c r="AK21" s="252"/>
      <c r="AL21" s="252"/>
      <c r="AM21" s="252"/>
      <c r="AN21" s="252"/>
      <c r="AO21" s="252"/>
      <c r="AP21" s="252"/>
    </row>
    <row r="22" spans="1:42" ht="15" customHeight="1" thickBot="1" x14ac:dyDescent="0.3">
      <c r="A22" s="380"/>
      <c r="B22" s="385"/>
      <c r="C22" s="386"/>
      <c r="D22" s="386"/>
      <c r="E22" s="386"/>
      <c r="F22" s="386"/>
      <c r="G22" s="386"/>
      <c r="H22" s="386"/>
      <c r="I22" s="386"/>
      <c r="J22" s="403"/>
      <c r="L22" s="23" t="str">
        <f>IF(COUNTIF(SPtemplate2!$AJ$3:$AJ$42, SPtemplate2!AJ23)&gt;1, SPtemplate2!$AJ23&amp;" "&amp; SPtemplate2!$AK23, SPtemplate2!$AJ23)</f>
        <v>Diana</v>
      </c>
      <c r="M22" s="43"/>
      <c r="N22" s="43"/>
      <c r="O22" s="43"/>
      <c r="P22" s="43"/>
      <c r="Q22" s="43"/>
      <c r="R22" s="43"/>
      <c r="S22" s="43"/>
      <c r="T22" s="35"/>
      <c r="U22" s="35"/>
      <c r="W22" s="23">
        <v>21</v>
      </c>
      <c r="X22" s="54" t="str">
        <f t="shared" si="0"/>
        <v>Kyle</v>
      </c>
      <c r="Y22" s="35"/>
      <c r="Z22" s="35"/>
      <c r="AA22" s="35"/>
      <c r="AB22" s="35"/>
      <c r="AC22" s="35"/>
      <c r="AD22" s="35"/>
      <c r="AE22" s="35"/>
      <c r="AF22" s="35"/>
      <c r="AG22" s="35"/>
      <c r="AH22" s="35"/>
      <c r="AI22" s="35"/>
      <c r="AJ22" s="38"/>
      <c r="AK22" s="252"/>
      <c r="AL22" s="252"/>
      <c r="AM22" s="252"/>
      <c r="AN22" s="252"/>
      <c r="AO22" s="252"/>
      <c r="AP22" s="252"/>
    </row>
    <row r="23" spans="1:42" ht="15" customHeight="1" thickBot="1" x14ac:dyDescent="0.3">
      <c r="A23" s="224"/>
      <c r="B23" s="225"/>
      <c r="C23" s="225"/>
      <c r="D23" s="225"/>
      <c r="E23" s="225"/>
      <c r="F23" s="225"/>
      <c r="G23" s="225"/>
      <c r="H23" s="225"/>
      <c r="I23" s="226"/>
      <c r="J23" s="403"/>
      <c r="L23" s="23" t="str">
        <f>IF(COUNTIF(SPtemplate2!$AJ$3:$AJ$42, SPtemplate2!AJ24)&gt;1, SPtemplate2!$AJ24&amp;" "&amp; SPtemplate2!$AK24, SPtemplate2!$AJ24)</f>
        <v xml:space="preserve"> </v>
      </c>
      <c r="M23" s="43"/>
      <c r="N23" s="43"/>
      <c r="O23" s="43"/>
      <c r="P23" s="43"/>
      <c r="Q23" s="43"/>
      <c r="R23" s="43"/>
      <c r="S23" s="43"/>
      <c r="T23" s="35"/>
      <c r="U23" s="35"/>
      <c r="W23" s="23">
        <v>22</v>
      </c>
      <c r="X23" s="54" t="str">
        <f t="shared" si="0"/>
        <v>Kyle</v>
      </c>
      <c r="Y23" s="35"/>
      <c r="Z23" s="35"/>
      <c r="AA23" s="35"/>
      <c r="AB23" s="35"/>
      <c r="AC23" s="35"/>
      <c r="AD23" s="35"/>
      <c r="AE23" s="35"/>
      <c r="AF23" s="35"/>
      <c r="AG23" s="35"/>
      <c r="AH23" s="35"/>
      <c r="AI23" s="35"/>
      <c r="AJ23" s="38"/>
      <c r="AK23" s="252"/>
      <c r="AL23" s="252"/>
      <c r="AM23" s="252"/>
      <c r="AN23" s="252"/>
      <c r="AO23" s="252"/>
      <c r="AP23" s="252"/>
    </row>
    <row r="24" spans="1:42" ht="15" customHeight="1" thickBot="1" x14ac:dyDescent="0.3">
      <c r="A24" s="227"/>
      <c r="B24" s="228"/>
      <c r="C24" s="228"/>
      <c r="D24" s="228"/>
      <c r="E24" s="228"/>
      <c r="F24" s="228"/>
      <c r="G24" s="228"/>
      <c r="H24" s="228"/>
      <c r="I24" s="229"/>
      <c r="J24" s="403"/>
      <c r="L24" s="23" t="str">
        <f>IF(COUNTIF(SPtemplate2!$AJ$3:$AJ$42, SPtemplate2!AJ25)&gt;1, SPtemplate2!$AJ25&amp;" "&amp; SPtemplate2!$AK25, SPtemplate2!$AJ25)</f>
        <v xml:space="preserve"> </v>
      </c>
      <c r="M24" s="43"/>
      <c r="N24" s="43"/>
      <c r="O24" s="43"/>
      <c r="P24" s="43"/>
      <c r="Q24" s="43"/>
      <c r="R24" s="43"/>
      <c r="S24" s="43"/>
      <c r="T24" s="35"/>
      <c r="U24" s="35"/>
      <c r="W24" s="23">
        <v>23</v>
      </c>
      <c r="X24" s="54" t="str">
        <f t="shared" si="0"/>
        <v>Kyle</v>
      </c>
      <c r="Y24" s="35"/>
      <c r="Z24" s="35"/>
      <c r="AA24" s="35"/>
      <c r="AB24" s="35"/>
      <c r="AC24" s="35"/>
      <c r="AD24" s="35"/>
      <c r="AE24" s="35"/>
      <c r="AF24" s="35"/>
      <c r="AG24" s="35"/>
      <c r="AH24" s="35"/>
      <c r="AI24" s="35"/>
      <c r="AJ24" s="38"/>
      <c r="AK24" s="252"/>
      <c r="AL24" s="252"/>
      <c r="AM24" s="252"/>
      <c r="AN24" s="252"/>
      <c r="AO24" s="252"/>
      <c r="AP24" s="252"/>
    </row>
    <row r="25" spans="1:42" ht="15" customHeight="1" thickBot="1" x14ac:dyDescent="0.3">
      <c r="A25" s="387" t="str">
        <f ca="1">CONCATENATE(Y1," ",B4)</f>
        <v xml:space="preserve">comments for Diana </v>
      </c>
      <c r="B25" s="799" t="str">
        <f ca="1">" - "&amp;IFERROR(VLOOKUP(INDIRECT("M" &amp; inpRow),comments,4,FALSE),"")&amp;CHAR(10)&amp;CHAR(10)&amp;" - "&amp;IFERROR(VLOOKUP(INDIRECT("N" &amp; inpRow),comments,4,FALSE),"")&amp;CHAR(10)&amp;CHAR(10)&amp;" - "&amp;IFERROR(VLOOKUP(INDIRECT("O" &amp; inpRow),comments,4,FALSE),"")&amp;CHAR(10)&amp;CHAR(10)&amp;" - "&amp;IFERROR(VLOOKUP(INDIRECT("P" &amp; inpRow),comments,4,FALSE),"")&amp;CHAR(10)&amp;CHAR(10)&amp;" - "&amp;IFERROR(VLOOKUP(INDIRECT("Q" &amp; inpRow),comments,4,FALSE),"")&amp;CHAR(10)&amp;CHAR(10)&amp;" - "&amp;IFERROR(VLOOKUP(INDIRECT("R" &amp; inpRow),comments,4,FALSE),"")</f>
        <v xml:space="preserve"> - 
 - 
 - 
 - 
 - 
 - </v>
      </c>
      <c r="C25" s="496"/>
      <c r="D25" s="496"/>
      <c r="E25" s="496"/>
      <c r="F25" s="496"/>
      <c r="G25" s="496"/>
      <c r="H25" s="496"/>
      <c r="I25" s="496"/>
      <c r="J25" s="403"/>
      <c r="L25" s="23" t="str">
        <f>IF(COUNTIF(SPtemplate2!$AJ$3:$AJ$42, SPtemplate2!AJ26)&gt;1, SPtemplate2!$AJ26&amp;" "&amp; SPtemplate2!$AK26, SPtemplate2!$AJ26)</f>
        <v xml:space="preserve"> </v>
      </c>
      <c r="M25" s="43"/>
      <c r="N25" s="43"/>
      <c r="O25" s="43"/>
      <c r="P25" s="43"/>
      <c r="Q25" s="43"/>
      <c r="R25" s="43"/>
      <c r="S25" s="43"/>
      <c r="T25" s="35"/>
      <c r="U25" s="35"/>
      <c r="W25" s="23">
        <v>24</v>
      </c>
      <c r="X25" s="54" t="str">
        <f t="shared" si="0"/>
        <v>Kyle</v>
      </c>
      <c r="Y25" s="35"/>
      <c r="Z25" s="35"/>
      <c r="AA25" s="35"/>
      <c r="AB25" s="35"/>
      <c r="AC25" s="35"/>
      <c r="AD25" s="35"/>
      <c r="AE25" s="35"/>
      <c r="AF25" s="35"/>
      <c r="AG25" s="35"/>
      <c r="AH25" s="35"/>
      <c r="AI25" s="35"/>
      <c r="AJ25" s="38"/>
      <c r="AK25" s="252"/>
      <c r="AL25" s="252"/>
      <c r="AM25" s="252"/>
      <c r="AN25" s="252"/>
      <c r="AO25" s="252"/>
      <c r="AP25" s="252"/>
    </row>
    <row r="26" spans="1:42" ht="15" customHeight="1" thickBot="1" x14ac:dyDescent="0.3">
      <c r="A26" s="388"/>
      <c r="B26" s="497"/>
      <c r="C26" s="498"/>
      <c r="D26" s="498"/>
      <c r="E26" s="498"/>
      <c r="F26" s="498"/>
      <c r="G26" s="498"/>
      <c r="H26" s="498"/>
      <c r="I26" s="498"/>
      <c r="J26" s="403"/>
      <c r="L26" s="23" t="str">
        <f>IF(COUNTIF(SPtemplate2!$AJ$3:$AJ$42, SPtemplate2!AJ27)&gt;1, SPtemplate2!$AJ27&amp;" "&amp; SPtemplate2!$AK27, SPtemplate2!$AJ27)</f>
        <v xml:space="preserve"> </v>
      </c>
      <c r="M26" s="43"/>
      <c r="N26" s="43"/>
      <c r="O26" s="43"/>
      <c r="P26" s="43"/>
      <c r="Q26" s="43"/>
      <c r="R26" s="43"/>
      <c r="S26" s="43"/>
      <c r="T26" s="35"/>
      <c r="U26" s="35"/>
      <c r="W26" s="23">
        <v>25</v>
      </c>
      <c r="X26" s="54" t="str">
        <f t="shared" si="0"/>
        <v>Jessica</v>
      </c>
      <c r="Y26" s="35"/>
      <c r="Z26" s="35"/>
      <c r="AA26" s="35"/>
      <c r="AB26" s="35"/>
      <c r="AC26" s="35"/>
      <c r="AD26" s="35"/>
      <c r="AE26" s="35"/>
      <c r="AF26" s="35"/>
      <c r="AG26" s="35"/>
      <c r="AH26" s="35"/>
      <c r="AI26" s="35"/>
      <c r="AJ26" s="38"/>
      <c r="AK26" s="252"/>
      <c r="AL26" s="252"/>
      <c r="AM26" s="252"/>
      <c r="AN26" s="252"/>
      <c r="AO26" s="252"/>
      <c r="AP26" s="252"/>
    </row>
    <row r="27" spans="1:42" ht="15" customHeight="1" thickBot="1" x14ac:dyDescent="0.3">
      <c r="A27" s="388"/>
      <c r="B27" s="497"/>
      <c r="C27" s="498"/>
      <c r="D27" s="498"/>
      <c r="E27" s="498"/>
      <c r="F27" s="498"/>
      <c r="G27" s="498"/>
      <c r="H27" s="498"/>
      <c r="I27" s="498"/>
      <c r="J27" s="403"/>
      <c r="L27" s="23" t="str">
        <f>IF(COUNTIF(SPtemplate2!$AJ$3:$AJ$42, SPtemplate2!AJ28)&gt;1, SPtemplate2!$AJ28&amp;" "&amp; SPtemplate2!$AK28, SPtemplate2!$AJ28)</f>
        <v xml:space="preserve"> </v>
      </c>
      <c r="M27" s="43"/>
      <c r="N27" s="43"/>
      <c r="O27" s="43"/>
      <c r="P27" s="43"/>
      <c r="Q27" s="43"/>
      <c r="R27" s="43"/>
      <c r="S27" s="43"/>
      <c r="T27" s="35"/>
      <c r="U27" s="35"/>
      <c r="W27" s="23">
        <v>26</v>
      </c>
      <c r="X27" s="54" t="str">
        <f t="shared" si="0"/>
        <v>Billy</v>
      </c>
      <c r="Y27" s="35"/>
      <c r="Z27" s="35"/>
      <c r="AA27" s="35"/>
      <c r="AB27" s="35"/>
      <c r="AC27" s="35"/>
      <c r="AD27" s="35"/>
      <c r="AE27" s="35"/>
      <c r="AF27" s="35"/>
      <c r="AG27" s="35"/>
      <c r="AH27" s="35"/>
      <c r="AI27" s="35"/>
      <c r="AJ27" s="38" t="str">
        <f>SPtemplate2!AL28</f>
        <v xml:space="preserve"> </v>
      </c>
      <c r="AK27" s="252"/>
      <c r="AL27" s="252"/>
      <c r="AM27" s="252"/>
      <c r="AN27" s="252"/>
      <c r="AO27" s="252"/>
      <c r="AP27" s="252"/>
    </row>
    <row r="28" spans="1:42" ht="15" customHeight="1" thickBot="1" x14ac:dyDescent="0.3">
      <c r="A28" s="388"/>
      <c r="B28" s="497"/>
      <c r="C28" s="498"/>
      <c r="D28" s="498"/>
      <c r="E28" s="498"/>
      <c r="F28" s="498"/>
      <c r="G28" s="498"/>
      <c r="H28" s="498"/>
      <c r="I28" s="498"/>
      <c r="J28" s="403"/>
      <c r="L28" s="23" t="str">
        <f>IF(COUNTIF(SPtemplate2!$AJ$3:$AJ$42, SPtemplate2!AJ29)&gt;1, SPtemplate2!$AJ29&amp;" "&amp; SPtemplate2!$AK29, SPtemplate2!$AJ29)</f>
        <v xml:space="preserve"> </v>
      </c>
      <c r="M28" s="43"/>
      <c r="N28" s="43"/>
      <c r="O28" s="43"/>
      <c r="P28" s="43"/>
      <c r="Q28" s="43"/>
      <c r="R28" s="43"/>
      <c r="S28" s="43"/>
      <c r="T28" s="35"/>
      <c r="U28" s="35"/>
      <c r="W28" s="23">
        <v>27</v>
      </c>
      <c r="X28" s="54" t="str">
        <f t="shared" si="0"/>
        <v>Emelia</v>
      </c>
      <c r="Y28" s="35"/>
      <c r="Z28" s="35"/>
      <c r="AA28" s="35"/>
      <c r="AB28" s="35"/>
      <c r="AC28" s="35"/>
      <c r="AD28" s="35"/>
      <c r="AE28" s="35"/>
      <c r="AF28" s="35"/>
      <c r="AG28" s="35"/>
      <c r="AH28" s="35"/>
      <c r="AI28" s="35"/>
      <c r="AJ28" s="38" t="str">
        <f>SPtemplate2!AL29</f>
        <v xml:space="preserve"> </v>
      </c>
      <c r="AK28" s="252"/>
      <c r="AL28" s="252"/>
      <c r="AM28" s="252"/>
      <c r="AN28" s="252"/>
      <c r="AO28" s="252"/>
      <c r="AP28" s="252"/>
    </row>
    <row r="29" spans="1:42" ht="15" customHeight="1" thickBot="1" x14ac:dyDescent="0.3">
      <c r="A29" s="388"/>
      <c r="B29" s="497"/>
      <c r="C29" s="498"/>
      <c r="D29" s="498"/>
      <c r="E29" s="498"/>
      <c r="F29" s="498"/>
      <c r="G29" s="498"/>
      <c r="H29" s="498"/>
      <c r="I29" s="498"/>
      <c r="J29" s="403"/>
      <c r="L29" s="23" t="str">
        <f>IF(COUNTIF(SPtemplate2!$AJ$3:$AJ$42, SPtemplate2!AJ30)&gt;1, SPtemplate2!$AJ30&amp;" "&amp; SPtemplate2!$AK30, SPtemplate2!$AJ30)</f>
        <v xml:space="preserve"> </v>
      </c>
      <c r="M29" s="43"/>
      <c r="N29" s="43"/>
      <c r="O29" s="43"/>
      <c r="P29" s="43"/>
      <c r="Q29" s="43"/>
      <c r="R29" s="43"/>
      <c r="S29" s="43"/>
      <c r="T29" s="35"/>
      <c r="U29" s="35"/>
      <c r="W29" s="23">
        <v>28</v>
      </c>
      <c r="X29" s="54" t="str">
        <f t="shared" si="0"/>
        <v>Emelia</v>
      </c>
      <c r="Y29" s="35"/>
      <c r="Z29" s="35"/>
      <c r="AA29" s="35"/>
      <c r="AB29" s="35"/>
      <c r="AC29" s="35"/>
      <c r="AD29" s="35"/>
      <c r="AE29" s="35"/>
      <c r="AF29" s="35"/>
      <c r="AG29" s="35"/>
      <c r="AH29" s="35"/>
      <c r="AI29" s="35"/>
      <c r="AJ29" s="38" t="str">
        <f>SPtemplate2!AL30</f>
        <v xml:space="preserve"> </v>
      </c>
      <c r="AK29" s="252"/>
      <c r="AL29" s="252"/>
      <c r="AM29" s="252"/>
      <c r="AN29" s="252"/>
      <c r="AO29" s="252"/>
      <c r="AP29" s="252"/>
    </row>
    <row r="30" spans="1:42" ht="15" customHeight="1" thickBot="1" x14ac:dyDescent="0.3">
      <c r="A30" s="388"/>
      <c r="B30" s="497"/>
      <c r="C30" s="498"/>
      <c r="D30" s="498"/>
      <c r="E30" s="498"/>
      <c r="F30" s="498"/>
      <c r="G30" s="498"/>
      <c r="H30" s="498"/>
      <c r="I30" s="498"/>
      <c r="J30" s="403"/>
      <c r="L30" s="23" t="str">
        <f>IF(COUNTIF(SPtemplate2!$AJ$3:$AJ$42, SPtemplate2!AJ31)&gt;1, SPtemplate2!$AJ31&amp;" "&amp; SPtemplate2!$AK31, SPtemplate2!$AJ31)</f>
        <v xml:space="preserve"> </v>
      </c>
      <c r="M30" s="43"/>
      <c r="N30" s="43"/>
      <c r="O30" s="43"/>
      <c r="P30" s="43"/>
      <c r="Q30" s="43"/>
      <c r="R30" s="43"/>
      <c r="S30" s="43"/>
      <c r="T30" s="35"/>
      <c r="U30" s="35"/>
      <c r="W30" s="23">
        <v>29</v>
      </c>
      <c r="X30" s="54" t="str">
        <f t="shared" si="0"/>
        <v>Timothy</v>
      </c>
      <c r="Y30" s="35"/>
      <c r="Z30" s="35"/>
      <c r="AA30" s="35"/>
      <c r="AB30" s="35"/>
      <c r="AC30" s="35"/>
      <c r="AD30" s="35"/>
      <c r="AE30" s="35"/>
      <c r="AF30" s="35"/>
      <c r="AG30" s="35"/>
      <c r="AH30" s="35"/>
      <c r="AI30" s="35"/>
      <c r="AJ30" s="38" t="str">
        <f>SPtemplate2!AL31</f>
        <v xml:space="preserve"> </v>
      </c>
      <c r="AK30" s="252"/>
      <c r="AL30" s="252"/>
      <c r="AM30" s="252"/>
      <c r="AN30" s="252"/>
      <c r="AO30" s="252"/>
      <c r="AP30" s="252"/>
    </row>
    <row r="31" spans="1:42" ht="15" customHeight="1" thickBot="1" x14ac:dyDescent="0.3">
      <c r="A31" s="388"/>
      <c r="B31" s="497"/>
      <c r="C31" s="498"/>
      <c r="D31" s="498"/>
      <c r="E31" s="498"/>
      <c r="F31" s="498"/>
      <c r="G31" s="498"/>
      <c r="H31" s="498"/>
      <c r="I31" s="498"/>
      <c r="J31" s="403"/>
      <c r="L31" s="23" t="str">
        <f>IF(COUNTIF(SPtemplate2!$AJ$3:$AJ$42, SPtemplate2!AJ32)&gt;1, SPtemplate2!$AJ32&amp;" "&amp; SPtemplate2!$AK32, SPtemplate2!$AJ32)</f>
        <v xml:space="preserve"> </v>
      </c>
      <c r="M31" s="43"/>
      <c r="N31" s="43"/>
      <c r="O31" s="43"/>
      <c r="P31" s="43"/>
      <c r="Q31" s="43"/>
      <c r="R31" s="43"/>
      <c r="S31" s="43"/>
      <c r="T31" s="35"/>
      <c r="U31" s="35"/>
      <c r="W31" s="23">
        <v>30</v>
      </c>
      <c r="X31" s="54" t="str">
        <f t="shared" si="0"/>
        <v>Timothy</v>
      </c>
      <c r="Y31" s="35"/>
      <c r="Z31" s="35"/>
      <c r="AA31" s="35"/>
      <c r="AB31" s="35"/>
      <c r="AC31" s="35"/>
      <c r="AD31" s="35"/>
      <c r="AE31" s="35"/>
      <c r="AF31" s="35"/>
      <c r="AG31" s="35"/>
      <c r="AH31" s="35"/>
      <c r="AI31" s="35"/>
      <c r="AJ31" s="38" t="str">
        <f>SPtemplate2!AL32</f>
        <v xml:space="preserve"> </v>
      </c>
      <c r="AK31" s="252"/>
      <c r="AL31" s="252"/>
      <c r="AM31" s="252"/>
      <c r="AN31" s="252"/>
      <c r="AO31" s="252"/>
      <c r="AP31" s="252"/>
    </row>
    <row r="32" spans="1:42" ht="15" customHeight="1" thickBot="1" x14ac:dyDescent="0.3">
      <c r="A32" s="388"/>
      <c r="B32" s="497"/>
      <c r="C32" s="498"/>
      <c r="D32" s="498"/>
      <c r="E32" s="498"/>
      <c r="F32" s="498"/>
      <c r="G32" s="498"/>
      <c r="H32" s="498"/>
      <c r="I32" s="498"/>
      <c r="J32" s="403"/>
      <c r="L32" s="23" t="str">
        <f>IF(COUNTIF(SPtemplate2!$AJ$3:$AJ$42, SPtemplate2!AJ33)&gt;1, SPtemplate2!$AJ33&amp;" "&amp; SPtemplate2!$AK33, SPtemplate2!$AJ33)</f>
        <v xml:space="preserve"> </v>
      </c>
      <c r="M32" s="43"/>
      <c r="N32" s="43"/>
      <c r="O32" s="43"/>
      <c r="P32" s="43"/>
      <c r="Q32" s="43"/>
      <c r="R32" s="43"/>
      <c r="S32" s="43"/>
      <c r="T32" s="35"/>
      <c r="U32" s="35"/>
      <c r="W32" s="23">
        <v>31</v>
      </c>
      <c r="X32" s="54" t="str">
        <f t="shared" si="0"/>
        <v>Timothy</v>
      </c>
      <c r="Y32" s="35"/>
      <c r="Z32" s="35"/>
      <c r="AA32" s="35"/>
      <c r="AB32" s="35"/>
      <c r="AC32" s="35"/>
      <c r="AD32" s="35"/>
      <c r="AE32" s="35"/>
      <c r="AF32" s="35"/>
      <c r="AG32" s="35"/>
      <c r="AH32" s="35"/>
      <c r="AI32" s="35"/>
      <c r="AJ32" s="38" t="str">
        <f>SPtemplate2!AL33</f>
        <v xml:space="preserve"> </v>
      </c>
      <c r="AK32" s="252"/>
      <c r="AL32" s="252"/>
      <c r="AM32" s="252"/>
      <c r="AN32" s="252"/>
      <c r="AO32" s="252"/>
      <c r="AP32" s="252"/>
    </row>
    <row r="33" spans="1:42" ht="15" customHeight="1" thickBot="1" x14ac:dyDescent="0.3">
      <c r="A33" s="388"/>
      <c r="B33" s="497"/>
      <c r="C33" s="498"/>
      <c r="D33" s="498"/>
      <c r="E33" s="498"/>
      <c r="F33" s="498"/>
      <c r="G33" s="498"/>
      <c r="H33" s="498"/>
      <c r="I33" s="498"/>
      <c r="J33" s="403"/>
      <c r="L33" s="23" t="str">
        <f>IF(COUNTIF(SPtemplate2!$AJ$3:$AJ$42, SPtemplate2!AJ34)&gt;1, SPtemplate2!$AJ34&amp;" "&amp; SPtemplate2!$AK34, SPtemplate2!$AJ34)</f>
        <v xml:space="preserve"> </v>
      </c>
      <c r="M33" s="43"/>
      <c r="N33" s="43"/>
      <c r="O33" s="43"/>
      <c r="P33" s="43"/>
      <c r="Q33" s="43"/>
      <c r="R33" s="43"/>
      <c r="S33" s="43"/>
      <c r="T33" s="35"/>
      <c r="U33" s="35"/>
      <c r="W33" s="23">
        <v>32</v>
      </c>
      <c r="X33" s="54" t="str">
        <f t="shared" si="0"/>
        <v>Amelia</v>
      </c>
      <c r="Y33" s="35"/>
      <c r="Z33" s="35"/>
      <c r="AA33" s="35"/>
      <c r="AB33" s="35"/>
      <c r="AC33" s="35"/>
      <c r="AD33" s="35"/>
      <c r="AE33" s="35"/>
      <c r="AF33" s="35"/>
      <c r="AG33" s="35"/>
      <c r="AH33" s="35"/>
      <c r="AI33" s="35"/>
      <c r="AJ33" s="38" t="str">
        <f>SPtemplate2!AL34</f>
        <v xml:space="preserve"> </v>
      </c>
      <c r="AK33" s="252"/>
      <c r="AL33" s="252"/>
      <c r="AM33" s="252"/>
      <c r="AN33" s="252"/>
      <c r="AO33" s="252"/>
      <c r="AP33" s="252"/>
    </row>
    <row r="34" spans="1:42" ht="15" customHeight="1" thickBot="1" x14ac:dyDescent="0.3">
      <c r="A34" s="388"/>
      <c r="B34" s="497"/>
      <c r="C34" s="498"/>
      <c r="D34" s="498"/>
      <c r="E34" s="498"/>
      <c r="F34" s="498"/>
      <c r="G34" s="498"/>
      <c r="H34" s="498"/>
      <c r="I34" s="498"/>
      <c r="J34" s="403"/>
      <c r="L34" s="23" t="str">
        <f>IF(COUNTIF(SPtemplate2!$AJ$3:$AJ$42, SPtemplate2!AJ35)&gt;1, SPtemplate2!$AJ35&amp;" "&amp; SPtemplate2!$AK35, SPtemplate2!$AJ35)</f>
        <v xml:space="preserve"> </v>
      </c>
      <c r="M34" s="43"/>
      <c r="N34" s="43"/>
      <c r="O34" s="43"/>
      <c r="P34" s="43"/>
      <c r="Q34" s="43"/>
      <c r="R34" s="43"/>
      <c r="S34" s="43"/>
      <c r="T34" s="35"/>
      <c r="U34" s="35"/>
      <c r="W34" s="23">
        <v>33</v>
      </c>
      <c r="X34" s="54" t="str">
        <f t="shared" si="0"/>
        <v>Amelia</v>
      </c>
      <c r="Y34" s="35"/>
      <c r="Z34" s="35"/>
      <c r="AA34" s="35"/>
      <c r="AB34" s="35"/>
      <c r="AC34" s="35"/>
      <c r="AD34" s="35"/>
      <c r="AE34" s="35"/>
      <c r="AF34" s="35"/>
      <c r="AG34" s="35"/>
      <c r="AH34" s="35"/>
      <c r="AI34" s="35"/>
      <c r="AJ34" s="38" t="str">
        <f>SPtemplate2!AL35</f>
        <v xml:space="preserve"> </v>
      </c>
      <c r="AK34" s="252"/>
      <c r="AL34" s="252"/>
      <c r="AM34" s="252"/>
      <c r="AN34" s="252"/>
      <c r="AO34" s="252"/>
      <c r="AP34" s="252"/>
    </row>
    <row r="35" spans="1:42" ht="15" customHeight="1" thickBot="1" x14ac:dyDescent="0.3">
      <c r="A35" s="388"/>
      <c r="B35" s="497"/>
      <c r="C35" s="498"/>
      <c r="D35" s="498"/>
      <c r="E35" s="498"/>
      <c r="F35" s="498"/>
      <c r="G35" s="498"/>
      <c r="H35" s="498"/>
      <c r="I35" s="498"/>
      <c r="J35" s="403"/>
      <c r="L35" s="23" t="str">
        <f>IF(COUNTIF(SPtemplate2!$AJ$3:$AJ$42, SPtemplate2!AJ36)&gt;1, SPtemplate2!$AJ36&amp;" "&amp; SPtemplate2!$AK36, SPtemplate2!$AJ36)</f>
        <v xml:space="preserve"> </v>
      </c>
      <c r="M35" s="43"/>
      <c r="N35" s="43"/>
      <c r="O35" s="43"/>
      <c r="P35" s="43"/>
      <c r="Q35" s="43"/>
      <c r="R35" s="43"/>
      <c r="S35" s="43"/>
      <c r="T35" s="35"/>
      <c r="U35" s="35"/>
      <c r="W35" s="23">
        <v>34</v>
      </c>
      <c r="X35" s="54" t="str">
        <f t="shared" si="0"/>
        <v>Dorothy</v>
      </c>
      <c r="Y35" s="35"/>
      <c r="Z35" s="35"/>
      <c r="AA35" s="35"/>
      <c r="AB35" s="35"/>
      <c r="AC35" s="35"/>
      <c r="AD35" s="35"/>
      <c r="AE35" s="35"/>
      <c r="AF35" s="35"/>
      <c r="AG35" s="35"/>
      <c r="AH35" s="35"/>
      <c r="AI35" s="35"/>
      <c r="AJ35" s="38" t="str">
        <f>SPtemplate2!AL36</f>
        <v xml:space="preserve"> </v>
      </c>
      <c r="AK35" s="252"/>
      <c r="AL35" s="252"/>
      <c r="AM35" s="252"/>
      <c r="AN35" s="252"/>
      <c r="AO35" s="252"/>
      <c r="AP35" s="252"/>
    </row>
    <row r="36" spans="1:42" ht="15" customHeight="1" thickBot="1" x14ac:dyDescent="0.3">
      <c r="A36" s="388"/>
      <c r="B36" s="497"/>
      <c r="C36" s="498"/>
      <c r="D36" s="498"/>
      <c r="E36" s="498"/>
      <c r="F36" s="498"/>
      <c r="G36" s="498"/>
      <c r="H36" s="498"/>
      <c r="I36" s="498"/>
      <c r="J36" s="403"/>
      <c r="L36" s="23" t="str">
        <f>IF(COUNTIF(SPtemplate2!$AJ$3:$AJ$42, SPtemplate2!AJ37)&gt;1, SPtemplate2!$AJ37&amp;" "&amp; SPtemplate2!$AK37, SPtemplate2!$AJ37)</f>
        <v xml:space="preserve"> </v>
      </c>
      <c r="M36" s="43"/>
      <c r="N36" s="43"/>
      <c r="O36" s="43"/>
      <c r="P36" s="43"/>
      <c r="Q36" s="43"/>
      <c r="R36" s="43"/>
      <c r="S36" s="43"/>
      <c r="T36" s="35"/>
      <c r="U36" s="35"/>
      <c r="W36" s="23">
        <v>35</v>
      </c>
      <c r="X36" s="54" t="str">
        <f t="shared" si="0"/>
        <v>Dorothy</v>
      </c>
      <c r="AJ36" s="38" t="str">
        <f>SPtemplate2!AL37</f>
        <v xml:space="preserve"> </v>
      </c>
    </row>
    <row r="37" spans="1:42" ht="15" customHeight="1" thickBot="1" x14ac:dyDescent="0.3">
      <c r="A37" s="388"/>
      <c r="B37" s="497"/>
      <c r="C37" s="498"/>
      <c r="D37" s="498"/>
      <c r="E37" s="498"/>
      <c r="F37" s="498"/>
      <c r="G37" s="498"/>
      <c r="H37" s="498"/>
      <c r="I37" s="498"/>
      <c r="J37" s="403"/>
      <c r="L37" s="23" t="str">
        <f>IF(COUNTIF(SPtemplate2!$AJ$3:$AJ$42, SPtemplate2!AJ38)&gt;1, SPtemplate2!$AJ38&amp;" "&amp; SPtemplate2!$AK38, SPtemplate2!$AJ38)</f>
        <v xml:space="preserve"> </v>
      </c>
      <c r="M37" s="43"/>
      <c r="N37" s="43"/>
      <c r="O37" s="43"/>
      <c r="P37" s="43"/>
      <c r="Q37" s="43"/>
      <c r="R37" s="43"/>
      <c r="S37" s="43"/>
      <c r="T37" s="35"/>
      <c r="U37" s="35"/>
      <c r="W37" s="23">
        <v>36</v>
      </c>
      <c r="X37" s="54" t="str">
        <f t="shared" si="0"/>
        <v>Nissan</v>
      </c>
      <c r="AJ37" s="38" t="str">
        <f>SPtemplate2!AL38</f>
        <v xml:space="preserve"> </v>
      </c>
    </row>
    <row r="38" spans="1:42" ht="15" customHeight="1" thickBot="1" x14ac:dyDescent="0.3">
      <c r="A38" s="388"/>
      <c r="B38" s="497"/>
      <c r="C38" s="498"/>
      <c r="D38" s="498"/>
      <c r="E38" s="498"/>
      <c r="F38" s="498"/>
      <c r="G38" s="498"/>
      <c r="H38" s="498"/>
      <c r="I38" s="498"/>
      <c r="J38" s="403"/>
      <c r="L38" s="23" t="str">
        <f>IF(COUNTIF(SPtemplate2!$AJ$3:$AJ$42, SPtemplate2!AJ39)&gt;1, SPtemplate2!$AJ39&amp;" "&amp; SPtemplate2!$AK39, SPtemplate2!$AJ39)</f>
        <v xml:space="preserve"> </v>
      </c>
      <c r="M38" s="43"/>
      <c r="N38" s="43"/>
      <c r="O38" s="43"/>
      <c r="P38" s="43"/>
      <c r="Q38" s="43"/>
      <c r="R38" s="43"/>
      <c r="S38" s="43"/>
      <c r="T38" s="35"/>
      <c r="U38" s="35"/>
      <c r="W38" s="23">
        <v>37</v>
      </c>
      <c r="X38" s="54" t="str">
        <f t="shared" si="0"/>
        <v>Nissan</v>
      </c>
      <c r="AJ38" s="38" t="str">
        <f>SPtemplate2!AL39</f>
        <v xml:space="preserve"> </v>
      </c>
    </row>
    <row r="39" spans="1:42" ht="15" customHeight="1" thickBot="1" x14ac:dyDescent="0.3">
      <c r="A39" s="388"/>
      <c r="B39" s="497"/>
      <c r="C39" s="498"/>
      <c r="D39" s="498"/>
      <c r="E39" s="498"/>
      <c r="F39" s="498"/>
      <c r="G39" s="498"/>
      <c r="H39" s="498"/>
      <c r="I39" s="498"/>
      <c r="J39" s="403"/>
      <c r="L39" s="23" t="str">
        <f>IF(COUNTIF(SPtemplate2!$AJ$3:$AJ$42, SPtemplate2!AJ40)&gt;1, SPtemplate2!$AJ40&amp;" "&amp; SPtemplate2!$AK40, SPtemplate2!$AJ40)</f>
        <v xml:space="preserve"> </v>
      </c>
      <c r="M39" s="43"/>
      <c r="N39" s="43"/>
      <c r="O39" s="43"/>
      <c r="P39" s="43"/>
      <c r="Q39" s="43"/>
      <c r="R39" s="43"/>
      <c r="S39" s="43"/>
      <c r="T39" s="35"/>
      <c r="U39" s="35"/>
      <c r="W39" s="23">
        <v>38</v>
      </c>
      <c r="X39" s="54" t="str">
        <f t="shared" si="0"/>
        <v>Patricia</v>
      </c>
      <c r="AJ39" s="38" t="str">
        <f>SPtemplate2!AL40</f>
        <v xml:space="preserve"> </v>
      </c>
    </row>
    <row r="40" spans="1:42" ht="15.75" customHeight="1" thickBot="1" x14ac:dyDescent="0.3">
      <c r="A40" s="388"/>
      <c r="B40" s="497"/>
      <c r="C40" s="498"/>
      <c r="D40" s="498"/>
      <c r="E40" s="498"/>
      <c r="F40" s="498"/>
      <c r="G40" s="498"/>
      <c r="H40" s="498"/>
      <c r="I40" s="498"/>
      <c r="J40" s="404"/>
      <c r="P40" s="27"/>
      <c r="Q40" s="27"/>
      <c r="R40" s="27"/>
      <c r="S40" s="27"/>
      <c r="T40" s="35"/>
      <c r="U40" s="35"/>
      <c r="V40" s="35"/>
      <c r="W40" s="23">
        <v>39</v>
      </c>
      <c r="X40" s="54" t="str">
        <f t="shared" si="0"/>
        <v>Sarah</v>
      </c>
    </row>
    <row r="41" spans="1:42" ht="16.5" thickBot="1" x14ac:dyDescent="0.3">
      <c r="A41" s="223"/>
      <c r="B41" s="499"/>
      <c r="C41" s="500"/>
      <c r="D41" s="500"/>
      <c r="E41" s="500"/>
      <c r="F41" s="500"/>
      <c r="G41" s="500"/>
      <c r="H41" s="500"/>
      <c r="I41" s="500"/>
      <c r="J41" s="222"/>
      <c r="P41" s="35"/>
      <c r="Q41" s="35"/>
      <c r="R41" s="35"/>
      <c r="S41" s="35"/>
      <c r="T41" s="35"/>
      <c r="U41" s="35"/>
      <c r="V41" s="35"/>
      <c r="W41" s="23">
        <v>40</v>
      </c>
      <c r="X41" s="54" t="str">
        <f t="shared" si="0"/>
        <v>Sarah</v>
      </c>
    </row>
    <row r="42" spans="1:42" ht="16.5" thickBot="1" x14ac:dyDescent="0.3">
      <c r="A42" s="338" t="s">
        <v>24</v>
      </c>
      <c r="B42" s="407" t="str">
        <f ca="1">IFERROR(VLOOKUP(TRIM($B$4),reportlist4,3,FALSE),"")</f>
        <v>0+</v>
      </c>
      <c r="C42" s="409" t="str">
        <f>'general comment and task'!C44</f>
        <v>Student comment</v>
      </c>
      <c r="D42" s="410"/>
      <c r="E42" s="410"/>
      <c r="F42" s="410"/>
      <c r="G42" s="410"/>
      <c r="H42" s="411"/>
      <c r="I42" s="415">
        <f ca="1">IFERROR(VLOOKUP(TRIM($B$4),gradelist4,8,FALSE),"")</f>
        <v>0</v>
      </c>
      <c r="J42" s="417" t="s">
        <v>25</v>
      </c>
      <c r="P42" s="35"/>
      <c r="Q42" s="35"/>
      <c r="R42" s="35"/>
      <c r="S42" s="35"/>
      <c r="T42" s="35"/>
      <c r="U42" s="35"/>
      <c r="V42" s="35"/>
      <c r="W42" s="23">
        <v>41</v>
      </c>
      <c r="X42" s="54" t="str">
        <f t="shared" si="0"/>
        <v>Sarah</v>
      </c>
    </row>
    <row r="43" spans="1:42" ht="16.5" thickBot="1" x14ac:dyDescent="0.3">
      <c r="A43" s="339"/>
      <c r="B43" s="408"/>
      <c r="C43" s="412"/>
      <c r="D43" s="413"/>
      <c r="E43" s="413"/>
      <c r="F43" s="413"/>
      <c r="G43" s="413"/>
      <c r="H43" s="414"/>
      <c r="I43" s="416"/>
      <c r="J43" s="417"/>
      <c r="P43" s="35"/>
      <c r="Q43" s="35"/>
      <c r="R43" s="35"/>
      <c r="S43" s="35"/>
      <c r="T43" s="35"/>
      <c r="U43" s="35"/>
      <c r="V43" s="35"/>
      <c r="W43" s="23">
        <v>42</v>
      </c>
      <c r="X43" s="54" t="str">
        <f t="shared" si="0"/>
        <v>Ambrosia</v>
      </c>
    </row>
    <row r="44" spans="1:42" ht="16.5" thickBot="1" x14ac:dyDescent="0.3">
      <c r="A44" s="325" t="str">
        <f>Entercomments!K1</f>
        <v>MIC achievement gender and statistics</v>
      </c>
      <c r="B44" s="389" t="str">
        <f>'general comment and task'!B46</f>
        <v>Test</v>
      </c>
      <c r="C44" s="390"/>
      <c r="D44" s="390"/>
      <c r="E44" s="390"/>
      <c r="F44" s="390"/>
      <c r="G44" s="390"/>
      <c r="H44" s="390"/>
      <c r="I44" s="390"/>
      <c r="J44" s="405">
        <f ca="1">TODAY()</f>
        <v>43411</v>
      </c>
      <c r="P44" s="35"/>
      <c r="Q44" s="35"/>
      <c r="R44" s="35"/>
      <c r="S44" s="35"/>
      <c r="T44" s="35"/>
      <c r="U44" s="35"/>
      <c r="V44" s="35"/>
      <c r="W44" s="23">
        <v>43</v>
      </c>
      <c r="X44" s="54" t="str">
        <f t="shared" si="0"/>
        <v>Ambrosia</v>
      </c>
    </row>
    <row r="45" spans="1:42" ht="16.5" thickBot="1" x14ac:dyDescent="0.3">
      <c r="A45" s="326"/>
      <c r="B45" s="391"/>
      <c r="C45" s="392"/>
      <c r="D45" s="392"/>
      <c r="E45" s="392"/>
      <c r="F45" s="392"/>
      <c r="G45" s="392"/>
      <c r="H45" s="392"/>
      <c r="I45" s="392"/>
      <c r="J45" s="406"/>
      <c r="P45" s="35"/>
      <c r="Q45" s="35"/>
      <c r="R45" s="35"/>
      <c r="S45" s="35"/>
      <c r="T45" s="35"/>
      <c r="U45" s="35"/>
      <c r="V45" s="35"/>
      <c r="W45" s="23">
        <v>44</v>
      </c>
      <c r="X45" s="54" t="str">
        <f t="shared" si="0"/>
        <v>Ambrosia</v>
      </c>
    </row>
    <row r="46" spans="1:42" ht="15" customHeight="1" thickBot="1" x14ac:dyDescent="0.3">
      <c r="A46" s="326"/>
      <c r="B46" s="391"/>
      <c r="C46" s="392"/>
      <c r="D46" s="392"/>
      <c r="E46" s="392"/>
      <c r="F46" s="392"/>
      <c r="G46" s="392"/>
      <c r="H46" s="392"/>
      <c r="I46" s="392"/>
      <c r="J46" s="406"/>
      <c r="P46" s="35"/>
      <c r="Q46" s="35"/>
      <c r="R46" s="35"/>
      <c r="S46" s="35"/>
      <c r="T46" s="35"/>
      <c r="U46" s="35"/>
      <c r="V46" s="35"/>
      <c r="W46" s="23">
        <v>45</v>
      </c>
      <c r="X46" s="54" t="str">
        <f t="shared" si="0"/>
        <v>Ambrosia</v>
      </c>
    </row>
    <row r="47" spans="1:42" ht="15.75" customHeight="1" thickBot="1" x14ac:dyDescent="0.3">
      <c r="A47" s="326"/>
      <c r="B47" s="391"/>
      <c r="C47" s="392"/>
      <c r="D47" s="392"/>
      <c r="E47" s="392"/>
      <c r="F47" s="392"/>
      <c r="G47" s="392"/>
      <c r="H47" s="392"/>
      <c r="I47" s="392"/>
      <c r="J47" s="406"/>
      <c r="P47" s="35"/>
      <c r="Q47" s="35"/>
      <c r="R47" s="35"/>
      <c r="S47" s="35"/>
      <c r="T47" s="35"/>
      <c r="U47" s="35"/>
      <c r="V47" s="35"/>
      <c r="W47" s="23">
        <v>46</v>
      </c>
      <c r="X47" s="54" t="str">
        <f t="shared" si="0"/>
        <v>Ambrosia</v>
      </c>
    </row>
    <row r="48" spans="1:42" ht="15" customHeight="1" thickBot="1" x14ac:dyDescent="0.3">
      <c r="A48" s="327"/>
      <c r="B48" s="393"/>
      <c r="C48" s="394"/>
      <c r="D48" s="394"/>
      <c r="E48" s="394"/>
      <c r="F48" s="394"/>
      <c r="G48" s="394"/>
      <c r="H48" s="394"/>
      <c r="I48" s="394"/>
      <c r="J48" s="406"/>
      <c r="P48" s="35"/>
      <c r="Q48" s="35"/>
      <c r="R48" s="35"/>
      <c r="S48" s="35"/>
      <c r="T48" s="35"/>
      <c r="U48" s="35"/>
      <c r="V48" s="35"/>
      <c r="W48" s="23">
        <v>47</v>
      </c>
      <c r="X48" s="54" t="str">
        <f t="shared" si="0"/>
        <v/>
      </c>
    </row>
    <row r="49" spans="1:24" ht="15" customHeight="1" thickBot="1" x14ac:dyDescent="0.3">
      <c r="A49" s="10"/>
      <c r="B49" s="10"/>
      <c r="C49" s="10"/>
      <c r="D49" s="10"/>
      <c r="E49" s="10"/>
      <c r="F49" s="10"/>
      <c r="G49" s="10"/>
      <c r="H49" s="10"/>
      <c r="I49" s="10"/>
      <c r="J49" s="10"/>
      <c r="P49" s="35"/>
      <c r="Q49" s="35"/>
      <c r="R49" s="35"/>
      <c r="S49" s="35"/>
      <c r="T49" s="35"/>
      <c r="U49" s="35"/>
      <c r="V49" s="35"/>
      <c r="W49" s="23">
        <v>48</v>
      </c>
      <c r="X49" s="54" t="str">
        <f t="shared" si="0"/>
        <v/>
      </c>
    </row>
    <row r="50" spans="1:24" ht="16.5" thickBot="1" x14ac:dyDescent="0.3">
      <c r="A50"/>
      <c r="B50"/>
      <c r="C50"/>
      <c r="D50"/>
      <c r="E50"/>
      <c r="F50"/>
      <c r="G50"/>
      <c r="H50"/>
      <c r="I50"/>
      <c r="J50"/>
      <c r="K50"/>
      <c r="L50"/>
      <c r="Q50" s="35"/>
      <c r="R50" s="35"/>
      <c r="S50" s="35"/>
      <c r="T50" s="35"/>
      <c r="U50" s="35"/>
      <c r="V50" s="35"/>
      <c r="W50" s="23">
        <v>49</v>
      </c>
      <c r="X50" s="54" t="str">
        <f t="shared" si="0"/>
        <v/>
      </c>
    </row>
    <row r="51" spans="1:24" ht="32.25" thickBot="1" x14ac:dyDescent="0.55000000000000004">
      <c r="A51"/>
      <c r="B51"/>
      <c r="C51"/>
      <c r="D51"/>
      <c r="E51"/>
      <c r="F51"/>
      <c r="G51"/>
      <c r="H51"/>
      <c r="I51"/>
      <c r="J51"/>
      <c r="K51"/>
      <c r="L51"/>
      <c r="M51" s="1"/>
      <c r="N51" s="1"/>
      <c r="O51" s="1"/>
      <c r="P51" s="35"/>
      <c r="Q51" s="35"/>
      <c r="R51" s="35"/>
      <c r="S51" s="35"/>
      <c r="T51" s="35"/>
      <c r="U51" s="35"/>
      <c r="V51" s="35"/>
      <c r="W51" s="23">
        <v>50</v>
      </c>
      <c r="X51" s="54" t="str">
        <f t="shared" si="0"/>
        <v/>
      </c>
    </row>
    <row r="52" spans="1:24" ht="31.5" x14ac:dyDescent="0.5">
      <c r="A52"/>
      <c r="B52"/>
      <c r="C52"/>
      <c r="D52"/>
      <c r="E52"/>
      <c r="F52"/>
      <c r="G52"/>
      <c r="H52"/>
      <c r="I52"/>
      <c r="J52"/>
      <c r="K52"/>
      <c r="L52"/>
      <c r="M52" s="1"/>
      <c r="N52" s="1"/>
      <c r="O52" s="1"/>
      <c r="P52" s="35"/>
      <c r="Q52" s="35"/>
      <c r="R52" s="35"/>
      <c r="S52" s="35"/>
      <c r="W52" s="40">
        <v>51</v>
      </c>
      <c r="X52" s="19" t="str">
        <f t="shared" si="0"/>
        <v/>
      </c>
    </row>
    <row r="53" spans="1:24" ht="31.5" x14ac:dyDescent="0.5">
      <c r="A53"/>
      <c r="B53"/>
      <c r="C53"/>
      <c r="D53"/>
      <c r="E53"/>
      <c r="F53"/>
      <c r="G53"/>
      <c r="H53"/>
      <c r="I53"/>
      <c r="J53"/>
      <c r="K53"/>
      <c r="L53"/>
      <c r="M53" s="1"/>
      <c r="N53" s="1"/>
      <c r="O53" s="1"/>
      <c r="P53" s="35"/>
      <c r="Q53" s="35"/>
      <c r="R53" s="35"/>
      <c r="S53" s="35"/>
      <c r="W53" s="40">
        <v>52</v>
      </c>
      <c r="X53" s="19" t="str">
        <f t="shared" si="0"/>
        <v/>
      </c>
    </row>
    <row r="54" spans="1:24" ht="31.5" x14ac:dyDescent="0.5">
      <c r="M54" s="1"/>
      <c r="N54" s="1"/>
      <c r="O54" s="1"/>
      <c r="P54" s="35"/>
      <c r="Q54" s="35"/>
      <c r="R54" s="35"/>
      <c r="S54" s="35"/>
      <c r="W54" s="40">
        <v>53</v>
      </c>
      <c r="X54" s="19" t="str">
        <f t="shared" si="0"/>
        <v/>
      </c>
    </row>
    <row r="55" spans="1:24" ht="31.5" x14ac:dyDescent="0.5">
      <c r="M55" s="1"/>
      <c r="N55" s="1"/>
      <c r="O55" s="1"/>
      <c r="P55" s="35"/>
      <c r="Q55" s="35"/>
      <c r="R55" s="35"/>
      <c r="S55" s="35"/>
      <c r="W55" s="40">
        <v>54</v>
      </c>
      <c r="X55" s="19" t="str">
        <f t="shared" si="0"/>
        <v/>
      </c>
    </row>
    <row r="56" spans="1:24" ht="31.5" x14ac:dyDescent="0.5">
      <c r="M56" s="1"/>
      <c r="N56" s="1"/>
      <c r="O56" s="1"/>
      <c r="P56" s="35"/>
      <c r="Q56" s="35"/>
      <c r="R56" s="35"/>
      <c r="S56" s="35"/>
      <c r="W56" s="40">
        <v>55</v>
      </c>
      <c r="X56" s="19" t="str">
        <f t="shared" si="0"/>
        <v/>
      </c>
    </row>
    <row r="57" spans="1:24" ht="31.5" x14ac:dyDescent="0.5">
      <c r="M57" s="1"/>
      <c r="N57" s="1"/>
      <c r="O57" s="1"/>
      <c r="P57" s="35"/>
      <c r="Q57" s="35"/>
      <c r="R57" s="35"/>
      <c r="S57" s="35"/>
      <c r="W57" s="40">
        <v>56</v>
      </c>
      <c r="X57" s="19" t="str">
        <f t="shared" si="0"/>
        <v/>
      </c>
    </row>
    <row r="58" spans="1:24" ht="31.5" x14ac:dyDescent="0.5">
      <c r="M58" s="1"/>
      <c r="N58" s="1"/>
      <c r="O58" s="1"/>
      <c r="P58" s="35"/>
      <c r="Q58" s="35"/>
      <c r="R58" s="35"/>
      <c r="S58" s="35"/>
      <c r="W58" s="40">
        <v>57</v>
      </c>
      <c r="X58" s="19" t="str">
        <f t="shared" si="0"/>
        <v/>
      </c>
    </row>
    <row r="59" spans="1:24" ht="31.5" x14ac:dyDescent="0.5">
      <c r="M59" s="1"/>
      <c r="N59" s="1"/>
      <c r="O59" s="1"/>
      <c r="P59" s="35"/>
      <c r="Q59" s="35"/>
      <c r="R59" s="35"/>
      <c r="S59" s="35"/>
      <c r="W59" s="40">
        <v>58</v>
      </c>
      <c r="X59" s="19" t="str">
        <f t="shared" si="0"/>
        <v/>
      </c>
    </row>
    <row r="60" spans="1:24" ht="31.5" x14ac:dyDescent="0.5">
      <c r="M60" s="1"/>
      <c r="N60" s="1"/>
      <c r="O60" s="1"/>
      <c r="P60" s="35"/>
      <c r="Q60" s="35"/>
      <c r="R60" s="35"/>
      <c r="S60" s="35"/>
      <c r="W60" s="40">
        <v>59</v>
      </c>
      <c r="X60" s="19" t="str">
        <f t="shared" si="0"/>
        <v/>
      </c>
    </row>
    <row r="61" spans="1:24" ht="31.5" x14ac:dyDescent="0.5">
      <c r="M61" s="1"/>
      <c r="N61" s="1"/>
      <c r="O61" s="1"/>
      <c r="P61" s="252"/>
      <c r="Q61" s="252"/>
      <c r="R61" s="252"/>
      <c r="S61" s="252"/>
      <c r="W61" s="40">
        <v>60</v>
      </c>
      <c r="X61" s="19" t="str">
        <f t="shared" si="0"/>
        <v/>
      </c>
    </row>
    <row r="62" spans="1:24" ht="31.5" x14ac:dyDescent="0.5">
      <c r="M62" s="1"/>
      <c r="N62" s="1"/>
      <c r="O62" s="1"/>
      <c r="P62" s="252"/>
      <c r="Q62" s="252"/>
      <c r="R62" s="252"/>
      <c r="S62" s="252"/>
      <c r="W62" s="40">
        <v>61</v>
      </c>
      <c r="X62" s="19" t="str">
        <f t="shared" si="0"/>
        <v/>
      </c>
    </row>
    <row r="63" spans="1:24" ht="31.5" x14ac:dyDescent="0.5">
      <c r="M63" s="1"/>
      <c r="N63" s="1"/>
      <c r="O63" s="1"/>
      <c r="P63" s="252"/>
      <c r="Q63" s="252"/>
      <c r="R63" s="252"/>
      <c r="S63" s="252"/>
      <c r="W63" s="40">
        <v>62</v>
      </c>
      <c r="X63" s="19" t="str">
        <f t="shared" si="0"/>
        <v/>
      </c>
    </row>
    <row r="64" spans="1:24" ht="31.5" x14ac:dyDescent="0.5">
      <c r="M64" s="1"/>
      <c r="N64" s="1"/>
      <c r="O64" s="1"/>
      <c r="P64" s="252"/>
      <c r="Q64" s="252"/>
      <c r="R64" s="252"/>
      <c r="S64" s="252"/>
      <c r="W64" s="40">
        <v>63</v>
      </c>
      <c r="X64" s="19" t="str">
        <f t="shared" si="0"/>
        <v/>
      </c>
    </row>
    <row r="65" spans="13:41" ht="31.5" x14ac:dyDescent="0.5">
      <c r="M65" s="1"/>
      <c r="N65" s="1"/>
      <c r="O65" s="1"/>
      <c r="P65" s="252"/>
      <c r="Q65" s="252"/>
      <c r="R65" s="252"/>
      <c r="S65" s="252"/>
      <c r="W65" s="40">
        <v>64</v>
      </c>
      <c r="X65" s="19" t="str">
        <f t="shared" si="0"/>
        <v/>
      </c>
    </row>
    <row r="66" spans="13:41" ht="31.5" x14ac:dyDescent="0.5">
      <c r="M66" s="1"/>
      <c r="N66" s="1"/>
      <c r="O66" s="1"/>
      <c r="P66" s="252"/>
      <c r="Q66" s="252"/>
      <c r="R66" s="252"/>
      <c r="S66" s="252"/>
      <c r="W66" s="40">
        <v>65</v>
      </c>
      <c r="X66" s="19" t="str">
        <f t="shared" ref="X66:X129" si="1">IFERROR(IF(VLOOKUP(W66,comments,2,FALSE)=0,"",VLOOKUP(W66,comments,2,FALSE)),"")</f>
        <v/>
      </c>
    </row>
    <row r="67" spans="13:41" ht="31.5" x14ac:dyDescent="0.5">
      <c r="M67" s="1"/>
      <c r="N67" s="1"/>
      <c r="O67" s="1"/>
      <c r="P67" s="252"/>
      <c r="Q67" s="252"/>
      <c r="R67" s="252"/>
      <c r="S67" s="252"/>
      <c r="W67" s="40">
        <v>66</v>
      </c>
      <c r="X67" s="19" t="str">
        <f t="shared" si="1"/>
        <v/>
      </c>
    </row>
    <row r="68" spans="13:41" ht="31.5" x14ac:dyDescent="0.5">
      <c r="M68" s="1"/>
      <c r="N68" s="1"/>
      <c r="O68" s="1"/>
      <c r="P68" s="252"/>
      <c r="Q68" s="252"/>
      <c r="R68" s="252"/>
      <c r="S68" s="252"/>
      <c r="W68" s="40">
        <v>67</v>
      </c>
      <c r="X68" s="19" t="str">
        <f t="shared" si="1"/>
        <v/>
      </c>
    </row>
    <row r="69" spans="13:41" ht="31.5" x14ac:dyDescent="0.5">
      <c r="M69" s="1"/>
      <c r="N69" s="1"/>
      <c r="O69" s="1"/>
      <c r="P69" s="252"/>
      <c r="Q69" s="252"/>
      <c r="R69" s="252"/>
      <c r="S69" s="252"/>
      <c r="W69" s="40">
        <v>68</v>
      </c>
      <c r="X69" s="19" t="str">
        <f t="shared" si="1"/>
        <v/>
      </c>
    </row>
    <row r="70" spans="13:41" ht="33.75" x14ac:dyDescent="0.5">
      <c r="M70" s="1"/>
      <c r="N70" s="1"/>
      <c r="O70" s="1"/>
      <c r="P70" s="252"/>
      <c r="Q70" s="252"/>
      <c r="R70" s="252"/>
      <c r="S70" s="252"/>
      <c r="W70" s="40">
        <v>69</v>
      </c>
      <c r="X70" s="19" t="str">
        <f t="shared" si="1"/>
        <v/>
      </c>
      <c r="AM70" s="6"/>
      <c r="AN70" s="6"/>
      <c r="AO70" s="6"/>
    </row>
    <row r="71" spans="13:41" ht="33.75" x14ac:dyDescent="0.5">
      <c r="M71" s="1"/>
      <c r="N71" s="1"/>
      <c r="O71" s="1"/>
      <c r="P71" s="252"/>
      <c r="Q71" s="252"/>
      <c r="R71" s="252"/>
      <c r="S71" s="252"/>
      <c r="W71" s="40">
        <v>70</v>
      </c>
      <c r="X71" s="19" t="str">
        <f t="shared" si="1"/>
        <v/>
      </c>
      <c r="AM71" s="6"/>
      <c r="AN71" s="6"/>
      <c r="AO71" s="6"/>
    </row>
    <row r="72" spans="13:41" ht="33.75" x14ac:dyDescent="0.5">
      <c r="M72" s="1"/>
      <c r="N72" s="1"/>
      <c r="O72" s="1"/>
      <c r="P72" s="252"/>
      <c r="Q72" s="252"/>
      <c r="R72" s="252"/>
      <c r="S72" s="252"/>
      <c r="W72" s="40">
        <v>71</v>
      </c>
      <c r="X72" s="19" t="str">
        <f t="shared" si="1"/>
        <v/>
      </c>
      <c r="AM72" s="6"/>
      <c r="AN72" s="6"/>
      <c r="AO72" s="6"/>
    </row>
    <row r="73" spans="13:41" ht="33.75" x14ac:dyDescent="0.5">
      <c r="M73" s="1"/>
      <c r="N73" s="1"/>
      <c r="O73" s="1"/>
      <c r="P73" s="252"/>
      <c r="Q73" s="252"/>
      <c r="R73" s="252"/>
      <c r="S73" s="252"/>
      <c r="W73" s="40">
        <v>72</v>
      </c>
      <c r="X73" s="19" t="str">
        <f t="shared" si="1"/>
        <v/>
      </c>
      <c r="AM73" s="6"/>
      <c r="AN73" s="6"/>
      <c r="AO73" s="6"/>
    </row>
    <row r="74" spans="13:41" ht="33.75" x14ac:dyDescent="0.5">
      <c r="M74" s="1"/>
      <c r="N74" s="1"/>
      <c r="O74" s="1"/>
      <c r="P74" s="252"/>
      <c r="Q74" s="252"/>
      <c r="R74" s="252"/>
      <c r="S74" s="252"/>
      <c r="W74" s="40">
        <v>73</v>
      </c>
      <c r="X74" s="19" t="str">
        <f t="shared" si="1"/>
        <v/>
      </c>
      <c r="AM74" s="6"/>
      <c r="AN74" s="6"/>
      <c r="AO74" s="6"/>
    </row>
    <row r="75" spans="13:41" ht="33.75" x14ac:dyDescent="0.5">
      <c r="M75" s="1"/>
      <c r="N75" s="1"/>
      <c r="O75" s="1"/>
      <c r="P75" s="252"/>
      <c r="Q75" s="252"/>
      <c r="R75" s="252"/>
      <c r="S75" s="252"/>
      <c r="W75" s="40">
        <v>74</v>
      </c>
      <c r="X75" s="19" t="str">
        <f t="shared" si="1"/>
        <v/>
      </c>
      <c r="AM75" s="6"/>
      <c r="AN75" s="6"/>
      <c r="AO75" s="6"/>
    </row>
    <row r="76" spans="13:41" ht="33.75" x14ac:dyDescent="0.5">
      <c r="M76" s="1"/>
      <c r="N76" s="1"/>
      <c r="O76" s="1"/>
      <c r="P76" s="252"/>
      <c r="Q76" s="252"/>
      <c r="R76" s="252"/>
      <c r="S76" s="252"/>
      <c r="W76" s="40">
        <v>75</v>
      </c>
      <c r="X76" s="19" t="str">
        <f t="shared" si="1"/>
        <v/>
      </c>
      <c r="AM76" s="6"/>
      <c r="AN76" s="6"/>
      <c r="AO76" s="6"/>
    </row>
    <row r="77" spans="13:41" ht="33.75" x14ac:dyDescent="0.5">
      <c r="M77" s="1"/>
      <c r="N77" s="1"/>
      <c r="O77" s="1"/>
      <c r="P77" s="252"/>
      <c r="Q77" s="252"/>
      <c r="R77" s="252"/>
      <c r="S77" s="252"/>
      <c r="W77" s="40">
        <v>76</v>
      </c>
      <c r="X77" s="19" t="str">
        <f t="shared" si="1"/>
        <v/>
      </c>
      <c r="AM77" s="6"/>
      <c r="AN77" s="6"/>
      <c r="AO77" s="6"/>
    </row>
    <row r="78" spans="13:41" ht="33.75" x14ac:dyDescent="0.5">
      <c r="M78" s="1"/>
      <c r="N78" s="1"/>
      <c r="O78" s="1"/>
      <c r="P78" s="252"/>
      <c r="Q78" s="252"/>
      <c r="R78" s="252"/>
      <c r="S78" s="252"/>
      <c r="W78" s="40">
        <v>77</v>
      </c>
      <c r="X78" s="19" t="str">
        <f t="shared" si="1"/>
        <v/>
      </c>
      <c r="AM78" s="6"/>
      <c r="AN78" s="6"/>
      <c r="AO78" s="6"/>
    </row>
    <row r="79" spans="13:41" ht="33.75" x14ac:dyDescent="0.5">
      <c r="M79" s="1"/>
      <c r="N79" s="1"/>
      <c r="O79" s="1"/>
      <c r="P79" s="252"/>
      <c r="Q79" s="252"/>
      <c r="R79" s="252"/>
      <c r="S79" s="252"/>
      <c r="W79" s="40">
        <v>78</v>
      </c>
      <c r="X79" s="19" t="str">
        <f t="shared" si="1"/>
        <v/>
      </c>
      <c r="AM79" s="6"/>
      <c r="AN79" s="6"/>
      <c r="AO79" s="6"/>
    </row>
    <row r="80" spans="13:41" ht="33.75" x14ac:dyDescent="0.5">
      <c r="M80" s="1"/>
      <c r="N80" s="1"/>
      <c r="O80" s="1"/>
      <c r="P80" s="252"/>
      <c r="Q80" s="252"/>
      <c r="R80" s="252"/>
      <c r="S80" s="252"/>
      <c r="W80" s="40">
        <v>79</v>
      </c>
      <c r="X80" s="19" t="str">
        <f t="shared" si="1"/>
        <v/>
      </c>
      <c r="AM80" s="6"/>
      <c r="AN80" s="6"/>
      <c r="AO80" s="6"/>
    </row>
    <row r="81" spans="13:41" ht="33.75" x14ac:dyDescent="0.5">
      <c r="M81" s="1"/>
      <c r="N81" s="1"/>
      <c r="O81" s="1"/>
      <c r="P81" s="252"/>
      <c r="Q81" s="252"/>
      <c r="R81" s="252"/>
      <c r="S81" s="252"/>
      <c r="W81" s="40">
        <v>80</v>
      </c>
      <c r="X81" s="19" t="str">
        <f t="shared" si="1"/>
        <v/>
      </c>
      <c r="AM81" s="6"/>
      <c r="AN81" s="6"/>
      <c r="AO81" s="6"/>
    </row>
    <row r="82" spans="13:41" ht="33.75" x14ac:dyDescent="0.5">
      <c r="M82" s="1"/>
      <c r="N82" s="1"/>
      <c r="O82" s="1"/>
      <c r="P82" s="252"/>
      <c r="Q82" s="252"/>
      <c r="R82" s="252"/>
      <c r="S82" s="252"/>
      <c r="W82" s="40">
        <v>81</v>
      </c>
      <c r="X82" s="19" t="str">
        <f t="shared" si="1"/>
        <v/>
      </c>
      <c r="AM82" s="6"/>
      <c r="AN82" s="6"/>
      <c r="AO82" s="6"/>
    </row>
    <row r="83" spans="13:41" ht="33.75" x14ac:dyDescent="0.5">
      <c r="M83" s="1"/>
      <c r="N83" s="1"/>
      <c r="O83" s="1"/>
      <c r="P83" s="252"/>
      <c r="Q83" s="252"/>
      <c r="R83" s="252"/>
      <c r="S83" s="252"/>
      <c r="W83" s="40">
        <v>82</v>
      </c>
      <c r="X83" s="19" t="str">
        <f t="shared" si="1"/>
        <v/>
      </c>
      <c r="AM83" s="6"/>
      <c r="AN83" s="6"/>
      <c r="AO83" s="6"/>
    </row>
    <row r="84" spans="13:41" ht="33.75" x14ac:dyDescent="0.5">
      <c r="M84" s="1"/>
      <c r="N84" s="1"/>
      <c r="O84" s="1"/>
      <c r="P84" s="252"/>
      <c r="Q84" s="252"/>
      <c r="R84" s="252"/>
      <c r="S84" s="252"/>
      <c r="W84" s="40">
        <v>83</v>
      </c>
      <c r="X84" s="19" t="str">
        <f t="shared" si="1"/>
        <v/>
      </c>
      <c r="AM84" s="6"/>
      <c r="AN84" s="6"/>
      <c r="AO84" s="6"/>
    </row>
    <row r="85" spans="13:41" ht="31.5" x14ac:dyDescent="0.5">
      <c r="M85" s="1"/>
      <c r="N85" s="1"/>
      <c r="O85" s="1"/>
      <c r="P85" s="252"/>
      <c r="Q85" s="252"/>
      <c r="R85" s="252"/>
      <c r="S85" s="252"/>
      <c r="W85" s="40">
        <v>84</v>
      </c>
      <c r="X85" s="19" t="str">
        <f t="shared" si="1"/>
        <v/>
      </c>
    </row>
    <row r="86" spans="13:41" ht="31.5" x14ac:dyDescent="0.5">
      <c r="M86" s="1"/>
      <c r="N86" s="1"/>
      <c r="O86" s="1"/>
      <c r="P86" s="252"/>
      <c r="Q86" s="252"/>
      <c r="R86" s="252"/>
      <c r="S86" s="252"/>
      <c r="W86" s="40">
        <v>85</v>
      </c>
      <c r="X86" s="19" t="str">
        <f t="shared" si="1"/>
        <v/>
      </c>
    </row>
    <row r="87" spans="13:41" ht="31.5" x14ac:dyDescent="0.5">
      <c r="M87" s="1"/>
      <c r="N87" s="1"/>
      <c r="O87" s="1"/>
      <c r="P87" s="252"/>
      <c r="Q87" s="252"/>
      <c r="R87" s="252"/>
      <c r="S87" s="252"/>
      <c r="W87" s="40">
        <v>86</v>
      </c>
      <c r="X87" s="19" t="str">
        <f t="shared" si="1"/>
        <v/>
      </c>
    </row>
    <row r="88" spans="13:41" ht="31.5" x14ac:dyDescent="0.5">
      <c r="M88" s="1"/>
      <c r="N88" s="1"/>
      <c r="O88" s="1"/>
      <c r="P88" s="252"/>
      <c r="Q88" s="252"/>
      <c r="R88" s="252"/>
      <c r="S88" s="252"/>
      <c r="W88" s="40">
        <v>87</v>
      </c>
      <c r="X88" s="19" t="str">
        <f t="shared" si="1"/>
        <v/>
      </c>
    </row>
    <row r="89" spans="13:41" ht="31.5" x14ac:dyDescent="0.5">
      <c r="M89" s="1"/>
      <c r="N89" s="1"/>
      <c r="O89" s="1"/>
      <c r="P89" s="252"/>
      <c r="Q89" s="252"/>
      <c r="R89" s="252"/>
      <c r="S89" s="252"/>
      <c r="W89" s="40">
        <v>88</v>
      </c>
      <c r="X89" s="19" t="str">
        <f t="shared" si="1"/>
        <v/>
      </c>
    </row>
    <row r="90" spans="13:41" ht="31.5" x14ac:dyDescent="0.5">
      <c r="M90" s="1"/>
      <c r="N90" s="1"/>
      <c r="O90" s="1"/>
      <c r="P90" s="252"/>
      <c r="Q90" s="252"/>
      <c r="R90" s="252"/>
      <c r="S90" s="252"/>
      <c r="W90" s="40">
        <v>89</v>
      </c>
      <c r="X90" s="19" t="str">
        <f t="shared" si="1"/>
        <v/>
      </c>
      <c r="AM90" s="7"/>
      <c r="AN90" s="7"/>
      <c r="AO90" s="7"/>
    </row>
    <row r="91" spans="13:41" ht="31.5" x14ac:dyDescent="0.5">
      <c r="M91" s="1"/>
      <c r="N91" s="1"/>
      <c r="O91" s="1"/>
      <c r="P91" s="252"/>
      <c r="Q91" s="252"/>
      <c r="R91" s="252"/>
      <c r="S91" s="252"/>
      <c r="W91" s="40">
        <v>90</v>
      </c>
      <c r="X91" s="19" t="str">
        <f t="shared" si="1"/>
        <v/>
      </c>
    </row>
    <row r="92" spans="13:41" ht="31.5" x14ac:dyDescent="0.5">
      <c r="M92" s="1"/>
      <c r="N92" s="1"/>
      <c r="O92" s="1"/>
      <c r="P92" s="252"/>
      <c r="Q92" s="252"/>
      <c r="R92" s="252"/>
      <c r="S92" s="252"/>
      <c r="W92" s="40">
        <v>91</v>
      </c>
      <c r="X92" s="19" t="str">
        <f t="shared" si="1"/>
        <v/>
      </c>
    </row>
    <row r="93" spans="13:41" ht="31.5" x14ac:dyDescent="0.5">
      <c r="M93" s="1"/>
      <c r="N93" s="1"/>
      <c r="O93" s="1"/>
      <c r="P93" s="252"/>
      <c r="Q93" s="252"/>
      <c r="R93" s="252"/>
      <c r="S93" s="252"/>
      <c r="W93" s="40">
        <v>92</v>
      </c>
      <c r="X93" s="19" t="str">
        <f t="shared" si="1"/>
        <v/>
      </c>
    </row>
    <row r="94" spans="13:41" ht="31.5" x14ac:dyDescent="0.5">
      <c r="M94" s="1"/>
      <c r="N94" s="1"/>
      <c r="O94" s="1"/>
      <c r="P94" s="252"/>
      <c r="Q94" s="252"/>
      <c r="R94" s="252"/>
      <c r="S94" s="252"/>
      <c r="W94" s="40">
        <v>93</v>
      </c>
      <c r="X94" s="19" t="str">
        <f t="shared" si="1"/>
        <v/>
      </c>
    </row>
    <row r="95" spans="13:41" ht="31.5" x14ac:dyDescent="0.5">
      <c r="M95" s="1"/>
      <c r="N95" s="1"/>
      <c r="O95" s="1"/>
      <c r="P95" s="252"/>
      <c r="Q95" s="252"/>
      <c r="R95" s="252"/>
      <c r="S95" s="252"/>
      <c r="W95" s="40">
        <v>94</v>
      </c>
      <c r="X95" s="19" t="str">
        <f t="shared" si="1"/>
        <v/>
      </c>
    </row>
    <row r="96" spans="13:41" ht="31.5" x14ac:dyDescent="0.5">
      <c r="M96" s="1"/>
      <c r="N96" s="1"/>
      <c r="O96" s="1"/>
      <c r="P96" s="252"/>
      <c r="Q96" s="252"/>
      <c r="R96" s="252"/>
      <c r="S96" s="252"/>
      <c r="W96" s="40">
        <v>95</v>
      </c>
      <c r="X96" s="19" t="str">
        <f t="shared" si="1"/>
        <v/>
      </c>
    </row>
    <row r="97" spans="13:24" ht="31.5" x14ac:dyDescent="0.5">
      <c r="M97" s="1"/>
      <c r="N97" s="1"/>
      <c r="O97" s="1"/>
      <c r="P97" s="252"/>
      <c r="Q97" s="252"/>
      <c r="R97" s="252"/>
      <c r="S97" s="252"/>
      <c r="W97" s="40">
        <v>96</v>
      </c>
      <c r="X97" s="19" t="str">
        <f t="shared" si="1"/>
        <v/>
      </c>
    </row>
    <row r="98" spans="13:24" ht="31.5" x14ac:dyDescent="0.5">
      <c r="M98" s="1"/>
      <c r="N98" s="1"/>
      <c r="O98" s="1"/>
      <c r="W98" s="40">
        <v>97</v>
      </c>
      <c r="X98" s="19" t="str">
        <f t="shared" si="1"/>
        <v/>
      </c>
    </row>
    <row r="99" spans="13:24" ht="31.5" x14ac:dyDescent="0.5">
      <c r="M99" s="1"/>
      <c r="N99" s="1"/>
      <c r="W99" s="40">
        <v>98</v>
      </c>
      <c r="X99" s="19" t="str">
        <f t="shared" si="1"/>
        <v/>
      </c>
    </row>
    <row r="100" spans="13:24" ht="31.5" x14ac:dyDescent="0.5">
      <c r="M100" s="1"/>
      <c r="N100" s="1"/>
      <c r="W100" s="40">
        <v>99</v>
      </c>
      <c r="X100" s="19" t="str">
        <f t="shared" si="1"/>
        <v/>
      </c>
    </row>
    <row r="101" spans="13:24" ht="31.5" x14ac:dyDescent="0.5">
      <c r="N101" s="1"/>
      <c r="W101" s="40">
        <v>100</v>
      </c>
      <c r="X101" s="19" t="str">
        <f t="shared" si="1"/>
        <v/>
      </c>
    </row>
    <row r="102" spans="13:24" ht="15.75" x14ac:dyDescent="0.25">
      <c r="W102" s="40">
        <v>101</v>
      </c>
      <c r="X102" s="19" t="str">
        <f t="shared" si="1"/>
        <v/>
      </c>
    </row>
    <row r="103" spans="13:24" ht="15.75" x14ac:dyDescent="0.25">
      <c r="W103" s="40">
        <v>102</v>
      </c>
      <c r="X103" s="19" t="str">
        <f t="shared" si="1"/>
        <v/>
      </c>
    </row>
    <row r="104" spans="13:24" ht="15.75" x14ac:dyDescent="0.25">
      <c r="W104" s="40">
        <v>103</v>
      </c>
      <c r="X104" s="19" t="str">
        <f t="shared" si="1"/>
        <v/>
      </c>
    </row>
    <row r="105" spans="13:24" ht="15.75" x14ac:dyDescent="0.25">
      <c r="W105" s="40">
        <v>104</v>
      </c>
      <c r="X105" s="19" t="str">
        <f t="shared" si="1"/>
        <v/>
      </c>
    </row>
    <row r="106" spans="13:24" ht="15.75" x14ac:dyDescent="0.25">
      <c r="W106" s="40">
        <v>105</v>
      </c>
      <c r="X106" s="19" t="str">
        <f t="shared" si="1"/>
        <v/>
      </c>
    </row>
    <row r="107" spans="13:24" ht="15.75" x14ac:dyDescent="0.25">
      <c r="W107" s="40">
        <v>106</v>
      </c>
      <c r="X107" s="19" t="str">
        <f t="shared" si="1"/>
        <v/>
      </c>
    </row>
    <row r="108" spans="13:24" ht="15.75" x14ac:dyDescent="0.25">
      <c r="W108" s="40">
        <v>107</v>
      </c>
      <c r="X108" s="19" t="str">
        <f t="shared" si="1"/>
        <v/>
      </c>
    </row>
    <row r="109" spans="13:24" ht="15.75" x14ac:dyDescent="0.25">
      <c r="W109" s="40">
        <v>108</v>
      </c>
      <c r="X109" s="19" t="str">
        <f t="shared" si="1"/>
        <v/>
      </c>
    </row>
    <row r="110" spans="13:24" ht="15.75" x14ac:dyDescent="0.25">
      <c r="W110" s="40">
        <v>109</v>
      </c>
      <c r="X110" s="19" t="str">
        <f t="shared" si="1"/>
        <v/>
      </c>
    </row>
    <row r="111" spans="13:24" ht="15.75" x14ac:dyDescent="0.25">
      <c r="W111" s="40">
        <v>110</v>
      </c>
      <c r="X111" s="19" t="str">
        <f t="shared" si="1"/>
        <v/>
      </c>
    </row>
    <row r="112" spans="13:24" ht="15.75" x14ac:dyDescent="0.25">
      <c r="W112" s="40">
        <v>111</v>
      </c>
      <c r="X112" s="19" t="str">
        <f t="shared" si="1"/>
        <v/>
      </c>
    </row>
    <row r="113" spans="23:24" ht="15.75" x14ac:dyDescent="0.25">
      <c r="W113" s="40">
        <v>112</v>
      </c>
      <c r="X113" s="19" t="str">
        <f t="shared" si="1"/>
        <v/>
      </c>
    </row>
    <row r="114" spans="23:24" ht="15.75" x14ac:dyDescent="0.25">
      <c r="W114" s="40">
        <v>113</v>
      </c>
      <c r="X114" s="19" t="str">
        <f t="shared" si="1"/>
        <v/>
      </c>
    </row>
    <row r="115" spans="23:24" ht="15.75" x14ac:dyDescent="0.25">
      <c r="W115" s="40">
        <v>114</v>
      </c>
      <c r="X115" s="19" t="str">
        <f t="shared" si="1"/>
        <v/>
      </c>
    </row>
    <row r="116" spans="23:24" ht="15.75" x14ac:dyDescent="0.25">
      <c r="W116" s="40">
        <v>115</v>
      </c>
      <c r="X116" s="19" t="str">
        <f t="shared" si="1"/>
        <v/>
      </c>
    </row>
    <row r="117" spans="23:24" ht="15.75" x14ac:dyDescent="0.25">
      <c r="W117" s="40">
        <v>116</v>
      </c>
      <c r="X117" s="19" t="str">
        <f t="shared" si="1"/>
        <v/>
      </c>
    </row>
    <row r="118" spans="23:24" ht="15.75" x14ac:dyDescent="0.25">
      <c r="W118" s="40">
        <v>117</v>
      </c>
      <c r="X118" s="19" t="str">
        <f t="shared" si="1"/>
        <v/>
      </c>
    </row>
    <row r="119" spans="23:24" ht="15.75" x14ac:dyDescent="0.25">
      <c r="W119" s="40">
        <v>118</v>
      </c>
      <c r="X119" s="19" t="str">
        <f t="shared" si="1"/>
        <v/>
      </c>
    </row>
    <row r="120" spans="23:24" ht="15.75" x14ac:dyDescent="0.25">
      <c r="W120" s="40">
        <v>119</v>
      </c>
      <c r="X120" s="19" t="str">
        <f t="shared" si="1"/>
        <v/>
      </c>
    </row>
    <row r="121" spans="23:24" ht="15.75" x14ac:dyDescent="0.25">
      <c r="W121" s="40">
        <v>120</v>
      </c>
      <c r="X121" s="19" t="str">
        <f t="shared" si="1"/>
        <v/>
      </c>
    </row>
    <row r="122" spans="23:24" ht="15.75" x14ac:dyDescent="0.25">
      <c r="W122" s="40">
        <v>121</v>
      </c>
      <c r="X122" s="19" t="str">
        <f t="shared" si="1"/>
        <v/>
      </c>
    </row>
    <row r="123" spans="23:24" ht="15.75" x14ac:dyDescent="0.25">
      <c r="W123" s="40">
        <v>122</v>
      </c>
      <c r="X123" s="19" t="str">
        <f t="shared" si="1"/>
        <v/>
      </c>
    </row>
    <row r="124" spans="23:24" ht="15.75" x14ac:dyDescent="0.25">
      <c r="W124" s="40">
        <v>123</v>
      </c>
      <c r="X124" s="19" t="str">
        <f t="shared" si="1"/>
        <v/>
      </c>
    </row>
    <row r="125" spans="23:24" ht="15.75" x14ac:dyDescent="0.25">
      <c r="W125" s="40">
        <v>124</v>
      </c>
      <c r="X125" s="19" t="str">
        <f t="shared" si="1"/>
        <v/>
      </c>
    </row>
    <row r="126" spans="23:24" ht="15.75" x14ac:dyDescent="0.25">
      <c r="W126" s="40">
        <v>125</v>
      </c>
      <c r="X126" s="19" t="str">
        <f t="shared" si="1"/>
        <v/>
      </c>
    </row>
    <row r="127" spans="23:24" ht="15.75" x14ac:dyDescent="0.25">
      <c r="W127" s="40">
        <v>126</v>
      </c>
      <c r="X127" s="19" t="str">
        <f t="shared" si="1"/>
        <v/>
      </c>
    </row>
    <row r="128" spans="23:24" ht="15.75" x14ac:dyDescent="0.25">
      <c r="W128" s="40">
        <v>127</v>
      </c>
      <c r="X128" s="19" t="str">
        <f t="shared" si="1"/>
        <v/>
      </c>
    </row>
    <row r="129" spans="23:24" ht="15.75" x14ac:dyDescent="0.25">
      <c r="W129" s="40">
        <v>128</v>
      </c>
      <c r="X129" s="19" t="str">
        <f t="shared" si="1"/>
        <v/>
      </c>
    </row>
    <row r="130" spans="23:24" ht="15.75" x14ac:dyDescent="0.25">
      <c r="W130" s="40">
        <v>129</v>
      </c>
      <c r="X130" s="19" t="str">
        <f t="shared" ref="X130:X193" si="2">IFERROR(IF(VLOOKUP(W130,comments,2,FALSE)=0,"",VLOOKUP(W130,comments,2,FALSE)),"")</f>
        <v/>
      </c>
    </row>
    <row r="131" spans="23:24" ht="15.75" x14ac:dyDescent="0.25">
      <c r="W131" s="40">
        <v>130</v>
      </c>
      <c r="X131" s="19" t="str">
        <f t="shared" si="2"/>
        <v/>
      </c>
    </row>
    <row r="132" spans="23:24" ht="15.75" x14ac:dyDescent="0.25">
      <c r="W132" s="40">
        <v>131</v>
      </c>
      <c r="X132" s="19" t="str">
        <f t="shared" si="2"/>
        <v/>
      </c>
    </row>
    <row r="133" spans="23:24" ht="15.75" x14ac:dyDescent="0.25">
      <c r="W133" s="40">
        <v>132</v>
      </c>
      <c r="X133" s="19" t="str">
        <f t="shared" si="2"/>
        <v/>
      </c>
    </row>
    <row r="134" spans="23:24" ht="15.75" x14ac:dyDescent="0.25">
      <c r="W134" s="40">
        <v>133</v>
      </c>
      <c r="X134" s="19" t="str">
        <f t="shared" si="2"/>
        <v/>
      </c>
    </row>
    <row r="135" spans="23:24" ht="15.75" x14ac:dyDescent="0.25">
      <c r="W135" s="40">
        <v>134</v>
      </c>
      <c r="X135" s="19" t="str">
        <f t="shared" si="2"/>
        <v/>
      </c>
    </row>
    <row r="136" spans="23:24" ht="15.75" x14ac:dyDescent="0.25">
      <c r="W136" s="40">
        <v>135</v>
      </c>
      <c r="X136" s="19" t="str">
        <f t="shared" si="2"/>
        <v/>
      </c>
    </row>
    <row r="137" spans="23:24" ht="15.75" x14ac:dyDescent="0.25">
      <c r="W137" s="40">
        <v>136</v>
      </c>
      <c r="X137" s="19" t="str">
        <f t="shared" si="2"/>
        <v/>
      </c>
    </row>
    <row r="138" spans="23:24" ht="15.75" x14ac:dyDescent="0.25">
      <c r="W138" s="40">
        <v>137</v>
      </c>
      <c r="X138" s="19" t="str">
        <f t="shared" si="2"/>
        <v/>
      </c>
    </row>
    <row r="139" spans="23:24" ht="15.75" x14ac:dyDescent="0.25">
      <c r="W139" s="40">
        <v>138</v>
      </c>
      <c r="X139" s="19" t="str">
        <f t="shared" si="2"/>
        <v/>
      </c>
    </row>
    <row r="140" spans="23:24" ht="15.75" x14ac:dyDescent="0.25">
      <c r="W140" s="40">
        <v>139</v>
      </c>
      <c r="X140" s="19" t="str">
        <f t="shared" si="2"/>
        <v/>
      </c>
    </row>
    <row r="141" spans="23:24" ht="15.75" x14ac:dyDescent="0.25">
      <c r="W141" s="40">
        <v>140</v>
      </c>
      <c r="X141" s="19" t="str">
        <f t="shared" si="2"/>
        <v/>
      </c>
    </row>
    <row r="142" spans="23:24" ht="15.75" x14ac:dyDescent="0.25">
      <c r="W142" s="40">
        <v>141</v>
      </c>
      <c r="X142" s="19" t="str">
        <f t="shared" si="2"/>
        <v/>
      </c>
    </row>
    <row r="143" spans="23:24" ht="15.75" x14ac:dyDescent="0.25">
      <c r="W143" s="40">
        <v>142</v>
      </c>
      <c r="X143" s="19" t="str">
        <f t="shared" si="2"/>
        <v/>
      </c>
    </row>
    <row r="144" spans="23:24" ht="15.75" x14ac:dyDescent="0.25">
      <c r="W144" s="40">
        <v>143</v>
      </c>
      <c r="X144" s="19" t="str">
        <f t="shared" si="2"/>
        <v/>
      </c>
    </row>
    <row r="145" spans="23:24" ht="15.75" x14ac:dyDescent="0.25">
      <c r="W145" s="40">
        <v>144</v>
      </c>
      <c r="X145" s="19" t="str">
        <f t="shared" si="2"/>
        <v/>
      </c>
    </row>
    <row r="146" spans="23:24" ht="15.75" x14ac:dyDescent="0.25">
      <c r="W146" s="40">
        <v>145</v>
      </c>
      <c r="X146" s="19" t="str">
        <f t="shared" si="2"/>
        <v/>
      </c>
    </row>
    <row r="147" spans="23:24" ht="15.75" x14ac:dyDescent="0.25">
      <c r="W147" s="40">
        <v>146</v>
      </c>
      <c r="X147" s="19" t="str">
        <f t="shared" si="2"/>
        <v/>
      </c>
    </row>
    <row r="148" spans="23:24" ht="15.75" x14ac:dyDescent="0.25">
      <c r="W148" s="40">
        <v>147</v>
      </c>
      <c r="X148" s="19" t="str">
        <f t="shared" si="2"/>
        <v/>
      </c>
    </row>
    <row r="149" spans="23:24" ht="15.75" x14ac:dyDescent="0.25">
      <c r="W149" s="40">
        <v>148</v>
      </c>
      <c r="X149" s="19" t="str">
        <f t="shared" si="2"/>
        <v/>
      </c>
    </row>
    <row r="150" spans="23:24" ht="15.75" x14ac:dyDescent="0.25">
      <c r="W150" s="40">
        <v>149</v>
      </c>
      <c r="X150" s="19" t="str">
        <f t="shared" si="2"/>
        <v/>
      </c>
    </row>
    <row r="151" spans="23:24" ht="15.75" x14ac:dyDescent="0.25">
      <c r="W151" s="40">
        <v>150</v>
      </c>
      <c r="X151" s="19" t="str">
        <f t="shared" si="2"/>
        <v/>
      </c>
    </row>
    <row r="152" spans="23:24" ht="15.75" x14ac:dyDescent="0.25">
      <c r="W152" s="40">
        <v>151</v>
      </c>
      <c r="X152" s="19" t="str">
        <f t="shared" si="2"/>
        <v/>
      </c>
    </row>
    <row r="153" spans="23:24" ht="15.75" x14ac:dyDescent="0.25">
      <c r="W153" s="40">
        <v>152</v>
      </c>
      <c r="X153" s="19" t="str">
        <f t="shared" si="2"/>
        <v/>
      </c>
    </row>
    <row r="154" spans="23:24" ht="15.75" x14ac:dyDescent="0.25">
      <c r="W154" s="40">
        <v>153</v>
      </c>
      <c r="X154" s="19" t="str">
        <f t="shared" si="2"/>
        <v/>
      </c>
    </row>
    <row r="155" spans="23:24" ht="15.75" x14ac:dyDescent="0.25">
      <c r="W155" s="40">
        <v>154</v>
      </c>
      <c r="X155" s="19" t="str">
        <f t="shared" si="2"/>
        <v/>
      </c>
    </row>
    <row r="156" spans="23:24" ht="15.75" x14ac:dyDescent="0.25">
      <c r="W156" s="40">
        <v>155</v>
      </c>
      <c r="X156" s="19" t="str">
        <f t="shared" si="2"/>
        <v/>
      </c>
    </row>
    <row r="157" spans="23:24" ht="15.75" x14ac:dyDescent="0.25">
      <c r="W157" s="40">
        <v>156</v>
      </c>
      <c r="X157" s="19" t="str">
        <f t="shared" si="2"/>
        <v/>
      </c>
    </row>
    <row r="158" spans="23:24" ht="15.75" x14ac:dyDescent="0.25">
      <c r="W158" s="40">
        <v>157</v>
      </c>
      <c r="X158" s="19" t="str">
        <f t="shared" si="2"/>
        <v/>
      </c>
    </row>
    <row r="159" spans="23:24" ht="15.75" x14ac:dyDescent="0.25">
      <c r="W159" s="40">
        <v>158</v>
      </c>
      <c r="X159" s="19" t="str">
        <f t="shared" si="2"/>
        <v/>
      </c>
    </row>
    <row r="160" spans="23:24" ht="15.75" x14ac:dyDescent="0.25">
      <c r="W160" s="40">
        <v>159</v>
      </c>
      <c r="X160" s="19" t="str">
        <f t="shared" si="2"/>
        <v/>
      </c>
    </row>
    <row r="161" spans="23:24" ht="15.75" x14ac:dyDescent="0.25">
      <c r="W161" s="40">
        <v>160</v>
      </c>
      <c r="X161" s="19" t="str">
        <f t="shared" si="2"/>
        <v/>
      </c>
    </row>
    <row r="162" spans="23:24" ht="15.75" x14ac:dyDescent="0.25">
      <c r="W162" s="40">
        <v>161</v>
      </c>
      <c r="X162" s="19" t="str">
        <f t="shared" si="2"/>
        <v/>
      </c>
    </row>
    <row r="163" spans="23:24" ht="15.75" x14ac:dyDescent="0.25">
      <c r="W163" s="40">
        <v>162</v>
      </c>
      <c r="X163" s="19" t="str">
        <f t="shared" si="2"/>
        <v/>
      </c>
    </row>
    <row r="164" spans="23:24" ht="15.75" x14ac:dyDescent="0.25">
      <c r="W164" s="40">
        <v>163</v>
      </c>
      <c r="X164" s="19" t="str">
        <f t="shared" si="2"/>
        <v/>
      </c>
    </row>
    <row r="165" spans="23:24" ht="15.75" x14ac:dyDescent="0.25">
      <c r="W165" s="40">
        <v>164</v>
      </c>
      <c r="X165" s="19" t="str">
        <f t="shared" si="2"/>
        <v/>
      </c>
    </row>
    <row r="166" spans="23:24" ht="15.75" x14ac:dyDescent="0.25">
      <c r="W166" s="40">
        <v>165</v>
      </c>
      <c r="X166" s="19" t="str">
        <f t="shared" si="2"/>
        <v/>
      </c>
    </row>
    <row r="167" spans="23:24" ht="15.75" x14ac:dyDescent="0.25">
      <c r="W167" s="40">
        <v>166</v>
      </c>
      <c r="X167" s="19" t="str">
        <f t="shared" si="2"/>
        <v/>
      </c>
    </row>
    <row r="168" spans="23:24" ht="15.75" x14ac:dyDescent="0.25">
      <c r="W168" s="40">
        <v>167</v>
      </c>
      <c r="X168" s="19" t="str">
        <f t="shared" si="2"/>
        <v/>
      </c>
    </row>
    <row r="169" spans="23:24" ht="15.75" x14ac:dyDescent="0.25">
      <c r="W169" s="40">
        <v>168</v>
      </c>
      <c r="X169" s="19" t="str">
        <f t="shared" si="2"/>
        <v/>
      </c>
    </row>
    <row r="170" spans="23:24" ht="15.75" x14ac:dyDescent="0.25">
      <c r="W170" s="40">
        <v>169</v>
      </c>
      <c r="X170" s="19" t="str">
        <f t="shared" si="2"/>
        <v/>
      </c>
    </row>
    <row r="171" spans="23:24" ht="15.75" x14ac:dyDescent="0.25">
      <c r="W171" s="40">
        <v>170</v>
      </c>
      <c r="X171" s="19" t="str">
        <f t="shared" si="2"/>
        <v/>
      </c>
    </row>
    <row r="172" spans="23:24" ht="15.75" x14ac:dyDescent="0.25">
      <c r="W172" s="40">
        <v>171</v>
      </c>
      <c r="X172" s="19" t="str">
        <f t="shared" si="2"/>
        <v/>
      </c>
    </row>
    <row r="173" spans="23:24" ht="15.75" x14ac:dyDescent="0.25">
      <c r="W173" s="40">
        <v>172</v>
      </c>
      <c r="X173" s="19" t="str">
        <f t="shared" si="2"/>
        <v/>
      </c>
    </row>
    <row r="174" spans="23:24" ht="15.75" x14ac:dyDescent="0.25">
      <c r="W174" s="40">
        <v>173</v>
      </c>
      <c r="X174" s="19" t="str">
        <f t="shared" si="2"/>
        <v/>
      </c>
    </row>
    <row r="175" spans="23:24" ht="15.75" x14ac:dyDescent="0.25">
      <c r="W175" s="40">
        <v>174</v>
      </c>
      <c r="X175" s="19" t="str">
        <f t="shared" si="2"/>
        <v/>
      </c>
    </row>
    <row r="176" spans="23:24" ht="15.75" x14ac:dyDescent="0.25">
      <c r="W176" s="40">
        <v>175</v>
      </c>
      <c r="X176" s="19" t="str">
        <f t="shared" si="2"/>
        <v/>
      </c>
    </row>
    <row r="177" spans="23:24" ht="15.75" x14ac:dyDescent="0.25">
      <c r="W177" s="40">
        <v>176</v>
      </c>
      <c r="X177" s="19" t="str">
        <f t="shared" si="2"/>
        <v/>
      </c>
    </row>
    <row r="178" spans="23:24" ht="15.75" x14ac:dyDescent="0.25">
      <c r="W178" s="40">
        <v>177</v>
      </c>
      <c r="X178" s="19" t="str">
        <f t="shared" si="2"/>
        <v/>
      </c>
    </row>
    <row r="179" spans="23:24" ht="15.75" x14ac:dyDescent="0.25">
      <c r="W179" s="40">
        <v>178</v>
      </c>
      <c r="X179" s="19" t="str">
        <f t="shared" si="2"/>
        <v/>
      </c>
    </row>
    <row r="180" spans="23:24" ht="15.75" x14ac:dyDescent="0.25">
      <c r="W180" s="40">
        <v>179</v>
      </c>
      <c r="X180" s="19" t="str">
        <f t="shared" si="2"/>
        <v/>
      </c>
    </row>
    <row r="181" spans="23:24" ht="15.75" x14ac:dyDescent="0.25">
      <c r="W181" s="40">
        <v>180</v>
      </c>
      <c r="X181" s="19" t="str">
        <f t="shared" si="2"/>
        <v/>
      </c>
    </row>
    <row r="182" spans="23:24" ht="15.75" x14ac:dyDescent="0.25">
      <c r="W182" s="40">
        <v>181</v>
      </c>
      <c r="X182" s="19" t="str">
        <f t="shared" si="2"/>
        <v/>
      </c>
    </row>
    <row r="183" spans="23:24" ht="15.75" x14ac:dyDescent="0.25">
      <c r="W183" s="40">
        <v>182</v>
      </c>
      <c r="X183" s="19" t="str">
        <f t="shared" si="2"/>
        <v/>
      </c>
    </row>
    <row r="184" spans="23:24" ht="15.75" x14ac:dyDescent="0.25">
      <c r="W184" s="40">
        <v>183</v>
      </c>
      <c r="X184" s="19" t="str">
        <f t="shared" si="2"/>
        <v/>
      </c>
    </row>
    <row r="185" spans="23:24" ht="15.75" x14ac:dyDescent="0.25">
      <c r="W185" s="40">
        <v>184</v>
      </c>
      <c r="X185" s="19" t="str">
        <f t="shared" si="2"/>
        <v/>
      </c>
    </row>
    <row r="186" spans="23:24" ht="15.75" x14ac:dyDescent="0.25">
      <c r="W186" s="40">
        <v>185</v>
      </c>
      <c r="X186" s="19" t="str">
        <f t="shared" si="2"/>
        <v/>
      </c>
    </row>
    <row r="187" spans="23:24" ht="15.75" x14ac:dyDescent="0.25">
      <c r="W187" s="40">
        <v>186</v>
      </c>
      <c r="X187" s="19" t="str">
        <f t="shared" si="2"/>
        <v/>
      </c>
    </row>
    <row r="188" spans="23:24" ht="15.75" x14ac:dyDescent="0.25">
      <c r="W188" s="40">
        <v>187</v>
      </c>
      <c r="X188" s="19" t="str">
        <f t="shared" si="2"/>
        <v/>
      </c>
    </row>
    <row r="189" spans="23:24" ht="15.75" x14ac:dyDescent="0.25">
      <c r="W189" s="40">
        <v>188</v>
      </c>
      <c r="X189" s="19" t="str">
        <f t="shared" si="2"/>
        <v/>
      </c>
    </row>
    <row r="190" spans="23:24" ht="15.75" x14ac:dyDescent="0.25">
      <c r="W190" s="40">
        <v>189</v>
      </c>
      <c r="X190" s="19" t="str">
        <f t="shared" si="2"/>
        <v/>
      </c>
    </row>
    <row r="191" spans="23:24" ht="15.75" x14ac:dyDescent="0.25">
      <c r="W191" s="40">
        <v>190</v>
      </c>
      <c r="X191" s="19" t="str">
        <f t="shared" si="2"/>
        <v/>
      </c>
    </row>
    <row r="192" spans="23:24" ht="15.75" x14ac:dyDescent="0.25">
      <c r="W192" s="40">
        <v>191</v>
      </c>
      <c r="X192" s="19" t="str">
        <f t="shared" si="2"/>
        <v/>
      </c>
    </row>
    <row r="193" spans="23:24" ht="15.75" x14ac:dyDescent="0.25">
      <c r="W193" s="40">
        <v>192</v>
      </c>
      <c r="X193" s="19" t="str">
        <f t="shared" si="2"/>
        <v/>
      </c>
    </row>
    <row r="194" spans="23:24" ht="15.75" x14ac:dyDescent="0.25">
      <c r="W194" s="40">
        <v>193</v>
      </c>
      <c r="X194" s="19" t="str">
        <f t="shared" ref="X194:X257" si="3">IFERROR(IF(VLOOKUP(W194,comments,2,FALSE)=0,"",VLOOKUP(W194,comments,2,FALSE)),"")</f>
        <v/>
      </c>
    </row>
    <row r="195" spans="23:24" ht="15.75" x14ac:dyDescent="0.25">
      <c r="W195" s="40">
        <v>194</v>
      </c>
      <c r="X195" s="19" t="str">
        <f t="shared" si="3"/>
        <v/>
      </c>
    </row>
    <row r="196" spans="23:24" ht="15.75" x14ac:dyDescent="0.25">
      <c r="W196" s="40">
        <v>195</v>
      </c>
      <c r="X196" s="19" t="str">
        <f t="shared" si="3"/>
        <v/>
      </c>
    </row>
    <row r="197" spans="23:24" ht="15.75" x14ac:dyDescent="0.25">
      <c r="W197" s="40">
        <v>196</v>
      </c>
      <c r="X197" s="19" t="str">
        <f t="shared" si="3"/>
        <v/>
      </c>
    </row>
    <row r="198" spans="23:24" ht="15.75" x14ac:dyDescent="0.25">
      <c r="W198" s="40">
        <v>197</v>
      </c>
      <c r="X198" s="19" t="str">
        <f t="shared" si="3"/>
        <v/>
      </c>
    </row>
    <row r="199" spans="23:24" ht="15.75" x14ac:dyDescent="0.25">
      <c r="W199" s="40">
        <v>198</v>
      </c>
      <c r="X199" s="19" t="str">
        <f t="shared" si="3"/>
        <v/>
      </c>
    </row>
    <row r="200" spans="23:24" ht="15.75" x14ac:dyDescent="0.25">
      <c r="W200" s="40">
        <v>199</v>
      </c>
      <c r="X200" s="19" t="str">
        <f t="shared" si="3"/>
        <v/>
      </c>
    </row>
    <row r="201" spans="23:24" ht="15.75" x14ac:dyDescent="0.25">
      <c r="W201" s="40">
        <v>200</v>
      </c>
      <c r="X201" s="19" t="str">
        <f t="shared" si="3"/>
        <v/>
      </c>
    </row>
    <row r="202" spans="23:24" ht="15.75" x14ac:dyDescent="0.25">
      <c r="W202" s="40">
        <v>201</v>
      </c>
      <c r="X202" s="19" t="str">
        <f t="shared" si="3"/>
        <v/>
      </c>
    </row>
    <row r="203" spans="23:24" ht="15.75" x14ac:dyDescent="0.25">
      <c r="W203" s="40">
        <v>202</v>
      </c>
      <c r="X203" s="19" t="str">
        <f t="shared" si="3"/>
        <v/>
      </c>
    </row>
    <row r="204" spans="23:24" ht="15.75" x14ac:dyDescent="0.25">
      <c r="W204" s="40">
        <v>203</v>
      </c>
      <c r="X204" s="19" t="str">
        <f t="shared" si="3"/>
        <v/>
      </c>
    </row>
    <row r="205" spans="23:24" ht="15.75" x14ac:dyDescent="0.25">
      <c r="W205" s="40">
        <v>204</v>
      </c>
      <c r="X205" s="19" t="str">
        <f t="shared" si="3"/>
        <v/>
      </c>
    </row>
    <row r="206" spans="23:24" ht="15.75" x14ac:dyDescent="0.25">
      <c r="W206" s="40">
        <v>205</v>
      </c>
      <c r="X206" s="19" t="str">
        <f t="shared" si="3"/>
        <v/>
      </c>
    </row>
    <row r="207" spans="23:24" ht="15.75" x14ac:dyDescent="0.25">
      <c r="W207" s="40">
        <v>206</v>
      </c>
      <c r="X207" s="19" t="str">
        <f t="shared" si="3"/>
        <v/>
      </c>
    </row>
    <row r="208" spans="23:24" ht="15.75" x14ac:dyDescent="0.25">
      <c r="W208" s="40">
        <v>207</v>
      </c>
      <c r="X208" s="19" t="str">
        <f t="shared" si="3"/>
        <v/>
      </c>
    </row>
    <row r="209" spans="23:24" ht="15.75" x14ac:dyDescent="0.25">
      <c r="W209" s="40">
        <v>208</v>
      </c>
      <c r="X209" s="19" t="str">
        <f t="shared" si="3"/>
        <v/>
      </c>
    </row>
    <row r="210" spans="23:24" ht="15.75" x14ac:dyDescent="0.25">
      <c r="W210" s="40">
        <v>209</v>
      </c>
      <c r="X210" s="19" t="str">
        <f t="shared" si="3"/>
        <v/>
      </c>
    </row>
    <row r="211" spans="23:24" ht="15.75" x14ac:dyDescent="0.25">
      <c r="W211" s="40">
        <v>210</v>
      </c>
      <c r="X211" s="19" t="str">
        <f t="shared" si="3"/>
        <v/>
      </c>
    </row>
    <row r="212" spans="23:24" ht="15.75" x14ac:dyDescent="0.25">
      <c r="W212" s="40">
        <v>211</v>
      </c>
      <c r="X212" s="19" t="str">
        <f t="shared" si="3"/>
        <v/>
      </c>
    </row>
    <row r="213" spans="23:24" ht="15.75" x14ac:dyDescent="0.25">
      <c r="W213" s="40">
        <v>212</v>
      </c>
      <c r="X213" s="19" t="str">
        <f t="shared" si="3"/>
        <v/>
      </c>
    </row>
    <row r="214" spans="23:24" ht="15.75" x14ac:dyDescent="0.25">
      <c r="W214" s="40">
        <v>213</v>
      </c>
      <c r="X214" s="19" t="str">
        <f t="shared" si="3"/>
        <v/>
      </c>
    </row>
    <row r="215" spans="23:24" ht="15.75" x14ac:dyDescent="0.25">
      <c r="W215" s="40">
        <v>214</v>
      </c>
      <c r="X215" s="19" t="str">
        <f t="shared" si="3"/>
        <v/>
      </c>
    </row>
    <row r="216" spans="23:24" ht="15.75" x14ac:dyDescent="0.25">
      <c r="W216" s="40">
        <v>215</v>
      </c>
      <c r="X216" s="19" t="str">
        <f t="shared" si="3"/>
        <v/>
      </c>
    </row>
    <row r="217" spans="23:24" ht="15.75" x14ac:dyDescent="0.25">
      <c r="W217" s="40">
        <v>216</v>
      </c>
      <c r="X217" s="19" t="str">
        <f t="shared" si="3"/>
        <v/>
      </c>
    </row>
    <row r="218" spans="23:24" ht="15.75" x14ac:dyDescent="0.25">
      <c r="W218" s="40">
        <v>217</v>
      </c>
      <c r="X218" s="19" t="str">
        <f t="shared" si="3"/>
        <v/>
      </c>
    </row>
    <row r="219" spans="23:24" ht="15.75" x14ac:dyDescent="0.25">
      <c r="W219" s="40">
        <v>218</v>
      </c>
      <c r="X219" s="19" t="str">
        <f t="shared" si="3"/>
        <v/>
      </c>
    </row>
    <row r="220" spans="23:24" ht="15.75" x14ac:dyDescent="0.25">
      <c r="W220" s="40">
        <v>219</v>
      </c>
      <c r="X220" s="19" t="str">
        <f t="shared" si="3"/>
        <v/>
      </c>
    </row>
    <row r="221" spans="23:24" ht="15.75" x14ac:dyDescent="0.25">
      <c r="W221" s="40">
        <v>220</v>
      </c>
      <c r="X221" s="19" t="str">
        <f t="shared" si="3"/>
        <v/>
      </c>
    </row>
    <row r="222" spans="23:24" ht="15.75" x14ac:dyDescent="0.25">
      <c r="W222" s="40">
        <v>221</v>
      </c>
      <c r="X222" s="19" t="str">
        <f t="shared" si="3"/>
        <v/>
      </c>
    </row>
    <row r="223" spans="23:24" ht="15.75" x14ac:dyDescent="0.25">
      <c r="W223" s="40">
        <v>222</v>
      </c>
      <c r="X223" s="19" t="str">
        <f t="shared" si="3"/>
        <v/>
      </c>
    </row>
    <row r="224" spans="23:24" ht="15.75" x14ac:dyDescent="0.25">
      <c r="W224" s="40">
        <v>223</v>
      </c>
      <c r="X224" s="19" t="str">
        <f t="shared" si="3"/>
        <v/>
      </c>
    </row>
    <row r="225" spans="23:24" ht="15.75" x14ac:dyDescent="0.25">
      <c r="W225" s="40">
        <v>224</v>
      </c>
      <c r="X225" s="19" t="str">
        <f t="shared" si="3"/>
        <v/>
      </c>
    </row>
    <row r="226" spans="23:24" ht="15.75" x14ac:dyDescent="0.25">
      <c r="W226" s="40">
        <v>225</v>
      </c>
      <c r="X226" s="19" t="str">
        <f t="shared" si="3"/>
        <v/>
      </c>
    </row>
    <row r="227" spans="23:24" ht="15.75" x14ac:dyDescent="0.25">
      <c r="W227" s="40">
        <v>226</v>
      </c>
      <c r="X227" s="19" t="str">
        <f t="shared" si="3"/>
        <v/>
      </c>
    </row>
    <row r="228" spans="23:24" ht="15.75" x14ac:dyDescent="0.25">
      <c r="W228" s="40">
        <v>227</v>
      </c>
      <c r="X228" s="19" t="str">
        <f t="shared" si="3"/>
        <v/>
      </c>
    </row>
    <row r="229" spans="23:24" ht="15.75" x14ac:dyDescent="0.25">
      <c r="W229" s="40">
        <v>228</v>
      </c>
      <c r="X229" s="19" t="str">
        <f t="shared" si="3"/>
        <v/>
      </c>
    </row>
    <row r="230" spans="23:24" ht="15.75" x14ac:dyDescent="0.25">
      <c r="W230" s="40">
        <v>229</v>
      </c>
      <c r="X230" s="19" t="str">
        <f t="shared" si="3"/>
        <v/>
      </c>
    </row>
    <row r="231" spans="23:24" ht="15.75" x14ac:dyDescent="0.25">
      <c r="W231" s="40">
        <v>230</v>
      </c>
      <c r="X231" s="19" t="str">
        <f t="shared" si="3"/>
        <v/>
      </c>
    </row>
    <row r="232" spans="23:24" ht="15.75" x14ac:dyDescent="0.25">
      <c r="W232" s="40">
        <v>231</v>
      </c>
      <c r="X232" s="19" t="str">
        <f t="shared" si="3"/>
        <v/>
      </c>
    </row>
    <row r="233" spans="23:24" ht="15.75" x14ac:dyDescent="0.25">
      <c r="W233" s="40">
        <v>232</v>
      </c>
      <c r="X233" s="19" t="str">
        <f t="shared" si="3"/>
        <v/>
      </c>
    </row>
    <row r="234" spans="23:24" ht="15.75" x14ac:dyDescent="0.25">
      <c r="W234" s="40">
        <v>233</v>
      </c>
      <c r="X234" s="19" t="str">
        <f t="shared" si="3"/>
        <v/>
      </c>
    </row>
    <row r="235" spans="23:24" ht="15.75" x14ac:dyDescent="0.25">
      <c r="W235" s="40">
        <v>234</v>
      </c>
      <c r="X235" s="19" t="str">
        <f t="shared" si="3"/>
        <v/>
      </c>
    </row>
    <row r="236" spans="23:24" ht="15.75" x14ac:dyDescent="0.25">
      <c r="W236" s="40">
        <v>235</v>
      </c>
      <c r="X236" s="19" t="str">
        <f t="shared" si="3"/>
        <v/>
      </c>
    </row>
    <row r="237" spans="23:24" ht="15.75" x14ac:dyDescent="0.25">
      <c r="W237" s="40">
        <v>236</v>
      </c>
      <c r="X237" s="19" t="str">
        <f t="shared" si="3"/>
        <v/>
      </c>
    </row>
    <row r="238" spans="23:24" ht="15.75" x14ac:dyDescent="0.25">
      <c r="W238" s="40">
        <v>237</v>
      </c>
      <c r="X238" s="19" t="str">
        <f t="shared" si="3"/>
        <v/>
      </c>
    </row>
    <row r="239" spans="23:24" ht="15.75" x14ac:dyDescent="0.25">
      <c r="W239" s="40">
        <v>238</v>
      </c>
      <c r="X239" s="19" t="str">
        <f t="shared" si="3"/>
        <v/>
      </c>
    </row>
    <row r="240" spans="23:24" ht="15.75" x14ac:dyDescent="0.25">
      <c r="W240" s="40">
        <v>239</v>
      </c>
      <c r="X240" s="19" t="str">
        <f t="shared" si="3"/>
        <v/>
      </c>
    </row>
    <row r="241" spans="23:24" ht="15.75" x14ac:dyDescent="0.25">
      <c r="W241" s="40">
        <v>240</v>
      </c>
      <c r="X241" s="19" t="str">
        <f t="shared" si="3"/>
        <v/>
      </c>
    </row>
    <row r="242" spans="23:24" ht="15.75" x14ac:dyDescent="0.25">
      <c r="W242" s="40">
        <v>241</v>
      </c>
      <c r="X242" s="19" t="str">
        <f t="shared" si="3"/>
        <v/>
      </c>
    </row>
    <row r="243" spans="23:24" ht="15.75" x14ac:dyDescent="0.25">
      <c r="W243" s="40">
        <v>242</v>
      </c>
      <c r="X243" s="19" t="str">
        <f t="shared" si="3"/>
        <v/>
      </c>
    </row>
    <row r="244" spans="23:24" ht="15.75" x14ac:dyDescent="0.25">
      <c r="W244" s="40">
        <v>243</v>
      </c>
      <c r="X244" s="19" t="str">
        <f t="shared" si="3"/>
        <v/>
      </c>
    </row>
    <row r="245" spans="23:24" ht="15.75" x14ac:dyDescent="0.25">
      <c r="W245" s="40">
        <v>244</v>
      </c>
      <c r="X245" s="19" t="str">
        <f t="shared" si="3"/>
        <v/>
      </c>
    </row>
    <row r="246" spans="23:24" ht="15.75" x14ac:dyDescent="0.25">
      <c r="W246" s="40">
        <v>245</v>
      </c>
      <c r="X246" s="19" t="str">
        <f t="shared" si="3"/>
        <v/>
      </c>
    </row>
    <row r="247" spans="23:24" ht="15.75" x14ac:dyDescent="0.25">
      <c r="W247" s="40">
        <v>246</v>
      </c>
      <c r="X247" s="19" t="str">
        <f t="shared" si="3"/>
        <v/>
      </c>
    </row>
    <row r="248" spans="23:24" ht="15.75" x14ac:dyDescent="0.25">
      <c r="W248" s="40">
        <v>247</v>
      </c>
      <c r="X248" s="19" t="str">
        <f t="shared" si="3"/>
        <v/>
      </c>
    </row>
    <row r="249" spans="23:24" ht="15.75" x14ac:dyDescent="0.25">
      <c r="W249" s="40">
        <v>248</v>
      </c>
      <c r="X249" s="19" t="str">
        <f t="shared" si="3"/>
        <v/>
      </c>
    </row>
    <row r="250" spans="23:24" ht="15.75" x14ac:dyDescent="0.25">
      <c r="W250" s="40">
        <v>249</v>
      </c>
      <c r="X250" s="19" t="str">
        <f t="shared" si="3"/>
        <v/>
      </c>
    </row>
    <row r="251" spans="23:24" ht="15.75" x14ac:dyDescent="0.25">
      <c r="W251" s="40">
        <v>250</v>
      </c>
      <c r="X251" s="19" t="str">
        <f t="shared" si="3"/>
        <v/>
      </c>
    </row>
    <row r="252" spans="23:24" ht="15.75" x14ac:dyDescent="0.25">
      <c r="W252" s="40">
        <v>251</v>
      </c>
      <c r="X252" s="19" t="str">
        <f t="shared" si="3"/>
        <v/>
      </c>
    </row>
    <row r="253" spans="23:24" ht="15.75" x14ac:dyDescent="0.25">
      <c r="W253" s="40">
        <v>252</v>
      </c>
      <c r="X253" s="19" t="str">
        <f t="shared" si="3"/>
        <v/>
      </c>
    </row>
    <row r="254" spans="23:24" ht="15.75" x14ac:dyDescent="0.25">
      <c r="W254" s="40">
        <v>253</v>
      </c>
      <c r="X254" s="19" t="str">
        <f t="shared" si="3"/>
        <v/>
      </c>
    </row>
    <row r="255" spans="23:24" ht="15.75" x14ac:dyDescent="0.25">
      <c r="W255" s="40">
        <v>254</v>
      </c>
      <c r="X255" s="19" t="str">
        <f t="shared" si="3"/>
        <v/>
      </c>
    </row>
    <row r="256" spans="23:24" ht="15.75" x14ac:dyDescent="0.25">
      <c r="W256" s="40">
        <v>255</v>
      </c>
      <c r="X256" s="19" t="str">
        <f t="shared" si="3"/>
        <v/>
      </c>
    </row>
    <row r="257" spans="23:24" ht="15.75" x14ac:dyDescent="0.25">
      <c r="W257" s="40">
        <v>256</v>
      </c>
      <c r="X257" s="19" t="str">
        <f t="shared" si="3"/>
        <v/>
      </c>
    </row>
    <row r="258" spans="23:24" ht="15.75" x14ac:dyDescent="0.25">
      <c r="W258" s="40">
        <v>257</v>
      </c>
      <c r="X258" s="19" t="str">
        <f t="shared" ref="X258:X321" si="4">IFERROR(IF(VLOOKUP(W258,comments,2,FALSE)=0,"",VLOOKUP(W258,comments,2,FALSE)),"")</f>
        <v/>
      </c>
    </row>
    <row r="259" spans="23:24" ht="15.75" x14ac:dyDescent="0.25">
      <c r="W259" s="40">
        <v>258</v>
      </c>
      <c r="X259" s="19" t="str">
        <f t="shared" si="4"/>
        <v/>
      </c>
    </row>
    <row r="260" spans="23:24" ht="15.75" x14ac:dyDescent="0.25">
      <c r="W260" s="40">
        <v>259</v>
      </c>
      <c r="X260" s="19" t="str">
        <f t="shared" si="4"/>
        <v/>
      </c>
    </row>
    <row r="261" spans="23:24" ht="15.75" x14ac:dyDescent="0.25">
      <c r="W261" s="40">
        <v>260</v>
      </c>
      <c r="X261" s="19" t="str">
        <f t="shared" si="4"/>
        <v/>
      </c>
    </row>
    <row r="262" spans="23:24" ht="15.75" x14ac:dyDescent="0.25">
      <c r="W262" s="40">
        <v>261</v>
      </c>
      <c r="X262" s="19" t="str">
        <f t="shared" si="4"/>
        <v/>
      </c>
    </row>
    <row r="263" spans="23:24" ht="15.75" x14ac:dyDescent="0.25">
      <c r="W263" s="40">
        <v>262</v>
      </c>
      <c r="X263" s="19" t="str">
        <f t="shared" si="4"/>
        <v/>
      </c>
    </row>
    <row r="264" spans="23:24" ht="15.75" x14ac:dyDescent="0.25">
      <c r="W264" s="40">
        <v>263</v>
      </c>
      <c r="X264" s="19" t="str">
        <f t="shared" si="4"/>
        <v/>
      </c>
    </row>
    <row r="265" spans="23:24" ht="15.75" x14ac:dyDescent="0.25">
      <c r="W265" s="40">
        <v>264</v>
      </c>
      <c r="X265" s="19" t="str">
        <f t="shared" si="4"/>
        <v/>
      </c>
    </row>
    <row r="266" spans="23:24" ht="15.75" x14ac:dyDescent="0.25">
      <c r="W266" s="40">
        <v>265</v>
      </c>
      <c r="X266" s="19" t="str">
        <f t="shared" si="4"/>
        <v/>
      </c>
    </row>
    <row r="267" spans="23:24" ht="15.75" x14ac:dyDescent="0.25">
      <c r="W267" s="40">
        <v>266</v>
      </c>
      <c r="X267" s="19" t="str">
        <f t="shared" si="4"/>
        <v/>
      </c>
    </row>
    <row r="268" spans="23:24" ht="15.75" x14ac:dyDescent="0.25">
      <c r="W268" s="40">
        <v>267</v>
      </c>
      <c r="X268" s="19" t="str">
        <f t="shared" si="4"/>
        <v/>
      </c>
    </row>
    <row r="269" spans="23:24" ht="15.75" x14ac:dyDescent="0.25">
      <c r="W269" s="40">
        <v>268</v>
      </c>
      <c r="X269" s="19" t="str">
        <f t="shared" si="4"/>
        <v/>
      </c>
    </row>
    <row r="270" spans="23:24" ht="15.75" x14ac:dyDescent="0.25">
      <c r="W270" s="40">
        <v>269</v>
      </c>
      <c r="X270" s="19" t="str">
        <f t="shared" si="4"/>
        <v/>
      </c>
    </row>
    <row r="271" spans="23:24" ht="15.75" x14ac:dyDescent="0.25">
      <c r="W271" s="40">
        <v>270</v>
      </c>
      <c r="X271" s="19" t="str">
        <f t="shared" si="4"/>
        <v/>
      </c>
    </row>
    <row r="272" spans="23:24" ht="15.75" x14ac:dyDescent="0.25">
      <c r="W272" s="40">
        <v>271</v>
      </c>
      <c r="X272" s="19" t="str">
        <f t="shared" si="4"/>
        <v/>
      </c>
    </row>
    <row r="273" spans="23:24" ht="15.75" x14ac:dyDescent="0.25">
      <c r="W273" s="40">
        <v>272</v>
      </c>
      <c r="X273" s="19" t="str">
        <f t="shared" si="4"/>
        <v/>
      </c>
    </row>
    <row r="274" spans="23:24" ht="15.75" x14ac:dyDescent="0.25">
      <c r="W274" s="40">
        <v>273</v>
      </c>
      <c r="X274" s="19" t="str">
        <f t="shared" si="4"/>
        <v/>
      </c>
    </row>
    <row r="275" spans="23:24" ht="15.75" x14ac:dyDescent="0.25">
      <c r="W275" s="40">
        <v>274</v>
      </c>
      <c r="X275" s="19" t="str">
        <f t="shared" si="4"/>
        <v/>
      </c>
    </row>
    <row r="276" spans="23:24" ht="15.75" x14ac:dyDescent="0.25">
      <c r="W276" s="40">
        <v>275</v>
      </c>
      <c r="X276" s="19" t="str">
        <f t="shared" si="4"/>
        <v/>
      </c>
    </row>
    <row r="277" spans="23:24" ht="15.75" x14ac:dyDescent="0.25">
      <c r="W277" s="40">
        <v>276</v>
      </c>
      <c r="X277" s="19" t="str">
        <f t="shared" si="4"/>
        <v/>
      </c>
    </row>
    <row r="278" spans="23:24" ht="15.75" x14ac:dyDescent="0.25">
      <c r="W278" s="40">
        <v>277</v>
      </c>
      <c r="X278" s="19" t="str">
        <f t="shared" si="4"/>
        <v/>
      </c>
    </row>
    <row r="279" spans="23:24" ht="15.75" x14ac:dyDescent="0.25">
      <c r="W279" s="40">
        <v>278</v>
      </c>
      <c r="X279" s="19" t="str">
        <f t="shared" si="4"/>
        <v/>
      </c>
    </row>
    <row r="280" spans="23:24" ht="15.75" x14ac:dyDescent="0.25">
      <c r="W280" s="40">
        <v>279</v>
      </c>
      <c r="X280" s="19" t="str">
        <f t="shared" si="4"/>
        <v/>
      </c>
    </row>
    <row r="281" spans="23:24" ht="15.75" x14ac:dyDescent="0.25">
      <c r="W281" s="40">
        <v>280</v>
      </c>
      <c r="X281" s="19" t="str">
        <f t="shared" si="4"/>
        <v/>
      </c>
    </row>
    <row r="282" spans="23:24" ht="15.75" x14ac:dyDescent="0.25">
      <c r="W282" s="40">
        <v>281</v>
      </c>
      <c r="X282" s="19" t="str">
        <f t="shared" si="4"/>
        <v/>
      </c>
    </row>
    <row r="283" spans="23:24" ht="15.75" x14ac:dyDescent="0.25">
      <c r="W283" s="40">
        <v>282</v>
      </c>
      <c r="X283" s="19" t="str">
        <f t="shared" si="4"/>
        <v/>
      </c>
    </row>
    <row r="284" spans="23:24" ht="15.75" x14ac:dyDescent="0.25">
      <c r="W284" s="40">
        <v>283</v>
      </c>
      <c r="X284" s="19" t="str">
        <f t="shared" si="4"/>
        <v/>
      </c>
    </row>
    <row r="285" spans="23:24" ht="15.75" x14ac:dyDescent="0.25">
      <c r="W285" s="40">
        <v>284</v>
      </c>
      <c r="X285" s="19" t="str">
        <f t="shared" si="4"/>
        <v/>
      </c>
    </row>
    <row r="286" spans="23:24" ht="15.75" x14ac:dyDescent="0.25">
      <c r="W286" s="40">
        <v>285</v>
      </c>
      <c r="X286" s="19" t="str">
        <f t="shared" si="4"/>
        <v/>
      </c>
    </row>
    <row r="287" spans="23:24" ht="15.75" x14ac:dyDescent="0.25">
      <c r="W287" s="40">
        <v>286</v>
      </c>
      <c r="X287" s="19" t="str">
        <f t="shared" si="4"/>
        <v/>
      </c>
    </row>
    <row r="288" spans="23:24" ht="15.75" x14ac:dyDescent="0.25">
      <c r="W288" s="40">
        <v>287</v>
      </c>
      <c r="X288" s="19" t="str">
        <f t="shared" si="4"/>
        <v/>
      </c>
    </row>
    <row r="289" spans="23:24" ht="15.75" x14ac:dyDescent="0.25">
      <c r="W289" s="40">
        <v>288</v>
      </c>
      <c r="X289" s="19" t="str">
        <f t="shared" si="4"/>
        <v/>
      </c>
    </row>
    <row r="290" spans="23:24" ht="15.75" x14ac:dyDescent="0.25">
      <c r="W290" s="40">
        <v>289</v>
      </c>
      <c r="X290" s="19" t="str">
        <f t="shared" si="4"/>
        <v/>
      </c>
    </row>
    <row r="291" spans="23:24" ht="15.75" x14ac:dyDescent="0.25">
      <c r="W291" s="40">
        <v>290</v>
      </c>
      <c r="X291" s="19" t="str">
        <f t="shared" si="4"/>
        <v/>
      </c>
    </row>
    <row r="292" spans="23:24" ht="15.75" x14ac:dyDescent="0.25">
      <c r="W292" s="40">
        <v>291</v>
      </c>
      <c r="X292" s="19" t="str">
        <f t="shared" si="4"/>
        <v/>
      </c>
    </row>
    <row r="293" spans="23:24" ht="15.75" x14ac:dyDescent="0.25">
      <c r="W293" s="40">
        <v>292</v>
      </c>
      <c r="X293" s="19" t="str">
        <f t="shared" si="4"/>
        <v/>
      </c>
    </row>
    <row r="294" spans="23:24" ht="15.75" x14ac:dyDescent="0.25">
      <c r="W294" s="40">
        <v>293</v>
      </c>
      <c r="X294" s="19" t="str">
        <f t="shared" si="4"/>
        <v/>
      </c>
    </row>
    <row r="295" spans="23:24" ht="15.75" x14ac:dyDescent="0.25">
      <c r="W295" s="40">
        <v>294</v>
      </c>
      <c r="X295" s="19" t="str">
        <f t="shared" si="4"/>
        <v/>
      </c>
    </row>
    <row r="296" spans="23:24" ht="15.75" x14ac:dyDescent="0.25">
      <c r="W296" s="40">
        <v>295</v>
      </c>
      <c r="X296" s="19" t="str">
        <f t="shared" si="4"/>
        <v/>
      </c>
    </row>
    <row r="297" spans="23:24" ht="15.75" x14ac:dyDescent="0.25">
      <c r="W297" s="40">
        <v>296</v>
      </c>
      <c r="X297" s="19" t="str">
        <f t="shared" si="4"/>
        <v/>
      </c>
    </row>
    <row r="298" spans="23:24" ht="15.75" x14ac:dyDescent="0.25">
      <c r="W298" s="40">
        <v>297</v>
      </c>
      <c r="X298" s="19" t="str">
        <f t="shared" si="4"/>
        <v/>
      </c>
    </row>
    <row r="299" spans="23:24" ht="15.75" x14ac:dyDescent="0.25">
      <c r="W299" s="40">
        <v>298</v>
      </c>
      <c r="X299" s="19" t="str">
        <f t="shared" si="4"/>
        <v/>
      </c>
    </row>
    <row r="300" spans="23:24" ht="15.75" x14ac:dyDescent="0.25">
      <c r="W300" s="40">
        <v>299</v>
      </c>
      <c r="X300" s="19" t="str">
        <f t="shared" si="4"/>
        <v/>
      </c>
    </row>
    <row r="301" spans="23:24" ht="15.75" x14ac:dyDescent="0.25">
      <c r="W301" s="40">
        <v>300</v>
      </c>
      <c r="X301" s="19" t="str">
        <f t="shared" si="4"/>
        <v/>
      </c>
    </row>
    <row r="302" spans="23:24" ht="15.75" x14ac:dyDescent="0.25">
      <c r="W302" s="40">
        <v>301</v>
      </c>
      <c r="X302" s="19" t="str">
        <f t="shared" si="4"/>
        <v/>
      </c>
    </row>
    <row r="303" spans="23:24" ht="15.75" x14ac:dyDescent="0.25">
      <c r="W303" s="40">
        <v>302</v>
      </c>
      <c r="X303" s="19" t="str">
        <f t="shared" si="4"/>
        <v/>
      </c>
    </row>
    <row r="304" spans="23:24" ht="15.75" x14ac:dyDescent="0.25">
      <c r="W304" s="40">
        <v>303</v>
      </c>
      <c r="X304" s="19" t="str">
        <f t="shared" si="4"/>
        <v/>
      </c>
    </row>
    <row r="305" spans="23:24" ht="15.75" x14ac:dyDescent="0.25">
      <c r="W305" s="40">
        <v>304</v>
      </c>
      <c r="X305" s="19" t="str">
        <f t="shared" si="4"/>
        <v/>
      </c>
    </row>
    <row r="306" spans="23:24" ht="15.75" x14ac:dyDescent="0.25">
      <c r="W306" s="40">
        <v>305</v>
      </c>
      <c r="X306" s="19" t="str">
        <f t="shared" si="4"/>
        <v/>
      </c>
    </row>
    <row r="307" spans="23:24" ht="15.75" x14ac:dyDescent="0.25">
      <c r="W307" s="40">
        <v>306</v>
      </c>
      <c r="X307" s="19" t="str">
        <f t="shared" si="4"/>
        <v/>
      </c>
    </row>
    <row r="308" spans="23:24" ht="15.75" x14ac:dyDescent="0.25">
      <c r="W308" s="40">
        <v>307</v>
      </c>
      <c r="X308" s="19" t="str">
        <f t="shared" si="4"/>
        <v/>
      </c>
    </row>
    <row r="309" spans="23:24" ht="15.75" x14ac:dyDescent="0.25">
      <c r="W309" s="40">
        <v>308</v>
      </c>
      <c r="X309" s="19" t="str">
        <f t="shared" si="4"/>
        <v/>
      </c>
    </row>
    <row r="310" spans="23:24" ht="15.75" x14ac:dyDescent="0.25">
      <c r="W310" s="40">
        <v>309</v>
      </c>
      <c r="X310" s="19" t="str">
        <f t="shared" si="4"/>
        <v/>
      </c>
    </row>
    <row r="311" spans="23:24" ht="15.75" x14ac:dyDescent="0.25">
      <c r="W311" s="40">
        <v>310</v>
      </c>
      <c r="X311" s="19" t="str">
        <f t="shared" si="4"/>
        <v/>
      </c>
    </row>
    <row r="312" spans="23:24" ht="15.75" x14ac:dyDescent="0.25">
      <c r="W312" s="40">
        <v>311</v>
      </c>
      <c r="X312" s="19" t="str">
        <f t="shared" si="4"/>
        <v/>
      </c>
    </row>
    <row r="313" spans="23:24" ht="15.75" x14ac:dyDescent="0.25">
      <c r="W313" s="40">
        <v>312</v>
      </c>
      <c r="X313" s="19" t="str">
        <f t="shared" si="4"/>
        <v/>
      </c>
    </row>
    <row r="314" spans="23:24" ht="15.75" x14ac:dyDescent="0.25">
      <c r="W314" s="40">
        <v>313</v>
      </c>
      <c r="X314" s="19" t="str">
        <f t="shared" si="4"/>
        <v/>
      </c>
    </row>
    <row r="315" spans="23:24" ht="15.75" x14ac:dyDescent="0.25">
      <c r="W315" s="40">
        <v>314</v>
      </c>
      <c r="X315" s="19" t="str">
        <f t="shared" si="4"/>
        <v/>
      </c>
    </row>
    <row r="316" spans="23:24" ht="15.75" x14ac:dyDescent="0.25">
      <c r="W316" s="40">
        <v>315</v>
      </c>
      <c r="X316" s="19" t="str">
        <f t="shared" si="4"/>
        <v/>
      </c>
    </row>
    <row r="317" spans="23:24" ht="15.75" x14ac:dyDescent="0.25">
      <c r="W317" s="40">
        <v>316</v>
      </c>
      <c r="X317" s="19" t="str">
        <f t="shared" si="4"/>
        <v/>
      </c>
    </row>
    <row r="318" spans="23:24" ht="15.75" x14ac:dyDescent="0.25">
      <c r="W318" s="40">
        <v>317</v>
      </c>
      <c r="X318" s="19" t="str">
        <f t="shared" si="4"/>
        <v/>
      </c>
    </row>
    <row r="319" spans="23:24" ht="15.75" x14ac:dyDescent="0.25">
      <c r="W319" s="40">
        <v>318</v>
      </c>
      <c r="X319" s="19" t="str">
        <f t="shared" si="4"/>
        <v/>
      </c>
    </row>
    <row r="320" spans="23:24" ht="15.75" x14ac:dyDescent="0.25">
      <c r="W320" s="40">
        <v>319</v>
      </c>
      <c r="X320" s="19" t="str">
        <f t="shared" si="4"/>
        <v/>
      </c>
    </row>
    <row r="321" spans="23:24" ht="15.75" x14ac:dyDescent="0.25">
      <c r="W321" s="40">
        <v>320</v>
      </c>
      <c r="X321" s="19" t="str">
        <f t="shared" si="4"/>
        <v/>
      </c>
    </row>
    <row r="322" spans="23:24" ht="15.75" x14ac:dyDescent="0.25">
      <c r="W322" s="40">
        <v>321</v>
      </c>
      <c r="X322" s="19" t="str">
        <f t="shared" ref="X322:X385" si="5">IFERROR(IF(VLOOKUP(W322,comments,2,FALSE)=0,"",VLOOKUP(W322,comments,2,FALSE)),"")</f>
        <v/>
      </c>
    </row>
    <row r="323" spans="23:24" ht="15.75" x14ac:dyDescent="0.25">
      <c r="W323" s="40">
        <v>322</v>
      </c>
      <c r="X323" s="19" t="str">
        <f t="shared" si="5"/>
        <v/>
      </c>
    </row>
    <row r="324" spans="23:24" ht="15.75" x14ac:dyDescent="0.25">
      <c r="W324" s="40">
        <v>323</v>
      </c>
      <c r="X324" s="19" t="str">
        <f t="shared" si="5"/>
        <v/>
      </c>
    </row>
    <row r="325" spans="23:24" ht="15.75" x14ac:dyDescent="0.25">
      <c r="W325" s="40">
        <v>324</v>
      </c>
      <c r="X325" s="19" t="str">
        <f t="shared" si="5"/>
        <v/>
      </c>
    </row>
    <row r="326" spans="23:24" ht="15.75" x14ac:dyDescent="0.25">
      <c r="W326" s="40">
        <v>325</v>
      </c>
      <c r="X326" s="19" t="str">
        <f t="shared" si="5"/>
        <v/>
      </c>
    </row>
    <row r="327" spans="23:24" ht="15.75" x14ac:dyDescent="0.25">
      <c r="W327" s="40">
        <v>326</v>
      </c>
      <c r="X327" s="19" t="str">
        <f t="shared" si="5"/>
        <v/>
      </c>
    </row>
    <row r="328" spans="23:24" ht="15.75" x14ac:dyDescent="0.25">
      <c r="W328" s="40">
        <v>327</v>
      </c>
      <c r="X328" s="19" t="str">
        <f t="shared" si="5"/>
        <v/>
      </c>
    </row>
    <row r="329" spans="23:24" ht="15.75" x14ac:dyDescent="0.25">
      <c r="W329" s="40">
        <v>328</v>
      </c>
      <c r="X329" s="19" t="str">
        <f t="shared" si="5"/>
        <v/>
      </c>
    </row>
    <row r="330" spans="23:24" ht="15.75" x14ac:dyDescent="0.25">
      <c r="W330" s="40">
        <v>329</v>
      </c>
      <c r="X330" s="19" t="str">
        <f t="shared" si="5"/>
        <v/>
      </c>
    </row>
    <row r="331" spans="23:24" ht="15.75" x14ac:dyDescent="0.25">
      <c r="W331" s="40">
        <v>330</v>
      </c>
      <c r="X331" s="19" t="str">
        <f t="shared" si="5"/>
        <v/>
      </c>
    </row>
    <row r="332" spans="23:24" ht="15.75" x14ac:dyDescent="0.25">
      <c r="W332" s="40">
        <v>331</v>
      </c>
      <c r="X332" s="19" t="str">
        <f t="shared" si="5"/>
        <v/>
      </c>
    </row>
    <row r="333" spans="23:24" ht="15.75" x14ac:dyDescent="0.25">
      <c r="W333" s="40">
        <v>332</v>
      </c>
      <c r="X333" s="19" t="str">
        <f t="shared" si="5"/>
        <v/>
      </c>
    </row>
    <row r="334" spans="23:24" ht="15.75" x14ac:dyDescent="0.25">
      <c r="W334" s="40">
        <v>333</v>
      </c>
      <c r="X334" s="19" t="str">
        <f t="shared" si="5"/>
        <v/>
      </c>
    </row>
    <row r="335" spans="23:24" ht="15.75" x14ac:dyDescent="0.25">
      <c r="W335" s="40">
        <v>334</v>
      </c>
      <c r="X335" s="19" t="str">
        <f t="shared" si="5"/>
        <v/>
      </c>
    </row>
    <row r="336" spans="23:24" ht="15.75" x14ac:dyDescent="0.25">
      <c r="W336" s="40">
        <v>335</v>
      </c>
      <c r="X336" s="19" t="str">
        <f t="shared" si="5"/>
        <v/>
      </c>
    </row>
    <row r="337" spans="23:24" ht="15.75" x14ac:dyDescent="0.25">
      <c r="W337" s="40">
        <v>336</v>
      </c>
      <c r="X337" s="19" t="str">
        <f t="shared" si="5"/>
        <v/>
      </c>
    </row>
    <row r="338" spans="23:24" ht="15.75" x14ac:dyDescent="0.25">
      <c r="W338" s="40">
        <v>337</v>
      </c>
      <c r="X338" s="19" t="str">
        <f t="shared" si="5"/>
        <v/>
      </c>
    </row>
    <row r="339" spans="23:24" ht="15.75" x14ac:dyDescent="0.25">
      <c r="W339" s="40">
        <v>338</v>
      </c>
      <c r="X339" s="19" t="str">
        <f t="shared" si="5"/>
        <v/>
      </c>
    </row>
    <row r="340" spans="23:24" ht="15.75" x14ac:dyDescent="0.25">
      <c r="W340" s="40">
        <v>339</v>
      </c>
      <c r="X340" s="19" t="str">
        <f t="shared" si="5"/>
        <v/>
      </c>
    </row>
    <row r="341" spans="23:24" ht="15.75" x14ac:dyDescent="0.25">
      <c r="W341" s="40">
        <v>340</v>
      </c>
      <c r="X341" s="19" t="str">
        <f t="shared" si="5"/>
        <v/>
      </c>
    </row>
    <row r="342" spans="23:24" ht="15.75" x14ac:dyDescent="0.25">
      <c r="W342" s="40">
        <v>341</v>
      </c>
      <c r="X342" s="19" t="str">
        <f t="shared" si="5"/>
        <v/>
      </c>
    </row>
    <row r="343" spans="23:24" ht="15.75" x14ac:dyDescent="0.25">
      <c r="W343" s="40">
        <v>342</v>
      </c>
      <c r="X343" s="19" t="str">
        <f t="shared" si="5"/>
        <v/>
      </c>
    </row>
    <row r="344" spans="23:24" ht="15.75" x14ac:dyDescent="0.25">
      <c r="W344" s="40">
        <v>343</v>
      </c>
      <c r="X344" s="19" t="str">
        <f t="shared" si="5"/>
        <v/>
      </c>
    </row>
    <row r="345" spans="23:24" ht="15.75" x14ac:dyDescent="0.25">
      <c r="W345" s="40">
        <v>344</v>
      </c>
      <c r="X345" s="19" t="str">
        <f t="shared" si="5"/>
        <v/>
      </c>
    </row>
    <row r="346" spans="23:24" ht="15.75" x14ac:dyDescent="0.25">
      <c r="W346" s="40">
        <v>345</v>
      </c>
      <c r="X346" s="19" t="str">
        <f t="shared" si="5"/>
        <v/>
      </c>
    </row>
    <row r="347" spans="23:24" ht="15.75" x14ac:dyDescent="0.25">
      <c r="W347" s="40">
        <v>346</v>
      </c>
      <c r="X347" s="19" t="str">
        <f t="shared" si="5"/>
        <v/>
      </c>
    </row>
    <row r="348" spans="23:24" ht="15.75" x14ac:dyDescent="0.25">
      <c r="W348" s="40">
        <v>347</v>
      </c>
      <c r="X348" s="19" t="str">
        <f t="shared" si="5"/>
        <v/>
      </c>
    </row>
    <row r="349" spans="23:24" ht="15.75" x14ac:dyDescent="0.25">
      <c r="W349" s="40">
        <v>348</v>
      </c>
      <c r="X349" s="19" t="str">
        <f t="shared" si="5"/>
        <v/>
      </c>
    </row>
    <row r="350" spans="23:24" ht="15.75" x14ac:dyDescent="0.25">
      <c r="W350" s="40">
        <v>349</v>
      </c>
      <c r="X350" s="19" t="str">
        <f t="shared" si="5"/>
        <v/>
      </c>
    </row>
    <row r="351" spans="23:24" ht="15.75" x14ac:dyDescent="0.25">
      <c r="W351" s="40">
        <v>350</v>
      </c>
      <c r="X351" s="19" t="str">
        <f t="shared" si="5"/>
        <v/>
      </c>
    </row>
    <row r="352" spans="23:24" ht="15.75" x14ac:dyDescent="0.25">
      <c r="W352" s="40">
        <v>351</v>
      </c>
      <c r="X352" s="19" t="str">
        <f t="shared" si="5"/>
        <v/>
      </c>
    </row>
    <row r="353" spans="23:24" ht="15.75" x14ac:dyDescent="0.25">
      <c r="W353" s="40">
        <v>352</v>
      </c>
      <c r="X353" s="19" t="str">
        <f t="shared" si="5"/>
        <v/>
      </c>
    </row>
    <row r="354" spans="23:24" ht="15.75" x14ac:dyDescent="0.25">
      <c r="W354" s="40">
        <v>353</v>
      </c>
      <c r="X354" s="19" t="str">
        <f t="shared" si="5"/>
        <v/>
      </c>
    </row>
    <row r="355" spans="23:24" ht="15.75" x14ac:dyDescent="0.25">
      <c r="W355" s="40">
        <v>354</v>
      </c>
      <c r="X355" s="19" t="str">
        <f t="shared" si="5"/>
        <v/>
      </c>
    </row>
    <row r="356" spans="23:24" ht="15.75" x14ac:dyDescent="0.25">
      <c r="W356" s="40">
        <v>355</v>
      </c>
      <c r="X356" s="19" t="str">
        <f t="shared" si="5"/>
        <v/>
      </c>
    </row>
    <row r="357" spans="23:24" ht="15.75" x14ac:dyDescent="0.25">
      <c r="W357" s="40">
        <v>356</v>
      </c>
      <c r="X357" s="19" t="str">
        <f t="shared" si="5"/>
        <v/>
      </c>
    </row>
    <row r="358" spans="23:24" ht="15.75" x14ac:dyDescent="0.25">
      <c r="W358" s="40">
        <v>357</v>
      </c>
      <c r="X358" s="19" t="str">
        <f t="shared" si="5"/>
        <v/>
      </c>
    </row>
    <row r="359" spans="23:24" ht="15.75" x14ac:dyDescent="0.25">
      <c r="W359" s="40">
        <v>358</v>
      </c>
      <c r="X359" s="19" t="str">
        <f t="shared" si="5"/>
        <v/>
      </c>
    </row>
    <row r="360" spans="23:24" ht="15.75" x14ac:dyDescent="0.25">
      <c r="W360" s="40">
        <v>359</v>
      </c>
      <c r="X360" s="19" t="str">
        <f t="shared" si="5"/>
        <v/>
      </c>
    </row>
    <row r="361" spans="23:24" ht="15.75" x14ac:dyDescent="0.25">
      <c r="W361" s="40">
        <v>360</v>
      </c>
      <c r="X361" s="19" t="str">
        <f t="shared" si="5"/>
        <v/>
      </c>
    </row>
    <row r="362" spans="23:24" ht="15.75" x14ac:dyDescent="0.25">
      <c r="W362" s="40">
        <v>361</v>
      </c>
      <c r="X362" s="19" t="str">
        <f t="shared" si="5"/>
        <v/>
      </c>
    </row>
    <row r="363" spans="23:24" ht="15.75" x14ac:dyDescent="0.25">
      <c r="W363" s="40">
        <v>362</v>
      </c>
      <c r="X363" s="19" t="str">
        <f t="shared" si="5"/>
        <v/>
      </c>
    </row>
    <row r="364" spans="23:24" ht="15.75" x14ac:dyDescent="0.25">
      <c r="W364" s="40">
        <v>363</v>
      </c>
      <c r="X364" s="19" t="str">
        <f t="shared" si="5"/>
        <v/>
      </c>
    </row>
    <row r="365" spans="23:24" ht="15.75" x14ac:dyDescent="0.25">
      <c r="W365" s="40">
        <v>364</v>
      </c>
      <c r="X365" s="19" t="str">
        <f t="shared" si="5"/>
        <v/>
      </c>
    </row>
    <row r="366" spans="23:24" ht="15.75" x14ac:dyDescent="0.25">
      <c r="W366" s="40">
        <v>365</v>
      </c>
      <c r="X366" s="19" t="str">
        <f t="shared" si="5"/>
        <v/>
      </c>
    </row>
    <row r="367" spans="23:24" ht="15.75" x14ac:dyDescent="0.25">
      <c r="W367" s="40">
        <v>366</v>
      </c>
      <c r="X367" s="19" t="str">
        <f t="shared" si="5"/>
        <v/>
      </c>
    </row>
    <row r="368" spans="23:24" ht="15.75" x14ac:dyDescent="0.25">
      <c r="W368" s="40">
        <v>367</v>
      </c>
      <c r="X368" s="19" t="str">
        <f t="shared" si="5"/>
        <v/>
      </c>
    </row>
    <row r="369" spans="23:24" ht="15.75" x14ac:dyDescent="0.25">
      <c r="W369" s="40">
        <v>368</v>
      </c>
      <c r="X369" s="19" t="str">
        <f t="shared" si="5"/>
        <v/>
      </c>
    </row>
    <row r="370" spans="23:24" ht="15.75" x14ac:dyDescent="0.25">
      <c r="W370" s="40">
        <v>369</v>
      </c>
      <c r="X370" s="19" t="str">
        <f t="shared" si="5"/>
        <v/>
      </c>
    </row>
    <row r="371" spans="23:24" ht="15.75" x14ac:dyDescent="0.25">
      <c r="W371" s="40">
        <v>370</v>
      </c>
      <c r="X371" s="19" t="str">
        <f t="shared" si="5"/>
        <v/>
      </c>
    </row>
    <row r="372" spans="23:24" ht="15.75" x14ac:dyDescent="0.25">
      <c r="W372" s="40">
        <v>371</v>
      </c>
      <c r="X372" s="19" t="str">
        <f t="shared" si="5"/>
        <v/>
      </c>
    </row>
    <row r="373" spans="23:24" ht="15.75" x14ac:dyDescent="0.25">
      <c r="W373" s="40">
        <v>372</v>
      </c>
      <c r="X373" s="19" t="str">
        <f t="shared" si="5"/>
        <v/>
      </c>
    </row>
    <row r="374" spans="23:24" ht="15.75" x14ac:dyDescent="0.25">
      <c r="W374" s="40">
        <v>373</v>
      </c>
      <c r="X374" s="19" t="str">
        <f t="shared" si="5"/>
        <v/>
      </c>
    </row>
    <row r="375" spans="23:24" ht="15.75" x14ac:dyDescent="0.25">
      <c r="W375" s="40">
        <v>374</v>
      </c>
      <c r="X375" s="19" t="str">
        <f t="shared" si="5"/>
        <v/>
      </c>
    </row>
    <row r="376" spans="23:24" ht="15.75" x14ac:dyDescent="0.25">
      <c r="W376" s="40">
        <v>375</v>
      </c>
      <c r="X376" s="19" t="str">
        <f t="shared" si="5"/>
        <v/>
      </c>
    </row>
    <row r="377" spans="23:24" ht="15.75" x14ac:dyDescent="0.25">
      <c r="W377" s="40">
        <v>376</v>
      </c>
      <c r="X377" s="19" t="str">
        <f t="shared" si="5"/>
        <v/>
      </c>
    </row>
    <row r="378" spans="23:24" ht="15.75" x14ac:dyDescent="0.25">
      <c r="W378" s="40">
        <v>377</v>
      </c>
      <c r="X378" s="19" t="str">
        <f t="shared" si="5"/>
        <v/>
      </c>
    </row>
    <row r="379" spans="23:24" ht="15.75" x14ac:dyDescent="0.25">
      <c r="W379" s="40">
        <v>378</v>
      </c>
      <c r="X379" s="19" t="str">
        <f t="shared" si="5"/>
        <v/>
      </c>
    </row>
    <row r="380" spans="23:24" ht="15.75" x14ac:dyDescent="0.25">
      <c r="W380" s="40">
        <v>379</v>
      </c>
      <c r="X380" s="19" t="str">
        <f t="shared" si="5"/>
        <v/>
      </c>
    </row>
    <row r="381" spans="23:24" ht="15.75" x14ac:dyDescent="0.25">
      <c r="W381" s="40">
        <v>380</v>
      </c>
      <c r="X381" s="19" t="str">
        <f t="shared" si="5"/>
        <v/>
      </c>
    </row>
    <row r="382" spans="23:24" ht="15.75" x14ac:dyDescent="0.25">
      <c r="W382" s="40">
        <v>381</v>
      </c>
      <c r="X382" s="19" t="str">
        <f t="shared" si="5"/>
        <v/>
      </c>
    </row>
    <row r="383" spans="23:24" ht="15.75" x14ac:dyDescent="0.25">
      <c r="W383" s="40">
        <v>382</v>
      </c>
      <c r="X383" s="19" t="str">
        <f t="shared" si="5"/>
        <v/>
      </c>
    </row>
    <row r="384" spans="23:24" ht="15.75" x14ac:dyDescent="0.25">
      <c r="W384" s="40">
        <v>383</v>
      </c>
      <c r="X384" s="19" t="str">
        <f t="shared" si="5"/>
        <v/>
      </c>
    </row>
    <row r="385" spans="23:24" ht="15.75" x14ac:dyDescent="0.25">
      <c r="W385" s="40">
        <v>384</v>
      </c>
      <c r="X385" s="19" t="str">
        <f t="shared" si="5"/>
        <v/>
      </c>
    </row>
    <row r="386" spans="23:24" ht="15.75" x14ac:dyDescent="0.25">
      <c r="W386" s="40">
        <v>385</v>
      </c>
      <c r="X386" s="19" t="str">
        <f t="shared" ref="X386:X449" si="6">IFERROR(IF(VLOOKUP(W386,comments,2,FALSE)=0,"",VLOOKUP(W386,comments,2,FALSE)),"")</f>
        <v/>
      </c>
    </row>
    <row r="387" spans="23:24" ht="15.75" x14ac:dyDescent="0.25">
      <c r="W387" s="40">
        <v>386</v>
      </c>
      <c r="X387" s="19" t="str">
        <f t="shared" si="6"/>
        <v/>
      </c>
    </row>
    <row r="388" spans="23:24" ht="15.75" x14ac:dyDescent="0.25">
      <c r="W388" s="40">
        <v>387</v>
      </c>
      <c r="X388" s="19" t="str">
        <f t="shared" si="6"/>
        <v/>
      </c>
    </row>
    <row r="389" spans="23:24" ht="15.75" x14ac:dyDescent="0.25">
      <c r="W389" s="40">
        <v>388</v>
      </c>
      <c r="X389" s="19" t="str">
        <f t="shared" si="6"/>
        <v/>
      </c>
    </row>
    <row r="390" spans="23:24" ht="15.75" x14ac:dyDescent="0.25">
      <c r="W390" s="40">
        <v>389</v>
      </c>
      <c r="X390" s="19" t="str">
        <f t="shared" si="6"/>
        <v/>
      </c>
    </row>
    <row r="391" spans="23:24" ht="15.75" x14ac:dyDescent="0.25">
      <c r="W391" s="40">
        <v>390</v>
      </c>
      <c r="X391" s="19" t="str">
        <f t="shared" si="6"/>
        <v/>
      </c>
    </row>
    <row r="392" spans="23:24" ht="15.75" x14ac:dyDescent="0.25">
      <c r="W392" s="40">
        <v>391</v>
      </c>
      <c r="X392" s="19" t="str">
        <f t="shared" si="6"/>
        <v/>
      </c>
    </row>
    <row r="393" spans="23:24" ht="15.75" x14ac:dyDescent="0.25">
      <c r="W393" s="40">
        <v>392</v>
      </c>
      <c r="X393" s="19" t="str">
        <f t="shared" si="6"/>
        <v/>
      </c>
    </row>
    <row r="394" spans="23:24" ht="15.75" x14ac:dyDescent="0.25">
      <c r="W394" s="40">
        <v>393</v>
      </c>
      <c r="X394" s="19" t="str">
        <f t="shared" si="6"/>
        <v/>
      </c>
    </row>
    <row r="395" spans="23:24" ht="15.75" x14ac:dyDescent="0.25">
      <c r="W395" s="40">
        <v>394</v>
      </c>
      <c r="X395" s="19" t="str">
        <f t="shared" si="6"/>
        <v/>
      </c>
    </row>
    <row r="396" spans="23:24" ht="15.75" x14ac:dyDescent="0.25">
      <c r="W396" s="40">
        <v>395</v>
      </c>
      <c r="X396" s="19" t="str">
        <f t="shared" si="6"/>
        <v/>
      </c>
    </row>
    <row r="397" spans="23:24" ht="15.75" x14ac:dyDescent="0.25">
      <c r="W397" s="40">
        <v>396</v>
      </c>
      <c r="X397" s="19" t="str">
        <f t="shared" si="6"/>
        <v/>
      </c>
    </row>
    <row r="398" spans="23:24" ht="15.75" x14ac:dyDescent="0.25">
      <c r="W398" s="40">
        <v>397</v>
      </c>
      <c r="X398" s="19" t="str">
        <f t="shared" si="6"/>
        <v/>
      </c>
    </row>
    <row r="399" spans="23:24" ht="15.75" x14ac:dyDescent="0.25">
      <c r="W399" s="40">
        <v>398</v>
      </c>
      <c r="X399" s="19" t="str">
        <f t="shared" si="6"/>
        <v/>
      </c>
    </row>
    <row r="400" spans="23:24" ht="15.75" x14ac:dyDescent="0.25">
      <c r="W400" s="40">
        <v>399</v>
      </c>
      <c r="X400" s="19" t="str">
        <f t="shared" si="6"/>
        <v/>
      </c>
    </row>
    <row r="401" spans="23:24" ht="15.75" x14ac:dyDescent="0.25">
      <c r="W401" s="40">
        <v>400</v>
      </c>
      <c r="X401" s="19" t="str">
        <f t="shared" si="6"/>
        <v/>
      </c>
    </row>
    <row r="402" spans="23:24" ht="15.75" x14ac:dyDescent="0.25">
      <c r="W402" s="40">
        <v>401</v>
      </c>
      <c r="X402" s="19" t="str">
        <f t="shared" si="6"/>
        <v/>
      </c>
    </row>
    <row r="403" spans="23:24" ht="15.75" x14ac:dyDescent="0.25">
      <c r="W403" s="40">
        <v>402</v>
      </c>
      <c r="X403" s="19" t="str">
        <f t="shared" si="6"/>
        <v/>
      </c>
    </row>
    <row r="404" spans="23:24" ht="15.75" x14ac:dyDescent="0.25">
      <c r="W404" s="40">
        <v>403</v>
      </c>
      <c r="X404" s="19" t="str">
        <f t="shared" si="6"/>
        <v/>
      </c>
    </row>
    <row r="405" spans="23:24" ht="15.75" x14ac:dyDescent="0.25">
      <c r="W405" s="40">
        <v>404</v>
      </c>
      <c r="X405" s="19" t="str">
        <f t="shared" si="6"/>
        <v/>
      </c>
    </row>
    <row r="406" spans="23:24" ht="15.75" x14ac:dyDescent="0.25">
      <c r="W406" s="40">
        <v>405</v>
      </c>
      <c r="X406" s="19" t="str">
        <f t="shared" si="6"/>
        <v/>
      </c>
    </row>
    <row r="407" spans="23:24" ht="15.75" x14ac:dyDescent="0.25">
      <c r="W407" s="40">
        <v>406</v>
      </c>
      <c r="X407" s="19" t="str">
        <f t="shared" si="6"/>
        <v/>
      </c>
    </row>
    <row r="408" spans="23:24" ht="15.75" x14ac:dyDescent="0.25">
      <c r="W408" s="40">
        <v>407</v>
      </c>
      <c r="X408" s="19" t="str">
        <f t="shared" si="6"/>
        <v/>
      </c>
    </row>
    <row r="409" spans="23:24" ht="15.75" x14ac:dyDescent="0.25">
      <c r="W409" s="40">
        <v>408</v>
      </c>
      <c r="X409" s="19" t="str">
        <f t="shared" si="6"/>
        <v/>
      </c>
    </row>
    <row r="410" spans="23:24" ht="15.75" x14ac:dyDescent="0.25">
      <c r="W410" s="40">
        <v>409</v>
      </c>
      <c r="X410" s="19" t="str">
        <f t="shared" si="6"/>
        <v/>
      </c>
    </row>
    <row r="411" spans="23:24" ht="15.75" x14ac:dyDescent="0.25">
      <c r="W411" s="40">
        <v>410</v>
      </c>
      <c r="X411" s="19" t="str">
        <f t="shared" si="6"/>
        <v/>
      </c>
    </row>
    <row r="412" spans="23:24" ht="15.75" x14ac:dyDescent="0.25">
      <c r="W412" s="40">
        <v>411</v>
      </c>
      <c r="X412" s="19" t="str">
        <f t="shared" si="6"/>
        <v/>
      </c>
    </row>
    <row r="413" spans="23:24" ht="15.75" x14ac:dyDescent="0.25">
      <c r="W413" s="40">
        <v>412</v>
      </c>
      <c r="X413" s="19" t="str">
        <f t="shared" si="6"/>
        <v/>
      </c>
    </row>
    <row r="414" spans="23:24" ht="15.75" x14ac:dyDescent="0.25">
      <c r="W414" s="40">
        <v>413</v>
      </c>
      <c r="X414" s="19" t="str">
        <f t="shared" si="6"/>
        <v/>
      </c>
    </row>
    <row r="415" spans="23:24" ht="15.75" x14ac:dyDescent="0.25">
      <c r="W415" s="40">
        <v>414</v>
      </c>
      <c r="X415" s="19" t="str">
        <f t="shared" si="6"/>
        <v/>
      </c>
    </row>
    <row r="416" spans="23:24" ht="15.75" x14ac:dyDescent="0.25">
      <c r="W416" s="40">
        <v>415</v>
      </c>
      <c r="X416" s="19" t="str">
        <f t="shared" si="6"/>
        <v/>
      </c>
    </row>
    <row r="417" spans="23:24" ht="15.75" x14ac:dyDescent="0.25">
      <c r="W417" s="40">
        <v>416</v>
      </c>
      <c r="X417" s="19" t="str">
        <f t="shared" si="6"/>
        <v/>
      </c>
    </row>
    <row r="418" spans="23:24" ht="15.75" x14ac:dyDescent="0.25">
      <c r="W418" s="40">
        <v>417</v>
      </c>
      <c r="X418" s="19" t="str">
        <f t="shared" si="6"/>
        <v/>
      </c>
    </row>
    <row r="419" spans="23:24" ht="15.75" x14ac:dyDescent="0.25">
      <c r="W419" s="40">
        <v>418</v>
      </c>
      <c r="X419" s="19" t="str">
        <f t="shared" si="6"/>
        <v/>
      </c>
    </row>
    <row r="420" spans="23:24" ht="15.75" x14ac:dyDescent="0.25">
      <c r="W420" s="40">
        <v>419</v>
      </c>
      <c r="X420" s="19" t="str">
        <f t="shared" si="6"/>
        <v/>
      </c>
    </row>
    <row r="421" spans="23:24" ht="15.75" x14ac:dyDescent="0.25">
      <c r="W421" s="40">
        <v>420</v>
      </c>
      <c r="X421" s="19" t="str">
        <f t="shared" si="6"/>
        <v/>
      </c>
    </row>
    <row r="422" spans="23:24" ht="15.75" x14ac:dyDescent="0.25">
      <c r="W422" s="40">
        <v>421</v>
      </c>
      <c r="X422" s="19" t="str">
        <f t="shared" si="6"/>
        <v/>
      </c>
    </row>
    <row r="423" spans="23:24" ht="15.75" x14ac:dyDescent="0.25">
      <c r="W423" s="40">
        <v>422</v>
      </c>
      <c r="X423" s="19" t="str">
        <f t="shared" si="6"/>
        <v/>
      </c>
    </row>
    <row r="424" spans="23:24" ht="15.75" x14ac:dyDescent="0.25">
      <c r="W424" s="40">
        <v>423</v>
      </c>
      <c r="X424" s="19" t="str">
        <f t="shared" si="6"/>
        <v/>
      </c>
    </row>
    <row r="425" spans="23:24" ht="15.75" x14ac:dyDescent="0.25">
      <c r="W425" s="40">
        <v>424</v>
      </c>
      <c r="X425" s="19" t="str">
        <f t="shared" si="6"/>
        <v/>
      </c>
    </row>
    <row r="426" spans="23:24" ht="15.75" x14ac:dyDescent="0.25">
      <c r="W426" s="40">
        <v>425</v>
      </c>
      <c r="X426" s="19" t="str">
        <f t="shared" si="6"/>
        <v/>
      </c>
    </row>
    <row r="427" spans="23:24" ht="15.75" x14ac:dyDescent="0.25">
      <c r="W427" s="40">
        <v>426</v>
      </c>
      <c r="X427" s="19" t="str">
        <f t="shared" si="6"/>
        <v/>
      </c>
    </row>
    <row r="428" spans="23:24" ht="15.75" x14ac:dyDescent="0.25">
      <c r="W428" s="40">
        <v>427</v>
      </c>
      <c r="X428" s="19" t="str">
        <f t="shared" si="6"/>
        <v/>
      </c>
    </row>
    <row r="429" spans="23:24" ht="15.75" x14ac:dyDescent="0.25">
      <c r="W429" s="40">
        <v>428</v>
      </c>
      <c r="X429" s="19" t="str">
        <f t="shared" si="6"/>
        <v/>
      </c>
    </row>
    <row r="430" spans="23:24" ht="15.75" x14ac:dyDescent="0.25">
      <c r="W430" s="40">
        <v>429</v>
      </c>
      <c r="X430" s="19" t="str">
        <f t="shared" si="6"/>
        <v/>
      </c>
    </row>
    <row r="431" spans="23:24" ht="15.75" x14ac:dyDescent="0.25">
      <c r="W431" s="40">
        <v>430</v>
      </c>
      <c r="X431" s="19" t="str">
        <f t="shared" si="6"/>
        <v/>
      </c>
    </row>
    <row r="432" spans="23:24" ht="15.75" x14ac:dyDescent="0.25">
      <c r="W432" s="40">
        <v>431</v>
      </c>
      <c r="X432" s="19" t="str">
        <f t="shared" si="6"/>
        <v/>
      </c>
    </row>
    <row r="433" spans="23:24" ht="15.75" x14ac:dyDescent="0.25">
      <c r="W433" s="40">
        <v>432</v>
      </c>
      <c r="X433" s="19" t="str">
        <f t="shared" si="6"/>
        <v/>
      </c>
    </row>
    <row r="434" spans="23:24" ht="15.75" x14ac:dyDescent="0.25">
      <c r="W434" s="40">
        <v>433</v>
      </c>
      <c r="X434" s="19" t="str">
        <f t="shared" si="6"/>
        <v/>
      </c>
    </row>
    <row r="435" spans="23:24" ht="15.75" x14ac:dyDescent="0.25">
      <c r="W435" s="40">
        <v>434</v>
      </c>
      <c r="X435" s="19" t="str">
        <f t="shared" si="6"/>
        <v/>
      </c>
    </row>
    <row r="436" spans="23:24" ht="15.75" x14ac:dyDescent="0.25">
      <c r="W436" s="40">
        <v>435</v>
      </c>
      <c r="X436" s="19" t="str">
        <f t="shared" si="6"/>
        <v/>
      </c>
    </row>
    <row r="437" spans="23:24" ht="15.75" x14ac:dyDescent="0.25">
      <c r="W437" s="40">
        <v>436</v>
      </c>
      <c r="X437" s="19" t="str">
        <f t="shared" si="6"/>
        <v/>
      </c>
    </row>
    <row r="438" spans="23:24" ht="15.75" x14ac:dyDescent="0.25">
      <c r="W438" s="40">
        <v>437</v>
      </c>
      <c r="X438" s="19" t="str">
        <f t="shared" si="6"/>
        <v/>
      </c>
    </row>
    <row r="439" spans="23:24" ht="15.75" x14ac:dyDescent="0.25">
      <c r="W439" s="40">
        <v>438</v>
      </c>
      <c r="X439" s="19" t="str">
        <f t="shared" si="6"/>
        <v/>
      </c>
    </row>
    <row r="440" spans="23:24" ht="15.75" x14ac:dyDescent="0.25">
      <c r="W440" s="40">
        <v>439</v>
      </c>
      <c r="X440" s="19" t="str">
        <f t="shared" si="6"/>
        <v/>
      </c>
    </row>
    <row r="441" spans="23:24" ht="15.75" x14ac:dyDescent="0.25">
      <c r="W441" s="40">
        <v>440</v>
      </c>
      <c r="X441" s="19" t="str">
        <f t="shared" si="6"/>
        <v/>
      </c>
    </row>
    <row r="442" spans="23:24" ht="15.75" x14ac:dyDescent="0.25">
      <c r="W442" s="40">
        <v>441</v>
      </c>
      <c r="X442" s="19" t="str">
        <f t="shared" si="6"/>
        <v/>
      </c>
    </row>
    <row r="443" spans="23:24" ht="15.75" x14ac:dyDescent="0.25">
      <c r="W443" s="40">
        <v>442</v>
      </c>
      <c r="X443" s="19" t="str">
        <f t="shared" si="6"/>
        <v/>
      </c>
    </row>
    <row r="444" spans="23:24" ht="15.75" x14ac:dyDescent="0.25">
      <c r="W444" s="40">
        <v>443</v>
      </c>
      <c r="X444" s="19" t="str">
        <f t="shared" si="6"/>
        <v/>
      </c>
    </row>
    <row r="445" spans="23:24" ht="15.75" x14ac:dyDescent="0.25">
      <c r="W445" s="40">
        <v>444</v>
      </c>
      <c r="X445" s="19" t="str">
        <f t="shared" si="6"/>
        <v/>
      </c>
    </row>
    <row r="446" spans="23:24" ht="15.75" x14ac:dyDescent="0.25">
      <c r="W446" s="40">
        <v>445</v>
      </c>
      <c r="X446" s="19" t="str">
        <f t="shared" si="6"/>
        <v/>
      </c>
    </row>
    <row r="447" spans="23:24" ht="15.75" x14ac:dyDescent="0.25">
      <c r="W447" s="40">
        <v>446</v>
      </c>
      <c r="X447" s="19" t="str">
        <f t="shared" si="6"/>
        <v/>
      </c>
    </row>
    <row r="448" spans="23:24" ht="15.75" x14ac:dyDescent="0.25">
      <c r="W448" s="40">
        <v>447</v>
      </c>
      <c r="X448" s="19" t="str">
        <f t="shared" si="6"/>
        <v/>
      </c>
    </row>
    <row r="449" spans="23:24" ht="15.75" x14ac:dyDescent="0.25">
      <c r="W449" s="40">
        <v>448</v>
      </c>
      <c r="X449" s="19" t="str">
        <f t="shared" si="6"/>
        <v/>
      </c>
    </row>
    <row r="450" spans="23:24" ht="15.75" x14ac:dyDescent="0.25">
      <c r="W450" s="40">
        <v>449</v>
      </c>
      <c r="X450" s="19" t="str">
        <f t="shared" ref="X450:X501" si="7">IFERROR(IF(VLOOKUP(W450,comments,2,FALSE)=0,"",VLOOKUP(W450,comments,2,FALSE)),"")</f>
        <v/>
      </c>
    </row>
    <row r="451" spans="23:24" ht="15.75" x14ac:dyDescent="0.25">
      <c r="W451" s="40">
        <v>450</v>
      </c>
      <c r="X451" s="19" t="str">
        <f t="shared" si="7"/>
        <v/>
      </c>
    </row>
    <row r="452" spans="23:24" ht="15.75" x14ac:dyDescent="0.25">
      <c r="W452" s="40">
        <v>451</v>
      </c>
      <c r="X452" s="19" t="str">
        <f t="shared" si="7"/>
        <v/>
      </c>
    </row>
    <row r="453" spans="23:24" ht="15.75" x14ac:dyDescent="0.25">
      <c r="W453" s="40">
        <v>452</v>
      </c>
      <c r="X453" s="19" t="str">
        <f t="shared" si="7"/>
        <v/>
      </c>
    </row>
    <row r="454" spans="23:24" ht="15.75" x14ac:dyDescent="0.25">
      <c r="W454" s="40">
        <v>453</v>
      </c>
      <c r="X454" s="19" t="str">
        <f t="shared" si="7"/>
        <v/>
      </c>
    </row>
    <row r="455" spans="23:24" ht="15.75" x14ac:dyDescent="0.25">
      <c r="W455" s="40">
        <v>454</v>
      </c>
      <c r="X455" s="19" t="str">
        <f t="shared" si="7"/>
        <v/>
      </c>
    </row>
    <row r="456" spans="23:24" ht="15.75" x14ac:dyDescent="0.25">
      <c r="W456" s="40">
        <v>455</v>
      </c>
      <c r="X456" s="19" t="str">
        <f t="shared" si="7"/>
        <v/>
      </c>
    </row>
    <row r="457" spans="23:24" ht="15.75" x14ac:dyDescent="0.25">
      <c r="W457" s="40">
        <v>456</v>
      </c>
      <c r="X457" s="19" t="str">
        <f t="shared" si="7"/>
        <v/>
      </c>
    </row>
    <row r="458" spans="23:24" ht="15.75" x14ac:dyDescent="0.25">
      <c r="W458" s="40">
        <v>457</v>
      </c>
      <c r="X458" s="19" t="str">
        <f t="shared" si="7"/>
        <v/>
      </c>
    </row>
    <row r="459" spans="23:24" ht="15.75" x14ac:dyDescent="0.25">
      <c r="W459" s="40">
        <v>458</v>
      </c>
      <c r="X459" s="19" t="str">
        <f t="shared" si="7"/>
        <v/>
      </c>
    </row>
    <row r="460" spans="23:24" ht="15.75" x14ac:dyDescent="0.25">
      <c r="W460" s="40">
        <v>459</v>
      </c>
      <c r="X460" s="19" t="str">
        <f t="shared" si="7"/>
        <v/>
      </c>
    </row>
    <row r="461" spans="23:24" ht="15.75" x14ac:dyDescent="0.25">
      <c r="W461" s="40">
        <v>460</v>
      </c>
      <c r="X461" s="19" t="str">
        <f t="shared" si="7"/>
        <v/>
      </c>
    </row>
    <row r="462" spans="23:24" ht="15.75" x14ac:dyDescent="0.25">
      <c r="W462" s="40">
        <v>461</v>
      </c>
      <c r="X462" s="19" t="str">
        <f t="shared" si="7"/>
        <v/>
      </c>
    </row>
    <row r="463" spans="23:24" ht="15.75" x14ac:dyDescent="0.25">
      <c r="W463" s="40">
        <v>462</v>
      </c>
      <c r="X463" s="19" t="str">
        <f t="shared" si="7"/>
        <v/>
      </c>
    </row>
    <row r="464" spans="23:24" ht="15.75" x14ac:dyDescent="0.25">
      <c r="W464" s="40">
        <v>463</v>
      </c>
      <c r="X464" s="19" t="str">
        <f t="shared" si="7"/>
        <v/>
      </c>
    </row>
    <row r="465" spans="23:24" ht="15.75" x14ac:dyDescent="0.25">
      <c r="W465" s="40">
        <v>464</v>
      </c>
      <c r="X465" s="19" t="str">
        <f t="shared" si="7"/>
        <v/>
      </c>
    </row>
    <row r="466" spans="23:24" ht="15.75" x14ac:dyDescent="0.25">
      <c r="W466" s="40">
        <v>465</v>
      </c>
      <c r="X466" s="19" t="str">
        <f t="shared" si="7"/>
        <v/>
      </c>
    </row>
    <row r="467" spans="23:24" ht="15.75" x14ac:dyDescent="0.25">
      <c r="W467" s="40">
        <v>466</v>
      </c>
      <c r="X467" s="19" t="str">
        <f t="shared" si="7"/>
        <v/>
      </c>
    </row>
    <row r="468" spans="23:24" ht="15.75" x14ac:dyDescent="0.25">
      <c r="W468" s="40">
        <v>467</v>
      </c>
      <c r="X468" s="19" t="str">
        <f t="shared" si="7"/>
        <v/>
      </c>
    </row>
    <row r="469" spans="23:24" ht="15.75" x14ac:dyDescent="0.25">
      <c r="W469" s="40">
        <v>468</v>
      </c>
      <c r="X469" s="19" t="str">
        <f t="shared" si="7"/>
        <v/>
      </c>
    </row>
    <row r="470" spans="23:24" ht="15.75" x14ac:dyDescent="0.25">
      <c r="W470" s="40">
        <v>469</v>
      </c>
      <c r="X470" s="19" t="str">
        <f t="shared" si="7"/>
        <v/>
      </c>
    </row>
    <row r="471" spans="23:24" ht="15.75" x14ac:dyDescent="0.25">
      <c r="W471" s="40">
        <v>470</v>
      </c>
      <c r="X471" s="19" t="str">
        <f t="shared" si="7"/>
        <v/>
      </c>
    </row>
    <row r="472" spans="23:24" ht="15.75" x14ac:dyDescent="0.25">
      <c r="W472" s="40">
        <v>471</v>
      </c>
      <c r="X472" s="19" t="str">
        <f t="shared" si="7"/>
        <v/>
      </c>
    </row>
    <row r="473" spans="23:24" ht="15.75" x14ac:dyDescent="0.25">
      <c r="W473" s="40">
        <v>472</v>
      </c>
      <c r="X473" s="19" t="str">
        <f t="shared" si="7"/>
        <v/>
      </c>
    </row>
    <row r="474" spans="23:24" ht="15.75" x14ac:dyDescent="0.25">
      <c r="W474" s="40">
        <v>473</v>
      </c>
      <c r="X474" s="19" t="str">
        <f t="shared" si="7"/>
        <v/>
      </c>
    </row>
    <row r="475" spans="23:24" ht="15.75" x14ac:dyDescent="0.25">
      <c r="W475" s="40">
        <v>474</v>
      </c>
      <c r="X475" s="19" t="str">
        <f t="shared" si="7"/>
        <v/>
      </c>
    </row>
    <row r="476" spans="23:24" ht="15.75" x14ac:dyDescent="0.25">
      <c r="W476" s="40">
        <v>475</v>
      </c>
      <c r="X476" s="19" t="str">
        <f t="shared" si="7"/>
        <v/>
      </c>
    </row>
    <row r="477" spans="23:24" ht="15.75" x14ac:dyDescent="0.25">
      <c r="W477" s="40">
        <v>476</v>
      </c>
      <c r="X477" s="19" t="str">
        <f t="shared" si="7"/>
        <v/>
      </c>
    </row>
    <row r="478" spans="23:24" ht="15.75" x14ac:dyDescent="0.25">
      <c r="W478" s="40">
        <v>477</v>
      </c>
      <c r="X478" s="19" t="str">
        <f t="shared" si="7"/>
        <v/>
      </c>
    </row>
    <row r="479" spans="23:24" ht="15.75" x14ac:dyDescent="0.25">
      <c r="W479" s="40">
        <v>478</v>
      </c>
      <c r="X479" s="19" t="str">
        <f t="shared" si="7"/>
        <v/>
      </c>
    </row>
    <row r="480" spans="23:24" ht="15.75" x14ac:dyDescent="0.25">
      <c r="W480" s="40">
        <v>479</v>
      </c>
      <c r="X480" s="19" t="str">
        <f t="shared" si="7"/>
        <v/>
      </c>
    </row>
    <row r="481" spans="23:24" ht="15.75" x14ac:dyDescent="0.25">
      <c r="W481" s="40">
        <v>480</v>
      </c>
      <c r="X481" s="19" t="str">
        <f t="shared" si="7"/>
        <v/>
      </c>
    </row>
    <row r="482" spans="23:24" ht="15.75" x14ac:dyDescent="0.25">
      <c r="W482" s="40">
        <v>481</v>
      </c>
      <c r="X482" s="19" t="str">
        <f t="shared" si="7"/>
        <v/>
      </c>
    </row>
    <row r="483" spans="23:24" ht="15.75" x14ac:dyDescent="0.25">
      <c r="W483" s="40">
        <v>482</v>
      </c>
      <c r="X483" s="19" t="str">
        <f t="shared" si="7"/>
        <v/>
      </c>
    </row>
    <row r="484" spans="23:24" ht="15.75" x14ac:dyDescent="0.25">
      <c r="W484" s="40">
        <v>483</v>
      </c>
      <c r="X484" s="19" t="str">
        <f t="shared" si="7"/>
        <v/>
      </c>
    </row>
    <row r="485" spans="23:24" ht="15.75" x14ac:dyDescent="0.25">
      <c r="W485" s="40">
        <v>484</v>
      </c>
      <c r="X485" s="19" t="str">
        <f t="shared" si="7"/>
        <v/>
      </c>
    </row>
    <row r="486" spans="23:24" ht="15.75" x14ac:dyDescent="0.25">
      <c r="W486" s="40">
        <v>485</v>
      </c>
      <c r="X486" s="19" t="str">
        <f t="shared" si="7"/>
        <v/>
      </c>
    </row>
    <row r="487" spans="23:24" ht="15.75" x14ac:dyDescent="0.25">
      <c r="W487" s="40">
        <v>486</v>
      </c>
      <c r="X487" s="19" t="str">
        <f t="shared" si="7"/>
        <v/>
      </c>
    </row>
    <row r="488" spans="23:24" ht="15.75" x14ac:dyDescent="0.25">
      <c r="W488" s="40">
        <v>487</v>
      </c>
      <c r="X488" s="19" t="str">
        <f t="shared" si="7"/>
        <v/>
      </c>
    </row>
    <row r="489" spans="23:24" ht="15.75" x14ac:dyDescent="0.25">
      <c r="W489" s="40">
        <v>488</v>
      </c>
      <c r="X489" s="19" t="str">
        <f t="shared" si="7"/>
        <v/>
      </c>
    </row>
    <row r="490" spans="23:24" ht="15.75" x14ac:dyDescent="0.25">
      <c r="W490" s="40">
        <v>489</v>
      </c>
      <c r="X490" s="19" t="str">
        <f t="shared" si="7"/>
        <v/>
      </c>
    </row>
    <row r="491" spans="23:24" ht="15.75" x14ac:dyDescent="0.25">
      <c r="W491" s="40">
        <v>490</v>
      </c>
      <c r="X491" s="19" t="str">
        <f t="shared" si="7"/>
        <v/>
      </c>
    </row>
    <row r="492" spans="23:24" ht="15.75" x14ac:dyDescent="0.25">
      <c r="W492" s="40">
        <v>491</v>
      </c>
      <c r="X492" s="19" t="str">
        <f t="shared" si="7"/>
        <v/>
      </c>
    </row>
    <row r="493" spans="23:24" ht="15.75" x14ac:dyDescent="0.25">
      <c r="W493" s="40">
        <v>492</v>
      </c>
      <c r="X493" s="19" t="str">
        <f t="shared" si="7"/>
        <v/>
      </c>
    </row>
    <row r="494" spans="23:24" ht="15.75" x14ac:dyDescent="0.25">
      <c r="W494" s="40">
        <v>493</v>
      </c>
      <c r="X494" s="19" t="str">
        <f t="shared" si="7"/>
        <v/>
      </c>
    </row>
    <row r="495" spans="23:24" ht="15.75" x14ac:dyDescent="0.25">
      <c r="W495" s="40">
        <v>494</v>
      </c>
      <c r="X495" s="19" t="str">
        <f t="shared" si="7"/>
        <v/>
      </c>
    </row>
    <row r="496" spans="23:24" ht="15.75" x14ac:dyDescent="0.25">
      <c r="W496" s="40">
        <v>495</v>
      </c>
      <c r="X496" s="19" t="str">
        <f t="shared" si="7"/>
        <v/>
      </c>
    </row>
    <row r="497" spans="23:24" ht="15.75" x14ac:dyDescent="0.25">
      <c r="W497" s="40">
        <v>496</v>
      </c>
      <c r="X497" s="19" t="str">
        <f t="shared" si="7"/>
        <v/>
      </c>
    </row>
    <row r="498" spans="23:24" ht="15.75" x14ac:dyDescent="0.25">
      <c r="W498" s="40">
        <v>497</v>
      </c>
      <c r="X498" s="19" t="str">
        <f t="shared" si="7"/>
        <v/>
      </c>
    </row>
    <row r="499" spans="23:24" ht="15.75" x14ac:dyDescent="0.25">
      <c r="W499" s="40">
        <v>498</v>
      </c>
      <c r="X499" s="19" t="str">
        <f t="shared" si="7"/>
        <v/>
      </c>
    </row>
    <row r="500" spans="23:24" ht="15.75" x14ac:dyDescent="0.25">
      <c r="W500" s="40">
        <v>499</v>
      </c>
      <c r="X500" s="19" t="str">
        <f t="shared" si="7"/>
        <v/>
      </c>
    </row>
    <row r="501" spans="23:24" ht="15.75" x14ac:dyDescent="0.25">
      <c r="W501" s="40">
        <v>500</v>
      </c>
      <c r="X501" s="19" t="str">
        <f t="shared" si="7"/>
        <v/>
      </c>
    </row>
    <row r="502" spans="23:24" ht="21" x14ac:dyDescent="0.35">
      <c r="X502" s="8" t="str">
        <f>IFERROR(IF(VLOOKUP(W498,comments,2,FALSE)=0,"",VLOOKUP(W498,comments,2,FALSE)),"")</f>
        <v/>
      </c>
    </row>
    <row r="503" spans="23:24" ht="21" x14ac:dyDescent="0.35">
      <c r="X503" s="8" t="str">
        <f>IFERROR(IF(VLOOKUP(W499,comments,2,FALSE)=0,"",VLOOKUP(W499,comments,2,FALSE)),"")</f>
        <v/>
      </c>
    </row>
    <row r="504" spans="23:24" ht="21" x14ac:dyDescent="0.35">
      <c r="X504" s="8" t="str">
        <f>IFERROR(IF(VLOOKUP(W500,comments,2,FALSE)=0,"",VLOOKUP(W500,comments,2,FALSE)),"")</f>
        <v/>
      </c>
    </row>
    <row r="505" spans="23:24" ht="21" x14ac:dyDescent="0.35">
      <c r="X505" s="8" t="str">
        <f>IFERROR(IF(VLOOKUP(W501,comments,2,FALSE)=0,"",VLOOKUP(W501,comments,2,FALSE)),"")</f>
        <v/>
      </c>
    </row>
  </sheetData>
  <sheetProtection password="821A" sheet="1" objects="1" scenarios="1" selectLockedCells="1"/>
  <mergeCells count="123">
    <mergeCell ref="P78:S78"/>
    <mergeCell ref="P79:S79"/>
    <mergeCell ref="P80:S80"/>
    <mergeCell ref="P81:S81"/>
    <mergeCell ref="P82:S82"/>
    <mergeCell ref="P83:S83"/>
    <mergeCell ref="P72:S72"/>
    <mergeCell ref="P73:S73"/>
    <mergeCell ref="P74:S74"/>
    <mergeCell ref="P75:S75"/>
    <mergeCell ref="P76:S76"/>
    <mergeCell ref="P77:S77"/>
    <mergeCell ref="P96:S96"/>
    <mergeCell ref="P97:S97"/>
    <mergeCell ref="P90:S90"/>
    <mergeCell ref="P91:S91"/>
    <mergeCell ref="P92:S92"/>
    <mergeCell ref="P93:S93"/>
    <mergeCell ref="P94:S94"/>
    <mergeCell ref="P95:S95"/>
    <mergeCell ref="P84:S84"/>
    <mergeCell ref="P85:S85"/>
    <mergeCell ref="P86:S86"/>
    <mergeCell ref="P87:S87"/>
    <mergeCell ref="P88:S88"/>
    <mergeCell ref="P89:S89"/>
    <mergeCell ref="P66:S66"/>
    <mergeCell ref="P67:S67"/>
    <mergeCell ref="P68:S68"/>
    <mergeCell ref="P69:S69"/>
    <mergeCell ref="P70:S70"/>
    <mergeCell ref="P71:S71"/>
    <mergeCell ref="B44:I48"/>
    <mergeCell ref="P61:S61"/>
    <mergeCell ref="P62:S62"/>
    <mergeCell ref="P63:S63"/>
    <mergeCell ref="P64:S64"/>
    <mergeCell ref="P65:S65"/>
    <mergeCell ref="J44:J48"/>
    <mergeCell ref="A42:A43"/>
    <mergeCell ref="B42:B43"/>
    <mergeCell ref="C42:H43"/>
    <mergeCell ref="I42:I43"/>
    <mergeCell ref="J42:J43"/>
    <mergeCell ref="A44:A48"/>
    <mergeCell ref="A25:A40"/>
    <mergeCell ref="B25:I41"/>
    <mergeCell ref="AK25:AN25"/>
    <mergeCell ref="AK35:AN35"/>
    <mergeCell ref="AO35:AP35"/>
    <mergeCell ref="AK32:AN32"/>
    <mergeCell ref="AO32:AP32"/>
    <mergeCell ref="AK33:AN33"/>
    <mergeCell ref="AO33:AP33"/>
    <mergeCell ref="AK34:AN34"/>
    <mergeCell ref="AO34:AP34"/>
    <mergeCell ref="AK30:AN30"/>
    <mergeCell ref="AO30:AP30"/>
    <mergeCell ref="AK31:AN31"/>
    <mergeCell ref="AO31:AP31"/>
    <mergeCell ref="AK24:AN24"/>
    <mergeCell ref="AO24:AP24"/>
    <mergeCell ref="AK19:AN19"/>
    <mergeCell ref="AO19:AP19"/>
    <mergeCell ref="AK20:AN20"/>
    <mergeCell ref="AO20:AP20"/>
    <mergeCell ref="AK21:AN21"/>
    <mergeCell ref="AO21:AP21"/>
    <mergeCell ref="AK29:AN29"/>
    <mergeCell ref="AO29:AP29"/>
    <mergeCell ref="AO25:AP25"/>
    <mergeCell ref="AK26:AN26"/>
    <mergeCell ref="AO26:AP26"/>
    <mergeCell ref="AK27:AN27"/>
    <mergeCell ref="AO27:AP27"/>
    <mergeCell ref="AK28:AN28"/>
    <mergeCell ref="AO28:AP28"/>
    <mergeCell ref="AO13:AP13"/>
    <mergeCell ref="AK14:AN14"/>
    <mergeCell ref="AO14:AP14"/>
    <mergeCell ref="AK15:AN15"/>
    <mergeCell ref="AO15:AP15"/>
    <mergeCell ref="AK22:AN22"/>
    <mergeCell ref="AO22:AP22"/>
    <mergeCell ref="AK23:AN23"/>
    <mergeCell ref="AO23:AP23"/>
    <mergeCell ref="A6:A22"/>
    <mergeCell ref="B6:I22"/>
    <mergeCell ref="J6:J40"/>
    <mergeCell ref="AK6:AN6"/>
    <mergeCell ref="AO6:AP6"/>
    <mergeCell ref="AK10:AN10"/>
    <mergeCell ref="AO10:AP10"/>
    <mergeCell ref="AK11:AN11"/>
    <mergeCell ref="AO11:AP11"/>
    <mergeCell ref="AK12:AN12"/>
    <mergeCell ref="AO12:AP12"/>
    <mergeCell ref="AK7:AN7"/>
    <mergeCell ref="AO7:AP7"/>
    <mergeCell ref="AK8:AN8"/>
    <mergeCell ref="AO8:AP8"/>
    <mergeCell ref="AK9:AN9"/>
    <mergeCell ref="AO9:AP9"/>
    <mergeCell ref="AK16:AN16"/>
    <mergeCell ref="AO16:AP16"/>
    <mergeCell ref="AK17:AN17"/>
    <mergeCell ref="AO17:AP17"/>
    <mergeCell ref="AK18:AN18"/>
    <mergeCell ref="AO18:AP18"/>
    <mergeCell ref="AK13:AN13"/>
    <mergeCell ref="AK1:AN1"/>
    <mergeCell ref="AO1:AP1"/>
    <mergeCell ref="AK2:AN2"/>
    <mergeCell ref="AO2:AP2"/>
    <mergeCell ref="AK3:AN3"/>
    <mergeCell ref="AO3:AP3"/>
    <mergeCell ref="B4:I5"/>
    <mergeCell ref="AK4:AN4"/>
    <mergeCell ref="AO4:AP4"/>
    <mergeCell ref="AK5:AN5"/>
    <mergeCell ref="AO5:AP5"/>
    <mergeCell ref="A1:J2"/>
    <mergeCell ref="A3:I3"/>
  </mergeCells>
  <conditionalFormatting sqref="I42:I43">
    <cfRule type="expression" dxfId="75" priority="249">
      <formula>Y2=3</formula>
    </cfRule>
    <cfRule type="expression" dxfId="74" priority="250">
      <formula>Y2=2</formula>
    </cfRule>
    <cfRule type="expression" dxfId="73" priority="251">
      <formula>Y2=1</formula>
    </cfRule>
  </conditionalFormatting>
  <conditionalFormatting sqref="W52:W501">
    <cfRule type="expression" dxfId="72" priority="239">
      <formula>X52=""</formula>
    </cfRule>
  </conditionalFormatting>
  <conditionalFormatting sqref="W2:W39">
    <cfRule type="expression" dxfId="71" priority="238">
      <formula>X2=""</formula>
    </cfRule>
  </conditionalFormatting>
  <conditionalFormatting sqref="X2:X39">
    <cfRule type="expression" dxfId="70" priority="237">
      <formula>VLOOKUP(X2,worksheetreveal,5,FALSE)=2</formula>
    </cfRule>
  </conditionalFormatting>
  <conditionalFormatting sqref="W40:W51">
    <cfRule type="expression" dxfId="69" priority="152">
      <formula>X40=""</formula>
    </cfRule>
  </conditionalFormatting>
  <conditionalFormatting sqref="X40:X51">
    <cfRule type="expression" dxfId="68" priority="151">
      <formula>VLOOKUP(X40,worksheetreveal,5,FALSE)=2</formula>
    </cfRule>
  </conditionalFormatting>
  <conditionalFormatting sqref="A1">
    <cfRule type="expression" dxfId="67" priority="1">
      <formula>AG1=2</formula>
    </cfRule>
    <cfRule type="expression" dxfId="66" priority="2">
      <formula>AG1=1</formula>
    </cfRule>
  </conditionalFormatting>
  <dataValidations count="3">
    <dataValidation type="list" allowBlank="1" showInputMessage="1" showErrorMessage="1" sqref="L40">
      <formula1>classlist2</formula1>
    </dataValidation>
    <dataValidation type="list" allowBlank="1" showInputMessage="1" showErrorMessage="1" sqref="AA2">
      <formula1>classlist1</formula1>
    </dataValidation>
    <dataValidation type="list" allowBlank="1" showInputMessage="1" showErrorMessage="1" sqref="A51">
      <formula1>$A$52:$A$570</formula1>
    </dataValidation>
  </dataValidations>
  <pageMargins left="0.23622047244094491" right="0.23622047244094491" top="0.74803149606299213" bottom="0.74803149606299213" header="0.31496062992125984" footer="0.31496062992125984"/>
  <pageSetup paperSize="9" scale="95" orientation="portrait" r:id="rId1"/>
  <rowBreaks count="1" manualBreakCount="1">
    <brk id="49" max="16383" man="1"/>
  </rowBreaks>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eport6"/>
  <dimension ref="A1:AP505"/>
  <sheetViews>
    <sheetView showGridLines="0" view="pageBreakPreview" topLeftCell="A19" zoomScaleNormal="60" zoomScaleSheetLayoutView="100" workbookViewId="0">
      <selection activeCell="Y3" sqref="Y3"/>
    </sheetView>
  </sheetViews>
  <sheetFormatPr defaultColWidth="9.140625" defaultRowHeight="15" x14ac:dyDescent="0.25"/>
  <cols>
    <col min="1" max="10" width="9.140625" style="34" customWidth="1"/>
    <col min="11" max="11" width="16.28515625" style="34" customWidth="1"/>
    <col min="12" max="12" width="13.28515625" style="34" customWidth="1"/>
    <col min="13" max="18" width="4.28515625" style="34" customWidth="1"/>
    <col min="19" max="19" width="8" style="34" customWidth="1"/>
    <col min="20" max="20" width="6.28515625" style="34" customWidth="1"/>
    <col min="21" max="21" width="3.28515625" style="34" customWidth="1"/>
    <col min="22" max="22" width="7.85546875" style="34" customWidth="1"/>
    <col min="23" max="23" width="4.28515625" style="34" customWidth="1"/>
    <col min="24" max="24" width="27" style="34" customWidth="1"/>
    <col min="25" max="25" width="13" style="34" customWidth="1"/>
    <col min="26" max="26" width="9.28515625" style="34" customWidth="1"/>
    <col min="27" max="27" width="13.140625" style="34" customWidth="1"/>
    <col min="28" max="28" width="4.28515625" style="34" customWidth="1"/>
    <col min="29" max="29" width="0.140625" style="34" customWidth="1"/>
    <col min="30" max="30" width="8.28515625" style="34" customWidth="1"/>
    <col min="31" max="32" width="4.28515625" style="34" customWidth="1"/>
    <col min="33" max="33" width="4.85546875" style="34" customWidth="1"/>
    <col min="34" max="35" width="4.28515625" style="34" customWidth="1"/>
    <col min="36" max="36" width="7.28515625" style="34" customWidth="1"/>
    <col min="37" max="37" width="4.28515625" style="34" customWidth="1"/>
    <col min="38" max="41" width="4.85546875" style="34" customWidth="1"/>
    <col min="42" max="42" width="5" style="34" customWidth="1"/>
    <col min="43" max="43" width="255.28515625" style="34" bestFit="1" customWidth="1"/>
    <col min="44" max="52" width="9.140625" style="34"/>
    <col min="53" max="53" width="145.28515625" style="34" customWidth="1"/>
    <col min="54" max="16384" width="9.140625" style="34"/>
  </cols>
  <sheetData>
    <row r="1" spans="1:42" ht="27" customHeight="1" thickBot="1" x14ac:dyDescent="0.3">
      <c r="A1" s="395" t="s">
        <v>2246</v>
      </c>
      <c r="B1" s="396"/>
      <c r="C1" s="396"/>
      <c r="D1" s="396"/>
      <c r="E1" s="396"/>
      <c r="F1" s="396"/>
      <c r="G1" s="396"/>
      <c r="H1" s="396"/>
      <c r="I1" s="396"/>
      <c r="J1" s="397"/>
      <c r="K1" s="34">
        <v>20</v>
      </c>
      <c r="L1" s="5" t="s">
        <v>21</v>
      </c>
      <c r="M1" s="5" t="s">
        <v>46</v>
      </c>
      <c r="N1" s="5" t="s">
        <v>47</v>
      </c>
      <c r="O1" s="5" t="s">
        <v>48</v>
      </c>
      <c r="P1" s="5" t="s">
        <v>49</v>
      </c>
      <c r="Q1" s="5" t="s">
        <v>147</v>
      </c>
      <c r="R1" s="5" t="s">
        <v>148</v>
      </c>
      <c r="S1" s="32" t="s">
        <v>25</v>
      </c>
      <c r="T1" s="28"/>
      <c r="U1" s="29"/>
      <c r="W1" s="5"/>
      <c r="X1" s="37" t="s">
        <v>153</v>
      </c>
      <c r="Y1" s="35" t="s">
        <v>57</v>
      </c>
      <c r="Z1" s="35"/>
      <c r="AA1" s="33" t="s">
        <v>42</v>
      </c>
      <c r="AB1" s="35"/>
      <c r="AC1" s="35"/>
      <c r="AD1" s="22">
        <f>VLOOKUP(AA2,classlist3,4,FALSE)</f>
        <v>7</v>
      </c>
      <c r="AE1" s="35"/>
      <c r="AF1" s="35"/>
      <c r="AG1" s="103" t="str">
        <f>IF(I1="ks3",1,IF(I1="ks4",2,""))</f>
        <v/>
      </c>
      <c r="AH1" s="103"/>
      <c r="AI1" s="35"/>
      <c r="AJ1" s="35"/>
      <c r="AK1" s="252"/>
      <c r="AL1" s="252"/>
      <c r="AM1" s="252"/>
      <c r="AN1" s="252"/>
      <c r="AO1" s="252"/>
      <c r="AP1" s="252"/>
    </row>
    <row r="2" spans="1:42" ht="15.75" customHeight="1" thickBot="1" x14ac:dyDescent="0.3">
      <c r="A2" s="398"/>
      <c r="B2" s="399"/>
      <c r="C2" s="399"/>
      <c r="D2" s="399"/>
      <c r="E2" s="399"/>
      <c r="F2" s="399"/>
      <c r="G2" s="399"/>
      <c r="H2" s="399"/>
      <c r="I2" s="399"/>
      <c r="J2" s="400"/>
      <c r="L2" s="23" t="str">
        <f>IF(COUNTIF(SPtemplate2!$AQ$3:$AQ$42, SPtemplate2!AQ3)&gt;1, SPtemplate2!$AQ3&amp;" "&amp; SPtemplate2!$AR3, SPtemplate2!$AQ3)</f>
        <v>Gretchen</v>
      </c>
      <c r="M2" s="43">
        <v>1</v>
      </c>
      <c r="N2" s="43">
        <v>2</v>
      </c>
      <c r="O2" s="43">
        <v>3</v>
      </c>
      <c r="P2" s="43">
        <v>4</v>
      </c>
      <c r="Q2" s="43">
        <v>5</v>
      </c>
      <c r="R2" s="43">
        <v>6</v>
      </c>
      <c r="S2" s="43" t="s">
        <v>137</v>
      </c>
      <c r="T2" s="35">
        <v>6</v>
      </c>
      <c r="U2" s="35"/>
      <c r="W2" s="23">
        <v>1</v>
      </c>
      <c r="X2" s="54" t="str">
        <f t="shared" ref="X2:X65" si="0">IFERROR(IF(VLOOKUP(W2,comments,2,FALSE)=0,"",VLOOKUP(W2,comments,2,FALSE)),"")</f>
        <v>Matthew</v>
      </c>
      <c r="Y2" s="20">
        <f ca="1">IF(VLOOKUP(TEXT(B42,"@"), gradeconversion,2,FALSE)- VLOOKUP(TEXT(I42,"@"), gradeconversion,2,FALSE)&lt;0,1,IF(VLOOKUP(TEXT(B42,"@"), gradeconversion,2,FALSE)- VLOOKUP(TEXT(I42,"@"), gradeconversion,2,FALSE)=0,2,IF(VLOOKUP(TEXT(B42,"@"), gradeconversion,2,FALSE)- VLOOKUP(TEXT(I42,"@"), gradeconversion,2,FALSE)&gt;0,3,"")))</f>
        <v>3</v>
      </c>
      <c r="Z2" s="35"/>
      <c r="AA2" s="36" t="str">
        <f>Entercomments!A1</f>
        <v>7H-IT</v>
      </c>
      <c r="AB2" s="35"/>
      <c r="AC2" s="35"/>
      <c r="AD2" s="22" t="str">
        <f>IF(OR(AD1=7,AD1=8,AD1=9),"KS3",IF(OR(AD1=10,AD1=11),"KS4",IF(OR(AD1=12,AD1=13),"KS5","")))</f>
        <v>KS3</v>
      </c>
      <c r="AE2" s="35"/>
      <c r="AF2" s="35"/>
      <c r="AG2" s="103"/>
      <c r="AH2" s="167" t="str">
        <f>"  "&amp;IF(Entercomments!H1=1,"",ddlSubject)</f>
        <v xml:space="preserve">  MIC achievement gender and statistics</v>
      </c>
      <c r="AI2" s="35"/>
      <c r="AJ2" s="35" t="str">
        <f>'file name'!A4</f>
        <v xml:space="preserve">  Deep marking</v>
      </c>
      <c r="AK2" s="252"/>
      <c r="AL2" s="252"/>
      <c r="AM2" s="252"/>
      <c r="AN2" s="252"/>
      <c r="AO2" s="252"/>
      <c r="AP2" s="252"/>
    </row>
    <row r="3" spans="1:42" ht="15.75" customHeight="1" thickBot="1" x14ac:dyDescent="0.3">
      <c r="A3" s="401" t="s">
        <v>2247</v>
      </c>
      <c r="B3" s="402"/>
      <c r="C3" s="402"/>
      <c r="D3" s="402"/>
      <c r="E3" s="402"/>
      <c r="F3" s="402"/>
      <c r="G3" s="402"/>
      <c r="H3" s="402"/>
      <c r="I3" s="402"/>
      <c r="J3" s="207"/>
      <c r="L3" s="23" t="str">
        <f>IF(COUNTIF(SPtemplate2!$AQ$3:$AQ$42, SPtemplate2!AQ4)&gt;1, SPtemplate2!$AQ4&amp;" "&amp; SPtemplate2!$AR4, SPtemplate2!$AQ4)</f>
        <v>Glenda</v>
      </c>
      <c r="M3" s="43">
        <v>1</v>
      </c>
      <c r="N3" s="43">
        <v>2</v>
      </c>
      <c r="O3" s="43">
        <v>3</v>
      </c>
      <c r="P3" s="43">
        <v>4</v>
      </c>
      <c r="Q3" s="43">
        <v>5</v>
      </c>
      <c r="R3" s="43">
        <v>6</v>
      </c>
      <c r="S3" s="43" t="s">
        <v>135</v>
      </c>
      <c r="T3" s="35"/>
      <c r="U3" s="35"/>
      <c r="W3" s="23">
        <v>2</v>
      </c>
      <c r="X3" s="54" t="str">
        <f t="shared" si="0"/>
        <v>Fred</v>
      </c>
      <c r="Y3" s="35"/>
      <c r="Z3" s="35"/>
      <c r="AA3" s="35"/>
      <c r="AB3" s="35"/>
      <c r="AC3" s="35"/>
      <c r="AD3" s="35"/>
      <c r="AE3" s="35"/>
      <c r="AF3" s="35"/>
      <c r="AG3" s="103"/>
      <c r="AH3" s="103"/>
      <c r="AI3" s="35"/>
      <c r="AJ3" s="38"/>
      <c r="AK3" s="252"/>
      <c r="AL3" s="252"/>
      <c r="AM3" s="252"/>
      <c r="AN3" s="252"/>
      <c r="AO3" s="252"/>
      <c r="AP3" s="252"/>
    </row>
    <row r="4" spans="1:42" ht="15.75" customHeight="1" thickBot="1" x14ac:dyDescent="0.3">
      <c r="A4" s="10"/>
      <c r="B4" s="286" t="str">
        <f ca="1">CONCATENATE(INDIRECT("L" &amp; inpRow)," ",INDIRECT("YY" &amp; inpRow))</f>
        <v xml:space="preserve">Lynne </v>
      </c>
      <c r="C4" s="286"/>
      <c r="D4" s="286"/>
      <c r="E4" s="286"/>
      <c r="F4" s="286"/>
      <c r="G4" s="286"/>
      <c r="H4" s="286"/>
      <c r="I4" s="286"/>
      <c r="J4" s="10"/>
      <c r="L4" s="23" t="str">
        <f>IF(COUNTIF(SPtemplate2!$AQ$3:$AQ$42, SPtemplate2!AQ5)&gt;1, SPtemplate2!$AQ5&amp;" "&amp; SPtemplate2!$AR5, SPtemplate2!$AQ5)</f>
        <v>Jessica</v>
      </c>
      <c r="M4" s="43">
        <v>1</v>
      </c>
      <c r="N4" s="43">
        <v>2</v>
      </c>
      <c r="O4" s="43">
        <v>3</v>
      </c>
      <c r="P4" s="43">
        <v>4</v>
      </c>
      <c r="Q4" s="43">
        <v>5</v>
      </c>
      <c r="R4" s="43">
        <v>6</v>
      </c>
      <c r="S4" s="43" t="s">
        <v>136</v>
      </c>
      <c r="T4" s="35"/>
      <c r="U4" s="35"/>
      <c r="W4" s="23">
        <v>3</v>
      </c>
      <c r="X4" s="54" t="str">
        <f t="shared" si="0"/>
        <v>Jon</v>
      </c>
      <c r="Y4" s="35"/>
      <c r="Z4" s="35"/>
      <c r="AA4" s="35"/>
      <c r="AB4" s="35"/>
      <c r="AC4" s="35"/>
      <c r="AD4" s="35"/>
      <c r="AE4" s="35"/>
      <c r="AF4" s="35"/>
      <c r="AG4" s="35"/>
      <c r="AH4" s="35"/>
      <c r="AI4" s="35"/>
      <c r="AJ4" s="38"/>
      <c r="AK4" s="252"/>
      <c r="AL4" s="252"/>
      <c r="AM4" s="252"/>
      <c r="AN4" s="252"/>
      <c r="AO4" s="252"/>
      <c r="AP4" s="252"/>
    </row>
    <row r="5" spans="1:42" ht="15.75" customHeight="1" thickBot="1" x14ac:dyDescent="0.3">
      <c r="A5" s="10"/>
      <c r="B5" s="287"/>
      <c r="C5" s="287"/>
      <c r="D5" s="287"/>
      <c r="E5" s="287"/>
      <c r="F5" s="287"/>
      <c r="G5" s="287"/>
      <c r="H5" s="287"/>
      <c r="I5" s="287"/>
      <c r="J5" s="10"/>
      <c r="L5" s="23" t="str">
        <f>IF(COUNTIF(SPtemplate2!$AQ$3:$AQ$42, SPtemplate2!AQ6)&gt;1, SPtemplate2!$AQ6&amp;" "&amp; SPtemplate2!$AR6, SPtemplate2!$AQ6)</f>
        <v>Melinda</v>
      </c>
      <c r="M5" s="43">
        <v>1</v>
      </c>
      <c r="N5" s="43">
        <v>2</v>
      </c>
      <c r="O5" s="43">
        <v>3</v>
      </c>
      <c r="P5" s="43">
        <v>4</v>
      </c>
      <c r="Q5" s="43">
        <v>5</v>
      </c>
      <c r="R5" s="43">
        <v>6</v>
      </c>
      <c r="S5" s="43" t="s">
        <v>47</v>
      </c>
      <c r="T5" s="35"/>
      <c r="U5" s="35"/>
      <c r="W5" s="23">
        <v>4</v>
      </c>
      <c r="X5" s="54" t="str">
        <f t="shared" si="0"/>
        <v>Malcolm</v>
      </c>
      <c r="Y5" s="35"/>
      <c r="Z5" s="35"/>
      <c r="AA5" s="123" t="str">
        <f ca="1">"  "&amp;TEXT(TODAY(),"dd/mm/YYYY")</f>
        <v xml:space="preserve">  07/11/2018</v>
      </c>
      <c r="AB5" s="35"/>
      <c r="AC5" s="35"/>
      <c r="AD5" s="35"/>
      <c r="AE5" s="35"/>
      <c r="AF5" s="35"/>
      <c r="AG5" s="35"/>
      <c r="AH5" s="35"/>
      <c r="AI5" s="35"/>
      <c r="AJ5" s="38"/>
      <c r="AK5" s="252"/>
      <c r="AL5" s="252"/>
      <c r="AM5" s="252"/>
      <c r="AN5" s="252"/>
      <c r="AO5" s="252"/>
      <c r="AP5" s="252"/>
    </row>
    <row r="6" spans="1:42" ht="15.75" customHeight="1" thickBot="1" x14ac:dyDescent="0.3">
      <c r="A6" s="284" t="s">
        <v>15</v>
      </c>
      <c r="B6" s="495" t="str">
        <f>'general comment and task'!B5</f>
        <v xml:space="preserve">The common mistake made by virtually everyone was to discuss the method, “self completion questionnaires” with schools and pupils per se.  The context was “anti-school subcultures.”  There was another major clue about the focus/context of the research: “anti school subcultures, where pupils in bottom sets may lack self-esteem… and are often dominated from certain minority groups.
Some element of these contexts should have been mentioned in the opening of every paragraph.  For example, self completion questionnaires are especially useful because they can be distributed quickly, easily and in large numbers.  The researcher can virtually guarantee that the questionnaire will each members of anti school subcultures without having to identify them in advance.  The questionnaires can be distributed during form time to everyone.
Further, questionnaires are particularly useful in that they allow anti school subcultures, who traditionally are quite secretive, to express their views frankly, without fear of identification.  Guaranteeing confidentiality serves two purposes here, ethics and validity.  Ethically the student is assured that they will come to no harm through identification and validity because they are more likely to give an honest opinion.
</v>
      </c>
      <c r="C6" s="382"/>
      <c r="D6" s="382"/>
      <c r="E6" s="382"/>
      <c r="F6" s="382"/>
      <c r="G6" s="382"/>
      <c r="H6" s="382"/>
      <c r="I6" s="501"/>
      <c r="J6" s="285" t="str">
        <f>'general comment and task'!M5</f>
        <v>MIC achievement gender and statistics</v>
      </c>
      <c r="L6" s="23" t="str">
        <f>IF(COUNTIF(SPtemplate2!$AQ$3:$AQ$42, SPtemplate2!AQ7)&gt;1, SPtemplate2!$AQ7&amp;" "&amp; SPtemplate2!$AR7, SPtemplate2!$AQ7)</f>
        <v>Calvin Diaz</v>
      </c>
      <c r="M6" s="43">
        <v>1</v>
      </c>
      <c r="N6" s="43">
        <v>2</v>
      </c>
      <c r="O6" s="43">
        <v>3</v>
      </c>
      <c r="P6" s="43">
        <v>4</v>
      </c>
      <c r="Q6" s="43">
        <v>5</v>
      </c>
      <c r="R6" s="43">
        <v>6</v>
      </c>
      <c r="S6" s="43" t="s">
        <v>140</v>
      </c>
      <c r="T6" s="35"/>
      <c r="U6" s="35"/>
      <c r="W6" s="23">
        <v>5</v>
      </c>
      <c r="X6" s="54" t="str">
        <f t="shared" si="0"/>
        <v>Amy</v>
      </c>
      <c r="Y6" s="35"/>
      <c r="Z6" s="35"/>
      <c r="AA6" s="35"/>
      <c r="AB6" s="35"/>
      <c r="AC6" s="35"/>
      <c r="AD6" s="35"/>
      <c r="AE6" s="35"/>
      <c r="AF6" s="35"/>
      <c r="AG6" s="35"/>
      <c r="AH6" s="35"/>
      <c r="AI6" s="35"/>
      <c r="AJ6" s="38"/>
      <c r="AK6" s="252"/>
      <c r="AL6" s="252"/>
      <c r="AM6" s="252"/>
      <c r="AN6" s="252"/>
      <c r="AO6" s="252"/>
      <c r="AP6" s="252"/>
    </row>
    <row r="7" spans="1:42" ht="15.75" customHeight="1" thickBot="1" x14ac:dyDescent="0.3">
      <c r="A7" s="284"/>
      <c r="B7" s="383"/>
      <c r="C7" s="384"/>
      <c r="D7" s="384"/>
      <c r="E7" s="384"/>
      <c r="F7" s="384"/>
      <c r="G7" s="384"/>
      <c r="H7" s="384"/>
      <c r="I7" s="502"/>
      <c r="J7" s="285"/>
      <c r="L7" s="23" t="str">
        <f>IF(COUNTIF(SPtemplate2!$AQ$3:$AQ$42, SPtemplate2!AQ8)&gt;1, SPtemplate2!$AQ8&amp;" "&amp; SPtemplate2!$AR8, SPtemplate2!$AQ8)</f>
        <v>Vickie</v>
      </c>
      <c r="M7" s="43">
        <v>1</v>
      </c>
      <c r="N7" s="43">
        <v>2</v>
      </c>
      <c r="O7" s="43">
        <v>3</v>
      </c>
      <c r="P7" s="43">
        <v>4</v>
      </c>
      <c r="Q7" s="43">
        <v>5</v>
      </c>
      <c r="R7" s="43">
        <v>6</v>
      </c>
      <c r="S7" s="43" t="s">
        <v>134</v>
      </c>
      <c r="T7" s="35"/>
      <c r="U7" s="35"/>
      <c r="W7" s="23">
        <v>6</v>
      </c>
      <c r="X7" s="54" t="str">
        <f t="shared" si="0"/>
        <v>Marshall</v>
      </c>
      <c r="Y7" s="35"/>
      <c r="Z7" s="35"/>
      <c r="AA7" s="35"/>
      <c r="AB7" s="35"/>
      <c r="AC7" s="35"/>
      <c r="AD7" s="35"/>
      <c r="AE7" s="35"/>
      <c r="AF7" s="35"/>
      <c r="AG7" s="35"/>
      <c r="AH7" s="35"/>
      <c r="AI7" s="35"/>
      <c r="AJ7" s="38"/>
      <c r="AK7" s="252"/>
      <c r="AL7" s="252"/>
      <c r="AM7" s="252"/>
      <c r="AN7" s="252"/>
      <c r="AO7" s="252"/>
      <c r="AP7" s="252"/>
    </row>
    <row r="8" spans="1:42" ht="15.75" customHeight="1" thickBot="1" x14ac:dyDescent="0.3">
      <c r="A8" s="284"/>
      <c r="B8" s="383"/>
      <c r="C8" s="384"/>
      <c r="D8" s="384"/>
      <c r="E8" s="384"/>
      <c r="F8" s="384"/>
      <c r="G8" s="384"/>
      <c r="H8" s="384"/>
      <c r="I8" s="502"/>
      <c r="J8" s="285"/>
      <c r="L8" s="23" t="str">
        <f>IF(COUNTIF(SPtemplate2!$AQ$3:$AQ$42, SPtemplate2!AQ9)&gt;1, SPtemplate2!$AQ9&amp;" "&amp; SPtemplate2!$AR9, SPtemplate2!$AQ9)</f>
        <v>Luis</v>
      </c>
      <c r="M8" s="43">
        <v>1</v>
      </c>
      <c r="N8" s="43">
        <v>2</v>
      </c>
      <c r="O8" s="43">
        <v>3</v>
      </c>
      <c r="P8" s="43">
        <v>4</v>
      </c>
      <c r="Q8" s="43">
        <v>5</v>
      </c>
      <c r="R8" s="43">
        <v>6</v>
      </c>
      <c r="S8" s="43" t="s">
        <v>139</v>
      </c>
      <c r="T8" s="35"/>
      <c r="U8" s="35"/>
      <c r="W8" s="23">
        <v>7</v>
      </c>
      <c r="X8" s="54" t="str">
        <f t="shared" si="0"/>
        <v>Marshall</v>
      </c>
      <c r="Y8" s="35"/>
      <c r="Z8" s="35"/>
      <c r="AA8" s="35"/>
      <c r="AB8" s="35"/>
      <c r="AC8" s="35"/>
      <c r="AD8" s="35"/>
      <c r="AE8" s="35"/>
      <c r="AF8" s="35"/>
      <c r="AG8" s="35"/>
      <c r="AH8" s="35"/>
      <c r="AI8" s="35"/>
      <c r="AJ8" s="38"/>
      <c r="AK8" s="252"/>
      <c r="AL8" s="252"/>
      <c r="AM8" s="252"/>
      <c r="AN8" s="252"/>
      <c r="AO8" s="252"/>
      <c r="AP8" s="252"/>
    </row>
    <row r="9" spans="1:42" ht="15.75" customHeight="1" thickBot="1" x14ac:dyDescent="0.3">
      <c r="A9" s="284"/>
      <c r="B9" s="383"/>
      <c r="C9" s="384"/>
      <c r="D9" s="384"/>
      <c r="E9" s="384"/>
      <c r="F9" s="384"/>
      <c r="G9" s="384"/>
      <c r="H9" s="384"/>
      <c r="I9" s="502"/>
      <c r="J9" s="285"/>
      <c r="L9" s="23" t="str">
        <f>IF(COUNTIF(SPtemplate2!$AQ$3:$AQ$42, SPtemplate2!AQ10)&gt;1, SPtemplate2!$AQ10&amp;" "&amp; SPtemplate2!$AR10, SPtemplate2!$AQ10)</f>
        <v>Allan</v>
      </c>
      <c r="M9" s="43"/>
      <c r="N9" s="43"/>
      <c r="O9" s="43"/>
      <c r="P9" s="43"/>
      <c r="Q9" s="43"/>
      <c r="R9" s="43"/>
      <c r="S9" s="43"/>
      <c r="T9" s="35"/>
      <c r="U9" s="35"/>
      <c r="W9" s="23">
        <v>8</v>
      </c>
      <c r="X9" s="54" t="str">
        <f t="shared" si="0"/>
        <v>Harrison</v>
      </c>
      <c r="Y9" s="35"/>
      <c r="Z9" s="35"/>
      <c r="AA9" s="35"/>
      <c r="AB9" s="35"/>
      <c r="AC9" s="35"/>
      <c r="AD9" s="35"/>
      <c r="AE9" s="35"/>
      <c r="AF9" s="35"/>
      <c r="AG9" s="35"/>
      <c r="AH9" s="35"/>
      <c r="AI9" s="35"/>
      <c r="AJ9" s="38"/>
      <c r="AK9" s="252"/>
      <c r="AL9" s="252"/>
      <c r="AM9" s="252"/>
      <c r="AN9" s="252"/>
      <c r="AO9" s="252"/>
      <c r="AP9" s="252"/>
    </row>
    <row r="10" spans="1:42" ht="15.75" customHeight="1" thickBot="1" x14ac:dyDescent="0.3">
      <c r="A10" s="284"/>
      <c r="B10" s="383"/>
      <c r="C10" s="384"/>
      <c r="D10" s="384"/>
      <c r="E10" s="384"/>
      <c r="F10" s="384"/>
      <c r="G10" s="384"/>
      <c r="H10" s="384"/>
      <c r="I10" s="502"/>
      <c r="J10" s="285"/>
      <c r="L10" s="23" t="str">
        <f>IF(COUNTIF(SPtemplate2!$AQ$3:$AQ$42, SPtemplate2!AQ11)&gt;1, SPtemplate2!$AQ11&amp;" "&amp; SPtemplate2!$AR11, SPtemplate2!$AQ11)</f>
        <v>Melanie</v>
      </c>
      <c r="M10" s="43"/>
      <c r="N10" s="43"/>
      <c r="O10" s="43"/>
      <c r="P10" s="43"/>
      <c r="Q10" s="43"/>
      <c r="R10" s="43"/>
      <c r="S10" s="43"/>
      <c r="T10" s="35"/>
      <c r="U10" s="35"/>
      <c r="W10" s="23">
        <v>9</v>
      </c>
      <c r="X10" s="54" t="str">
        <f t="shared" si="0"/>
        <v>Harrison</v>
      </c>
      <c r="Y10" s="35"/>
      <c r="Z10" s="35"/>
      <c r="AA10" s="35"/>
      <c r="AB10" s="35"/>
      <c r="AC10" s="35"/>
      <c r="AD10" s="35"/>
      <c r="AE10" s="35"/>
      <c r="AF10" s="35"/>
      <c r="AG10" s="35"/>
      <c r="AH10" s="35"/>
      <c r="AI10" s="35"/>
      <c r="AJ10" s="38"/>
      <c r="AK10" s="252"/>
      <c r="AL10" s="252"/>
      <c r="AM10" s="252"/>
      <c r="AN10" s="252"/>
      <c r="AO10" s="252"/>
      <c r="AP10" s="252"/>
    </row>
    <row r="11" spans="1:42" ht="15.75" customHeight="1" thickBot="1" x14ac:dyDescent="0.3">
      <c r="A11" s="284"/>
      <c r="B11" s="383"/>
      <c r="C11" s="384"/>
      <c r="D11" s="384"/>
      <c r="E11" s="384"/>
      <c r="F11" s="384"/>
      <c r="G11" s="384"/>
      <c r="H11" s="384"/>
      <c r="I11" s="502"/>
      <c r="J11" s="285"/>
      <c r="L11" s="23" t="str">
        <f>IF(COUNTIF(SPtemplate2!$AQ$3:$AQ$42, SPtemplate2!AQ12)&gt;1, SPtemplate2!$AQ12&amp;" "&amp; SPtemplate2!$AR12, SPtemplate2!$AQ12)</f>
        <v>Marianne</v>
      </c>
      <c r="M11" s="43"/>
      <c r="N11" s="43"/>
      <c r="O11" s="43"/>
      <c r="P11" s="43"/>
      <c r="Q11" s="43"/>
      <c r="R11" s="43"/>
      <c r="S11" s="43"/>
      <c r="T11" s="35"/>
      <c r="U11" s="35"/>
      <c r="W11" s="23">
        <v>10</v>
      </c>
      <c r="X11" s="54" t="str">
        <f t="shared" si="0"/>
        <v>Harrison</v>
      </c>
      <c r="Y11" s="35"/>
      <c r="Z11" s="35"/>
      <c r="AA11" s="35"/>
      <c r="AB11" s="35"/>
      <c r="AC11" s="35"/>
      <c r="AD11" s="35"/>
      <c r="AE11" s="35"/>
      <c r="AF11" s="35"/>
      <c r="AG11" s="35"/>
      <c r="AH11" s="35"/>
      <c r="AI11" s="35"/>
      <c r="AJ11" s="38"/>
      <c r="AK11" s="252"/>
      <c r="AL11" s="252"/>
      <c r="AM11" s="252"/>
      <c r="AN11" s="252"/>
      <c r="AO11" s="252"/>
      <c r="AP11" s="252"/>
    </row>
    <row r="12" spans="1:42" ht="15.75" customHeight="1" thickBot="1" x14ac:dyDescent="0.3">
      <c r="A12" s="284"/>
      <c r="B12" s="383"/>
      <c r="C12" s="384"/>
      <c r="D12" s="384"/>
      <c r="E12" s="384"/>
      <c r="F12" s="384"/>
      <c r="G12" s="384"/>
      <c r="H12" s="384"/>
      <c r="I12" s="502"/>
      <c r="J12" s="285"/>
      <c r="L12" s="23" t="str">
        <f>IF(COUNTIF(SPtemplate2!$AQ$3:$AQ$42, SPtemplate2!AQ13)&gt;1, SPtemplate2!$AQ13&amp;" "&amp; SPtemplate2!$AR13, SPtemplate2!$AQ13)</f>
        <v>Caroline</v>
      </c>
      <c r="M12" s="43"/>
      <c r="N12" s="43"/>
      <c r="O12" s="43"/>
      <c r="P12" s="43"/>
      <c r="Q12" s="43"/>
      <c r="R12" s="43"/>
      <c r="S12" s="43"/>
      <c r="T12" s="35"/>
      <c r="U12" s="35"/>
      <c r="W12" s="23">
        <v>11</v>
      </c>
      <c r="X12" s="54" t="str">
        <f t="shared" si="0"/>
        <v>Billy</v>
      </c>
      <c r="Y12" s="35"/>
      <c r="Z12" s="35"/>
      <c r="AA12" s="35"/>
      <c r="AB12" s="35"/>
      <c r="AC12" s="35"/>
      <c r="AD12" s="35"/>
      <c r="AE12" s="35"/>
      <c r="AF12" s="35"/>
      <c r="AG12" s="35"/>
      <c r="AH12" s="35"/>
      <c r="AI12" s="35"/>
      <c r="AJ12" s="38"/>
      <c r="AK12" s="252"/>
      <c r="AL12" s="252"/>
      <c r="AM12" s="252"/>
      <c r="AN12" s="252"/>
      <c r="AO12" s="252"/>
      <c r="AP12" s="252"/>
    </row>
    <row r="13" spans="1:42" ht="15.75" customHeight="1" thickBot="1" x14ac:dyDescent="0.3">
      <c r="A13" s="284"/>
      <c r="B13" s="383"/>
      <c r="C13" s="384"/>
      <c r="D13" s="384"/>
      <c r="E13" s="384"/>
      <c r="F13" s="384"/>
      <c r="G13" s="384"/>
      <c r="H13" s="384"/>
      <c r="I13" s="502"/>
      <c r="J13" s="285"/>
      <c r="L13" s="23" t="str">
        <f>IF(COUNTIF(SPtemplate2!$AQ$3:$AQ$42, SPtemplate2!AQ14)&gt;1, SPtemplate2!$AQ14&amp;" "&amp; SPtemplate2!$AR14, SPtemplate2!$AQ14)</f>
        <v>Arlene</v>
      </c>
      <c r="M13" s="43"/>
      <c r="N13" s="43"/>
      <c r="O13" s="43"/>
      <c r="P13" s="43"/>
      <c r="Q13" s="43"/>
      <c r="R13" s="43"/>
      <c r="S13" s="43"/>
      <c r="T13" s="35"/>
      <c r="U13" s="35"/>
      <c r="W13" s="23">
        <v>12</v>
      </c>
      <c r="X13" s="54" t="str">
        <f t="shared" si="0"/>
        <v>Billy</v>
      </c>
      <c r="Y13" s="35"/>
      <c r="Z13" s="35"/>
      <c r="AA13" s="35"/>
      <c r="AB13" s="35"/>
      <c r="AC13" s="35"/>
      <c r="AD13" s="35"/>
      <c r="AE13" s="35"/>
      <c r="AF13" s="35"/>
      <c r="AG13" s="35"/>
      <c r="AH13" s="35"/>
      <c r="AI13" s="35"/>
      <c r="AJ13" s="38"/>
      <c r="AK13" s="252"/>
      <c r="AL13" s="252"/>
      <c r="AM13" s="252"/>
      <c r="AN13" s="252"/>
      <c r="AO13" s="252"/>
      <c r="AP13" s="252"/>
    </row>
    <row r="14" spans="1:42" ht="15" customHeight="1" thickBot="1" x14ac:dyDescent="0.3">
      <c r="A14" s="284"/>
      <c r="B14" s="383"/>
      <c r="C14" s="384"/>
      <c r="D14" s="384"/>
      <c r="E14" s="384"/>
      <c r="F14" s="384"/>
      <c r="G14" s="384"/>
      <c r="H14" s="384"/>
      <c r="I14" s="502"/>
      <c r="J14" s="285"/>
      <c r="L14" s="23" t="str">
        <f>IF(COUNTIF(SPtemplate2!$AQ$3:$AQ$42, SPtemplate2!AQ15)&gt;1, SPtemplate2!$AQ15&amp;" "&amp; SPtemplate2!$AR15, SPtemplate2!$AQ15)</f>
        <v>Calvin Christensen</v>
      </c>
      <c r="M14" s="43"/>
      <c r="N14" s="43"/>
      <c r="O14" s="43"/>
      <c r="P14" s="43"/>
      <c r="Q14" s="43"/>
      <c r="R14" s="43"/>
      <c r="S14" s="43"/>
      <c r="T14" s="35"/>
      <c r="U14" s="35"/>
      <c r="W14" s="23">
        <v>13</v>
      </c>
      <c r="X14" s="54" t="str">
        <f t="shared" si="0"/>
        <v>Billy</v>
      </c>
      <c r="Y14" s="35"/>
      <c r="Z14" s="35"/>
      <c r="AA14" s="35"/>
      <c r="AB14" s="35"/>
      <c r="AC14" s="35"/>
      <c r="AD14" s="35"/>
      <c r="AE14" s="35"/>
      <c r="AF14" s="35"/>
      <c r="AG14" s="35"/>
      <c r="AH14" s="35"/>
      <c r="AI14" s="35"/>
      <c r="AJ14" s="38"/>
      <c r="AK14" s="252"/>
      <c r="AL14" s="252"/>
      <c r="AM14" s="252"/>
      <c r="AN14" s="252"/>
      <c r="AO14" s="252"/>
      <c r="AP14" s="252"/>
    </row>
    <row r="15" spans="1:42" ht="15" customHeight="1" thickBot="1" x14ac:dyDescent="0.3">
      <c r="A15" s="284"/>
      <c r="B15" s="383"/>
      <c r="C15" s="384"/>
      <c r="D15" s="384"/>
      <c r="E15" s="384"/>
      <c r="F15" s="384"/>
      <c r="G15" s="384"/>
      <c r="H15" s="384"/>
      <c r="I15" s="502"/>
      <c r="J15" s="285"/>
      <c r="L15" s="23" t="str">
        <f>IF(COUNTIF(SPtemplate2!$AQ$3:$AQ$42, SPtemplate2!AQ16)&gt;1, SPtemplate2!$AQ16&amp;" "&amp; SPtemplate2!$AR16, SPtemplate2!$AQ16)</f>
        <v>Gary</v>
      </c>
      <c r="M15" s="43"/>
      <c r="N15" s="43"/>
      <c r="O15" s="43"/>
      <c r="P15" s="43"/>
      <c r="Q15" s="43"/>
      <c r="R15" s="43"/>
      <c r="S15" s="43"/>
      <c r="T15" s="35"/>
      <c r="U15" s="35"/>
      <c r="W15" s="23">
        <v>14</v>
      </c>
      <c r="X15" s="54" t="str">
        <f t="shared" si="0"/>
        <v>Billy</v>
      </c>
      <c r="Y15" s="35"/>
      <c r="Z15" s="35"/>
      <c r="AA15" s="35"/>
      <c r="AB15" s="35"/>
      <c r="AC15" s="35"/>
      <c r="AD15" s="35"/>
      <c r="AE15" s="35"/>
      <c r="AF15" s="35"/>
      <c r="AG15" s="35"/>
      <c r="AH15" s="35"/>
      <c r="AI15" s="35"/>
      <c r="AJ15" s="38"/>
      <c r="AK15" s="252"/>
      <c r="AL15" s="252"/>
      <c r="AM15" s="252"/>
      <c r="AN15" s="252"/>
      <c r="AO15" s="252"/>
      <c r="AP15" s="252"/>
    </row>
    <row r="16" spans="1:42" ht="15" customHeight="1" thickBot="1" x14ac:dyDescent="0.3">
      <c r="A16" s="284"/>
      <c r="B16" s="383"/>
      <c r="C16" s="384"/>
      <c r="D16" s="384"/>
      <c r="E16" s="384"/>
      <c r="F16" s="384"/>
      <c r="G16" s="384"/>
      <c r="H16" s="384"/>
      <c r="I16" s="502"/>
      <c r="J16" s="285"/>
      <c r="L16" s="23" t="str">
        <f>IF(COUNTIF(SPtemplate2!$AQ$3:$AQ$42, SPtemplate2!AQ17)&gt;1, SPtemplate2!$AQ17&amp;" "&amp; SPtemplate2!$AR17, SPtemplate2!$AQ17)</f>
        <v>Samantha</v>
      </c>
      <c r="M16" s="43"/>
      <c r="N16" s="43"/>
      <c r="O16" s="43"/>
      <c r="P16" s="43"/>
      <c r="Q16" s="43"/>
      <c r="R16" s="43"/>
      <c r="S16" s="43"/>
      <c r="T16" s="35"/>
      <c r="U16" s="35"/>
      <c r="W16" s="23">
        <v>15</v>
      </c>
      <c r="X16" s="54" t="str">
        <f t="shared" si="0"/>
        <v>Matteos</v>
      </c>
      <c r="Y16" s="35"/>
      <c r="Z16" s="35"/>
      <c r="AA16" s="35"/>
      <c r="AB16" s="35"/>
      <c r="AC16" s="35"/>
      <c r="AD16" s="35"/>
      <c r="AE16" s="35"/>
      <c r="AF16" s="35"/>
      <c r="AG16" s="35"/>
      <c r="AH16" s="35"/>
      <c r="AI16" s="35"/>
      <c r="AJ16" s="38"/>
      <c r="AK16" s="252"/>
      <c r="AL16" s="252"/>
      <c r="AM16" s="252"/>
      <c r="AN16" s="252"/>
      <c r="AO16" s="252"/>
      <c r="AP16" s="252"/>
    </row>
    <row r="17" spans="1:42" ht="15" customHeight="1" thickBot="1" x14ac:dyDescent="0.3">
      <c r="A17" s="284"/>
      <c r="B17" s="383"/>
      <c r="C17" s="384"/>
      <c r="D17" s="384"/>
      <c r="E17" s="384"/>
      <c r="F17" s="384"/>
      <c r="G17" s="384"/>
      <c r="H17" s="384"/>
      <c r="I17" s="502"/>
      <c r="J17" s="285"/>
      <c r="L17" s="23" t="str">
        <f>IF(COUNTIF(SPtemplate2!$AQ$3:$AQ$42, SPtemplate2!AQ18)&gt;1, SPtemplate2!$AQ18&amp;" "&amp; SPtemplate2!$AR18, SPtemplate2!$AQ18)</f>
        <v>Sara</v>
      </c>
      <c r="M17" s="43"/>
      <c r="N17" s="43"/>
      <c r="O17" s="43"/>
      <c r="P17" s="43"/>
      <c r="Q17" s="43"/>
      <c r="R17" s="43"/>
      <c r="S17" s="43"/>
      <c r="T17" s="35"/>
      <c r="U17" s="35"/>
      <c r="W17" s="23">
        <v>16</v>
      </c>
      <c r="X17" s="54" t="str">
        <f t="shared" si="0"/>
        <v>Matteos</v>
      </c>
      <c r="Y17" s="35"/>
      <c r="Z17" s="35"/>
      <c r="AA17" s="35"/>
      <c r="AB17" s="35"/>
      <c r="AC17" s="35"/>
      <c r="AD17" s="35"/>
      <c r="AE17" s="35"/>
      <c r="AF17" s="35"/>
      <c r="AG17" s="35"/>
      <c r="AH17" s="35"/>
      <c r="AI17" s="35"/>
      <c r="AJ17" s="38"/>
      <c r="AK17" s="252"/>
      <c r="AL17" s="252"/>
      <c r="AM17" s="252"/>
      <c r="AN17" s="252"/>
      <c r="AO17" s="252"/>
      <c r="AP17" s="252"/>
    </row>
    <row r="18" spans="1:42" ht="15" customHeight="1" thickBot="1" x14ac:dyDescent="0.3">
      <c r="A18" s="284"/>
      <c r="B18" s="383"/>
      <c r="C18" s="384"/>
      <c r="D18" s="384"/>
      <c r="E18" s="384"/>
      <c r="F18" s="384"/>
      <c r="G18" s="384"/>
      <c r="H18" s="384"/>
      <c r="I18" s="502"/>
      <c r="J18" s="285"/>
      <c r="L18" s="23" t="str">
        <f>IF(COUNTIF(SPtemplate2!$AQ$3:$AQ$42, SPtemplate2!AQ19)&gt;1, SPtemplate2!$AQ19&amp;" "&amp; SPtemplate2!$AR19, SPtemplate2!$AQ19)</f>
        <v>Gladys</v>
      </c>
      <c r="M18" s="43"/>
      <c r="N18" s="43"/>
      <c r="O18" s="43"/>
      <c r="P18" s="43"/>
      <c r="Q18" s="43"/>
      <c r="R18" s="43"/>
      <c r="S18" s="43"/>
      <c r="T18" s="35"/>
      <c r="U18" s="35"/>
      <c r="W18" s="23">
        <v>17</v>
      </c>
      <c r="X18" s="54" t="str">
        <f t="shared" si="0"/>
        <v>Matteos</v>
      </c>
      <c r="Y18" s="35"/>
      <c r="Z18" s="35"/>
      <c r="AA18" s="35"/>
      <c r="AB18" s="35"/>
      <c r="AC18" s="35"/>
      <c r="AD18" s="35"/>
      <c r="AE18" s="35"/>
      <c r="AF18" s="35"/>
      <c r="AG18" s="35"/>
      <c r="AH18" s="35"/>
      <c r="AI18" s="35"/>
      <c r="AJ18" s="38"/>
      <c r="AK18" s="252"/>
      <c r="AL18" s="252"/>
      <c r="AM18" s="252"/>
      <c r="AN18" s="252"/>
      <c r="AO18" s="252"/>
      <c r="AP18" s="252"/>
    </row>
    <row r="19" spans="1:42" ht="16.5" customHeight="1" thickBot="1" x14ac:dyDescent="0.3">
      <c r="A19" s="284"/>
      <c r="B19" s="383"/>
      <c r="C19" s="384"/>
      <c r="D19" s="384"/>
      <c r="E19" s="384"/>
      <c r="F19" s="384"/>
      <c r="G19" s="384"/>
      <c r="H19" s="384"/>
      <c r="I19" s="502"/>
      <c r="J19" s="285"/>
      <c r="L19" s="23" t="str">
        <f>IF(COUNTIF(SPtemplate2!$AQ$3:$AQ$42, SPtemplate2!AQ20)&gt;1, SPtemplate2!$AQ20&amp;" "&amp; SPtemplate2!$AR20, SPtemplate2!$AQ20)</f>
        <v>Mike</v>
      </c>
      <c r="M19" s="43">
        <v>1</v>
      </c>
      <c r="N19" s="43">
        <v>2</v>
      </c>
      <c r="O19" s="43">
        <v>3</v>
      </c>
      <c r="P19" s="43">
        <v>4</v>
      </c>
      <c r="Q19" s="43">
        <v>5</v>
      </c>
      <c r="R19" s="43">
        <v>6</v>
      </c>
      <c r="S19" s="43" t="s">
        <v>134</v>
      </c>
      <c r="T19" s="35"/>
      <c r="U19" s="35"/>
      <c r="W19" s="23">
        <v>18</v>
      </c>
      <c r="X19" s="54" t="str">
        <f t="shared" si="0"/>
        <v>Matteos</v>
      </c>
      <c r="Y19" s="35"/>
      <c r="Z19" s="35"/>
      <c r="AA19" s="35"/>
      <c r="AB19" s="35"/>
      <c r="AC19" s="35"/>
      <c r="AD19" s="35"/>
      <c r="AE19" s="35"/>
      <c r="AF19" s="35"/>
      <c r="AG19" s="35"/>
      <c r="AH19" s="35"/>
      <c r="AI19" s="35"/>
      <c r="AJ19" s="38"/>
      <c r="AK19" s="252"/>
      <c r="AL19" s="252"/>
      <c r="AM19" s="252"/>
      <c r="AN19" s="252"/>
      <c r="AO19" s="252"/>
      <c r="AP19" s="252"/>
    </row>
    <row r="20" spans="1:42" ht="15" customHeight="1" thickBot="1" x14ac:dyDescent="0.3">
      <c r="A20" s="284"/>
      <c r="B20" s="383"/>
      <c r="C20" s="384"/>
      <c r="D20" s="384"/>
      <c r="E20" s="384"/>
      <c r="F20" s="384"/>
      <c r="G20" s="384"/>
      <c r="H20" s="384"/>
      <c r="I20" s="502"/>
      <c r="J20" s="285"/>
      <c r="L20" s="23" t="str">
        <f>IF(COUNTIF(SPtemplate2!$AQ$3:$AQ$42, SPtemplate2!AQ21)&gt;1, SPtemplate2!$AQ21&amp;" "&amp; SPtemplate2!$AR21, SPtemplate2!$AQ21)</f>
        <v>Lynne</v>
      </c>
      <c r="M20" s="43"/>
      <c r="N20" s="43"/>
      <c r="O20" s="43"/>
      <c r="P20" s="43"/>
      <c r="Q20" s="43"/>
      <c r="R20" s="43"/>
      <c r="S20" s="43"/>
      <c r="T20" s="35"/>
      <c r="U20" s="35"/>
      <c r="W20" s="23">
        <v>19</v>
      </c>
      <c r="X20" s="54" t="str">
        <f t="shared" si="0"/>
        <v>Kyle</v>
      </c>
      <c r="Y20" s="35"/>
      <c r="Z20" s="35"/>
      <c r="AA20" s="35"/>
      <c r="AB20" s="35"/>
      <c r="AC20" s="35"/>
      <c r="AD20" s="35"/>
      <c r="AE20" s="35"/>
      <c r="AF20" s="35"/>
      <c r="AG20" s="35"/>
      <c r="AH20" s="35"/>
      <c r="AI20" s="35"/>
      <c r="AJ20" s="38"/>
      <c r="AK20" s="252"/>
      <c r="AL20" s="252"/>
      <c r="AM20" s="252"/>
      <c r="AN20" s="252"/>
      <c r="AO20" s="252"/>
      <c r="AP20" s="252"/>
    </row>
    <row r="21" spans="1:42" ht="15" customHeight="1" thickBot="1" x14ac:dyDescent="0.3">
      <c r="A21" s="284"/>
      <c r="B21" s="383"/>
      <c r="C21" s="384"/>
      <c r="D21" s="384"/>
      <c r="E21" s="384"/>
      <c r="F21" s="384"/>
      <c r="G21" s="384"/>
      <c r="H21" s="384"/>
      <c r="I21" s="502"/>
      <c r="J21" s="285"/>
      <c r="L21" s="23" t="str">
        <f>IF(COUNTIF(SPtemplate2!$AQ$3:$AQ$42, SPtemplate2!AQ22)&gt;1, SPtemplate2!$AQ22&amp;" "&amp; SPtemplate2!$AR22, SPtemplate2!$AQ22)</f>
        <v>Faye</v>
      </c>
      <c r="M21" s="43"/>
      <c r="N21" s="43"/>
      <c r="O21" s="43"/>
      <c r="P21" s="43"/>
      <c r="Q21" s="43"/>
      <c r="R21" s="43"/>
      <c r="S21" s="43"/>
      <c r="T21" s="35"/>
      <c r="U21" s="35"/>
      <c r="W21" s="23">
        <v>20</v>
      </c>
      <c r="X21" s="54" t="str">
        <f t="shared" si="0"/>
        <v>Kyle</v>
      </c>
      <c r="Y21" s="35"/>
      <c r="Z21" s="35"/>
      <c r="AA21" s="35"/>
      <c r="AB21" s="35"/>
      <c r="AC21" s="35"/>
      <c r="AD21" s="35"/>
      <c r="AE21" s="35"/>
      <c r="AF21" s="35"/>
      <c r="AG21" s="35"/>
      <c r="AH21" s="35"/>
      <c r="AI21" s="35"/>
      <c r="AJ21" s="38"/>
      <c r="AK21" s="252"/>
      <c r="AL21" s="252"/>
      <c r="AM21" s="252"/>
      <c r="AN21" s="252"/>
      <c r="AO21" s="252"/>
      <c r="AP21" s="252"/>
    </row>
    <row r="22" spans="1:42" ht="15" customHeight="1" thickBot="1" x14ac:dyDescent="0.3">
      <c r="A22" s="284"/>
      <c r="B22" s="385"/>
      <c r="C22" s="386"/>
      <c r="D22" s="386"/>
      <c r="E22" s="386"/>
      <c r="F22" s="386"/>
      <c r="G22" s="386"/>
      <c r="H22" s="386"/>
      <c r="I22" s="503"/>
      <c r="J22" s="285"/>
      <c r="L22" s="23" t="str">
        <f>IF(COUNTIF(SPtemplate2!$AQ$3:$AQ$42, SPtemplate2!AQ23)&gt;1, SPtemplate2!$AQ23&amp;" "&amp; SPtemplate2!$AR23, SPtemplate2!$AQ23)</f>
        <v>Diana</v>
      </c>
      <c r="M22" s="43"/>
      <c r="N22" s="43"/>
      <c r="O22" s="43"/>
      <c r="P22" s="43"/>
      <c r="Q22" s="43"/>
      <c r="R22" s="43"/>
      <c r="S22" s="43"/>
      <c r="T22" s="35"/>
      <c r="U22" s="35"/>
      <c r="W22" s="23">
        <v>21</v>
      </c>
      <c r="X22" s="54" t="str">
        <f t="shared" si="0"/>
        <v>Kyle</v>
      </c>
      <c r="Y22" s="35"/>
      <c r="Z22" s="35"/>
      <c r="AA22" s="35"/>
      <c r="AB22" s="35"/>
      <c r="AC22" s="35"/>
      <c r="AD22" s="35"/>
      <c r="AE22" s="35"/>
      <c r="AF22" s="35"/>
      <c r="AG22" s="35"/>
      <c r="AH22" s="35"/>
      <c r="AI22" s="35"/>
      <c r="AJ22" s="38"/>
      <c r="AK22" s="252"/>
      <c r="AL22" s="252"/>
      <c r="AM22" s="252"/>
      <c r="AN22" s="252"/>
      <c r="AO22" s="252"/>
      <c r="AP22" s="252"/>
    </row>
    <row r="23" spans="1:42" ht="15" customHeight="1" thickBot="1" x14ac:dyDescent="0.3">
      <c r="A23" s="10"/>
      <c r="B23" s="10"/>
      <c r="C23" s="10"/>
      <c r="D23" s="10"/>
      <c r="E23" s="10"/>
      <c r="F23" s="10"/>
      <c r="G23" s="10"/>
      <c r="H23" s="10"/>
      <c r="I23" s="10"/>
      <c r="J23" s="285"/>
      <c r="L23" s="23" t="str">
        <f>IF(COUNTIF(SPtemplate2!$AQ$3:$AQ$42, SPtemplate2!AQ24)&gt;1, SPtemplate2!$AQ24&amp;" "&amp; SPtemplate2!$AR24, SPtemplate2!$AQ24)</f>
        <v xml:space="preserve"> </v>
      </c>
      <c r="M23" s="43"/>
      <c r="N23" s="43"/>
      <c r="O23" s="43"/>
      <c r="P23" s="43"/>
      <c r="Q23" s="43"/>
      <c r="R23" s="43"/>
      <c r="S23" s="43"/>
      <c r="T23" s="35"/>
      <c r="U23" s="35"/>
      <c r="W23" s="23">
        <v>22</v>
      </c>
      <c r="X23" s="54" t="str">
        <f t="shared" si="0"/>
        <v>Kyle</v>
      </c>
      <c r="Y23" s="35"/>
      <c r="Z23" s="35"/>
      <c r="AA23" s="35"/>
      <c r="AB23" s="35"/>
      <c r="AC23" s="35"/>
      <c r="AD23" s="35"/>
      <c r="AE23" s="35"/>
      <c r="AF23" s="35"/>
      <c r="AG23" s="35"/>
      <c r="AH23" s="35"/>
      <c r="AI23" s="35"/>
      <c r="AJ23" s="38"/>
      <c r="AK23" s="252"/>
      <c r="AL23" s="252"/>
      <c r="AM23" s="252"/>
      <c r="AN23" s="252"/>
      <c r="AO23" s="252"/>
      <c r="AP23" s="252"/>
    </row>
    <row r="24" spans="1:42" ht="15" customHeight="1" thickBot="1" x14ac:dyDescent="0.3">
      <c r="A24" s="10"/>
      <c r="B24" s="10"/>
      <c r="C24" s="10"/>
      <c r="D24" s="10"/>
      <c r="E24" s="10"/>
      <c r="F24" s="10"/>
      <c r="G24" s="10"/>
      <c r="H24" s="10"/>
      <c r="I24" s="10"/>
      <c r="J24" s="285"/>
      <c r="L24" s="23" t="str">
        <f>IF(COUNTIF(SPtemplate2!$AQ$3:$AQ$42, SPtemplate2!AQ25)&gt;1, SPtemplate2!$AQ25&amp;" "&amp; SPtemplate2!$AR25, SPtemplate2!$AQ25)</f>
        <v xml:space="preserve"> </v>
      </c>
      <c r="M24" s="43"/>
      <c r="N24" s="43"/>
      <c r="O24" s="43"/>
      <c r="P24" s="43"/>
      <c r="Q24" s="43"/>
      <c r="R24" s="43"/>
      <c r="S24" s="43"/>
      <c r="T24" s="35"/>
      <c r="U24" s="35"/>
      <c r="W24" s="23">
        <v>23</v>
      </c>
      <c r="X24" s="54" t="str">
        <f t="shared" si="0"/>
        <v>Kyle</v>
      </c>
      <c r="Y24" s="35"/>
      <c r="Z24" s="35"/>
      <c r="AA24" s="35"/>
      <c r="AB24" s="35"/>
      <c r="AC24" s="35"/>
      <c r="AD24" s="35"/>
      <c r="AE24" s="35"/>
      <c r="AF24" s="35"/>
      <c r="AG24" s="35"/>
      <c r="AH24" s="35"/>
      <c r="AI24" s="35"/>
      <c r="AJ24" s="38"/>
      <c r="AK24" s="252"/>
      <c r="AL24" s="252"/>
      <c r="AM24" s="252"/>
      <c r="AN24" s="252"/>
      <c r="AO24" s="252"/>
      <c r="AP24" s="252"/>
    </row>
    <row r="25" spans="1:42" ht="15" customHeight="1" thickBot="1" x14ac:dyDescent="0.3">
      <c r="A25" s="475" t="str">
        <f ca="1">CONCATENATE(Y1," ",B4)</f>
        <v xml:space="preserve">comments for Lynne </v>
      </c>
      <c r="B25" s="504" t="str">
        <f ca="1">" - "&amp;IFERROR(VLOOKUP(INDIRECT("M" &amp; inpRow),comments,4,FALSE),"")&amp;CHAR(10)&amp;CHAR(10)&amp;" - "&amp;IFERROR(VLOOKUP(INDIRECT("N" &amp; inpRow),comments,4,FALSE),"")&amp;CHAR(10)&amp;CHAR(10)&amp;" - "&amp;IFERROR(VLOOKUP(INDIRECT("O" &amp; inpRow),comments,4,FALSE),"")&amp;CHAR(10)&amp;CHAR(10)&amp;" - "&amp;IFERROR(VLOOKUP(INDIRECT("P" &amp; inpRow),comments,4,FALSE),"")&amp;CHAR(10)&amp;CHAR(10)&amp;" - "&amp;IFERROR(VLOOKUP(INDIRECT("Q" &amp; inpRow),comments,4,FALSE),"")&amp;CHAR(10)&amp;CHAR(10)&amp;" - "&amp;IFERROR(VLOOKUP(INDIRECT("R" &amp; inpRow),comments,4,FALSE),"")&amp;CHAR(10)&amp;CHAR(10)&amp;INDIRECT("Y" &amp; inpRow)</f>
        <v xml:space="preserve"> - 
 - 
 - 
 - 
 - 
 - 
</v>
      </c>
      <c r="C25" s="505"/>
      <c r="D25" s="505"/>
      <c r="E25" s="505"/>
      <c r="F25" s="505"/>
      <c r="G25" s="505"/>
      <c r="H25" s="505"/>
      <c r="I25" s="506"/>
      <c r="J25" s="285"/>
      <c r="L25" s="23" t="str">
        <f>IF(COUNTIF(SPtemplate2!$AQ$3:$AQ$42, SPtemplate2!AQ26)&gt;1, SPtemplate2!$AQ26&amp;" "&amp; SPtemplate2!$AR26, SPtemplate2!$AQ26)</f>
        <v xml:space="preserve"> </v>
      </c>
      <c r="M25" s="43"/>
      <c r="N25" s="43"/>
      <c r="O25" s="43"/>
      <c r="P25" s="43"/>
      <c r="Q25" s="43"/>
      <c r="R25" s="43"/>
      <c r="S25" s="43"/>
      <c r="T25" s="35"/>
      <c r="U25" s="35"/>
      <c r="W25" s="23">
        <v>24</v>
      </c>
      <c r="X25" s="54" t="str">
        <f t="shared" si="0"/>
        <v>Kyle</v>
      </c>
      <c r="Y25" s="35"/>
      <c r="Z25" s="35"/>
      <c r="AA25" s="35"/>
      <c r="AB25" s="35"/>
      <c r="AC25" s="35"/>
      <c r="AD25" s="35"/>
      <c r="AE25" s="35"/>
      <c r="AF25" s="35"/>
      <c r="AG25" s="35"/>
      <c r="AH25" s="35"/>
      <c r="AI25" s="35"/>
      <c r="AJ25" s="103" t="str">
        <f>SPtemplate2!AS26</f>
        <v xml:space="preserve"> </v>
      </c>
      <c r="AK25" s="252"/>
      <c r="AL25" s="252"/>
      <c r="AM25" s="252"/>
      <c r="AN25" s="252"/>
      <c r="AO25" s="252"/>
      <c r="AP25" s="252"/>
    </row>
    <row r="26" spans="1:42" ht="15" customHeight="1" thickBot="1" x14ac:dyDescent="0.3">
      <c r="A26" s="475"/>
      <c r="B26" s="507"/>
      <c r="C26" s="508"/>
      <c r="D26" s="508"/>
      <c r="E26" s="508"/>
      <c r="F26" s="508"/>
      <c r="G26" s="508"/>
      <c r="H26" s="508"/>
      <c r="I26" s="509"/>
      <c r="J26" s="285"/>
      <c r="L26" s="23" t="str">
        <f>IF(COUNTIF(SPtemplate2!$AQ$3:$AQ$42, SPtemplate2!AQ27)&gt;1, SPtemplate2!$AQ27&amp;" "&amp; SPtemplate2!$AR27, SPtemplate2!$AQ27)</f>
        <v xml:space="preserve"> </v>
      </c>
      <c r="M26" s="43"/>
      <c r="N26" s="43"/>
      <c r="O26" s="43"/>
      <c r="P26" s="43"/>
      <c r="Q26" s="43"/>
      <c r="R26" s="43"/>
      <c r="S26" s="43"/>
      <c r="T26" s="35"/>
      <c r="U26" s="35"/>
      <c r="W26" s="23">
        <v>25</v>
      </c>
      <c r="X26" s="54" t="str">
        <f t="shared" si="0"/>
        <v>Jessica</v>
      </c>
      <c r="Y26" s="35"/>
      <c r="Z26" s="35"/>
      <c r="AA26" s="35"/>
      <c r="AB26" s="35"/>
      <c r="AC26" s="35"/>
      <c r="AD26" s="35"/>
      <c r="AE26" s="35"/>
      <c r="AF26" s="35"/>
      <c r="AG26" s="35"/>
      <c r="AH26" s="35"/>
      <c r="AI26" s="35"/>
      <c r="AJ26" s="103" t="str">
        <f>SPtemplate2!AS27</f>
        <v xml:space="preserve"> </v>
      </c>
      <c r="AK26" s="252"/>
      <c r="AL26" s="252"/>
      <c r="AM26" s="252"/>
      <c r="AN26" s="252"/>
      <c r="AO26" s="252"/>
      <c r="AP26" s="252"/>
    </row>
    <row r="27" spans="1:42" ht="15" customHeight="1" thickBot="1" x14ac:dyDescent="0.3">
      <c r="A27" s="475"/>
      <c r="B27" s="507"/>
      <c r="C27" s="508"/>
      <c r="D27" s="508"/>
      <c r="E27" s="508"/>
      <c r="F27" s="508"/>
      <c r="G27" s="508"/>
      <c r="H27" s="508"/>
      <c r="I27" s="509"/>
      <c r="J27" s="285"/>
      <c r="L27" s="23" t="str">
        <f>IF(COUNTIF(SPtemplate2!$AQ$3:$AQ$42, SPtemplate2!AQ28)&gt;1, SPtemplate2!$AQ28&amp;" "&amp; SPtemplate2!$AR28, SPtemplate2!$AQ28)</f>
        <v xml:space="preserve"> </v>
      </c>
      <c r="M27" s="43"/>
      <c r="N27" s="43"/>
      <c r="O27" s="43"/>
      <c r="P27" s="43"/>
      <c r="Q27" s="43"/>
      <c r="R27" s="43"/>
      <c r="S27" s="43"/>
      <c r="T27" s="35"/>
      <c r="U27" s="35"/>
      <c r="W27" s="23">
        <v>26</v>
      </c>
      <c r="X27" s="54" t="str">
        <f t="shared" si="0"/>
        <v>Billy</v>
      </c>
      <c r="Y27" s="35"/>
      <c r="Z27" s="35"/>
      <c r="AA27" s="35"/>
      <c r="AB27" s="35"/>
      <c r="AC27" s="35"/>
      <c r="AD27" s="35"/>
      <c r="AE27" s="35"/>
      <c r="AF27" s="35"/>
      <c r="AG27" s="35"/>
      <c r="AH27" s="35"/>
      <c r="AI27" s="35"/>
      <c r="AJ27" s="103" t="str">
        <f>SPtemplate2!AS28</f>
        <v xml:space="preserve"> </v>
      </c>
      <c r="AK27" s="252"/>
      <c r="AL27" s="252"/>
      <c r="AM27" s="252"/>
      <c r="AN27" s="252"/>
      <c r="AO27" s="252"/>
      <c r="AP27" s="252"/>
    </row>
    <row r="28" spans="1:42" ht="15" customHeight="1" thickBot="1" x14ac:dyDescent="0.3">
      <c r="A28" s="475"/>
      <c r="B28" s="507"/>
      <c r="C28" s="508"/>
      <c r="D28" s="508"/>
      <c r="E28" s="508"/>
      <c r="F28" s="508"/>
      <c r="G28" s="508"/>
      <c r="H28" s="508"/>
      <c r="I28" s="509"/>
      <c r="J28" s="285"/>
      <c r="L28" s="23" t="str">
        <f>IF(COUNTIF(SPtemplate2!$AQ$3:$AQ$42, SPtemplate2!AQ29)&gt;1, SPtemplate2!$AQ29&amp;" "&amp; SPtemplate2!$AR29, SPtemplate2!$AQ29)</f>
        <v xml:space="preserve"> </v>
      </c>
      <c r="M28" s="43"/>
      <c r="N28" s="43"/>
      <c r="O28" s="43"/>
      <c r="P28" s="43"/>
      <c r="Q28" s="43"/>
      <c r="R28" s="43"/>
      <c r="S28" s="43"/>
      <c r="T28" s="35"/>
      <c r="U28" s="35"/>
      <c r="W28" s="23">
        <v>27</v>
      </c>
      <c r="X28" s="54" t="str">
        <f t="shared" si="0"/>
        <v>Emelia</v>
      </c>
      <c r="Y28" s="35"/>
      <c r="Z28" s="35"/>
      <c r="AA28" s="35"/>
      <c r="AB28" s="35"/>
      <c r="AC28" s="35"/>
      <c r="AD28" s="35"/>
      <c r="AE28" s="35"/>
      <c r="AF28" s="35"/>
      <c r="AG28" s="35"/>
      <c r="AH28" s="35"/>
      <c r="AI28" s="35"/>
      <c r="AJ28" s="103" t="str">
        <f>SPtemplate2!AS29</f>
        <v xml:space="preserve"> </v>
      </c>
      <c r="AK28" s="252"/>
      <c r="AL28" s="252"/>
      <c r="AM28" s="252"/>
      <c r="AN28" s="252"/>
      <c r="AO28" s="252"/>
      <c r="AP28" s="252"/>
    </row>
    <row r="29" spans="1:42" ht="15" customHeight="1" thickBot="1" x14ac:dyDescent="0.3">
      <c r="A29" s="475"/>
      <c r="B29" s="507"/>
      <c r="C29" s="508"/>
      <c r="D29" s="508"/>
      <c r="E29" s="508"/>
      <c r="F29" s="508"/>
      <c r="G29" s="508"/>
      <c r="H29" s="508"/>
      <c r="I29" s="509"/>
      <c r="J29" s="285"/>
      <c r="L29" s="23" t="str">
        <f>IF(COUNTIF(SPtemplate2!$AQ$3:$AQ$42, SPtemplate2!AQ30)&gt;1, SPtemplate2!$AQ30&amp;" "&amp; SPtemplate2!$AR30, SPtemplate2!$AQ30)</f>
        <v xml:space="preserve"> </v>
      </c>
      <c r="M29" s="43"/>
      <c r="N29" s="43"/>
      <c r="O29" s="43"/>
      <c r="P29" s="43"/>
      <c r="Q29" s="43"/>
      <c r="R29" s="43"/>
      <c r="S29" s="43"/>
      <c r="T29" s="35"/>
      <c r="U29" s="35"/>
      <c r="W29" s="23">
        <v>28</v>
      </c>
      <c r="X29" s="54" t="str">
        <f t="shared" si="0"/>
        <v>Emelia</v>
      </c>
      <c r="Y29" s="35"/>
      <c r="Z29" s="35"/>
      <c r="AA29" s="35"/>
      <c r="AB29" s="35"/>
      <c r="AC29" s="35"/>
      <c r="AD29" s="35"/>
      <c r="AE29" s="35"/>
      <c r="AF29" s="35"/>
      <c r="AG29" s="35"/>
      <c r="AH29" s="35"/>
      <c r="AI29" s="35"/>
      <c r="AJ29" s="103" t="str">
        <f>SPtemplate2!AS30</f>
        <v xml:space="preserve"> </v>
      </c>
      <c r="AK29" s="252"/>
      <c r="AL29" s="252"/>
      <c r="AM29" s="252"/>
      <c r="AN29" s="252"/>
      <c r="AO29" s="252"/>
      <c r="AP29" s="252"/>
    </row>
    <row r="30" spans="1:42" ht="15" customHeight="1" thickBot="1" x14ac:dyDescent="0.3">
      <c r="A30" s="475"/>
      <c r="B30" s="507"/>
      <c r="C30" s="508"/>
      <c r="D30" s="508"/>
      <c r="E30" s="508"/>
      <c r="F30" s="508"/>
      <c r="G30" s="508"/>
      <c r="H30" s="508"/>
      <c r="I30" s="509"/>
      <c r="J30" s="285"/>
      <c r="L30" s="23" t="str">
        <f>IF(COUNTIF(SPtemplate2!$AQ$3:$AQ$42, SPtemplate2!AQ31)&gt;1, SPtemplate2!$AQ31&amp;" "&amp; SPtemplate2!$AR31, SPtemplate2!$AQ31)</f>
        <v xml:space="preserve"> </v>
      </c>
      <c r="M30" s="43"/>
      <c r="N30" s="43"/>
      <c r="O30" s="43"/>
      <c r="P30" s="43"/>
      <c r="Q30" s="43"/>
      <c r="R30" s="43"/>
      <c r="S30" s="43"/>
      <c r="T30" s="35"/>
      <c r="U30" s="35"/>
      <c r="W30" s="23">
        <v>29</v>
      </c>
      <c r="X30" s="54" t="str">
        <f t="shared" si="0"/>
        <v>Timothy</v>
      </c>
      <c r="Y30" s="35"/>
      <c r="Z30" s="35"/>
      <c r="AA30" s="35"/>
      <c r="AB30" s="35"/>
      <c r="AC30" s="35"/>
      <c r="AD30" s="35"/>
      <c r="AE30" s="35"/>
      <c r="AF30" s="35"/>
      <c r="AG30" s="35"/>
      <c r="AH30" s="35"/>
      <c r="AI30" s="35"/>
      <c r="AJ30" s="103" t="str">
        <f>SPtemplate2!AS31</f>
        <v xml:space="preserve"> </v>
      </c>
      <c r="AK30" s="252"/>
      <c r="AL30" s="252"/>
      <c r="AM30" s="252"/>
      <c r="AN30" s="252"/>
      <c r="AO30" s="252"/>
      <c r="AP30" s="252"/>
    </row>
    <row r="31" spans="1:42" ht="15" customHeight="1" thickBot="1" x14ac:dyDescent="0.3">
      <c r="A31" s="475"/>
      <c r="B31" s="507"/>
      <c r="C31" s="508"/>
      <c r="D31" s="508"/>
      <c r="E31" s="508"/>
      <c r="F31" s="508"/>
      <c r="G31" s="508"/>
      <c r="H31" s="508"/>
      <c r="I31" s="509"/>
      <c r="J31" s="285"/>
      <c r="L31" s="23" t="str">
        <f>IF(COUNTIF(SPtemplate2!$AQ$3:$AQ$42, SPtemplate2!AQ32)&gt;1, SPtemplate2!$AQ32&amp;" "&amp; SPtemplate2!$AR32, SPtemplate2!$AQ32)</f>
        <v xml:space="preserve"> </v>
      </c>
      <c r="M31" s="43"/>
      <c r="N31" s="43"/>
      <c r="O31" s="43"/>
      <c r="P31" s="43"/>
      <c r="Q31" s="43"/>
      <c r="R31" s="43"/>
      <c r="S31" s="43"/>
      <c r="T31" s="35"/>
      <c r="U31" s="35"/>
      <c r="W31" s="23">
        <v>30</v>
      </c>
      <c r="X31" s="54" t="str">
        <f t="shared" si="0"/>
        <v>Timothy</v>
      </c>
      <c r="Y31" s="35"/>
      <c r="Z31" s="35"/>
      <c r="AA31" s="35"/>
      <c r="AB31" s="35"/>
      <c r="AC31" s="35"/>
      <c r="AD31" s="35"/>
      <c r="AE31" s="35"/>
      <c r="AF31" s="35"/>
      <c r="AG31" s="35"/>
      <c r="AH31" s="35"/>
      <c r="AI31" s="35"/>
      <c r="AJ31" s="38" t="str">
        <f>SPtemplate2!AS32</f>
        <v xml:space="preserve"> </v>
      </c>
      <c r="AK31" s="252"/>
      <c r="AL31" s="252"/>
      <c r="AM31" s="252"/>
      <c r="AN31" s="252"/>
      <c r="AO31" s="252"/>
      <c r="AP31" s="252"/>
    </row>
    <row r="32" spans="1:42" ht="15" customHeight="1" thickBot="1" x14ac:dyDescent="0.3">
      <c r="A32" s="475"/>
      <c r="B32" s="507"/>
      <c r="C32" s="508"/>
      <c r="D32" s="508"/>
      <c r="E32" s="508"/>
      <c r="F32" s="508"/>
      <c r="G32" s="508"/>
      <c r="H32" s="508"/>
      <c r="I32" s="509"/>
      <c r="J32" s="285"/>
      <c r="L32" s="23" t="str">
        <f>IF(COUNTIF(SPtemplate2!$AQ$3:$AQ$42, SPtemplate2!AQ33)&gt;1, SPtemplate2!$AQ33&amp;" "&amp; SPtemplate2!$AR33, SPtemplate2!$AQ33)</f>
        <v xml:space="preserve"> </v>
      </c>
      <c r="M32" s="43"/>
      <c r="N32" s="43"/>
      <c r="O32" s="43"/>
      <c r="P32" s="43"/>
      <c r="Q32" s="43"/>
      <c r="R32" s="43"/>
      <c r="S32" s="43"/>
      <c r="T32" s="35"/>
      <c r="U32" s="35"/>
      <c r="W32" s="23">
        <v>31</v>
      </c>
      <c r="X32" s="54" t="str">
        <f t="shared" si="0"/>
        <v>Timothy</v>
      </c>
      <c r="Y32" s="35"/>
      <c r="Z32" s="35"/>
      <c r="AA32" s="35"/>
      <c r="AB32" s="35"/>
      <c r="AC32" s="35"/>
      <c r="AD32" s="35"/>
      <c r="AE32" s="35"/>
      <c r="AF32" s="35"/>
      <c r="AG32" s="35"/>
      <c r="AH32" s="35"/>
      <c r="AI32" s="35"/>
      <c r="AJ32" s="38" t="str">
        <f>SPtemplate2!AS33</f>
        <v xml:space="preserve"> </v>
      </c>
      <c r="AK32" s="252"/>
      <c r="AL32" s="252"/>
      <c r="AM32" s="252"/>
      <c r="AN32" s="252"/>
      <c r="AO32" s="252"/>
      <c r="AP32" s="252"/>
    </row>
    <row r="33" spans="1:42" ht="15" customHeight="1" thickBot="1" x14ac:dyDescent="0.3">
      <c r="A33" s="475"/>
      <c r="B33" s="507"/>
      <c r="C33" s="508"/>
      <c r="D33" s="508"/>
      <c r="E33" s="508"/>
      <c r="F33" s="508"/>
      <c r="G33" s="508"/>
      <c r="H33" s="508"/>
      <c r="I33" s="509"/>
      <c r="J33" s="285"/>
      <c r="L33" s="23" t="str">
        <f>IF(COUNTIF(SPtemplate2!$AQ$3:$AQ$42, SPtemplate2!AQ34)&gt;1, SPtemplate2!$AQ34&amp;" "&amp; SPtemplate2!$AR34, SPtemplate2!$AQ34)</f>
        <v xml:space="preserve"> </v>
      </c>
      <c r="M33" s="43"/>
      <c r="N33" s="43"/>
      <c r="O33" s="43"/>
      <c r="P33" s="43"/>
      <c r="Q33" s="43"/>
      <c r="R33" s="43"/>
      <c r="S33" s="43"/>
      <c r="T33" s="35"/>
      <c r="U33" s="35"/>
      <c r="W33" s="23">
        <v>32</v>
      </c>
      <c r="X33" s="54" t="str">
        <f t="shared" si="0"/>
        <v>Amelia</v>
      </c>
      <c r="Y33" s="35"/>
      <c r="Z33" s="35"/>
      <c r="AA33" s="35"/>
      <c r="AB33" s="35"/>
      <c r="AC33" s="35"/>
      <c r="AD33" s="35"/>
      <c r="AE33" s="35"/>
      <c r="AF33" s="35"/>
      <c r="AG33" s="35"/>
      <c r="AH33" s="35"/>
      <c r="AI33" s="35"/>
      <c r="AJ33" s="38" t="str">
        <f>SPtemplate2!AS34</f>
        <v xml:space="preserve"> </v>
      </c>
      <c r="AK33" s="252"/>
      <c r="AL33" s="252"/>
      <c r="AM33" s="252"/>
      <c r="AN33" s="252"/>
      <c r="AO33" s="252"/>
      <c r="AP33" s="252"/>
    </row>
    <row r="34" spans="1:42" ht="15" customHeight="1" thickBot="1" x14ac:dyDescent="0.3">
      <c r="A34" s="475"/>
      <c r="B34" s="507"/>
      <c r="C34" s="508"/>
      <c r="D34" s="508"/>
      <c r="E34" s="508"/>
      <c r="F34" s="508"/>
      <c r="G34" s="508"/>
      <c r="H34" s="508"/>
      <c r="I34" s="509"/>
      <c r="J34" s="285"/>
      <c r="L34" s="23" t="str">
        <f>IF(COUNTIF(SPtemplate2!$AQ$3:$AQ$42, SPtemplate2!AQ35)&gt;1, SPtemplate2!$AQ35&amp;" "&amp; SPtemplate2!$AR35, SPtemplate2!$AQ35)</f>
        <v xml:space="preserve"> </v>
      </c>
      <c r="M34" s="43"/>
      <c r="N34" s="43"/>
      <c r="O34" s="43"/>
      <c r="P34" s="43"/>
      <c r="Q34" s="43"/>
      <c r="R34" s="43"/>
      <c r="S34" s="43"/>
      <c r="T34" s="35"/>
      <c r="U34" s="35"/>
      <c r="W34" s="23">
        <v>33</v>
      </c>
      <c r="X34" s="54" t="str">
        <f t="shared" si="0"/>
        <v>Amelia</v>
      </c>
      <c r="Y34" s="35"/>
      <c r="Z34" s="35"/>
      <c r="AA34" s="35"/>
      <c r="AB34" s="35"/>
      <c r="AC34" s="35"/>
      <c r="AD34" s="35"/>
      <c r="AE34" s="35"/>
      <c r="AF34" s="35"/>
      <c r="AG34" s="35"/>
      <c r="AH34" s="35"/>
      <c r="AI34" s="35"/>
      <c r="AJ34" s="38" t="str">
        <f>SPtemplate2!AS35</f>
        <v xml:space="preserve"> </v>
      </c>
      <c r="AK34" s="252"/>
      <c r="AL34" s="252"/>
      <c r="AM34" s="252"/>
      <c r="AN34" s="252"/>
      <c r="AO34" s="252"/>
      <c r="AP34" s="252"/>
    </row>
    <row r="35" spans="1:42" ht="15" customHeight="1" thickBot="1" x14ac:dyDescent="0.3">
      <c r="A35" s="475"/>
      <c r="B35" s="507"/>
      <c r="C35" s="508"/>
      <c r="D35" s="508"/>
      <c r="E35" s="508"/>
      <c r="F35" s="508"/>
      <c r="G35" s="508"/>
      <c r="H35" s="508"/>
      <c r="I35" s="509"/>
      <c r="J35" s="285"/>
      <c r="L35" s="23" t="str">
        <f>IF(COUNTIF(SPtemplate2!$AQ$3:$AQ$42, SPtemplate2!AQ36)&gt;1, SPtemplate2!$AQ36&amp;" "&amp; SPtemplate2!$AR36, SPtemplate2!$AQ36)</f>
        <v xml:space="preserve"> </v>
      </c>
      <c r="M35" s="43"/>
      <c r="N35" s="43"/>
      <c r="O35" s="43"/>
      <c r="P35" s="43"/>
      <c r="Q35" s="43"/>
      <c r="R35" s="43"/>
      <c r="S35" s="43"/>
      <c r="T35" s="35"/>
      <c r="U35" s="35"/>
      <c r="W35" s="23">
        <v>34</v>
      </c>
      <c r="X35" s="54" t="str">
        <f t="shared" si="0"/>
        <v>Dorothy</v>
      </c>
      <c r="Y35" s="35"/>
      <c r="Z35" s="35"/>
      <c r="AA35" s="35"/>
      <c r="AB35" s="35"/>
      <c r="AC35" s="35"/>
      <c r="AD35" s="35"/>
      <c r="AE35" s="35"/>
      <c r="AF35" s="35"/>
      <c r="AG35" s="35"/>
      <c r="AH35" s="35"/>
      <c r="AI35" s="35"/>
      <c r="AJ35" s="38" t="str">
        <f>SPtemplate2!AS36</f>
        <v xml:space="preserve"> </v>
      </c>
      <c r="AK35" s="252"/>
      <c r="AL35" s="252"/>
      <c r="AM35" s="252"/>
      <c r="AN35" s="252"/>
      <c r="AO35" s="252"/>
      <c r="AP35" s="252"/>
    </row>
    <row r="36" spans="1:42" ht="15" customHeight="1" thickBot="1" x14ac:dyDescent="0.3">
      <c r="A36" s="475"/>
      <c r="B36" s="507"/>
      <c r="C36" s="508"/>
      <c r="D36" s="508"/>
      <c r="E36" s="508"/>
      <c r="F36" s="508"/>
      <c r="G36" s="508"/>
      <c r="H36" s="508"/>
      <c r="I36" s="509"/>
      <c r="J36" s="285"/>
      <c r="L36" s="23" t="str">
        <f>IF(COUNTIF(SPtemplate2!$AQ$3:$AQ$42, SPtemplate2!AQ37)&gt;1, SPtemplate2!$AQ37&amp;" "&amp; SPtemplate2!$AR37, SPtemplate2!$AQ37)</f>
        <v xml:space="preserve"> </v>
      </c>
      <c r="M36" s="43"/>
      <c r="N36" s="43"/>
      <c r="O36" s="43"/>
      <c r="P36" s="43"/>
      <c r="Q36" s="43"/>
      <c r="R36" s="43"/>
      <c r="S36" s="43"/>
      <c r="T36" s="35"/>
      <c r="U36" s="35"/>
      <c r="W36" s="23">
        <v>35</v>
      </c>
      <c r="X36" s="54" t="str">
        <f t="shared" si="0"/>
        <v>Dorothy</v>
      </c>
      <c r="AJ36" s="38" t="str">
        <f>SPtemplate2!AS37</f>
        <v xml:space="preserve"> </v>
      </c>
    </row>
    <row r="37" spans="1:42" ht="15" customHeight="1" thickBot="1" x14ac:dyDescent="0.3">
      <c r="A37" s="475"/>
      <c r="B37" s="507"/>
      <c r="C37" s="508"/>
      <c r="D37" s="508"/>
      <c r="E37" s="508"/>
      <c r="F37" s="508"/>
      <c r="G37" s="508"/>
      <c r="H37" s="508"/>
      <c r="I37" s="509"/>
      <c r="J37" s="285"/>
      <c r="L37" s="23" t="str">
        <f>IF(COUNTIF(SPtemplate2!$AQ$3:$AQ$42, SPtemplate2!AQ38)&gt;1, SPtemplate2!$AQ38&amp;" "&amp; SPtemplate2!$AR38, SPtemplate2!$AQ38)</f>
        <v xml:space="preserve"> </v>
      </c>
      <c r="M37" s="43"/>
      <c r="N37" s="43"/>
      <c r="O37" s="43"/>
      <c r="P37" s="43"/>
      <c r="Q37" s="43"/>
      <c r="R37" s="43"/>
      <c r="S37" s="43"/>
      <c r="T37" s="35"/>
      <c r="U37" s="35"/>
      <c r="W37" s="23">
        <v>36</v>
      </c>
      <c r="X37" s="54" t="str">
        <f t="shared" si="0"/>
        <v>Nissan</v>
      </c>
      <c r="AJ37" s="38" t="str">
        <f>SPtemplate2!AS38</f>
        <v xml:space="preserve"> </v>
      </c>
    </row>
    <row r="38" spans="1:42" ht="15" customHeight="1" thickBot="1" x14ac:dyDescent="0.3">
      <c r="A38" s="475"/>
      <c r="B38" s="507"/>
      <c r="C38" s="508"/>
      <c r="D38" s="508"/>
      <c r="E38" s="508"/>
      <c r="F38" s="508"/>
      <c r="G38" s="508"/>
      <c r="H38" s="508"/>
      <c r="I38" s="509"/>
      <c r="J38" s="285"/>
      <c r="L38" s="23" t="str">
        <f>IF(COUNTIF(SPtemplate2!$AQ$3:$AQ$42, SPtemplate2!AQ39)&gt;1, SPtemplate2!$AQ39&amp;" "&amp; SPtemplate2!$AR39, SPtemplate2!$AQ39)</f>
        <v xml:space="preserve"> </v>
      </c>
      <c r="M38" s="43"/>
      <c r="N38" s="43"/>
      <c r="O38" s="43"/>
      <c r="P38" s="43"/>
      <c r="Q38" s="43"/>
      <c r="R38" s="43"/>
      <c r="S38" s="43"/>
      <c r="T38" s="35"/>
      <c r="U38" s="35"/>
      <c r="W38" s="23">
        <v>37</v>
      </c>
      <c r="X38" s="54" t="str">
        <f t="shared" si="0"/>
        <v>Nissan</v>
      </c>
      <c r="AJ38" s="38" t="str">
        <f>SPtemplate2!AS39</f>
        <v xml:space="preserve"> </v>
      </c>
    </row>
    <row r="39" spans="1:42" ht="15" customHeight="1" thickBot="1" x14ac:dyDescent="0.3">
      <c r="A39" s="475"/>
      <c r="B39" s="507"/>
      <c r="C39" s="508"/>
      <c r="D39" s="508"/>
      <c r="E39" s="508"/>
      <c r="F39" s="508"/>
      <c r="G39" s="508"/>
      <c r="H39" s="508"/>
      <c r="I39" s="509"/>
      <c r="J39" s="285"/>
      <c r="L39" s="23" t="str">
        <f>IF(COUNTIF(SPtemplate2!$AQ$3:$AQ$42, SPtemplate2!AQ40)&gt;1, SPtemplate2!$AQ40&amp;" "&amp; SPtemplate2!$AR40, SPtemplate2!$AQ40)</f>
        <v xml:space="preserve"> </v>
      </c>
      <c r="M39" s="43"/>
      <c r="N39" s="43"/>
      <c r="O39" s="43"/>
      <c r="P39" s="43"/>
      <c r="Q39" s="43"/>
      <c r="R39" s="43"/>
      <c r="S39" s="43"/>
      <c r="T39" s="35"/>
      <c r="U39" s="35"/>
      <c r="W39" s="23">
        <v>38</v>
      </c>
      <c r="X39" s="54" t="str">
        <f t="shared" si="0"/>
        <v>Patricia</v>
      </c>
      <c r="AJ39" s="38" t="str">
        <f>SPtemplate2!AS40</f>
        <v xml:space="preserve"> </v>
      </c>
    </row>
    <row r="40" spans="1:42" ht="15.75" customHeight="1" x14ac:dyDescent="0.25">
      <c r="A40" s="475"/>
      <c r="B40" s="507"/>
      <c r="C40" s="508"/>
      <c r="D40" s="508"/>
      <c r="E40" s="508"/>
      <c r="F40" s="508"/>
      <c r="G40" s="508"/>
      <c r="H40" s="508"/>
      <c r="I40" s="509"/>
      <c r="J40" s="285"/>
      <c r="P40" s="27"/>
      <c r="Q40" s="27"/>
      <c r="R40" s="27"/>
      <c r="S40" s="27"/>
      <c r="T40" s="35"/>
      <c r="U40" s="35"/>
      <c r="V40" s="35"/>
      <c r="W40" s="34">
        <v>39</v>
      </c>
      <c r="X40" s="19" t="str">
        <f t="shared" si="0"/>
        <v>Sarah</v>
      </c>
    </row>
    <row r="41" spans="1:42" ht="16.5" thickBot="1" x14ac:dyDescent="0.3">
      <c r="A41" s="11"/>
      <c r="B41" s="510"/>
      <c r="C41" s="511"/>
      <c r="D41" s="511"/>
      <c r="E41" s="511"/>
      <c r="F41" s="511"/>
      <c r="G41" s="511"/>
      <c r="H41" s="511"/>
      <c r="I41" s="512"/>
      <c r="J41" s="10"/>
      <c r="P41" s="35"/>
      <c r="Q41" s="35"/>
      <c r="R41" s="35"/>
      <c r="S41" s="35"/>
      <c r="T41" s="35"/>
      <c r="U41" s="35"/>
      <c r="V41" s="35"/>
      <c r="W41" s="40">
        <v>40</v>
      </c>
      <c r="X41" s="19" t="str">
        <f t="shared" si="0"/>
        <v>Sarah</v>
      </c>
    </row>
    <row r="42" spans="1:42" ht="15.75" x14ac:dyDescent="0.25">
      <c r="A42" s="338" t="s">
        <v>24</v>
      </c>
      <c r="B42" s="407" t="str">
        <f ca="1">IFERROR(VLOOKUP(TRIM($B$4),reportlist5,3,FALSE),"")</f>
        <v>3+</v>
      </c>
      <c r="C42" s="409" t="str">
        <f>'general comment and task'!C44</f>
        <v>Student comment</v>
      </c>
      <c r="D42" s="410"/>
      <c r="E42" s="410"/>
      <c r="F42" s="410"/>
      <c r="G42" s="410"/>
      <c r="H42" s="411"/>
      <c r="I42" s="513">
        <f ca="1">IFERROR(VLOOKUP(TRIM($B$4),gradelist5,8,FALSE),"")</f>
        <v>0</v>
      </c>
      <c r="J42" s="338" t="s">
        <v>25</v>
      </c>
      <c r="P42" s="35"/>
      <c r="Q42" s="35"/>
      <c r="R42" s="35"/>
      <c r="S42" s="35"/>
      <c r="T42" s="35"/>
      <c r="U42" s="35"/>
      <c r="V42" s="35"/>
      <c r="W42" s="40">
        <v>41</v>
      </c>
      <c r="X42" s="19" t="str">
        <f t="shared" si="0"/>
        <v>Sarah</v>
      </c>
    </row>
    <row r="43" spans="1:42" ht="16.5" thickBot="1" x14ac:dyDescent="0.3">
      <c r="A43" s="339"/>
      <c r="B43" s="408"/>
      <c r="C43" s="412"/>
      <c r="D43" s="413"/>
      <c r="E43" s="413"/>
      <c r="F43" s="413"/>
      <c r="G43" s="413"/>
      <c r="H43" s="414"/>
      <c r="I43" s="514"/>
      <c r="J43" s="339"/>
      <c r="P43" s="35"/>
      <c r="Q43" s="35"/>
      <c r="R43" s="35"/>
      <c r="S43" s="35"/>
      <c r="T43" s="35"/>
      <c r="U43" s="35"/>
      <c r="V43" s="35"/>
      <c r="W43" s="40">
        <v>42</v>
      </c>
      <c r="X43" s="19" t="str">
        <f t="shared" si="0"/>
        <v>Ambrosia</v>
      </c>
    </row>
    <row r="44" spans="1:42" ht="15.75" x14ac:dyDescent="0.25">
      <c r="A44" s="10"/>
      <c r="B44" s="389" t="str">
        <f>'general comment and task'!B46</f>
        <v>Test</v>
      </c>
      <c r="C44" s="390"/>
      <c r="D44" s="390"/>
      <c r="E44" s="390"/>
      <c r="F44" s="390"/>
      <c r="G44" s="390"/>
      <c r="H44" s="390"/>
      <c r="I44" s="445"/>
      <c r="J44" s="10"/>
      <c r="P44" s="35"/>
      <c r="Q44" s="35"/>
      <c r="R44" s="35"/>
      <c r="S44" s="35"/>
      <c r="T44" s="35"/>
      <c r="U44" s="35"/>
      <c r="V44" s="35"/>
      <c r="W44" s="40">
        <v>43</v>
      </c>
      <c r="X44" s="19" t="str">
        <f t="shared" si="0"/>
        <v>Ambrosia</v>
      </c>
    </row>
    <row r="45" spans="1:42" ht="15.75" x14ac:dyDescent="0.25">
      <c r="A45" s="10"/>
      <c r="B45" s="391"/>
      <c r="C45" s="392"/>
      <c r="D45" s="392"/>
      <c r="E45" s="392"/>
      <c r="F45" s="392"/>
      <c r="G45" s="392"/>
      <c r="H45" s="392"/>
      <c r="I45" s="446"/>
      <c r="J45" s="10"/>
      <c r="P45" s="35"/>
      <c r="Q45" s="35"/>
      <c r="R45" s="35"/>
      <c r="S45" s="35"/>
      <c r="T45" s="35"/>
      <c r="U45" s="35"/>
      <c r="V45" s="35"/>
      <c r="W45" s="40">
        <v>44</v>
      </c>
      <c r="X45" s="19" t="str">
        <f t="shared" si="0"/>
        <v>Ambrosia</v>
      </c>
    </row>
    <row r="46" spans="1:42" ht="15" customHeight="1" x14ac:dyDescent="0.25">
      <c r="A46" s="10"/>
      <c r="B46" s="391"/>
      <c r="C46" s="392"/>
      <c r="D46" s="392"/>
      <c r="E46" s="392"/>
      <c r="F46" s="392"/>
      <c r="G46" s="392"/>
      <c r="H46" s="392"/>
      <c r="I46" s="446"/>
      <c r="J46" s="10"/>
      <c r="P46" s="35"/>
      <c r="Q46" s="35"/>
      <c r="R46" s="35"/>
      <c r="S46" s="35"/>
      <c r="T46" s="35"/>
      <c r="U46" s="35"/>
      <c r="V46" s="35"/>
      <c r="W46" s="40">
        <v>45</v>
      </c>
      <c r="X46" s="19" t="str">
        <f t="shared" si="0"/>
        <v>Ambrosia</v>
      </c>
    </row>
    <row r="47" spans="1:42" ht="15.75" customHeight="1" x14ac:dyDescent="0.25">
      <c r="A47" s="10"/>
      <c r="B47" s="391"/>
      <c r="C47" s="392"/>
      <c r="D47" s="392"/>
      <c r="E47" s="392"/>
      <c r="F47" s="392"/>
      <c r="G47" s="392"/>
      <c r="H47" s="392"/>
      <c r="I47" s="446"/>
      <c r="J47" s="10"/>
      <c r="P47" s="35"/>
      <c r="Q47" s="35"/>
      <c r="R47" s="35"/>
      <c r="S47" s="35"/>
      <c r="T47" s="35"/>
      <c r="U47" s="35"/>
      <c r="V47" s="35"/>
      <c r="W47" s="40">
        <v>46</v>
      </c>
      <c r="X47" s="19" t="str">
        <f t="shared" si="0"/>
        <v>Ambrosia</v>
      </c>
    </row>
    <row r="48" spans="1:42" ht="15" customHeight="1" thickBot="1" x14ac:dyDescent="0.3">
      <c r="A48" s="10"/>
      <c r="B48" s="393"/>
      <c r="C48" s="394"/>
      <c r="D48" s="394"/>
      <c r="E48" s="394"/>
      <c r="F48" s="394"/>
      <c r="G48" s="394"/>
      <c r="H48" s="394"/>
      <c r="I48" s="447"/>
      <c r="J48" s="10"/>
      <c r="P48" s="35"/>
      <c r="Q48" s="35"/>
      <c r="R48" s="35"/>
      <c r="S48" s="35"/>
      <c r="T48" s="35"/>
      <c r="U48" s="35"/>
      <c r="V48" s="35"/>
      <c r="W48" s="40">
        <v>47</v>
      </c>
      <c r="X48" s="19" t="str">
        <f t="shared" si="0"/>
        <v/>
      </c>
    </row>
    <row r="49" spans="1:24" ht="15" customHeight="1" x14ac:dyDescent="0.25">
      <c r="A49" s="10"/>
      <c r="B49" s="10"/>
      <c r="C49" s="10"/>
      <c r="D49" s="10"/>
      <c r="E49" s="10"/>
      <c r="F49" s="10"/>
      <c r="G49" s="10"/>
      <c r="H49" s="10"/>
      <c r="I49" s="10"/>
      <c r="J49" s="10"/>
      <c r="P49" s="35"/>
      <c r="Q49" s="35"/>
      <c r="R49" s="35"/>
      <c r="S49" s="35"/>
      <c r="T49" s="35"/>
      <c r="U49" s="35"/>
      <c r="V49" s="35"/>
      <c r="W49" s="40">
        <v>48</v>
      </c>
      <c r="X49" s="19" t="str">
        <f t="shared" si="0"/>
        <v/>
      </c>
    </row>
    <row r="50" spans="1:24" ht="15.75" x14ac:dyDescent="0.25">
      <c r="A50"/>
      <c r="B50"/>
      <c r="C50"/>
      <c r="D50"/>
      <c r="E50"/>
      <c r="F50"/>
      <c r="G50"/>
      <c r="H50"/>
      <c r="I50"/>
      <c r="J50"/>
      <c r="K50"/>
      <c r="L50"/>
      <c r="Q50" s="35"/>
      <c r="R50" s="35"/>
      <c r="S50" s="35"/>
      <c r="T50" s="35"/>
      <c r="U50" s="35"/>
      <c r="V50" s="35"/>
      <c r="W50" s="40">
        <v>49</v>
      </c>
      <c r="X50" s="19" t="str">
        <f t="shared" si="0"/>
        <v/>
      </c>
    </row>
    <row r="51" spans="1:24" ht="31.5" x14ac:dyDescent="0.5">
      <c r="A51"/>
      <c r="B51"/>
      <c r="C51"/>
      <c r="D51"/>
      <c r="E51"/>
      <c r="F51"/>
      <c r="G51"/>
      <c r="H51"/>
      <c r="I51"/>
      <c r="J51"/>
      <c r="K51"/>
      <c r="L51"/>
      <c r="M51" s="1"/>
      <c r="N51" s="1"/>
      <c r="O51" s="1"/>
      <c r="P51" s="35"/>
      <c r="Q51" s="35"/>
      <c r="R51" s="35"/>
      <c r="S51" s="35"/>
      <c r="T51" s="35"/>
      <c r="U51" s="35"/>
      <c r="V51" s="35"/>
      <c r="W51" s="40">
        <v>50</v>
      </c>
      <c r="X51" s="19" t="str">
        <f t="shared" si="0"/>
        <v/>
      </c>
    </row>
    <row r="52" spans="1:24" ht="31.5" x14ac:dyDescent="0.5">
      <c r="A52"/>
      <c r="B52"/>
      <c r="C52"/>
      <c r="D52"/>
      <c r="E52"/>
      <c r="F52"/>
      <c r="G52"/>
      <c r="H52"/>
      <c r="I52"/>
      <c r="J52"/>
      <c r="K52"/>
      <c r="L52"/>
      <c r="M52" s="1"/>
      <c r="N52" s="1"/>
      <c r="O52" s="1"/>
      <c r="P52" s="35"/>
      <c r="Q52" s="35"/>
      <c r="R52" s="35"/>
      <c r="S52" s="35"/>
      <c r="W52" s="40">
        <v>51</v>
      </c>
      <c r="X52" s="19" t="str">
        <f t="shared" si="0"/>
        <v/>
      </c>
    </row>
    <row r="53" spans="1:24" ht="31.5" x14ac:dyDescent="0.5">
      <c r="A53"/>
      <c r="B53"/>
      <c r="C53"/>
      <c r="D53"/>
      <c r="E53"/>
      <c r="F53"/>
      <c r="G53"/>
      <c r="H53"/>
      <c r="I53"/>
      <c r="J53"/>
      <c r="K53"/>
      <c r="L53"/>
      <c r="M53" s="1"/>
      <c r="N53" s="1"/>
      <c r="O53" s="1"/>
      <c r="P53" s="35"/>
      <c r="Q53" s="35"/>
      <c r="R53" s="35"/>
      <c r="S53" s="35"/>
      <c r="W53" s="40">
        <v>52</v>
      </c>
      <c r="X53" s="19" t="str">
        <f t="shared" si="0"/>
        <v/>
      </c>
    </row>
    <row r="54" spans="1:24" ht="31.5" x14ac:dyDescent="0.5">
      <c r="M54" s="1"/>
      <c r="N54" s="1"/>
      <c r="O54" s="1"/>
      <c r="P54" s="35"/>
      <c r="Q54" s="35"/>
      <c r="R54" s="35"/>
      <c r="S54" s="35"/>
      <c r="W54" s="40">
        <v>53</v>
      </c>
      <c r="X54" s="19" t="str">
        <f t="shared" si="0"/>
        <v/>
      </c>
    </row>
    <row r="55" spans="1:24" ht="31.5" x14ac:dyDescent="0.5">
      <c r="M55" s="1"/>
      <c r="N55" s="1"/>
      <c r="O55" s="1"/>
      <c r="P55" s="35"/>
      <c r="Q55" s="35"/>
      <c r="R55" s="35"/>
      <c r="S55" s="35"/>
      <c r="W55" s="40">
        <v>54</v>
      </c>
      <c r="X55" s="19" t="str">
        <f t="shared" si="0"/>
        <v/>
      </c>
    </row>
    <row r="56" spans="1:24" ht="31.5" x14ac:dyDescent="0.5">
      <c r="M56" s="1"/>
      <c r="N56" s="1"/>
      <c r="O56" s="1"/>
      <c r="P56" s="35"/>
      <c r="Q56" s="35"/>
      <c r="R56" s="35"/>
      <c r="S56" s="35"/>
      <c r="W56" s="40">
        <v>55</v>
      </c>
      <c r="X56" s="19" t="str">
        <f t="shared" si="0"/>
        <v/>
      </c>
    </row>
    <row r="57" spans="1:24" ht="31.5" x14ac:dyDescent="0.5">
      <c r="M57" s="1"/>
      <c r="N57" s="1"/>
      <c r="O57" s="1"/>
      <c r="P57" s="35"/>
      <c r="Q57" s="35"/>
      <c r="R57" s="35"/>
      <c r="S57" s="35"/>
      <c r="W57" s="40">
        <v>56</v>
      </c>
      <c r="X57" s="19" t="str">
        <f t="shared" si="0"/>
        <v/>
      </c>
    </row>
    <row r="58" spans="1:24" ht="31.5" x14ac:dyDescent="0.5">
      <c r="M58" s="1"/>
      <c r="N58" s="1"/>
      <c r="O58" s="1"/>
      <c r="P58" s="35"/>
      <c r="Q58" s="35"/>
      <c r="R58" s="35"/>
      <c r="S58" s="35"/>
      <c r="W58" s="40">
        <v>57</v>
      </c>
      <c r="X58" s="19" t="str">
        <f t="shared" si="0"/>
        <v/>
      </c>
    </row>
    <row r="59" spans="1:24" ht="31.5" x14ac:dyDescent="0.5">
      <c r="M59" s="1"/>
      <c r="N59" s="1"/>
      <c r="O59" s="1"/>
      <c r="P59" s="35"/>
      <c r="Q59" s="35"/>
      <c r="R59" s="35"/>
      <c r="S59" s="35"/>
      <c r="W59" s="40">
        <v>58</v>
      </c>
      <c r="X59" s="19" t="str">
        <f t="shared" si="0"/>
        <v/>
      </c>
    </row>
    <row r="60" spans="1:24" ht="31.5" x14ac:dyDescent="0.5">
      <c r="M60" s="1"/>
      <c r="N60" s="1"/>
      <c r="O60" s="1"/>
      <c r="P60" s="35"/>
      <c r="Q60" s="35"/>
      <c r="R60" s="35"/>
      <c r="S60" s="35"/>
      <c r="W60" s="40">
        <v>59</v>
      </c>
      <c r="X60" s="19" t="str">
        <f t="shared" si="0"/>
        <v/>
      </c>
    </row>
    <row r="61" spans="1:24" ht="31.5" x14ac:dyDescent="0.5">
      <c r="M61" s="1"/>
      <c r="N61" s="1"/>
      <c r="O61" s="1"/>
      <c r="P61" s="252"/>
      <c r="Q61" s="252"/>
      <c r="R61" s="252"/>
      <c r="S61" s="252"/>
      <c r="W61" s="40">
        <v>60</v>
      </c>
      <c r="X61" s="19" t="str">
        <f t="shared" si="0"/>
        <v/>
      </c>
    </row>
    <row r="62" spans="1:24" ht="31.5" x14ac:dyDescent="0.5">
      <c r="M62" s="1"/>
      <c r="N62" s="1"/>
      <c r="O62" s="1"/>
      <c r="P62" s="252"/>
      <c r="Q62" s="252"/>
      <c r="R62" s="252"/>
      <c r="S62" s="252"/>
      <c r="W62" s="40">
        <v>61</v>
      </c>
      <c r="X62" s="19" t="str">
        <f t="shared" si="0"/>
        <v/>
      </c>
    </row>
    <row r="63" spans="1:24" ht="31.5" x14ac:dyDescent="0.5">
      <c r="M63" s="1"/>
      <c r="N63" s="1"/>
      <c r="O63" s="1"/>
      <c r="P63" s="252"/>
      <c r="Q63" s="252"/>
      <c r="R63" s="252"/>
      <c r="S63" s="252"/>
      <c r="W63" s="40">
        <v>62</v>
      </c>
      <c r="X63" s="19" t="str">
        <f t="shared" si="0"/>
        <v/>
      </c>
    </row>
    <row r="64" spans="1:24" ht="31.5" x14ac:dyDescent="0.5">
      <c r="M64" s="1"/>
      <c r="N64" s="1"/>
      <c r="O64" s="1"/>
      <c r="P64" s="252"/>
      <c r="Q64" s="252"/>
      <c r="R64" s="252"/>
      <c r="S64" s="252"/>
      <c r="W64" s="40">
        <v>63</v>
      </c>
      <c r="X64" s="19" t="str">
        <f t="shared" si="0"/>
        <v/>
      </c>
    </row>
    <row r="65" spans="13:41" ht="31.5" x14ac:dyDescent="0.5">
      <c r="M65" s="1"/>
      <c r="N65" s="1"/>
      <c r="O65" s="1"/>
      <c r="P65" s="252"/>
      <c r="Q65" s="252"/>
      <c r="R65" s="252"/>
      <c r="S65" s="252"/>
      <c r="W65" s="40">
        <v>64</v>
      </c>
      <c r="X65" s="19" t="str">
        <f t="shared" si="0"/>
        <v/>
      </c>
    </row>
    <row r="66" spans="13:41" ht="31.5" x14ac:dyDescent="0.5">
      <c r="M66" s="1"/>
      <c r="N66" s="1"/>
      <c r="O66" s="1"/>
      <c r="P66" s="252"/>
      <c r="Q66" s="252"/>
      <c r="R66" s="252"/>
      <c r="S66" s="252"/>
      <c r="W66" s="40">
        <v>65</v>
      </c>
      <c r="X66" s="19" t="str">
        <f t="shared" ref="X66:X129" si="1">IFERROR(IF(VLOOKUP(W66,comments,2,FALSE)=0,"",VLOOKUP(W66,comments,2,FALSE)),"")</f>
        <v/>
      </c>
    </row>
    <row r="67" spans="13:41" ht="31.5" x14ac:dyDescent="0.5">
      <c r="M67" s="1"/>
      <c r="N67" s="1"/>
      <c r="O67" s="1"/>
      <c r="P67" s="252"/>
      <c r="Q67" s="252"/>
      <c r="R67" s="252"/>
      <c r="S67" s="252"/>
      <c r="W67" s="40">
        <v>66</v>
      </c>
      <c r="X67" s="19" t="str">
        <f t="shared" si="1"/>
        <v/>
      </c>
    </row>
    <row r="68" spans="13:41" ht="31.5" x14ac:dyDescent="0.5">
      <c r="M68" s="1"/>
      <c r="N68" s="1"/>
      <c r="O68" s="1"/>
      <c r="P68" s="252"/>
      <c r="Q68" s="252"/>
      <c r="R68" s="252"/>
      <c r="S68" s="252"/>
      <c r="W68" s="40">
        <v>67</v>
      </c>
      <c r="X68" s="19" t="str">
        <f t="shared" si="1"/>
        <v/>
      </c>
    </row>
    <row r="69" spans="13:41" ht="31.5" x14ac:dyDescent="0.5">
      <c r="M69" s="1"/>
      <c r="N69" s="1"/>
      <c r="O69" s="1"/>
      <c r="P69" s="252"/>
      <c r="Q69" s="252"/>
      <c r="R69" s="252"/>
      <c r="S69" s="252"/>
      <c r="W69" s="40">
        <v>68</v>
      </c>
      <c r="X69" s="19" t="str">
        <f t="shared" si="1"/>
        <v/>
      </c>
    </row>
    <row r="70" spans="13:41" ht="33.75" x14ac:dyDescent="0.5">
      <c r="M70" s="1"/>
      <c r="N70" s="1"/>
      <c r="O70" s="1"/>
      <c r="P70" s="252"/>
      <c r="Q70" s="252"/>
      <c r="R70" s="252"/>
      <c r="S70" s="252"/>
      <c r="W70" s="40">
        <v>69</v>
      </c>
      <c r="X70" s="19" t="str">
        <f t="shared" si="1"/>
        <v/>
      </c>
      <c r="AM70" s="6"/>
      <c r="AN70" s="6"/>
      <c r="AO70" s="6"/>
    </row>
    <row r="71" spans="13:41" ht="33.75" x14ac:dyDescent="0.5">
      <c r="M71" s="1"/>
      <c r="N71" s="1"/>
      <c r="O71" s="1"/>
      <c r="P71" s="252"/>
      <c r="Q71" s="252"/>
      <c r="R71" s="252"/>
      <c r="S71" s="252"/>
      <c r="W71" s="40">
        <v>70</v>
      </c>
      <c r="X71" s="19" t="str">
        <f t="shared" si="1"/>
        <v/>
      </c>
      <c r="AM71" s="6"/>
      <c r="AN71" s="6"/>
      <c r="AO71" s="6"/>
    </row>
    <row r="72" spans="13:41" ht="33.75" x14ac:dyDescent="0.5">
      <c r="M72" s="1"/>
      <c r="N72" s="1"/>
      <c r="O72" s="1"/>
      <c r="P72" s="252"/>
      <c r="Q72" s="252"/>
      <c r="R72" s="252"/>
      <c r="S72" s="252"/>
      <c r="W72" s="40">
        <v>71</v>
      </c>
      <c r="X72" s="19" t="str">
        <f t="shared" si="1"/>
        <v/>
      </c>
      <c r="AM72" s="6"/>
      <c r="AN72" s="6"/>
      <c r="AO72" s="6"/>
    </row>
    <row r="73" spans="13:41" ht="33.75" x14ac:dyDescent="0.5">
      <c r="M73" s="1"/>
      <c r="N73" s="1"/>
      <c r="O73" s="1"/>
      <c r="P73" s="252"/>
      <c r="Q73" s="252"/>
      <c r="R73" s="252"/>
      <c r="S73" s="252"/>
      <c r="W73" s="40">
        <v>72</v>
      </c>
      <c r="X73" s="19" t="str">
        <f t="shared" si="1"/>
        <v/>
      </c>
      <c r="AM73" s="6"/>
      <c r="AN73" s="6"/>
      <c r="AO73" s="6"/>
    </row>
    <row r="74" spans="13:41" ht="33.75" x14ac:dyDescent="0.5">
      <c r="M74" s="1"/>
      <c r="N74" s="1"/>
      <c r="O74" s="1"/>
      <c r="P74" s="252"/>
      <c r="Q74" s="252"/>
      <c r="R74" s="252"/>
      <c r="S74" s="252"/>
      <c r="W74" s="40">
        <v>73</v>
      </c>
      <c r="X74" s="19" t="str">
        <f t="shared" si="1"/>
        <v/>
      </c>
      <c r="AM74" s="6"/>
      <c r="AN74" s="6"/>
      <c r="AO74" s="6"/>
    </row>
    <row r="75" spans="13:41" ht="33.75" x14ac:dyDescent="0.5">
      <c r="M75" s="1"/>
      <c r="N75" s="1"/>
      <c r="O75" s="1"/>
      <c r="P75" s="252"/>
      <c r="Q75" s="252"/>
      <c r="R75" s="252"/>
      <c r="S75" s="252"/>
      <c r="W75" s="40">
        <v>74</v>
      </c>
      <c r="X75" s="19" t="str">
        <f t="shared" si="1"/>
        <v/>
      </c>
      <c r="AM75" s="6"/>
      <c r="AN75" s="6"/>
      <c r="AO75" s="6"/>
    </row>
    <row r="76" spans="13:41" ht="33.75" x14ac:dyDescent="0.5">
      <c r="M76" s="1"/>
      <c r="N76" s="1"/>
      <c r="O76" s="1"/>
      <c r="P76" s="252"/>
      <c r="Q76" s="252"/>
      <c r="R76" s="252"/>
      <c r="S76" s="252"/>
      <c r="W76" s="40">
        <v>75</v>
      </c>
      <c r="X76" s="19" t="str">
        <f t="shared" si="1"/>
        <v/>
      </c>
      <c r="AM76" s="6"/>
      <c r="AN76" s="6"/>
      <c r="AO76" s="6"/>
    </row>
    <row r="77" spans="13:41" ht="33.75" x14ac:dyDescent="0.5">
      <c r="M77" s="1"/>
      <c r="N77" s="1"/>
      <c r="O77" s="1"/>
      <c r="P77" s="252"/>
      <c r="Q77" s="252"/>
      <c r="R77" s="252"/>
      <c r="S77" s="252"/>
      <c r="W77" s="40">
        <v>76</v>
      </c>
      <c r="X77" s="19" t="str">
        <f t="shared" si="1"/>
        <v/>
      </c>
      <c r="AM77" s="6"/>
      <c r="AN77" s="6"/>
      <c r="AO77" s="6"/>
    </row>
    <row r="78" spans="13:41" ht="33.75" x14ac:dyDescent="0.5">
      <c r="M78" s="1"/>
      <c r="N78" s="1"/>
      <c r="O78" s="1"/>
      <c r="P78" s="252"/>
      <c r="Q78" s="252"/>
      <c r="R78" s="252"/>
      <c r="S78" s="252"/>
      <c r="W78" s="40">
        <v>77</v>
      </c>
      <c r="X78" s="19" t="str">
        <f t="shared" si="1"/>
        <v/>
      </c>
      <c r="AM78" s="6"/>
      <c r="AN78" s="6"/>
      <c r="AO78" s="6"/>
    </row>
    <row r="79" spans="13:41" ht="33.75" x14ac:dyDescent="0.5">
      <c r="M79" s="1"/>
      <c r="N79" s="1"/>
      <c r="O79" s="1"/>
      <c r="P79" s="252"/>
      <c r="Q79" s="252"/>
      <c r="R79" s="252"/>
      <c r="S79" s="252"/>
      <c r="W79" s="40">
        <v>78</v>
      </c>
      <c r="X79" s="19" t="str">
        <f t="shared" si="1"/>
        <v/>
      </c>
      <c r="AM79" s="6"/>
      <c r="AN79" s="6"/>
      <c r="AO79" s="6"/>
    </row>
    <row r="80" spans="13:41" ht="33.75" x14ac:dyDescent="0.5">
      <c r="M80" s="1"/>
      <c r="N80" s="1"/>
      <c r="O80" s="1"/>
      <c r="P80" s="252"/>
      <c r="Q80" s="252"/>
      <c r="R80" s="252"/>
      <c r="S80" s="252"/>
      <c r="W80" s="40">
        <v>79</v>
      </c>
      <c r="X80" s="19" t="str">
        <f t="shared" si="1"/>
        <v/>
      </c>
      <c r="AM80" s="6"/>
      <c r="AN80" s="6"/>
      <c r="AO80" s="6"/>
    </row>
    <row r="81" spans="13:41" ht="33.75" x14ac:dyDescent="0.5">
      <c r="M81" s="1"/>
      <c r="N81" s="1"/>
      <c r="O81" s="1"/>
      <c r="P81" s="252"/>
      <c r="Q81" s="252"/>
      <c r="R81" s="252"/>
      <c r="S81" s="252"/>
      <c r="W81" s="40">
        <v>80</v>
      </c>
      <c r="X81" s="19" t="str">
        <f t="shared" si="1"/>
        <v/>
      </c>
      <c r="AM81" s="6"/>
      <c r="AN81" s="6"/>
      <c r="AO81" s="6"/>
    </row>
    <row r="82" spans="13:41" ht="33.75" x14ac:dyDescent="0.5">
      <c r="M82" s="1"/>
      <c r="N82" s="1"/>
      <c r="O82" s="1"/>
      <c r="P82" s="252"/>
      <c r="Q82" s="252"/>
      <c r="R82" s="252"/>
      <c r="S82" s="252"/>
      <c r="W82" s="40">
        <v>81</v>
      </c>
      <c r="X82" s="19" t="str">
        <f t="shared" si="1"/>
        <v/>
      </c>
      <c r="AM82" s="6"/>
      <c r="AN82" s="6"/>
      <c r="AO82" s="6"/>
    </row>
    <row r="83" spans="13:41" ht="33.75" x14ac:dyDescent="0.5">
      <c r="M83" s="1"/>
      <c r="N83" s="1"/>
      <c r="O83" s="1"/>
      <c r="P83" s="252"/>
      <c r="Q83" s="252"/>
      <c r="R83" s="252"/>
      <c r="S83" s="252"/>
      <c r="W83" s="40">
        <v>82</v>
      </c>
      <c r="X83" s="19" t="str">
        <f t="shared" si="1"/>
        <v/>
      </c>
      <c r="AM83" s="6"/>
      <c r="AN83" s="6"/>
      <c r="AO83" s="6"/>
    </row>
    <row r="84" spans="13:41" ht="33.75" x14ac:dyDescent="0.5">
      <c r="M84" s="1"/>
      <c r="N84" s="1"/>
      <c r="O84" s="1"/>
      <c r="P84" s="252"/>
      <c r="Q84" s="252"/>
      <c r="R84" s="252"/>
      <c r="S84" s="252"/>
      <c r="W84" s="40">
        <v>83</v>
      </c>
      <c r="X84" s="19" t="str">
        <f t="shared" si="1"/>
        <v/>
      </c>
      <c r="AM84" s="6"/>
      <c r="AN84" s="6"/>
      <c r="AO84" s="6"/>
    </row>
    <row r="85" spans="13:41" ht="31.5" x14ac:dyDescent="0.5">
      <c r="M85" s="1"/>
      <c r="N85" s="1"/>
      <c r="O85" s="1"/>
      <c r="P85" s="252"/>
      <c r="Q85" s="252"/>
      <c r="R85" s="252"/>
      <c r="S85" s="252"/>
      <c r="W85" s="40">
        <v>84</v>
      </c>
      <c r="X85" s="19" t="str">
        <f t="shared" si="1"/>
        <v/>
      </c>
    </row>
    <row r="86" spans="13:41" ht="31.5" x14ac:dyDescent="0.5">
      <c r="M86" s="1"/>
      <c r="N86" s="1"/>
      <c r="O86" s="1"/>
      <c r="P86" s="252"/>
      <c r="Q86" s="252"/>
      <c r="R86" s="252"/>
      <c r="S86" s="252"/>
      <c r="W86" s="40">
        <v>85</v>
      </c>
      <c r="X86" s="19" t="str">
        <f t="shared" si="1"/>
        <v/>
      </c>
    </row>
    <row r="87" spans="13:41" ht="31.5" x14ac:dyDescent="0.5">
      <c r="M87" s="1"/>
      <c r="N87" s="1"/>
      <c r="O87" s="1"/>
      <c r="P87" s="252"/>
      <c r="Q87" s="252"/>
      <c r="R87" s="252"/>
      <c r="S87" s="252"/>
      <c r="W87" s="40">
        <v>86</v>
      </c>
      <c r="X87" s="19" t="str">
        <f t="shared" si="1"/>
        <v/>
      </c>
    </row>
    <row r="88" spans="13:41" ht="31.5" x14ac:dyDescent="0.5">
      <c r="M88" s="1"/>
      <c r="N88" s="1"/>
      <c r="O88" s="1"/>
      <c r="P88" s="252"/>
      <c r="Q88" s="252"/>
      <c r="R88" s="252"/>
      <c r="S88" s="252"/>
      <c r="W88" s="40">
        <v>87</v>
      </c>
      <c r="X88" s="19" t="str">
        <f t="shared" si="1"/>
        <v/>
      </c>
    </row>
    <row r="89" spans="13:41" ht="31.5" x14ac:dyDescent="0.5">
      <c r="M89" s="1"/>
      <c r="N89" s="1"/>
      <c r="O89" s="1"/>
      <c r="P89" s="252"/>
      <c r="Q89" s="252"/>
      <c r="R89" s="252"/>
      <c r="S89" s="252"/>
      <c r="W89" s="40">
        <v>88</v>
      </c>
      <c r="X89" s="19" t="str">
        <f t="shared" si="1"/>
        <v/>
      </c>
    </row>
    <row r="90" spans="13:41" ht="31.5" x14ac:dyDescent="0.5">
      <c r="M90" s="1"/>
      <c r="N90" s="1"/>
      <c r="O90" s="1"/>
      <c r="P90" s="252"/>
      <c r="Q90" s="252"/>
      <c r="R90" s="252"/>
      <c r="S90" s="252"/>
      <c r="W90" s="40">
        <v>89</v>
      </c>
      <c r="X90" s="19" t="str">
        <f t="shared" si="1"/>
        <v/>
      </c>
      <c r="AM90" s="7"/>
      <c r="AN90" s="7"/>
      <c r="AO90" s="7"/>
    </row>
    <row r="91" spans="13:41" ht="31.5" x14ac:dyDescent="0.5">
      <c r="M91" s="1"/>
      <c r="N91" s="1"/>
      <c r="O91" s="1"/>
      <c r="P91" s="252"/>
      <c r="Q91" s="252"/>
      <c r="R91" s="252"/>
      <c r="S91" s="252"/>
      <c r="W91" s="40">
        <v>90</v>
      </c>
      <c r="X91" s="19" t="str">
        <f t="shared" si="1"/>
        <v/>
      </c>
    </row>
    <row r="92" spans="13:41" ht="31.5" x14ac:dyDescent="0.5">
      <c r="M92" s="1"/>
      <c r="N92" s="1"/>
      <c r="O92" s="1"/>
      <c r="P92" s="252"/>
      <c r="Q92" s="252"/>
      <c r="R92" s="252"/>
      <c r="S92" s="252"/>
      <c r="W92" s="40">
        <v>91</v>
      </c>
      <c r="X92" s="19" t="str">
        <f t="shared" si="1"/>
        <v/>
      </c>
    </row>
    <row r="93" spans="13:41" ht="31.5" x14ac:dyDescent="0.5">
      <c r="M93" s="1"/>
      <c r="N93" s="1"/>
      <c r="O93" s="1"/>
      <c r="P93" s="252"/>
      <c r="Q93" s="252"/>
      <c r="R93" s="252"/>
      <c r="S93" s="252"/>
      <c r="W93" s="40">
        <v>92</v>
      </c>
      <c r="X93" s="19" t="str">
        <f t="shared" si="1"/>
        <v/>
      </c>
    </row>
    <row r="94" spans="13:41" ht="31.5" x14ac:dyDescent="0.5">
      <c r="M94" s="1"/>
      <c r="N94" s="1"/>
      <c r="O94" s="1"/>
      <c r="P94" s="252"/>
      <c r="Q94" s="252"/>
      <c r="R94" s="252"/>
      <c r="S94" s="252"/>
      <c r="W94" s="40">
        <v>93</v>
      </c>
      <c r="X94" s="19" t="str">
        <f t="shared" si="1"/>
        <v/>
      </c>
    </row>
    <row r="95" spans="13:41" ht="31.5" x14ac:dyDescent="0.5">
      <c r="M95" s="1"/>
      <c r="N95" s="1"/>
      <c r="O95" s="1"/>
      <c r="P95" s="252"/>
      <c r="Q95" s="252"/>
      <c r="R95" s="252"/>
      <c r="S95" s="252"/>
      <c r="W95" s="40">
        <v>94</v>
      </c>
      <c r="X95" s="19" t="str">
        <f t="shared" si="1"/>
        <v/>
      </c>
    </row>
    <row r="96" spans="13:41" ht="31.5" x14ac:dyDescent="0.5">
      <c r="M96" s="1"/>
      <c r="N96" s="1"/>
      <c r="O96" s="1"/>
      <c r="P96" s="252"/>
      <c r="Q96" s="252"/>
      <c r="R96" s="252"/>
      <c r="S96" s="252"/>
      <c r="W96" s="40">
        <v>95</v>
      </c>
      <c r="X96" s="19" t="str">
        <f t="shared" si="1"/>
        <v/>
      </c>
    </row>
    <row r="97" spans="13:24" ht="31.5" x14ac:dyDescent="0.5">
      <c r="M97" s="1"/>
      <c r="N97" s="1"/>
      <c r="O97" s="1"/>
      <c r="P97" s="252"/>
      <c r="Q97" s="252"/>
      <c r="R97" s="252"/>
      <c r="S97" s="252"/>
      <c r="W97" s="40">
        <v>96</v>
      </c>
      <c r="X97" s="19" t="str">
        <f t="shared" si="1"/>
        <v/>
      </c>
    </row>
    <row r="98" spans="13:24" ht="31.5" x14ac:dyDescent="0.5">
      <c r="M98" s="1"/>
      <c r="N98" s="1"/>
      <c r="O98" s="1"/>
      <c r="W98" s="40">
        <v>97</v>
      </c>
      <c r="X98" s="19" t="str">
        <f t="shared" si="1"/>
        <v/>
      </c>
    </row>
    <row r="99" spans="13:24" ht="31.5" x14ac:dyDescent="0.5">
      <c r="M99" s="1"/>
      <c r="N99" s="1"/>
      <c r="W99" s="40">
        <v>98</v>
      </c>
      <c r="X99" s="19" t="str">
        <f t="shared" si="1"/>
        <v/>
      </c>
    </row>
    <row r="100" spans="13:24" ht="31.5" x14ac:dyDescent="0.5">
      <c r="M100" s="1"/>
      <c r="N100" s="1"/>
      <c r="W100" s="40">
        <v>99</v>
      </c>
      <c r="X100" s="19" t="str">
        <f t="shared" si="1"/>
        <v/>
      </c>
    </row>
    <row r="101" spans="13:24" ht="31.5" x14ac:dyDescent="0.5">
      <c r="N101" s="1"/>
      <c r="W101" s="40">
        <v>100</v>
      </c>
      <c r="X101" s="19" t="str">
        <f t="shared" si="1"/>
        <v/>
      </c>
    </row>
    <row r="102" spans="13:24" ht="15.75" x14ac:dyDescent="0.25">
      <c r="W102" s="40">
        <v>101</v>
      </c>
      <c r="X102" s="19" t="str">
        <f t="shared" si="1"/>
        <v/>
      </c>
    </row>
    <row r="103" spans="13:24" ht="15.75" x14ac:dyDescent="0.25">
      <c r="W103" s="40">
        <v>102</v>
      </c>
      <c r="X103" s="19" t="str">
        <f t="shared" si="1"/>
        <v/>
      </c>
    </row>
    <row r="104" spans="13:24" ht="15.75" x14ac:dyDescent="0.25">
      <c r="W104" s="40">
        <v>103</v>
      </c>
      <c r="X104" s="19" t="str">
        <f t="shared" si="1"/>
        <v/>
      </c>
    </row>
    <row r="105" spans="13:24" ht="15.75" x14ac:dyDescent="0.25">
      <c r="W105" s="40">
        <v>104</v>
      </c>
      <c r="X105" s="19" t="str">
        <f t="shared" si="1"/>
        <v/>
      </c>
    </row>
    <row r="106" spans="13:24" ht="15.75" x14ac:dyDescent="0.25">
      <c r="W106" s="40">
        <v>105</v>
      </c>
      <c r="X106" s="19" t="str">
        <f t="shared" si="1"/>
        <v/>
      </c>
    </row>
    <row r="107" spans="13:24" ht="15.75" x14ac:dyDescent="0.25">
      <c r="W107" s="40">
        <v>106</v>
      </c>
      <c r="X107" s="19" t="str">
        <f t="shared" si="1"/>
        <v/>
      </c>
    </row>
    <row r="108" spans="13:24" ht="15.75" x14ac:dyDescent="0.25">
      <c r="W108" s="40">
        <v>107</v>
      </c>
      <c r="X108" s="19" t="str">
        <f t="shared" si="1"/>
        <v/>
      </c>
    </row>
    <row r="109" spans="13:24" ht="15.75" x14ac:dyDescent="0.25">
      <c r="W109" s="40">
        <v>108</v>
      </c>
      <c r="X109" s="19" t="str">
        <f t="shared" si="1"/>
        <v/>
      </c>
    </row>
    <row r="110" spans="13:24" ht="15.75" x14ac:dyDescent="0.25">
      <c r="W110" s="40">
        <v>109</v>
      </c>
      <c r="X110" s="19" t="str">
        <f t="shared" si="1"/>
        <v/>
      </c>
    </row>
    <row r="111" spans="13:24" ht="15.75" x14ac:dyDescent="0.25">
      <c r="W111" s="40">
        <v>110</v>
      </c>
      <c r="X111" s="19" t="str">
        <f t="shared" si="1"/>
        <v/>
      </c>
    </row>
    <row r="112" spans="13:24" ht="15.75" x14ac:dyDescent="0.25">
      <c r="W112" s="40">
        <v>111</v>
      </c>
      <c r="X112" s="19" t="str">
        <f t="shared" si="1"/>
        <v/>
      </c>
    </row>
    <row r="113" spans="23:24" ht="15.75" x14ac:dyDescent="0.25">
      <c r="W113" s="40">
        <v>112</v>
      </c>
      <c r="X113" s="19" t="str">
        <f t="shared" si="1"/>
        <v/>
      </c>
    </row>
    <row r="114" spans="23:24" ht="15.75" x14ac:dyDescent="0.25">
      <c r="W114" s="40">
        <v>113</v>
      </c>
      <c r="X114" s="19" t="str">
        <f t="shared" si="1"/>
        <v/>
      </c>
    </row>
    <row r="115" spans="23:24" ht="15.75" x14ac:dyDescent="0.25">
      <c r="W115" s="40">
        <v>114</v>
      </c>
      <c r="X115" s="19" t="str">
        <f t="shared" si="1"/>
        <v/>
      </c>
    </row>
    <row r="116" spans="23:24" ht="15.75" x14ac:dyDescent="0.25">
      <c r="W116" s="40">
        <v>115</v>
      </c>
      <c r="X116" s="19" t="str">
        <f t="shared" si="1"/>
        <v/>
      </c>
    </row>
    <row r="117" spans="23:24" ht="15.75" x14ac:dyDescent="0.25">
      <c r="W117" s="40">
        <v>116</v>
      </c>
      <c r="X117" s="19" t="str">
        <f t="shared" si="1"/>
        <v/>
      </c>
    </row>
    <row r="118" spans="23:24" ht="15.75" x14ac:dyDescent="0.25">
      <c r="W118" s="40">
        <v>117</v>
      </c>
      <c r="X118" s="19" t="str">
        <f t="shared" si="1"/>
        <v/>
      </c>
    </row>
    <row r="119" spans="23:24" ht="15.75" x14ac:dyDescent="0.25">
      <c r="W119" s="40">
        <v>118</v>
      </c>
      <c r="X119" s="19" t="str">
        <f t="shared" si="1"/>
        <v/>
      </c>
    </row>
    <row r="120" spans="23:24" ht="15.75" x14ac:dyDescent="0.25">
      <c r="W120" s="40">
        <v>119</v>
      </c>
      <c r="X120" s="19" t="str">
        <f t="shared" si="1"/>
        <v/>
      </c>
    </row>
    <row r="121" spans="23:24" ht="15.75" x14ac:dyDescent="0.25">
      <c r="W121" s="40">
        <v>120</v>
      </c>
      <c r="X121" s="19" t="str">
        <f t="shared" si="1"/>
        <v/>
      </c>
    </row>
    <row r="122" spans="23:24" ht="15.75" x14ac:dyDescent="0.25">
      <c r="W122" s="40">
        <v>121</v>
      </c>
      <c r="X122" s="19" t="str">
        <f t="shared" si="1"/>
        <v/>
      </c>
    </row>
    <row r="123" spans="23:24" ht="15.75" x14ac:dyDescent="0.25">
      <c r="W123" s="40">
        <v>122</v>
      </c>
      <c r="X123" s="19" t="str">
        <f t="shared" si="1"/>
        <v/>
      </c>
    </row>
    <row r="124" spans="23:24" ht="15.75" x14ac:dyDescent="0.25">
      <c r="W124" s="40">
        <v>123</v>
      </c>
      <c r="X124" s="19" t="str">
        <f t="shared" si="1"/>
        <v/>
      </c>
    </row>
    <row r="125" spans="23:24" ht="15.75" x14ac:dyDescent="0.25">
      <c r="W125" s="40">
        <v>124</v>
      </c>
      <c r="X125" s="19" t="str">
        <f t="shared" si="1"/>
        <v/>
      </c>
    </row>
    <row r="126" spans="23:24" ht="15.75" x14ac:dyDescent="0.25">
      <c r="W126" s="40">
        <v>125</v>
      </c>
      <c r="X126" s="19" t="str">
        <f t="shared" si="1"/>
        <v/>
      </c>
    </row>
    <row r="127" spans="23:24" ht="15.75" x14ac:dyDescent="0.25">
      <c r="W127" s="40">
        <v>126</v>
      </c>
      <c r="X127" s="19" t="str">
        <f t="shared" si="1"/>
        <v/>
      </c>
    </row>
    <row r="128" spans="23:24" ht="15.75" x14ac:dyDescent="0.25">
      <c r="W128" s="40">
        <v>127</v>
      </c>
      <c r="X128" s="19" t="str">
        <f t="shared" si="1"/>
        <v/>
      </c>
    </row>
    <row r="129" spans="23:24" ht="15.75" x14ac:dyDescent="0.25">
      <c r="W129" s="40">
        <v>128</v>
      </c>
      <c r="X129" s="19" t="str">
        <f t="shared" si="1"/>
        <v/>
      </c>
    </row>
    <row r="130" spans="23:24" ht="15.75" x14ac:dyDescent="0.25">
      <c r="W130" s="40">
        <v>129</v>
      </c>
      <c r="X130" s="19" t="str">
        <f t="shared" ref="X130:X193" si="2">IFERROR(IF(VLOOKUP(W130,comments,2,FALSE)=0,"",VLOOKUP(W130,comments,2,FALSE)),"")</f>
        <v/>
      </c>
    </row>
    <row r="131" spans="23:24" ht="15.75" x14ac:dyDescent="0.25">
      <c r="W131" s="40">
        <v>130</v>
      </c>
      <c r="X131" s="19" t="str">
        <f t="shared" si="2"/>
        <v/>
      </c>
    </row>
    <row r="132" spans="23:24" ht="15.75" x14ac:dyDescent="0.25">
      <c r="W132" s="40">
        <v>131</v>
      </c>
      <c r="X132" s="19" t="str">
        <f t="shared" si="2"/>
        <v/>
      </c>
    </row>
    <row r="133" spans="23:24" ht="15.75" x14ac:dyDescent="0.25">
      <c r="W133" s="40">
        <v>132</v>
      </c>
      <c r="X133" s="19" t="str">
        <f t="shared" si="2"/>
        <v/>
      </c>
    </row>
    <row r="134" spans="23:24" ht="15.75" x14ac:dyDescent="0.25">
      <c r="W134" s="40">
        <v>133</v>
      </c>
      <c r="X134" s="19" t="str">
        <f t="shared" si="2"/>
        <v/>
      </c>
    </row>
    <row r="135" spans="23:24" ht="15.75" x14ac:dyDescent="0.25">
      <c r="W135" s="40">
        <v>134</v>
      </c>
      <c r="X135" s="19" t="str">
        <f t="shared" si="2"/>
        <v/>
      </c>
    </row>
    <row r="136" spans="23:24" ht="15.75" x14ac:dyDescent="0.25">
      <c r="W136" s="40">
        <v>135</v>
      </c>
      <c r="X136" s="19" t="str">
        <f t="shared" si="2"/>
        <v/>
      </c>
    </row>
    <row r="137" spans="23:24" ht="15.75" x14ac:dyDescent="0.25">
      <c r="W137" s="40">
        <v>136</v>
      </c>
      <c r="X137" s="19" t="str">
        <f t="shared" si="2"/>
        <v/>
      </c>
    </row>
    <row r="138" spans="23:24" ht="15.75" x14ac:dyDescent="0.25">
      <c r="W138" s="40">
        <v>137</v>
      </c>
      <c r="X138" s="19" t="str">
        <f t="shared" si="2"/>
        <v/>
      </c>
    </row>
    <row r="139" spans="23:24" ht="15.75" x14ac:dyDescent="0.25">
      <c r="W139" s="40">
        <v>138</v>
      </c>
      <c r="X139" s="19" t="str">
        <f t="shared" si="2"/>
        <v/>
      </c>
    </row>
    <row r="140" spans="23:24" ht="15.75" x14ac:dyDescent="0.25">
      <c r="W140" s="40">
        <v>139</v>
      </c>
      <c r="X140" s="19" t="str">
        <f t="shared" si="2"/>
        <v/>
      </c>
    </row>
    <row r="141" spans="23:24" ht="15.75" x14ac:dyDescent="0.25">
      <c r="W141" s="40">
        <v>140</v>
      </c>
      <c r="X141" s="19" t="str">
        <f t="shared" si="2"/>
        <v/>
      </c>
    </row>
    <row r="142" spans="23:24" ht="15.75" x14ac:dyDescent="0.25">
      <c r="W142" s="40">
        <v>141</v>
      </c>
      <c r="X142" s="19" t="str">
        <f t="shared" si="2"/>
        <v/>
      </c>
    </row>
    <row r="143" spans="23:24" ht="15.75" x14ac:dyDescent="0.25">
      <c r="W143" s="40">
        <v>142</v>
      </c>
      <c r="X143" s="19" t="str">
        <f t="shared" si="2"/>
        <v/>
      </c>
    </row>
    <row r="144" spans="23:24" ht="15.75" x14ac:dyDescent="0.25">
      <c r="W144" s="40">
        <v>143</v>
      </c>
      <c r="X144" s="19" t="str">
        <f t="shared" si="2"/>
        <v/>
      </c>
    </row>
    <row r="145" spans="23:24" ht="15.75" x14ac:dyDescent="0.25">
      <c r="W145" s="40">
        <v>144</v>
      </c>
      <c r="X145" s="19" t="str">
        <f t="shared" si="2"/>
        <v/>
      </c>
    </row>
    <row r="146" spans="23:24" ht="15.75" x14ac:dyDescent="0.25">
      <c r="W146" s="40">
        <v>145</v>
      </c>
      <c r="X146" s="19" t="str">
        <f t="shared" si="2"/>
        <v/>
      </c>
    </row>
    <row r="147" spans="23:24" ht="15.75" x14ac:dyDescent="0.25">
      <c r="W147" s="40">
        <v>146</v>
      </c>
      <c r="X147" s="19" t="str">
        <f t="shared" si="2"/>
        <v/>
      </c>
    </row>
    <row r="148" spans="23:24" ht="15.75" x14ac:dyDescent="0.25">
      <c r="W148" s="40">
        <v>147</v>
      </c>
      <c r="X148" s="19" t="str">
        <f t="shared" si="2"/>
        <v/>
      </c>
    </row>
    <row r="149" spans="23:24" ht="15.75" x14ac:dyDescent="0.25">
      <c r="W149" s="40">
        <v>148</v>
      </c>
      <c r="X149" s="19" t="str">
        <f t="shared" si="2"/>
        <v/>
      </c>
    </row>
    <row r="150" spans="23:24" ht="15.75" x14ac:dyDescent="0.25">
      <c r="W150" s="40">
        <v>149</v>
      </c>
      <c r="X150" s="19" t="str">
        <f t="shared" si="2"/>
        <v/>
      </c>
    </row>
    <row r="151" spans="23:24" ht="15.75" x14ac:dyDescent="0.25">
      <c r="W151" s="40">
        <v>150</v>
      </c>
      <c r="X151" s="19" t="str">
        <f t="shared" si="2"/>
        <v/>
      </c>
    </row>
    <row r="152" spans="23:24" ht="15.75" x14ac:dyDescent="0.25">
      <c r="W152" s="40">
        <v>151</v>
      </c>
      <c r="X152" s="19" t="str">
        <f t="shared" si="2"/>
        <v/>
      </c>
    </row>
    <row r="153" spans="23:24" ht="15.75" x14ac:dyDescent="0.25">
      <c r="W153" s="40">
        <v>152</v>
      </c>
      <c r="X153" s="19" t="str">
        <f t="shared" si="2"/>
        <v/>
      </c>
    </row>
    <row r="154" spans="23:24" ht="15.75" x14ac:dyDescent="0.25">
      <c r="W154" s="40">
        <v>153</v>
      </c>
      <c r="X154" s="19" t="str">
        <f t="shared" si="2"/>
        <v/>
      </c>
    </row>
    <row r="155" spans="23:24" ht="15.75" x14ac:dyDescent="0.25">
      <c r="W155" s="40">
        <v>154</v>
      </c>
      <c r="X155" s="19" t="str">
        <f t="shared" si="2"/>
        <v/>
      </c>
    </row>
    <row r="156" spans="23:24" ht="15.75" x14ac:dyDescent="0.25">
      <c r="W156" s="40">
        <v>155</v>
      </c>
      <c r="X156" s="19" t="str">
        <f t="shared" si="2"/>
        <v/>
      </c>
    </row>
    <row r="157" spans="23:24" ht="15.75" x14ac:dyDescent="0.25">
      <c r="W157" s="40">
        <v>156</v>
      </c>
      <c r="X157" s="19" t="str">
        <f t="shared" si="2"/>
        <v/>
      </c>
    </row>
    <row r="158" spans="23:24" ht="15.75" x14ac:dyDescent="0.25">
      <c r="W158" s="40">
        <v>157</v>
      </c>
      <c r="X158" s="19" t="str">
        <f t="shared" si="2"/>
        <v/>
      </c>
    </row>
    <row r="159" spans="23:24" ht="15.75" x14ac:dyDescent="0.25">
      <c r="W159" s="40">
        <v>158</v>
      </c>
      <c r="X159" s="19" t="str">
        <f t="shared" si="2"/>
        <v/>
      </c>
    </row>
    <row r="160" spans="23:24" ht="15.75" x14ac:dyDescent="0.25">
      <c r="W160" s="40">
        <v>159</v>
      </c>
      <c r="X160" s="19" t="str">
        <f t="shared" si="2"/>
        <v/>
      </c>
    </row>
    <row r="161" spans="23:24" ht="15.75" x14ac:dyDescent="0.25">
      <c r="W161" s="40">
        <v>160</v>
      </c>
      <c r="X161" s="19" t="str">
        <f t="shared" si="2"/>
        <v/>
      </c>
    </row>
    <row r="162" spans="23:24" ht="15.75" x14ac:dyDescent="0.25">
      <c r="W162" s="40">
        <v>161</v>
      </c>
      <c r="X162" s="19" t="str">
        <f t="shared" si="2"/>
        <v/>
      </c>
    </row>
    <row r="163" spans="23:24" ht="15.75" x14ac:dyDescent="0.25">
      <c r="W163" s="40">
        <v>162</v>
      </c>
      <c r="X163" s="19" t="str">
        <f t="shared" si="2"/>
        <v/>
      </c>
    </row>
    <row r="164" spans="23:24" ht="15.75" x14ac:dyDescent="0.25">
      <c r="W164" s="40">
        <v>163</v>
      </c>
      <c r="X164" s="19" t="str">
        <f t="shared" si="2"/>
        <v/>
      </c>
    </row>
    <row r="165" spans="23:24" ht="15.75" x14ac:dyDescent="0.25">
      <c r="W165" s="40">
        <v>164</v>
      </c>
      <c r="X165" s="19" t="str">
        <f t="shared" si="2"/>
        <v/>
      </c>
    </row>
    <row r="166" spans="23:24" ht="15.75" x14ac:dyDescent="0.25">
      <c r="W166" s="40">
        <v>165</v>
      </c>
      <c r="X166" s="19" t="str">
        <f t="shared" si="2"/>
        <v/>
      </c>
    </row>
    <row r="167" spans="23:24" ht="15.75" x14ac:dyDescent="0.25">
      <c r="W167" s="40">
        <v>166</v>
      </c>
      <c r="X167" s="19" t="str">
        <f t="shared" si="2"/>
        <v/>
      </c>
    </row>
    <row r="168" spans="23:24" ht="15.75" x14ac:dyDescent="0.25">
      <c r="W168" s="40">
        <v>167</v>
      </c>
      <c r="X168" s="19" t="str">
        <f t="shared" si="2"/>
        <v/>
      </c>
    </row>
    <row r="169" spans="23:24" ht="15.75" x14ac:dyDescent="0.25">
      <c r="W169" s="40">
        <v>168</v>
      </c>
      <c r="X169" s="19" t="str">
        <f t="shared" si="2"/>
        <v/>
      </c>
    </row>
    <row r="170" spans="23:24" ht="15.75" x14ac:dyDescent="0.25">
      <c r="W170" s="40">
        <v>169</v>
      </c>
      <c r="X170" s="19" t="str">
        <f t="shared" si="2"/>
        <v/>
      </c>
    </row>
    <row r="171" spans="23:24" ht="15.75" x14ac:dyDescent="0.25">
      <c r="W171" s="40">
        <v>170</v>
      </c>
      <c r="X171" s="19" t="str">
        <f t="shared" si="2"/>
        <v/>
      </c>
    </row>
    <row r="172" spans="23:24" ht="15.75" x14ac:dyDescent="0.25">
      <c r="W172" s="40">
        <v>171</v>
      </c>
      <c r="X172" s="19" t="str">
        <f t="shared" si="2"/>
        <v/>
      </c>
    </row>
    <row r="173" spans="23:24" ht="15.75" x14ac:dyDescent="0.25">
      <c r="W173" s="40">
        <v>172</v>
      </c>
      <c r="X173" s="19" t="str">
        <f t="shared" si="2"/>
        <v/>
      </c>
    </row>
    <row r="174" spans="23:24" ht="15.75" x14ac:dyDescent="0.25">
      <c r="W174" s="40">
        <v>173</v>
      </c>
      <c r="X174" s="19" t="str">
        <f t="shared" si="2"/>
        <v/>
      </c>
    </row>
    <row r="175" spans="23:24" ht="15.75" x14ac:dyDescent="0.25">
      <c r="W175" s="40">
        <v>174</v>
      </c>
      <c r="X175" s="19" t="str">
        <f t="shared" si="2"/>
        <v/>
      </c>
    </row>
    <row r="176" spans="23:24" ht="15.75" x14ac:dyDescent="0.25">
      <c r="W176" s="40">
        <v>175</v>
      </c>
      <c r="X176" s="19" t="str">
        <f t="shared" si="2"/>
        <v/>
      </c>
    </row>
    <row r="177" spans="23:24" ht="15.75" x14ac:dyDescent="0.25">
      <c r="W177" s="40">
        <v>176</v>
      </c>
      <c r="X177" s="19" t="str">
        <f t="shared" si="2"/>
        <v/>
      </c>
    </row>
    <row r="178" spans="23:24" ht="15.75" x14ac:dyDescent="0.25">
      <c r="W178" s="40">
        <v>177</v>
      </c>
      <c r="X178" s="19" t="str">
        <f t="shared" si="2"/>
        <v/>
      </c>
    </row>
    <row r="179" spans="23:24" ht="15.75" x14ac:dyDescent="0.25">
      <c r="W179" s="40">
        <v>178</v>
      </c>
      <c r="X179" s="19" t="str">
        <f t="shared" si="2"/>
        <v/>
      </c>
    </row>
    <row r="180" spans="23:24" ht="15.75" x14ac:dyDescent="0.25">
      <c r="W180" s="40">
        <v>179</v>
      </c>
      <c r="X180" s="19" t="str">
        <f t="shared" si="2"/>
        <v/>
      </c>
    </row>
    <row r="181" spans="23:24" ht="15.75" x14ac:dyDescent="0.25">
      <c r="W181" s="40">
        <v>180</v>
      </c>
      <c r="X181" s="19" t="str">
        <f t="shared" si="2"/>
        <v/>
      </c>
    </row>
    <row r="182" spans="23:24" ht="15.75" x14ac:dyDescent="0.25">
      <c r="W182" s="40">
        <v>181</v>
      </c>
      <c r="X182" s="19" t="str">
        <f t="shared" si="2"/>
        <v/>
      </c>
    </row>
    <row r="183" spans="23:24" ht="15.75" x14ac:dyDescent="0.25">
      <c r="W183" s="40">
        <v>182</v>
      </c>
      <c r="X183" s="19" t="str">
        <f t="shared" si="2"/>
        <v/>
      </c>
    </row>
    <row r="184" spans="23:24" ht="15.75" x14ac:dyDescent="0.25">
      <c r="W184" s="40">
        <v>183</v>
      </c>
      <c r="X184" s="19" t="str">
        <f t="shared" si="2"/>
        <v/>
      </c>
    </row>
    <row r="185" spans="23:24" ht="15.75" x14ac:dyDescent="0.25">
      <c r="W185" s="40">
        <v>184</v>
      </c>
      <c r="X185" s="19" t="str">
        <f t="shared" si="2"/>
        <v/>
      </c>
    </row>
    <row r="186" spans="23:24" ht="15.75" x14ac:dyDescent="0.25">
      <c r="W186" s="40">
        <v>185</v>
      </c>
      <c r="X186" s="19" t="str">
        <f t="shared" si="2"/>
        <v/>
      </c>
    </row>
    <row r="187" spans="23:24" ht="15.75" x14ac:dyDescent="0.25">
      <c r="W187" s="40">
        <v>186</v>
      </c>
      <c r="X187" s="19" t="str">
        <f t="shared" si="2"/>
        <v/>
      </c>
    </row>
    <row r="188" spans="23:24" ht="15.75" x14ac:dyDescent="0.25">
      <c r="W188" s="40">
        <v>187</v>
      </c>
      <c r="X188" s="19" t="str">
        <f t="shared" si="2"/>
        <v/>
      </c>
    </row>
    <row r="189" spans="23:24" ht="15.75" x14ac:dyDescent="0.25">
      <c r="W189" s="40">
        <v>188</v>
      </c>
      <c r="X189" s="19" t="str">
        <f t="shared" si="2"/>
        <v/>
      </c>
    </row>
    <row r="190" spans="23:24" ht="15.75" x14ac:dyDescent="0.25">
      <c r="W190" s="40">
        <v>189</v>
      </c>
      <c r="X190" s="19" t="str">
        <f t="shared" si="2"/>
        <v/>
      </c>
    </row>
    <row r="191" spans="23:24" ht="15.75" x14ac:dyDescent="0.25">
      <c r="W191" s="40">
        <v>190</v>
      </c>
      <c r="X191" s="19" t="str">
        <f t="shared" si="2"/>
        <v/>
      </c>
    </row>
    <row r="192" spans="23:24" ht="15.75" x14ac:dyDescent="0.25">
      <c r="W192" s="40">
        <v>191</v>
      </c>
      <c r="X192" s="19" t="str">
        <f t="shared" si="2"/>
        <v/>
      </c>
    </row>
    <row r="193" spans="23:24" ht="15.75" x14ac:dyDescent="0.25">
      <c r="W193" s="40">
        <v>192</v>
      </c>
      <c r="X193" s="19" t="str">
        <f t="shared" si="2"/>
        <v/>
      </c>
    </row>
    <row r="194" spans="23:24" ht="15.75" x14ac:dyDescent="0.25">
      <c r="W194" s="40">
        <v>193</v>
      </c>
      <c r="X194" s="19" t="str">
        <f t="shared" ref="X194:X257" si="3">IFERROR(IF(VLOOKUP(W194,comments,2,FALSE)=0,"",VLOOKUP(W194,comments,2,FALSE)),"")</f>
        <v/>
      </c>
    </row>
    <row r="195" spans="23:24" ht="15.75" x14ac:dyDescent="0.25">
      <c r="W195" s="40">
        <v>194</v>
      </c>
      <c r="X195" s="19" t="str">
        <f t="shared" si="3"/>
        <v/>
      </c>
    </row>
    <row r="196" spans="23:24" ht="15.75" x14ac:dyDescent="0.25">
      <c r="W196" s="40">
        <v>195</v>
      </c>
      <c r="X196" s="19" t="str">
        <f t="shared" si="3"/>
        <v/>
      </c>
    </row>
    <row r="197" spans="23:24" ht="15.75" x14ac:dyDescent="0.25">
      <c r="W197" s="40">
        <v>196</v>
      </c>
      <c r="X197" s="19" t="str">
        <f t="shared" si="3"/>
        <v/>
      </c>
    </row>
    <row r="198" spans="23:24" ht="15.75" x14ac:dyDescent="0.25">
      <c r="W198" s="40">
        <v>197</v>
      </c>
      <c r="X198" s="19" t="str">
        <f t="shared" si="3"/>
        <v/>
      </c>
    </row>
    <row r="199" spans="23:24" ht="15.75" x14ac:dyDescent="0.25">
      <c r="W199" s="40">
        <v>198</v>
      </c>
      <c r="X199" s="19" t="str">
        <f t="shared" si="3"/>
        <v/>
      </c>
    </row>
    <row r="200" spans="23:24" ht="15.75" x14ac:dyDescent="0.25">
      <c r="W200" s="40">
        <v>199</v>
      </c>
      <c r="X200" s="19" t="str">
        <f t="shared" si="3"/>
        <v/>
      </c>
    </row>
    <row r="201" spans="23:24" ht="15.75" x14ac:dyDescent="0.25">
      <c r="W201" s="40">
        <v>200</v>
      </c>
      <c r="X201" s="19" t="str">
        <f t="shared" si="3"/>
        <v/>
      </c>
    </row>
    <row r="202" spans="23:24" ht="15.75" x14ac:dyDescent="0.25">
      <c r="W202" s="40">
        <v>201</v>
      </c>
      <c r="X202" s="19" t="str">
        <f t="shared" si="3"/>
        <v/>
      </c>
    </row>
    <row r="203" spans="23:24" ht="15.75" x14ac:dyDescent="0.25">
      <c r="W203" s="40">
        <v>202</v>
      </c>
      <c r="X203" s="19" t="str">
        <f t="shared" si="3"/>
        <v/>
      </c>
    </row>
    <row r="204" spans="23:24" ht="15.75" x14ac:dyDescent="0.25">
      <c r="W204" s="40">
        <v>203</v>
      </c>
      <c r="X204" s="19" t="str">
        <f t="shared" si="3"/>
        <v/>
      </c>
    </row>
    <row r="205" spans="23:24" ht="15.75" x14ac:dyDescent="0.25">
      <c r="W205" s="40">
        <v>204</v>
      </c>
      <c r="X205" s="19" t="str">
        <f t="shared" si="3"/>
        <v/>
      </c>
    </row>
    <row r="206" spans="23:24" ht="15.75" x14ac:dyDescent="0.25">
      <c r="W206" s="40">
        <v>205</v>
      </c>
      <c r="X206" s="19" t="str">
        <f t="shared" si="3"/>
        <v/>
      </c>
    </row>
    <row r="207" spans="23:24" ht="15.75" x14ac:dyDescent="0.25">
      <c r="W207" s="40">
        <v>206</v>
      </c>
      <c r="X207" s="19" t="str">
        <f t="shared" si="3"/>
        <v/>
      </c>
    </row>
    <row r="208" spans="23:24" ht="15.75" x14ac:dyDescent="0.25">
      <c r="W208" s="40">
        <v>207</v>
      </c>
      <c r="X208" s="19" t="str">
        <f t="shared" si="3"/>
        <v/>
      </c>
    </row>
    <row r="209" spans="23:24" ht="15.75" x14ac:dyDescent="0.25">
      <c r="W209" s="40">
        <v>208</v>
      </c>
      <c r="X209" s="19" t="str">
        <f t="shared" si="3"/>
        <v/>
      </c>
    </row>
    <row r="210" spans="23:24" ht="15.75" x14ac:dyDescent="0.25">
      <c r="W210" s="40">
        <v>209</v>
      </c>
      <c r="X210" s="19" t="str">
        <f t="shared" si="3"/>
        <v/>
      </c>
    </row>
    <row r="211" spans="23:24" ht="15.75" x14ac:dyDescent="0.25">
      <c r="W211" s="40">
        <v>210</v>
      </c>
      <c r="X211" s="19" t="str">
        <f t="shared" si="3"/>
        <v/>
      </c>
    </row>
    <row r="212" spans="23:24" ht="15.75" x14ac:dyDescent="0.25">
      <c r="W212" s="40">
        <v>211</v>
      </c>
      <c r="X212" s="19" t="str">
        <f t="shared" si="3"/>
        <v/>
      </c>
    </row>
    <row r="213" spans="23:24" ht="15.75" x14ac:dyDescent="0.25">
      <c r="W213" s="40">
        <v>212</v>
      </c>
      <c r="X213" s="19" t="str">
        <f t="shared" si="3"/>
        <v/>
      </c>
    </row>
    <row r="214" spans="23:24" ht="15.75" x14ac:dyDescent="0.25">
      <c r="W214" s="40">
        <v>213</v>
      </c>
      <c r="X214" s="19" t="str">
        <f t="shared" si="3"/>
        <v/>
      </c>
    </row>
    <row r="215" spans="23:24" ht="15.75" x14ac:dyDescent="0.25">
      <c r="W215" s="40">
        <v>214</v>
      </c>
      <c r="X215" s="19" t="str">
        <f t="shared" si="3"/>
        <v/>
      </c>
    </row>
    <row r="216" spans="23:24" ht="15.75" x14ac:dyDescent="0.25">
      <c r="W216" s="40">
        <v>215</v>
      </c>
      <c r="X216" s="19" t="str">
        <f t="shared" si="3"/>
        <v/>
      </c>
    </row>
    <row r="217" spans="23:24" ht="15.75" x14ac:dyDescent="0.25">
      <c r="W217" s="40">
        <v>216</v>
      </c>
      <c r="X217" s="19" t="str">
        <f t="shared" si="3"/>
        <v/>
      </c>
    </row>
    <row r="218" spans="23:24" ht="15.75" x14ac:dyDescent="0.25">
      <c r="W218" s="40">
        <v>217</v>
      </c>
      <c r="X218" s="19" t="str">
        <f t="shared" si="3"/>
        <v/>
      </c>
    </row>
    <row r="219" spans="23:24" ht="15.75" x14ac:dyDescent="0.25">
      <c r="W219" s="40">
        <v>218</v>
      </c>
      <c r="X219" s="19" t="str">
        <f t="shared" si="3"/>
        <v/>
      </c>
    </row>
    <row r="220" spans="23:24" ht="15.75" x14ac:dyDescent="0.25">
      <c r="W220" s="40">
        <v>219</v>
      </c>
      <c r="X220" s="19" t="str">
        <f t="shared" si="3"/>
        <v/>
      </c>
    </row>
    <row r="221" spans="23:24" ht="15.75" x14ac:dyDescent="0.25">
      <c r="W221" s="40">
        <v>220</v>
      </c>
      <c r="X221" s="19" t="str">
        <f t="shared" si="3"/>
        <v/>
      </c>
    </row>
    <row r="222" spans="23:24" ht="15.75" x14ac:dyDescent="0.25">
      <c r="W222" s="40">
        <v>221</v>
      </c>
      <c r="X222" s="19" t="str">
        <f t="shared" si="3"/>
        <v/>
      </c>
    </row>
    <row r="223" spans="23:24" ht="15.75" x14ac:dyDescent="0.25">
      <c r="W223" s="40">
        <v>222</v>
      </c>
      <c r="X223" s="19" t="str">
        <f t="shared" si="3"/>
        <v/>
      </c>
    </row>
    <row r="224" spans="23:24" ht="15.75" x14ac:dyDescent="0.25">
      <c r="W224" s="40">
        <v>223</v>
      </c>
      <c r="X224" s="19" t="str">
        <f t="shared" si="3"/>
        <v/>
      </c>
    </row>
    <row r="225" spans="23:24" ht="15.75" x14ac:dyDescent="0.25">
      <c r="W225" s="40">
        <v>224</v>
      </c>
      <c r="X225" s="19" t="str">
        <f t="shared" si="3"/>
        <v/>
      </c>
    </row>
    <row r="226" spans="23:24" ht="15.75" x14ac:dyDescent="0.25">
      <c r="W226" s="40">
        <v>225</v>
      </c>
      <c r="X226" s="19" t="str">
        <f t="shared" si="3"/>
        <v/>
      </c>
    </row>
    <row r="227" spans="23:24" ht="15.75" x14ac:dyDescent="0.25">
      <c r="W227" s="40">
        <v>226</v>
      </c>
      <c r="X227" s="19" t="str">
        <f t="shared" si="3"/>
        <v/>
      </c>
    </row>
    <row r="228" spans="23:24" ht="15.75" x14ac:dyDescent="0.25">
      <c r="W228" s="40">
        <v>227</v>
      </c>
      <c r="X228" s="19" t="str">
        <f t="shared" si="3"/>
        <v/>
      </c>
    </row>
    <row r="229" spans="23:24" ht="15.75" x14ac:dyDescent="0.25">
      <c r="W229" s="40">
        <v>228</v>
      </c>
      <c r="X229" s="19" t="str">
        <f t="shared" si="3"/>
        <v/>
      </c>
    </row>
    <row r="230" spans="23:24" ht="15.75" x14ac:dyDescent="0.25">
      <c r="W230" s="40">
        <v>229</v>
      </c>
      <c r="X230" s="19" t="str">
        <f t="shared" si="3"/>
        <v/>
      </c>
    </row>
    <row r="231" spans="23:24" ht="15.75" x14ac:dyDescent="0.25">
      <c r="W231" s="40">
        <v>230</v>
      </c>
      <c r="X231" s="19" t="str">
        <f t="shared" si="3"/>
        <v/>
      </c>
    </row>
    <row r="232" spans="23:24" ht="15.75" x14ac:dyDescent="0.25">
      <c r="W232" s="40">
        <v>231</v>
      </c>
      <c r="X232" s="19" t="str">
        <f t="shared" si="3"/>
        <v/>
      </c>
    </row>
    <row r="233" spans="23:24" ht="15.75" x14ac:dyDescent="0.25">
      <c r="W233" s="40">
        <v>232</v>
      </c>
      <c r="X233" s="19" t="str">
        <f t="shared" si="3"/>
        <v/>
      </c>
    </row>
    <row r="234" spans="23:24" ht="15.75" x14ac:dyDescent="0.25">
      <c r="W234" s="40">
        <v>233</v>
      </c>
      <c r="X234" s="19" t="str">
        <f t="shared" si="3"/>
        <v/>
      </c>
    </row>
    <row r="235" spans="23:24" ht="15.75" x14ac:dyDescent="0.25">
      <c r="W235" s="40">
        <v>234</v>
      </c>
      <c r="X235" s="19" t="str">
        <f t="shared" si="3"/>
        <v/>
      </c>
    </row>
    <row r="236" spans="23:24" ht="15.75" x14ac:dyDescent="0.25">
      <c r="W236" s="40">
        <v>235</v>
      </c>
      <c r="X236" s="19" t="str">
        <f t="shared" si="3"/>
        <v/>
      </c>
    </row>
    <row r="237" spans="23:24" ht="15.75" x14ac:dyDescent="0.25">
      <c r="W237" s="40">
        <v>236</v>
      </c>
      <c r="X237" s="19" t="str">
        <f t="shared" si="3"/>
        <v/>
      </c>
    </row>
    <row r="238" spans="23:24" ht="15.75" x14ac:dyDescent="0.25">
      <c r="W238" s="40">
        <v>237</v>
      </c>
      <c r="X238" s="19" t="str">
        <f t="shared" si="3"/>
        <v/>
      </c>
    </row>
    <row r="239" spans="23:24" ht="15.75" x14ac:dyDescent="0.25">
      <c r="W239" s="40">
        <v>238</v>
      </c>
      <c r="X239" s="19" t="str">
        <f t="shared" si="3"/>
        <v/>
      </c>
    </row>
    <row r="240" spans="23:24" ht="15.75" x14ac:dyDescent="0.25">
      <c r="W240" s="40">
        <v>239</v>
      </c>
      <c r="X240" s="19" t="str">
        <f t="shared" si="3"/>
        <v/>
      </c>
    </row>
    <row r="241" spans="23:24" ht="15.75" x14ac:dyDescent="0.25">
      <c r="W241" s="40">
        <v>240</v>
      </c>
      <c r="X241" s="19" t="str">
        <f t="shared" si="3"/>
        <v/>
      </c>
    </row>
    <row r="242" spans="23:24" ht="15.75" x14ac:dyDescent="0.25">
      <c r="W242" s="40">
        <v>241</v>
      </c>
      <c r="X242" s="19" t="str">
        <f t="shared" si="3"/>
        <v/>
      </c>
    </row>
    <row r="243" spans="23:24" ht="15.75" x14ac:dyDescent="0.25">
      <c r="W243" s="40">
        <v>242</v>
      </c>
      <c r="X243" s="19" t="str">
        <f t="shared" si="3"/>
        <v/>
      </c>
    </row>
    <row r="244" spans="23:24" ht="15.75" x14ac:dyDescent="0.25">
      <c r="W244" s="40">
        <v>243</v>
      </c>
      <c r="X244" s="19" t="str">
        <f t="shared" si="3"/>
        <v/>
      </c>
    </row>
    <row r="245" spans="23:24" ht="15.75" x14ac:dyDescent="0.25">
      <c r="W245" s="40">
        <v>244</v>
      </c>
      <c r="X245" s="19" t="str">
        <f t="shared" si="3"/>
        <v/>
      </c>
    </row>
    <row r="246" spans="23:24" ht="15.75" x14ac:dyDescent="0.25">
      <c r="W246" s="40">
        <v>245</v>
      </c>
      <c r="X246" s="19" t="str">
        <f t="shared" si="3"/>
        <v/>
      </c>
    </row>
    <row r="247" spans="23:24" ht="15.75" x14ac:dyDescent="0.25">
      <c r="W247" s="40">
        <v>246</v>
      </c>
      <c r="X247" s="19" t="str">
        <f t="shared" si="3"/>
        <v/>
      </c>
    </row>
    <row r="248" spans="23:24" ht="15.75" x14ac:dyDescent="0.25">
      <c r="W248" s="40">
        <v>247</v>
      </c>
      <c r="X248" s="19" t="str">
        <f t="shared" si="3"/>
        <v/>
      </c>
    </row>
    <row r="249" spans="23:24" ht="15.75" x14ac:dyDescent="0.25">
      <c r="W249" s="40">
        <v>248</v>
      </c>
      <c r="X249" s="19" t="str">
        <f t="shared" si="3"/>
        <v/>
      </c>
    </row>
    <row r="250" spans="23:24" ht="15.75" x14ac:dyDescent="0.25">
      <c r="W250" s="40">
        <v>249</v>
      </c>
      <c r="X250" s="19" t="str">
        <f t="shared" si="3"/>
        <v/>
      </c>
    </row>
    <row r="251" spans="23:24" ht="15.75" x14ac:dyDescent="0.25">
      <c r="W251" s="40">
        <v>250</v>
      </c>
      <c r="X251" s="19" t="str">
        <f t="shared" si="3"/>
        <v/>
      </c>
    </row>
    <row r="252" spans="23:24" ht="15.75" x14ac:dyDescent="0.25">
      <c r="W252" s="40">
        <v>251</v>
      </c>
      <c r="X252" s="19" t="str">
        <f t="shared" si="3"/>
        <v/>
      </c>
    </row>
    <row r="253" spans="23:24" ht="15.75" x14ac:dyDescent="0.25">
      <c r="W253" s="40">
        <v>252</v>
      </c>
      <c r="X253" s="19" t="str">
        <f t="shared" si="3"/>
        <v/>
      </c>
    </row>
    <row r="254" spans="23:24" ht="15.75" x14ac:dyDescent="0.25">
      <c r="W254" s="40">
        <v>253</v>
      </c>
      <c r="X254" s="19" t="str">
        <f t="shared" si="3"/>
        <v/>
      </c>
    </row>
    <row r="255" spans="23:24" ht="15.75" x14ac:dyDescent="0.25">
      <c r="W255" s="40">
        <v>254</v>
      </c>
      <c r="X255" s="19" t="str">
        <f t="shared" si="3"/>
        <v/>
      </c>
    </row>
    <row r="256" spans="23:24" ht="15.75" x14ac:dyDescent="0.25">
      <c r="W256" s="40">
        <v>255</v>
      </c>
      <c r="X256" s="19" t="str">
        <f t="shared" si="3"/>
        <v/>
      </c>
    </row>
    <row r="257" spans="23:24" ht="15.75" x14ac:dyDescent="0.25">
      <c r="W257" s="40">
        <v>256</v>
      </c>
      <c r="X257" s="19" t="str">
        <f t="shared" si="3"/>
        <v/>
      </c>
    </row>
    <row r="258" spans="23:24" ht="15.75" x14ac:dyDescent="0.25">
      <c r="W258" s="40">
        <v>257</v>
      </c>
      <c r="X258" s="19" t="str">
        <f t="shared" ref="X258:X321" si="4">IFERROR(IF(VLOOKUP(W258,comments,2,FALSE)=0,"",VLOOKUP(W258,comments,2,FALSE)),"")</f>
        <v/>
      </c>
    </row>
    <row r="259" spans="23:24" ht="15.75" x14ac:dyDescent="0.25">
      <c r="W259" s="40">
        <v>258</v>
      </c>
      <c r="X259" s="19" t="str">
        <f t="shared" si="4"/>
        <v/>
      </c>
    </row>
    <row r="260" spans="23:24" ht="15.75" x14ac:dyDescent="0.25">
      <c r="W260" s="40">
        <v>259</v>
      </c>
      <c r="X260" s="19" t="str">
        <f t="shared" si="4"/>
        <v/>
      </c>
    </row>
    <row r="261" spans="23:24" ht="15.75" x14ac:dyDescent="0.25">
      <c r="W261" s="40">
        <v>260</v>
      </c>
      <c r="X261" s="19" t="str">
        <f t="shared" si="4"/>
        <v/>
      </c>
    </row>
    <row r="262" spans="23:24" ht="15.75" x14ac:dyDescent="0.25">
      <c r="W262" s="40">
        <v>261</v>
      </c>
      <c r="X262" s="19" t="str">
        <f t="shared" si="4"/>
        <v/>
      </c>
    </row>
    <row r="263" spans="23:24" ht="15.75" x14ac:dyDescent="0.25">
      <c r="W263" s="40">
        <v>262</v>
      </c>
      <c r="X263" s="19" t="str">
        <f t="shared" si="4"/>
        <v/>
      </c>
    </row>
    <row r="264" spans="23:24" ht="15.75" x14ac:dyDescent="0.25">
      <c r="W264" s="40">
        <v>263</v>
      </c>
      <c r="X264" s="19" t="str">
        <f t="shared" si="4"/>
        <v/>
      </c>
    </row>
    <row r="265" spans="23:24" ht="15.75" x14ac:dyDescent="0.25">
      <c r="W265" s="40">
        <v>264</v>
      </c>
      <c r="X265" s="19" t="str">
        <f t="shared" si="4"/>
        <v/>
      </c>
    </row>
    <row r="266" spans="23:24" ht="15.75" x14ac:dyDescent="0.25">
      <c r="W266" s="40">
        <v>265</v>
      </c>
      <c r="X266" s="19" t="str">
        <f t="shared" si="4"/>
        <v/>
      </c>
    </row>
    <row r="267" spans="23:24" ht="15.75" x14ac:dyDescent="0.25">
      <c r="W267" s="40">
        <v>266</v>
      </c>
      <c r="X267" s="19" t="str">
        <f t="shared" si="4"/>
        <v/>
      </c>
    </row>
    <row r="268" spans="23:24" ht="15.75" x14ac:dyDescent="0.25">
      <c r="W268" s="40">
        <v>267</v>
      </c>
      <c r="X268" s="19" t="str">
        <f t="shared" si="4"/>
        <v/>
      </c>
    </row>
    <row r="269" spans="23:24" ht="15.75" x14ac:dyDescent="0.25">
      <c r="W269" s="40">
        <v>268</v>
      </c>
      <c r="X269" s="19" t="str">
        <f t="shared" si="4"/>
        <v/>
      </c>
    </row>
    <row r="270" spans="23:24" ht="15.75" x14ac:dyDescent="0.25">
      <c r="W270" s="40">
        <v>269</v>
      </c>
      <c r="X270" s="19" t="str">
        <f t="shared" si="4"/>
        <v/>
      </c>
    </row>
    <row r="271" spans="23:24" ht="15.75" x14ac:dyDescent="0.25">
      <c r="W271" s="40">
        <v>270</v>
      </c>
      <c r="X271" s="19" t="str">
        <f t="shared" si="4"/>
        <v/>
      </c>
    </row>
    <row r="272" spans="23:24" ht="15.75" x14ac:dyDescent="0.25">
      <c r="W272" s="40">
        <v>271</v>
      </c>
      <c r="X272" s="19" t="str">
        <f t="shared" si="4"/>
        <v/>
      </c>
    </row>
    <row r="273" spans="23:24" ht="15.75" x14ac:dyDescent="0.25">
      <c r="W273" s="40">
        <v>272</v>
      </c>
      <c r="X273" s="19" t="str">
        <f t="shared" si="4"/>
        <v/>
      </c>
    </row>
    <row r="274" spans="23:24" ht="15.75" x14ac:dyDescent="0.25">
      <c r="W274" s="40">
        <v>273</v>
      </c>
      <c r="X274" s="19" t="str">
        <f t="shared" si="4"/>
        <v/>
      </c>
    </row>
    <row r="275" spans="23:24" ht="15.75" x14ac:dyDescent="0.25">
      <c r="W275" s="40">
        <v>274</v>
      </c>
      <c r="X275" s="19" t="str">
        <f t="shared" si="4"/>
        <v/>
      </c>
    </row>
    <row r="276" spans="23:24" ht="15.75" x14ac:dyDescent="0.25">
      <c r="W276" s="40">
        <v>275</v>
      </c>
      <c r="X276" s="19" t="str">
        <f t="shared" si="4"/>
        <v/>
      </c>
    </row>
    <row r="277" spans="23:24" ht="15.75" x14ac:dyDescent="0.25">
      <c r="W277" s="40">
        <v>276</v>
      </c>
      <c r="X277" s="19" t="str">
        <f t="shared" si="4"/>
        <v/>
      </c>
    </row>
    <row r="278" spans="23:24" ht="15.75" x14ac:dyDescent="0.25">
      <c r="W278" s="40">
        <v>277</v>
      </c>
      <c r="X278" s="19" t="str">
        <f t="shared" si="4"/>
        <v/>
      </c>
    </row>
    <row r="279" spans="23:24" ht="15.75" x14ac:dyDescent="0.25">
      <c r="W279" s="40">
        <v>278</v>
      </c>
      <c r="X279" s="19" t="str">
        <f t="shared" si="4"/>
        <v/>
      </c>
    </row>
    <row r="280" spans="23:24" ht="15.75" x14ac:dyDescent="0.25">
      <c r="W280" s="40">
        <v>279</v>
      </c>
      <c r="X280" s="19" t="str">
        <f t="shared" si="4"/>
        <v/>
      </c>
    </row>
    <row r="281" spans="23:24" ht="15.75" x14ac:dyDescent="0.25">
      <c r="W281" s="40">
        <v>280</v>
      </c>
      <c r="X281" s="19" t="str">
        <f t="shared" si="4"/>
        <v/>
      </c>
    </row>
    <row r="282" spans="23:24" ht="15.75" x14ac:dyDescent="0.25">
      <c r="W282" s="40">
        <v>281</v>
      </c>
      <c r="X282" s="19" t="str">
        <f t="shared" si="4"/>
        <v/>
      </c>
    </row>
    <row r="283" spans="23:24" ht="15.75" x14ac:dyDescent="0.25">
      <c r="W283" s="40">
        <v>282</v>
      </c>
      <c r="X283" s="19" t="str">
        <f t="shared" si="4"/>
        <v/>
      </c>
    </row>
    <row r="284" spans="23:24" ht="15.75" x14ac:dyDescent="0.25">
      <c r="W284" s="40">
        <v>283</v>
      </c>
      <c r="X284" s="19" t="str">
        <f t="shared" si="4"/>
        <v/>
      </c>
    </row>
    <row r="285" spans="23:24" ht="15.75" x14ac:dyDescent="0.25">
      <c r="W285" s="40">
        <v>284</v>
      </c>
      <c r="X285" s="19" t="str">
        <f t="shared" si="4"/>
        <v/>
      </c>
    </row>
    <row r="286" spans="23:24" ht="15.75" x14ac:dyDescent="0.25">
      <c r="W286" s="40">
        <v>285</v>
      </c>
      <c r="X286" s="19" t="str">
        <f t="shared" si="4"/>
        <v/>
      </c>
    </row>
    <row r="287" spans="23:24" ht="15.75" x14ac:dyDescent="0.25">
      <c r="W287" s="40">
        <v>286</v>
      </c>
      <c r="X287" s="19" t="str">
        <f t="shared" si="4"/>
        <v/>
      </c>
    </row>
    <row r="288" spans="23:24" ht="15.75" x14ac:dyDescent="0.25">
      <c r="W288" s="40">
        <v>287</v>
      </c>
      <c r="X288" s="19" t="str">
        <f t="shared" si="4"/>
        <v/>
      </c>
    </row>
    <row r="289" spans="23:24" ht="15.75" x14ac:dyDescent="0.25">
      <c r="W289" s="40">
        <v>288</v>
      </c>
      <c r="X289" s="19" t="str">
        <f t="shared" si="4"/>
        <v/>
      </c>
    </row>
    <row r="290" spans="23:24" ht="15.75" x14ac:dyDescent="0.25">
      <c r="W290" s="40">
        <v>289</v>
      </c>
      <c r="X290" s="19" t="str">
        <f t="shared" si="4"/>
        <v/>
      </c>
    </row>
    <row r="291" spans="23:24" ht="15.75" x14ac:dyDescent="0.25">
      <c r="W291" s="40">
        <v>290</v>
      </c>
      <c r="X291" s="19" t="str">
        <f t="shared" si="4"/>
        <v/>
      </c>
    </row>
    <row r="292" spans="23:24" ht="15.75" x14ac:dyDescent="0.25">
      <c r="W292" s="40">
        <v>291</v>
      </c>
      <c r="X292" s="19" t="str">
        <f t="shared" si="4"/>
        <v/>
      </c>
    </row>
    <row r="293" spans="23:24" ht="15.75" x14ac:dyDescent="0.25">
      <c r="W293" s="40">
        <v>292</v>
      </c>
      <c r="X293" s="19" t="str">
        <f t="shared" si="4"/>
        <v/>
      </c>
    </row>
    <row r="294" spans="23:24" ht="15.75" x14ac:dyDescent="0.25">
      <c r="W294" s="40">
        <v>293</v>
      </c>
      <c r="X294" s="19" t="str">
        <f t="shared" si="4"/>
        <v/>
      </c>
    </row>
    <row r="295" spans="23:24" ht="15.75" x14ac:dyDescent="0.25">
      <c r="W295" s="40">
        <v>294</v>
      </c>
      <c r="X295" s="19" t="str">
        <f t="shared" si="4"/>
        <v/>
      </c>
    </row>
    <row r="296" spans="23:24" ht="15.75" x14ac:dyDescent="0.25">
      <c r="W296" s="40">
        <v>295</v>
      </c>
      <c r="X296" s="19" t="str">
        <f t="shared" si="4"/>
        <v/>
      </c>
    </row>
    <row r="297" spans="23:24" ht="15.75" x14ac:dyDescent="0.25">
      <c r="W297" s="40">
        <v>296</v>
      </c>
      <c r="X297" s="19" t="str">
        <f t="shared" si="4"/>
        <v/>
      </c>
    </row>
    <row r="298" spans="23:24" ht="15.75" x14ac:dyDescent="0.25">
      <c r="W298" s="40">
        <v>297</v>
      </c>
      <c r="X298" s="19" t="str">
        <f t="shared" si="4"/>
        <v/>
      </c>
    </row>
    <row r="299" spans="23:24" ht="15.75" x14ac:dyDescent="0.25">
      <c r="W299" s="40">
        <v>298</v>
      </c>
      <c r="X299" s="19" t="str">
        <f t="shared" si="4"/>
        <v/>
      </c>
    </row>
    <row r="300" spans="23:24" ht="15.75" x14ac:dyDescent="0.25">
      <c r="W300" s="40">
        <v>299</v>
      </c>
      <c r="X300" s="19" t="str">
        <f t="shared" si="4"/>
        <v/>
      </c>
    </row>
    <row r="301" spans="23:24" ht="15.75" x14ac:dyDescent="0.25">
      <c r="W301" s="40">
        <v>300</v>
      </c>
      <c r="X301" s="19" t="str">
        <f t="shared" si="4"/>
        <v/>
      </c>
    </row>
    <row r="302" spans="23:24" ht="15.75" x14ac:dyDescent="0.25">
      <c r="W302" s="40">
        <v>301</v>
      </c>
      <c r="X302" s="19" t="str">
        <f t="shared" si="4"/>
        <v/>
      </c>
    </row>
    <row r="303" spans="23:24" ht="15.75" x14ac:dyDescent="0.25">
      <c r="W303" s="40">
        <v>302</v>
      </c>
      <c r="X303" s="19" t="str">
        <f t="shared" si="4"/>
        <v/>
      </c>
    </row>
    <row r="304" spans="23:24" ht="15.75" x14ac:dyDescent="0.25">
      <c r="W304" s="40">
        <v>303</v>
      </c>
      <c r="X304" s="19" t="str">
        <f t="shared" si="4"/>
        <v/>
      </c>
    </row>
    <row r="305" spans="23:24" ht="15.75" x14ac:dyDescent="0.25">
      <c r="W305" s="40">
        <v>304</v>
      </c>
      <c r="X305" s="19" t="str">
        <f t="shared" si="4"/>
        <v/>
      </c>
    </row>
    <row r="306" spans="23:24" ht="15.75" x14ac:dyDescent="0.25">
      <c r="W306" s="40">
        <v>305</v>
      </c>
      <c r="X306" s="19" t="str">
        <f t="shared" si="4"/>
        <v/>
      </c>
    </row>
    <row r="307" spans="23:24" ht="15.75" x14ac:dyDescent="0.25">
      <c r="W307" s="40">
        <v>306</v>
      </c>
      <c r="X307" s="19" t="str">
        <f t="shared" si="4"/>
        <v/>
      </c>
    </row>
    <row r="308" spans="23:24" ht="15.75" x14ac:dyDescent="0.25">
      <c r="W308" s="40">
        <v>307</v>
      </c>
      <c r="X308" s="19" t="str">
        <f t="shared" si="4"/>
        <v/>
      </c>
    </row>
    <row r="309" spans="23:24" ht="15.75" x14ac:dyDescent="0.25">
      <c r="W309" s="40">
        <v>308</v>
      </c>
      <c r="X309" s="19" t="str">
        <f t="shared" si="4"/>
        <v/>
      </c>
    </row>
    <row r="310" spans="23:24" ht="15.75" x14ac:dyDescent="0.25">
      <c r="W310" s="40">
        <v>309</v>
      </c>
      <c r="X310" s="19" t="str">
        <f t="shared" si="4"/>
        <v/>
      </c>
    </row>
    <row r="311" spans="23:24" ht="15.75" x14ac:dyDescent="0.25">
      <c r="W311" s="40">
        <v>310</v>
      </c>
      <c r="X311" s="19" t="str">
        <f t="shared" si="4"/>
        <v/>
      </c>
    </row>
    <row r="312" spans="23:24" ht="15.75" x14ac:dyDescent="0.25">
      <c r="W312" s="40">
        <v>311</v>
      </c>
      <c r="X312" s="19" t="str">
        <f t="shared" si="4"/>
        <v/>
      </c>
    </row>
    <row r="313" spans="23:24" ht="15.75" x14ac:dyDescent="0.25">
      <c r="W313" s="40">
        <v>312</v>
      </c>
      <c r="X313" s="19" t="str">
        <f t="shared" si="4"/>
        <v/>
      </c>
    </row>
    <row r="314" spans="23:24" ht="15.75" x14ac:dyDescent="0.25">
      <c r="W314" s="40">
        <v>313</v>
      </c>
      <c r="X314" s="19" t="str">
        <f t="shared" si="4"/>
        <v/>
      </c>
    </row>
    <row r="315" spans="23:24" ht="15.75" x14ac:dyDescent="0.25">
      <c r="W315" s="40">
        <v>314</v>
      </c>
      <c r="X315" s="19" t="str">
        <f t="shared" si="4"/>
        <v/>
      </c>
    </row>
    <row r="316" spans="23:24" ht="15.75" x14ac:dyDescent="0.25">
      <c r="W316" s="40">
        <v>315</v>
      </c>
      <c r="X316" s="19" t="str">
        <f t="shared" si="4"/>
        <v/>
      </c>
    </row>
    <row r="317" spans="23:24" ht="15.75" x14ac:dyDescent="0.25">
      <c r="W317" s="40">
        <v>316</v>
      </c>
      <c r="X317" s="19" t="str">
        <f t="shared" si="4"/>
        <v/>
      </c>
    </row>
    <row r="318" spans="23:24" ht="15.75" x14ac:dyDescent="0.25">
      <c r="W318" s="40">
        <v>317</v>
      </c>
      <c r="X318" s="19" t="str">
        <f t="shared" si="4"/>
        <v/>
      </c>
    </row>
    <row r="319" spans="23:24" ht="15.75" x14ac:dyDescent="0.25">
      <c r="W319" s="40">
        <v>318</v>
      </c>
      <c r="X319" s="19" t="str">
        <f t="shared" si="4"/>
        <v/>
      </c>
    </row>
    <row r="320" spans="23:24" ht="15.75" x14ac:dyDescent="0.25">
      <c r="W320" s="40">
        <v>319</v>
      </c>
      <c r="X320" s="19" t="str">
        <f t="shared" si="4"/>
        <v/>
      </c>
    </row>
    <row r="321" spans="23:24" ht="15.75" x14ac:dyDescent="0.25">
      <c r="W321" s="40">
        <v>320</v>
      </c>
      <c r="X321" s="19" t="str">
        <f t="shared" si="4"/>
        <v/>
      </c>
    </row>
    <row r="322" spans="23:24" ht="15.75" x14ac:dyDescent="0.25">
      <c r="W322" s="40">
        <v>321</v>
      </c>
      <c r="X322" s="19" t="str">
        <f t="shared" ref="X322:X385" si="5">IFERROR(IF(VLOOKUP(W322,comments,2,FALSE)=0,"",VLOOKUP(W322,comments,2,FALSE)),"")</f>
        <v/>
      </c>
    </row>
    <row r="323" spans="23:24" ht="15.75" x14ac:dyDescent="0.25">
      <c r="W323" s="40">
        <v>322</v>
      </c>
      <c r="X323" s="19" t="str">
        <f t="shared" si="5"/>
        <v/>
      </c>
    </row>
    <row r="324" spans="23:24" ht="15.75" x14ac:dyDescent="0.25">
      <c r="W324" s="40">
        <v>323</v>
      </c>
      <c r="X324" s="19" t="str">
        <f t="shared" si="5"/>
        <v/>
      </c>
    </row>
    <row r="325" spans="23:24" ht="15.75" x14ac:dyDescent="0.25">
      <c r="W325" s="40">
        <v>324</v>
      </c>
      <c r="X325" s="19" t="str">
        <f t="shared" si="5"/>
        <v/>
      </c>
    </row>
    <row r="326" spans="23:24" ht="15.75" x14ac:dyDescent="0.25">
      <c r="W326" s="40">
        <v>325</v>
      </c>
      <c r="X326" s="19" t="str">
        <f t="shared" si="5"/>
        <v/>
      </c>
    </row>
    <row r="327" spans="23:24" ht="15.75" x14ac:dyDescent="0.25">
      <c r="W327" s="40">
        <v>326</v>
      </c>
      <c r="X327" s="19" t="str">
        <f t="shared" si="5"/>
        <v/>
      </c>
    </row>
    <row r="328" spans="23:24" ht="15.75" x14ac:dyDescent="0.25">
      <c r="W328" s="40">
        <v>327</v>
      </c>
      <c r="X328" s="19" t="str">
        <f t="shared" si="5"/>
        <v/>
      </c>
    </row>
    <row r="329" spans="23:24" ht="15.75" x14ac:dyDescent="0.25">
      <c r="W329" s="40">
        <v>328</v>
      </c>
      <c r="X329" s="19" t="str">
        <f t="shared" si="5"/>
        <v/>
      </c>
    </row>
    <row r="330" spans="23:24" ht="15.75" x14ac:dyDescent="0.25">
      <c r="W330" s="40">
        <v>329</v>
      </c>
      <c r="X330" s="19" t="str">
        <f t="shared" si="5"/>
        <v/>
      </c>
    </row>
    <row r="331" spans="23:24" ht="15.75" x14ac:dyDescent="0.25">
      <c r="W331" s="40">
        <v>330</v>
      </c>
      <c r="X331" s="19" t="str">
        <f t="shared" si="5"/>
        <v/>
      </c>
    </row>
    <row r="332" spans="23:24" ht="15.75" x14ac:dyDescent="0.25">
      <c r="W332" s="40">
        <v>331</v>
      </c>
      <c r="X332" s="19" t="str">
        <f t="shared" si="5"/>
        <v/>
      </c>
    </row>
    <row r="333" spans="23:24" ht="15.75" x14ac:dyDescent="0.25">
      <c r="W333" s="40">
        <v>332</v>
      </c>
      <c r="X333" s="19" t="str">
        <f t="shared" si="5"/>
        <v/>
      </c>
    </row>
    <row r="334" spans="23:24" ht="15.75" x14ac:dyDescent="0.25">
      <c r="W334" s="40">
        <v>333</v>
      </c>
      <c r="X334" s="19" t="str">
        <f t="shared" si="5"/>
        <v/>
      </c>
    </row>
    <row r="335" spans="23:24" ht="15.75" x14ac:dyDescent="0.25">
      <c r="W335" s="40">
        <v>334</v>
      </c>
      <c r="X335" s="19" t="str">
        <f t="shared" si="5"/>
        <v/>
      </c>
    </row>
    <row r="336" spans="23:24" ht="15.75" x14ac:dyDescent="0.25">
      <c r="W336" s="40">
        <v>335</v>
      </c>
      <c r="X336" s="19" t="str">
        <f t="shared" si="5"/>
        <v/>
      </c>
    </row>
    <row r="337" spans="23:24" ht="15.75" x14ac:dyDescent="0.25">
      <c r="W337" s="40">
        <v>336</v>
      </c>
      <c r="X337" s="19" t="str">
        <f t="shared" si="5"/>
        <v/>
      </c>
    </row>
    <row r="338" spans="23:24" ht="15.75" x14ac:dyDescent="0.25">
      <c r="W338" s="40">
        <v>337</v>
      </c>
      <c r="X338" s="19" t="str">
        <f t="shared" si="5"/>
        <v/>
      </c>
    </row>
    <row r="339" spans="23:24" ht="15.75" x14ac:dyDescent="0.25">
      <c r="W339" s="40">
        <v>338</v>
      </c>
      <c r="X339" s="19" t="str">
        <f t="shared" si="5"/>
        <v/>
      </c>
    </row>
    <row r="340" spans="23:24" ht="15.75" x14ac:dyDescent="0.25">
      <c r="W340" s="40">
        <v>339</v>
      </c>
      <c r="X340" s="19" t="str">
        <f t="shared" si="5"/>
        <v/>
      </c>
    </row>
    <row r="341" spans="23:24" ht="15.75" x14ac:dyDescent="0.25">
      <c r="W341" s="40">
        <v>340</v>
      </c>
      <c r="X341" s="19" t="str">
        <f t="shared" si="5"/>
        <v/>
      </c>
    </row>
    <row r="342" spans="23:24" ht="15.75" x14ac:dyDescent="0.25">
      <c r="W342" s="40">
        <v>341</v>
      </c>
      <c r="X342" s="19" t="str">
        <f t="shared" si="5"/>
        <v/>
      </c>
    </row>
    <row r="343" spans="23:24" ht="15.75" x14ac:dyDescent="0.25">
      <c r="W343" s="40">
        <v>342</v>
      </c>
      <c r="X343" s="19" t="str">
        <f t="shared" si="5"/>
        <v/>
      </c>
    </row>
    <row r="344" spans="23:24" ht="15.75" x14ac:dyDescent="0.25">
      <c r="W344" s="40">
        <v>343</v>
      </c>
      <c r="X344" s="19" t="str">
        <f t="shared" si="5"/>
        <v/>
      </c>
    </row>
    <row r="345" spans="23:24" ht="15.75" x14ac:dyDescent="0.25">
      <c r="W345" s="40">
        <v>344</v>
      </c>
      <c r="X345" s="19" t="str">
        <f t="shared" si="5"/>
        <v/>
      </c>
    </row>
    <row r="346" spans="23:24" ht="15.75" x14ac:dyDescent="0.25">
      <c r="W346" s="40">
        <v>345</v>
      </c>
      <c r="X346" s="19" t="str">
        <f t="shared" si="5"/>
        <v/>
      </c>
    </row>
    <row r="347" spans="23:24" ht="15.75" x14ac:dyDescent="0.25">
      <c r="W347" s="40">
        <v>346</v>
      </c>
      <c r="X347" s="19" t="str">
        <f t="shared" si="5"/>
        <v/>
      </c>
    </row>
    <row r="348" spans="23:24" ht="15.75" x14ac:dyDescent="0.25">
      <c r="W348" s="40">
        <v>347</v>
      </c>
      <c r="X348" s="19" t="str">
        <f t="shared" si="5"/>
        <v/>
      </c>
    </row>
    <row r="349" spans="23:24" ht="15.75" x14ac:dyDescent="0.25">
      <c r="W349" s="40">
        <v>348</v>
      </c>
      <c r="X349" s="19" t="str">
        <f t="shared" si="5"/>
        <v/>
      </c>
    </row>
    <row r="350" spans="23:24" ht="15.75" x14ac:dyDescent="0.25">
      <c r="W350" s="40">
        <v>349</v>
      </c>
      <c r="X350" s="19" t="str">
        <f t="shared" si="5"/>
        <v/>
      </c>
    </row>
    <row r="351" spans="23:24" ht="15.75" x14ac:dyDescent="0.25">
      <c r="W351" s="40">
        <v>350</v>
      </c>
      <c r="X351" s="19" t="str">
        <f t="shared" si="5"/>
        <v/>
      </c>
    </row>
    <row r="352" spans="23:24" ht="15.75" x14ac:dyDescent="0.25">
      <c r="W352" s="40">
        <v>351</v>
      </c>
      <c r="X352" s="19" t="str">
        <f t="shared" si="5"/>
        <v/>
      </c>
    </row>
    <row r="353" spans="23:24" ht="15.75" x14ac:dyDescent="0.25">
      <c r="W353" s="40">
        <v>352</v>
      </c>
      <c r="X353" s="19" t="str">
        <f t="shared" si="5"/>
        <v/>
      </c>
    </row>
    <row r="354" spans="23:24" ht="15.75" x14ac:dyDescent="0.25">
      <c r="W354" s="40">
        <v>353</v>
      </c>
      <c r="X354" s="19" t="str">
        <f t="shared" si="5"/>
        <v/>
      </c>
    </row>
    <row r="355" spans="23:24" ht="15.75" x14ac:dyDescent="0.25">
      <c r="W355" s="40">
        <v>354</v>
      </c>
      <c r="X355" s="19" t="str">
        <f t="shared" si="5"/>
        <v/>
      </c>
    </row>
    <row r="356" spans="23:24" ht="15.75" x14ac:dyDescent="0.25">
      <c r="W356" s="40">
        <v>355</v>
      </c>
      <c r="X356" s="19" t="str">
        <f t="shared" si="5"/>
        <v/>
      </c>
    </row>
    <row r="357" spans="23:24" ht="15.75" x14ac:dyDescent="0.25">
      <c r="W357" s="40">
        <v>356</v>
      </c>
      <c r="X357" s="19" t="str">
        <f t="shared" si="5"/>
        <v/>
      </c>
    </row>
    <row r="358" spans="23:24" ht="15.75" x14ac:dyDescent="0.25">
      <c r="W358" s="40">
        <v>357</v>
      </c>
      <c r="X358" s="19" t="str">
        <f t="shared" si="5"/>
        <v/>
      </c>
    </row>
    <row r="359" spans="23:24" ht="15.75" x14ac:dyDescent="0.25">
      <c r="W359" s="40">
        <v>358</v>
      </c>
      <c r="X359" s="19" t="str">
        <f t="shared" si="5"/>
        <v/>
      </c>
    </row>
    <row r="360" spans="23:24" ht="15.75" x14ac:dyDescent="0.25">
      <c r="W360" s="40">
        <v>359</v>
      </c>
      <c r="X360" s="19" t="str">
        <f t="shared" si="5"/>
        <v/>
      </c>
    </row>
    <row r="361" spans="23:24" ht="15.75" x14ac:dyDescent="0.25">
      <c r="W361" s="40">
        <v>360</v>
      </c>
      <c r="X361" s="19" t="str">
        <f t="shared" si="5"/>
        <v/>
      </c>
    </row>
    <row r="362" spans="23:24" ht="15.75" x14ac:dyDescent="0.25">
      <c r="W362" s="40">
        <v>361</v>
      </c>
      <c r="X362" s="19" t="str">
        <f t="shared" si="5"/>
        <v/>
      </c>
    </row>
    <row r="363" spans="23:24" ht="15.75" x14ac:dyDescent="0.25">
      <c r="W363" s="40">
        <v>362</v>
      </c>
      <c r="X363" s="19" t="str">
        <f t="shared" si="5"/>
        <v/>
      </c>
    </row>
    <row r="364" spans="23:24" ht="15.75" x14ac:dyDescent="0.25">
      <c r="W364" s="40">
        <v>363</v>
      </c>
      <c r="X364" s="19" t="str">
        <f t="shared" si="5"/>
        <v/>
      </c>
    </row>
    <row r="365" spans="23:24" ht="15.75" x14ac:dyDescent="0.25">
      <c r="W365" s="40">
        <v>364</v>
      </c>
      <c r="X365" s="19" t="str">
        <f t="shared" si="5"/>
        <v/>
      </c>
    </row>
    <row r="366" spans="23:24" ht="15.75" x14ac:dyDescent="0.25">
      <c r="W366" s="40">
        <v>365</v>
      </c>
      <c r="X366" s="19" t="str">
        <f t="shared" si="5"/>
        <v/>
      </c>
    </row>
    <row r="367" spans="23:24" ht="15.75" x14ac:dyDescent="0.25">
      <c r="W367" s="40">
        <v>366</v>
      </c>
      <c r="X367" s="19" t="str">
        <f t="shared" si="5"/>
        <v/>
      </c>
    </row>
    <row r="368" spans="23:24" ht="15.75" x14ac:dyDescent="0.25">
      <c r="W368" s="40">
        <v>367</v>
      </c>
      <c r="X368" s="19" t="str">
        <f t="shared" si="5"/>
        <v/>
      </c>
    </row>
    <row r="369" spans="23:24" ht="15.75" x14ac:dyDescent="0.25">
      <c r="W369" s="40">
        <v>368</v>
      </c>
      <c r="X369" s="19" t="str">
        <f t="shared" si="5"/>
        <v/>
      </c>
    </row>
    <row r="370" spans="23:24" ht="15.75" x14ac:dyDescent="0.25">
      <c r="W370" s="40">
        <v>369</v>
      </c>
      <c r="X370" s="19" t="str">
        <f t="shared" si="5"/>
        <v/>
      </c>
    </row>
    <row r="371" spans="23:24" ht="15.75" x14ac:dyDescent="0.25">
      <c r="W371" s="40">
        <v>370</v>
      </c>
      <c r="X371" s="19" t="str">
        <f t="shared" si="5"/>
        <v/>
      </c>
    </row>
    <row r="372" spans="23:24" ht="15.75" x14ac:dyDescent="0.25">
      <c r="W372" s="40">
        <v>371</v>
      </c>
      <c r="X372" s="19" t="str">
        <f t="shared" si="5"/>
        <v/>
      </c>
    </row>
    <row r="373" spans="23:24" ht="15.75" x14ac:dyDescent="0.25">
      <c r="W373" s="40">
        <v>372</v>
      </c>
      <c r="X373" s="19" t="str">
        <f t="shared" si="5"/>
        <v/>
      </c>
    </row>
    <row r="374" spans="23:24" ht="15.75" x14ac:dyDescent="0.25">
      <c r="W374" s="40">
        <v>373</v>
      </c>
      <c r="X374" s="19" t="str">
        <f t="shared" si="5"/>
        <v/>
      </c>
    </row>
    <row r="375" spans="23:24" ht="15.75" x14ac:dyDescent="0.25">
      <c r="W375" s="40">
        <v>374</v>
      </c>
      <c r="X375" s="19" t="str">
        <f t="shared" si="5"/>
        <v/>
      </c>
    </row>
    <row r="376" spans="23:24" ht="15.75" x14ac:dyDescent="0.25">
      <c r="W376" s="40">
        <v>375</v>
      </c>
      <c r="X376" s="19" t="str">
        <f t="shared" si="5"/>
        <v/>
      </c>
    </row>
    <row r="377" spans="23:24" ht="15.75" x14ac:dyDescent="0.25">
      <c r="W377" s="40">
        <v>376</v>
      </c>
      <c r="X377" s="19" t="str">
        <f t="shared" si="5"/>
        <v/>
      </c>
    </row>
    <row r="378" spans="23:24" ht="15.75" x14ac:dyDescent="0.25">
      <c r="W378" s="40">
        <v>377</v>
      </c>
      <c r="X378" s="19" t="str">
        <f t="shared" si="5"/>
        <v/>
      </c>
    </row>
    <row r="379" spans="23:24" ht="15.75" x14ac:dyDescent="0.25">
      <c r="W379" s="40">
        <v>378</v>
      </c>
      <c r="X379" s="19" t="str">
        <f t="shared" si="5"/>
        <v/>
      </c>
    </row>
    <row r="380" spans="23:24" ht="15.75" x14ac:dyDescent="0.25">
      <c r="W380" s="40">
        <v>379</v>
      </c>
      <c r="X380" s="19" t="str">
        <f t="shared" si="5"/>
        <v/>
      </c>
    </row>
    <row r="381" spans="23:24" ht="15.75" x14ac:dyDescent="0.25">
      <c r="W381" s="40">
        <v>380</v>
      </c>
      <c r="X381" s="19" t="str">
        <f t="shared" si="5"/>
        <v/>
      </c>
    </row>
    <row r="382" spans="23:24" ht="15.75" x14ac:dyDescent="0.25">
      <c r="W382" s="40">
        <v>381</v>
      </c>
      <c r="X382" s="19" t="str">
        <f t="shared" si="5"/>
        <v/>
      </c>
    </row>
    <row r="383" spans="23:24" ht="15.75" x14ac:dyDescent="0.25">
      <c r="W383" s="40">
        <v>382</v>
      </c>
      <c r="X383" s="19" t="str">
        <f t="shared" si="5"/>
        <v/>
      </c>
    </row>
    <row r="384" spans="23:24" ht="15.75" x14ac:dyDescent="0.25">
      <c r="W384" s="40">
        <v>383</v>
      </c>
      <c r="X384" s="19" t="str">
        <f t="shared" si="5"/>
        <v/>
      </c>
    </row>
    <row r="385" spans="23:24" ht="15.75" x14ac:dyDescent="0.25">
      <c r="W385" s="40">
        <v>384</v>
      </c>
      <c r="X385" s="19" t="str">
        <f t="shared" si="5"/>
        <v/>
      </c>
    </row>
    <row r="386" spans="23:24" ht="15.75" x14ac:dyDescent="0.25">
      <c r="W386" s="40">
        <v>385</v>
      </c>
      <c r="X386" s="19" t="str">
        <f t="shared" ref="X386:X449" si="6">IFERROR(IF(VLOOKUP(W386,comments,2,FALSE)=0,"",VLOOKUP(W386,comments,2,FALSE)),"")</f>
        <v/>
      </c>
    </row>
    <row r="387" spans="23:24" ht="15.75" x14ac:dyDescent="0.25">
      <c r="W387" s="40">
        <v>386</v>
      </c>
      <c r="X387" s="19" t="str">
        <f t="shared" si="6"/>
        <v/>
      </c>
    </row>
    <row r="388" spans="23:24" ht="15.75" x14ac:dyDescent="0.25">
      <c r="W388" s="40">
        <v>387</v>
      </c>
      <c r="X388" s="19" t="str">
        <f t="shared" si="6"/>
        <v/>
      </c>
    </row>
    <row r="389" spans="23:24" ht="15.75" x14ac:dyDescent="0.25">
      <c r="W389" s="40">
        <v>388</v>
      </c>
      <c r="X389" s="19" t="str">
        <f t="shared" si="6"/>
        <v/>
      </c>
    </row>
    <row r="390" spans="23:24" ht="15.75" x14ac:dyDescent="0.25">
      <c r="W390" s="40">
        <v>389</v>
      </c>
      <c r="X390" s="19" t="str">
        <f t="shared" si="6"/>
        <v/>
      </c>
    </row>
    <row r="391" spans="23:24" ht="15.75" x14ac:dyDescent="0.25">
      <c r="W391" s="40">
        <v>390</v>
      </c>
      <c r="X391" s="19" t="str">
        <f t="shared" si="6"/>
        <v/>
      </c>
    </row>
    <row r="392" spans="23:24" ht="15.75" x14ac:dyDescent="0.25">
      <c r="W392" s="40">
        <v>391</v>
      </c>
      <c r="X392" s="19" t="str">
        <f t="shared" si="6"/>
        <v/>
      </c>
    </row>
    <row r="393" spans="23:24" ht="15.75" x14ac:dyDescent="0.25">
      <c r="W393" s="40">
        <v>392</v>
      </c>
      <c r="X393" s="19" t="str">
        <f t="shared" si="6"/>
        <v/>
      </c>
    </row>
    <row r="394" spans="23:24" ht="15.75" x14ac:dyDescent="0.25">
      <c r="W394" s="40">
        <v>393</v>
      </c>
      <c r="X394" s="19" t="str">
        <f t="shared" si="6"/>
        <v/>
      </c>
    </row>
    <row r="395" spans="23:24" ht="15.75" x14ac:dyDescent="0.25">
      <c r="W395" s="40">
        <v>394</v>
      </c>
      <c r="X395" s="19" t="str">
        <f t="shared" si="6"/>
        <v/>
      </c>
    </row>
    <row r="396" spans="23:24" ht="15.75" x14ac:dyDescent="0.25">
      <c r="W396" s="40">
        <v>395</v>
      </c>
      <c r="X396" s="19" t="str">
        <f t="shared" si="6"/>
        <v/>
      </c>
    </row>
    <row r="397" spans="23:24" ht="15.75" x14ac:dyDescent="0.25">
      <c r="W397" s="40">
        <v>396</v>
      </c>
      <c r="X397" s="19" t="str">
        <f t="shared" si="6"/>
        <v/>
      </c>
    </row>
    <row r="398" spans="23:24" ht="15.75" x14ac:dyDescent="0.25">
      <c r="W398" s="40">
        <v>397</v>
      </c>
      <c r="X398" s="19" t="str">
        <f t="shared" si="6"/>
        <v/>
      </c>
    </row>
    <row r="399" spans="23:24" ht="15.75" x14ac:dyDescent="0.25">
      <c r="W399" s="40">
        <v>398</v>
      </c>
      <c r="X399" s="19" t="str">
        <f t="shared" si="6"/>
        <v/>
      </c>
    </row>
    <row r="400" spans="23:24" ht="15.75" x14ac:dyDescent="0.25">
      <c r="W400" s="40">
        <v>399</v>
      </c>
      <c r="X400" s="19" t="str">
        <f t="shared" si="6"/>
        <v/>
      </c>
    </row>
    <row r="401" spans="23:24" ht="15.75" x14ac:dyDescent="0.25">
      <c r="W401" s="40">
        <v>400</v>
      </c>
      <c r="X401" s="19" t="str">
        <f t="shared" si="6"/>
        <v/>
      </c>
    </row>
    <row r="402" spans="23:24" ht="15.75" x14ac:dyDescent="0.25">
      <c r="W402" s="40">
        <v>401</v>
      </c>
      <c r="X402" s="19" t="str">
        <f t="shared" si="6"/>
        <v/>
      </c>
    </row>
    <row r="403" spans="23:24" ht="15.75" x14ac:dyDescent="0.25">
      <c r="W403" s="40">
        <v>402</v>
      </c>
      <c r="X403" s="19" t="str">
        <f t="shared" si="6"/>
        <v/>
      </c>
    </row>
    <row r="404" spans="23:24" ht="15.75" x14ac:dyDescent="0.25">
      <c r="W404" s="40">
        <v>403</v>
      </c>
      <c r="X404" s="19" t="str">
        <f t="shared" si="6"/>
        <v/>
      </c>
    </row>
    <row r="405" spans="23:24" ht="15.75" x14ac:dyDescent="0.25">
      <c r="W405" s="40">
        <v>404</v>
      </c>
      <c r="X405" s="19" t="str">
        <f t="shared" si="6"/>
        <v/>
      </c>
    </row>
    <row r="406" spans="23:24" ht="15.75" x14ac:dyDescent="0.25">
      <c r="W406" s="40">
        <v>405</v>
      </c>
      <c r="X406" s="19" t="str">
        <f t="shared" si="6"/>
        <v/>
      </c>
    </row>
    <row r="407" spans="23:24" ht="15.75" x14ac:dyDescent="0.25">
      <c r="W407" s="40">
        <v>406</v>
      </c>
      <c r="X407" s="19" t="str">
        <f t="shared" si="6"/>
        <v/>
      </c>
    </row>
    <row r="408" spans="23:24" ht="15.75" x14ac:dyDescent="0.25">
      <c r="W408" s="40">
        <v>407</v>
      </c>
      <c r="X408" s="19" t="str">
        <f t="shared" si="6"/>
        <v/>
      </c>
    </row>
    <row r="409" spans="23:24" ht="15.75" x14ac:dyDescent="0.25">
      <c r="W409" s="40">
        <v>408</v>
      </c>
      <c r="X409" s="19" t="str">
        <f t="shared" si="6"/>
        <v/>
      </c>
    </row>
    <row r="410" spans="23:24" ht="15.75" x14ac:dyDescent="0.25">
      <c r="W410" s="40">
        <v>409</v>
      </c>
      <c r="X410" s="19" t="str">
        <f t="shared" si="6"/>
        <v/>
      </c>
    </row>
    <row r="411" spans="23:24" ht="15.75" x14ac:dyDescent="0.25">
      <c r="W411" s="40">
        <v>410</v>
      </c>
      <c r="X411" s="19" t="str">
        <f t="shared" si="6"/>
        <v/>
      </c>
    </row>
    <row r="412" spans="23:24" ht="15.75" x14ac:dyDescent="0.25">
      <c r="W412" s="40">
        <v>411</v>
      </c>
      <c r="X412" s="19" t="str">
        <f t="shared" si="6"/>
        <v/>
      </c>
    </row>
    <row r="413" spans="23:24" ht="15.75" x14ac:dyDescent="0.25">
      <c r="W413" s="40">
        <v>412</v>
      </c>
      <c r="X413" s="19" t="str">
        <f t="shared" si="6"/>
        <v/>
      </c>
    </row>
    <row r="414" spans="23:24" ht="15.75" x14ac:dyDescent="0.25">
      <c r="W414" s="40">
        <v>413</v>
      </c>
      <c r="X414" s="19" t="str">
        <f t="shared" si="6"/>
        <v/>
      </c>
    </row>
    <row r="415" spans="23:24" ht="15.75" x14ac:dyDescent="0.25">
      <c r="W415" s="40">
        <v>414</v>
      </c>
      <c r="X415" s="19" t="str">
        <f t="shared" si="6"/>
        <v/>
      </c>
    </row>
    <row r="416" spans="23:24" ht="15.75" x14ac:dyDescent="0.25">
      <c r="W416" s="40">
        <v>415</v>
      </c>
      <c r="X416" s="19" t="str">
        <f t="shared" si="6"/>
        <v/>
      </c>
    </row>
    <row r="417" spans="23:24" ht="15.75" x14ac:dyDescent="0.25">
      <c r="W417" s="40">
        <v>416</v>
      </c>
      <c r="X417" s="19" t="str">
        <f t="shared" si="6"/>
        <v/>
      </c>
    </row>
    <row r="418" spans="23:24" ht="15.75" x14ac:dyDescent="0.25">
      <c r="W418" s="40">
        <v>417</v>
      </c>
      <c r="X418" s="19" t="str">
        <f t="shared" si="6"/>
        <v/>
      </c>
    </row>
    <row r="419" spans="23:24" ht="15.75" x14ac:dyDescent="0.25">
      <c r="W419" s="40">
        <v>418</v>
      </c>
      <c r="X419" s="19" t="str">
        <f t="shared" si="6"/>
        <v/>
      </c>
    </row>
    <row r="420" spans="23:24" ht="15.75" x14ac:dyDescent="0.25">
      <c r="W420" s="40">
        <v>419</v>
      </c>
      <c r="X420" s="19" t="str">
        <f t="shared" si="6"/>
        <v/>
      </c>
    </row>
    <row r="421" spans="23:24" ht="15.75" x14ac:dyDescent="0.25">
      <c r="W421" s="40">
        <v>420</v>
      </c>
      <c r="X421" s="19" t="str">
        <f t="shared" si="6"/>
        <v/>
      </c>
    </row>
    <row r="422" spans="23:24" ht="15.75" x14ac:dyDescent="0.25">
      <c r="W422" s="40">
        <v>421</v>
      </c>
      <c r="X422" s="19" t="str">
        <f t="shared" si="6"/>
        <v/>
      </c>
    </row>
    <row r="423" spans="23:24" ht="15.75" x14ac:dyDescent="0.25">
      <c r="W423" s="40">
        <v>422</v>
      </c>
      <c r="X423" s="19" t="str">
        <f t="shared" si="6"/>
        <v/>
      </c>
    </row>
    <row r="424" spans="23:24" ht="15.75" x14ac:dyDescent="0.25">
      <c r="W424" s="40">
        <v>423</v>
      </c>
      <c r="X424" s="19" t="str">
        <f t="shared" si="6"/>
        <v/>
      </c>
    </row>
    <row r="425" spans="23:24" ht="15.75" x14ac:dyDescent="0.25">
      <c r="W425" s="40">
        <v>424</v>
      </c>
      <c r="X425" s="19" t="str">
        <f t="shared" si="6"/>
        <v/>
      </c>
    </row>
    <row r="426" spans="23:24" ht="15.75" x14ac:dyDescent="0.25">
      <c r="W426" s="40">
        <v>425</v>
      </c>
      <c r="X426" s="19" t="str">
        <f t="shared" si="6"/>
        <v/>
      </c>
    </row>
    <row r="427" spans="23:24" ht="15.75" x14ac:dyDescent="0.25">
      <c r="W427" s="40">
        <v>426</v>
      </c>
      <c r="X427" s="19" t="str">
        <f t="shared" si="6"/>
        <v/>
      </c>
    </row>
    <row r="428" spans="23:24" ht="15.75" x14ac:dyDescent="0.25">
      <c r="W428" s="40">
        <v>427</v>
      </c>
      <c r="X428" s="19" t="str">
        <f t="shared" si="6"/>
        <v/>
      </c>
    </row>
    <row r="429" spans="23:24" ht="15.75" x14ac:dyDescent="0.25">
      <c r="W429" s="40">
        <v>428</v>
      </c>
      <c r="X429" s="19" t="str">
        <f t="shared" si="6"/>
        <v/>
      </c>
    </row>
    <row r="430" spans="23:24" ht="15.75" x14ac:dyDescent="0.25">
      <c r="W430" s="40">
        <v>429</v>
      </c>
      <c r="X430" s="19" t="str">
        <f t="shared" si="6"/>
        <v/>
      </c>
    </row>
    <row r="431" spans="23:24" ht="15.75" x14ac:dyDescent="0.25">
      <c r="W431" s="40">
        <v>430</v>
      </c>
      <c r="X431" s="19" t="str">
        <f t="shared" si="6"/>
        <v/>
      </c>
    </row>
    <row r="432" spans="23:24" ht="15.75" x14ac:dyDescent="0.25">
      <c r="W432" s="40">
        <v>431</v>
      </c>
      <c r="X432" s="19" t="str">
        <f t="shared" si="6"/>
        <v/>
      </c>
    </row>
    <row r="433" spans="23:24" ht="15.75" x14ac:dyDescent="0.25">
      <c r="W433" s="40">
        <v>432</v>
      </c>
      <c r="X433" s="19" t="str">
        <f t="shared" si="6"/>
        <v/>
      </c>
    </row>
    <row r="434" spans="23:24" ht="15.75" x14ac:dyDescent="0.25">
      <c r="W434" s="40">
        <v>433</v>
      </c>
      <c r="X434" s="19" t="str">
        <f t="shared" si="6"/>
        <v/>
      </c>
    </row>
    <row r="435" spans="23:24" ht="15.75" x14ac:dyDescent="0.25">
      <c r="W435" s="40">
        <v>434</v>
      </c>
      <c r="X435" s="19" t="str">
        <f t="shared" si="6"/>
        <v/>
      </c>
    </row>
    <row r="436" spans="23:24" ht="15.75" x14ac:dyDescent="0.25">
      <c r="W436" s="40">
        <v>435</v>
      </c>
      <c r="X436" s="19" t="str">
        <f t="shared" si="6"/>
        <v/>
      </c>
    </row>
    <row r="437" spans="23:24" ht="15.75" x14ac:dyDescent="0.25">
      <c r="W437" s="40">
        <v>436</v>
      </c>
      <c r="X437" s="19" t="str">
        <f t="shared" si="6"/>
        <v/>
      </c>
    </row>
    <row r="438" spans="23:24" ht="15.75" x14ac:dyDescent="0.25">
      <c r="W438" s="40">
        <v>437</v>
      </c>
      <c r="X438" s="19" t="str">
        <f t="shared" si="6"/>
        <v/>
      </c>
    </row>
    <row r="439" spans="23:24" ht="15.75" x14ac:dyDescent="0.25">
      <c r="W439" s="40">
        <v>438</v>
      </c>
      <c r="X439" s="19" t="str">
        <f t="shared" si="6"/>
        <v/>
      </c>
    </row>
    <row r="440" spans="23:24" ht="15.75" x14ac:dyDescent="0.25">
      <c r="W440" s="40">
        <v>439</v>
      </c>
      <c r="X440" s="19" t="str">
        <f t="shared" si="6"/>
        <v/>
      </c>
    </row>
    <row r="441" spans="23:24" ht="15.75" x14ac:dyDescent="0.25">
      <c r="W441" s="40">
        <v>440</v>
      </c>
      <c r="X441" s="19" t="str">
        <f t="shared" si="6"/>
        <v/>
      </c>
    </row>
    <row r="442" spans="23:24" ht="15.75" x14ac:dyDescent="0.25">
      <c r="W442" s="40">
        <v>441</v>
      </c>
      <c r="X442" s="19" t="str">
        <f t="shared" si="6"/>
        <v/>
      </c>
    </row>
    <row r="443" spans="23:24" ht="15.75" x14ac:dyDescent="0.25">
      <c r="W443" s="40">
        <v>442</v>
      </c>
      <c r="X443" s="19" t="str">
        <f t="shared" si="6"/>
        <v/>
      </c>
    </row>
    <row r="444" spans="23:24" ht="15.75" x14ac:dyDescent="0.25">
      <c r="W444" s="40">
        <v>443</v>
      </c>
      <c r="X444" s="19" t="str">
        <f t="shared" si="6"/>
        <v/>
      </c>
    </row>
    <row r="445" spans="23:24" ht="15.75" x14ac:dyDescent="0.25">
      <c r="W445" s="40">
        <v>444</v>
      </c>
      <c r="X445" s="19" t="str">
        <f t="shared" si="6"/>
        <v/>
      </c>
    </row>
    <row r="446" spans="23:24" ht="15.75" x14ac:dyDescent="0.25">
      <c r="W446" s="40">
        <v>445</v>
      </c>
      <c r="X446" s="19" t="str">
        <f t="shared" si="6"/>
        <v/>
      </c>
    </row>
    <row r="447" spans="23:24" ht="15.75" x14ac:dyDescent="0.25">
      <c r="W447" s="40">
        <v>446</v>
      </c>
      <c r="X447" s="19" t="str">
        <f t="shared" si="6"/>
        <v/>
      </c>
    </row>
    <row r="448" spans="23:24" ht="15.75" x14ac:dyDescent="0.25">
      <c r="W448" s="40">
        <v>447</v>
      </c>
      <c r="X448" s="19" t="str">
        <f t="shared" si="6"/>
        <v/>
      </c>
    </row>
    <row r="449" spans="23:24" ht="15.75" x14ac:dyDescent="0.25">
      <c r="W449" s="40">
        <v>448</v>
      </c>
      <c r="X449" s="19" t="str">
        <f t="shared" si="6"/>
        <v/>
      </c>
    </row>
    <row r="450" spans="23:24" ht="15.75" x14ac:dyDescent="0.25">
      <c r="W450" s="40">
        <v>449</v>
      </c>
      <c r="X450" s="19" t="str">
        <f t="shared" ref="X450:X501" si="7">IFERROR(IF(VLOOKUP(W450,comments,2,FALSE)=0,"",VLOOKUP(W450,comments,2,FALSE)),"")</f>
        <v/>
      </c>
    </row>
    <row r="451" spans="23:24" ht="15.75" x14ac:dyDescent="0.25">
      <c r="W451" s="40">
        <v>450</v>
      </c>
      <c r="X451" s="19" t="str">
        <f t="shared" si="7"/>
        <v/>
      </c>
    </row>
    <row r="452" spans="23:24" ht="15.75" x14ac:dyDescent="0.25">
      <c r="W452" s="40">
        <v>451</v>
      </c>
      <c r="X452" s="19" t="str">
        <f t="shared" si="7"/>
        <v/>
      </c>
    </row>
    <row r="453" spans="23:24" ht="15.75" x14ac:dyDescent="0.25">
      <c r="W453" s="40">
        <v>452</v>
      </c>
      <c r="X453" s="19" t="str">
        <f t="shared" si="7"/>
        <v/>
      </c>
    </row>
    <row r="454" spans="23:24" ht="15.75" x14ac:dyDescent="0.25">
      <c r="W454" s="40">
        <v>453</v>
      </c>
      <c r="X454" s="19" t="str">
        <f t="shared" si="7"/>
        <v/>
      </c>
    </row>
    <row r="455" spans="23:24" ht="15.75" x14ac:dyDescent="0.25">
      <c r="W455" s="40">
        <v>454</v>
      </c>
      <c r="X455" s="19" t="str">
        <f t="shared" si="7"/>
        <v/>
      </c>
    </row>
    <row r="456" spans="23:24" ht="15.75" x14ac:dyDescent="0.25">
      <c r="W456" s="40">
        <v>455</v>
      </c>
      <c r="X456" s="19" t="str">
        <f t="shared" si="7"/>
        <v/>
      </c>
    </row>
    <row r="457" spans="23:24" ht="15.75" x14ac:dyDescent="0.25">
      <c r="W457" s="40">
        <v>456</v>
      </c>
      <c r="X457" s="19" t="str">
        <f t="shared" si="7"/>
        <v/>
      </c>
    </row>
    <row r="458" spans="23:24" ht="15.75" x14ac:dyDescent="0.25">
      <c r="W458" s="40">
        <v>457</v>
      </c>
      <c r="X458" s="19" t="str">
        <f t="shared" si="7"/>
        <v/>
      </c>
    </row>
    <row r="459" spans="23:24" ht="15.75" x14ac:dyDescent="0.25">
      <c r="W459" s="40">
        <v>458</v>
      </c>
      <c r="X459" s="19" t="str">
        <f t="shared" si="7"/>
        <v/>
      </c>
    </row>
    <row r="460" spans="23:24" ht="15.75" x14ac:dyDescent="0.25">
      <c r="W460" s="40">
        <v>459</v>
      </c>
      <c r="X460" s="19" t="str">
        <f t="shared" si="7"/>
        <v/>
      </c>
    </row>
    <row r="461" spans="23:24" ht="15.75" x14ac:dyDescent="0.25">
      <c r="W461" s="40">
        <v>460</v>
      </c>
      <c r="X461" s="19" t="str">
        <f t="shared" si="7"/>
        <v/>
      </c>
    </row>
    <row r="462" spans="23:24" ht="15.75" x14ac:dyDescent="0.25">
      <c r="W462" s="40">
        <v>461</v>
      </c>
      <c r="X462" s="19" t="str">
        <f t="shared" si="7"/>
        <v/>
      </c>
    </row>
    <row r="463" spans="23:24" ht="15.75" x14ac:dyDescent="0.25">
      <c r="W463" s="40">
        <v>462</v>
      </c>
      <c r="X463" s="19" t="str">
        <f t="shared" si="7"/>
        <v/>
      </c>
    </row>
    <row r="464" spans="23:24" ht="15.75" x14ac:dyDescent="0.25">
      <c r="W464" s="40">
        <v>463</v>
      </c>
      <c r="X464" s="19" t="str">
        <f t="shared" si="7"/>
        <v/>
      </c>
    </row>
    <row r="465" spans="23:24" ht="15.75" x14ac:dyDescent="0.25">
      <c r="W465" s="40">
        <v>464</v>
      </c>
      <c r="X465" s="19" t="str">
        <f t="shared" si="7"/>
        <v/>
      </c>
    </row>
    <row r="466" spans="23:24" ht="15.75" x14ac:dyDescent="0.25">
      <c r="W466" s="40">
        <v>465</v>
      </c>
      <c r="X466" s="19" t="str">
        <f t="shared" si="7"/>
        <v/>
      </c>
    </row>
    <row r="467" spans="23:24" ht="15.75" x14ac:dyDescent="0.25">
      <c r="W467" s="40">
        <v>466</v>
      </c>
      <c r="X467" s="19" t="str">
        <f t="shared" si="7"/>
        <v/>
      </c>
    </row>
    <row r="468" spans="23:24" ht="15.75" x14ac:dyDescent="0.25">
      <c r="W468" s="40">
        <v>467</v>
      </c>
      <c r="X468" s="19" t="str">
        <f t="shared" si="7"/>
        <v/>
      </c>
    </row>
    <row r="469" spans="23:24" ht="15.75" x14ac:dyDescent="0.25">
      <c r="W469" s="40">
        <v>468</v>
      </c>
      <c r="X469" s="19" t="str">
        <f t="shared" si="7"/>
        <v/>
      </c>
    </row>
    <row r="470" spans="23:24" ht="15.75" x14ac:dyDescent="0.25">
      <c r="W470" s="40">
        <v>469</v>
      </c>
      <c r="X470" s="19" t="str">
        <f t="shared" si="7"/>
        <v/>
      </c>
    </row>
    <row r="471" spans="23:24" ht="15.75" x14ac:dyDescent="0.25">
      <c r="W471" s="40">
        <v>470</v>
      </c>
      <c r="X471" s="19" t="str">
        <f t="shared" si="7"/>
        <v/>
      </c>
    </row>
    <row r="472" spans="23:24" ht="15.75" x14ac:dyDescent="0.25">
      <c r="W472" s="40">
        <v>471</v>
      </c>
      <c r="X472" s="19" t="str">
        <f t="shared" si="7"/>
        <v/>
      </c>
    </row>
    <row r="473" spans="23:24" ht="15.75" x14ac:dyDescent="0.25">
      <c r="W473" s="40">
        <v>472</v>
      </c>
      <c r="X473" s="19" t="str">
        <f t="shared" si="7"/>
        <v/>
      </c>
    </row>
    <row r="474" spans="23:24" ht="15.75" x14ac:dyDescent="0.25">
      <c r="W474" s="40">
        <v>473</v>
      </c>
      <c r="X474" s="19" t="str">
        <f t="shared" si="7"/>
        <v/>
      </c>
    </row>
    <row r="475" spans="23:24" ht="15.75" x14ac:dyDescent="0.25">
      <c r="W475" s="40">
        <v>474</v>
      </c>
      <c r="X475" s="19" t="str">
        <f t="shared" si="7"/>
        <v/>
      </c>
    </row>
    <row r="476" spans="23:24" ht="15.75" x14ac:dyDescent="0.25">
      <c r="W476" s="40">
        <v>475</v>
      </c>
      <c r="X476" s="19" t="str">
        <f t="shared" si="7"/>
        <v/>
      </c>
    </row>
    <row r="477" spans="23:24" ht="15.75" x14ac:dyDescent="0.25">
      <c r="W477" s="40">
        <v>476</v>
      </c>
      <c r="X477" s="19" t="str">
        <f t="shared" si="7"/>
        <v/>
      </c>
    </row>
    <row r="478" spans="23:24" ht="15.75" x14ac:dyDescent="0.25">
      <c r="W478" s="40">
        <v>477</v>
      </c>
      <c r="X478" s="19" t="str">
        <f t="shared" si="7"/>
        <v/>
      </c>
    </row>
    <row r="479" spans="23:24" ht="15.75" x14ac:dyDescent="0.25">
      <c r="W479" s="40">
        <v>478</v>
      </c>
      <c r="X479" s="19" t="str">
        <f t="shared" si="7"/>
        <v/>
      </c>
    </row>
    <row r="480" spans="23:24" ht="15.75" x14ac:dyDescent="0.25">
      <c r="W480" s="40">
        <v>479</v>
      </c>
      <c r="X480" s="19" t="str">
        <f t="shared" si="7"/>
        <v/>
      </c>
    </row>
    <row r="481" spans="23:24" ht="15.75" x14ac:dyDescent="0.25">
      <c r="W481" s="40">
        <v>480</v>
      </c>
      <c r="X481" s="19" t="str">
        <f t="shared" si="7"/>
        <v/>
      </c>
    </row>
    <row r="482" spans="23:24" ht="15.75" x14ac:dyDescent="0.25">
      <c r="W482" s="40">
        <v>481</v>
      </c>
      <c r="X482" s="19" t="str">
        <f t="shared" si="7"/>
        <v/>
      </c>
    </row>
    <row r="483" spans="23:24" ht="15.75" x14ac:dyDescent="0.25">
      <c r="W483" s="40">
        <v>482</v>
      </c>
      <c r="X483" s="19" t="str">
        <f t="shared" si="7"/>
        <v/>
      </c>
    </row>
    <row r="484" spans="23:24" ht="15.75" x14ac:dyDescent="0.25">
      <c r="W484" s="40">
        <v>483</v>
      </c>
      <c r="X484" s="19" t="str">
        <f t="shared" si="7"/>
        <v/>
      </c>
    </row>
    <row r="485" spans="23:24" ht="15.75" x14ac:dyDescent="0.25">
      <c r="W485" s="40">
        <v>484</v>
      </c>
      <c r="X485" s="19" t="str">
        <f t="shared" si="7"/>
        <v/>
      </c>
    </row>
    <row r="486" spans="23:24" ht="15.75" x14ac:dyDescent="0.25">
      <c r="W486" s="40">
        <v>485</v>
      </c>
      <c r="X486" s="19" t="str">
        <f t="shared" si="7"/>
        <v/>
      </c>
    </row>
    <row r="487" spans="23:24" ht="15.75" x14ac:dyDescent="0.25">
      <c r="W487" s="40">
        <v>486</v>
      </c>
      <c r="X487" s="19" t="str">
        <f t="shared" si="7"/>
        <v/>
      </c>
    </row>
    <row r="488" spans="23:24" ht="15.75" x14ac:dyDescent="0.25">
      <c r="W488" s="40">
        <v>487</v>
      </c>
      <c r="X488" s="19" t="str">
        <f t="shared" si="7"/>
        <v/>
      </c>
    </row>
    <row r="489" spans="23:24" ht="15.75" x14ac:dyDescent="0.25">
      <c r="W489" s="40">
        <v>488</v>
      </c>
      <c r="X489" s="19" t="str">
        <f t="shared" si="7"/>
        <v/>
      </c>
    </row>
    <row r="490" spans="23:24" ht="15.75" x14ac:dyDescent="0.25">
      <c r="W490" s="40">
        <v>489</v>
      </c>
      <c r="X490" s="19" t="str">
        <f t="shared" si="7"/>
        <v/>
      </c>
    </row>
    <row r="491" spans="23:24" ht="15.75" x14ac:dyDescent="0.25">
      <c r="W491" s="40">
        <v>490</v>
      </c>
      <c r="X491" s="19" t="str">
        <f t="shared" si="7"/>
        <v/>
      </c>
    </row>
    <row r="492" spans="23:24" ht="15.75" x14ac:dyDescent="0.25">
      <c r="W492" s="40">
        <v>491</v>
      </c>
      <c r="X492" s="19" t="str">
        <f t="shared" si="7"/>
        <v/>
      </c>
    </row>
    <row r="493" spans="23:24" ht="15.75" x14ac:dyDescent="0.25">
      <c r="W493" s="40">
        <v>492</v>
      </c>
      <c r="X493" s="19" t="str">
        <f t="shared" si="7"/>
        <v/>
      </c>
    </row>
    <row r="494" spans="23:24" ht="15.75" x14ac:dyDescent="0.25">
      <c r="W494" s="40">
        <v>493</v>
      </c>
      <c r="X494" s="19" t="str">
        <f t="shared" si="7"/>
        <v/>
      </c>
    </row>
    <row r="495" spans="23:24" ht="15.75" x14ac:dyDescent="0.25">
      <c r="W495" s="40">
        <v>494</v>
      </c>
      <c r="X495" s="19" t="str">
        <f t="shared" si="7"/>
        <v/>
      </c>
    </row>
    <row r="496" spans="23:24" ht="15.75" x14ac:dyDescent="0.25">
      <c r="W496" s="40">
        <v>495</v>
      </c>
      <c r="X496" s="19" t="str">
        <f t="shared" si="7"/>
        <v/>
      </c>
    </row>
    <row r="497" spans="23:24" ht="15.75" x14ac:dyDescent="0.25">
      <c r="W497" s="40">
        <v>496</v>
      </c>
      <c r="X497" s="19" t="str">
        <f t="shared" si="7"/>
        <v/>
      </c>
    </row>
    <row r="498" spans="23:24" ht="15.75" x14ac:dyDescent="0.25">
      <c r="W498" s="40">
        <v>497</v>
      </c>
      <c r="X498" s="19" t="str">
        <f t="shared" si="7"/>
        <v/>
      </c>
    </row>
    <row r="499" spans="23:24" ht="15.75" x14ac:dyDescent="0.25">
      <c r="W499" s="40">
        <v>498</v>
      </c>
      <c r="X499" s="19" t="str">
        <f t="shared" si="7"/>
        <v/>
      </c>
    </row>
    <row r="500" spans="23:24" ht="15.75" x14ac:dyDescent="0.25">
      <c r="W500" s="40">
        <v>499</v>
      </c>
      <c r="X500" s="19" t="str">
        <f t="shared" si="7"/>
        <v/>
      </c>
    </row>
    <row r="501" spans="23:24" ht="15.75" x14ac:dyDescent="0.25">
      <c r="W501" s="40">
        <v>500</v>
      </c>
      <c r="X501" s="19" t="str">
        <f t="shared" si="7"/>
        <v/>
      </c>
    </row>
    <row r="502" spans="23:24" ht="21" x14ac:dyDescent="0.35">
      <c r="X502" s="8" t="str">
        <f>IFERROR(IF(VLOOKUP(W498,comments,2,FALSE)=0,"",VLOOKUP(W498,comments,2,FALSE)),"")</f>
        <v/>
      </c>
    </row>
    <row r="503" spans="23:24" ht="21" x14ac:dyDescent="0.35">
      <c r="X503" s="8" t="str">
        <f>IFERROR(IF(VLOOKUP(W499,comments,2,FALSE)=0,"",VLOOKUP(W499,comments,2,FALSE)),"")</f>
        <v/>
      </c>
    </row>
    <row r="504" spans="23:24" ht="21" x14ac:dyDescent="0.35">
      <c r="X504" s="8" t="str">
        <f>IFERROR(IF(VLOOKUP(W500,comments,2,FALSE)=0,"",VLOOKUP(W500,comments,2,FALSE)),"")</f>
        <v/>
      </c>
    </row>
    <row r="505" spans="23:24" ht="21" x14ac:dyDescent="0.35">
      <c r="X505" s="8" t="str">
        <f>IFERROR(IF(VLOOKUP(W501,comments,2,FALSE)=0,"",VLOOKUP(W501,comments,2,FALSE)),"")</f>
        <v/>
      </c>
    </row>
  </sheetData>
  <sheetProtection selectLockedCells="1"/>
  <mergeCells count="121">
    <mergeCell ref="P96:S96"/>
    <mergeCell ref="P97:S97"/>
    <mergeCell ref="P90:S90"/>
    <mergeCell ref="P91:S91"/>
    <mergeCell ref="P92:S92"/>
    <mergeCell ref="P93:S93"/>
    <mergeCell ref="P94:S94"/>
    <mergeCell ref="P95:S95"/>
    <mergeCell ref="P84:S84"/>
    <mergeCell ref="P85:S85"/>
    <mergeCell ref="P86:S86"/>
    <mergeCell ref="P87:S87"/>
    <mergeCell ref="P88:S88"/>
    <mergeCell ref="P89:S89"/>
    <mergeCell ref="P78:S78"/>
    <mergeCell ref="P79:S79"/>
    <mergeCell ref="P80:S80"/>
    <mergeCell ref="P81:S81"/>
    <mergeCell ref="P82:S82"/>
    <mergeCell ref="P83:S83"/>
    <mergeCell ref="P72:S72"/>
    <mergeCell ref="P73:S73"/>
    <mergeCell ref="P74:S74"/>
    <mergeCell ref="P75:S75"/>
    <mergeCell ref="P76:S76"/>
    <mergeCell ref="P77:S77"/>
    <mergeCell ref="P66:S66"/>
    <mergeCell ref="P67:S67"/>
    <mergeCell ref="P68:S68"/>
    <mergeCell ref="P69:S69"/>
    <mergeCell ref="P70:S70"/>
    <mergeCell ref="P71:S71"/>
    <mergeCell ref="B44:I48"/>
    <mergeCell ref="P61:S61"/>
    <mergeCell ref="P62:S62"/>
    <mergeCell ref="P63:S63"/>
    <mergeCell ref="P64:S64"/>
    <mergeCell ref="P65:S65"/>
    <mergeCell ref="A42:A43"/>
    <mergeCell ref="B42:B43"/>
    <mergeCell ref="C42:H43"/>
    <mergeCell ref="I42:I43"/>
    <mergeCell ref="J42:J43"/>
    <mergeCell ref="AK32:AN32"/>
    <mergeCell ref="AO32:AP32"/>
    <mergeCell ref="AK33:AN33"/>
    <mergeCell ref="AO33:AP33"/>
    <mergeCell ref="AK34:AN34"/>
    <mergeCell ref="AO34:AP34"/>
    <mergeCell ref="AK30:AN30"/>
    <mergeCell ref="AO30:AP30"/>
    <mergeCell ref="AK31:AN31"/>
    <mergeCell ref="AO31:AP31"/>
    <mergeCell ref="A25:A40"/>
    <mergeCell ref="B25:I41"/>
    <mergeCell ref="AK25:AN25"/>
    <mergeCell ref="AO25:AP25"/>
    <mergeCell ref="AK26:AN26"/>
    <mergeCell ref="AO26:AP26"/>
    <mergeCell ref="AK27:AN27"/>
    <mergeCell ref="AO27:AP27"/>
    <mergeCell ref="AK28:AN28"/>
    <mergeCell ref="AO28:AP28"/>
    <mergeCell ref="AK35:AN35"/>
    <mergeCell ref="AO35:AP35"/>
    <mergeCell ref="AK24:AN24"/>
    <mergeCell ref="AO24:AP24"/>
    <mergeCell ref="AK19:AN19"/>
    <mergeCell ref="AO19:AP19"/>
    <mergeCell ref="AK20:AN20"/>
    <mergeCell ref="AO20:AP20"/>
    <mergeCell ref="AK21:AN21"/>
    <mergeCell ref="AO21:AP21"/>
    <mergeCell ref="AK29:AN29"/>
    <mergeCell ref="AO29:AP29"/>
    <mergeCell ref="AO13:AP13"/>
    <mergeCell ref="AK14:AN14"/>
    <mergeCell ref="AO14:AP14"/>
    <mergeCell ref="AK15:AN15"/>
    <mergeCell ref="AO15:AP15"/>
    <mergeCell ref="AK22:AN22"/>
    <mergeCell ref="AO22:AP22"/>
    <mergeCell ref="AK23:AN23"/>
    <mergeCell ref="AO23:AP23"/>
    <mergeCell ref="A6:A22"/>
    <mergeCell ref="B6:I22"/>
    <mergeCell ref="J6:J40"/>
    <mergeCell ref="AK6:AN6"/>
    <mergeCell ref="AO6:AP6"/>
    <mergeCell ref="AK10:AN10"/>
    <mergeCell ref="AO10:AP10"/>
    <mergeCell ref="AK11:AN11"/>
    <mergeCell ref="AO11:AP11"/>
    <mergeCell ref="AK12:AN12"/>
    <mergeCell ref="AO12:AP12"/>
    <mergeCell ref="AK7:AN7"/>
    <mergeCell ref="AO7:AP7"/>
    <mergeCell ref="AK8:AN8"/>
    <mergeCell ref="AO8:AP8"/>
    <mergeCell ref="AK9:AN9"/>
    <mergeCell ref="AO9:AP9"/>
    <mergeCell ref="AK16:AN16"/>
    <mergeCell ref="AO16:AP16"/>
    <mergeCell ref="AK17:AN17"/>
    <mergeCell ref="AO17:AP17"/>
    <mergeCell ref="AK18:AN18"/>
    <mergeCell ref="AO18:AP18"/>
    <mergeCell ref="AK13:AN13"/>
    <mergeCell ref="AK1:AN1"/>
    <mergeCell ref="AO1:AP1"/>
    <mergeCell ref="AK2:AN2"/>
    <mergeCell ref="AO2:AP2"/>
    <mergeCell ref="AK3:AN3"/>
    <mergeCell ref="AO3:AP3"/>
    <mergeCell ref="B4:I5"/>
    <mergeCell ref="AK4:AN4"/>
    <mergeCell ref="AO4:AP4"/>
    <mergeCell ref="AK5:AN5"/>
    <mergeCell ref="AO5:AP5"/>
    <mergeCell ref="A1:J2"/>
    <mergeCell ref="A3:I3"/>
  </mergeCells>
  <conditionalFormatting sqref="I42:I43">
    <cfRule type="expression" dxfId="65" priority="171">
      <formula>Y2=3</formula>
    </cfRule>
    <cfRule type="expression" dxfId="64" priority="172">
      <formula>Y2=2</formula>
    </cfRule>
    <cfRule type="expression" dxfId="63" priority="173">
      <formula>Y2=1</formula>
    </cfRule>
  </conditionalFormatting>
  <conditionalFormatting sqref="W19:W39">
    <cfRule type="expression" dxfId="62" priority="162">
      <formula>X19=""</formula>
    </cfRule>
  </conditionalFormatting>
  <conditionalFormatting sqref="W40:W501">
    <cfRule type="expression" dxfId="61" priority="161">
      <formula>X40=""</formula>
    </cfRule>
  </conditionalFormatting>
  <conditionalFormatting sqref="W2:W39">
    <cfRule type="expression" dxfId="60" priority="160">
      <formula>X2=""</formula>
    </cfRule>
  </conditionalFormatting>
  <conditionalFormatting sqref="X2:X39">
    <cfRule type="expression" dxfId="59" priority="159">
      <formula>VLOOKUP(X2,worksheetreveal,5,FALSE)=2</formula>
    </cfRule>
  </conditionalFormatting>
  <conditionalFormatting sqref="A1">
    <cfRule type="expression" dxfId="58" priority="1">
      <formula>AG1=2</formula>
    </cfRule>
    <cfRule type="expression" dxfId="57" priority="2">
      <formula>AG1=1</formula>
    </cfRule>
  </conditionalFormatting>
  <dataValidations count="3">
    <dataValidation type="list" allowBlank="1" showInputMessage="1" showErrorMessage="1" sqref="L40">
      <formula1>classlist2</formula1>
    </dataValidation>
    <dataValidation type="list" allowBlank="1" showInputMessage="1" showErrorMessage="1" sqref="AA2">
      <formula1>classlist1</formula1>
    </dataValidation>
    <dataValidation type="list" allowBlank="1" showInputMessage="1" showErrorMessage="1" sqref="A51">
      <formula1>$A$52:$A$570</formula1>
    </dataValidation>
  </dataValidations>
  <pageMargins left="0.23622047244094491" right="0.23622047244094491" top="0.74803149606299213" bottom="0.74803149606299213" header="0.31496062992125984" footer="0.31496062992125984"/>
  <pageSetup paperSize="9" scale="95" orientation="portrait" r:id="rId1"/>
  <rowBreaks count="1" manualBreakCount="1">
    <brk id="49" max="16383" man="1"/>
  </rowBreaks>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39"/>
  <sheetViews>
    <sheetView zoomScale="130" zoomScaleNormal="130" workbookViewId="0">
      <selection activeCell="H15" sqref="B2:H15"/>
    </sheetView>
  </sheetViews>
  <sheetFormatPr defaultRowHeight="15" x14ac:dyDescent="0.25"/>
  <cols>
    <col min="1" max="1" width="19" style="16" bestFit="1" customWidth="1"/>
    <col min="2" max="2" width="182.7109375" bestFit="1" customWidth="1"/>
    <col min="3" max="7" width="4.28515625" customWidth="1"/>
    <col min="8" max="8" width="6.28515625" bestFit="1" customWidth="1"/>
    <col min="11" max="11" width="12" bestFit="1" customWidth="1"/>
  </cols>
  <sheetData>
    <row r="1" spans="1:16" x14ac:dyDescent="0.25">
      <c r="B1" t="s">
        <v>46</v>
      </c>
      <c r="C1" t="s">
        <v>47</v>
      </c>
      <c r="D1" t="s">
        <v>48</v>
      </c>
      <c r="E1" t="s">
        <v>49</v>
      </c>
      <c r="F1" t="s">
        <v>147</v>
      </c>
      <c r="G1" t="s">
        <v>148</v>
      </c>
      <c r="H1" t="s">
        <v>25</v>
      </c>
      <c r="K1" t="s">
        <v>511</v>
      </c>
    </row>
    <row r="2" spans="1:16" x14ac:dyDescent="0.25">
      <c r="A2" s="16" t="s">
        <v>512</v>
      </c>
      <c r="B2">
        <v>12</v>
      </c>
      <c r="C2">
        <v>13</v>
      </c>
      <c r="D2">
        <v>14</v>
      </c>
      <c r="E2">
        <v>3</v>
      </c>
      <c r="F2">
        <v>4</v>
      </c>
      <c r="H2" t="s">
        <v>134</v>
      </c>
      <c r="I2" t="s">
        <v>513</v>
      </c>
      <c r="J2" t="s">
        <v>514</v>
      </c>
      <c r="K2" t="s">
        <v>515</v>
      </c>
      <c r="L2" t="s">
        <v>515</v>
      </c>
      <c r="O2" t="s">
        <v>517</v>
      </c>
      <c r="P2" s="16" t="s">
        <v>516</v>
      </c>
    </row>
    <row r="3" spans="1:16" x14ac:dyDescent="0.25">
      <c r="A3" s="16" t="s">
        <v>518</v>
      </c>
      <c r="B3">
        <v>18</v>
      </c>
      <c r="C3">
        <v>3</v>
      </c>
      <c r="D3">
        <v>17</v>
      </c>
      <c r="E3">
        <v>22</v>
      </c>
      <c r="F3">
        <v>5</v>
      </c>
      <c r="G3">
        <v>16</v>
      </c>
      <c r="H3" t="s">
        <v>139</v>
      </c>
      <c r="I3" t="s">
        <v>513</v>
      </c>
      <c r="J3" t="s">
        <v>514</v>
      </c>
      <c r="K3" t="s">
        <v>519</v>
      </c>
      <c r="L3" t="s">
        <v>520</v>
      </c>
      <c r="O3" t="s">
        <v>522</v>
      </c>
      <c r="P3" s="16" t="s">
        <v>521</v>
      </c>
    </row>
    <row r="4" spans="1:16" x14ac:dyDescent="0.25">
      <c r="A4" s="16" t="s">
        <v>523</v>
      </c>
      <c r="B4">
        <v>21</v>
      </c>
      <c r="C4">
        <v>10</v>
      </c>
      <c r="D4">
        <v>11</v>
      </c>
      <c r="E4">
        <v>7</v>
      </c>
      <c r="F4">
        <v>3</v>
      </c>
      <c r="H4" t="s">
        <v>137</v>
      </c>
      <c r="I4" t="s">
        <v>513</v>
      </c>
      <c r="J4" t="s">
        <v>514</v>
      </c>
      <c r="K4" t="s">
        <v>519</v>
      </c>
      <c r="L4" t="s">
        <v>520</v>
      </c>
      <c r="O4" t="s">
        <v>120</v>
      </c>
      <c r="P4" s="16" t="s">
        <v>524</v>
      </c>
    </row>
    <row r="5" spans="1:16" x14ac:dyDescent="0.25">
      <c r="A5" s="16" t="s">
        <v>525</v>
      </c>
      <c r="B5">
        <v>8</v>
      </c>
      <c r="C5">
        <v>9</v>
      </c>
      <c r="D5">
        <v>3</v>
      </c>
      <c r="I5" t="s">
        <v>513</v>
      </c>
      <c r="J5" t="s">
        <v>514</v>
      </c>
      <c r="K5" t="s">
        <v>515</v>
      </c>
      <c r="L5" t="s">
        <v>515</v>
      </c>
      <c r="O5" t="s">
        <v>527</v>
      </c>
      <c r="P5" s="16" t="s">
        <v>526</v>
      </c>
    </row>
    <row r="6" spans="1:16" x14ac:dyDescent="0.25">
      <c r="A6" s="16" t="s">
        <v>528</v>
      </c>
      <c r="B6">
        <v>15</v>
      </c>
      <c r="C6">
        <v>5</v>
      </c>
      <c r="D6">
        <v>17</v>
      </c>
      <c r="E6">
        <v>3</v>
      </c>
      <c r="F6">
        <v>4</v>
      </c>
      <c r="H6" t="s">
        <v>137</v>
      </c>
      <c r="I6" t="s">
        <v>513</v>
      </c>
      <c r="J6" t="s">
        <v>514</v>
      </c>
      <c r="K6" t="s">
        <v>515</v>
      </c>
      <c r="L6" t="s">
        <v>515</v>
      </c>
      <c r="O6" t="s">
        <v>530</v>
      </c>
      <c r="P6" s="16" t="s">
        <v>529</v>
      </c>
    </row>
    <row r="7" spans="1:16" x14ac:dyDescent="0.25">
      <c r="A7" s="16" t="s">
        <v>531</v>
      </c>
      <c r="B7">
        <v>3</v>
      </c>
      <c r="C7">
        <v>7</v>
      </c>
      <c r="D7">
        <v>11</v>
      </c>
      <c r="E7">
        <v>4</v>
      </c>
      <c r="H7" t="s">
        <v>47</v>
      </c>
      <c r="I7" t="s">
        <v>513</v>
      </c>
      <c r="J7" t="s">
        <v>514</v>
      </c>
      <c r="K7" t="s">
        <v>520</v>
      </c>
      <c r="L7" t="s">
        <v>532</v>
      </c>
      <c r="O7" t="s">
        <v>33</v>
      </c>
      <c r="P7" s="16" t="s">
        <v>533</v>
      </c>
    </row>
    <row r="8" spans="1:16" x14ac:dyDescent="0.25">
      <c r="A8" s="16" t="s">
        <v>534</v>
      </c>
      <c r="B8">
        <v>18</v>
      </c>
      <c r="C8">
        <v>8</v>
      </c>
      <c r="D8">
        <v>3</v>
      </c>
      <c r="E8">
        <v>5</v>
      </c>
      <c r="F8">
        <v>7</v>
      </c>
      <c r="G8">
        <v>11</v>
      </c>
      <c r="H8" t="s">
        <v>139</v>
      </c>
      <c r="I8" t="s">
        <v>513</v>
      </c>
      <c r="J8" t="s">
        <v>514</v>
      </c>
      <c r="K8" t="s">
        <v>519</v>
      </c>
      <c r="L8" t="s">
        <v>535</v>
      </c>
      <c r="O8" t="s">
        <v>488</v>
      </c>
      <c r="P8" s="16" t="s">
        <v>536</v>
      </c>
    </row>
    <row r="9" spans="1:16" x14ac:dyDescent="0.25">
      <c r="A9" s="16" t="s">
        <v>537</v>
      </c>
      <c r="B9">
        <v>10</v>
      </c>
      <c r="C9">
        <v>3</v>
      </c>
      <c r="D9">
        <v>5</v>
      </c>
      <c r="E9">
        <v>8</v>
      </c>
      <c r="H9" t="s">
        <v>47</v>
      </c>
      <c r="I9" t="s">
        <v>513</v>
      </c>
      <c r="J9" t="s">
        <v>514</v>
      </c>
      <c r="K9" t="s">
        <v>519</v>
      </c>
      <c r="L9" t="s">
        <v>535</v>
      </c>
      <c r="O9" t="s">
        <v>14</v>
      </c>
      <c r="P9" s="16" t="s">
        <v>538</v>
      </c>
    </row>
    <row r="10" spans="1:16" x14ac:dyDescent="0.25">
      <c r="A10" s="16" t="s">
        <v>539</v>
      </c>
      <c r="I10" t="s">
        <v>513</v>
      </c>
      <c r="J10" t="s">
        <v>514</v>
      </c>
      <c r="K10" t="s">
        <v>520</v>
      </c>
      <c r="L10" t="s">
        <v>520</v>
      </c>
      <c r="O10" t="s">
        <v>541</v>
      </c>
      <c r="P10" s="16" t="s">
        <v>540</v>
      </c>
    </row>
    <row r="11" spans="1:16" x14ac:dyDescent="0.25">
      <c r="A11" s="16" t="s">
        <v>542</v>
      </c>
      <c r="B11">
        <v>18</v>
      </c>
      <c r="C11">
        <v>16</v>
      </c>
      <c r="D11">
        <v>8</v>
      </c>
      <c r="E11">
        <v>3</v>
      </c>
      <c r="H11" t="s">
        <v>140</v>
      </c>
      <c r="I11" t="s">
        <v>513</v>
      </c>
      <c r="J11" t="s">
        <v>514</v>
      </c>
      <c r="K11" t="s">
        <v>519</v>
      </c>
      <c r="L11" t="s">
        <v>519</v>
      </c>
      <c r="O11" t="s">
        <v>31</v>
      </c>
      <c r="P11" s="16" t="s">
        <v>155</v>
      </c>
    </row>
    <row r="12" spans="1:16" x14ac:dyDescent="0.25">
      <c r="A12" s="16" t="s">
        <v>543</v>
      </c>
      <c r="B12">
        <v>15</v>
      </c>
      <c r="C12">
        <v>3</v>
      </c>
      <c r="D12">
        <v>16</v>
      </c>
      <c r="E12">
        <v>17</v>
      </c>
      <c r="H12" t="s">
        <v>140</v>
      </c>
      <c r="I12" t="s">
        <v>513</v>
      </c>
      <c r="J12" t="s">
        <v>514</v>
      </c>
      <c r="K12" t="s">
        <v>519</v>
      </c>
      <c r="L12" t="s">
        <v>519</v>
      </c>
      <c r="O12" t="s">
        <v>38</v>
      </c>
      <c r="P12" s="16" t="s">
        <v>544</v>
      </c>
    </row>
    <row r="13" spans="1:16" x14ac:dyDescent="0.25">
      <c r="A13" s="16" t="s">
        <v>545</v>
      </c>
      <c r="B13">
        <v>19</v>
      </c>
      <c r="C13">
        <v>18</v>
      </c>
      <c r="D13">
        <v>11</v>
      </c>
      <c r="E13">
        <v>20</v>
      </c>
      <c r="F13">
        <v>8</v>
      </c>
      <c r="H13" t="s">
        <v>137</v>
      </c>
      <c r="I13" t="s">
        <v>513</v>
      </c>
      <c r="J13" t="s">
        <v>514</v>
      </c>
      <c r="K13" t="s">
        <v>519</v>
      </c>
      <c r="L13" t="s">
        <v>520</v>
      </c>
      <c r="O13" t="s">
        <v>547</v>
      </c>
      <c r="P13" s="16" t="s">
        <v>546</v>
      </c>
    </row>
    <row r="14" spans="1:16" x14ac:dyDescent="0.25">
      <c r="A14" s="16" t="s">
        <v>548</v>
      </c>
      <c r="B14">
        <v>1</v>
      </c>
      <c r="C14">
        <v>2</v>
      </c>
      <c r="D14">
        <v>3</v>
      </c>
      <c r="H14" t="s">
        <v>47</v>
      </c>
      <c r="I14" t="s">
        <v>513</v>
      </c>
      <c r="J14" t="s">
        <v>514</v>
      </c>
      <c r="K14" t="s">
        <v>515</v>
      </c>
      <c r="L14" t="s">
        <v>515</v>
      </c>
      <c r="O14" t="s">
        <v>550</v>
      </c>
      <c r="P14" s="16" t="s">
        <v>549</v>
      </c>
    </row>
    <row r="15" spans="1:16" x14ac:dyDescent="0.25">
      <c r="A15" s="16" t="s">
        <v>551</v>
      </c>
      <c r="B15">
        <v>4</v>
      </c>
      <c r="C15">
        <v>5</v>
      </c>
      <c r="D15">
        <v>6</v>
      </c>
      <c r="E15">
        <v>3</v>
      </c>
      <c r="I15" t="s">
        <v>513</v>
      </c>
      <c r="J15" t="s">
        <v>514</v>
      </c>
      <c r="K15" t="s">
        <v>515</v>
      </c>
      <c r="L15" t="s">
        <v>520</v>
      </c>
      <c r="O15" t="s">
        <v>553</v>
      </c>
      <c r="P15" s="16" t="s">
        <v>552</v>
      </c>
    </row>
    <row r="17" spans="1:2" x14ac:dyDescent="0.25">
      <c r="A17" s="16">
        <v>1</v>
      </c>
      <c r="B17" t="s">
        <v>554</v>
      </c>
    </row>
    <row r="18" spans="1:2" x14ac:dyDescent="0.25">
      <c r="A18" s="16">
        <v>2</v>
      </c>
      <c r="B18" t="s">
        <v>555</v>
      </c>
    </row>
    <row r="19" spans="1:2" x14ac:dyDescent="0.25">
      <c r="A19" s="16">
        <v>3</v>
      </c>
      <c r="B19" t="s">
        <v>556</v>
      </c>
    </row>
    <row r="20" spans="1:2" x14ac:dyDescent="0.25">
      <c r="A20" s="16">
        <v>4</v>
      </c>
      <c r="B20" t="s">
        <v>557</v>
      </c>
    </row>
    <row r="21" spans="1:2" x14ac:dyDescent="0.25">
      <c r="A21" s="16">
        <v>5</v>
      </c>
      <c r="B21" t="s">
        <v>558</v>
      </c>
    </row>
    <row r="22" spans="1:2" x14ac:dyDescent="0.25">
      <c r="A22" s="16">
        <v>6</v>
      </c>
      <c r="B22" t="s">
        <v>559</v>
      </c>
    </row>
    <row r="23" spans="1:2" x14ac:dyDescent="0.25">
      <c r="A23" s="16">
        <v>7</v>
      </c>
      <c r="B23" t="s">
        <v>560</v>
      </c>
    </row>
    <row r="24" spans="1:2" x14ac:dyDescent="0.25">
      <c r="A24" s="16">
        <v>8</v>
      </c>
      <c r="B24" t="s">
        <v>561</v>
      </c>
    </row>
    <row r="25" spans="1:2" x14ac:dyDescent="0.25">
      <c r="A25" s="16">
        <v>9</v>
      </c>
      <c r="B25" t="s">
        <v>562</v>
      </c>
    </row>
    <row r="26" spans="1:2" x14ac:dyDescent="0.25">
      <c r="A26" s="16">
        <v>10</v>
      </c>
      <c r="B26" t="s">
        <v>563</v>
      </c>
    </row>
    <row r="27" spans="1:2" x14ac:dyDescent="0.25">
      <c r="A27" s="16">
        <v>11</v>
      </c>
      <c r="B27" t="s">
        <v>564</v>
      </c>
    </row>
    <row r="28" spans="1:2" x14ac:dyDescent="0.25">
      <c r="A28" s="16">
        <v>12</v>
      </c>
      <c r="B28" t="s">
        <v>565</v>
      </c>
    </row>
    <row r="29" spans="1:2" x14ac:dyDescent="0.25">
      <c r="A29" s="16">
        <v>13</v>
      </c>
      <c r="B29" t="s">
        <v>566</v>
      </c>
    </row>
    <row r="30" spans="1:2" x14ac:dyDescent="0.25">
      <c r="A30" s="16">
        <v>14</v>
      </c>
      <c r="B30" t="s">
        <v>567</v>
      </c>
    </row>
    <row r="31" spans="1:2" x14ac:dyDescent="0.25">
      <c r="A31" s="16">
        <v>15</v>
      </c>
      <c r="B31" t="s">
        <v>568</v>
      </c>
    </row>
    <row r="32" spans="1:2" x14ac:dyDescent="0.25">
      <c r="A32" s="16">
        <v>16</v>
      </c>
      <c r="B32" t="s">
        <v>569</v>
      </c>
    </row>
    <row r="33" spans="1:2" x14ac:dyDescent="0.25">
      <c r="A33" s="16">
        <v>17</v>
      </c>
      <c r="B33" t="s">
        <v>570</v>
      </c>
    </row>
    <row r="34" spans="1:2" x14ac:dyDescent="0.25">
      <c r="A34" s="16">
        <v>18</v>
      </c>
      <c r="B34" t="s">
        <v>571</v>
      </c>
    </row>
    <row r="35" spans="1:2" x14ac:dyDescent="0.25">
      <c r="A35" s="16">
        <v>19</v>
      </c>
      <c r="B35" t="s">
        <v>572</v>
      </c>
    </row>
    <row r="36" spans="1:2" x14ac:dyDescent="0.25">
      <c r="A36" s="16">
        <v>20</v>
      </c>
      <c r="B36" t="s">
        <v>573</v>
      </c>
    </row>
    <row r="37" spans="1:2" x14ac:dyDescent="0.25">
      <c r="A37" s="16">
        <v>21</v>
      </c>
      <c r="B37" t="s">
        <v>574</v>
      </c>
    </row>
    <row r="38" spans="1:2" x14ac:dyDescent="0.25">
      <c r="A38" s="16">
        <v>22</v>
      </c>
      <c r="B38" t="s">
        <v>575</v>
      </c>
    </row>
    <row r="39" spans="1:2" x14ac:dyDescent="0.25">
      <c r="A39" s="16">
        <v>23</v>
      </c>
      <c r="B39" t="s">
        <v>576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eport1"/>
  <dimension ref="A1:AO101"/>
  <sheetViews>
    <sheetView view="pageBreakPreview" zoomScaleNormal="60" zoomScaleSheetLayoutView="100" workbookViewId="0">
      <selection activeCell="B42" sqref="B42:B43"/>
    </sheetView>
  </sheetViews>
  <sheetFormatPr defaultColWidth="9.140625" defaultRowHeight="15" x14ac:dyDescent="0.25"/>
  <cols>
    <col min="1" max="10" width="9.140625" style="12" customWidth="1"/>
    <col min="11" max="11" width="16.28515625" style="12" customWidth="1"/>
    <col min="12" max="12" width="13.28515625" style="12" customWidth="1"/>
    <col min="13" max="13" width="11" style="12" customWidth="1"/>
    <col min="14" max="14" width="12.28515625" style="12" customWidth="1"/>
    <col min="15" max="15" width="10.28515625" style="12" customWidth="1"/>
    <col min="16" max="16" width="5" style="12" customWidth="1"/>
    <col min="17" max="17" width="5.28515625" style="12" customWidth="1"/>
    <col min="18" max="18" width="6.28515625" style="12" bestFit="1" customWidth="1"/>
    <col min="19" max="19" width="28.28515625" style="12" customWidth="1"/>
    <col min="20" max="20" width="6.28515625" style="12" hidden="1" customWidth="1"/>
    <col min="21" max="21" width="8.28515625" style="12" hidden="1" customWidth="1"/>
    <col min="22" max="22" width="20.28515625" style="12" customWidth="1"/>
    <col min="23" max="23" width="77.28515625" style="12" bestFit="1" customWidth="1"/>
    <col min="24" max="24" width="30.28515625" style="12" customWidth="1"/>
    <col min="25" max="25" width="5" style="12" customWidth="1"/>
    <col min="26" max="26" width="4.85546875" style="12" customWidth="1"/>
    <col min="27" max="27" width="4.28515625" style="12" customWidth="1"/>
    <col min="28" max="28" width="0.140625" style="12" customWidth="1"/>
    <col min="29" max="29" width="4.85546875" style="12" customWidth="1"/>
    <col min="30" max="31" width="4.28515625" style="12" customWidth="1"/>
    <col min="32" max="32" width="4.85546875" style="12" customWidth="1"/>
    <col min="33" max="34" width="4.28515625" style="12" customWidth="1"/>
    <col min="35" max="35" width="7.28515625" style="12" customWidth="1"/>
    <col min="36" max="36" width="4.28515625" style="12" customWidth="1"/>
    <col min="37" max="40" width="4.85546875" style="12" customWidth="1"/>
    <col min="41" max="41" width="5" style="12" customWidth="1"/>
    <col min="42" max="42" width="255.28515625" style="12" bestFit="1" customWidth="1"/>
    <col min="43" max="51" width="9.140625" style="12"/>
    <col min="52" max="52" width="145.28515625" style="12" customWidth="1"/>
    <col min="53" max="16384" width="9.140625" style="12"/>
  </cols>
  <sheetData>
    <row r="1" spans="1:41" ht="27" customHeight="1" thickBot="1" x14ac:dyDescent="0.45">
      <c r="A1" s="290" t="s">
        <v>29</v>
      </c>
      <c r="B1" s="290"/>
      <c r="C1" s="290"/>
      <c r="D1" s="290"/>
      <c r="E1" s="290"/>
      <c r="F1" s="290"/>
      <c r="G1" s="291"/>
      <c r="H1" s="291"/>
      <c r="I1" s="292" t="s">
        <v>39</v>
      </c>
      <c r="J1" s="292"/>
      <c r="K1" s="12">
        <v>10</v>
      </c>
      <c r="L1" s="5" t="s">
        <v>21</v>
      </c>
      <c r="M1" s="5" t="s">
        <v>18</v>
      </c>
      <c r="N1" s="5" t="s">
        <v>19</v>
      </c>
      <c r="O1" s="5" t="s">
        <v>20</v>
      </c>
      <c r="P1" s="293" t="s">
        <v>22</v>
      </c>
      <c r="Q1" s="294"/>
      <c r="R1" s="294"/>
      <c r="S1" s="294"/>
      <c r="T1" s="294"/>
      <c r="U1" s="295"/>
      <c r="V1" s="5" t="s">
        <v>23</v>
      </c>
      <c r="W1" s="9" t="s">
        <v>28</v>
      </c>
      <c r="X1" s="252"/>
      <c r="Y1" s="252"/>
      <c r="Z1" s="252"/>
      <c r="AA1" s="252"/>
      <c r="AB1" s="252"/>
      <c r="AC1" s="252"/>
      <c r="AD1" s="252"/>
      <c r="AE1" s="252"/>
      <c r="AF1" s="252"/>
      <c r="AG1" s="252"/>
      <c r="AH1" s="252"/>
      <c r="AI1" s="252"/>
      <c r="AJ1" s="252"/>
      <c r="AK1" s="252"/>
      <c r="AL1" s="252"/>
      <c r="AM1" s="252"/>
      <c r="AN1" s="252"/>
      <c r="AO1" s="252"/>
    </row>
    <row r="2" spans="1:41" ht="15.75" customHeight="1" x14ac:dyDescent="0.25">
      <c r="A2" s="290"/>
      <c r="B2" s="290"/>
      <c r="C2" s="290"/>
      <c r="D2" s="290"/>
      <c r="E2" s="290"/>
      <c r="F2" s="290"/>
      <c r="G2" s="291"/>
      <c r="H2" s="291"/>
      <c r="I2" s="292"/>
      <c r="J2" s="292"/>
      <c r="L2" s="12" t="s">
        <v>31</v>
      </c>
      <c r="M2" s="12">
        <v>11</v>
      </c>
      <c r="N2" s="12">
        <v>19</v>
      </c>
      <c r="O2" s="12">
        <v>30</v>
      </c>
      <c r="P2" s="288">
        <v>50</v>
      </c>
      <c r="Q2" s="288"/>
      <c r="R2" s="288"/>
      <c r="S2" s="288"/>
      <c r="T2" s="13">
        <v>6</v>
      </c>
      <c r="U2" s="13"/>
      <c r="W2" s="289" t="s">
        <v>17</v>
      </c>
      <c r="X2" s="252"/>
      <c r="Y2" s="252"/>
      <c r="Z2" s="252"/>
      <c r="AA2" s="252"/>
      <c r="AB2" s="252"/>
      <c r="AC2" s="252"/>
      <c r="AD2" s="252"/>
      <c r="AE2" s="252"/>
      <c r="AF2" s="252"/>
      <c r="AG2" s="252"/>
      <c r="AH2" s="252"/>
      <c r="AI2" s="252"/>
      <c r="AJ2" s="252"/>
      <c r="AK2" s="252"/>
      <c r="AL2" s="252"/>
      <c r="AM2" s="252"/>
      <c r="AN2" s="252"/>
      <c r="AO2" s="252"/>
    </row>
    <row r="3" spans="1:41" ht="15.75" customHeight="1" x14ac:dyDescent="0.25">
      <c r="A3" s="296" t="s">
        <v>30</v>
      </c>
      <c r="B3" s="296"/>
      <c r="C3" s="296"/>
      <c r="D3" s="296"/>
      <c r="E3" s="296"/>
      <c r="F3" s="296"/>
      <c r="G3" s="291"/>
      <c r="H3" s="291"/>
      <c r="I3" s="292"/>
      <c r="J3" s="292"/>
      <c r="L3" s="12" t="s">
        <v>14</v>
      </c>
      <c r="M3" s="12">
        <v>14</v>
      </c>
      <c r="N3" s="12">
        <v>15</v>
      </c>
      <c r="O3" s="12">
        <v>16</v>
      </c>
      <c r="P3" s="252">
        <v>17</v>
      </c>
      <c r="Q3" s="252"/>
      <c r="R3" s="252"/>
      <c r="S3" s="252"/>
      <c r="T3" s="13"/>
      <c r="U3" s="13"/>
      <c r="W3" s="289"/>
      <c r="X3" s="252" t="s">
        <v>40</v>
      </c>
      <c r="Y3" s="252"/>
      <c r="Z3" s="252"/>
      <c r="AA3" s="252"/>
      <c r="AB3" s="252"/>
      <c r="AC3" s="252"/>
      <c r="AD3" s="252"/>
      <c r="AE3" s="252"/>
      <c r="AF3" s="252"/>
      <c r="AG3" s="252"/>
      <c r="AH3" s="252"/>
      <c r="AI3" s="252"/>
      <c r="AJ3" s="252"/>
      <c r="AK3" s="252"/>
      <c r="AL3" s="252"/>
      <c r="AM3" s="252"/>
      <c r="AN3" s="252"/>
      <c r="AO3" s="252"/>
    </row>
    <row r="4" spans="1:41" ht="15.75" customHeight="1" x14ac:dyDescent="0.25">
      <c r="A4" s="10"/>
      <c r="B4" s="286" t="str">
        <f ca="1">CONCATENATE(INDIRECT("L" &amp; inpRow)," ",INDIRECT("Y" &amp; inpRow))</f>
        <v xml:space="preserve">Sam </v>
      </c>
      <c r="C4" s="286"/>
      <c r="D4" s="286"/>
      <c r="E4" s="286"/>
      <c r="F4" s="286"/>
      <c r="G4" s="286"/>
      <c r="H4" s="286"/>
      <c r="I4" s="286"/>
      <c r="J4" s="10"/>
      <c r="L4" s="12" t="s">
        <v>32</v>
      </c>
      <c r="M4" s="12">
        <v>11</v>
      </c>
      <c r="N4" s="12">
        <v>30</v>
      </c>
      <c r="O4" s="12">
        <v>30</v>
      </c>
      <c r="P4" s="252">
        <v>19</v>
      </c>
      <c r="Q4" s="252"/>
      <c r="R4" s="252"/>
      <c r="S4" s="252"/>
      <c r="T4" s="13"/>
      <c r="U4" s="13"/>
      <c r="W4" s="289"/>
      <c r="X4" s="252"/>
      <c r="Y4" s="252"/>
      <c r="Z4" s="252"/>
      <c r="AA4" s="252"/>
      <c r="AB4" s="252"/>
      <c r="AC4" s="252"/>
      <c r="AD4" s="252"/>
      <c r="AE4" s="252"/>
      <c r="AF4" s="252"/>
      <c r="AG4" s="252"/>
      <c r="AH4" s="252"/>
      <c r="AI4" s="252"/>
      <c r="AJ4" s="252"/>
      <c r="AK4" s="252"/>
      <c r="AL4" s="252"/>
      <c r="AM4" s="252"/>
      <c r="AN4" s="252"/>
      <c r="AO4" s="252"/>
    </row>
    <row r="5" spans="1:41" ht="15.75" customHeight="1" thickBot="1" x14ac:dyDescent="0.3">
      <c r="A5" s="10"/>
      <c r="B5" s="287"/>
      <c r="C5" s="287"/>
      <c r="D5" s="287"/>
      <c r="E5" s="287"/>
      <c r="F5" s="287"/>
      <c r="G5" s="287"/>
      <c r="H5" s="287"/>
      <c r="I5" s="287"/>
      <c r="J5" s="10"/>
      <c r="L5" s="14" t="s">
        <v>33</v>
      </c>
      <c r="M5" s="14">
        <v>16</v>
      </c>
      <c r="N5" s="14">
        <v>17</v>
      </c>
      <c r="O5" s="14">
        <v>18</v>
      </c>
      <c r="P5" s="252">
        <v>15</v>
      </c>
      <c r="Q5" s="252"/>
      <c r="R5" s="252"/>
      <c r="S5" s="252"/>
      <c r="T5" s="13"/>
      <c r="U5" s="13"/>
      <c r="W5" s="289"/>
      <c r="X5" s="252"/>
      <c r="Y5" s="252"/>
      <c r="Z5" s="252"/>
      <c r="AA5" s="252"/>
      <c r="AB5" s="252"/>
      <c r="AC5" s="252"/>
      <c r="AD5" s="252"/>
      <c r="AE5" s="252"/>
      <c r="AF5" s="252"/>
      <c r="AG5" s="252"/>
      <c r="AH5" s="252"/>
      <c r="AI5" s="252"/>
      <c r="AJ5" s="252"/>
      <c r="AK5" s="252"/>
      <c r="AL5" s="252"/>
      <c r="AM5" s="252"/>
      <c r="AN5" s="252"/>
      <c r="AO5" s="252"/>
    </row>
    <row r="6" spans="1:41" ht="15.75" customHeight="1" thickTop="1" x14ac:dyDescent="0.35">
      <c r="A6" s="284" t="s">
        <v>15</v>
      </c>
      <c r="B6" s="253" t="str">
        <f ca="1">VLOOKUP(INDIRECT("M" &amp; inpRow),comments,4,FALSE)&amp;CHAR(10)&amp;CHAR(10)&amp;VLOOKUP(INDIRECT("N" &amp; inpRow),comments,4,FALSE)&amp;CHAR(10)&amp;CHAR(10)&amp;VLOOKUP(INDIRECT("O" &amp; inpRow),comments,4,FALSE)&amp;CHAR(10)&amp;CHAR(10)&amp;VLOOKUP(INDIRECT("P" &amp; inpRow),comments,4,FALSE)&amp;CHAR(10)&amp;CHAR(10)&amp;INDIRECT("X" &amp; inpRow)</f>
        <v xml:space="preserve">Is there a link between your mention of the gender pay gap and a study looking at the achievement of different genders at school using official statistics?
Remember these statistics must be collected by every school and therefore they will be hugely representative.  Have you mentioned this? What sort of sample is available to the researcher?
In what way is your second paragraph related to the method of "official statistics" and their use in examining gender achievement?
In what way is your second paragraph related to the method of "official statistics" and their use in examining gender achievement?
</v>
      </c>
      <c r="C6" s="254"/>
      <c r="D6" s="254"/>
      <c r="E6" s="254"/>
      <c r="F6" s="254"/>
      <c r="G6" s="254"/>
      <c r="H6" s="254"/>
      <c r="I6" s="255"/>
      <c r="J6" s="285" t="str">
        <f>W2</f>
        <v>Using sociological knowledge discuss how work has changed for women in the UK since 1945</v>
      </c>
      <c r="L6" s="14" t="s">
        <v>34</v>
      </c>
      <c r="M6" s="14">
        <v>15</v>
      </c>
      <c r="N6" s="14">
        <v>17</v>
      </c>
      <c r="O6" s="14">
        <v>11</v>
      </c>
      <c r="P6" s="283">
        <v>19</v>
      </c>
      <c r="Q6" s="283"/>
      <c r="R6" s="283"/>
      <c r="S6" s="283"/>
      <c r="T6" s="13"/>
      <c r="U6" s="13"/>
      <c r="V6" s="12">
        <v>1</v>
      </c>
      <c r="W6" s="8" t="str">
        <f t="shared" ref="W6:W55" si="0">IFERROR(IF(VLOOKUP(V6,comments,2,FALSE)=0,"",VLOOKUP(V6,comments,2,FALSE)),"")</f>
        <v>Matthew</v>
      </c>
      <c r="X6" s="252"/>
      <c r="Y6" s="252"/>
      <c r="Z6" s="252"/>
      <c r="AA6" s="252"/>
      <c r="AB6" s="252"/>
      <c r="AC6" s="252"/>
      <c r="AD6" s="252"/>
      <c r="AE6" s="252"/>
      <c r="AF6" s="252"/>
      <c r="AG6" s="252"/>
      <c r="AH6" s="252"/>
      <c r="AI6" s="252"/>
      <c r="AJ6" s="252"/>
      <c r="AK6" s="252"/>
      <c r="AL6" s="252"/>
      <c r="AM6" s="252"/>
      <c r="AN6" s="252"/>
      <c r="AO6" s="252"/>
    </row>
    <row r="7" spans="1:41" ht="15.75" customHeight="1" x14ac:dyDescent="0.35">
      <c r="A7" s="284"/>
      <c r="B7" s="256"/>
      <c r="C7" s="257"/>
      <c r="D7" s="257"/>
      <c r="E7" s="257"/>
      <c r="F7" s="257"/>
      <c r="G7" s="257"/>
      <c r="H7" s="257"/>
      <c r="I7" s="258"/>
      <c r="J7" s="285"/>
      <c r="L7" s="14" t="s">
        <v>35</v>
      </c>
      <c r="M7" s="14">
        <v>16</v>
      </c>
      <c r="N7" s="14">
        <v>11</v>
      </c>
      <c r="O7" s="14">
        <v>19</v>
      </c>
      <c r="P7" s="283">
        <v>50</v>
      </c>
      <c r="Q7" s="283"/>
      <c r="R7" s="283"/>
      <c r="S7" s="283"/>
      <c r="T7" s="13"/>
      <c r="U7" s="13"/>
      <c r="V7" s="12">
        <v>2</v>
      </c>
      <c r="W7" s="8" t="str">
        <f t="shared" si="0"/>
        <v>Fred</v>
      </c>
      <c r="X7" s="252"/>
      <c r="Y7" s="252"/>
      <c r="Z7" s="252"/>
      <c r="AA7" s="252"/>
      <c r="AB7" s="252"/>
      <c r="AC7" s="252"/>
      <c r="AD7" s="252"/>
      <c r="AE7" s="252"/>
      <c r="AF7" s="252"/>
      <c r="AG7" s="252"/>
      <c r="AH7" s="252"/>
      <c r="AI7" s="252"/>
      <c r="AJ7" s="252"/>
      <c r="AK7" s="252"/>
      <c r="AL7" s="252"/>
      <c r="AM7" s="252"/>
      <c r="AN7" s="252"/>
      <c r="AO7" s="252"/>
    </row>
    <row r="8" spans="1:41" ht="15.75" customHeight="1" x14ac:dyDescent="0.35">
      <c r="A8" s="284"/>
      <c r="B8" s="256"/>
      <c r="C8" s="257"/>
      <c r="D8" s="257"/>
      <c r="E8" s="257"/>
      <c r="F8" s="257"/>
      <c r="G8" s="257"/>
      <c r="H8" s="257"/>
      <c r="I8" s="258"/>
      <c r="J8" s="285"/>
      <c r="L8" s="14" t="s">
        <v>36</v>
      </c>
      <c r="M8" s="15">
        <v>11</v>
      </c>
      <c r="N8" s="15">
        <v>19</v>
      </c>
      <c r="O8" s="15">
        <v>30</v>
      </c>
      <c r="P8" s="282">
        <v>30</v>
      </c>
      <c r="Q8" s="282"/>
      <c r="R8" s="282"/>
      <c r="S8" s="282"/>
      <c r="T8" s="13"/>
      <c r="U8" s="13"/>
      <c r="V8" s="12">
        <v>3</v>
      </c>
      <c r="W8" s="8" t="str">
        <f t="shared" si="0"/>
        <v>Jon</v>
      </c>
      <c r="X8" s="252"/>
      <c r="Y8" s="252"/>
      <c r="Z8" s="252"/>
      <c r="AA8" s="252"/>
      <c r="AB8" s="252"/>
      <c r="AC8" s="252"/>
      <c r="AD8" s="252"/>
      <c r="AE8" s="252"/>
      <c r="AF8" s="252"/>
      <c r="AG8" s="252"/>
      <c r="AH8" s="252"/>
      <c r="AI8" s="252"/>
      <c r="AJ8" s="252"/>
      <c r="AK8" s="252"/>
      <c r="AL8" s="252"/>
      <c r="AM8" s="252"/>
      <c r="AN8" s="252"/>
      <c r="AO8" s="252"/>
    </row>
    <row r="9" spans="1:41" ht="15.75" customHeight="1" x14ac:dyDescent="0.35">
      <c r="A9" s="284"/>
      <c r="B9" s="256"/>
      <c r="C9" s="257"/>
      <c r="D9" s="257"/>
      <c r="E9" s="257"/>
      <c r="F9" s="257"/>
      <c r="G9" s="257"/>
      <c r="H9" s="257"/>
      <c r="I9" s="258"/>
      <c r="J9" s="285"/>
      <c r="L9" s="14" t="s">
        <v>37</v>
      </c>
      <c r="M9" s="15">
        <v>11</v>
      </c>
      <c r="N9" s="15">
        <v>19</v>
      </c>
      <c r="O9" s="15">
        <v>13</v>
      </c>
      <c r="P9" s="282">
        <v>10</v>
      </c>
      <c r="Q9" s="282"/>
      <c r="R9" s="282"/>
      <c r="S9" s="282"/>
      <c r="T9" s="13"/>
      <c r="U9" s="13"/>
      <c r="V9" s="12">
        <v>4</v>
      </c>
      <c r="W9" s="8" t="str">
        <f t="shared" si="0"/>
        <v>Malcolm</v>
      </c>
      <c r="X9" s="252"/>
      <c r="Y9" s="252"/>
      <c r="Z9" s="252"/>
      <c r="AA9" s="252"/>
      <c r="AB9" s="252"/>
      <c r="AC9" s="252"/>
      <c r="AD9" s="252"/>
      <c r="AE9" s="252"/>
      <c r="AF9" s="252"/>
      <c r="AG9" s="252"/>
      <c r="AH9" s="252"/>
      <c r="AI9" s="252"/>
      <c r="AJ9" s="252"/>
      <c r="AK9" s="252"/>
      <c r="AL9" s="252"/>
      <c r="AM9" s="252"/>
      <c r="AN9" s="252"/>
      <c r="AO9" s="252"/>
    </row>
    <row r="10" spans="1:41" ht="15.75" customHeight="1" x14ac:dyDescent="0.35">
      <c r="A10" s="284"/>
      <c r="B10" s="256"/>
      <c r="C10" s="257"/>
      <c r="D10" s="257"/>
      <c r="E10" s="257"/>
      <c r="F10" s="257"/>
      <c r="G10" s="257"/>
      <c r="H10" s="257"/>
      <c r="I10" s="258"/>
      <c r="J10" s="285"/>
      <c r="L10" s="14" t="s">
        <v>38</v>
      </c>
      <c r="M10" s="15">
        <v>12</v>
      </c>
      <c r="N10" s="15">
        <v>19</v>
      </c>
      <c r="O10" s="15">
        <v>30</v>
      </c>
      <c r="P10" s="282">
        <v>30</v>
      </c>
      <c r="Q10" s="282"/>
      <c r="R10" s="282"/>
      <c r="S10" s="282"/>
      <c r="T10" s="13"/>
      <c r="U10" s="13"/>
      <c r="V10" s="12">
        <v>5</v>
      </c>
      <c r="W10" s="8" t="str">
        <f t="shared" si="0"/>
        <v>Amy</v>
      </c>
      <c r="X10" s="252"/>
      <c r="Y10" s="252"/>
      <c r="Z10" s="252"/>
      <c r="AA10" s="252"/>
      <c r="AB10" s="252"/>
      <c r="AC10" s="252"/>
      <c r="AD10" s="252"/>
      <c r="AE10" s="252"/>
      <c r="AF10" s="252"/>
      <c r="AG10" s="252"/>
      <c r="AH10" s="252"/>
      <c r="AI10" s="252"/>
      <c r="AJ10" s="252"/>
      <c r="AK10" s="252"/>
      <c r="AL10" s="252"/>
      <c r="AM10" s="252"/>
      <c r="AN10" s="252"/>
      <c r="AO10" s="252"/>
    </row>
    <row r="11" spans="1:41" ht="15.75" customHeight="1" x14ac:dyDescent="0.35">
      <c r="A11" s="284"/>
      <c r="B11" s="256"/>
      <c r="C11" s="257"/>
      <c r="D11" s="257"/>
      <c r="E11" s="257"/>
      <c r="F11" s="257"/>
      <c r="G11" s="257"/>
      <c r="H11" s="257"/>
      <c r="I11" s="258"/>
      <c r="J11" s="285"/>
      <c r="M11" s="13"/>
      <c r="N11" s="4"/>
      <c r="O11" s="13"/>
      <c r="P11" s="281"/>
      <c r="Q11" s="281"/>
      <c r="R11" s="281"/>
      <c r="S11" s="281"/>
      <c r="T11" s="13"/>
      <c r="U11" s="13"/>
      <c r="V11" s="12">
        <v>6</v>
      </c>
      <c r="W11" s="8" t="str">
        <f t="shared" si="0"/>
        <v>Marshall</v>
      </c>
      <c r="X11" s="252"/>
      <c r="Y11" s="252"/>
      <c r="Z11" s="252"/>
      <c r="AA11" s="252"/>
      <c r="AB11" s="252"/>
      <c r="AC11" s="252"/>
      <c r="AD11" s="252"/>
      <c r="AE11" s="252"/>
      <c r="AF11" s="252"/>
      <c r="AG11" s="252"/>
      <c r="AH11" s="252"/>
      <c r="AI11" s="252"/>
      <c r="AJ11" s="252"/>
      <c r="AK11" s="252"/>
      <c r="AL11" s="252"/>
      <c r="AM11" s="252"/>
      <c r="AN11" s="252"/>
      <c r="AO11" s="252"/>
    </row>
    <row r="12" spans="1:41" ht="15.75" customHeight="1" x14ac:dyDescent="0.35">
      <c r="A12" s="284"/>
      <c r="B12" s="256"/>
      <c r="C12" s="257"/>
      <c r="D12" s="257"/>
      <c r="E12" s="257"/>
      <c r="F12" s="257"/>
      <c r="G12" s="257"/>
      <c r="H12" s="257"/>
      <c r="I12" s="258"/>
      <c r="J12" s="285"/>
      <c r="M12" s="13"/>
      <c r="N12" s="13"/>
      <c r="O12" s="13"/>
      <c r="P12" s="281"/>
      <c r="Q12" s="281"/>
      <c r="R12" s="281"/>
      <c r="S12" s="281"/>
      <c r="T12" s="13"/>
      <c r="U12" s="13"/>
      <c r="V12" s="12">
        <v>7</v>
      </c>
      <c r="W12" s="8" t="str">
        <f t="shared" si="0"/>
        <v>Marshall</v>
      </c>
      <c r="X12" s="252"/>
      <c r="Y12" s="252"/>
      <c r="Z12" s="252"/>
      <c r="AA12" s="252"/>
      <c r="AB12" s="252"/>
      <c r="AC12" s="252"/>
      <c r="AD12" s="252"/>
      <c r="AE12" s="252"/>
      <c r="AF12" s="252"/>
      <c r="AG12" s="252"/>
      <c r="AH12" s="252"/>
      <c r="AI12" s="252"/>
      <c r="AJ12" s="252"/>
      <c r="AK12" s="252"/>
      <c r="AL12" s="252"/>
      <c r="AM12" s="252"/>
      <c r="AN12" s="252"/>
      <c r="AO12" s="252"/>
    </row>
    <row r="13" spans="1:41" ht="15.75" customHeight="1" x14ac:dyDescent="0.35">
      <c r="A13" s="284"/>
      <c r="B13" s="256"/>
      <c r="C13" s="257"/>
      <c r="D13" s="257"/>
      <c r="E13" s="257"/>
      <c r="F13" s="257"/>
      <c r="G13" s="257"/>
      <c r="H13" s="257"/>
      <c r="I13" s="258"/>
      <c r="J13" s="285"/>
      <c r="M13" s="13"/>
      <c r="N13" s="13"/>
      <c r="O13" s="13"/>
      <c r="P13" s="281"/>
      <c r="Q13" s="281"/>
      <c r="R13" s="281"/>
      <c r="S13" s="281"/>
      <c r="T13" s="13"/>
      <c r="U13" s="13"/>
      <c r="V13" s="12">
        <v>8</v>
      </c>
      <c r="W13" s="8" t="str">
        <f t="shared" si="0"/>
        <v>Harrison</v>
      </c>
      <c r="X13" s="252"/>
      <c r="Y13" s="252"/>
      <c r="Z13" s="252"/>
      <c r="AA13" s="252"/>
      <c r="AB13" s="252"/>
      <c r="AC13" s="252"/>
      <c r="AD13" s="252"/>
      <c r="AE13" s="252"/>
      <c r="AF13" s="252"/>
      <c r="AG13" s="252"/>
      <c r="AH13" s="252"/>
      <c r="AI13" s="252"/>
      <c r="AJ13" s="252"/>
      <c r="AK13" s="252"/>
      <c r="AL13" s="252"/>
      <c r="AM13" s="252"/>
      <c r="AN13" s="252"/>
      <c r="AO13" s="252"/>
    </row>
    <row r="14" spans="1:41" ht="15" customHeight="1" x14ac:dyDescent="0.35">
      <c r="A14" s="284"/>
      <c r="B14" s="256"/>
      <c r="C14" s="257"/>
      <c r="D14" s="257"/>
      <c r="E14" s="257"/>
      <c r="F14" s="257"/>
      <c r="G14" s="257"/>
      <c r="H14" s="257"/>
      <c r="I14" s="258"/>
      <c r="J14" s="285"/>
      <c r="M14" s="13"/>
      <c r="N14" s="13"/>
      <c r="O14" s="13"/>
      <c r="P14" s="281"/>
      <c r="Q14" s="281"/>
      <c r="R14" s="281"/>
      <c r="S14" s="281"/>
      <c r="T14" s="13"/>
      <c r="U14" s="13"/>
      <c r="V14" s="12">
        <v>9</v>
      </c>
      <c r="W14" s="8" t="str">
        <f t="shared" si="0"/>
        <v>Harrison</v>
      </c>
      <c r="X14" s="252"/>
      <c r="Y14" s="252"/>
      <c r="Z14" s="252"/>
      <c r="AA14" s="252"/>
      <c r="AB14" s="252"/>
      <c r="AC14" s="252"/>
      <c r="AD14" s="252"/>
      <c r="AE14" s="252"/>
      <c r="AF14" s="252"/>
      <c r="AG14" s="252"/>
      <c r="AH14" s="252"/>
      <c r="AI14" s="252"/>
      <c r="AJ14" s="252"/>
      <c r="AK14" s="252"/>
      <c r="AL14" s="252"/>
      <c r="AM14" s="252"/>
      <c r="AN14" s="252"/>
      <c r="AO14" s="252"/>
    </row>
    <row r="15" spans="1:41" ht="15" customHeight="1" x14ac:dyDescent="0.35">
      <c r="A15" s="284"/>
      <c r="B15" s="256"/>
      <c r="C15" s="257"/>
      <c r="D15" s="257"/>
      <c r="E15" s="257"/>
      <c r="F15" s="257"/>
      <c r="G15" s="257"/>
      <c r="H15" s="257"/>
      <c r="I15" s="258"/>
      <c r="J15" s="285"/>
      <c r="M15" s="13"/>
      <c r="N15" s="13"/>
      <c r="O15" s="13"/>
      <c r="P15" s="281"/>
      <c r="Q15" s="281"/>
      <c r="R15" s="281"/>
      <c r="S15" s="281"/>
      <c r="T15" s="13"/>
      <c r="U15" s="13"/>
      <c r="V15" s="12">
        <v>10</v>
      </c>
      <c r="W15" s="8" t="str">
        <f t="shared" si="0"/>
        <v>Harrison</v>
      </c>
      <c r="X15" s="252"/>
      <c r="Y15" s="252"/>
      <c r="Z15" s="252"/>
      <c r="AA15" s="252"/>
      <c r="AB15" s="252"/>
      <c r="AC15" s="252"/>
      <c r="AD15" s="252"/>
      <c r="AE15" s="252"/>
      <c r="AF15" s="252"/>
      <c r="AG15" s="252"/>
      <c r="AH15" s="252"/>
      <c r="AI15" s="252"/>
      <c r="AJ15" s="252"/>
      <c r="AK15" s="252"/>
      <c r="AL15" s="252"/>
      <c r="AM15" s="252"/>
      <c r="AN15" s="252"/>
      <c r="AO15" s="252"/>
    </row>
    <row r="16" spans="1:41" ht="15" customHeight="1" x14ac:dyDescent="0.35">
      <c r="A16" s="284"/>
      <c r="B16" s="256"/>
      <c r="C16" s="257"/>
      <c r="D16" s="257"/>
      <c r="E16" s="257"/>
      <c r="F16" s="257"/>
      <c r="G16" s="257"/>
      <c r="H16" s="257"/>
      <c r="I16" s="258"/>
      <c r="J16" s="285"/>
      <c r="M16" s="13"/>
      <c r="N16" s="13"/>
      <c r="O16" s="13"/>
      <c r="P16" s="281"/>
      <c r="Q16" s="281"/>
      <c r="R16" s="281"/>
      <c r="S16" s="281"/>
      <c r="T16" s="13"/>
      <c r="U16" s="13"/>
      <c r="V16" s="12">
        <v>11</v>
      </c>
      <c r="W16" s="8" t="str">
        <f t="shared" si="0"/>
        <v>Billy</v>
      </c>
      <c r="X16" s="252"/>
      <c r="Y16" s="252"/>
      <c r="Z16" s="252"/>
      <c r="AA16" s="252"/>
      <c r="AB16" s="252"/>
      <c r="AC16" s="252"/>
      <c r="AD16" s="252"/>
      <c r="AE16" s="252"/>
      <c r="AF16" s="252"/>
      <c r="AG16" s="252"/>
      <c r="AH16" s="252"/>
      <c r="AI16" s="252"/>
      <c r="AJ16" s="252"/>
      <c r="AK16" s="252"/>
      <c r="AL16" s="252"/>
      <c r="AM16" s="252"/>
      <c r="AN16" s="252"/>
      <c r="AO16" s="252"/>
    </row>
    <row r="17" spans="1:41" ht="15" customHeight="1" x14ac:dyDescent="0.35">
      <c r="A17" s="284"/>
      <c r="B17" s="256"/>
      <c r="C17" s="257"/>
      <c r="D17" s="257"/>
      <c r="E17" s="257"/>
      <c r="F17" s="257"/>
      <c r="G17" s="257"/>
      <c r="H17" s="257"/>
      <c r="I17" s="258"/>
      <c r="J17" s="285"/>
      <c r="M17" s="13"/>
      <c r="N17" s="13"/>
      <c r="O17" s="13"/>
      <c r="P17" s="281"/>
      <c r="Q17" s="281"/>
      <c r="R17" s="281"/>
      <c r="S17" s="281"/>
      <c r="T17" s="13"/>
      <c r="U17" s="13"/>
      <c r="V17" s="12">
        <v>12</v>
      </c>
      <c r="W17" s="8" t="str">
        <f t="shared" si="0"/>
        <v>Billy</v>
      </c>
      <c r="X17" s="252"/>
      <c r="Y17" s="252"/>
      <c r="Z17" s="252"/>
      <c r="AA17" s="252"/>
      <c r="AB17" s="252"/>
      <c r="AC17" s="252"/>
      <c r="AD17" s="252"/>
      <c r="AE17" s="252"/>
      <c r="AF17" s="252"/>
      <c r="AG17" s="252"/>
      <c r="AH17" s="252"/>
      <c r="AI17" s="252"/>
      <c r="AJ17" s="252"/>
      <c r="AK17" s="252"/>
      <c r="AL17" s="252"/>
      <c r="AM17" s="252"/>
      <c r="AN17" s="252"/>
      <c r="AO17" s="252"/>
    </row>
    <row r="18" spans="1:41" ht="15" customHeight="1" x14ac:dyDescent="0.35">
      <c r="A18" s="284"/>
      <c r="B18" s="256"/>
      <c r="C18" s="257"/>
      <c r="D18" s="257"/>
      <c r="E18" s="257"/>
      <c r="F18" s="257"/>
      <c r="G18" s="257"/>
      <c r="H18" s="257"/>
      <c r="I18" s="258"/>
      <c r="J18" s="285"/>
      <c r="M18" s="13"/>
      <c r="N18" s="13"/>
      <c r="O18" s="13"/>
      <c r="P18" s="281"/>
      <c r="Q18" s="281"/>
      <c r="R18" s="281"/>
      <c r="S18" s="281"/>
      <c r="T18" s="13"/>
      <c r="U18" s="13"/>
      <c r="V18" s="12">
        <v>13</v>
      </c>
      <c r="W18" s="8" t="str">
        <f t="shared" si="0"/>
        <v>Billy</v>
      </c>
      <c r="X18" s="252"/>
      <c r="Y18" s="252"/>
      <c r="Z18" s="252"/>
      <c r="AA18" s="252"/>
      <c r="AB18" s="252"/>
      <c r="AC18" s="252"/>
      <c r="AD18" s="252"/>
      <c r="AE18" s="252"/>
      <c r="AF18" s="252"/>
      <c r="AG18" s="252"/>
      <c r="AH18" s="252"/>
      <c r="AI18" s="252"/>
      <c r="AJ18" s="252"/>
      <c r="AK18" s="252"/>
      <c r="AL18" s="252"/>
      <c r="AM18" s="252"/>
      <c r="AN18" s="252"/>
      <c r="AO18" s="252"/>
    </row>
    <row r="19" spans="1:41" ht="16.5" customHeight="1" x14ac:dyDescent="0.35">
      <c r="A19" s="284"/>
      <c r="B19" s="256"/>
      <c r="C19" s="257"/>
      <c r="D19" s="257"/>
      <c r="E19" s="257"/>
      <c r="F19" s="257"/>
      <c r="G19" s="257"/>
      <c r="H19" s="257"/>
      <c r="I19" s="258"/>
      <c r="J19" s="285"/>
      <c r="P19" s="252"/>
      <c r="Q19" s="252"/>
      <c r="R19" s="252"/>
      <c r="S19" s="252"/>
      <c r="T19" s="13"/>
      <c r="U19" s="13"/>
      <c r="V19" s="12">
        <v>14</v>
      </c>
      <c r="W19" s="8" t="str">
        <f t="shared" si="0"/>
        <v>Billy</v>
      </c>
      <c r="X19" s="252"/>
      <c r="Y19" s="252"/>
      <c r="Z19" s="252"/>
      <c r="AA19" s="252"/>
      <c r="AB19" s="252"/>
      <c r="AC19" s="252"/>
      <c r="AD19" s="252"/>
      <c r="AE19" s="252"/>
      <c r="AF19" s="252"/>
      <c r="AG19" s="252"/>
      <c r="AH19" s="252"/>
      <c r="AI19" s="252"/>
      <c r="AJ19" s="252"/>
      <c r="AK19" s="252"/>
      <c r="AL19" s="252"/>
      <c r="AM19" s="252"/>
      <c r="AN19" s="252"/>
      <c r="AO19" s="252"/>
    </row>
    <row r="20" spans="1:41" ht="15" customHeight="1" x14ac:dyDescent="0.35">
      <c r="A20" s="284"/>
      <c r="B20" s="256"/>
      <c r="C20" s="257"/>
      <c r="D20" s="257"/>
      <c r="E20" s="257"/>
      <c r="F20" s="257"/>
      <c r="G20" s="257"/>
      <c r="H20" s="257"/>
      <c r="I20" s="258"/>
      <c r="J20" s="285"/>
      <c r="P20" s="252"/>
      <c r="Q20" s="252"/>
      <c r="R20" s="252"/>
      <c r="S20" s="252"/>
      <c r="T20" s="13"/>
      <c r="U20" s="13"/>
      <c r="V20" s="12">
        <v>15</v>
      </c>
      <c r="W20" s="8" t="str">
        <f t="shared" si="0"/>
        <v>Matteos</v>
      </c>
      <c r="X20" s="252"/>
      <c r="Y20" s="252"/>
      <c r="Z20" s="252"/>
      <c r="AA20" s="252"/>
      <c r="AB20" s="252"/>
      <c r="AC20" s="252"/>
      <c r="AD20" s="252"/>
      <c r="AE20" s="252"/>
      <c r="AF20" s="252"/>
      <c r="AG20" s="252"/>
      <c r="AH20" s="252"/>
      <c r="AI20" s="252"/>
      <c r="AJ20" s="252"/>
      <c r="AK20" s="252"/>
      <c r="AL20" s="252"/>
      <c r="AM20" s="252"/>
      <c r="AN20" s="252"/>
      <c r="AO20" s="252"/>
    </row>
    <row r="21" spans="1:41" ht="15" customHeight="1" x14ac:dyDescent="0.35">
      <c r="A21" s="284"/>
      <c r="B21" s="256"/>
      <c r="C21" s="257"/>
      <c r="D21" s="257"/>
      <c r="E21" s="257"/>
      <c r="F21" s="257"/>
      <c r="G21" s="257"/>
      <c r="H21" s="257"/>
      <c r="I21" s="258"/>
      <c r="J21" s="285"/>
      <c r="P21" s="252"/>
      <c r="Q21" s="252"/>
      <c r="R21" s="252"/>
      <c r="S21" s="252"/>
      <c r="T21" s="13"/>
      <c r="U21" s="13"/>
      <c r="V21" s="12">
        <v>16</v>
      </c>
      <c r="W21" s="8" t="str">
        <f t="shared" si="0"/>
        <v>Matteos</v>
      </c>
      <c r="X21" s="252"/>
      <c r="Y21" s="252"/>
      <c r="Z21" s="252"/>
      <c r="AA21" s="252"/>
      <c r="AB21" s="252"/>
      <c r="AC21" s="252"/>
      <c r="AD21" s="252"/>
      <c r="AE21" s="252"/>
      <c r="AF21" s="252"/>
      <c r="AG21" s="252"/>
      <c r="AH21" s="252"/>
      <c r="AI21" s="252"/>
      <c r="AJ21" s="252"/>
      <c r="AK21" s="252"/>
      <c r="AL21" s="252"/>
      <c r="AM21" s="252"/>
      <c r="AN21" s="252"/>
      <c r="AO21" s="252"/>
    </row>
    <row r="22" spans="1:41" ht="15" customHeight="1" x14ac:dyDescent="0.35">
      <c r="A22" s="284"/>
      <c r="B22" s="256"/>
      <c r="C22" s="257"/>
      <c r="D22" s="257"/>
      <c r="E22" s="257"/>
      <c r="F22" s="257"/>
      <c r="G22" s="257"/>
      <c r="H22" s="257"/>
      <c r="I22" s="258"/>
      <c r="J22" s="285"/>
      <c r="P22" s="252"/>
      <c r="Q22" s="252"/>
      <c r="R22" s="252"/>
      <c r="S22" s="252"/>
      <c r="T22" s="13"/>
      <c r="U22" s="13"/>
      <c r="V22" s="12">
        <v>17</v>
      </c>
      <c r="W22" s="8" t="str">
        <f t="shared" si="0"/>
        <v>Matteos</v>
      </c>
      <c r="X22" s="252"/>
      <c r="Y22" s="252"/>
      <c r="Z22" s="252"/>
      <c r="AA22" s="252"/>
      <c r="AB22" s="252"/>
      <c r="AC22" s="252"/>
      <c r="AD22" s="252"/>
      <c r="AE22" s="252"/>
      <c r="AF22" s="252"/>
      <c r="AG22" s="252"/>
      <c r="AH22" s="252"/>
      <c r="AI22" s="252"/>
      <c r="AJ22" s="252"/>
      <c r="AK22" s="252"/>
      <c r="AL22" s="252"/>
      <c r="AM22" s="252"/>
      <c r="AN22" s="252"/>
      <c r="AO22" s="252"/>
    </row>
    <row r="23" spans="1:41" ht="15" customHeight="1" x14ac:dyDescent="0.35">
      <c r="A23" s="10"/>
      <c r="B23" s="256"/>
      <c r="C23" s="257"/>
      <c r="D23" s="257"/>
      <c r="E23" s="257"/>
      <c r="F23" s="257"/>
      <c r="G23" s="257"/>
      <c r="H23" s="257"/>
      <c r="I23" s="258"/>
      <c r="J23" s="285"/>
      <c r="P23" s="252"/>
      <c r="Q23" s="252"/>
      <c r="R23" s="252"/>
      <c r="S23" s="252"/>
      <c r="T23" s="13"/>
      <c r="U23" s="13"/>
      <c r="V23" s="12">
        <v>18</v>
      </c>
      <c r="W23" s="8" t="str">
        <f t="shared" si="0"/>
        <v>Matteos</v>
      </c>
      <c r="X23" s="252"/>
      <c r="Y23" s="252"/>
      <c r="Z23" s="252"/>
      <c r="AA23" s="252"/>
      <c r="AB23" s="252"/>
      <c r="AC23" s="252"/>
      <c r="AD23" s="252"/>
      <c r="AE23" s="252"/>
      <c r="AF23" s="252"/>
      <c r="AG23" s="252"/>
      <c r="AH23" s="252"/>
      <c r="AI23" s="252"/>
      <c r="AJ23" s="252"/>
      <c r="AK23" s="252"/>
      <c r="AL23" s="252"/>
      <c r="AM23" s="252"/>
      <c r="AN23" s="252"/>
      <c r="AO23" s="252"/>
    </row>
    <row r="24" spans="1:41" ht="15" customHeight="1" x14ac:dyDescent="0.35">
      <c r="A24" s="10"/>
      <c r="B24" s="256"/>
      <c r="C24" s="257"/>
      <c r="D24" s="257"/>
      <c r="E24" s="257"/>
      <c r="F24" s="257"/>
      <c r="G24" s="257"/>
      <c r="H24" s="257"/>
      <c r="I24" s="258"/>
      <c r="J24" s="285"/>
      <c r="P24" s="252"/>
      <c r="Q24" s="252"/>
      <c r="R24" s="252"/>
      <c r="S24" s="252"/>
      <c r="T24" s="13"/>
      <c r="U24" s="13"/>
      <c r="V24" s="12">
        <v>19</v>
      </c>
      <c r="W24" s="8" t="str">
        <f t="shared" si="0"/>
        <v>Kyle</v>
      </c>
      <c r="X24" s="252"/>
      <c r="Y24" s="252"/>
      <c r="Z24" s="252"/>
      <c r="AA24" s="252"/>
      <c r="AB24" s="252"/>
      <c r="AC24" s="252"/>
      <c r="AD24" s="252"/>
      <c r="AE24" s="252"/>
      <c r="AF24" s="252"/>
      <c r="AG24" s="252"/>
      <c r="AH24" s="252"/>
      <c r="AI24" s="252"/>
      <c r="AJ24" s="252"/>
      <c r="AK24" s="252"/>
      <c r="AL24" s="252"/>
      <c r="AM24" s="252"/>
      <c r="AN24" s="252"/>
      <c r="AO24" s="252"/>
    </row>
    <row r="25" spans="1:41" ht="15" customHeight="1" x14ac:dyDescent="0.35">
      <c r="A25" s="280" t="str">
        <f ca="1">CONCATENATE(M7," ",B4)</f>
        <v xml:space="preserve">16 Sam </v>
      </c>
      <c r="B25" s="256"/>
      <c r="C25" s="257"/>
      <c r="D25" s="257"/>
      <c r="E25" s="257"/>
      <c r="F25" s="257"/>
      <c r="G25" s="257"/>
      <c r="H25" s="257"/>
      <c r="I25" s="258"/>
      <c r="J25" s="285"/>
      <c r="P25" s="252"/>
      <c r="Q25" s="252"/>
      <c r="R25" s="252"/>
      <c r="S25" s="252"/>
      <c r="T25" s="13"/>
      <c r="U25" s="13"/>
      <c r="V25" s="12">
        <v>20</v>
      </c>
      <c r="W25" s="8" t="str">
        <f t="shared" si="0"/>
        <v>Kyle</v>
      </c>
      <c r="X25" s="252"/>
      <c r="Y25" s="252"/>
      <c r="Z25" s="252"/>
      <c r="AA25" s="252"/>
      <c r="AB25" s="252"/>
      <c r="AC25" s="252"/>
      <c r="AD25" s="252"/>
      <c r="AE25" s="252"/>
      <c r="AF25" s="252"/>
      <c r="AG25" s="252"/>
      <c r="AH25" s="252"/>
      <c r="AI25" s="252"/>
      <c r="AJ25" s="252"/>
      <c r="AK25" s="252"/>
      <c r="AL25" s="252"/>
      <c r="AM25" s="252"/>
      <c r="AN25" s="252"/>
      <c r="AO25" s="252"/>
    </row>
    <row r="26" spans="1:41" ht="15" customHeight="1" x14ac:dyDescent="0.35">
      <c r="A26" s="280"/>
      <c r="B26" s="256"/>
      <c r="C26" s="257"/>
      <c r="D26" s="257"/>
      <c r="E26" s="257"/>
      <c r="F26" s="257"/>
      <c r="G26" s="257"/>
      <c r="H26" s="257"/>
      <c r="I26" s="258"/>
      <c r="J26" s="285"/>
      <c r="P26" s="252"/>
      <c r="Q26" s="252"/>
      <c r="R26" s="252"/>
      <c r="S26" s="252"/>
      <c r="T26" s="13"/>
      <c r="U26" s="13"/>
      <c r="V26" s="12">
        <v>21</v>
      </c>
      <c r="W26" s="8" t="str">
        <f t="shared" si="0"/>
        <v>Kyle</v>
      </c>
      <c r="X26" s="252"/>
      <c r="Y26" s="252"/>
      <c r="Z26" s="252"/>
      <c r="AA26" s="252"/>
      <c r="AB26" s="252"/>
      <c r="AC26" s="252"/>
      <c r="AD26" s="252"/>
      <c r="AE26" s="252"/>
      <c r="AF26" s="252"/>
      <c r="AG26" s="252"/>
      <c r="AH26" s="252"/>
      <c r="AI26" s="252"/>
      <c r="AJ26" s="252"/>
      <c r="AK26" s="252"/>
      <c r="AL26" s="252"/>
      <c r="AM26" s="252"/>
      <c r="AN26" s="252"/>
      <c r="AO26" s="252"/>
    </row>
    <row r="27" spans="1:41" ht="15" customHeight="1" x14ac:dyDescent="0.35">
      <c r="A27" s="280"/>
      <c r="B27" s="256"/>
      <c r="C27" s="257"/>
      <c r="D27" s="257"/>
      <c r="E27" s="257"/>
      <c r="F27" s="257"/>
      <c r="G27" s="257"/>
      <c r="H27" s="257"/>
      <c r="I27" s="258"/>
      <c r="J27" s="285"/>
      <c r="P27" s="252"/>
      <c r="Q27" s="252"/>
      <c r="R27" s="252"/>
      <c r="S27" s="252"/>
      <c r="T27" s="13"/>
      <c r="U27" s="13"/>
      <c r="V27" s="12">
        <v>22</v>
      </c>
      <c r="W27" s="8" t="str">
        <f t="shared" si="0"/>
        <v>Kyle</v>
      </c>
      <c r="X27" s="252"/>
      <c r="Y27" s="252"/>
      <c r="Z27" s="252"/>
      <c r="AA27" s="252"/>
      <c r="AB27" s="252"/>
      <c r="AC27" s="252"/>
      <c r="AD27" s="252"/>
      <c r="AE27" s="252"/>
      <c r="AF27" s="252"/>
      <c r="AG27" s="252"/>
      <c r="AH27" s="252"/>
      <c r="AI27" s="252"/>
      <c r="AJ27" s="252"/>
      <c r="AK27" s="252"/>
      <c r="AL27" s="252"/>
      <c r="AM27" s="252"/>
      <c r="AN27" s="252"/>
      <c r="AO27" s="252"/>
    </row>
    <row r="28" spans="1:41" ht="15" customHeight="1" x14ac:dyDescent="0.35">
      <c r="A28" s="280"/>
      <c r="B28" s="256"/>
      <c r="C28" s="257"/>
      <c r="D28" s="257"/>
      <c r="E28" s="257"/>
      <c r="F28" s="257"/>
      <c r="G28" s="257"/>
      <c r="H28" s="257"/>
      <c r="I28" s="258"/>
      <c r="J28" s="285"/>
      <c r="P28" s="252"/>
      <c r="Q28" s="252"/>
      <c r="R28" s="252"/>
      <c r="S28" s="252"/>
      <c r="T28" s="13"/>
      <c r="U28" s="13"/>
      <c r="V28" s="12">
        <v>23</v>
      </c>
      <c r="W28" s="8" t="str">
        <f t="shared" si="0"/>
        <v>Kyle</v>
      </c>
      <c r="X28" s="252"/>
      <c r="Y28" s="252"/>
      <c r="Z28" s="252"/>
      <c r="AA28" s="252"/>
      <c r="AB28" s="252"/>
      <c r="AC28" s="252"/>
      <c r="AD28" s="252"/>
      <c r="AE28" s="252"/>
      <c r="AF28" s="252"/>
      <c r="AG28" s="252"/>
      <c r="AH28" s="252"/>
      <c r="AI28" s="252"/>
      <c r="AJ28" s="252"/>
      <c r="AK28" s="252"/>
      <c r="AL28" s="252"/>
      <c r="AM28" s="252"/>
      <c r="AN28" s="252"/>
      <c r="AO28" s="252"/>
    </row>
    <row r="29" spans="1:41" ht="15" customHeight="1" x14ac:dyDescent="0.35">
      <c r="A29" s="280"/>
      <c r="B29" s="256"/>
      <c r="C29" s="257"/>
      <c r="D29" s="257"/>
      <c r="E29" s="257"/>
      <c r="F29" s="257"/>
      <c r="G29" s="257"/>
      <c r="H29" s="257"/>
      <c r="I29" s="258"/>
      <c r="J29" s="285"/>
      <c r="P29" s="252"/>
      <c r="Q29" s="252"/>
      <c r="R29" s="252"/>
      <c r="S29" s="252"/>
      <c r="T29" s="13"/>
      <c r="U29" s="13"/>
      <c r="V29" s="12">
        <v>24</v>
      </c>
      <c r="W29" s="8" t="str">
        <f t="shared" si="0"/>
        <v>Kyle</v>
      </c>
      <c r="X29" s="252"/>
      <c r="Y29" s="252"/>
      <c r="Z29" s="252"/>
      <c r="AA29" s="252"/>
      <c r="AB29" s="252"/>
      <c r="AC29" s="252"/>
      <c r="AD29" s="252"/>
      <c r="AE29" s="252"/>
      <c r="AF29" s="252"/>
      <c r="AG29" s="252"/>
      <c r="AH29" s="252"/>
      <c r="AI29" s="252"/>
      <c r="AJ29" s="252"/>
      <c r="AK29" s="252"/>
      <c r="AL29" s="252"/>
      <c r="AM29" s="252"/>
      <c r="AN29" s="252"/>
      <c r="AO29" s="252"/>
    </row>
    <row r="30" spans="1:41" ht="15" customHeight="1" x14ac:dyDescent="0.35">
      <c r="A30" s="280"/>
      <c r="B30" s="256"/>
      <c r="C30" s="257"/>
      <c r="D30" s="257"/>
      <c r="E30" s="257"/>
      <c r="F30" s="257"/>
      <c r="G30" s="257"/>
      <c r="H30" s="257"/>
      <c r="I30" s="258"/>
      <c r="J30" s="285"/>
      <c r="P30" s="252"/>
      <c r="Q30" s="252"/>
      <c r="R30" s="252"/>
      <c r="S30" s="252"/>
      <c r="T30" s="13"/>
      <c r="U30" s="13"/>
      <c r="V30" s="12">
        <v>25</v>
      </c>
      <c r="W30" s="8" t="str">
        <f t="shared" si="0"/>
        <v>Jessica</v>
      </c>
      <c r="X30" s="252"/>
      <c r="Y30" s="252"/>
      <c r="Z30" s="252"/>
      <c r="AA30" s="252"/>
      <c r="AB30" s="252"/>
      <c r="AC30" s="252"/>
      <c r="AD30" s="252"/>
      <c r="AE30" s="252"/>
      <c r="AF30" s="252"/>
      <c r="AG30" s="252"/>
      <c r="AH30" s="252"/>
      <c r="AI30" s="252"/>
      <c r="AJ30" s="252"/>
      <c r="AK30" s="252"/>
      <c r="AL30" s="252"/>
      <c r="AM30" s="252"/>
      <c r="AN30" s="252"/>
      <c r="AO30" s="252"/>
    </row>
    <row r="31" spans="1:41" ht="15" customHeight="1" x14ac:dyDescent="0.35">
      <c r="A31" s="280"/>
      <c r="B31" s="256"/>
      <c r="C31" s="257"/>
      <c r="D31" s="257"/>
      <c r="E31" s="257"/>
      <c r="F31" s="257"/>
      <c r="G31" s="257"/>
      <c r="H31" s="257"/>
      <c r="I31" s="258"/>
      <c r="J31" s="285"/>
      <c r="P31" s="252"/>
      <c r="Q31" s="252"/>
      <c r="R31" s="252"/>
      <c r="S31" s="252"/>
      <c r="T31" s="13"/>
      <c r="U31" s="13"/>
      <c r="V31" s="12">
        <v>26</v>
      </c>
      <c r="W31" s="8" t="str">
        <f t="shared" si="0"/>
        <v>Billy</v>
      </c>
      <c r="X31" s="252"/>
      <c r="Y31" s="252"/>
      <c r="Z31" s="252"/>
      <c r="AA31" s="252"/>
      <c r="AB31" s="252"/>
      <c r="AC31" s="252"/>
      <c r="AD31" s="252"/>
      <c r="AE31" s="252"/>
      <c r="AF31" s="252"/>
      <c r="AG31" s="252"/>
      <c r="AH31" s="252"/>
      <c r="AI31" s="252"/>
      <c r="AJ31" s="252"/>
      <c r="AK31" s="252"/>
      <c r="AL31" s="252"/>
      <c r="AM31" s="252"/>
      <c r="AN31" s="252"/>
      <c r="AO31" s="252"/>
    </row>
    <row r="32" spans="1:41" ht="15" customHeight="1" x14ac:dyDescent="0.35">
      <c r="A32" s="280"/>
      <c r="B32" s="256"/>
      <c r="C32" s="257"/>
      <c r="D32" s="257"/>
      <c r="E32" s="257"/>
      <c r="F32" s="257"/>
      <c r="G32" s="257"/>
      <c r="H32" s="257"/>
      <c r="I32" s="258"/>
      <c r="J32" s="285"/>
      <c r="P32" s="252"/>
      <c r="Q32" s="252"/>
      <c r="R32" s="252"/>
      <c r="S32" s="252"/>
      <c r="T32" s="13"/>
      <c r="U32" s="13"/>
      <c r="V32" s="12">
        <v>27</v>
      </c>
      <c r="W32" s="8" t="str">
        <f t="shared" si="0"/>
        <v>Emelia</v>
      </c>
      <c r="X32" s="252"/>
      <c r="Y32" s="252"/>
      <c r="Z32" s="252"/>
      <c r="AA32" s="252"/>
      <c r="AB32" s="252"/>
      <c r="AC32" s="252"/>
      <c r="AD32" s="252"/>
      <c r="AE32" s="252"/>
      <c r="AF32" s="252"/>
      <c r="AG32" s="252"/>
      <c r="AH32" s="252"/>
      <c r="AI32" s="252"/>
      <c r="AJ32" s="252"/>
      <c r="AK32" s="252"/>
      <c r="AL32" s="252"/>
      <c r="AM32" s="252"/>
      <c r="AN32" s="252"/>
      <c r="AO32" s="252"/>
    </row>
    <row r="33" spans="1:41" ht="15" customHeight="1" x14ac:dyDescent="0.35">
      <c r="A33" s="280"/>
      <c r="B33" s="256"/>
      <c r="C33" s="257"/>
      <c r="D33" s="257"/>
      <c r="E33" s="257"/>
      <c r="F33" s="257"/>
      <c r="G33" s="257"/>
      <c r="H33" s="257"/>
      <c r="I33" s="258"/>
      <c r="J33" s="285"/>
      <c r="P33" s="252"/>
      <c r="Q33" s="252"/>
      <c r="R33" s="252"/>
      <c r="S33" s="252"/>
      <c r="T33" s="13"/>
      <c r="U33" s="13"/>
      <c r="V33" s="12">
        <v>28</v>
      </c>
      <c r="W33" s="8" t="str">
        <f t="shared" si="0"/>
        <v>Emelia</v>
      </c>
      <c r="X33" s="252"/>
      <c r="Y33" s="252"/>
      <c r="Z33" s="252"/>
      <c r="AA33" s="252"/>
      <c r="AB33" s="252"/>
      <c r="AC33" s="252"/>
      <c r="AD33" s="252"/>
      <c r="AE33" s="252"/>
      <c r="AF33" s="252"/>
      <c r="AG33" s="252"/>
      <c r="AH33" s="252"/>
      <c r="AI33" s="252"/>
      <c r="AJ33" s="252"/>
      <c r="AK33" s="252"/>
      <c r="AL33" s="252"/>
      <c r="AM33" s="252"/>
      <c r="AN33" s="252"/>
      <c r="AO33" s="252"/>
    </row>
    <row r="34" spans="1:41" ht="15" customHeight="1" x14ac:dyDescent="0.35">
      <c r="A34" s="280"/>
      <c r="B34" s="256"/>
      <c r="C34" s="257"/>
      <c r="D34" s="257"/>
      <c r="E34" s="257"/>
      <c r="F34" s="257"/>
      <c r="G34" s="257"/>
      <c r="H34" s="257"/>
      <c r="I34" s="258"/>
      <c r="J34" s="285"/>
      <c r="P34" s="252"/>
      <c r="Q34" s="252"/>
      <c r="R34" s="252"/>
      <c r="S34" s="252"/>
      <c r="T34" s="13"/>
      <c r="U34" s="13"/>
      <c r="V34" s="12">
        <v>29</v>
      </c>
      <c r="W34" s="8" t="str">
        <f t="shared" si="0"/>
        <v>Timothy</v>
      </c>
      <c r="X34" s="252"/>
      <c r="Y34" s="252"/>
      <c r="Z34" s="252"/>
      <c r="AA34" s="252"/>
      <c r="AB34" s="252"/>
      <c r="AC34" s="252"/>
      <c r="AD34" s="252"/>
      <c r="AE34" s="252"/>
      <c r="AF34" s="252"/>
      <c r="AG34" s="252"/>
      <c r="AH34" s="252"/>
      <c r="AI34" s="252"/>
      <c r="AJ34" s="252"/>
      <c r="AK34" s="252"/>
      <c r="AL34" s="252"/>
      <c r="AM34" s="252"/>
      <c r="AN34" s="252"/>
      <c r="AO34" s="252"/>
    </row>
    <row r="35" spans="1:41" ht="15" customHeight="1" x14ac:dyDescent="0.35">
      <c r="A35" s="280"/>
      <c r="B35" s="256"/>
      <c r="C35" s="257"/>
      <c r="D35" s="257"/>
      <c r="E35" s="257"/>
      <c r="F35" s="257"/>
      <c r="G35" s="257"/>
      <c r="H35" s="257"/>
      <c r="I35" s="258"/>
      <c r="J35" s="285"/>
      <c r="P35" s="252"/>
      <c r="Q35" s="252"/>
      <c r="R35" s="252"/>
      <c r="S35" s="252"/>
      <c r="T35" s="13"/>
      <c r="U35" s="13"/>
      <c r="V35" s="12">
        <v>30</v>
      </c>
      <c r="W35" s="8" t="str">
        <f t="shared" si="0"/>
        <v>Timothy</v>
      </c>
      <c r="X35" s="252"/>
      <c r="Y35" s="252"/>
      <c r="Z35" s="252"/>
      <c r="AA35" s="252"/>
      <c r="AB35" s="252"/>
      <c r="AC35" s="252"/>
      <c r="AD35" s="252"/>
      <c r="AE35" s="252"/>
      <c r="AF35" s="252"/>
      <c r="AG35" s="252"/>
      <c r="AH35" s="252"/>
      <c r="AI35" s="252"/>
      <c r="AJ35" s="252"/>
      <c r="AK35" s="252"/>
      <c r="AL35" s="252"/>
      <c r="AM35" s="252"/>
      <c r="AN35" s="252"/>
      <c r="AO35" s="252"/>
    </row>
    <row r="36" spans="1:41" ht="15" customHeight="1" x14ac:dyDescent="0.35">
      <c r="A36" s="280"/>
      <c r="B36" s="256"/>
      <c r="C36" s="257"/>
      <c r="D36" s="257"/>
      <c r="E36" s="257"/>
      <c r="F36" s="257"/>
      <c r="G36" s="257"/>
      <c r="H36" s="257"/>
      <c r="I36" s="258"/>
      <c r="J36" s="285"/>
      <c r="P36" s="252"/>
      <c r="Q36" s="252"/>
      <c r="R36" s="252"/>
      <c r="S36" s="252"/>
      <c r="T36" s="13"/>
      <c r="U36" s="13"/>
      <c r="V36" s="12">
        <v>31</v>
      </c>
      <c r="W36" s="8" t="str">
        <f t="shared" si="0"/>
        <v>Timothy</v>
      </c>
    </row>
    <row r="37" spans="1:41" ht="15" customHeight="1" x14ac:dyDescent="0.35">
      <c r="A37" s="280"/>
      <c r="B37" s="256"/>
      <c r="C37" s="257"/>
      <c r="D37" s="257"/>
      <c r="E37" s="257"/>
      <c r="F37" s="257"/>
      <c r="G37" s="257"/>
      <c r="H37" s="257"/>
      <c r="I37" s="258"/>
      <c r="J37" s="285"/>
      <c r="P37" s="252"/>
      <c r="Q37" s="252"/>
      <c r="R37" s="252"/>
      <c r="S37" s="252"/>
      <c r="T37" s="13"/>
      <c r="U37" s="13"/>
      <c r="V37" s="12">
        <v>32</v>
      </c>
      <c r="W37" s="8" t="str">
        <f t="shared" si="0"/>
        <v>Amelia</v>
      </c>
    </row>
    <row r="38" spans="1:41" ht="15" customHeight="1" x14ac:dyDescent="0.35">
      <c r="A38" s="280"/>
      <c r="B38" s="256"/>
      <c r="C38" s="257"/>
      <c r="D38" s="257"/>
      <c r="E38" s="257"/>
      <c r="F38" s="257"/>
      <c r="G38" s="257"/>
      <c r="H38" s="257"/>
      <c r="I38" s="258"/>
      <c r="J38" s="285"/>
      <c r="P38" s="252"/>
      <c r="Q38" s="252"/>
      <c r="R38" s="252"/>
      <c r="S38" s="252"/>
      <c r="T38" s="13"/>
      <c r="U38" s="13"/>
      <c r="V38" s="12">
        <v>33</v>
      </c>
      <c r="W38" s="8" t="str">
        <f t="shared" si="0"/>
        <v>Amelia</v>
      </c>
    </row>
    <row r="39" spans="1:41" ht="15" customHeight="1" x14ac:dyDescent="0.35">
      <c r="A39" s="280"/>
      <c r="B39" s="256"/>
      <c r="C39" s="257"/>
      <c r="D39" s="257"/>
      <c r="E39" s="257"/>
      <c r="F39" s="257"/>
      <c r="G39" s="257"/>
      <c r="H39" s="257"/>
      <c r="I39" s="258"/>
      <c r="J39" s="285"/>
      <c r="P39" s="252"/>
      <c r="Q39" s="252"/>
      <c r="R39" s="252"/>
      <c r="S39" s="252"/>
      <c r="T39" s="13"/>
      <c r="U39" s="13"/>
      <c r="V39" s="12">
        <v>34</v>
      </c>
      <c r="W39" s="8" t="str">
        <f t="shared" si="0"/>
        <v>Dorothy</v>
      </c>
    </row>
    <row r="40" spans="1:41" ht="15.75" customHeight="1" x14ac:dyDescent="0.35">
      <c r="A40" s="280"/>
      <c r="B40" s="256"/>
      <c r="C40" s="257"/>
      <c r="D40" s="257"/>
      <c r="E40" s="257"/>
      <c r="F40" s="257"/>
      <c r="G40" s="257"/>
      <c r="H40" s="257"/>
      <c r="I40" s="258"/>
      <c r="J40" s="285"/>
      <c r="P40" s="252"/>
      <c r="Q40" s="252"/>
      <c r="R40" s="252"/>
      <c r="S40" s="252"/>
      <c r="T40" s="13"/>
      <c r="U40" s="13"/>
      <c r="V40" s="12">
        <v>35</v>
      </c>
      <c r="W40" s="8" t="str">
        <f t="shared" si="0"/>
        <v>Dorothy</v>
      </c>
    </row>
    <row r="41" spans="1:41" ht="21.75" thickBot="1" x14ac:dyDescent="0.4">
      <c r="A41" s="11"/>
      <c r="B41" s="259"/>
      <c r="C41" s="260"/>
      <c r="D41" s="260"/>
      <c r="E41" s="260"/>
      <c r="F41" s="260"/>
      <c r="G41" s="260"/>
      <c r="H41" s="260"/>
      <c r="I41" s="261"/>
      <c r="J41" s="10"/>
      <c r="P41" s="252"/>
      <c r="Q41" s="252"/>
      <c r="R41" s="252"/>
      <c r="S41" s="252"/>
      <c r="T41" s="13"/>
      <c r="U41" s="13"/>
      <c r="V41" s="12">
        <v>36</v>
      </c>
      <c r="W41" s="8" t="str">
        <f t="shared" si="0"/>
        <v>Nissan</v>
      </c>
    </row>
    <row r="42" spans="1:41" ht="21.75" thickTop="1" x14ac:dyDescent="0.35">
      <c r="A42" s="271" t="s">
        <v>24</v>
      </c>
      <c r="B42" s="272"/>
      <c r="C42" s="274" t="s">
        <v>16</v>
      </c>
      <c r="D42" s="274"/>
      <c r="E42" s="274"/>
      <c r="F42" s="274"/>
      <c r="G42" s="274"/>
      <c r="H42" s="274"/>
      <c r="I42" s="276"/>
      <c r="J42" s="278" t="s">
        <v>25</v>
      </c>
      <c r="P42" s="252"/>
      <c r="Q42" s="252"/>
      <c r="R42" s="252"/>
      <c r="S42" s="252"/>
      <c r="T42" s="13"/>
      <c r="U42" s="13"/>
      <c r="V42" s="12">
        <v>37</v>
      </c>
      <c r="W42" s="8" t="str">
        <f t="shared" si="0"/>
        <v>Nissan</v>
      </c>
    </row>
    <row r="43" spans="1:41" ht="21.75" thickBot="1" x14ac:dyDescent="0.4">
      <c r="A43" s="271"/>
      <c r="B43" s="273"/>
      <c r="C43" s="275"/>
      <c r="D43" s="275"/>
      <c r="E43" s="275"/>
      <c r="F43" s="275"/>
      <c r="G43" s="275"/>
      <c r="H43" s="275"/>
      <c r="I43" s="277"/>
      <c r="J43" s="279"/>
      <c r="P43" s="252"/>
      <c r="Q43" s="252"/>
      <c r="R43" s="252"/>
      <c r="S43" s="252"/>
      <c r="T43" s="13"/>
      <c r="U43" s="13"/>
      <c r="V43" s="12">
        <v>38</v>
      </c>
      <c r="W43" s="8" t="str">
        <f t="shared" si="0"/>
        <v>Patricia</v>
      </c>
    </row>
    <row r="44" spans="1:41" ht="21" x14ac:dyDescent="0.35">
      <c r="A44" s="10"/>
      <c r="B44" s="262"/>
      <c r="C44" s="263"/>
      <c r="D44" s="263"/>
      <c r="E44" s="263"/>
      <c r="F44" s="263"/>
      <c r="G44" s="263"/>
      <c r="H44" s="263"/>
      <c r="I44" s="264"/>
      <c r="J44" s="10"/>
      <c r="P44" s="252"/>
      <c r="Q44" s="252"/>
      <c r="R44" s="252"/>
      <c r="S44" s="252"/>
      <c r="T44" s="13"/>
      <c r="U44" s="13"/>
      <c r="V44" s="12">
        <v>39</v>
      </c>
      <c r="W44" s="8" t="str">
        <f t="shared" si="0"/>
        <v>Sarah</v>
      </c>
    </row>
    <row r="45" spans="1:41" ht="21" x14ac:dyDescent="0.35">
      <c r="A45" s="10"/>
      <c r="B45" s="265"/>
      <c r="C45" s="266"/>
      <c r="D45" s="266"/>
      <c r="E45" s="266"/>
      <c r="F45" s="266"/>
      <c r="G45" s="266"/>
      <c r="H45" s="266"/>
      <c r="I45" s="267"/>
      <c r="J45" s="10"/>
      <c r="P45" s="252"/>
      <c r="Q45" s="252"/>
      <c r="R45" s="252"/>
      <c r="S45" s="252"/>
      <c r="T45" s="13"/>
      <c r="U45" s="13"/>
      <c r="V45" s="12">
        <v>40</v>
      </c>
      <c r="W45" s="8" t="str">
        <f t="shared" si="0"/>
        <v>Sarah</v>
      </c>
    </row>
    <row r="46" spans="1:41" ht="15" customHeight="1" x14ac:dyDescent="0.35">
      <c r="A46" s="10"/>
      <c r="B46" s="265"/>
      <c r="C46" s="266"/>
      <c r="D46" s="266"/>
      <c r="E46" s="266"/>
      <c r="F46" s="266"/>
      <c r="G46" s="266"/>
      <c r="H46" s="266"/>
      <c r="I46" s="267"/>
      <c r="J46" s="10"/>
      <c r="P46" s="252"/>
      <c r="Q46" s="252"/>
      <c r="R46" s="252"/>
      <c r="S46" s="252"/>
      <c r="T46" s="13"/>
      <c r="U46" s="13"/>
      <c r="V46" s="12">
        <v>41</v>
      </c>
      <c r="W46" s="8" t="str">
        <f t="shared" si="0"/>
        <v>Sarah</v>
      </c>
    </row>
    <row r="47" spans="1:41" ht="15.75" customHeight="1" x14ac:dyDescent="0.35">
      <c r="A47" s="10"/>
      <c r="B47" s="265"/>
      <c r="C47" s="266"/>
      <c r="D47" s="266"/>
      <c r="E47" s="266"/>
      <c r="F47" s="266"/>
      <c r="G47" s="266"/>
      <c r="H47" s="266"/>
      <c r="I47" s="267"/>
      <c r="J47" s="10"/>
      <c r="P47" s="252"/>
      <c r="Q47" s="252"/>
      <c r="R47" s="252"/>
      <c r="S47" s="252"/>
      <c r="T47" s="13"/>
      <c r="U47" s="13"/>
      <c r="V47" s="12">
        <v>42</v>
      </c>
      <c r="W47" s="8" t="str">
        <f t="shared" si="0"/>
        <v>Ambrosia</v>
      </c>
    </row>
    <row r="48" spans="1:41" ht="15" customHeight="1" thickBot="1" x14ac:dyDescent="0.4">
      <c r="A48" s="10"/>
      <c r="B48" s="268"/>
      <c r="C48" s="269"/>
      <c r="D48" s="269"/>
      <c r="E48" s="269"/>
      <c r="F48" s="269"/>
      <c r="G48" s="269"/>
      <c r="H48" s="269"/>
      <c r="I48" s="270"/>
      <c r="J48" s="10"/>
      <c r="P48" s="252"/>
      <c r="Q48" s="252"/>
      <c r="R48" s="252"/>
      <c r="S48" s="252"/>
      <c r="T48" s="13"/>
      <c r="U48" s="13"/>
      <c r="V48" s="12">
        <v>43</v>
      </c>
      <c r="W48" s="8" t="str">
        <f t="shared" si="0"/>
        <v>Ambrosia</v>
      </c>
    </row>
    <row r="49" spans="1:23" ht="15" customHeight="1" x14ac:dyDescent="0.35">
      <c r="A49" s="10"/>
      <c r="B49" s="10"/>
      <c r="C49" s="10"/>
      <c r="D49" s="10"/>
      <c r="E49" s="10"/>
      <c r="F49" s="10"/>
      <c r="G49" s="10"/>
      <c r="H49" s="10"/>
      <c r="I49" s="10"/>
      <c r="J49" s="10"/>
      <c r="P49" s="252"/>
      <c r="Q49" s="252"/>
      <c r="R49" s="252"/>
      <c r="S49" s="252"/>
      <c r="T49" s="13"/>
      <c r="U49" s="13"/>
      <c r="V49" s="12">
        <v>44</v>
      </c>
      <c r="W49" s="8" t="str">
        <f t="shared" si="0"/>
        <v>Ambrosia</v>
      </c>
    </row>
    <row r="50" spans="1:23" ht="21" x14ac:dyDescent="0.35">
      <c r="A50"/>
      <c r="B50"/>
      <c r="C50"/>
      <c r="D50"/>
      <c r="E50"/>
      <c r="F50"/>
      <c r="G50"/>
      <c r="H50"/>
      <c r="I50"/>
      <c r="J50"/>
      <c r="K50"/>
      <c r="L50"/>
      <c r="Q50" s="252"/>
      <c r="R50" s="252"/>
      <c r="S50" s="252"/>
      <c r="T50" s="252"/>
      <c r="U50" s="13"/>
      <c r="V50" s="12">
        <v>45</v>
      </c>
      <c r="W50" s="8" t="str">
        <f t="shared" si="0"/>
        <v>Ambrosia</v>
      </c>
    </row>
    <row r="51" spans="1:23" ht="31.5" x14ac:dyDescent="0.5">
      <c r="A51"/>
      <c r="B51"/>
      <c r="C51"/>
      <c r="D51"/>
      <c r="E51"/>
      <c r="F51"/>
      <c r="G51"/>
      <c r="H51"/>
      <c r="I51"/>
      <c r="J51"/>
      <c r="K51"/>
      <c r="L51"/>
      <c r="M51" s="1"/>
      <c r="N51" s="1"/>
      <c r="O51" s="1"/>
      <c r="P51" s="252"/>
      <c r="Q51" s="252"/>
      <c r="R51" s="252"/>
      <c r="S51" s="252"/>
      <c r="T51" s="13"/>
      <c r="U51" s="13"/>
      <c r="V51" s="12">
        <v>46</v>
      </c>
      <c r="W51" s="8" t="str">
        <f t="shared" si="0"/>
        <v>Ambrosia</v>
      </c>
    </row>
    <row r="52" spans="1:23" ht="31.5" x14ac:dyDescent="0.5">
      <c r="A52"/>
      <c r="B52"/>
      <c r="C52"/>
      <c r="D52"/>
      <c r="E52"/>
      <c r="F52"/>
      <c r="G52"/>
      <c r="H52"/>
      <c r="I52"/>
      <c r="J52"/>
      <c r="K52"/>
      <c r="L52"/>
      <c r="M52" s="1"/>
      <c r="N52" s="1"/>
      <c r="O52" s="1"/>
      <c r="P52" s="252"/>
      <c r="Q52" s="252"/>
      <c r="R52" s="252"/>
      <c r="S52" s="252"/>
      <c r="V52" s="12">
        <v>47</v>
      </c>
      <c r="W52" s="8" t="str">
        <f t="shared" si="0"/>
        <v/>
      </c>
    </row>
    <row r="53" spans="1:23" ht="31.5" x14ac:dyDescent="0.5">
      <c r="A53"/>
      <c r="B53"/>
      <c r="C53"/>
      <c r="D53"/>
      <c r="E53"/>
      <c r="F53"/>
      <c r="G53"/>
      <c r="H53"/>
      <c r="I53"/>
      <c r="J53"/>
      <c r="K53"/>
      <c r="L53"/>
      <c r="M53" s="1"/>
      <c r="N53" s="1"/>
      <c r="O53" s="1"/>
      <c r="P53" s="252"/>
      <c r="Q53" s="252"/>
      <c r="R53" s="252"/>
      <c r="S53" s="252"/>
      <c r="V53" s="12">
        <v>48</v>
      </c>
      <c r="W53" s="8" t="str">
        <f t="shared" si="0"/>
        <v/>
      </c>
    </row>
    <row r="54" spans="1:23" ht="31.5" x14ac:dyDescent="0.5">
      <c r="M54" s="1"/>
      <c r="N54" s="1"/>
      <c r="O54" s="1"/>
      <c r="P54" s="252"/>
      <c r="Q54" s="252"/>
      <c r="R54" s="252"/>
      <c r="S54" s="252"/>
      <c r="V54" s="12">
        <v>49</v>
      </c>
      <c r="W54" s="8" t="str">
        <f t="shared" si="0"/>
        <v/>
      </c>
    </row>
    <row r="55" spans="1:23" ht="31.5" x14ac:dyDescent="0.5">
      <c r="M55" s="1"/>
      <c r="N55" s="1"/>
      <c r="O55" s="1"/>
      <c r="P55" s="252"/>
      <c r="Q55" s="252"/>
      <c r="R55" s="252"/>
      <c r="S55" s="252"/>
      <c r="V55" s="12">
        <v>50</v>
      </c>
      <c r="W55" s="8" t="str">
        <f t="shared" si="0"/>
        <v/>
      </c>
    </row>
    <row r="56" spans="1:23" ht="31.5" x14ac:dyDescent="0.5">
      <c r="M56" s="1"/>
      <c r="N56" s="1"/>
      <c r="O56" s="1"/>
      <c r="P56" s="252"/>
      <c r="Q56" s="252"/>
      <c r="R56" s="252"/>
      <c r="S56" s="252"/>
    </row>
    <row r="57" spans="1:23" ht="31.5" x14ac:dyDescent="0.5">
      <c r="M57" s="1"/>
      <c r="N57" s="1"/>
      <c r="O57" s="1"/>
      <c r="P57" s="252"/>
      <c r="Q57" s="252"/>
      <c r="R57" s="252"/>
      <c r="S57" s="252"/>
    </row>
    <row r="58" spans="1:23" ht="31.5" x14ac:dyDescent="0.5">
      <c r="M58" s="1"/>
      <c r="N58" s="1"/>
      <c r="O58" s="1"/>
      <c r="P58" s="252"/>
      <c r="Q58" s="252"/>
      <c r="R58" s="252"/>
      <c r="S58" s="252"/>
    </row>
    <row r="59" spans="1:23" ht="31.5" x14ac:dyDescent="0.5">
      <c r="M59" s="1"/>
      <c r="N59" s="1"/>
      <c r="O59" s="1"/>
      <c r="P59" s="252"/>
      <c r="Q59" s="252"/>
      <c r="R59" s="252"/>
      <c r="S59" s="252"/>
    </row>
    <row r="60" spans="1:23" ht="31.5" x14ac:dyDescent="0.5">
      <c r="M60" s="1"/>
      <c r="N60" s="1"/>
      <c r="O60" s="1"/>
      <c r="P60" s="252"/>
      <c r="Q60" s="252"/>
      <c r="R60" s="252"/>
      <c r="S60" s="252"/>
    </row>
    <row r="61" spans="1:23" ht="31.5" x14ac:dyDescent="0.5">
      <c r="M61" s="1"/>
      <c r="N61" s="1"/>
      <c r="O61" s="1"/>
      <c r="P61" s="252"/>
      <c r="Q61" s="252"/>
      <c r="R61" s="252"/>
      <c r="S61" s="252"/>
    </row>
    <row r="62" spans="1:23" ht="31.5" x14ac:dyDescent="0.5">
      <c r="M62" s="1"/>
      <c r="N62" s="1"/>
      <c r="O62" s="1"/>
      <c r="P62" s="252"/>
      <c r="Q62" s="252"/>
      <c r="R62" s="252"/>
      <c r="S62" s="252"/>
    </row>
    <row r="63" spans="1:23" ht="31.5" x14ac:dyDescent="0.5">
      <c r="M63" s="1"/>
      <c r="N63" s="1"/>
      <c r="O63" s="1"/>
      <c r="P63" s="252"/>
      <c r="Q63" s="252"/>
      <c r="R63" s="252"/>
      <c r="S63" s="252"/>
    </row>
    <row r="64" spans="1:23" ht="31.5" x14ac:dyDescent="0.5">
      <c r="M64" s="1"/>
      <c r="N64" s="1"/>
      <c r="O64" s="1"/>
      <c r="P64" s="252"/>
      <c r="Q64" s="252"/>
      <c r="R64" s="252"/>
      <c r="S64" s="252"/>
    </row>
    <row r="65" spans="13:40" ht="31.5" x14ac:dyDescent="0.5">
      <c r="M65" s="1"/>
      <c r="N65" s="1"/>
      <c r="O65" s="1"/>
      <c r="P65" s="252"/>
      <c r="Q65" s="252"/>
      <c r="R65" s="252"/>
      <c r="S65" s="252"/>
    </row>
    <row r="66" spans="13:40" ht="31.5" x14ac:dyDescent="0.5">
      <c r="M66" s="1"/>
      <c r="N66" s="1"/>
      <c r="O66" s="1"/>
      <c r="P66" s="252"/>
      <c r="Q66" s="252"/>
      <c r="R66" s="252"/>
      <c r="S66" s="252"/>
    </row>
    <row r="67" spans="13:40" ht="31.5" x14ac:dyDescent="0.5">
      <c r="M67" s="1"/>
      <c r="N67" s="1"/>
      <c r="O67" s="1"/>
      <c r="P67" s="252"/>
      <c r="Q67" s="252"/>
      <c r="R67" s="252"/>
      <c r="S67" s="252"/>
    </row>
    <row r="68" spans="13:40" ht="31.5" x14ac:dyDescent="0.5">
      <c r="M68" s="1"/>
      <c r="N68" s="1"/>
      <c r="O68" s="1"/>
      <c r="P68" s="252"/>
      <c r="Q68" s="252"/>
      <c r="R68" s="252"/>
      <c r="S68" s="252"/>
    </row>
    <row r="69" spans="13:40" ht="31.5" x14ac:dyDescent="0.5">
      <c r="M69" s="1"/>
      <c r="N69" s="1"/>
      <c r="O69" s="1"/>
      <c r="P69" s="252"/>
      <c r="Q69" s="252"/>
      <c r="R69" s="252"/>
      <c r="S69" s="252"/>
    </row>
    <row r="70" spans="13:40" ht="33.75" x14ac:dyDescent="0.5">
      <c r="M70" s="1"/>
      <c r="N70" s="1"/>
      <c r="O70" s="1"/>
      <c r="P70" s="252"/>
      <c r="Q70" s="252"/>
      <c r="R70" s="252"/>
      <c r="S70" s="252"/>
      <c r="AL70" s="6"/>
      <c r="AM70" s="6"/>
      <c r="AN70" s="6"/>
    </row>
    <row r="71" spans="13:40" ht="33.75" x14ac:dyDescent="0.5">
      <c r="M71" s="1"/>
      <c r="N71" s="1"/>
      <c r="O71" s="1"/>
      <c r="P71" s="252"/>
      <c r="Q71" s="252"/>
      <c r="R71" s="252"/>
      <c r="S71" s="252"/>
      <c r="AL71" s="6"/>
      <c r="AM71" s="6"/>
      <c r="AN71" s="6"/>
    </row>
    <row r="72" spans="13:40" ht="33.75" x14ac:dyDescent="0.5">
      <c r="M72" s="1"/>
      <c r="N72" s="1"/>
      <c r="O72" s="1"/>
      <c r="P72" s="252"/>
      <c r="Q72" s="252"/>
      <c r="R72" s="252"/>
      <c r="S72" s="252"/>
      <c r="AL72" s="6"/>
      <c r="AM72" s="6"/>
      <c r="AN72" s="6"/>
    </row>
    <row r="73" spans="13:40" ht="33.75" x14ac:dyDescent="0.5">
      <c r="M73" s="1"/>
      <c r="N73" s="1"/>
      <c r="O73" s="1"/>
      <c r="P73" s="252"/>
      <c r="Q73" s="252"/>
      <c r="R73" s="252"/>
      <c r="S73" s="252"/>
      <c r="AL73" s="6"/>
      <c r="AM73" s="6"/>
      <c r="AN73" s="6"/>
    </row>
    <row r="74" spans="13:40" ht="33.75" x14ac:dyDescent="0.5">
      <c r="M74" s="1"/>
      <c r="N74" s="1"/>
      <c r="O74" s="1"/>
      <c r="P74" s="252"/>
      <c r="Q74" s="252"/>
      <c r="R74" s="252"/>
      <c r="S74" s="252"/>
      <c r="AL74" s="6"/>
      <c r="AM74" s="6"/>
      <c r="AN74" s="6"/>
    </row>
    <row r="75" spans="13:40" ht="33.75" x14ac:dyDescent="0.5">
      <c r="M75" s="1"/>
      <c r="N75" s="1"/>
      <c r="O75" s="1"/>
      <c r="P75" s="252"/>
      <c r="Q75" s="252"/>
      <c r="R75" s="252"/>
      <c r="S75" s="252"/>
      <c r="AL75" s="6"/>
      <c r="AM75" s="6"/>
      <c r="AN75" s="6"/>
    </row>
    <row r="76" spans="13:40" ht="33.75" x14ac:dyDescent="0.5">
      <c r="M76" s="1"/>
      <c r="N76" s="1"/>
      <c r="O76" s="1"/>
      <c r="P76" s="252"/>
      <c r="Q76" s="252"/>
      <c r="R76" s="252"/>
      <c r="S76" s="252"/>
      <c r="AL76" s="6"/>
      <c r="AM76" s="6"/>
      <c r="AN76" s="6"/>
    </row>
    <row r="77" spans="13:40" ht="33.75" x14ac:dyDescent="0.5">
      <c r="M77" s="1"/>
      <c r="N77" s="1"/>
      <c r="O77" s="1"/>
      <c r="P77" s="252"/>
      <c r="Q77" s="252"/>
      <c r="R77" s="252"/>
      <c r="S77" s="252"/>
      <c r="AL77" s="6"/>
      <c r="AM77" s="6"/>
      <c r="AN77" s="6"/>
    </row>
    <row r="78" spans="13:40" ht="33.75" x14ac:dyDescent="0.5">
      <c r="M78" s="1"/>
      <c r="N78" s="1"/>
      <c r="O78" s="1"/>
      <c r="P78" s="252"/>
      <c r="Q78" s="252"/>
      <c r="R78" s="252"/>
      <c r="S78" s="252"/>
      <c r="AL78" s="6"/>
      <c r="AM78" s="6"/>
      <c r="AN78" s="6"/>
    </row>
    <row r="79" spans="13:40" ht="33.75" x14ac:dyDescent="0.5">
      <c r="M79" s="1"/>
      <c r="N79" s="1"/>
      <c r="O79" s="1"/>
      <c r="P79" s="252"/>
      <c r="Q79" s="252"/>
      <c r="R79" s="252"/>
      <c r="S79" s="252"/>
      <c r="AL79" s="6"/>
      <c r="AM79" s="6"/>
      <c r="AN79" s="6"/>
    </row>
    <row r="80" spans="13:40" ht="33.75" x14ac:dyDescent="0.5">
      <c r="M80" s="1"/>
      <c r="N80" s="1"/>
      <c r="O80" s="1"/>
      <c r="P80" s="252"/>
      <c r="Q80" s="252"/>
      <c r="R80" s="252"/>
      <c r="S80" s="252"/>
      <c r="AL80" s="6"/>
      <c r="AM80" s="6"/>
      <c r="AN80" s="6"/>
    </row>
    <row r="81" spans="13:40" ht="33.75" x14ac:dyDescent="0.5">
      <c r="M81" s="1"/>
      <c r="N81" s="1"/>
      <c r="O81" s="1"/>
      <c r="P81" s="252"/>
      <c r="Q81" s="252"/>
      <c r="R81" s="252"/>
      <c r="S81" s="252"/>
      <c r="AL81" s="6"/>
      <c r="AM81" s="6"/>
      <c r="AN81" s="6"/>
    </row>
    <row r="82" spans="13:40" ht="33.75" x14ac:dyDescent="0.5">
      <c r="M82" s="1"/>
      <c r="N82" s="1"/>
      <c r="O82" s="1"/>
      <c r="P82" s="252"/>
      <c r="Q82" s="252"/>
      <c r="R82" s="252"/>
      <c r="S82" s="252"/>
      <c r="AL82" s="6"/>
      <c r="AM82" s="6"/>
      <c r="AN82" s="6"/>
    </row>
    <row r="83" spans="13:40" ht="33.75" x14ac:dyDescent="0.5">
      <c r="M83" s="1"/>
      <c r="N83" s="1"/>
      <c r="O83" s="1"/>
      <c r="P83" s="252"/>
      <c r="Q83" s="252"/>
      <c r="R83" s="252"/>
      <c r="S83" s="252"/>
      <c r="AL83" s="6"/>
      <c r="AM83" s="6"/>
      <c r="AN83" s="6"/>
    </row>
    <row r="84" spans="13:40" ht="33.75" x14ac:dyDescent="0.5">
      <c r="M84" s="1"/>
      <c r="N84" s="1"/>
      <c r="O84" s="1"/>
      <c r="P84" s="252"/>
      <c r="Q84" s="252"/>
      <c r="R84" s="252"/>
      <c r="S84" s="252"/>
      <c r="AL84" s="6"/>
      <c r="AM84" s="6"/>
      <c r="AN84" s="6"/>
    </row>
    <row r="85" spans="13:40" ht="31.5" x14ac:dyDescent="0.5">
      <c r="M85" s="1"/>
      <c r="N85" s="1"/>
      <c r="O85" s="1"/>
      <c r="P85" s="252"/>
      <c r="Q85" s="252"/>
      <c r="R85" s="252"/>
      <c r="S85" s="252"/>
    </row>
    <row r="86" spans="13:40" ht="31.5" x14ac:dyDescent="0.5">
      <c r="M86" s="1"/>
      <c r="N86" s="1"/>
      <c r="O86" s="1"/>
      <c r="P86" s="252"/>
      <c r="Q86" s="252"/>
      <c r="R86" s="252"/>
      <c r="S86" s="252"/>
    </row>
    <row r="87" spans="13:40" ht="31.5" x14ac:dyDescent="0.5">
      <c r="M87" s="1"/>
      <c r="N87" s="1"/>
      <c r="O87" s="1"/>
      <c r="P87" s="252"/>
      <c r="Q87" s="252"/>
      <c r="R87" s="252"/>
      <c r="S87" s="252"/>
    </row>
    <row r="88" spans="13:40" ht="31.5" x14ac:dyDescent="0.5">
      <c r="M88" s="1"/>
      <c r="N88" s="1"/>
      <c r="O88" s="1"/>
      <c r="P88" s="252"/>
      <c r="Q88" s="252"/>
      <c r="R88" s="252"/>
      <c r="S88" s="252"/>
    </row>
    <row r="89" spans="13:40" ht="31.5" x14ac:dyDescent="0.5">
      <c r="M89" s="1"/>
      <c r="N89" s="1"/>
      <c r="O89" s="1"/>
      <c r="P89" s="252"/>
      <c r="Q89" s="252"/>
      <c r="R89" s="252"/>
      <c r="S89" s="252"/>
    </row>
    <row r="90" spans="13:40" ht="31.5" x14ac:dyDescent="0.5">
      <c r="M90" s="1"/>
      <c r="N90" s="1"/>
      <c r="O90" s="1"/>
      <c r="P90" s="252"/>
      <c r="Q90" s="252"/>
      <c r="R90" s="252"/>
      <c r="S90" s="252"/>
      <c r="AL90" s="7"/>
      <c r="AM90" s="7"/>
      <c r="AN90" s="7"/>
    </row>
    <row r="91" spans="13:40" ht="31.5" x14ac:dyDescent="0.5">
      <c r="M91" s="1"/>
      <c r="N91" s="1"/>
      <c r="O91" s="1"/>
      <c r="P91" s="252"/>
      <c r="Q91" s="252"/>
      <c r="R91" s="252"/>
      <c r="S91" s="252"/>
    </row>
    <row r="92" spans="13:40" ht="31.5" x14ac:dyDescent="0.5">
      <c r="M92" s="1"/>
      <c r="N92" s="1"/>
      <c r="O92" s="1"/>
      <c r="P92" s="252"/>
      <c r="Q92" s="252"/>
      <c r="R92" s="252"/>
      <c r="S92" s="252"/>
    </row>
    <row r="93" spans="13:40" ht="31.5" x14ac:dyDescent="0.5">
      <c r="M93" s="1"/>
      <c r="N93" s="1"/>
      <c r="O93" s="1"/>
      <c r="P93" s="252"/>
      <c r="Q93" s="252"/>
      <c r="R93" s="252"/>
      <c r="S93" s="252"/>
    </row>
    <row r="94" spans="13:40" ht="31.5" x14ac:dyDescent="0.5">
      <c r="M94" s="1"/>
      <c r="N94" s="1"/>
      <c r="O94" s="1"/>
      <c r="P94" s="252"/>
      <c r="Q94" s="252"/>
      <c r="R94" s="252"/>
      <c r="S94" s="252"/>
    </row>
    <row r="95" spans="13:40" ht="31.5" x14ac:dyDescent="0.5">
      <c r="M95" s="1"/>
      <c r="N95" s="1"/>
      <c r="O95" s="1"/>
      <c r="P95" s="252"/>
      <c r="Q95" s="252"/>
      <c r="R95" s="252"/>
      <c r="S95" s="252"/>
    </row>
    <row r="96" spans="13:40" ht="31.5" x14ac:dyDescent="0.5">
      <c r="M96" s="1"/>
      <c r="N96" s="1"/>
      <c r="O96" s="1"/>
      <c r="P96" s="252"/>
      <c r="Q96" s="252"/>
      <c r="R96" s="252"/>
      <c r="S96" s="252"/>
    </row>
    <row r="97" spans="13:19" ht="31.5" x14ac:dyDescent="0.5">
      <c r="M97" s="1"/>
      <c r="N97" s="1"/>
      <c r="O97" s="1"/>
      <c r="P97" s="252"/>
      <c r="Q97" s="252"/>
      <c r="R97" s="252"/>
      <c r="S97" s="252"/>
    </row>
    <row r="98" spans="13:19" ht="31.5" x14ac:dyDescent="0.5">
      <c r="M98" s="1"/>
      <c r="N98" s="1"/>
      <c r="O98" s="1"/>
    </row>
    <row r="99" spans="13:19" ht="31.5" x14ac:dyDescent="0.5">
      <c r="M99" s="1"/>
      <c r="N99" s="1"/>
    </row>
    <row r="100" spans="13:19" ht="31.5" x14ac:dyDescent="0.5">
      <c r="M100" s="1"/>
      <c r="N100" s="1"/>
    </row>
    <row r="101" spans="13:19" ht="31.5" x14ac:dyDescent="0.5">
      <c r="N101" s="1"/>
    </row>
  </sheetData>
  <mergeCells count="288">
    <mergeCell ref="B4:I5"/>
    <mergeCell ref="P4:S4"/>
    <mergeCell ref="X4:AA4"/>
    <mergeCell ref="AB4:AE4"/>
    <mergeCell ref="AF4:AI4"/>
    <mergeCell ref="AJ4:AM4"/>
    <mergeCell ref="AN4:AO4"/>
    <mergeCell ref="AF1:AI1"/>
    <mergeCell ref="AJ1:AM1"/>
    <mergeCell ref="AN1:AO1"/>
    <mergeCell ref="P2:S2"/>
    <mergeCell ref="W2:W5"/>
    <mergeCell ref="X2:AA2"/>
    <mergeCell ref="AB2:AE2"/>
    <mergeCell ref="AF2:AI2"/>
    <mergeCell ref="AJ2:AM2"/>
    <mergeCell ref="AN2:AO2"/>
    <mergeCell ref="A1:F2"/>
    <mergeCell ref="G1:H3"/>
    <mergeCell ref="I1:J3"/>
    <mergeCell ref="P1:U1"/>
    <mergeCell ref="X1:AA1"/>
    <mergeCell ref="AB1:AE1"/>
    <mergeCell ref="A3:F3"/>
    <mergeCell ref="P5:S5"/>
    <mergeCell ref="X5:AA5"/>
    <mergeCell ref="AB5:AE5"/>
    <mergeCell ref="AF5:AI5"/>
    <mergeCell ref="AJ5:AM5"/>
    <mergeCell ref="AN5:AO5"/>
    <mergeCell ref="AF3:AI3"/>
    <mergeCell ref="AJ3:AM3"/>
    <mergeCell ref="AN3:AO3"/>
    <mergeCell ref="P3:S3"/>
    <mergeCell ref="X3:AA3"/>
    <mergeCell ref="AB3:AE3"/>
    <mergeCell ref="A6:A22"/>
    <mergeCell ref="J6:J40"/>
    <mergeCell ref="P6:S6"/>
    <mergeCell ref="X6:AA6"/>
    <mergeCell ref="AB6:AE6"/>
    <mergeCell ref="P8:S8"/>
    <mergeCell ref="X8:AA8"/>
    <mergeCell ref="AB8:AE8"/>
    <mergeCell ref="P10:S10"/>
    <mergeCell ref="P14:S14"/>
    <mergeCell ref="X14:AA14"/>
    <mergeCell ref="AB14:AE14"/>
    <mergeCell ref="P16:S16"/>
    <mergeCell ref="X16:AA16"/>
    <mergeCell ref="AB16:AE16"/>
    <mergeCell ref="P18:S18"/>
    <mergeCell ref="X18:AA18"/>
    <mergeCell ref="AB18:AE18"/>
    <mergeCell ref="P20:S20"/>
    <mergeCell ref="X20:AA20"/>
    <mergeCell ref="AB20:AE20"/>
    <mergeCell ref="P22:S22"/>
    <mergeCell ref="X22:AA22"/>
    <mergeCell ref="AB22:AE22"/>
    <mergeCell ref="AF6:AI6"/>
    <mergeCell ref="AJ6:AM6"/>
    <mergeCell ref="AN6:AO6"/>
    <mergeCell ref="P7:S7"/>
    <mergeCell ref="X7:AA7"/>
    <mergeCell ref="AB7:AE7"/>
    <mergeCell ref="AF7:AI7"/>
    <mergeCell ref="AJ7:AM7"/>
    <mergeCell ref="AN7:AO7"/>
    <mergeCell ref="AF8:AI8"/>
    <mergeCell ref="AJ8:AM8"/>
    <mergeCell ref="AN8:AO8"/>
    <mergeCell ref="P9:S9"/>
    <mergeCell ref="X9:AA9"/>
    <mergeCell ref="AB9:AE9"/>
    <mergeCell ref="AF9:AI9"/>
    <mergeCell ref="AJ9:AM9"/>
    <mergeCell ref="AN9:AO9"/>
    <mergeCell ref="AN11:AO11"/>
    <mergeCell ref="P12:S12"/>
    <mergeCell ref="X12:AA12"/>
    <mergeCell ref="AB12:AE12"/>
    <mergeCell ref="AF12:AI12"/>
    <mergeCell ref="AJ12:AM12"/>
    <mergeCell ref="AN12:AO12"/>
    <mergeCell ref="X10:AA10"/>
    <mergeCell ref="AB10:AE10"/>
    <mergeCell ref="AF10:AI10"/>
    <mergeCell ref="AJ10:AM10"/>
    <mergeCell ref="AN10:AO10"/>
    <mergeCell ref="P11:S11"/>
    <mergeCell ref="X11:AA11"/>
    <mergeCell ref="AB11:AE11"/>
    <mergeCell ref="AF11:AI11"/>
    <mergeCell ref="AJ11:AM11"/>
    <mergeCell ref="AF14:AI14"/>
    <mergeCell ref="AJ14:AM14"/>
    <mergeCell ref="AN14:AO14"/>
    <mergeCell ref="P13:S13"/>
    <mergeCell ref="X13:AA13"/>
    <mergeCell ref="AB13:AE13"/>
    <mergeCell ref="AF13:AI13"/>
    <mergeCell ref="AJ13:AM13"/>
    <mergeCell ref="AN13:AO13"/>
    <mergeCell ref="AF16:AI16"/>
    <mergeCell ref="AJ16:AM16"/>
    <mergeCell ref="AN16:AO16"/>
    <mergeCell ref="P15:S15"/>
    <mergeCell ref="X15:AA15"/>
    <mergeCell ref="AB15:AE15"/>
    <mergeCell ref="AF15:AI15"/>
    <mergeCell ref="AJ15:AM15"/>
    <mergeCell ref="AN15:AO15"/>
    <mergeCell ref="AF18:AI18"/>
    <mergeCell ref="AJ18:AM18"/>
    <mergeCell ref="AN18:AO18"/>
    <mergeCell ref="P17:S17"/>
    <mergeCell ref="X17:AA17"/>
    <mergeCell ref="AB17:AE17"/>
    <mergeCell ref="AF17:AI17"/>
    <mergeCell ref="AJ17:AM17"/>
    <mergeCell ref="AN17:AO17"/>
    <mergeCell ref="AF20:AI20"/>
    <mergeCell ref="AJ20:AM20"/>
    <mergeCell ref="AN20:AO20"/>
    <mergeCell ref="P19:S19"/>
    <mergeCell ref="X19:AA19"/>
    <mergeCell ref="AB19:AE19"/>
    <mergeCell ref="AF19:AI19"/>
    <mergeCell ref="AJ19:AM19"/>
    <mergeCell ref="AN19:AO19"/>
    <mergeCell ref="AF22:AI22"/>
    <mergeCell ref="AJ22:AM22"/>
    <mergeCell ref="AN22:AO22"/>
    <mergeCell ref="P21:S21"/>
    <mergeCell ref="X21:AA21"/>
    <mergeCell ref="AB21:AE21"/>
    <mergeCell ref="AF21:AI21"/>
    <mergeCell ref="AJ21:AM21"/>
    <mergeCell ref="AN21:AO21"/>
    <mergeCell ref="P24:S24"/>
    <mergeCell ref="X24:AA24"/>
    <mergeCell ref="AB24:AE24"/>
    <mergeCell ref="AF24:AI24"/>
    <mergeCell ref="AJ24:AM24"/>
    <mergeCell ref="AN24:AO24"/>
    <mergeCell ref="P23:S23"/>
    <mergeCell ref="X23:AA23"/>
    <mergeCell ref="AB23:AE23"/>
    <mergeCell ref="AF23:AI23"/>
    <mergeCell ref="AJ23:AM23"/>
    <mergeCell ref="AN23:AO23"/>
    <mergeCell ref="AJ25:AM25"/>
    <mergeCell ref="AN25:AO25"/>
    <mergeCell ref="P26:S26"/>
    <mergeCell ref="X26:AA26"/>
    <mergeCell ref="AB26:AE26"/>
    <mergeCell ref="AF26:AI26"/>
    <mergeCell ref="AJ26:AM26"/>
    <mergeCell ref="AN26:AO26"/>
    <mergeCell ref="A25:A40"/>
    <mergeCell ref="P25:S25"/>
    <mergeCell ref="X25:AA25"/>
    <mergeCell ref="AB25:AE25"/>
    <mergeCell ref="AF25:AI25"/>
    <mergeCell ref="P27:S27"/>
    <mergeCell ref="X27:AA27"/>
    <mergeCell ref="AB27:AE27"/>
    <mergeCell ref="AF27:AI27"/>
    <mergeCell ref="P29:S29"/>
    <mergeCell ref="X29:AA29"/>
    <mergeCell ref="AB29:AE29"/>
    <mergeCell ref="AF29:AI29"/>
    <mergeCell ref="AJ29:AM29"/>
    <mergeCell ref="AN29:AO29"/>
    <mergeCell ref="AJ27:AM27"/>
    <mergeCell ref="AN27:AO27"/>
    <mergeCell ref="P28:S28"/>
    <mergeCell ref="X28:AA28"/>
    <mergeCell ref="AB28:AE28"/>
    <mergeCell ref="AF28:AI28"/>
    <mergeCell ref="AJ28:AM28"/>
    <mergeCell ref="AN28:AO28"/>
    <mergeCell ref="P31:S31"/>
    <mergeCell ref="X31:AA31"/>
    <mergeCell ref="AB31:AE31"/>
    <mergeCell ref="AF31:AI31"/>
    <mergeCell ref="AJ31:AM31"/>
    <mergeCell ref="AN31:AO31"/>
    <mergeCell ref="P30:S30"/>
    <mergeCell ref="X30:AA30"/>
    <mergeCell ref="AB30:AE30"/>
    <mergeCell ref="AF30:AI30"/>
    <mergeCell ref="AJ30:AM30"/>
    <mergeCell ref="AN30:AO30"/>
    <mergeCell ref="P33:S33"/>
    <mergeCell ref="X33:AA33"/>
    <mergeCell ref="AB33:AE33"/>
    <mergeCell ref="AF33:AI33"/>
    <mergeCell ref="AJ33:AM33"/>
    <mergeCell ref="AN33:AO33"/>
    <mergeCell ref="P32:S32"/>
    <mergeCell ref="X32:AA32"/>
    <mergeCell ref="AB32:AE32"/>
    <mergeCell ref="AF32:AI32"/>
    <mergeCell ref="AJ32:AM32"/>
    <mergeCell ref="AN32:AO32"/>
    <mergeCell ref="AF35:AI35"/>
    <mergeCell ref="AJ35:AM35"/>
    <mergeCell ref="AN35:AO35"/>
    <mergeCell ref="P34:S34"/>
    <mergeCell ref="X34:AA34"/>
    <mergeCell ref="AB34:AE34"/>
    <mergeCell ref="AF34:AI34"/>
    <mergeCell ref="AJ34:AM34"/>
    <mergeCell ref="AN34:AO34"/>
    <mergeCell ref="P36:S36"/>
    <mergeCell ref="P37:S37"/>
    <mergeCell ref="P38:S38"/>
    <mergeCell ref="P39:S39"/>
    <mergeCell ref="P40:S40"/>
    <mergeCell ref="P41:S41"/>
    <mergeCell ref="P35:S35"/>
    <mergeCell ref="X35:AA35"/>
    <mergeCell ref="AB35:AE35"/>
    <mergeCell ref="B44:I48"/>
    <mergeCell ref="P44:S44"/>
    <mergeCell ref="P45:S45"/>
    <mergeCell ref="P46:S46"/>
    <mergeCell ref="P47:S47"/>
    <mergeCell ref="P48:S48"/>
    <mergeCell ref="A42:A43"/>
    <mergeCell ref="B42:B43"/>
    <mergeCell ref="C42:H43"/>
    <mergeCell ref="I42:I43"/>
    <mergeCell ref="J42:J43"/>
    <mergeCell ref="P42:S42"/>
    <mergeCell ref="P43:S43"/>
    <mergeCell ref="P55:S55"/>
    <mergeCell ref="P56:S56"/>
    <mergeCell ref="P57:S57"/>
    <mergeCell ref="P58:S58"/>
    <mergeCell ref="P59:S59"/>
    <mergeCell ref="P60:S60"/>
    <mergeCell ref="P49:S49"/>
    <mergeCell ref="Q50:T50"/>
    <mergeCell ref="P51:S51"/>
    <mergeCell ref="P52:S52"/>
    <mergeCell ref="P53:S53"/>
    <mergeCell ref="P54:S54"/>
    <mergeCell ref="P77:S77"/>
    <mergeCell ref="P78:S78"/>
    <mergeCell ref="P67:S67"/>
    <mergeCell ref="P68:S68"/>
    <mergeCell ref="P69:S69"/>
    <mergeCell ref="P70:S70"/>
    <mergeCell ref="P71:S71"/>
    <mergeCell ref="P72:S72"/>
    <mergeCell ref="P61:S61"/>
    <mergeCell ref="P62:S62"/>
    <mergeCell ref="P63:S63"/>
    <mergeCell ref="P64:S64"/>
    <mergeCell ref="P65:S65"/>
    <mergeCell ref="P66:S66"/>
    <mergeCell ref="P97:S97"/>
    <mergeCell ref="B6:I41"/>
    <mergeCell ref="P91:S91"/>
    <mergeCell ref="P92:S92"/>
    <mergeCell ref="P93:S93"/>
    <mergeCell ref="P94:S94"/>
    <mergeCell ref="P95:S95"/>
    <mergeCell ref="P96:S96"/>
    <mergeCell ref="P85:S85"/>
    <mergeCell ref="P86:S86"/>
    <mergeCell ref="P87:S87"/>
    <mergeCell ref="P88:S88"/>
    <mergeCell ref="P89:S89"/>
    <mergeCell ref="P90:S90"/>
    <mergeCell ref="P79:S79"/>
    <mergeCell ref="P80:S80"/>
    <mergeCell ref="P81:S81"/>
    <mergeCell ref="P82:S82"/>
    <mergeCell ref="P83:S83"/>
    <mergeCell ref="P84:S84"/>
    <mergeCell ref="P73:S73"/>
    <mergeCell ref="P74:S74"/>
    <mergeCell ref="P75:S75"/>
    <mergeCell ref="P76:S76"/>
  </mergeCells>
  <dataValidations count="1">
    <dataValidation type="list" allowBlank="1" showInputMessage="1" showErrorMessage="1" sqref="A51">
      <formula1>$A$52:$A$570</formula1>
    </dataValidation>
  </dataValidations>
  <pageMargins left="0.23622047244094491" right="0.23622047244094491" top="0.74803149606299213" bottom="0.74803149606299213" header="0.31496062992125984" footer="0.31496062992125984"/>
  <pageSetup paperSize="9" scale="95" orientation="portrait" r:id="rId1"/>
  <rowBreaks count="1" manualBreakCount="1">
    <brk id="4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V54"/>
  <sheetViews>
    <sheetView topLeftCell="A20" zoomScale="145" zoomScaleNormal="145" workbookViewId="0">
      <selection activeCell="B32" sqref="B32:L36"/>
    </sheetView>
  </sheetViews>
  <sheetFormatPr defaultRowHeight="15" x14ac:dyDescent="0.25"/>
  <cols>
    <col min="1" max="1" width="22.7109375" customWidth="1"/>
    <col min="2" max="12" width="9.140625" customWidth="1"/>
    <col min="13" max="13" width="11.85546875" bestFit="1" customWidth="1"/>
    <col min="14" max="14" width="10.140625" bestFit="1" customWidth="1"/>
    <col min="15" max="15" width="7" bestFit="1" customWidth="1"/>
    <col min="16" max="16" width="5.42578125" customWidth="1"/>
    <col min="17" max="17" width="11.85546875" bestFit="1" customWidth="1"/>
    <col min="18" max="18" width="10.140625" bestFit="1" customWidth="1"/>
    <col min="19" max="19" width="7" bestFit="1" customWidth="1"/>
  </cols>
  <sheetData>
    <row r="1" spans="1:22" ht="18.75" x14ac:dyDescent="0.3">
      <c r="A1" s="108" t="s">
        <v>41</v>
      </c>
      <c r="B1" s="108" t="s">
        <v>46</v>
      </c>
      <c r="C1" s="108" t="s">
        <v>47</v>
      </c>
      <c r="D1" s="108" t="s">
        <v>48</v>
      </c>
      <c r="E1" s="108" t="s">
        <v>49</v>
      </c>
      <c r="F1" s="108" t="s">
        <v>147</v>
      </c>
      <c r="G1" s="108" t="s">
        <v>148</v>
      </c>
      <c r="H1" s="108" t="s">
        <v>25</v>
      </c>
      <c r="I1" s="108"/>
      <c r="J1" s="108"/>
      <c r="K1" s="108" t="s">
        <v>24</v>
      </c>
      <c r="M1" s="97" t="s">
        <v>577</v>
      </c>
      <c r="N1" s="97" t="s">
        <v>578</v>
      </c>
      <c r="O1" s="97" t="s">
        <v>579</v>
      </c>
      <c r="P1" s="109"/>
      <c r="Q1" s="97" t="s">
        <v>577</v>
      </c>
      <c r="R1" s="97" t="s">
        <v>578</v>
      </c>
      <c r="S1" s="97" t="s">
        <v>579</v>
      </c>
    </row>
    <row r="2" spans="1:22" ht="18.75" x14ac:dyDescent="0.3">
      <c r="A2" s="110" t="s">
        <v>580</v>
      </c>
      <c r="B2" s="16">
        <v>1</v>
      </c>
      <c r="C2" s="16">
        <v>5</v>
      </c>
      <c r="D2" s="16"/>
      <c r="E2" s="16"/>
      <c r="F2" s="16"/>
      <c r="G2" s="16"/>
      <c r="H2" s="16" t="s">
        <v>133</v>
      </c>
      <c r="I2" s="16"/>
      <c r="J2" s="16"/>
      <c r="K2" s="16"/>
      <c r="M2" s="111">
        <v>1</v>
      </c>
      <c r="N2" s="112">
        <f>M2/38</f>
        <v>2.6315789473684209E-2</v>
      </c>
      <c r="O2" s="111" t="s">
        <v>581</v>
      </c>
      <c r="P2" s="113"/>
      <c r="Q2" s="111">
        <v>19</v>
      </c>
      <c r="R2" s="112">
        <f t="shared" ref="R2:R21" si="0">Q2/38</f>
        <v>0.5</v>
      </c>
      <c r="S2" s="111" t="s">
        <v>132</v>
      </c>
      <c r="T2" s="110" t="s">
        <v>582</v>
      </c>
      <c r="U2" t="s">
        <v>583</v>
      </c>
      <c r="V2" s="110" t="s">
        <v>582</v>
      </c>
    </row>
    <row r="3" spans="1:22" ht="18.75" x14ac:dyDescent="0.3">
      <c r="A3" s="110" t="s">
        <v>584</v>
      </c>
      <c r="B3" s="16"/>
      <c r="C3" s="16"/>
      <c r="D3" s="16"/>
      <c r="E3" s="16"/>
      <c r="F3" s="16"/>
      <c r="G3" s="16"/>
      <c r="H3" s="16"/>
      <c r="I3" s="16"/>
      <c r="J3" s="16"/>
      <c r="K3" s="16"/>
      <c r="M3" s="111">
        <v>2</v>
      </c>
      <c r="N3" s="112">
        <f t="shared" ref="N3:N19" si="1">M3/38</f>
        <v>5.2631578947368418E-2</v>
      </c>
      <c r="O3" s="111" t="s">
        <v>585</v>
      </c>
      <c r="P3" s="113"/>
      <c r="Q3" s="111">
        <v>20</v>
      </c>
      <c r="R3" s="112">
        <f t="shared" si="0"/>
        <v>0.52631578947368418</v>
      </c>
      <c r="S3" s="111" t="s">
        <v>48</v>
      </c>
      <c r="T3" s="110" t="s">
        <v>586</v>
      </c>
      <c r="U3" t="s">
        <v>587</v>
      </c>
      <c r="V3" s="110" t="s">
        <v>586</v>
      </c>
    </row>
    <row r="4" spans="1:22" ht="18.75" x14ac:dyDescent="0.3">
      <c r="A4" s="110" t="s">
        <v>588</v>
      </c>
      <c r="B4" s="16">
        <v>1</v>
      </c>
      <c r="C4" s="16">
        <v>2</v>
      </c>
      <c r="D4" s="16">
        <v>5</v>
      </c>
      <c r="E4" s="16"/>
      <c r="F4" s="16"/>
      <c r="G4" s="16"/>
      <c r="H4" s="16" t="s">
        <v>47</v>
      </c>
      <c r="I4" s="16"/>
      <c r="J4" s="16"/>
      <c r="K4" s="16"/>
      <c r="M4" s="111">
        <v>3</v>
      </c>
      <c r="N4" s="112">
        <f t="shared" si="1"/>
        <v>7.8947368421052627E-2</v>
      </c>
      <c r="O4" s="111" t="s">
        <v>589</v>
      </c>
      <c r="P4" s="113"/>
      <c r="Q4" s="111">
        <v>21</v>
      </c>
      <c r="R4" s="112">
        <f t="shared" si="0"/>
        <v>0.55263157894736847</v>
      </c>
      <c r="S4" s="111" t="s">
        <v>48</v>
      </c>
      <c r="T4" s="110" t="s">
        <v>590</v>
      </c>
      <c r="U4" t="s">
        <v>591</v>
      </c>
      <c r="V4" s="110" t="s">
        <v>590</v>
      </c>
    </row>
    <row r="5" spans="1:22" ht="18.75" x14ac:dyDescent="0.3">
      <c r="A5" s="110" t="s">
        <v>592</v>
      </c>
      <c r="B5" s="16">
        <v>1</v>
      </c>
      <c r="C5" s="16">
        <v>2</v>
      </c>
      <c r="D5" s="16">
        <v>3</v>
      </c>
      <c r="E5" s="16">
        <v>5</v>
      </c>
      <c r="F5" s="16"/>
      <c r="G5" s="16"/>
      <c r="H5" s="16" t="s">
        <v>46</v>
      </c>
      <c r="I5" s="16"/>
      <c r="J5" s="16"/>
      <c r="K5" s="16"/>
      <c r="M5" s="111">
        <v>4</v>
      </c>
      <c r="N5" s="112">
        <f t="shared" si="1"/>
        <v>0.10526315789473684</v>
      </c>
      <c r="O5" s="111" t="s">
        <v>593</v>
      </c>
      <c r="P5" s="113"/>
      <c r="Q5" s="111">
        <v>22</v>
      </c>
      <c r="R5" s="112">
        <f t="shared" si="0"/>
        <v>0.57894736842105265</v>
      </c>
      <c r="S5" s="111" t="s">
        <v>47</v>
      </c>
      <c r="T5" s="110" t="s">
        <v>594</v>
      </c>
      <c r="U5" t="s">
        <v>595</v>
      </c>
      <c r="V5" s="110" t="s">
        <v>594</v>
      </c>
    </row>
    <row r="6" spans="1:22" ht="18.75" x14ac:dyDescent="0.3">
      <c r="A6" s="110" t="s">
        <v>596</v>
      </c>
      <c r="B6" s="16">
        <v>1</v>
      </c>
      <c r="C6" s="16">
        <v>3</v>
      </c>
      <c r="D6" s="16">
        <v>4</v>
      </c>
      <c r="E6" s="16"/>
      <c r="F6" s="16"/>
      <c r="G6" s="16"/>
      <c r="H6" s="16" t="s">
        <v>134</v>
      </c>
      <c r="I6" s="16"/>
      <c r="J6" s="16"/>
      <c r="K6" s="16"/>
      <c r="M6" s="111">
        <v>5</v>
      </c>
      <c r="N6" s="112">
        <f t="shared" si="1"/>
        <v>0.13157894736842105</v>
      </c>
      <c r="O6" s="111" t="s">
        <v>597</v>
      </c>
      <c r="P6" s="113"/>
      <c r="Q6" s="111">
        <v>23</v>
      </c>
      <c r="R6" s="112">
        <f t="shared" si="0"/>
        <v>0.60526315789473684</v>
      </c>
      <c r="S6" s="111" t="s">
        <v>47</v>
      </c>
      <c r="T6" s="110" t="s">
        <v>598</v>
      </c>
      <c r="U6" t="s">
        <v>599</v>
      </c>
      <c r="V6" s="110" t="s">
        <v>598</v>
      </c>
    </row>
    <row r="7" spans="1:22" ht="18.75" x14ac:dyDescent="0.3">
      <c r="A7" s="110" t="s">
        <v>600</v>
      </c>
      <c r="B7" s="16">
        <v>1</v>
      </c>
      <c r="C7" s="16">
        <v>3</v>
      </c>
      <c r="D7" s="16">
        <v>5</v>
      </c>
      <c r="E7" s="16"/>
      <c r="F7" s="16"/>
      <c r="G7" s="16"/>
      <c r="H7" s="16" t="s">
        <v>47</v>
      </c>
      <c r="I7" s="16"/>
      <c r="J7" s="16"/>
      <c r="K7" s="16"/>
      <c r="M7" s="111">
        <v>6</v>
      </c>
      <c r="N7" s="112">
        <f t="shared" si="1"/>
        <v>0.15789473684210525</v>
      </c>
      <c r="O7" s="111" t="s">
        <v>597</v>
      </c>
      <c r="P7" s="113"/>
      <c r="Q7" s="111">
        <v>24</v>
      </c>
      <c r="R7" s="112">
        <f t="shared" si="0"/>
        <v>0.63157894736842102</v>
      </c>
      <c r="S7" s="111" t="s">
        <v>46</v>
      </c>
      <c r="T7" s="110" t="s">
        <v>601</v>
      </c>
      <c r="U7" t="s">
        <v>602</v>
      </c>
      <c r="V7" s="110" t="s">
        <v>601</v>
      </c>
    </row>
    <row r="8" spans="1:22" ht="18.75" x14ac:dyDescent="0.3">
      <c r="A8" s="110" t="s">
        <v>603</v>
      </c>
      <c r="B8" s="16">
        <v>1</v>
      </c>
      <c r="C8" s="16">
        <v>2</v>
      </c>
      <c r="D8" s="16">
        <v>3</v>
      </c>
      <c r="E8" s="16"/>
      <c r="F8" s="16"/>
      <c r="G8" s="16"/>
      <c r="H8" s="16" t="s">
        <v>134</v>
      </c>
      <c r="I8" s="16"/>
      <c r="J8" s="16"/>
      <c r="K8" s="16"/>
      <c r="M8" s="111">
        <v>7</v>
      </c>
      <c r="N8" s="112">
        <f t="shared" si="1"/>
        <v>0.18421052631578946</v>
      </c>
      <c r="O8" s="111" t="s">
        <v>505</v>
      </c>
      <c r="P8" s="113"/>
      <c r="Q8" s="111">
        <v>25</v>
      </c>
      <c r="R8" s="112">
        <f t="shared" si="0"/>
        <v>0.65789473684210531</v>
      </c>
      <c r="S8" s="111" t="s">
        <v>46</v>
      </c>
      <c r="T8" s="110" t="s">
        <v>604</v>
      </c>
      <c r="U8" t="s">
        <v>605</v>
      </c>
      <c r="V8" s="110" t="s">
        <v>604</v>
      </c>
    </row>
    <row r="9" spans="1:22" ht="18.75" x14ac:dyDescent="0.3">
      <c r="A9" s="110" t="s">
        <v>606</v>
      </c>
      <c r="B9" s="16">
        <v>2</v>
      </c>
      <c r="C9" s="16">
        <v>3</v>
      </c>
      <c r="D9" s="16">
        <v>4</v>
      </c>
      <c r="E9" s="16"/>
      <c r="F9" s="16"/>
      <c r="G9" s="16"/>
      <c r="H9" s="16" t="s">
        <v>48</v>
      </c>
      <c r="I9" s="16"/>
      <c r="J9" s="16"/>
      <c r="K9" s="16"/>
      <c r="M9" s="111">
        <v>8</v>
      </c>
      <c r="N9" s="112">
        <f t="shared" si="1"/>
        <v>0.21052631578947367</v>
      </c>
      <c r="O9" s="111" t="s">
        <v>505</v>
      </c>
      <c r="P9" s="113"/>
      <c r="Q9" s="111">
        <v>26</v>
      </c>
      <c r="R9" s="112">
        <f t="shared" si="0"/>
        <v>0.68421052631578949</v>
      </c>
      <c r="S9" s="111" t="s">
        <v>134</v>
      </c>
      <c r="T9" s="110" t="s">
        <v>607</v>
      </c>
      <c r="U9" t="s">
        <v>608</v>
      </c>
      <c r="V9" s="110" t="s">
        <v>607</v>
      </c>
    </row>
    <row r="10" spans="1:22" ht="18.75" x14ac:dyDescent="0.3">
      <c r="A10" s="110" t="s">
        <v>609</v>
      </c>
      <c r="B10" s="16">
        <v>1</v>
      </c>
      <c r="C10" s="16">
        <v>2</v>
      </c>
      <c r="D10" s="16">
        <v>5</v>
      </c>
      <c r="E10" s="16"/>
      <c r="F10" s="16"/>
      <c r="G10" s="16"/>
      <c r="H10" s="16" t="s">
        <v>46</v>
      </c>
      <c r="I10" s="16"/>
      <c r="J10" s="16"/>
      <c r="K10" s="16"/>
      <c r="M10" s="111">
        <v>9</v>
      </c>
      <c r="N10" s="112">
        <f t="shared" si="1"/>
        <v>0.23684210526315788</v>
      </c>
      <c r="O10" s="111" t="s">
        <v>140</v>
      </c>
      <c r="P10" s="113"/>
      <c r="Q10" s="111">
        <v>27</v>
      </c>
      <c r="R10" s="112">
        <f t="shared" si="0"/>
        <v>0.71052631578947367</v>
      </c>
      <c r="S10" s="111" t="s">
        <v>134</v>
      </c>
      <c r="T10" s="110" t="s">
        <v>610</v>
      </c>
      <c r="U10" t="s">
        <v>498</v>
      </c>
      <c r="V10" s="110" t="s">
        <v>610</v>
      </c>
    </row>
    <row r="11" spans="1:22" ht="18.75" x14ac:dyDescent="0.3">
      <c r="A11" s="110" t="s">
        <v>611</v>
      </c>
      <c r="B11" s="16">
        <v>1</v>
      </c>
      <c r="C11" s="16">
        <v>2</v>
      </c>
      <c r="D11" s="16">
        <v>3</v>
      </c>
      <c r="E11" s="16">
        <v>5</v>
      </c>
      <c r="F11" s="16"/>
      <c r="G11" s="16"/>
      <c r="H11" s="16" t="s">
        <v>46</v>
      </c>
      <c r="I11" s="16"/>
      <c r="J11" s="16"/>
      <c r="K11" s="16"/>
      <c r="M11" s="111">
        <v>10</v>
      </c>
      <c r="N11" s="112">
        <f t="shared" si="1"/>
        <v>0.26315789473684209</v>
      </c>
      <c r="O11" s="111" t="s">
        <v>140</v>
      </c>
      <c r="P11" s="113"/>
      <c r="Q11" s="111">
        <v>28</v>
      </c>
      <c r="R11" s="112">
        <f t="shared" si="0"/>
        <v>0.73684210526315785</v>
      </c>
      <c r="S11" s="111" t="s">
        <v>134</v>
      </c>
      <c r="T11" s="110" t="s">
        <v>612</v>
      </c>
      <c r="U11" t="s">
        <v>613</v>
      </c>
      <c r="V11" s="110" t="s">
        <v>612</v>
      </c>
    </row>
    <row r="12" spans="1:22" ht="18.75" x14ac:dyDescent="0.3">
      <c r="A12" s="110" t="s">
        <v>614</v>
      </c>
      <c r="B12" s="16"/>
      <c r="C12" s="16"/>
      <c r="D12" s="16"/>
      <c r="E12" s="16"/>
      <c r="F12" s="16"/>
      <c r="G12" s="16"/>
      <c r="H12" s="16"/>
      <c r="I12" s="16"/>
      <c r="J12" s="16"/>
      <c r="K12" s="16"/>
      <c r="M12" s="111">
        <v>11</v>
      </c>
      <c r="N12" s="112">
        <f t="shared" si="1"/>
        <v>0.28947368421052633</v>
      </c>
      <c r="O12" s="111" t="s">
        <v>615</v>
      </c>
      <c r="P12" s="113"/>
      <c r="Q12" s="111">
        <v>29</v>
      </c>
      <c r="R12" s="112">
        <f t="shared" si="0"/>
        <v>0.76315789473684215</v>
      </c>
      <c r="S12" s="111" t="s">
        <v>136</v>
      </c>
      <c r="T12" s="110" t="s">
        <v>616</v>
      </c>
      <c r="U12" t="s">
        <v>617</v>
      </c>
      <c r="V12" s="110" t="s">
        <v>616</v>
      </c>
    </row>
    <row r="13" spans="1:22" ht="18.75" x14ac:dyDescent="0.3">
      <c r="A13" s="110" t="s">
        <v>618</v>
      </c>
      <c r="B13" s="16">
        <v>1</v>
      </c>
      <c r="C13" s="16">
        <v>2</v>
      </c>
      <c r="D13" s="16">
        <v>3</v>
      </c>
      <c r="E13" s="16">
        <v>5</v>
      </c>
      <c r="F13" s="16"/>
      <c r="G13" s="16"/>
      <c r="H13" s="16" t="s">
        <v>47</v>
      </c>
      <c r="I13" s="16"/>
      <c r="J13" s="16"/>
      <c r="K13" s="16"/>
      <c r="M13" s="111">
        <v>12</v>
      </c>
      <c r="N13" s="112">
        <f t="shared" si="1"/>
        <v>0.31578947368421051</v>
      </c>
      <c r="O13" s="111" t="s">
        <v>615</v>
      </c>
      <c r="P13" s="113"/>
      <c r="Q13" s="111">
        <v>30</v>
      </c>
      <c r="R13" s="112">
        <f t="shared" si="0"/>
        <v>0.78947368421052633</v>
      </c>
      <c r="S13" s="111" t="s">
        <v>136</v>
      </c>
      <c r="T13" s="110" t="s">
        <v>619</v>
      </c>
      <c r="U13" t="s">
        <v>620</v>
      </c>
      <c r="V13" s="110" t="s">
        <v>619</v>
      </c>
    </row>
    <row r="14" spans="1:22" ht="18.75" x14ac:dyDescent="0.3">
      <c r="A14" s="110" t="s">
        <v>621</v>
      </c>
      <c r="B14" s="16">
        <v>1</v>
      </c>
      <c r="C14" s="16">
        <v>2</v>
      </c>
      <c r="D14" s="16">
        <v>3</v>
      </c>
      <c r="E14" s="16"/>
      <c r="F14" s="16"/>
      <c r="G14" s="16"/>
      <c r="H14" s="16" t="s">
        <v>134</v>
      </c>
      <c r="I14" s="16"/>
      <c r="J14" s="16"/>
      <c r="K14" s="16"/>
      <c r="M14" s="111">
        <v>13</v>
      </c>
      <c r="N14" s="112">
        <f t="shared" si="1"/>
        <v>0.34210526315789475</v>
      </c>
      <c r="O14" s="111" t="s">
        <v>139</v>
      </c>
      <c r="P14" s="113"/>
      <c r="Q14" s="111">
        <v>31</v>
      </c>
      <c r="R14" s="112">
        <f t="shared" si="0"/>
        <v>0.81578947368421051</v>
      </c>
      <c r="S14" s="111" t="s">
        <v>133</v>
      </c>
      <c r="T14" s="110" t="s">
        <v>622</v>
      </c>
      <c r="U14" t="s">
        <v>623</v>
      </c>
      <c r="V14" s="110" t="s">
        <v>622</v>
      </c>
    </row>
    <row r="15" spans="1:22" ht="18.75" x14ac:dyDescent="0.3">
      <c r="A15" s="110" t="s">
        <v>624</v>
      </c>
      <c r="B15" s="16">
        <v>1</v>
      </c>
      <c r="C15" s="16">
        <v>3</v>
      </c>
      <c r="D15" s="16">
        <v>4</v>
      </c>
      <c r="E15" s="16"/>
      <c r="F15" s="16"/>
      <c r="G15" s="16"/>
      <c r="H15" s="16" t="s">
        <v>134</v>
      </c>
      <c r="I15" s="16"/>
      <c r="J15" s="16"/>
      <c r="K15" s="16"/>
      <c r="M15" s="111">
        <v>14</v>
      </c>
      <c r="N15" s="112">
        <f t="shared" si="1"/>
        <v>0.36842105263157893</v>
      </c>
      <c r="O15" s="111" t="s">
        <v>139</v>
      </c>
      <c r="P15" s="113"/>
      <c r="Q15" s="111">
        <v>32</v>
      </c>
      <c r="R15" s="112">
        <f t="shared" si="0"/>
        <v>0.84210526315789469</v>
      </c>
      <c r="S15" s="111" t="s">
        <v>133</v>
      </c>
      <c r="T15" s="110" t="s">
        <v>625</v>
      </c>
      <c r="U15" t="s">
        <v>626</v>
      </c>
      <c r="V15" s="110" t="s">
        <v>625</v>
      </c>
    </row>
    <row r="16" spans="1:22" ht="18.75" x14ac:dyDescent="0.3">
      <c r="A16" s="110" t="s">
        <v>627</v>
      </c>
      <c r="B16" s="16">
        <v>3</v>
      </c>
      <c r="C16" s="16">
        <v>4</v>
      </c>
      <c r="D16" s="16"/>
      <c r="E16" s="16"/>
      <c r="F16" s="16"/>
      <c r="G16" s="16"/>
      <c r="H16" s="16" t="s">
        <v>47</v>
      </c>
      <c r="I16" s="16"/>
      <c r="J16" s="16"/>
      <c r="K16" s="16"/>
      <c r="M16" s="111">
        <v>15</v>
      </c>
      <c r="N16" s="112">
        <f t="shared" si="1"/>
        <v>0.39473684210526316</v>
      </c>
      <c r="O16" s="111" t="s">
        <v>137</v>
      </c>
      <c r="P16" s="113"/>
      <c r="Q16" s="111">
        <v>33</v>
      </c>
      <c r="R16" s="112">
        <f t="shared" si="0"/>
        <v>0.86842105263157898</v>
      </c>
      <c r="S16" s="111" t="s">
        <v>504</v>
      </c>
      <c r="T16" s="110" t="s">
        <v>628</v>
      </c>
      <c r="U16" t="s">
        <v>123</v>
      </c>
      <c r="V16" s="110" t="s">
        <v>628</v>
      </c>
    </row>
    <row r="17" spans="1:22" ht="18.75" x14ac:dyDescent="0.3">
      <c r="A17" s="110" t="s">
        <v>629</v>
      </c>
      <c r="B17" s="16">
        <v>1</v>
      </c>
      <c r="C17" s="16">
        <v>2</v>
      </c>
      <c r="D17" s="16">
        <v>3</v>
      </c>
      <c r="E17" s="16"/>
      <c r="F17" s="16"/>
      <c r="G17" s="16"/>
      <c r="H17" s="16" t="s">
        <v>134</v>
      </c>
      <c r="I17" s="16"/>
      <c r="J17" s="16"/>
      <c r="K17" s="16"/>
      <c r="M17" s="111">
        <v>16</v>
      </c>
      <c r="N17" s="112">
        <f t="shared" si="1"/>
        <v>0.42105263157894735</v>
      </c>
      <c r="O17" s="111" t="s">
        <v>137</v>
      </c>
      <c r="P17" s="113"/>
      <c r="Q17" s="111">
        <v>34</v>
      </c>
      <c r="R17" s="112">
        <f t="shared" si="0"/>
        <v>0.89473684210526316</v>
      </c>
      <c r="S17" s="111" t="s">
        <v>504</v>
      </c>
      <c r="T17" s="110" t="s">
        <v>630</v>
      </c>
      <c r="U17" t="s">
        <v>631</v>
      </c>
      <c r="V17" s="110" t="s">
        <v>630</v>
      </c>
    </row>
    <row r="18" spans="1:22" ht="18.75" x14ac:dyDescent="0.3">
      <c r="A18" s="110" t="s">
        <v>632</v>
      </c>
      <c r="B18" s="16">
        <v>2</v>
      </c>
      <c r="C18" s="16">
        <v>3</v>
      </c>
      <c r="D18" s="16">
        <v>1</v>
      </c>
      <c r="E18" s="16"/>
      <c r="F18" s="16"/>
      <c r="G18" s="16"/>
      <c r="H18" s="16" t="s">
        <v>134</v>
      </c>
      <c r="I18" s="16"/>
      <c r="J18" s="16"/>
      <c r="K18" s="16"/>
      <c r="M18" s="111">
        <v>17</v>
      </c>
      <c r="N18" s="112">
        <f t="shared" si="1"/>
        <v>0.44736842105263158</v>
      </c>
      <c r="O18" s="111" t="s">
        <v>137</v>
      </c>
      <c r="P18" s="113"/>
      <c r="Q18" s="111">
        <v>35</v>
      </c>
      <c r="R18" s="112">
        <f t="shared" si="0"/>
        <v>0.92105263157894735</v>
      </c>
      <c r="S18" s="111" t="s">
        <v>135</v>
      </c>
      <c r="T18" s="110" t="s">
        <v>633</v>
      </c>
      <c r="U18" t="s">
        <v>129</v>
      </c>
      <c r="V18" s="110" t="s">
        <v>633</v>
      </c>
    </row>
    <row r="19" spans="1:22" ht="18.75" x14ac:dyDescent="0.3">
      <c r="A19" s="110" t="s">
        <v>634</v>
      </c>
      <c r="B19" s="16">
        <v>1</v>
      </c>
      <c r="C19" s="16">
        <v>2</v>
      </c>
      <c r="D19" s="16">
        <v>3</v>
      </c>
      <c r="E19" s="16"/>
      <c r="F19" s="16"/>
      <c r="G19" s="16"/>
      <c r="H19" s="16" t="s">
        <v>47</v>
      </c>
      <c r="I19" s="16"/>
      <c r="J19" s="16"/>
      <c r="K19" s="16"/>
      <c r="M19" s="111">
        <v>18</v>
      </c>
      <c r="N19" s="112">
        <f t="shared" si="1"/>
        <v>0.47368421052631576</v>
      </c>
      <c r="O19" s="111" t="s">
        <v>132</v>
      </c>
      <c r="P19" s="113"/>
      <c r="Q19" s="111">
        <v>36</v>
      </c>
      <c r="R19" s="112">
        <f t="shared" si="0"/>
        <v>0.94736842105263153</v>
      </c>
      <c r="S19" s="111" t="s">
        <v>135</v>
      </c>
      <c r="T19" s="110" t="s">
        <v>635</v>
      </c>
      <c r="U19" t="s">
        <v>636</v>
      </c>
      <c r="V19" s="110" t="s">
        <v>635</v>
      </c>
    </row>
    <row r="20" spans="1:22" ht="18.75" x14ac:dyDescent="0.3">
      <c r="A20" s="110" t="s">
        <v>637</v>
      </c>
      <c r="B20" s="16">
        <v>2</v>
      </c>
      <c r="C20" s="16">
        <v>3</v>
      </c>
      <c r="D20" s="16"/>
      <c r="E20" s="16"/>
      <c r="F20" s="16"/>
      <c r="G20" s="16"/>
      <c r="H20" s="16" t="s">
        <v>46</v>
      </c>
      <c r="I20" s="16"/>
      <c r="J20" s="16"/>
      <c r="K20" s="16"/>
      <c r="P20" s="113"/>
      <c r="Q20" s="111">
        <v>37</v>
      </c>
      <c r="R20" s="112">
        <f t="shared" si="0"/>
        <v>0.97368421052631582</v>
      </c>
      <c r="S20" s="111" t="s">
        <v>138</v>
      </c>
      <c r="T20" s="110" t="s">
        <v>638</v>
      </c>
      <c r="U20" t="s">
        <v>639</v>
      </c>
      <c r="V20" s="110" t="s">
        <v>638</v>
      </c>
    </row>
    <row r="21" spans="1:22" ht="18.75" x14ac:dyDescent="0.3">
      <c r="A21" s="110" t="s">
        <v>640</v>
      </c>
      <c r="B21" s="16">
        <v>3</v>
      </c>
      <c r="C21" s="16">
        <v>1</v>
      </c>
      <c r="D21" s="16">
        <v>2</v>
      </c>
      <c r="E21" s="16"/>
      <c r="F21" s="16"/>
      <c r="G21" s="16"/>
      <c r="H21" s="16" t="s">
        <v>46</v>
      </c>
      <c r="I21" s="16"/>
      <c r="J21" s="16"/>
      <c r="K21" s="16"/>
      <c r="P21" s="113"/>
      <c r="Q21" s="111">
        <v>38</v>
      </c>
      <c r="R21" s="112">
        <f t="shared" si="0"/>
        <v>1</v>
      </c>
      <c r="S21" s="111" t="s">
        <v>138</v>
      </c>
      <c r="T21" s="110" t="s">
        <v>641</v>
      </c>
      <c r="U21" t="s">
        <v>642</v>
      </c>
      <c r="V21" s="110" t="s">
        <v>641</v>
      </c>
    </row>
    <row r="22" spans="1:22" ht="18.75" x14ac:dyDescent="0.3">
      <c r="A22" s="110" t="s">
        <v>643</v>
      </c>
      <c r="B22" s="16">
        <v>3</v>
      </c>
      <c r="C22" s="16">
        <v>4</v>
      </c>
      <c r="D22" s="16">
        <v>5</v>
      </c>
      <c r="E22" s="16"/>
      <c r="F22" s="16"/>
      <c r="G22" s="16"/>
      <c r="H22" s="16" t="s">
        <v>136</v>
      </c>
      <c r="I22" s="16"/>
      <c r="J22" s="16"/>
      <c r="K22" s="16"/>
      <c r="P22" s="113"/>
      <c r="Q22" s="111"/>
      <c r="R22" s="112"/>
      <c r="S22" s="111"/>
      <c r="T22" s="110" t="s">
        <v>644</v>
      </c>
      <c r="U22" t="s">
        <v>645</v>
      </c>
      <c r="V22" s="110" t="s">
        <v>644</v>
      </c>
    </row>
    <row r="23" spans="1:22" ht="18.75" x14ac:dyDescent="0.3">
      <c r="A23" s="110" t="s">
        <v>646</v>
      </c>
      <c r="B23" s="16">
        <v>3</v>
      </c>
      <c r="C23" s="16">
        <v>5</v>
      </c>
      <c r="D23" s="16"/>
      <c r="E23" s="16"/>
      <c r="F23" s="16"/>
      <c r="G23" s="16"/>
      <c r="H23" s="16" t="s">
        <v>136</v>
      </c>
      <c r="I23" s="16"/>
      <c r="J23" s="16"/>
      <c r="K23" s="16"/>
      <c r="P23" s="113"/>
      <c r="Q23" s="111"/>
      <c r="R23" s="112"/>
      <c r="S23" s="111"/>
      <c r="T23" s="110" t="s">
        <v>647</v>
      </c>
      <c r="U23" t="s">
        <v>648</v>
      </c>
      <c r="V23" s="110" t="s">
        <v>647</v>
      </c>
    </row>
    <row r="24" spans="1:22" ht="18.75" x14ac:dyDescent="0.3">
      <c r="A24" s="110" t="s">
        <v>649</v>
      </c>
      <c r="B24" s="16">
        <v>3</v>
      </c>
      <c r="C24" s="16">
        <v>5</v>
      </c>
      <c r="D24" s="16">
        <v>1</v>
      </c>
      <c r="E24" s="16"/>
      <c r="F24" s="16"/>
      <c r="G24" s="16"/>
      <c r="H24" s="16" t="s">
        <v>134</v>
      </c>
      <c r="I24" s="16"/>
      <c r="J24" s="16"/>
      <c r="K24" s="16"/>
      <c r="P24" s="113"/>
      <c r="Q24" s="111"/>
      <c r="R24" s="112"/>
      <c r="S24" s="111"/>
      <c r="T24" s="110" t="s">
        <v>650</v>
      </c>
      <c r="U24" t="s">
        <v>651</v>
      </c>
      <c r="V24" s="110" t="s">
        <v>650</v>
      </c>
    </row>
    <row r="25" spans="1:22" ht="18.75" x14ac:dyDescent="0.3">
      <c r="A25" s="110" t="s">
        <v>652</v>
      </c>
      <c r="B25" s="16">
        <v>2</v>
      </c>
      <c r="C25" s="16">
        <v>5</v>
      </c>
      <c r="D25" s="16">
        <v>3</v>
      </c>
      <c r="E25" s="16"/>
      <c r="F25" s="16"/>
      <c r="G25" s="16"/>
      <c r="H25" s="16" t="s">
        <v>134</v>
      </c>
      <c r="I25" s="16"/>
      <c r="J25" s="16"/>
      <c r="K25" s="16"/>
      <c r="P25" s="113"/>
      <c r="Q25" s="111"/>
      <c r="R25" s="112"/>
      <c r="S25" s="111"/>
      <c r="T25" s="110" t="s">
        <v>653</v>
      </c>
      <c r="U25" t="s">
        <v>654</v>
      </c>
      <c r="V25" s="110" t="s">
        <v>653</v>
      </c>
    </row>
    <row r="26" spans="1:22" ht="15.75" x14ac:dyDescent="0.25">
      <c r="A26" s="110" t="s">
        <v>655</v>
      </c>
      <c r="B26" s="16">
        <v>1</v>
      </c>
      <c r="C26" s="16">
        <v>3</v>
      </c>
      <c r="D26" s="16">
        <v>5</v>
      </c>
      <c r="E26" s="16"/>
      <c r="F26" s="16"/>
      <c r="G26" s="16"/>
      <c r="H26" s="16" t="s">
        <v>136</v>
      </c>
      <c r="I26" s="16"/>
      <c r="J26" s="16"/>
      <c r="K26" s="16"/>
      <c r="T26" s="110" t="s">
        <v>656</v>
      </c>
      <c r="U26" t="s">
        <v>657</v>
      </c>
      <c r="V26" s="110" t="s">
        <v>656</v>
      </c>
    </row>
    <row r="27" spans="1:22" ht="15.75" x14ac:dyDescent="0.25">
      <c r="A27" s="110" t="s">
        <v>658</v>
      </c>
      <c r="B27" s="16">
        <v>1</v>
      </c>
      <c r="C27" s="16">
        <v>3</v>
      </c>
      <c r="D27" s="16">
        <v>4</v>
      </c>
      <c r="E27" s="16"/>
      <c r="F27" s="16"/>
      <c r="G27" s="16"/>
      <c r="H27" s="16" t="s">
        <v>48</v>
      </c>
      <c r="I27" s="16"/>
      <c r="J27" s="16"/>
      <c r="K27" s="16"/>
      <c r="T27" s="110" t="s">
        <v>659</v>
      </c>
      <c r="U27" t="s">
        <v>660</v>
      </c>
      <c r="V27" s="110" t="s">
        <v>659</v>
      </c>
    </row>
    <row r="28" spans="1:22" ht="15.75" x14ac:dyDescent="0.25">
      <c r="A28" s="110" t="s">
        <v>661</v>
      </c>
      <c r="B28" s="16">
        <v>2</v>
      </c>
      <c r="C28" s="16">
        <v>3</v>
      </c>
      <c r="D28" s="16">
        <v>4</v>
      </c>
      <c r="E28" s="16"/>
      <c r="F28" s="16"/>
      <c r="G28" s="16"/>
      <c r="H28" s="16" t="s">
        <v>48</v>
      </c>
      <c r="I28" s="16"/>
      <c r="J28" s="16"/>
      <c r="K28" s="16"/>
      <c r="T28" s="110" t="s">
        <v>662</v>
      </c>
      <c r="U28" t="s">
        <v>484</v>
      </c>
      <c r="V28" s="110" t="s">
        <v>662</v>
      </c>
    </row>
    <row r="29" spans="1:22" ht="15.75" x14ac:dyDescent="0.25">
      <c r="A29" s="110" t="s">
        <v>663</v>
      </c>
      <c r="B29" s="16">
        <v>1</v>
      </c>
      <c r="C29" s="16">
        <v>3</v>
      </c>
      <c r="D29" s="16">
        <v>4</v>
      </c>
      <c r="E29" s="16"/>
      <c r="F29" s="16"/>
      <c r="G29" s="16"/>
      <c r="H29" s="16" t="s">
        <v>48</v>
      </c>
      <c r="I29" s="16"/>
      <c r="J29" s="16"/>
      <c r="K29" s="16"/>
      <c r="T29" s="110" t="s">
        <v>664</v>
      </c>
      <c r="U29" t="s">
        <v>665</v>
      </c>
      <c r="V29" s="110" t="s">
        <v>664</v>
      </c>
    </row>
    <row r="30" spans="1:22" x14ac:dyDescent="0.25">
      <c r="A30" s="16"/>
      <c r="B30" s="16"/>
      <c r="C30" s="16"/>
      <c r="D30" s="16"/>
      <c r="E30" s="16"/>
      <c r="F30" s="16"/>
      <c r="G30" s="16"/>
      <c r="H30" s="16"/>
      <c r="I30" s="16"/>
      <c r="J30" s="16"/>
      <c r="K30" s="16"/>
    </row>
    <row r="31" spans="1:22" ht="15.75" thickBot="1" x14ac:dyDescent="0.3">
      <c r="A31" s="16"/>
      <c r="B31" s="16"/>
      <c r="C31" s="16"/>
      <c r="D31" s="16"/>
      <c r="E31" s="16"/>
      <c r="F31" s="16"/>
      <c r="G31" s="16"/>
      <c r="H31" s="16"/>
      <c r="I31" s="16"/>
      <c r="J31" s="16"/>
      <c r="K31" s="16"/>
    </row>
    <row r="32" spans="1:22" ht="45" customHeight="1" thickBot="1" x14ac:dyDescent="0.3">
      <c r="A32" s="114">
        <v>1</v>
      </c>
      <c r="B32" s="516" t="s">
        <v>969</v>
      </c>
      <c r="C32" s="516"/>
      <c r="D32" s="516"/>
      <c r="E32" s="516"/>
      <c r="F32" s="516"/>
      <c r="G32" s="516"/>
      <c r="H32" s="516"/>
      <c r="I32" s="516"/>
      <c r="J32" s="516"/>
      <c r="K32" s="516"/>
      <c r="L32" s="516"/>
    </row>
    <row r="33" spans="1:12" ht="45" customHeight="1" thickBot="1" x14ac:dyDescent="0.3">
      <c r="A33" s="114">
        <v>2</v>
      </c>
      <c r="B33" s="516" t="s">
        <v>965</v>
      </c>
      <c r="C33" s="516"/>
      <c r="D33" s="516"/>
      <c r="E33" s="516"/>
      <c r="F33" s="516"/>
      <c r="G33" s="516"/>
      <c r="H33" s="516"/>
      <c r="I33" s="516"/>
      <c r="J33" s="516"/>
      <c r="K33" s="516"/>
      <c r="L33" s="516"/>
    </row>
    <row r="34" spans="1:12" ht="45" customHeight="1" thickBot="1" x14ac:dyDescent="0.3">
      <c r="A34" s="114">
        <v>3</v>
      </c>
      <c r="B34" s="516" t="s">
        <v>966</v>
      </c>
      <c r="C34" s="516"/>
      <c r="D34" s="516"/>
      <c r="E34" s="516"/>
      <c r="F34" s="516"/>
      <c r="G34" s="516"/>
      <c r="H34" s="516"/>
      <c r="I34" s="516"/>
      <c r="J34" s="516"/>
      <c r="K34" s="516"/>
      <c r="L34" s="516"/>
    </row>
    <row r="35" spans="1:12" ht="45" customHeight="1" thickBot="1" x14ac:dyDescent="0.3">
      <c r="A35" s="114">
        <v>4</v>
      </c>
      <c r="B35" s="516" t="s">
        <v>967</v>
      </c>
      <c r="C35" s="516"/>
      <c r="D35" s="516"/>
      <c r="E35" s="516"/>
      <c r="F35" s="516"/>
      <c r="G35" s="516"/>
      <c r="H35" s="516"/>
      <c r="I35" s="516"/>
      <c r="J35" s="516"/>
      <c r="K35" s="516"/>
      <c r="L35" s="516"/>
    </row>
    <row r="36" spans="1:12" ht="45" customHeight="1" thickBot="1" x14ac:dyDescent="0.3">
      <c r="A36" s="114">
        <v>5</v>
      </c>
      <c r="B36" s="516" t="s">
        <v>968</v>
      </c>
      <c r="C36" s="516"/>
      <c r="D36" s="516"/>
      <c r="E36" s="516"/>
      <c r="F36" s="516"/>
      <c r="G36" s="516"/>
      <c r="H36" s="516"/>
      <c r="I36" s="516"/>
      <c r="J36" s="516"/>
      <c r="K36" s="516"/>
      <c r="L36" s="516"/>
    </row>
    <row r="37" spans="1:12" ht="45" customHeight="1" x14ac:dyDescent="0.25">
      <c r="A37" s="115">
        <v>6</v>
      </c>
      <c r="B37" s="515"/>
      <c r="C37" s="515"/>
      <c r="D37" s="515"/>
      <c r="E37" s="515"/>
      <c r="F37" s="515"/>
      <c r="G37" s="515"/>
      <c r="H37" s="515"/>
      <c r="I37" s="515"/>
      <c r="J37" s="515"/>
      <c r="K37" s="515"/>
      <c r="L37" s="515"/>
    </row>
    <row r="38" spans="1:12" ht="45" customHeight="1" x14ac:dyDescent="0.25">
      <c r="A38" s="115">
        <v>7</v>
      </c>
      <c r="B38" s="515"/>
      <c r="C38" s="515"/>
      <c r="D38" s="515"/>
      <c r="E38" s="515"/>
      <c r="F38" s="515"/>
      <c r="G38" s="515"/>
      <c r="H38" s="515"/>
      <c r="I38" s="515"/>
      <c r="J38" s="515"/>
      <c r="K38" s="515"/>
      <c r="L38" s="515"/>
    </row>
    <row r="39" spans="1:12" ht="45" customHeight="1" x14ac:dyDescent="0.25">
      <c r="A39" s="115">
        <v>8</v>
      </c>
      <c r="B39" s="515"/>
      <c r="C39" s="515"/>
      <c r="D39" s="515"/>
      <c r="E39" s="515"/>
      <c r="F39" s="515"/>
      <c r="G39" s="515"/>
      <c r="H39" s="515"/>
      <c r="I39" s="515"/>
      <c r="J39" s="515"/>
      <c r="K39" s="515"/>
      <c r="L39" s="515"/>
    </row>
    <row r="40" spans="1:12" ht="45" customHeight="1" x14ac:dyDescent="0.25">
      <c r="A40" s="115">
        <v>9</v>
      </c>
      <c r="B40" s="515"/>
      <c r="C40" s="515"/>
      <c r="D40" s="515"/>
      <c r="E40" s="515"/>
      <c r="F40" s="515"/>
      <c r="G40" s="515"/>
      <c r="H40" s="515"/>
      <c r="I40" s="515"/>
      <c r="J40" s="515"/>
      <c r="K40" s="515"/>
      <c r="L40" s="515"/>
    </row>
    <row r="41" spans="1:12" ht="45" customHeight="1" x14ac:dyDescent="0.25">
      <c r="A41" s="115">
        <v>10</v>
      </c>
      <c r="B41" s="518"/>
      <c r="C41" s="518"/>
      <c r="D41" s="518"/>
      <c r="E41" s="518"/>
      <c r="F41" s="518"/>
      <c r="G41" s="518"/>
      <c r="H41" s="518"/>
      <c r="I41" s="518"/>
      <c r="J41" s="518"/>
      <c r="K41" s="518"/>
      <c r="L41" s="518"/>
    </row>
    <row r="42" spans="1:12" ht="45" customHeight="1" x14ac:dyDescent="0.25">
      <c r="A42" s="115">
        <v>11</v>
      </c>
      <c r="B42" s="518"/>
      <c r="C42" s="518"/>
      <c r="D42" s="518"/>
      <c r="E42" s="518"/>
      <c r="F42" s="518"/>
      <c r="G42" s="518"/>
      <c r="H42" s="518"/>
      <c r="I42" s="518"/>
      <c r="J42" s="518"/>
      <c r="K42" s="518"/>
      <c r="L42" s="518"/>
    </row>
    <row r="43" spans="1:12" ht="45" customHeight="1" x14ac:dyDescent="0.25">
      <c r="A43" s="115">
        <v>12</v>
      </c>
      <c r="B43" s="518"/>
      <c r="C43" s="518"/>
      <c r="D43" s="518"/>
      <c r="E43" s="518"/>
      <c r="F43" s="518"/>
      <c r="G43" s="518"/>
      <c r="H43" s="518"/>
      <c r="I43" s="518"/>
      <c r="J43" s="518"/>
      <c r="K43" s="518"/>
      <c r="L43" s="518"/>
    </row>
    <row r="44" spans="1:12" ht="45" customHeight="1" x14ac:dyDescent="0.25">
      <c r="A44" s="115">
        <v>13</v>
      </c>
      <c r="B44" s="518"/>
      <c r="C44" s="518"/>
      <c r="D44" s="518"/>
      <c r="E44" s="518"/>
      <c r="F44" s="518"/>
      <c r="G44" s="518"/>
      <c r="H44" s="518"/>
      <c r="I44" s="518"/>
      <c r="J44" s="518"/>
      <c r="K44" s="518"/>
      <c r="L44" s="518"/>
    </row>
    <row r="45" spans="1:12" x14ac:dyDescent="0.25">
      <c r="A45" s="16">
        <v>14</v>
      </c>
      <c r="B45" s="517"/>
      <c r="C45" s="517"/>
      <c r="D45" s="517"/>
      <c r="E45" s="517"/>
      <c r="F45" s="517"/>
      <c r="G45" s="517"/>
      <c r="H45" s="517"/>
      <c r="I45" s="517"/>
      <c r="J45" s="517"/>
      <c r="K45" s="517"/>
      <c r="L45" s="517"/>
    </row>
    <row r="46" spans="1:12" x14ac:dyDescent="0.25">
      <c r="A46" s="16">
        <v>15</v>
      </c>
      <c r="B46" s="517"/>
      <c r="C46" s="517"/>
      <c r="D46" s="517"/>
      <c r="E46" s="517"/>
      <c r="F46" s="517"/>
      <c r="G46" s="517"/>
      <c r="H46" s="517"/>
      <c r="I46" s="517"/>
      <c r="J46" s="517"/>
      <c r="K46" s="517"/>
      <c r="L46" s="517"/>
    </row>
    <row r="47" spans="1:12" x14ac:dyDescent="0.25">
      <c r="A47" s="16">
        <v>16</v>
      </c>
      <c r="B47" s="517"/>
      <c r="C47" s="517"/>
      <c r="D47" s="517"/>
      <c r="E47" s="517"/>
      <c r="F47" s="517"/>
      <c r="G47" s="517"/>
      <c r="H47" s="517"/>
      <c r="I47" s="517"/>
      <c r="J47" s="517"/>
      <c r="K47" s="517"/>
      <c r="L47" s="517"/>
    </row>
    <row r="48" spans="1:12" x14ac:dyDescent="0.25">
      <c r="A48" s="16">
        <v>17</v>
      </c>
      <c r="B48" s="517"/>
      <c r="C48" s="517"/>
      <c r="D48" s="517"/>
      <c r="E48" s="517"/>
      <c r="F48" s="517"/>
      <c r="G48" s="517"/>
      <c r="H48" s="517"/>
      <c r="I48" s="517"/>
      <c r="J48" s="517"/>
      <c r="K48" s="517"/>
      <c r="L48" s="517"/>
    </row>
    <row r="49" spans="1:12" x14ac:dyDescent="0.25">
      <c r="A49" s="16">
        <v>18</v>
      </c>
      <c r="B49" s="517"/>
      <c r="C49" s="517"/>
      <c r="D49" s="517"/>
      <c r="E49" s="517"/>
      <c r="F49" s="517"/>
      <c r="G49" s="517"/>
      <c r="H49" s="517"/>
      <c r="I49" s="517"/>
      <c r="J49" s="517"/>
      <c r="K49" s="517"/>
      <c r="L49" s="517"/>
    </row>
    <row r="50" spans="1:12" x14ac:dyDescent="0.25">
      <c r="A50" s="16">
        <v>19</v>
      </c>
      <c r="B50" s="517"/>
      <c r="C50" s="517"/>
      <c r="D50" s="517"/>
      <c r="E50" s="517"/>
      <c r="F50" s="517"/>
      <c r="G50" s="517"/>
      <c r="H50" s="517"/>
      <c r="I50" s="517"/>
      <c r="J50" s="517"/>
      <c r="K50" s="517"/>
      <c r="L50" s="517"/>
    </row>
    <row r="51" spans="1:12" x14ac:dyDescent="0.25">
      <c r="A51" s="16">
        <v>20</v>
      </c>
      <c r="B51" s="517"/>
      <c r="C51" s="517"/>
      <c r="D51" s="517"/>
      <c r="E51" s="517"/>
      <c r="F51" s="517"/>
      <c r="G51" s="517"/>
      <c r="H51" s="517"/>
      <c r="I51" s="517"/>
      <c r="J51" s="517"/>
      <c r="K51" s="517"/>
      <c r="L51" s="517"/>
    </row>
    <row r="52" spans="1:12" x14ac:dyDescent="0.25">
      <c r="A52" s="16">
        <v>21</v>
      </c>
      <c r="B52" s="517"/>
      <c r="C52" s="517"/>
      <c r="D52" s="517"/>
      <c r="E52" s="517"/>
      <c r="F52" s="517"/>
      <c r="G52" s="517"/>
      <c r="H52" s="517"/>
      <c r="I52" s="517"/>
      <c r="J52" s="517"/>
      <c r="K52" s="517"/>
      <c r="L52" s="517"/>
    </row>
    <row r="53" spans="1:12" x14ac:dyDescent="0.25">
      <c r="A53" s="16">
        <v>22</v>
      </c>
      <c r="B53" s="517"/>
      <c r="C53" s="517"/>
      <c r="D53" s="517"/>
      <c r="E53" s="517"/>
      <c r="F53" s="517"/>
      <c r="G53" s="517"/>
      <c r="H53" s="517"/>
      <c r="I53" s="517"/>
      <c r="J53" s="517"/>
      <c r="K53" s="517"/>
      <c r="L53" s="517"/>
    </row>
    <row r="54" spans="1:12" x14ac:dyDescent="0.25">
      <c r="A54" s="16">
        <v>23</v>
      </c>
      <c r="B54" s="517"/>
      <c r="C54" s="517"/>
      <c r="D54" s="517"/>
      <c r="E54" s="517"/>
      <c r="F54" s="517"/>
      <c r="G54" s="517"/>
      <c r="H54" s="517"/>
      <c r="I54" s="517"/>
      <c r="J54" s="517"/>
      <c r="K54" s="517"/>
      <c r="L54" s="517"/>
    </row>
  </sheetData>
  <mergeCells count="23">
    <mergeCell ref="B50:L50"/>
    <mergeCell ref="B51:L51"/>
    <mergeCell ref="B52:L52"/>
    <mergeCell ref="B53:L53"/>
    <mergeCell ref="B54:L54"/>
    <mergeCell ref="B49:L49"/>
    <mergeCell ref="B38:L38"/>
    <mergeCell ref="B39:L39"/>
    <mergeCell ref="B40:L40"/>
    <mergeCell ref="B41:L41"/>
    <mergeCell ref="B42:L42"/>
    <mergeCell ref="B43:L43"/>
    <mergeCell ref="B44:L44"/>
    <mergeCell ref="B45:L45"/>
    <mergeCell ref="B46:L46"/>
    <mergeCell ref="B47:L47"/>
    <mergeCell ref="B48:L48"/>
    <mergeCell ref="B37:L37"/>
    <mergeCell ref="B32:L32"/>
    <mergeCell ref="B33:L33"/>
    <mergeCell ref="B34:L34"/>
    <mergeCell ref="B35:L35"/>
    <mergeCell ref="B36:L36"/>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T46"/>
  <sheetViews>
    <sheetView workbookViewId="0">
      <selection activeCell="S2" sqref="S2:T20"/>
    </sheetView>
  </sheetViews>
  <sheetFormatPr defaultRowHeight="15" x14ac:dyDescent="0.25"/>
  <cols>
    <col min="1" max="1" width="23.28515625" bestFit="1" customWidth="1"/>
    <col min="11" max="11" width="12" bestFit="1" customWidth="1"/>
  </cols>
  <sheetData>
    <row r="1" spans="1:20" x14ac:dyDescent="0.25">
      <c r="A1" t="s">
        <v>41</v>
      </c>
      <c r="B1" t="s">
        <v>46</v>
      </c>
      <c r="C1" t="s">
        <v>47</v>
      </c>
      <c r="D1" t="s">
        <v>48</v>
      </c>
      <c r="E1" t="s">
        <v>49</v>
      </c>
      <c r="F1" t="s">
        <v>147</v>
      </c>
      <c r="G1" t="s">
        <v>148</v>
      </c>
      <c r="H1" t="s">
        <v>25</v>
      </c>
      <c r="I1" t="s">
        <v>50</v>
      </c>
      <c r="J1" t="s">
        <v>42</v>
      </c>
      <c r="K1" t="s">
        <v>511</v>
      </c>
    </row>
    <row r="2" spans="1:20" ht="15.75" x14ac:dyDescent="0.25">
      <c r="A2" s="110" t="s">
        <v>668</v>
      </c>
      <c r="B2">
        <v>3</v>
      </c>
      <c r="C2">
        <v>5</v>
      </c>
      <c r="D2">
        <v>2</v>
      </c>
      <c r="E2">
        <v>9</v>
      </c>
      <c r="F2">
        <v>11</v>
      </c>
      <c r="G2">
        <v>12</v>
      </c>
      <c r="H2" t="s">
        <v>505</v>
      </c>
      <c r="I2" s="110" t="s">
        <v>669</v>
      </c>
      <c r="K2" s="116" t="s">
        <v>515</v>
      </c>
      <c r="R2" s="110" t="s">
        <v>670</v>
      </c>
      <c r="S2" t="s">
        <v>671</v>
      </c>
      <c r="T2" s="110" t="s">
        <v>670</v>
      </c>
    </row>
    <row r="3" spans="1:20" ht="15.75" x14ac:dyDescent="0.25">
      <c r="A3" s="110" t="s">
        <v>672</v>
      </c>
      <c r="B3">
        <v>4</v>
      </c>
      <c r="C3">
        <v>5</v>
      </c>
      <c r="D3">
        <v>8</v>
      </c>
      <c r="E3">
        <v>9</v>
      </c>
      <c r="F3">
        <v>10</v>
      </c>
      <c r="G3">
        <v>12</v>
      </c>
      <c r="H3" t="s">
        <v>593</v>
      </c>
      <c r="I3" s="110" t="s">
        <v>669</v>
      </c>
      <c r="K3" s="116" t="s">
        <v>520</v>
      </c>
      <c r="R3" s="110" t="s">
        <v>673</v>
      </c>
      <c r="S3" t="s">
        <v>674</v>
      </c>
      <c r="T3" s="110" t="s">
        <v>673</v>
      </c>
    </row>
    <row r="4" spans="1:20" ht="15.75" x14ac:dyDescent="0.25">
      <c r="A4" s="110" t="s">
        <v>675</v>
      </c>
      <c r="B4">
        <v>2</v>
      </c>
      <c r="C4">
        <v>6</v>
      </c>
      <c r="D4">
        <v>7</v>
      </c>
      <c r="E4">
        <v>8</v>
      </c>
      <c r="F4">
        <v>12</v>
      </c>
      <c r="H4" t="s">
        <v>46</v>
      </c>
      <c r="I4" s="110" t="s">
        <v>513</v>
      </c>
      <c r="K4" s="116" t="s">
        <v>519</v>
      </c>
      <c r="R4" s="110" t="s">
        <v>676</v>
      </c>
      <c r="S4" t="s">
        <v>121</v>
      </c>
      <c r="T4" s="110" t="s">
        <v>676</v>
      </c>
    </row>
    <row r="5" spans="1:20" ht="15.75" x14ac:dyDescent="0.25">
      <c r="A5" s="110" t="s">
        <v>677</v>
      </c>
      <c r="I5" s="110" t="s">
        <v>669</v>
      </c>
      <c r="K5" s="116" t="s">
        <v>519</v>
      </c>
      <c r="R5" s="110" t="s">
        <v>678</v>
      </c>
      <c r="S5" t="s">
        <v>121</v>
      </c>
      <c r="T5" s="110" t="s">
        <v>678</v>
      </c>
    </row>
    <row r="6" spans="1:20" ht="15.75" x14ac:dyDescent="0.25">
      <c r="A6" s="110" t="s">
        <v>679</v>
      </c>
      <c r="I6" s="110" t="s">
        <v>669</v>
      </c>
      <c r="K6" s="116" t="s">
        <v>519</v>
      </c>
      <c r="R6" s="110" t="s">
        <v>680</v>
      </c>
      <c r="S6" t="s">
        <v>681</v>
      </c>
      <c r="T6" s="110" t="s">
        <v>680</v>
      </c>
    </row>
    <row r="7" spans="1:20" ht="15.75" x14ac:dyDescent="0.25">
      <c r="A7" s="110" t="s">
        <v>682</v>
      </c>
      <c r="B7">
        <v>1</v>
      </c>
      <c r="C7">
        <v>2</v>
      </c>
      <c r="D7">
        <v>4</v>
      </c>
      <c r="E7">
        <v>8</v>
      </c>
      <c r="F7">
        <v>11</v>
      </c>
      <c r="G7">
        <v>12</v>
      </c>
      <c r="H7" t="s">
        <v>597</v>
      </c>
      <c r="I7" s="110" t="s">
        <v>669</v>
      </c>
      <c r="K7" s="116" t="s">
        <v>520</v>
      </c>
      <c r="R7" s="110" t="s">
        <v>683</v>
      </c>
      <c r="S7" t="s">
        <v>674</v>
      </c>
      <c r="T7" s="110" t="s">
        <v>683</v>
      </c>
    </row>
    <row r="8" spans="1:20" ht="15.75" x14ac:dyDescent="0.25">
      <c r="A8" s="110" t="s">
        <v>684</v>
      </c>
      <c r="B8">
        <v>1</v>
      </c>
      <c r="C8">
        <v>3</v>
      </c>
      <c r="D8">
        <v>5</v>
      </c>
      <c r="E8">
        <v>10</v>
      </c>
      <c r="F8">
        <v>12</v>
      </c>
      <c r="G8">
        <v>16</v>
      </c>
      <c r="H8" t="s">
        <v>139</v>
      </c>
      <c r="I8" s="110" t="s">
        <v>513</v>
      </c>
      <c r="K8" s="116" t="s">
        <v>519</v>
      </c>
      <c r="R8" s="110" t="s">
        <v>685</v>
      </c>
      <c r="S8" t="s">
        <v>686</v>
      </c>
      <c r="T8" s="110" t="s">
        <v>685</v>
      </c>
    </row>
    <row r="9" spans="1:20" ht="15.75" x14ac:dyDescent="0.25">
      <c r="A9" s="110" t="s">
        <v>687</v>
      </c>
      <c r="B9">
        <v>2</v>
      </c>
      <c r="C9">
        <v>4</v>
      </c>
      <c r="D9">
        <v>7</v>
      </c>
      <c r="E9">
        <v>9</v>
      </c>
      <c r="F9">
        <v>10</v>
      </c>
      <c r="G9">
        <v>12</v>
      </c>
      <c r="H9" t="s">
        <v>615</v>
      </c>
      <c r="I9" s="110" t="s">
        <v>669</v>
      </c>
      <c r="K9" s="116" t="s">
        <v>519</v>
      </c>
      <c r="R9" s="110" t="s">
        <v>688</v>
      </c>
      <c r="S9" t="s">
        <v>689</v>
      </c>
      <c r="T9" s="110" t="s">
        <v>688</v>
      </c>
    </row>
    <row r="10" spans="1:20" ht="15.75" x14ac:dyDescent="0.25">
      <c r="A10" s="110" t="s">
        <v>690</v>
      </c>
      <c r="I10" s="110" t="s">
        <v>669</v>
      </c>
      <c r="K10" s="116" t="s">
        <v>519</v>
      </c>
      <c r="R10" s="110" t="s">
        <v>156</v>
      </c>
      <c r="S10" t="s">
        <v>691</v>
      </c>
      <c r="T10" s="110" t="s">
        <v>156</v>
      </c>
    </row>
    <row r="11" spans="1:20" ht="15.75" x14ac:dyDescent="0.25">
      <c r="A11" s="110" t="s">
        <v>692</v>
      </c>
      <c r="B11">
        <v>5</v>
      </c>
      <c r="C11">
        <v>6</v>
      </c>
      <c r="D11">
        <v>7</v>
      </c>
      <c r="E11">
        <v>9</v>
      </c>
      <c r="F11">
        <v>10</v>
      </c>
      <c r="G11">
        <v>12</v>
      </c>
      <c r="H11" t="s">
        <v>615</v>
      </c>
      <c r="I11" s="110" t="s">
        <v>669</v>
      </c>
      <c r="K11" s="116" t="s">
        <v>520</v>
      </c>
      <c r="R11" s="110" t="s">
        <v>693</v>
      </c>
      <c r="S11" t="s">
        <v>118</v>
      </c>
      <c r="T11" s="110" t="s">
        <v>693</v>
      </c>
    </row>
    <row r="12" spans="1:20" ht="15.75" x14ac:dyDescent="0.25">
      <c r="A12" s="110" t="s">
        <v>694</v>
      </c>
      <c r="B12">
        <v>1</v>
      </c>
      <c r="C12">
        <v>10</v>
      </c>
      <c r="D12">
        <v>2</v>
      </c>
      <c r="E12">
        <v>5</v>
      </c>
      <c r="F12">
        <v>8</v>
      </c>
      <c r="G12">
        <v>12</v>
      </c>
      <c r="H12" t="s">
        <v>132</v>
      </c>
      <c r="I12" s="110" t="s">
        <v>669</v>
      </c>
      <c r="K12" s="116" t="s">
        <v>515</v>
      </c>
      <c r="R12" s="110" t="s">
        <v>695</v>
      </c>
      <c r="S12" t="s">
        <v>37</v>
      </c>
      <c r="T12" s="110" t="s">
        <v>695</v>
      </c>
    </row>
    <row r="13" spans="1:20" ht="15.75" x14ac:dyDescent="0.25">
      <c r="A13" s="110" t="s">
        <v>696</v>
      </c>
      <c r="I13" s="110" t="s">
        <v>513</v>
      </c>
      <c r="K13" s="116" t="s">
        <v>519</v>
      </c>
      <c r="R13" s="110" t="s">
        <v>697</v>
      </c>
      <c r="S13" t="s">
        <v>698</v>
      </c>
      <c r="T13" s="110" t="s">
        <v>697</v>
      </c>
    </row>
    <row r="14" spans="1:20" ht="15.75" x14ac:dyDescent="0.25">
      <c r="A14" s="110" t="s">
        <v>699</v>
      </c>
      <c r="B14">
        <v>2</v>
      </c>
      <c r="C14">
        <v>7</v>
      </c>
      <c r="D14">
        <v>8</v>
      </c>
      <c r="E14">
        <v>9</v>
      </c>
      <c r="F14">
        <v>12</v>
      </c>
      <c r="G14">
        <v>16</v>
      </c>
      <c r="H14" t="s">
        <v>139</v>
      </c>
      <c r="I14" s="110" t="s">
        <v>513</v>
      </c>
      <c r="K14" s="116" t="s">
        <v>520</v>
      </c>
      <c r="R14" s="110" t="s">
        <v>700</v>
      </c>
      <c r="S14" t="s">
        <v>701</v>
      </c>
      <c r="T14" s="110" t="s">
        <v>700</v>
      </c>
    </row>
    <row r="15" spans="1:20" ht="15.75" x14ac:dyDescent="0.25">
      <c r="A15" s="110" t="s">
        <v>702</v>
      </c>
      <c r="B15">
        <v>2</v>
      </c>
      <c r="C15">
        <v>7</v>
      </c>
      <c r="D15">
        <v>8</v>
      </c>
      <c r="E15">
        <v>12</v>
      </c>
      <c r="F15">
        <v>10</v>
      </c>
      <c r="G15">
        <v>13</v>
      </c>
      <c r="H15" t="s">
        <v>139</v>
      </c>
      <c r="I15" s="110" t="s">
        <v>669</v>
      </c>
      <c r="K15" s="116" t="s">
        <v>515</v>
      </c>
      <c r="R15" s="110" t="s">
        <v>703</v>
      </c>
      <c r="S15" t="s">
        <v>704</v>
      </c>
      <c r="T15" s="110" t="s">
        <v>703</v>
      </c>
    </row>
    <row r="16" spans="1:20" ht="15.75" x14ac:dyDescent="0.25">
      <c r="A16" s="110" t="s">
        <v>705</v>
      </c>
      <c r="I16" s="110" t="s">
        <v>669</v>
      </c>
      <c r="K16" s="116" t="s">
        <v>520</v>
      </c>
      <c r="R16" s="110" t="s">
        <v>538</v>
      </c>
      <c r="S16" t="s">
        <v>38</v>
      </c>
      <c r="T16" s="110" t="s">
        <v>538</v>
      </c>
    </row>
    <row r="17" spans="1:20" ht="15.75" x14ac:dyDescent="0.25">
      <c r="A17" s="110" t="s">
        <v>539</v>
      </c>
      <c r="B17">
        <v>7</v>
      </c>
      <c r="C17">
        <v>8</v>
      </c>
      <c r="D17">
        <v>9</v>
      </c>
      <c r="E17">
        <v>10</v>
      </c>
      <c r="F17">
        <v>12</v>
      </c>
      <c r="G17">
        <v>16</v>
      </c>
      <c r="H17" t="s">
        <v>132</v>
      </c>
      <c r="I17" s="110" t="s">
        <v>513</v>
      </c>
      <c r="K17" s="116" t="s">
        <v>520</v>
      </c>
      <c r="R17" s="110" t="s">
        <v>540</v>
      </c>
      <c r="S17" t="s">
        <v>541</v>
      </c>
      <c r="T17" s="110" t="s">
        <v>540</v>
      </c>
    </row>
    <row r="18" spans="1:20" ht="15.75" x14ac:dyDescent="0.25">
      <c r="A18" s="110" t="s">
        <v>706</v>
      </c>
      <c r="B18">
        <v>7</v>
      </c>
      <c r="C18">
        <v>8</v>
      </c>
      <c r="D18">
        <v>15</v>
      </c>
      <c r="E18">
        <v>9</v>
      </c>
      <c r="F18">
        <v>10</v>
      </c>
      <c r="G18">
        <v>12</v>
      </c>
      <c r="H18" t="s">
        <v>47</v>
      </c>
      <c r="I18" s="110" t="s">
        <v>513</v>
      </c>
      <c r="K18" s="116" t="s">
        <v>519</v>
      </c>
      <c r="R18" s="110" t="s">
        <v>707</v>
      </c>
      <c r="S18" t="s">
        <v>708</v>
      </c>
      <c r="T18" s="110" t="s">
        <v>707</v>
      </c>
    </row>
    <row r="19" spans="1:20" ht="15.75" x14ac:dyDescent="0.25">
      <c r="A19" s="110" t="s">
        <v>709</v>
      </c>
      <c r="I19" s="110" t="s">
        <v>669</v>
      </c>
      <c r="K19" s="116" t="s">
        <v>519</v>
      </c>
      <c r="R19" s="110" t="s">
        <v>710</v>
      </c>
      <c r="S19" t="s">
        <v>711</v>
      </c>
      <c r="T19" s="110" t="s">
        <v>710</v>
      </c>
    </row>
    <row r="20" spans="1:20" ht="15.75" x14ac:dyDescent="0.25">
      <c r="A20" s="110" t="s">
        <v>712</v>
      </c>
      <c r="B20">
        <v>3</v>
      </c>
      <c r="C20">
        <v>5</v>
      </c>
      <c r="D20">
        <v>2</v>
      </c>
      <c r="E20">
        <v>9</v>
      </c>
      <c r="F20">
        <v>10</v>
      </c>
      <c r="G20">
        <v>12</v>
      </c>
      <c r="H20" t="s">
        <v>505</v>
      </c>
      <c r="I20" s="110" t="s">
        <v>669</v>
      </c>
      <c r="K20" s="116" t="s">
        <v>519</v>
      </c>
      <c r="R20" s="110" t="s">
        <v>713</v>
      </c>
      <c r="S20" t="s">
        <v>714</v>
      </c>
      <c r="T20" s="110" t="s">
        <v>713</v>
      </c>
    </row>
    <row r="24" spans="1:20" x14ac:dyDescent="0.25">
      <c r="A24">
        <v>1</v>
      </c>
      <c r="B24" s="517" t="s">
        <v>715</v>
      </c>
      <c r="C24" s="517"/>
      <c r="D24" s="517"/>
      <c r="E24" s="517"/>
      <c r="F24" s="517"/>
      <c r="G24" s="517"/>
      <c r="H24" s="517"/>
      <c r="I24" s="517"/>
      <c r="J24" s="517"/>
      <c r="K24" s="517"/>
      <c r="L24" s="517"/>
      <c r="M24" s="517"/>
      <c r="N24" s="517"/>
      <c r="O24" s="517"/>
      <c r="P24" s="517"/>
      <c r="Q24" s="517"/>
    </row>
    <row r="25" spans="1:20" x14ac:dyDescent="0.25">
      <c r="A25">
        <v>2</v>
      </c>
      <c r="B25" s="517" t="s">
        <v>716</v>
      </c>
      <c r="C25" s="517"/>
      <c r="D25" s="517"/>
      <c r="E25" s="517"/>
      <c r="F25" s="517"/>
      <c r="G25" s="517"/>
      <c r="H25" s="517"/>
      <c r="I25" s="517"/>
      <c r="J25" s="517"/>
      <c r="K25" s="517"/>
      <c r="L25" s="517"/>
      <c r="M25" s="517"/>
      <c r="N25" s="517"/>
      <c r="O25" s="517"/>
      <c r="P25" s="517"/>
      <c r="Q25" s="517"/>
    </row>
    <row r="26" spans="1:20" x14ac:dyDescent="0.25">
      <c r="A26">
        <v>3</v>
      </c>
      <c r="B26" s="517" t="s">
        <v>717</v>
      </c>
      <c r="C26" s="517"/>
      <c r="D26" s="517"/>
      <c r="E26" s="517"/>
      <c r="F26" s="517"/>
      <c r="G26" s="517"/>
      <c r="H26" s="517"/>
      <c r="I26" s="517"/>
      <c r="J26" s="517"/>
      <c r="K26" s="517"/>
      <c r="L26" s="517"/>
      <c r="M26" s="517"/>
      <c r="N26" s="517"/>
      <c r="O26" s="517"/>
      <c r="P26" s="517"/>
      <c r="Q26" s="517"/>
    </row>
    <row r="27" spans="1:20" x14ac:dyDescent="0.25">
      <c r="A27">
        <v>4</v>
      </c>
      <c r="B27" s="519" t="s">
        <v>718</v>
      </c>
      <c r="C27" s="519"/>
      <c r="D27" s="519"/>
      <c r="E27" s="519"/>
      <c r="F27" s="519"/>
      <c r="G27" s="519"/>
      <c r="H27" s="519"/>
      <c r="I27" s="519"/>
      <c r="J27" s="519"/>
      <c r="K27" s="519"/>
      <c r="L27" s="519"/>
      <c r="M27" s="519"/>
      <c r="N27" s="519"/>
      <c r="O27" s="519"/>
      <c r="P27" s="519"/>
      <c r="Q27" s="519"/>
    </row>
    <row r="28" spans="1:20" x14ac:dyDescent="0.25">
      <c r="A28">
        <v>5</v>
      </c>
      <c r="B28" s="519" t="s">
        <v>719</v>
      </c>
      <c r="C28" s="519"/>
      <c r="D28" s="519"/>
      <c r="E28" s="519"/>
      <c r="F28" s="519"/>
      <c r="G28" s="519"/>
      <c r="H28" s="519"/>
      <c r="I28" s="519"/>
      <c r="J28" s="519"/>
      <c r="K28" s="519"/>
      <c r="L28" s="519"/>
      <c r="M28" s="519"/>
      <c r="N28" s="519"/>
      <c r="O28" s="519"/>
      <c r="P28" s="519"/>
      <c r="Q28" s="519"/>
    </row>
    <row r="29" spans="1:20" x14ac:dyDescent="0.25">
      <c r="A29">
        <v>6</v>
      </c>
      <c r="B29" s="519" t="s">
        <v>720</v>
      </c>
      <c r="C29" s="519"/>
      <c r="D29" s="519"/>
      <c r="E29" s="519"/>
      <c r="F29" s="519"/>
      <c r="G29" s="519"/>
      <c r="H29" s="519"/>
      <c r="I29" s="519"/>
      <c r="J29" s="519"/>
      <c r="K29" s="519"/>
      <c r="L29" s="519"/>
      <c r="M29" s="519"/>
      <c r="N29" s="519"/>
      <c r="O29" s="519"/>
      <c r="P29" s="519"/>
      <c r="Q29" s="519"/>
    </row>
    <row r="30" spans="1:20" x14ac:dyDescent="0.25">
      <c r="A30">
        <v>7</v>
      </c>
      <c r="B30" s="519" t="s">
        <v>721</v>
      </c>
      <c r="C30" s="519"/>
      <c r="D30" s="519"/>
      <c r="E30" s="519"/>
      <c r="F30" s="519"/>
      <c r="G30" s="519"/>
      <c r="H30" s="519"/>
      <c r="I30" s="519"/>
      <c r="J30" s="519"/>
      <c r="K30" s="519"/>
      <c r="L30" s="519"/>
      <c r="M30" s="519"/>
      <c r="N30" s="519"/>
      <c r="O30" s="519"/>
      <c r="P30" s="519"/>
      <c r="Q30" s="519"/>
    </row>
    <row r="31" spans="1:20" x14ac:dyDescent="0.25">
      <c r="A31">
        <v>8</v>
      </c>
      <c r="B31" s="519" t="s">
        <v>722</v>
      </c>
      <c r="C31" s="519"/>
      <c r="D31" s="519"/>
      <c r="E31" s="519"/>
      <c r="F31" s="519"/>
      <c r="G31" s="519"/>
      <c r="H31" s="519"/>
      <c r="I31" s="519"/>
      <c r="J31" s="519"/>
      <c r="K31" s="519"/>
      <c r="L31" s="519"/>
      <c r="M31" s="519"/>
      <c r="N31" s="519"/>
      <c r="O31" s="519"/>
      <c r="P31" s="519"/>
      <c r="Q31" s="519"/>
    </row>
    <row r="32" spans="1:20" x14ac:dyDescent="0.25">
      <c r="A32">
        <v>9</v>
      </c>
      <c r="B32" s="519" t="s">
        <v>723</v>
      </c>
      <c r="C32" s="519"/>
      <c r="D32" s="519"/>
      <c r="E32" s="519"/>
      <c r="F32" s="519"/>
      <c r="G32" s="519"/>
      <c r="H32" s="519"/>
      <c r="I32" s="519"/>
      <c r="J32" s="519"/>
      <c r="K32" s="519"/>
      <c r="L32" s="519"/>
      <c r="M32" s="519"/>
      <c r="N32" s="519"/>
      <c r="O32" s="519"/>
      <c r="P32" s="519"/>
      <c r="Q32" s="519"/>
    </row>
    <row r="33" spans="1:17" x14ac:dyDescent="0.25">
      <c r="A33">
        <v>10</v>
      </c>
      <c r="B33" s="519" t="s">
        <v>724</v>
      </c>
      <c r="C33" s="519"/>
      <c r="D33" s="519"/>
      <c r="E33" s="519"/>
      <c r="F33" s="519"/>
      <c r="G33" s="519"/>
      <c r="H33" s="519"/>
      <c r="I33" s="519"/>
      <c r="J33" s="519"/>
      <c r="K33" s="519"/>
      <c r="L33" s="519"/>
      <c r="M33" s="519"/>
      <c r="N33" s="519"/>
      <c r="O33" s="519"/>
      <c r="P33" s="519"/>
      <c r="Q33" s="519"/>
    </row>
    <row r="34" spans="1:17" x14ac:dyDescent="0.25">
      <c r="A34">
        <v>11</v>
      </c>
      <c r="B34" s="519" t="s">
        <v>725</v>
      </c>
      <c r="C34" s="519"/>
      <c r="D34" s="519"/>
      <c r="E34" s="519"/>
      <c r="F34" s="519"/>
      <c r="G34" s="519"/>
      <c r="H34" s="519"/>
      <c r="I34" s="519"/>
      <c r="J34" s="519"/>
      <c r="K34" s="519"/>
      <c r="L34" s="519"/>
      <c r="M34" s="519"/>
      <c r="N34" s="519"/>
      <c r="O34" s="519"/>
      <c r="P34" s="519"/>
      <c r="Q34" s="519"/>
    </row>
    <row r="35" spans="1:17" x14ac:dyDescent="0.25">
      <c r="A35">
        <v>12</v>
      </c>
      <c r="B35" s="519" t="s">
        <v>726</v>
      </c>
      <c r="C35" s="519"/>
      <c r="D35" s="519"/>
      <c r="E35" s="519"/>
      <c r="F35" s="519"/>
      <c r="G35" s="519"/>
      <c r="H35" s="519"/>
      <c r="I35" s="519"/>
      <c r="J35" s="519"/>
      <c r="K35" s="519"/>
      <c r="L35" s="519"/>
      <c r="M35" s="519"/>
      <c r="N35" s="519"/>
      <c r="O35" s="519"/>
      <c r="P35" s="519"/>
      <c r="Q35" s="519"/>
    </row>
    <row r="36" spans="1:17" x14ac:dyDescent="0.25">
      <c r="A36">
        <v>13</v>
      </c>
      <c r="B36" s="519" t="s">
        <v>727</v>
      </c>
      <c r="C36" s="519"/>
      <c r="D36" s="519"/>
      <c r="E36" s="519"/>
      <c r="F36" s="519"/>
      <c r="G36" s="519"/>
      <c r="H36" s="519"/>
      <c r="I36" s="519"/>
      <c r="J36" s="519"/>
      <c r="K36" s="519"/>
      <c r="L36" s="519"/>
      <c r="M36" s="519"/>
      <c r="N36" s="519"/>
      <c r="O36" s="519"/>
      <c r="P36" s="519"/>
      <c r="Q36" s="519"/>
    </row>
    <row r="37" spans="1:17" x14ac:dyDescent="0.25">
      <c r="A37">
        <v>14</v>
      </c>
      <c r="B37" s="519" t="s">
        <v>728</v>
      </c>
      <c r="C37" s="519"/>
      <c r="D37" s="519"/>
      <c r="E37" s="519"/>
      <c r="F37" s="519"/>
      <c r="G37" s="519"/>
      <c r="H37" s="519"/>
      <c r="I37" s="519"/>
      <c r="J37" s="519"/>
      <c r="K37" s="519"/>
      <c r="L37" s="519"/>
      <c r="M37" s="519"/>
      <c r="N37" s="519"/>
      <c r="O37" s="519"/>
      <c r="P37" s="519"/>
      <c r="Q37" s="519"/>
    </row>
    <row r="38" spans="1:17" x14ac:dyDescent="0.25">
      <c r="A38">
        <v>15</v>
      </c>
      <c r="B38" s="519" t="s">
        <v>729</v>
      </c>
      <c r="C38" s="519"/>
      <c r="D38" s="519"/>
      <c r="E38" s="519"/>
      <c r="F38" s="519"/>
      <c r="G38" s="519"/>
      <c r="H38" s="519"/>
      <c r="I38" s="519"/>
      <c r="J38" s="519"/>
      <c r="K38" s="519"/>
      <c r="L38" s="519"/>
      <c r="M38" s="519"/>
      <c r="N38" s="519"/>
      <c r="O38" s="519"/>
      <c r="P38" s="519"/>
      <c r="Q38" s="519"/>
    </row>
    <row r="39" spans="1:17" x14ac:dyDescent="0.25">
      <c r="A39">
        <v>16</v>
      </c>
      <c r="B39" s="519" t="s">
        <v>730</v>
      </c>
      <c r="C39" s="519"/>
      <c r="D39" s="519"/>
      <c r="E39" s="519"/>
      <c r="F39" s="519"/>
      <c r="G39" s="519"/>
      <c r="H39" s="519"/>
      <c r="I39" s="519"/>
      <c r="J39" s="519"/>
      <c r="K39" s="519"/>
      <c r="L39" s="519"/>
      <c r="M39" s="519"/>
      <c r="N39" s="519"/>
      <c r="O39" s="519"/>
      <c r="P39" s="519"/>
      <c r="Q39" s="519"/>
    </row>
    <row r="40" spans="1:17" x14ac:dyDescent="0.25">
      <c r="A40">
        <v>17</v>
      </c>
      <c r="B40" s="517"/>
      <c r="C40" s="517"/>
      <c r="D40" s="517"/>
      <c r="E40" s="517"/>
      <c r="F40" s="517"/>
      <c r="G40" s="517"/>
      <c r="H40" s="517"/>
      <c r="I40" s="517"/>
      <c r="J40" s="517"/>
      <c r="K40" s="517"/>
      <c r="L40" s="517"/>
      <c r="M40" s="517"/>
      <c r="N40" s="517"/>
      <c r="O40" s="517"/>
      <c r="P40" s="517"/>
      <c r="Q40" s="517"/>
    </row>
    <row r="41" spans="1:17" x14ac:dyDescent="0.25">
      <c r="A41">
        <v>18</v>
      </c>
      <c r="B41" s="517"/>
      <c r="C41" s="517"/>
      <c r="D41" s="517"/>
      <c r="E41" s="517"/>
      <c r="F41" s="517"/>
      <c r="G41" s="517"/>
      <c r="H41" s="517"/>
      <c r="I41" s="517"/>
      <c r="J41" s="517"/>
      <c r="K41" s="517"/>
      <c r="L41" s="517"/>
      <c r="M41" s="517"/>
      <c r="N41" s="517"/>
      <c r="O41" s="517"/>
      <c r="P41" s="517"/>
      <c r="Q41" s="517"/>
    </row>
    <row r="42" spans="1:17" x14ac:dyDescent="0.25">
      <c r="A42">
        <v>19</v>
      </c>
      <c r="B42" s="517"/>
      <c r="C42" s="517"/>
      <c r="D42" s="517"/>
      <c r="E42" s="517"/>
      <c r="F42" s="517"/>
      <c r="G42" s="517"/>
      <c r="H42" s="517"/>
      <c r="I42" s="517"/>
      <c r="J42" s="517"/>
      <c r="K42" s="517"/>
      <c r="L42" s="517"/>
      <c r="M42" s="517"/>
      <c r="N42" s="517"/>
      <c r="O42" s="517"/>
      <c r="P42" s="517"/>
      <c r="Q42" s="517"/>
    </row>
    <row r="43" spans="1:17" x14ac:dyDescent="0.25">
      <c r="A43">
        <v>20</v>
      </c>
      <c r="B43" s="517"/>
      <c r="C43" s="517"/>
      <c r="D43" s="517"/>
      <c r="E43" s="517"/>
      <c r="F43" s="517"/>
      <c r="G43" s="517"/>
      <c r="H43" s="517"/>
      <c r="I43" s="517"/>
      <c r="J43" s="517"/>
      <c r="K43" s="517"/>
      <c r="L43" s="517"/>
      <c r="M43" s="517"/>
      <c r="N43" s="517"/>
      <c r="O43" s="517"/>
      <c r="P43" s="517"/>
      <c r="Q43" s="517"/>
    </row>
    <row r="44" spans="1:17" x14ac:dyDescent="0.25">
      <c r="A44">
        <v>21</v>
      </c>
      <c r="B44" s="517"/>
      <c r="C44" s="517"/>
      <c r="D44" s="517"/>
      <c r="E44" s="517"/>
      <c r="F44" s="517"/>
      <c r="G44" s="517"/>
      <c r="H44" s="517"/>
      <c r="I44" s="517"/>
      <c r="J44" s="517"/>
      <c r="K44" s="517"/>
      <c r="L44" s="517"/>
      <c r="M44" s="517"/>
      <c r="N44" s="517"/>
      <c r="O44" s="517"/>
      <c r="P44" s="517"/>
      <c r="Q44" s="517"/>
    </row>
    <row r="45" spans="1:17" x14ac:dyDescent="0.25">
      <c r="A45">
        <v>22</v>
      </c>
      <c r="B45" s="517"/>
      <c r="C45" s="517"/>
      <c r="D45" s="517"/>
      <c r="E45" s="517"/>
      <c r="F45" s="517"/>
      <c r="G45" s="517"/>
      <c r="H45" s="517"/>
      <c r="I45" s="517"/>
      <c r="J45" s="517"/>
      <c r="K45" s="517"/>
      <c r="L45" s="517"/>
      <c r="M45" s="517"/>
      <c r="N45" s="517"/>
      <c r="O45" s="517"/>
      <c r="P45" s="517"/>
      <c r="Q45" s="517"/>
    </row>
    <row r="46" spans="1:17" x14ac:dyDescent="0.25">
      <c r="A46">
        <v>23</v>
      </c>
      <c r="B46" s="517"/>
      <c r="C46" s="517"/>
      <c r="D46" s="517"/>
      <c r="E46" s="517"/>
      <c r="F46" s="517"/>
      <c r="G46" s="517"/>
      <c r="H46" s="517"/>
      <c r="I46" s="517"/>
      <c r="J46" s="517"/>
      <c r="K46" s="517"/>
      <c r="L46" s="517"/>
      <c r="M46" s="517"/>
      <c r="N46" s="517"/>
      <c r="O46" s="517"/>
      <c r="P46" s="517"/>
      <c r="Q46" s="517"/>
    </row>
  </sheetData>
  <mergeCells count="23">
    <mergeCell ref="B42:Q42"/>
    <mergeCell ref="B43:Q43"/>
    <mergeCell ref="B44:Q44"/>
    <mergeCell ref="B45:Q45"/>
    <mergeCell ref="B46:Q46"/>
    <mergeCell ref="B41:Q41"/>
    <mergeCell ref="B30:Q30"/>
    <mergeCell ref="B31:Q31"/>
    <mergeCell ref="B32:Q32"/>
    <mergeCell ref="B33:Q33"/>
    <mergeCell ref="B34:Q34"/>
    <mergeCell ref="B35:Q35"/>
    <mergeCell ref="B36:Q36"/>
    <mergeCell ref="B37:Q37"/>
    <mergeCell ref="B38:Q38"/>
    <mergeCell ref="B39:Q39"/>
    <mergeCell ref="B40:Q40"/>
    <mergeCell ref="B29:Q29"/>
    <mergeCell ref="B24:Q24"/>
    <mergeCell ref="B25:Q25"/>
    <mergeCell ref="B26:Q26"/>
    <mergeCell ref="B27:Q27"/>
    <mergeCell ref="B28:Q2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Q46"/>
  <sheetViews>
    <sheetView workbookViewId="0">
      <selection activeCell="O2" sqref="O2:P11"/>
    </sheetView>
  </sheetViews>
  <sheetFormatPr defaultRowHeight="15" x14ac:dyDescent="0.25"/>
  <cols>
    <col min="1" max="1" width="23.28515625" bestFit="1" customWidth="1"/>
    <col min="11" max="11" width="12" bestFit="1" customWidth="1"/>
  </cols>
  <sheetData>
    <row r="1" spans="1:16" x14ac:dyDescent="0.25">
      <c r="A1" t="s">
        <v>41</v>
      </c>
      <c r="B1" t="s">
        <v>46</v>
      </c>
      <c r="C1" t="s">
        <v>47</v>
      </c>
      <c r="D1" t="s">
        <v>48</v>
      </c>
      <c r="E1" t="s">
        <v>49</v>
      </c>
      <c r="F1" t="s">
        <v>147</v>
      </c>
      <c r="G1" t="s">
        <v>148</v>
      </c>
      <c r="H1" t="s">
        <v>25</v>
      </c>
      <c r="I1" t="s">
        <v>50</v>
      </c>
      <c r="J1" t="s">
        <v>42</v>
      </c>
      <c r="K1" t="s">
        <v>511</v>
      </c>
    </row>
    <row r="2" spans="1:16" x14ac:dyDescent="0.25">
      <c r="A2" t="s">
        <v>531</v>
      </c>
      <c r="B2">
        <v>1</v>
      </c>
      <c r="C2">
        <v>2</v>
      </c>
      <c r="D2">
        <v>3</v>
      </c>
      <c r="E2">
        <v>4</v>
      </c>
      <c r="H2" t="s">
        <v>136</v>
      </c>
      <c r="I2">
        <v>13</v>
      </c>
      <c r="O2" t="s">
        <v>33</v>
      </c>
      <c r="P2" t="s">
        <v>533</v>
      </c>
    </row>
    <row r="3" spans="1:16" x14ac:dyDescent="0.25">
      <c r="A3" t="s">
        <v>731</v>
      </c>
      <c r="B3">
        <v>1</v>
      </c>
      <c r="C3">
        <v>5</v>
      </c>
      <c r="D3">
        <v>6</v>
      </c>
      <c r="E3">
        <v>2</v>
      </c>
      <c r="H3" t="s">
        <v>46</v>
      </c>
      <c r="O3" t="s">
        <v>36</v>
      </c>
      <c r="P3" t="s">
        <v>732</v>
      </c>
    </row>
    <row r="4" spans="1:16" x14ac:dyDescent="0.25">
      <c r="A4" t="s">
        <v>543</v>
      </c>
      <c r="B4">
        <v>7</v>
      </c>
      <c r="H4" t="s">
        <v>504</v>
      </c>
      <c r="O4" t="s">
        <v>38</v>
      </c>
      <c r="P4" t="s">
        <v>544</v>
      </c>
    </row>
    <row r="5" spans="1:16" x14ac:dyDescent="0.25">
      <c r="A5" t="s">
        <v>733</v>
      </c>
      <c r="B5">
        <v>4</v>
      </c>
      <c r="C5">
        <v>6</v>
      </c>
      <c r="D5">
        <v>7</v>
      </c>
      <c r="E5">
        <v>8</v>
      </c>
      <c r="F5">
        <v>9</v>
      </c>
      <c r="H5" t="s">
        <v>47</v>
      </c>
      <c r="O5" t="s">
        <v>734</v>
      </c>
      <c r="P5" t="s">
        <v>37</v>
      </c>
    </row>
    <row r="6" spans="1:16" x14ac:dyDescent="0.25">
      <c r="A6" t="s">
        <v>735</v>
      </c>
      <c r="B6">
        <v>2</v>
      </c>
      <c r="C6">
        <v>10</v>
      </c>
      <c r="H6" t="s">
        <v>134</v>
      </c>
      <c r="O6" t="s">
        <v>32</v>
      </c>
      <c r="P6" t="s">
        <v>736</v>
      </c>
    </row>
    <row r="7" spans="1:16" x14ac:dyDescent="0.25">
      <c r="A7" t="s">
        <v>542</v>
      </c>
      <c r="B7">
        <v>2</v>
      </c>
      <c r="C7">
        <v>11</v>
      </c>
      <c r="O7" t="s">
        <v>31</v>
      </c>
      <c r="P7" t="s">
        <v>155</v>
      </c>
    </row>
    <row r="8" spans="1:16" x14ac:dyDescent="0.25">
      <c r="A8" t="s">
        <v>737</v>
      </c>
      <c r="B8">
        <v>7</v>
      </c>
      <c r="C8">
        <v>2</v>
      </c>
      <c r="D8">
        <v>4</v>
      </c>
      <c r="E8">
        <v>11</v>
      </c>
      <c r="H8" t="s">
        <v>132</v>
      </c>
      <c r="O8" t="s">
        <v>35</v>
      </c>
      <c r="P8" t="s">
        <v>738</v>
      </c>
    </row>
    <row r="9" spans="1:16" x14ac:dyDescent="0.25">
      <c r="A9" t="s">
        <v>739</v>
      </c>
      <c r="B9">
        <v>2</v>
      </c>
      <c r="C9">
        <v>10</v>
      </c>
      <c r="D9">
        <v>6</v>
      </c>
      <c r="E9">
        <v>8</v>
      </c>
      <c r="H9" t="s">
        <v>137</v>
      </c>
      <c r="O9" t="s">
        <v>14</v>
      </c>
      <c r="P9" t="s">
        <v>740</v>
      </c>
    </row>
    <row r="10" spans="1:16" x14ac:dyDescent="0.25">
      <c r="A10" t="s">
        <v>741</v>
      </c>
      <c r="B10">
        <v>1</v>
      </c>
      <c r="C10">
        <v>8</v>
      </c>
      <c r="D10">
        <v>2</v>
      </c>
      <c r="E10">
        <v>6</v>
      </c>
      <c r="F10">
        <v>4</v>
      </c>
      <c r="G10">
        <v>11</v>
      </c>
      <c r="H10" t="s">
        <v>505</v>
      </c>
      <c r="O10" t="s">
        <v>743</v>
      </c>
      <c r="P10" t="s">
        <v>742</v>
      </c>
    </row>
    <row r="11" spans="1:16" x14ac:dyDescent="0.25">
      <c r="A11" t="s">
        <v>744</v>
      </c>
      <c r="B11">
        <v>1</v>
      </c>
      <c r="C11">
        <v>8</v>
      </c>
      <c r="D11">
        <v>10</v>
      </c>
      <c r="E11">
        <v>6</v>
      </c>
      <c r="F11">
        <v>9</v>
      </c>
      <c r="H11" t="s">
        <v>140</v>
      </c>
      <c r="O11" t="s">
        <v>746</v>
      </c>
      <c r="P11" t="s">
        <v>745</v>
      </c>
    </row>
    <row r="24" spans="1:17" x14ac:dyDescent="0.25">
      <c r="A24">
        <v>1</v>
      </c>
      <c r="B24" s="517" t="s">
        <v>747</v>
      </c>
      <c r="C24" s="517"/>
      <c r="D24" s="517"/>
      <c r="E24" s="517"/>
      <c r="F24" s="517"/>
      <c r="G24" s="517"/>
      <c r="H24" s="517"/>
      <c r="I24" s="517"/>
      <c r="J24" s="517"/>
      <c r="K24" s="517"/>
      <c r="L24" s="517"/>
      <c r="M24" s="517"/>
      <c r="N24" s="517"/>
      <c r="O24" s="517"/>
      <c r="P24" s="517"/>
      <c r="Q24" s="517"/>
    </row>
    <row r="25" spans="1:17" x14ac:dyDescent="0.25">
      <c r="A25">
        <v>2</v>
      </c>
      <c r="B25" s="517" t="s">
        <v>748</v>
      </c>
      <c r="C25" s="517"/>
      <c r="D25" s="517"/>
      <c r="E25" s="517"/>
      <c r="F25" s="517"/>
      <c r="G25" s="517"/>
      <c r="H25" s="517"/>
      <c r="I25" s="517"/>
      <c r="J25" s="517"/>
      <c r="K25" s="517"/>
      <c r="L25" s="517"/>
      <c r="M25" s="517"/>
      <c r="N25" s="517"/>
      <c r="O25" s="517"/>
      <c r="P25" s="517"/>
      <c r="Q25" s="517"/>
    </row>
    <row r="26" spans="1:17" x14ac:dyDescent="0.25">
      <c r="A26">
        <v>3</v>
      </c>
      <c r="B26" s="517" t="s">
        <v>749</v>
      </c>
      <c r="C26" s="517"/>
      <c r="D26" s="517"/>
      <c r="E26" s="517"/>
      <c r="F26" s="517"/>
      <c r="G26" s="517"/>
      <c r="H26" s="517"/>
      <c r="I26" s="517"/>
      <c r="J26" s="517"/>
      <c r="K26" s="517"/>
      <c r="L26" s="517"/>
      <c r="M26" s="517"/>
      <c r="N26" s="517"/>
      <c r="O26" s="517"/>
      <c r="P26" s="517"/>
      <c r="Q26" s="517"/>
    </row>
    <row r="27" spans="1:17" x14ac:dyDescent="0.25">
      <c r="A27">
        <v>4</v>
      </c>
      <c r="B27" s="519" t="s">
        <v>750</v>
      </c>
      <c r="C27" s="519"/>
      <c r="D27" s="519"/>
      <c r="E27" s="519"/>
      <c r="F27" s="519"/>
      <c r="G27" s="519"/>
      <c r="H27" s="519"/>
      <c r="I27" s="519"/>
      <c r="J27" s="519"/>
      <c r="K27" s="519"/>
      <c r="L27" s="519"/>
      <c r="M27" s="519"/>
      <c r="N27" s="519"/>
      <c r="O27" s="519"/>
      <c r="P27" s="519"/>
      <c r="Q27" s="519"/>
    </row>
    <row r="28" spans="1:17" x14ac:dyDescent="0.25">
      <c r="A28">
        <v>5</v>
      </c>
      <c r="B28" s="519" t="s">
        <v>751</v>
      </c>
      <c r="C28" s="519"/>
      <c r="D28" s="519"/>
      <c r="E28" s="519"/>
      <c r="F28" s="519"/>
      <c r="G28" s="519"/>
      <c r="H28" s="519"/>
      <c r="I28" s="519"/>
      <c r="J28" s="519"/>
      <c r="K28" s="519"/>
      <c r="L28" s="519"/>
      <c r="M28" s="519"/>
      <c r="N28" s="519"/>
      <c r="O28" s="519"/>
      <c r="P28" s="519"/>
      <c r="Q28" s="519"/>
    </row>
    <row r="29" spans="1:17" x14ac:dyDescent="0.25">
      <c r="A29">
        <v>6</v>
      </c>
      <c r="B29" s="519" t="s">
        <v>752</v>
      </c>
      <c r="C29" s="519"/>
      <c r="D29" s="519"/>
      <c r="E29" s="519"/>
      <c r="F29" s="519"/>
      <c r="G29" s="519"/>
      <c r="H29" s="519"/>
      <c r="I29" s="519"/>
      <c r="J29" s="519"/>
      <c r="K29" s="519"/>
      <c r="L29" s="519"/>
      <c r="M29" s="519"/>
      <c r="N29" s="519"/>
      <c r="O29" s="519"/>
      <c r="P29" s="519"/>
      <c r="Q29" s="519"/>
    </row>
    <row r="30" spans="1:17" x14ac:dyDescent="0.25">
      <c r="A30">
        <v>7</v>
      </c>
      <c r="B30" s="519" t="s">
        <v>753</v>
      </c>
      <c r="C30" s="519"/>
      <c r="D30" s="519"/>
      <c r="E30" s="519"/>
      <c r="F30" s="519"/>
      <c r="G30" s="519"/>
      <c r="H30" s="519"/>
      <c r="I30" s="519"/>
      <c r="J30" s="519"/>
      <c r="K30" s="519"/>
      <c r="L30" s="519"/>
      <c r="M30" s="519"/>
      <c r="N30" s="519"/>
      <c r="O30" s="519"/>
      <c r="P30" s="519"/>
      <c r="Q30" s="519"/>
    </row>
    <row r="31" spans="1:17" x14ac:dyDescent="0.25">
      <c r="A31">
        <v>8</v>
      </c>
      <c r="B31" s="519" t="s">
        <v>754</v>
      </c>
      <c r="C31" s="519"/>
      <c r="D31" s="519"/>
      <c r="E31" s="519"/>
      <c r="F31" s="519"/>
      <c r="G31" s="519"/>
      <c r="H31" s="519"/>
      <c r="I31" s="519"/>
      <c r="J31" s="519"/>
      <c r="K31" s="519"/>
      <c r="L31" s="519"/>
      <c r="M31" s="519"/>
      <c r="N31" s="519"/>
      <c r="O31" s="519"/>
      <c r="P31" s="519"/>
      <c r="Q31" s="519"/>
    </row>
    <row r="32" spans="1:17" x14ac:dyDescent="0.25">
      <c r="A32">
        <v>9</v>
      </c>
      <c r="B32" s="519" t="s">
        <v>755</v>
      </c>
      <c r="C32" s="519"/>
      <c r="D32" s="519"/>
      <c r="E32" s="519"/>
      <c r="F32" s="519"/>
      <c r="G32" s="519"/>
      <c r="H32" s="519"/>
      <c r="I32" s="519"/>
      <c r="J32" s="519"/>
      <c r="K32" s="519"/>
      <c r="L32" s="519"/>
      <c r="M32" s="519"/>
      <c r="N32" s="519"/>
      <c r="O32" s="519"/>
      <c r="P32" s="519"/>
      <c r="Q32" s="519"/>
    </row>
    <row r="33" spans="1:17" x14ac:dyDescent="0.25">
      <c r="A33">
        <v>10</v>
      </c>
      <c r="B33" s="519" t="s">
        <v>756</v>
      </c>
      <c r="C33" s="519"/>
      <c r="D33" s="519"/>
      <c r="E33" s="519"/>
      <c r="F33" s="519"/>
      <c r="G33" s="519"/>
      <c r="H33" s="519"/>
      <c r="I33" s="519"/>
      <c r="J33" s="519"/>
      <c r="K33" s="519"/>
      <c r="L33" s="519"/>
      <c r="M33" s="519"/>
      <c r="N33" s="519"/>
      <c r="O33" s="519"/>
      <c r="P33" s="519"/>
      <c r="Q33" s="519"/>
    </row>
    <row r="34" spans="1:17" x14ac:dyDescent="0.25">
      <c r="A34">
        <v>11</v>
      </c>
      <c r="B34" s="519" t="s">
        <v>757</v>
      </c>
      <c r="C34" s="519"/>
      <c r="D34" s="519"/>
      <c r="E34" s="519"/>
      <c r="F34" s="519"/>
      <c r="G34" s="519"/>
      <c r="H34" s="519"/>
      <c r="I34" s="519"/>
      <c r="J34" s="519"/>
      <c r="K34" s="519"/>
      <c r="L34" s="519"/>
      <c r="M34" s="519"/>
      <c r="N34" s="519"/>
      <c r="O34" s="519"/>
      <c r="P34" s="519"/>
      <c r="Q34" s="519"/>
    </row>
    <row r="35" spans="1:17" x14ac:dyDescent="0.25">
      <c r="A35">
        <v>12</v>
      </c>
      <c r="B35" s="519"/>
      <c r="C35" s="519"/>
      <c r="D35" s="519"/>
      <c r="E35" s="519"/>
      <c r="F35" s="519"/>
      <c r="G35" s="519"/>
      <c r="H35" s="519"/>
      <c r="I35" s="519"/>
      <c r="J35" s="519"/>
      <c r="K35" s="519"/>
      <c r="L35" s="519"/>
      <c r="M35" s="519"/>
      <c r="N35" s="519"/>
      <c r="O35" s="519"/>
      <c r="P35" s="519"/>
      <c r="Q35" s="519"/>
    </row>
    <row r="36" spans="1:17" x14ac:dyDescent="0.25">
      <c r="A36">
        <v>13</v>
      </c>
      <c r="B36" s="519"/>
      <c r="C36" s="519"/>
      <c r="D36" s="519"/>
      <c r="E36" s="519"/>
      <c r="F36" s="519"/>
      <c r="G36" s="519"/>
      <c r="H36" s="519"/>
      <c r="I36" s="519"/>
      <c r="J36" s="519"/>
      <c r="K36" s="519"/>
      <c r="L36" s="519"/>
      <c r="M36" s="519"/>
      <c r="N36" s="519"/>
      <c r="O36" s="519"/>
      <c r="P36" s="519"/>
      <c r="Q36" s="519"/>
    </row>
    <row r="37" spans="1:17" x14ac:dyDescent="0.25">
      <c r="A37">
        <v>14</v>
      </c>
      <c r="B37" s="519"/>
      <c r="C37" s="519"/>
      <c r="D37" s="519"/>
      <c r="E37" s="519"/>
      <c r="F37" s="519"/>
      <c r="G37" s="519"/>
      <c r="H37" s="519"/>
      <c r="I37" s="519"/>
      <c r="J37" s="519"/>
      <c r="K37" s="519"/>
      <c r="L37" s="519"/>
      <c r="M37" s="519"/>
      <c r="N37" s="519"/>
      <c r="O37" s="519"/>
      <c r="P37" s="519"/>
      <c r="Q37" s="519"/>
    </row>
    <row r="38" spans="1:17" x14ac:dyDescent="0.25">
      <c r="A38">
        <v>15</v>
      </c>
      <c r="B38" s="519"/>
      <c r="C38" s="519"/>
      <c r="D38" s="519"/>
      <c r="E38" s="519"/>
      <c r="F38" s="519"/>
      <c r="G38" s="519"/>
      <c r="H38" s="519"/>
      <c r="I38" s="519"/>
      <c r="J38" s="519"/>
      <c r="K38" s="519"/>
      <c r="L38" s="519"/>
      <c r="M38" s="519"/>
      <c r="N38" s="519"/>
      <c r="O38" s="519"/>
      <c r="P38" s="519"/>
      <c r="Q38" s="519"/>
    </row>
    <row r="39" spans="1:17" x14ac:dyDescent="0.25">
      <c r="A39">
        <v>16</v>
      </c>
      <c r="B39" s="519"/>
      <c r="C39" s="519"/>
      <c r="D39" s="519"/>
      <c r="E39" s="519"/>
      <c r="F39" s="519"/>
      <c r="G39" s="519"/>
      <c r="H39" s="519"/>
      <c r="I39" s="519"/>
      <c r="J39" s="519"/>
      <c r="K39" s="519"/>
      <c r="L39" s="519"/>
      <c r="M39" s="519"/>
      <c r="N39" s="519"/>
      <c r="O39" s="519"/>
      <c r="P39" s="519"/>
      <c r="Q39" s="519"/>
    </row>
    <row r="40" spans="1:17" x14ac:dyDescent="0.25">
      <c r="A40">
        <v>17</v>
      </c>
      <c r="B40" s="517"/>
      <c r="C40" s="517"/>
      <c r="D40" s="517"/>
      <c r="E40" s="517"/>
      <c r="F40" s="517"/>
      <c r="G40" s="517"/>
      <c r="H40" s="517"/>
      <c r="I40" s="517"/>
      <c r="J40" s="517"/>
      <c r="K40" s="517"/>
      <c r="L40" s="517"/>
      <c r="M40" s="517"/>
      <c r="N40" s="517"/>
      <c r="O40" s="517"/>
      <c r="P40" s="517"/>
      <c r="Q40" s="517"/>
    </row>
    <row r="41" spans="1:17" x14ac:dyDescent="0.25">
      <c r="A41">
        <v>18</v>
      </c>
      <c r="B41" s="517"/>
      <c r="C41" s="517"/>
      <c r="D41" s="517"/>
      <c r="E41" s="517"/>
      <c r="F41" s="517"/>
      <c r="G41" s="517"/>
      <c r="H41" s="517"/>
      <c r="I41" s="517"/>
      <c r="J41" s="517"/>
      <c r="K41" s="517"/>
      <c r="L41" s="517"/>
      <c r="M41" s="517"/>
      <c r="N41" s="517"/>
      <c r="O41" s="517"/>
      <c r="P41" s="517"/>
      <c r="Q41" s="517"/>
    </row>
    <row r="42" spans="1:17" x14ac:dyDescent="0.25">
      <c r="A42">
        <v>19</v>
      </c>
      <c r="B42" s="517"/>
      <c r="C42" s="517"/>
      <c r="D42" s="517"/>
      <c r="E42" s="517"/>
      <c r="F42" s="517"/>
      <c r="G42" s="517"/>
      <c r="H42" s="517"/>
      <c r="I42" s="517"/>
      <c r="J42" s="517"/>
      <c r="K42" s="517"/>
      <c r="L42" s="517"/>
      <c r="M42" s="517"/>
      <c r="N42" s="517"/>
      <c r="O42" s="517"/>
      <c r="P42" s="517"/>
      <c r="Q42" s="517"/>
    </row>
    <row r="43" spans="1:17" x14ac:dyDescent="0.25">
      <c r="A43">
        <v>20</v>
      </c>
      <c r="B43" s="517"/>
      <c r="C43" s="517"/>
      <c r="D43" s="517"/>
      <c r="E43" s="517"/>
      <c r="F43" s="517"/>
      <c r="G43" s="517"/>
      <c r="H43" s="517"/>
      <c r="I43" s="517"/>
      <c r="J43" s="517"/>
      <c r="K43" s="517"/>
      <c r="L43" s="517"/>
      <c r="M43" s="517"/>
      <c r="N43" s="517"/>
      <c r="O43" s="517"/>
      <c r="P43" s="517"/>
      <c r="Q43" s="517"/>
    </row>
    <row r="44" spans="1:17" x14ac:dyDescent="0.25">
      <c r="A44">
        <v>21</v>
      </c>
      <c r="B44" s="517"/>
      <c r="C44" s="517"/>
      <c r="D44" s="517"/>
      <c r="E44" s="517"/>
      <c r="F44" s="517"/>
      <c r="G44" s="517"/>
      <c r="H44" s="517"/>
      <c r="I44" s="517"/>
      <c r="J44" s="517"/>
      <c r="K44" s="517"/>
      <c r="L44" s="517"/>
      <c r="M44" s="517"/>
      <c r="N44" s="517"/>
      <c r="O44" s="517"/>
      <c r="P44" s="517"/>
      <c r="Q44" s="517"/>
    </row>
    <row r="45" spans="1:17" x14ac:dyDescent="0.25">
      <c r="A45">
        <v>22</v>
      </c>
      <c r="B45" s="517"/>
      <c r="C45" s="517"/>
      <c r="D45" s="517"/>
      <c r="E45" s="517"/>
      <c r="F45" s="517"/>
      <c r="G45" s="517"/>
      <c r="H45" s="517"/>
      <c r="I45" s="517"/>
      <c r="J45" s="517"/>
      <c r="K45" s="517"/>
      <c r="L45" s="517"/>
      <c r="M45" s="517"/>
      <c r="N45" s="517"/>
      <c r="O45" s="517"/>
      <c r="P45" s="517"/>
      <c r="Q45" s="517"/>
    </row>
    <row r="46" spans="1:17" x14ac:dyDescent="0.25">
      <c r="A46">
        <v>23</v>
      </c>
      <c r="B46" s="517"/>
      <c r="C46" s="517"/>
      <c r="D46" s="517"/>
      <c r="E46" s="517"/>
      <c r="F46" s="517"/>
      <c r="G46" s="517"/>
      <c r="H46" s="517"/>
      <c r="I46" s="517"/>
      <c r="J46" s="517"/>
      <c r="K46" s="517"/>
      <c r="L46" s="517"/>
      <c r="M46" s="517"/>
      <c r="N46" s="517"/>
      <c r="O46" s="517"/>
      <c r="P46" s="517"/>
      <c r="Q46" s="517"/>
    </row>
  </sheetData>
  <mergeCells count="23">
    <mergeCell ref="B42:Q42"/>
    <mergeCell ref="B43:Q43"/>
    <mergeCell ref="B44:Q44"/>
    <mergeCell ref="B45:Q45"/>
    <mergeCell ref="B46:Q46"/>
    <mergeCell ref="B41:Q41"/>
    <mergeCell ref="B30:Q30"/>
    <mergeCell ref="B31:Q31"/>
    <mergeCell ref="B32:Q32"/>
    <mergeCell ref="B33:Q33"/>
    <mergeCell ref="B34:Q34"/>
    <mergeCell ref="B35:Q35"/>
    <mergeCell ref="B36:Q36"/>
    <mergeCell ref="B37:Q37"/>
    <mergeCell ref="B38:Q38"/>
    <mergeCell ref="B39:Q39"/>
    <mergeCell ref="B40:Q40"/>
    <mergeCell ref="B29:Q29"/>
    <mergeCell ref="B24:Q24"/>
    <mergeCell ref="B25:Q25"/>
    <mergeCell ref="B26:Q26"/>
    <mergeCell ref="B27:Q27"/>
    <mergeCell ref="B28:Q2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Report9"/>
  <dimension ref="A1:AQ505"/>
  <sheetViews>
    <sheetView showGridLines="0" view="pageBreakPreview" zoomScale="115" zoomScaleNormal="60" zoomScaleSheetLayoutView="115" workbookViewId="0">
      <selection activeCell="Y3" sqref="Y3"/>
    </sheetView>
  </sheetViews>
  <sheetFormatPr defaultColWidth="9.140625" defaultRowHeight="15" x14ac:dyDescent="0.25"/>
  <cols>
    <col min="1" max="1" width="9.140625" style="153" customWidth="1"/>
    <col min="2" max="2" width="8.28515625" style="153" customWidth="1"/>
    <col min="3" max="10" width="9.140625" style="153" customWidth="1"/>
    <col min="11" max="11" width="16.28515625" style="153" customWidth="1"/>
    <col min="12" max="12" width="13.28515625" style="153" customWidth="1"/>
    <col min="13" max="15" width="8.7109375" style="153" customWidth="1"/>
    <col min="16" max="18" width="4.28515625" style="174" customWidth="1"/>
    <col min="19" max="19" width="8" style="174" customWidth="1"/>
    <col min="20" max="20" width="6.28515625" style="153" customWidth="1"/>
    <col min="21" max="21" width="3.28515625" style="153" customWidth="1"/>
    <col min="22" max="22" width="7.85546875" style="153" customWidth="1"/>
    <col min="23" max="23" width="4.28515625" style="153" customWidth="1"/>
    <col min="24" max="24" width="27" style="153" customWidth="1"/>
    <col min="25" max="25" width="13" style="153" customWidth="1"/>
    <col min="26" max="26" width="9.28515625" style="153" customWidth="1"/>
    <col min="27" max="27" width="13.140625" style="153" customWidth="1"/>
    <col min="28" max="28" width="4.28515625" style="153" customWidth="1"/>
    <col min="29" max="29" width="0.140625" style="153" customWidth="1"/>
    <col min="30" max="30" width="8.28515625" style="153" customWidth="1"/>
    <col min="31" max="32" width="4.28515625" style="153" customWidth="1"/>
    <col min="33" max="33" width="4.85546875" style="153" customWidth="1"/>
    <col min="34" max="34" width="12" style="153" bestFit="1" customWidth="1"/>
    <col min="35" max="35" width="4.28515625" style="153" customWidth="1"/>
    <col min="36" max="36" width="19" style="153" customWidth="1"/>
    <col min="37" max="37" width="4.28515625" style="153" customWidth="1"/>
    <col min="38" max="41" width="4.85546875" style="153" customWidth="1"/>
    <col min="42" max="42" width="5" style="153" customWidth="1"/>
    <col min="43" max="43" width="255.28515625" style="153" customWidth="1"/>
    <col min="44" max="52" width="9.140625" style="153"/>
    <col min="53" max="53" width="145.28515625" style="153" customWidth="1"/>
    <col min="54" max="16384" width="9.140625" style="153"/>
  </cols>
  <sheetData>
    <row r="1" spans="1:42" ht="27" customHeight="1" thickBot="1" x14ac:dyDescent="0.3">
      <c r="A1" s="395" t="s">
        <v>3232</v>
      </c>
      <c r="B1" s="396"/>
      <c r="C1" s="396"/>
      <c r="D1" s="396"/>
      <c r="E1" s="396"/>
      <c r="F1" s="396"/>
      <c r="G1" s="396"/>
      <c r="H1" s="396"/>
      <c r="I1" s="396"/>
      <c r="J1" s="397"/>
      <c r="K1" s="153">
        <v>5</v>
      </c>
      <c r="L1" s="5" t="s">
        <v>21</v>
      </c>
      <c r="M1" s="5" t="s">
        <v>1619</v>
      </c>
      <c r="N1" s="5" t="s">
        <v>970</v>
      </c>
      <c r="O1" s="5" t="s">
        <v>1643</v>
      </c>
      <c r="P1" s="5" t="s">
        <v>49</v>
      </c>
      <c r="Q1" s="5" t="s">
        <v>147</v>
      </c>
      <c r="R1" s="119" t="s">
        <v>148</v>
      </c>
      <c r="S1" s="32" t="s">
        <v>25</v>
      </c>
      <c r="T1" s="28"/>
      <c r="U1" s="29"/>
      <c r="W1" s="5"/>
      <c r="X1" s="37" t="s">
        <v>153</v>
      </c>
      <c r="Y1" s="154" t="s">
        <v>57</v>
      </c>
      <c r="Z1" s="154"/>
      <c r="AA1" s="33" t="s">
        <v>42</v>
      </c>
      <c r="AB1" s="103"/>
      <c r="AC1" s="103"/>
      <c r="AD1" s="104" t="e">
        <f>VLOOKUP(AA2,classlist3,4,FALSE)</f>
        <v>#N/A</v>
      </c>
      <c r="AE1" s="103"/>
      <c r="AF1" s="103"/>
      <c r="AG1" s="103" t="str">
        <f>IF(I1="ks3",1,IF(I1="ks4",2,""))</f>
        <v/>
      </c>
      <c r="AH1" s="154"/>
      <c r="AI1" s="154"/>
      <c r="AJ1" s="154"/>
      <c r="AK1" s="252"/>
      <c r="AL1" s="252"/>
      <c r="AM1" s="252"/>
      <c r="AN1" s="252"/>
      <c r="AO1" s="252"/>
      <c r="AP1" s="252"/>
    </row>
    <row r="2" spans="1:42" ht="15.75" customHeight="1" thickBot="1" x14ac:dyDescent="0.3">
      <c r="A2" s="398"/>
      <c r="B2" s="399"/>
      <c r="C2" s="399"/>
      <c r="D2" s="399"/>
      <c r="E2" s="399"/>
      <c r="F2" s="399"/>
      <c r="G2" s="399"/>
      <c r="H2" s="399"/>
      <c r="I2" s="399"/>
      <c r="J2" s="400"/>
      <c r="K2" s="153">
        <f>COUNTA(INDEX(M:R,inpRow,0))</f>
        <v>5</v>
      </c>
      <c r="L2" s="23" t="s">
        <v>2199</v>
      </c>
      <c r="M2" s="160" t="s">
        <v>2220</v>
      </c>
      <c r="N2" s="43" t="s">
        <v>253</v>
      </c>
      <c r="O2" s="43" t="s">
        <v>2218</v>
      </c>
      <c r="P2" s="43" t="s">
        <v>139</v>
      </c>
      <c r="Q2" s="43">
        <v>3</v>
      </c>
      <c r="R2" s="43"/>
      <c r="S2" s="43"/>
      <c r="T2" s="154">
        <v>6</v>
      </c>
      <c r="U2" s="154"/>
      <c r="W2" s="23">
        <v>1</v>
      </c>
      <c r="X2" s="54" t="str">
        <f t="shared" ref="X2:X65" si="0">IFERROR(IF(VLOOKUP(W2,comments,2,FALSE)=0,"",VLOOKUP(W2,comments,2,FALSE)),"")</f>
        <v>Matthew</v>
      </c>
      <c r="Y2" s="20">
        <f>IF(VLOOKUP(TEXT(B42,"@"), gradeconversion,2,FALSE)- VLOOKUP(TEXT(I42,"@"), gradeconversion,2,FALSE)&lt;0,1,IF(VLOOKUP(TEXT(B42,"@"), gradeconversion,2,FALSE)- VLOOKUP(TEXT(I42,"@"), gradeconversion,2,FALSE)=0,2,IF(VLOOKUP(TEXT(B42,"@"), gradeconversion,2,FALSE)- VLOOKUP(TEXT(I42,"@"), gradeconversion,2,FALSE)&gt;0,3,"")))</f>
        <v>1</v>
      </c>
      <c r="Z2" s="154"/>
      <c r="AA2" s="36" t="str">
        <f>'Class Reports'!inpClass</f>
        <v>8H-RE</v>
      </c>
      <c r="AB2" s="103"/>
      <c r="AC2" s="103"/>
      <c r="AD2" s="104" t="e">
        <f>IF(OR(AD1=7,AD1=8,AD1=9),"KS3",IF(OR(AD1=10,AD1=11),"KS4",IF(OR(AD1=12,AD1=13),"KS5","")))</f>
        <v>#N/A</v>
      </c>
      <c r="AE2" s="103"/>
      <c r="AF2" s="103"/>
      <c r="AG2" s="103"/>
      <c r="AH2" s="177" t="str">
        <f>IF(Entercomments!H1=1,"","")</f>
        <v/>
      </c>
      <c r="AI2" s="154"/>
      <c r="AJ2" s="178" t="str">
        <f>"  " &amp; 'Class Reports'!inpStudent &amp; AJ4 &amp;AJ5</f>
        <v xml:space="preserve">  Nashly 's report history</v>
      </c>
      <c r="AK2" s="252"/>
      <c r="AL2" s="252"/>
      <c r="AM2" s="252"/>
      <c r="AN2" s="252"/>
      <c r="AO2" s="252"/>
      <c r="AP2" s="252"/>
    </row>
    <row r="3" spans="1:42" ht="15.75" customHeight="1" thickBot="1" x14ac:dyDescent="0.3">
      <c r="A3" s="401" t="s">
        <v>3233</v>
      </c>
      <c r="B3" s="402"/>
      <c r="C3" s="402"/>
      <c r="D3" s="402"/>
      <c r="E3" s="402"/>
      <c r="F3" s="402"/>
      <c r="G3" s="402"/>
      <c r="H3" s="402"/>
      <c r="I3" s="402"/>
      <c r="J3" s="207"/>
      <c r="K3" s="153">
        <f>LEN(TRIM(rngCmntCell))</f>
        <v>527</v>
      </c>
      <c r="L3" s="23" t="s">
        <v>2199</v>
      </c>
      <c r="M3" s="160" t="s">
        <v>2215</v>
      </c>
      <c r="N3" s="43" t="s">
        <v>296</v>
      </c>
      <c r="O3" s="43" t="s">
        <v>2218</v>
      </c>
      <c r="P3" s="43" t="s">
        <v>139</v>
      </c>
      <c r="Q3" s="43">
        <v>3</v>
      </c>
      <c r="R3" s="43"/>
      <c r="S3" s="43"/>
      <c r="T3" s="154"/>
      <c r="U3" s="154"/>
      <c r="W3" s="23">
        <v>2</v>
      </c>
      <c r="X3" s="54" t="str">
        <f t="shared" si="0"/>
        <v>Fred</v>
      </c>
      <c r="Y3" s="154"/>
      <c r="Z3" s="154"/>
      <c r="AA3" s="154"/>
      <c r="AB3" s="103"/>
      <c r="AC3" s="103"/>
      <c r="AD3" s="103"/>
      <c r="AE3" s="103"/>
      <c r="AF3" s="103"/>
      <c r="AG3" s="103"/>
      <c r="AH3" s="120">
        <f ca="1">TODAY()</f>
        <v>43411</v>
      </c>
      <c r="AI3" s="154"/>
      <c r="AJ3" s="154"/>
      <c r="AK3" s="252"/>
      <c r="AL3" s="252"/>
      <c r="AM3" s="252"/>
      <c r="AN3" s="252"/>
      <c r="AO3" s="252"/>
      <c r="AP3" s="252"/>
    </row>
    <row r="4" spans="1:42" ht="15.75" customHeight="1" thickBot="1" x14ac:dyDescent="0.3">
      <c r="A4" s="10"/>
      <c r="B4" s="286" t="str">
        <f ca="1">CONCATENATE(INDIRECT("L" &amp; inpRow)," ",INDIRECT("YY" &amp; inpRow))</f>
        <v xml:space="preserve">Nashly  </v>
      </c>
      <c r="C4" s="286"/>
      <c r="D4" s="286"/>
      <c r="E4" s="286"/>
      <c r="F4" s="286"/>
      <c r="G4" s="286"/>
      <c r="H4" s="286"/>
      <c r="I4" s="286"/>
      <c r="J4" s="10"/>
      <c r="L4" s="23" t="s">
        <v>2199</v>
      </c>
      <c r="M4" s="160" t="s">
        <v>2208</v>
      </c>
      <c r="N4" s="43" t="s">
        <v>339</v>
      </c>
      <c r="O4" s="43" t="s">
        <v>2218</v>
      </c>
      <c r="P4" s="43" t="s">
        <v>139</v>
      </c>
      <c r="Q4" s="43">
        <v>3</v>
      </c>
      <c r="R4" s="43"/>
      <c r="S4" s="43"/>
      <c r="T4" s="154"/>
      <c r="U4" s="154"/>
      <c r="W4" s="23">
        <v>3</v>
      </c>
      <c r="X4" s="54" t="str">
        <f t="shared" si="0"/>
        <v>Jon</v>
      </c>
      <c r="Y4" s="154"/>
      <c r="Z4" s="154"/>
      <c r="AA4" s="154"/>
      <c r="AB4" s="154"/>
      <c r="AC4" s="154"/>
      <c r="AD4" s="154"/>
      <c r="AE4" s="154"/>
      <c r="AF4" s="154"/>
      <c r="AG4" s="154"/>
      <c r="AH4" s="154"/>
      <c r="AI4" s="154"/>
      <c r="AJ4" s="4" t="str">
        <f>CHAR(39) &amp; AJ6</f>
        <v>'s report history</v>
      </c>
      <c r="AK4" s="252"/>
      <c r="AL4" s="252"/>
      <c r="AM4" s="252"/>
      <c r="AN4" s="252"/>
      <c r="AO4" s="252"/>
      <c r="AP4" s="252"/>
    </row>
    <row r="5" spans="1:42" ht="15.75" customHeight="1" thickBot="1" x14ac:dyDescent="0.3">
      <c r="A5" s="10"/>
      <c r="B5" s="287"/>
      <c r="C5" s="287"/>
      <c r="D5" s="287"/>
      <c r="E5" s="287"/>
      <c r="F5" s="287"/>
      <c r="G5" s="287"/>
      <c r="H5" s="287"/>
      <c r="I5" s="287"/>
      <c r="J5" s="10"/>
      <c r="L5" s="23" t="s">
        <v>2199</v>
      </c>
      <c r="M5" s="160" t="s">
        <v>2217</v>
      </c>
      <c r="N5" s="43" t="s">
        <v>318</v>
      </c>
      <c r="O5" s="43" t="s">
        <v>2218</v>
      </c>
      <c r="P5" s="43" t="s">
        <v>139</v>
      </c>
      <c r="Q5" s="43">
        <v>3</v>
      </c>
      <c r="R5" s="43"/>
      <c r="S5" s="43"/>
      <c r="T5" s="154"/>
      <c r="U5" s="154"/>
      <c r="W5" s="23">
        <v>4</v>
      </c>
      <c r="X5" s="54" t="str">
        <f t="shared" si="0"/>
        <v>Malcolm</v>
      </c>
      <c r="Y5" s="154"/>
      <c r="Z5" s="154"/>
      <c r="AA5" s="123" t="str">
        <f ca="1">"  "&amp;TEXT(TODAY(),"dd/mm/YYYY")</f>
        <v xml:space="preserve">  07/11/2018</v>
      </c>
      <c r="AB5" s="154"/>
      <c r="AC5" s="154"/>
      <c r="AD5" s="154"/>
      <c r="AE5" s="154"/>
      <c r="AF5" s="154"/>
      <c r="AG5" s="154"/>
      <c r="AH5" s="154"/>
      <c r="AI5" s="154"/>
      <c r="AJ5" s="4"/>
      <c r="AK5" s="252"/>
      <c r="AL5" s="252"/>
      <c r="AM5" s="252"/>
      <c r="AN5" s="252"/>
      <c r="AO5" s="252"/>
      <c r="AP5" s="252"/>
    </row>
    <row r="6" spans="1:42" ht="15.75" customHeight="1" thickBot="1" x14ac:dyDescent="0.3">
      <c r="A6" s="485" t="s">
        <v>2167</v>
      </c>
      <c r="B6" s="520" t="str">
        <f>'general comment and task'!B27</f>
        <v>rewrite this piece of work by referring to the comments in your feedback.  Any new sentence of paragraph must be written in a different colour.</v>
      </c>
      <c r="C6" s="521"/>
      <c r="D6" s="521"/>
      <c r="E6" s="521"/>
      <c r="F6" s="521"/>
      <c r="G6" s="521"/>
      <c r="H6" s="521"/>
      <c r="I6" s="522"/>
      <c r="J6" s="529"/>
      <c r="L6" s="23"/>
      <c r="M6" s="160"/>
      <c r="N6" s="43"/>
      <c r="O6" s="43"/>
      <c r="P6" s="43"/>
      <c r="Q6" s="43"/>
      <c r="R6" s="43"/>
      <c r="S6" s="43"/>
      <c r="T6" s="154"/>
      <c r="U6" s="154"/>
      <c r="W6" s="23">
        <v>5</v>
      </c>
      <c r="X6" s="54" t="str">
        <f t="shared" si="0"/>
        <v>Amy</v>
      </c>
      <c r="Y6" s="154"/>
      <c r="Z6" s="154"/>
      <c r="AA6" s="154"/>
      <c r="AB6" s="154"/>
      <c r="AC6" s="154"/>
      <c r="AD6" s="154"/>
      <c r="AE6" s="154"/>
      <c r="AF6" s="154"/>
      <c r="AG6" s="154"/>
      <c r="AH6" s="154"/>
      <c r="AI6" s="154"/>
      <c r="AJ6" s="154" t="s">
        <v>2165</v>
      </c>
      <c r="AK6" s="252"/>
      <c r="AL6" s="252"/>
      <c r="AM6" s="252"/>
      <c r="AN6" s="252"/>
      <c r="AO6" s="252"/>
      <c r="AP6" s="252"/>
    </row>
    <row r="7" spans="1:42" ht="15.75" customHeight="1" thickBot="1" x14ac:dyDescent="0.3">
      <c r="A7" s="486"/>
      <c r="B7" s="523"/>
      <c r="C7" s="524"/>
      <c r="D7" s="524"/>
      <c r="E7" s="524"/>
      <c r="F7" s="524"/>
      <c r="G7" s="524"/>
      <c r="H7" s="524"/>
      <c r="I7" s="525"/>
      <c r="J7" s="530"/>
      <c r="L7" s="23"/>
      <c r="M7" s="160"/>
      <c r="N7" s="43"/>
      <c r="O7" s="43"/>
      <c r="P7" s="43"/>
      <c r="Q7" s="43"/>
      <c r="R7" s="43"/>
      <c r="S7" s="43"/>
      <c r="T7" s="154"/>
      <c r="U7" s="154"/>
      <c r="W7" s="23">
        <v>6</v>
      </c>
      <c r="X7" s="54" t="str">
        <f t="shared" si="0"/>
        <v>Marshall</v>
      </c>
      <c r="Y7" s="154"/>
      <c r="Z7" s="154"/>
      <c r="AA7" s="154"/>
      <c r="AB7" s="154"/>
      <c r="AC7" s="154"/>
      <c r="AD7" s="154"/>
      <c r="AE7" s="154"/>
      <c r="AF7" s="154"/>
      <c r="AG7" s="154"/>
      <c r="AH7" s="154"/>
      <c r="AI7" s="154"/>
      <c r="AJ7" s="154"/>
      <c r="AK7" s="252"/>
      <c r="AL7" s="252"/>
      <c r="AM7" s="252"/>
      <c r="AN7" s="252"/>
      <c r="AO7" s="252"/>
      <c r="AP7" s="252"/>
    </row>
    <row r="8" spans="1:42" ht="15.75" customHeight="1" thickBot="1" x14ac:dyDescent="0.3">
      <c r="A8" s="487"/>
      <c r="B8" s="526"/>
      <c r="C8" s="527"/>
      <c r="D8" s="527"/>
      <c r="E8" s="527"/>
      <c r="F8" s="527"/>
      <c r="G8" s="527"/>
      <c r="H8" s="527"/>
      <c r="I8" s="528"/>
      <c r="J8" s="531"/>
      <c r="L8" s="23"/>
      <c r="M8" s="43"/>
      <c r="N8" s="43"/>
      <c r="O8" s="43"/>
      <c r="P8" s="43"/>
      <c r="Q8" s="43"/>
      <c r="R8" s="43"/>
      <c r="S8" s="43"/>
      <c r="T8" s="154"/>
      <c r="U8" s="154"/>
      <c r="W8" s="23">
        <v>7</v>
      </c>
      <c r="X8" s="54" t="str">
        <f t="shared" si="0"/>
        <v>Marshall</v>
      </c>
      <c r="Y8" s="154"/>
      <c r="Z8" s="154"/>
      <c r="AA8" s="154"/>
      <c r="AB8" s="154"/>
      <c r="AC8" s="154"/>
      <c r="AD8" s="154"/>
      <c r="AE8" s="154"/>
      <c r="AF8" s="154"/>
      <c r="AG8" s="154"/>
      <c r="AH8" s="154"/>
      <c r="AI8" s="154"/>
      <c r="AJ8" s="154"/>
      <c r="AK8" s="252"/>
      <c r="AL8" s="252"/>
      <c r="AM8" s="252"/>
      <c r="AN8" s="252"/>
      <c r="AO8" s="252"/>
      <c r="AP8" s="252"/>
    </row>
    <row r="9" spans="1:42" ht="15.75" customHeight="1" thickBot="1" x14ac:dyDescent="0.3">
      <c r="A9" s="540" t="str">
        <f ca="1">CONCATENATE(Y1," ",B4)</f>
        <v xml:space="preserve">comments for Nashly  </v>
      </c>
      <c r="B9" s="534" t="str">
        <f>INDEX(M:M,inpRow,1)</f>
        <v xml:space="preserve"> - Your thesis does not clearly state the main idea of your paper.  How does this idea connect to your own life?  Be more specific.
 - Use appropriate vocabulary from this course in your supporting arguments.
 - Include more specific details when comparing the two religions in order to better support your point.
 - Include more examples from the Bible to support your ideas.
 - You do not explain how this idea is a part of your life.  Make a personal connection.  
 - Include at least three ideas to support your statements.</v>
      </c>
      <c r="C9" s="257"/>
      <c r="D9" s="257"/>
      <c r="E9" s="257"/>
      <c r="F9" s="257"/>
      <c r="G9" s="257"/>
      <c r="H9" s="257"/>
      <c r="I9" s="535"/>
      <c r="J9" s="532" t="str">
        <f>INDEX(N:N,inpRow,1)</f>
        <v>Religious Studies</v>
      </c>
      <c r="L9" s="23"/>
      <c r="M9" s="43"/>
      <c r="N9" s="43"/>
      <c r="O9" s="43"/>
      <c r="P9" s="43"/>
      <c r="Q9" s="43"/>
      <c r="R9" s="43"/>
      <c r="S9" s="43"/>
      <c r="T9" s="154"/>
      <c r="U9" s="154"/>
      <c r="W9" s="23">
        <v>8</v>
      </c>
      <c r="X9" s="54" t="str">
        <f t="shared" si="0"/>
        <v>Harrison</v>
      </c>
      <c r="Y9" s="154"/>
      <c r="Z9" s="154"/>
      <c r="AA9" s="154"/>
      <c r="AB9" s="154"/>
      <c r="AC9" s="154"/>
      <c r="AD9" s="154"/>
      <c r="AE9" s="154"/>
      <c r="AF9" s="154"/>
      <c r="AG9" s="154"/>
      <c r="AH9" s="154"/>
      <c r="AI9" s="154"/>
      <c r="AJ9" s="154"/>
      <c r="AK9" s="252"/>
      <c r="AL9" s="252"/>
      <c r="AM9" s="252"/>
      <c r="AN9" s="252"/>
      <c r="AO9" s="252"/>
      <c r="AP9" s="252"/>
    </row>
    <row r="10" spans="1:42" ht="15.75" customHeight="1" thickBot="1" x14ac:dyDescent="0.3">
      <c r="A10" s="540"/>
      <c r="B10" s="536"/>
      <c r="C10" s="257"/>
      <c r="D10" s="257"/>
      <c r="E10" s="257"/>
      <c r="F10" s="257"/>
      <c r="G10" s="257"/>
      <c r="H10" s="257"/>
      <c r="I10" s="535"/>
      <c r="J10" s="532"/>
      <c r="L10" s="23"/>
      <c r="M10" s="43"/>
      <c r="N10" s="43"/>
      <c r="O10" s="43"/>
      <c r="P10" s="43"/>
      <c r="Q10" s="43"/>
      <c r="R10" s="43"/>
      <c r="S10" s="43"/>
      <c r="T10" s="154"/>
      <c r="U10" s="154"/>
      <c r="W10" s="23">
        <v>9</v>
      </c>
      <c r="X10" s="54" t="str">
        <f t="shared" si="0"/>
        <v>Harrison</v>
      </c>
      <c r="Y10" s="154"/>
      <c r="Z10" s="154"/>
      <c r="AA10" s="154"/>
      <c r="AB10" s="154"/>
      <c r="AC10" s="154"/>
      <c r="AD10" s="154"/>
      <c r="AE10" s="154"/>
      <c r="AF10" s="154"/>
      <c r="AG10" s="154"/>
      <c r="AH10" s="154"/>
      <c r="AI10" s="154"/>
      <c r="AJ10" s="154"/>
      <c r="AK10" s="252"/>
      <c r="AL10" s="252"/>
      <c r="AM10" s="252"/>
      <c r="AN10" s="252"/>
      <c r="AO10" s="252"/>
      <c r="AP10" s="252"/>
    </row>
    <row r="11" spans="1:42" ht="15.75" customHeight="1" thickBot="1" x14ac:dyDescent="0.3">
      <c r="A11" s="540"/>
      <c r="B11" s="536"/>
      <c r="C11" s="257"/>
      <c r="D11" s="257"/>
      <c r="E11" s="257"/>
      <c r="F11" s="257"/>
      <c r="G11" s="257"/>
      <c r="H11" s="257"/>
      <c r="I11" s="535"/>
      <c r="J11" s="532"/>
      <c r="L11" s="23"/>
      <c r="M11" s="43"/>
      <c r="N11" s="43"/>
      <c r="O11" s="43"/>
      <c r="P11" s="43"/>
      <c r="Q11" s="43"/>
      <c r="R11" s="43"/>
      <c r="S11" s="43"/>
      <c r="T11" s="154"/>
      <c r="U11" s="154"/>
      <c r="W11" s="23">
        <v>10</v>
      </c>
      <c r="X11" s="54" t="str">
        <f t="shared" si="0"/>
        <v>Harrison</v>
      </c>
      <c r="Y11" s="154"/>
      <c r="Z11" s="154"/>
      <c r="AA11" s="154"/>
      <c r="AB11" s="154"/>
      <c r="AC11" s="154"/>
      <c r="AD11" s="154"/>
      <c r="AE11" s="154"/>
      <c r="AF11" s="154"/>
      <c r="AG11" s="154"/>
      <c r="AH11" s="154"/>
      <c r="AI11" s="154"/>
      <c r="AJ11" s="154"/>
      <c r="AK11" s="252"/>
      <c r="AL11" s="252"/>
      <c r="AM11" s="252"/>
      <c r="AN11" s="252"/>
      <c r="AO11" s="252"/>
      <c r="AP11" s="252"/>
    </row>
    <row r="12" spans="1:42" ht="15.75" customHeight="1" thickBot="1" x14ac:dyDescent="0.3">
      <c r="A12" s="540"/>
      <c r="B12" s="536"/>
      <c r="C12" s="257"/>
      <c r="D12" s="257"/>
      <c r="E12" s="257"/>
      <c r="F12" s="257"/>
      <c r="G12" s="257"/>
      <c r="H12" s="257"/>
      <c r="I12" s="535"/>
      <c r="J12" s="532"/>
      <c r="L12" s="23"/>
      <c r="M12" s="43"/>
      <c r="N12" s="43"/>
      <c r="O12" s="43"/>
      <c r="P12" s="43"/>
      <c r="Q12" s="43"/>
      <c r="R12" s="43"/>
      <c r="S12" s="43"/>
      <c r="T12" s="154"/>
      <c r="U12" s="154"/>
      <c r="W12" s="23">
        <v>11</v>
      </c>
      <c r="X12" s="54" t="str">
        <f t="shared" si="0"/>
        <v>Billy</v>
      </c>
      <c r="Y12" s="154"/>
      <c r="Z12" s="154"/>
      <c r="AA12" s="154" t="s">
        <v>2166</v>
      </c>
      <c r="AB12" s="154"/>
      <c r="AC12" s="154"/>
      <c r="AD12" s="154"/>
      <c r="AE12" s="154"/>
      <c r="AF12" s="154"/>
      <c r="AG12" s="154"/>
      <c r="AH12" s="154"/>
      <c r="AI12" s="154"/>
      <c r="AJ12" s="154"/>
      <c r="AK12" s="252"/>
      <c r="AL12" s="252"/>
      <c r="AM12" s="252"/>
      <c r="AN12" s="252"/>
      <c r="AO12" s="252"/>
      <c r="AP12" s="252"/>
    </row>
    <row r="13" spans="1:42" ht="15.75" customHeight="1" thickBot="1" x14ac:dyDescent="0.3">
      <c r="A13" s="540"/>
      <c r="B13" s="536"/>
      <c r="C13" s="257"/>
      <c r="D13" s="257"/>
      <c r="E13" s="257"/>
      <c r="F13" s="257"/>
      <c r="G13" s="257"/>
      <c r="H13" s="257"/>
      <c r="I13" s="535"/>
      <c r="J13" s="532"/>
      <c r="L13" s="23"/>
      <c r="M13" s="43"/>
      <c r="N13" s="43"/>
      <c r="O13" s="43"/>
      <c r="P13" s="43"/>
      <c r="Q13" s="43"/>
      <c r="R13" s="43"/>
      <c r="S13" s="43"/>
      <c r="T13" s="154"/>
      <c r="U13" s="154"/>
      <c r="W13" s="23">
        <v>12</v>
      </c>
      <c r="X13" s="54" t="str">
        <f t="shared" si="0"/>
        <v>Billy</v>
      </c>
      <c r="Y13" s="154"/>
      <c r="Z13" s="154"/>
      <c r="AA13" s="154" t="str">
        <f>CHAR(39) &amp; AA12</f>
        <v>'test</v>
      </c>
      <c r="AB13" s="154"/>
      <c r="AC13" s="154"/>
      <c r="AD13" s="154"/>
      <c r="AE13" s="154"/>
      <c r="AF13" s="154"/>
      <c r="AG13" s="154"/>
      <c r="AH13" s="154"/>
      <c r="AI13" s="154"/>
      <c r="AJ13" s="154"/>
      <c r="AK13" s="252"/>
      <c r="AL13" s="252"/>
      <c r="AM13" s="252"/>
      <c r="AN13" s="252"/>
      <c r="AO13" s="252"/>
      <c r="AP13" s="252"/>
    </row>
    <row r="14" spans="1:42" ht="15" customHeight="1" thickBot="1" x14ac:dyDescent="0.3">
      <c r="A14" s="540"/>
      <c r="B14" s="536"/>
      <c r="C14" s="257"/>
      <c r="D14" s="257"/>
      <c r="E14" s="257"/>
      <c r="F14" s="257"/>
      <c r="G14" s="257"/>
      <c r="H14" s="257"/>
      <c r="I14" s="535"/>
      <c r="J14" s="532"/>
      <c r="L14" s="23"/>
      <c r="M14" s="43"/>
      <c r="N14" s="43"/>
      <c r="O14" s="43"/>
      <c r="P14" s="43"/>
      <c r="Q14" s="43"/>
      <c r="R14" s="43"/>
      <c r="S14" s="43"/>
      <c r="T14" s="154"/>
      <c r="U14" s="154"/>
      <c r="W14" s="23">
        <v>13</v>
      </c>
      <c r="X14" s="54" t="str">
        <f t="shared" si="0"/>
        <v>Billy</v>
      </c>
      <c r="Y14" s="154"/>
      <c r="Z14" s="154"/>
      <c r="AA14" s="154"/>
      <c r="AB14" s="154"/>
      <c r="AC14" s="154"/>
      <c r="AD14" s="154"/>
      <c r="AE14" s="154"/>
      <c r="AF14" s="154"/>
      <c r="AG14" s="154"/>
      <c r="AH14" s="154"/>
      <c r="AI14" s="154"/>
      <c r="AJ14" s="154"/>
      <c r="AK14" s="252"/>
      <c r="AL14" s="252"/>
      <c r="AM14" s="252"/>
      <c r="AN14" s="252"/>
      <c r="AO14" s="252"/>
      <c r="AP14" s="252"/>
    </row>
    <row r="15" spans="1:42" ht="15" customHeight="1" thickBot="1" x14ac:dyDescent="0.3">
      <c r="A15" s="540"/>
      <c r="B15" s="536"/>
      <c r="C15" s="257"/>
      <c r="D15" s="257"/>
      <c r="E15" s="257"/>
      <c r="F15" s="257"/>
      <c r="G15" s="257"/>
      <c r="H15" s="257"/>
      <c r="I15" s="535"/>
      <c r="J15" s="532"/>
      <c r="L15" s="23"/>
      <c r="M15" s="43"/>
      <c r="N15" s="43"/>
      <c r="O15" s="43"/>
      <c r="P15" s="43"/>
      <c r="Q15" s="43"/>
      <c r="R15" s="43"/>
      <c r="S15" s="43"/>
      <c r="T15" s="154"/>
      <c r="U15" s="154"/>
      <c r="W15" s="23">
        <v>14</v>
      </c>
      <c r="X15" s="54" t="str">
        <f t="shared" si="0"/>
        <v>Billy</v>
      </c>
      <c r="Y15" s="154"/>
      <c r="Z15" s="154"/>
      <c r="AA15" s="154"/>
      <c r="AB15" s="154"/>
      <c r="AC15" s="154"/>
      <c r="AD15" s="154"/>
      <c r="AE15" s="154"/>
      <c r="AF15" s="154"/>
      <c r="AG15" s="154"/>
      <c r="AH15" s="154"/>
      <c r="AI15" s="154"/>
      <c r="AJ15" s="154"/>
      <c r="AK15" s="252"/>
      <c r="AL15" s="252"/>
      <c r="AM15" s="252"/>
      <c r="AN15" s="252"/>
      <c r="AO15" s="252"/>
      <c r="AP15" s="252"/>
    </row>
    <row r="16" spans="1:42" ht="15" customHeight="1" thickBot="1" x14ac:dyDescent="0.3">
      <c r="A16" s="540"/>
      <c r="B16" s="536"/>
      <c r="C16" s="257"/>
      <c r="D16" s="257"/>
      <c r="E16" s="257"/>
      <c r="F16" s="257"/>
      <c r="G16" s="257"/>
      <c r="H16" s="257"/>
      <c r="I16" s="535"/>
      <c r="J16" s="532"/>
      <c r="L16" s="23"/>
      <c r="M16" s="43"/>
      <c r="N16" s="43"/>
      <c r="O16" s="43"/>
      <c r="P16" s="43"/>
      <c r="Q16" s="43"/>
      <c r="R16" s="43"/>
      <c r="S16" s="43"/>
      <c r="T16" s="154"/>
      <c r="U16" s="154"/>
      <c r="W16" s="23">
        <v>15</v>
      </c>
      <c r="X16" s="54" t="str">
        <f t="shared" si="0"/>
        <v>Matteos</v>
      </c>
      <c r="Y16" s="154"/>
      <c r="Z16" s="154"/>
      <c r="AA16" s="154"/>
      <c r="AB16" s="154"/>
      <c r="AC16" s="154"/>
      <c r="AD16" s="154"/>
      <c r="AE16" s="154"/>
      <c r="AF16" s="154"/>
      <c r="AG16" s="154"/>
      <c r="AH16" s="154"/>
      <c r="AI16" s="154"/>
      <c r="AJ16" s="154"/>
      <c r="AK16" s="252"/>
      <c r="AL16" s="252"/>
      <c r="AM16" s="252"/>
      <c r="AN16" s="252"/>
      <c r="AO16" s="252"/>
      <c r="AP16" s="252"/>
    </row>
    <row r="17" spans="1:42" ht="15" customHeight="1" thickBot="1" x14ac:dyDescent="0.3">
      <c r="A17" s="540"/>
      <c r="B17" s="536"/>
      <c r="C17" s="257"/>
      <c r="D17" s="257"/>
      <c r="E17" s="257"/>
      <c r="F17" s="257"/>
      <c r="G17" s="257"/>
      <c r="H17" s="257"/>
      <c r="I17" s="535"/>
      <c r="J17" s="532"/>
      <c r="L17" s="23"/>
      <c r="M17" s="43"/>
      <c r="N17" s="43"/>
      <c r="O17" s="43"/>
      <c r="P17" s="43"/>
      <c r="Q17" s="43"/>
      <c r="R17" s="43"/>
      <c r="S17" s="43"/>
      <c r="T17" s="154"/>
      <c r="U17" s="154"/>
      <c r="W17" s="23">
        <v>16</v>
      </c>
      <c r="X17" s="54" t="str">
        <f t="shared" si="0"/>
        <v>Matteos</v>
      </c>
      <c r="Y17" s="154"/>
      <c r="Z17" s="154"/>
      <c r="AA17" s="154"/>
      <c r="AB17" s="154"/>
      <c r="AC17" s="154"/>
      <c r="AD17" s="154"/>
      <c r="AE17" s="154"/>
      <c r="AF17" s="154"/>
      <c r="AG17" s="154"/>
      <c r="AH17" s="154"/>
      <c r="AI17" s="154"/>
      <c r="AJ17" s="154"/>
      <c r="AK17" s="252"/>
      <c r="AL17" s="252"/>
      <c r="AM17" s="252"/>
      <c r="AN17" s="252"/>
      <c r="AO17" s="252"/>
      <c r="AP17" s="252"/>
    </row>
    <row r="18" spans="1:42" ht="15" customHeight="1" thickBot="1" x14ac:dyDescent="0.3">
      <c r="A18" s="540"/>
      <c r="B18" s="536"/>
      <c r="C18" s="257"/>
      <c r="D18" s="257"/>
      <c r="E18" s="257"/>
      <c r="F18" s="257"/>
      <c r="G18" s="257"/>
      <c r="H18" s="257"/>
      <c r="I18" s="535"/>
      <c r="J18" s="532"/>
      <c r="L18" s="23"/>
      <c r="M18" s="43"/>
      <c r="N18" s="43"/>
      <c r="O18" s="43"/>
      <c r="P18" s="43"/>
      <c r="Q18" s="43"/>
      <c r="R18" s="43"/>
      <c r="S18" s="43"/>
      <c r="T18" s="154"/>
      <c r="U18" s="154"/>
      <c r="W18" s="23">
        <v>17</v>
      </c>
      <c r="X18" s="54" t="str">
        <f t="shared" si="0"/>
        <v>Matteos</v>
      </c>
      <c r="Y18" s="154"/>
      <c r="Z18" s="154"/>
      <c r="AA18" s="154"/>
      <c r="AB18" s="154"/>
      <c r="AC18" s="154"/>
      <c r="AD18" s="154"/>
      <c r="AE18" s="154"/>
      <c r="AF18" s="154"/>
      <c r="AG18" s="154"/>
      <c r="AH18" s="154"/>
      <c r="AI18" s="154"/>
      <c r="AJ18" s="154"/>
      <c r="AK18" s="252"/>
      <c r="AL18" s="252"/>
      <c r="AM18" s="252"/>
      <c r="AN18" s="252"/>
      <c r="AO18" s="252"/>
      <c r="AP18" s="252"/>
    </row>
    <row r="19" spans="1:42" ht="16.5" customHeight="1" thickBot="1" x14ac:dyDescent="0.3">
      <c r="A19" s="540"/>
      <c r="B19" s="536"/>
      <c r="C19" s="257"/>
      <c r="D19" s="257"/>
      <c r="E19" s="257"/>
      <c r="F19" s="257"/>
      <c r="G19" s="257"/>
      <c r="H19" s="257"/>
      <c r="I19" s="535"/>
      <c r="J19" s="532"/>
      <c r="L19" s="23"/>
      <c r="M19" s="43"/>
      <c r="N19" s="43"/>
      <c r="O19" s="43"/>
      <c r="P19" s="43"/>
      <c r="Q19" s="43"/>
      <c r="R19" s="43"/>
      <c r="S19" s="43"/>
      <c r="T19" s="154"/>
      <c r="U19" s="154"/>
      <c r="W19" s="23">
        <v>18</v>
      </c>
      <c r="X19" s="54" t="str">
        <f t="shared" si="0"/>
        <v>Matteos</v>
      </c>
      <c r="Y19" s="154"/>
      <c r="Z19" s="154"/>
      <c r="AA19" s="154"/>
      <c r="AB19" s="154"/>
      <c r="AC19" s="154"/>
      <c r="AD19" s="154"/>
      <c r="AE19" s="154"/>
      <c r="AF19" s="154"/>
      <c r="AG19" s="154"/>
      <c r="AH19" s="154"/>
      <c r="AI19" s="154"/>
      <c r="AJ19" s="154"/>
      <c r="AK19" s="252"/>
      <c r="AL19" s="252"/>
      <c r="AM19" s="252"/>
      <c r="AN19" s="252"/>
      <c r="AO19" s="252"/>
      <c r="AP19" s="252"/>
    </row>
    <row r="20" spans="1:42" ht="15" customHeight="1" thickBot="1" x14ac:dyDescent="0.3">
      <c r="A20" s="540"/>
      <c r="B20" s="536"/>
      <c r="C20" s="257"/>
      <c r="D20" s="257"/>
      <c r="E20" s="257"/>
      <c r="F20" s="257"/>
      <c r="G20" s="257"/>
      <c r="H20" s="257"/>
      <c r="I20" s="535"/>
      <c r="J20" s="532"/>
      <c r="L20" s="23"/>
      <c r="M20" s="43"/>
      <c r="N20" s="43"/>
      <c r="O20" s="43"/>
      <c r="P20" s="43"/>
      <c r="Q20" s="43"/>
      <c r="R20" s="43"/>
      <c r="S20" s="43"/>
      <c r="T20" s="154"/>
      <c r="U20" s="154"/>
      <c r="W20" s="23">
        <v>19</v>
      </c>
      <c r="X20" s="54" t="str">
        <f t="shared" si="0"/>
        <v>Kyle</v>
      </c>
      <c r="Y20" s="154"/>
      <c r="Z20" s="154"/>
      <c r="AA20" s="154"/>
      <c r="AB20" s="154"/>
      <c r="AC20" s="154"/>
      <c r="AD20" s="154"/>
      <c r="AE20" s="154"/>
      <c r="AF20" s="154"/>
      <c r="AG20" s="154"/>
      <c r="AH20" s="154"/>
      <c r="AI20" s="154"/>
      <c r="AJ20" s="154"/>
      <c r="AK20" s="252"/>
      <c r="AL20" s="252"/>
      <c r="AM20" s="252"/>
      <c r="AN20" s="252"/>
      <c r="AO20" s="252"/>
      <c r="AP20" s="252"/>
    </row>
    <row r="21" spans="1:42" ht="15" customHeight="1" thickBot="1" x14ac:dyDescent="0.3">
      <c r="A21" s="540"/>
      <c r="B21" s="536"/>
      <c r="C21" s="257"/>
      <c r="D21" s="257"/>
      <c r="E21" s="257"/>
      <c r="F21" s="257"/>
      <c r="G21" s="257"/>
      <c r="H21" s="257"/>
      <c r="I21" s="535"/>
      <c r="J21" s="532"/>
      <c r="L21" s="23"/>
      <c r="M21" s="43"/>
      <c r="N21" s="43"/>
      <c r="O21" s="43"/>
      <c r="P21" s="43"/>
      <c r="Q21" s="43"/>
      <c r="R21" s="43"/>
      <c r="S21" s="43"/>
      <c r="T21" s="154"/>
      <c r="U21" s="154"/>
      <c r="W21" s="23">
        <v>20</v>
      </c>
      <c r="X21" s="54" t="str">
        <f t="shared" si="0"/>
        <v>Kyle</v>
      </c>
      <c r="Y21" s="154"/>
      <c r="Z21" s="154"/>
      <c r="AA21" s="154"/>
      <c r="AB21" s="154"/>
      <c r="AC21" s="154"/>
      <c r="AD21" s="154"/>
      <c r="AE21" s="154"/>
      <c r="AF21" s="154"/>
      <c r="AG21" s="154"/>
      <c r="AH21" s="154"/>
      <c r="AI21" s="154"/>
      <c r="AJ21" s="154"/>
      <c r="AK21" s="252"/>
      <c r="AL21" s="252"/>
      <c r="AM21" s="252"/>
      <c r="AN21" s="252"/>
      <c r="AO21" s="252"/>
      <c r="AP21" s="252"/>
    </row>
    <row r="22" spans="1:42" ht="15" customHeight="1" thickBot="1" x14ac:dyDescent="0.3">
      <c r="A22" s="540"/>
      <c r="B22" s="536"/>
      <c r="C22" s="257"/>
      <c r="D22" s="257"/>
      <c r="E22" s="257"/>
      <c r="F22" s="257"/>
      <c r="G22" s="257"/>
      <c r="H22" s="257"/>
      <c r="I22" s="535"/>
      <c r="J22" s="532"/>
      <c r="L22" s="23"/>
      <c r="M22" s="43"/>
      <c r="N22" s="43"/>
      <c r="O22" s="43"/>
      <c r="P22" s="43"/>
      <c r="Q22" s="43"/>
      <c r="R22" s="43"/>
      <c r="S22" s="43"/>
      <c r="T22" s="154"/>
      <c r="U22" s="154"/>
      <c r="W22" s="23">
        <v>21</v>
      </c>
      <c r="X22" s="54" t="str">
        <f t="shared" si="0"/>
        <v>Kyle</v>
      </c>
      <c r="Y22" s="154"/>
      <c r="Z22" s="154"/>
      <c r="AA22" s="154"/>
      <c r="AB22" s="154"/>
      <c r="AC22" s="154"/>
      <c r="AD22" s="154"/>
      <c r="AE22" s="154"/>
      <c r="AF22" s="154"/>
      <c r="AG22" s="154"/>
      <c r="AH22" s="154"/>
      <c r="AI22" s="154"/>
      <c r="AJ22" s="154"/>
      <c r="AK22" s="252"/>
      <c r="AL22" s="252"/>
      <c r="AM22" s="252"/>
      <c r="AN22" s="252"/>
      <c r="AO22" s="252"/>
      <c r="AP22" s="252"/>
    </row>
    <row r="23" spans="1:42" ht="15" customHeight="1" thickBot="1" x14ac:dyDescent="0.3">
      <c r="A23" s="540"/>
      <c r="B23" s="536"/>
      <c r="C23" s="257"/>
      <c r="D23" s="257"/>
      <c r="E23" s="257"/>
      <c r="F23" s="257"/>
      <c r="G23" s="257"/>
      <c r="H23" s="257"/>
      <c r="I23" s="535"/>
      <c r="J23" s="532"/>
      <c r="L23" s="23"/>
      <c r="M23" s="43"/>
      <c r="N23" s="43"/>
      <c r="O23" s="43"/>
      <c r="P23" s="43"/>
      <c r="Q23" s="43"/>
      <c r="R23" s="43"/>
      <c r="S23" s="43"/>
      <c r="T23" s="154"/>
      <c r="U23" s="154"/>
      <c r="W23" s="23">
        <v>22</v>
      </c>
      <c r="X23" s="54" t="str">
        <f t="shared" si="0"/>
        <v>Kyle</v>
      </c>
      <c r="Y23" s="154"/>
      <c r="Z23" s="154"/>
      <c r="AA23" s="154"/>
      <c r="AB23" s="154"/>
      <c r="AC23" s="154"/>
      <c r="AD23" s="154"/>
      <c r="AE23" s="154"/>
      <c r="AF23" s="154"/>
      <c r="AG23" s="154"/>
      <c r="AH23" s="154"/>
      <c r="AI23" s="154"/>
      <c r="AJ23" s="154"/>
      <c r="AK23" s="252"/>
      <c r="AL23" s="252"/>
      <c r="AM23" s="252"/>
      <c r="AN23" s="252"/>
      <c r="AO23" s="252"/>
      <c r="AP23" s="252"/>
    </row>
    <row r="24" spans="1:42" ht="15" customHeight="1" thickBot="1" x14ac:dyDescent="0.3">
      <c r="A24" s="540"/>
      <c r="B24" s="536"/>
      <c r="C24" s="257"/>
      <c r="D24" s="257"/>
      <c r="E24" s="257"/>
      <c r="F24" s="257"/>
      <c r="G24" s="257"/>
      <c r="H24" s="257"/>
      <c r="I24" s="535"/>
      <c r="J24" s="532"/>
      <c r="L24" s="23"/>
      <c r="M24" s="43"/>
      <c r="N24" s="43"/>
      <c r="O24" s="43"/>
      <c r="P24" s="43"/>
      <c r="Q24" s="43"/>
      <c r="R24" s="43"/>
      <c r="S24" s="43"/>
      <c r="T24" s="154"/>
      <c r="U24" s="154"/>
      <c r="W24" s="23">
        <v>23</v>
      </c>
      <c r="X24" s="54" t="str">
        <f t="shared" si="0"/>
        <v>Kyle</v>
      </c>
      <c r="Y24" s="154"/>
      <c r="Z24" s="154"/>
      <c r="AA24" s="154"/>
      <c r="AB24" s="154"/>
      <c r="AC24" s="154"/>
      <c r="AD24" s="154"/>
      <c r="AE24" s="154"/>
      <c r="AF24" s="154"/>
      <c r="AG24" s="154"/>
      <c r="AH24" s="154"/>
      <c r="AI24" s="154"/>
      <c r="AJ24" s="154"/>
      <c r="AK24" s="252"/>
      <c r="AL24" s="252"/>
      <c r="AM24" s="252"/>
      <c r="AN24" s="252"/>
      <c r="AO24" s="252"/>
      <c r="AP24" s="252"/>
    </row>
    <row r="25" spans="1:42" ht="15" customHeight="1" thickBot="1" x14ac:dyDescent="0.3">
      <c r="A25" s="540"/>
      <c r="B25" s="536"/>
      <c r="C25" s="257"/>
      <c r="D25" s="257"/>
      <c r="E25" s="257"/>
      <c r="F25" s="257"/>
      <c r="G25" s="257"/>
      <c r="H25" s="257"/>
      <c r="I25" s="535"/>
      <c r="J25" s="532"/>
      <c r="L25" s="23"/>
      <c r="M25" s="43"/>
      <c r="N25" s="43"/>
      <c r="O25" s="43"/>
      <c r="P25" s="43"/>
      <c r="Q25" s="43"/>
      <c r="R25" s="43"/>
      <c r="S25" s="43"/>
      <c r="T25" s="154"/>
      <c r="U25" s="154"/>
      <c r="W25" s="23">
        <v>24</v>
      </c>
      <c r="X25" s="54" t="str">
        <f t="shared" si="0"/>
        <v>Kyle</v>
      </c>
      <c r="Y25" s="154"/>
      <c r="Z25" s="154"/>
      <c r="AA25" s="154"/>
      <c r="AB25" s="154"/>
      <c r="AC25" s="154"/>
      <c r="AD25" s="154"/>
      <c r="AE25" s="154"/>
      <c r="AF25" s="154"/>
      <c r="AG25" s="154"/>
      <c r="AH25" s="154"/>
      <c r="AI25" s="154"/>
      <c r="AJ25" s="154"/>
      <c r="AK25" s="252"/>
      <c r="AL25" s="252"/>
      <c r="AM25" s="252"/>
      <c r="AN25" s="252"/>
      <c r="AO25" s="252"/>
      <c r="AP25" s="252"/>
    </row>
    <row r="26" spans="1:42" ht="15" customHeight="1" thickBot="1" x14ac:dyDescent="0.3">
      <c r="A26" s="540"/>
      <c r="B26" s="536"/>
      <c r="C26" s="257"/>
      <c r="D26" s="257"/>
      <c r="E26" s="257"/>
      <c r="F26" s="257"/>
      <c r="G26" s="257"/>
      <c r="H26" s="257"/>
      <c r="I26" s="535"/>
      <c r="J26" s="532"/>
      <c r="L26" s="23"/>
      <c r="M26" s="43"/>
      <c r="N26" s="43"/>
      <c r="O26" s="43"/>
      <c r="P26" s="43"/>
      <c r="Q26" s="43"/>
      <c r="R26" s="43"/>
      <c r="S26" s="43"/>
      <c r="T26" s="154"/>
      <c r="U26" s="154"/>
      <c r="W26" s="23">
        <v>25</v>
      </c>
      <c r="X26" s="54" t="str">
        <f t="shared" si="0"/>
        <v>Jessica</v>
      </c>
      <c r="Y26" s="154"/>
      <c r="Z26" s="154"/>
      <c r="AA26" s="154"/>
      <c r="AB26" s="154"/>
      <c r="AC26" s="154"/>
      <c r="AD26" s="154"/>
      <c r="AE26" s="154"/>
      <c r="AF26" s="154"/>
      <c r="AG26" s="154"/>
      <c r="AH26" s="154"/>
      <c r="AI26" s="154"/>
      <c r="AJ26" s="154"/>
      <c r="AK26" s="252"/>
      <c r="AL26" s="252"/>
      <c r="AM26" s="252"/>
      <c r="AN26" s="252"/>
      <c r="AO26" s="252"/>
      <c r="AP26" s="252"/>
    </row>
    <row r="27" spans="1:42" ht="15" customHeight="1" thickBot="1" x14ac:dyDescent="0.3">
      <c r="A27" s="540"/>
      <c r="B27" s="536"/>
      <c r="C27" s="257"/>
      <c r="D27" s="257"/>
      <c r="E27" s="257"/>
      <c r="F27" s="257"/>
      <c r="G27" s="257"/>
      <c r="H27" s="257"/>
      <c r="I27" s="535"/>
      <c r="J27" s="532"/>
      <c r="L27" s="23"/>
      <c r="M27" s="43"/>
      <c r="N27" s="43"/>
      <c r="O27" s="43"/>
      <c r="P27" s="43"/>
      <c r="Q27" s="43"/>
      <c r="R27" s="43"/>
      <c r="S27" s="43"/>
      <c r="T27" s="154"/>
      <c r="U27" s="154"/>
      <c r="W27" s="23">
        <v>26</v>
      </c>
      <c r="X27" s="54" t="str">
        <f t="shared" si="0"/>
        <v>Billy</v>
      </c>
      <c r="Y27" s="154"/>
      <c r="Z27" s="154"/>
      <c r="AA27" s="154"/>
      <c r="AB27" s="154"/>
      <c r="AC27" s="154"/>
      <c r="AD27" s="154"/>
      <c r="AE27" s="154"/>
      <c r="AF27" s="154"/>
      <c r="AG27" s="154"/>
      <c r="AH27" s="154"/>
      <c r="AI27" s="154"/>
      <c r="AJ27" s="154"/>
      <c r="AK27" s="252"/>
      <c r="AL27" s="252"/>
      <c r="AM27" s="252"/>
      <c r="AN27" s="252"/>
      <c r="AO27" s="252"/>
      <c r="AP27" s="252"/>
    </row>
    <row r="28" spans="1:42" ht="15" customHeight="1" thickBot="1" x14ac:dyDescent="0.3">
      <c r="A28" s="540"/>
      <c r="B28" s="536"/>
      <c r="C28" s="257"/>
      <c r="D28" s="257"/>
      <c r="E28" s="257"/>
      <c r="F28" s="257"/>
      <c r="G28" s="257"/>
      <c r="H28" s="257"/>
      <c r="I28" s="535"/>
      <c r="J28" s="532"/>
      <c r="L28" s="23"/>
      <c r="M28" s="43"/>
      <c r="N28" s="43"/>
      <c r="O28" s="43"/>
      <c r="P28" s="43"/>
      <c r="Q28" s="43"/>
      <c r="R28" s="43"/>
      <c r="S28" s="43"/>
      <c r="T28" s="154"/>
      <c r="U28" s="154"/>
      <c r="W28" s="23">
        <v>27</v>
      </c>
      <c r="X28" s="54" t="str">
        <f t="shared" si="0"/>
        <v>Emelia</v>
      </c>
      <c r="Y28" s="154"/>
      <c r="Z28" s="154"/>
      <c r="AA28" s="154"/>
      <c r="AB28" s="154"/>
      <c r="AC28" s="154"/>
      <c r="AD28" s="154"/>
      <c r="AE28" s="154"/>
      <c r="AF28" s="154"/>
      <c r="AG28" s="154"/>
      <c r="AH28" s="154"/>
      <c r="AI28" s="154"/>
      <c r="AJ28" s="154"/>
      <c r="AK28" s="252"/>
      <c r="AL28" s="252"/>
      <c r="AM28" s="252"/>
      <c r="AN28" s="252"/>
      <c r="AO28" s="252"/>
      <c r="AP28" s="252"/>
    </row>
    <row r="29" spans="1:42" ht="15" customHeight="1" thickBot="1" x14ac:dyDescent="0.3">
      <c r="A29" s="540"/>
      <c r="B29" s="536"/>
      <c r="C29" s="257"/>
      <c r="D29" s="257"/>
      <c r="E29" s="257"/>
      <c r="F29" s="257"/>
      <c r="G29" s="257"/>
      <c r="H29" s="257"/>
      <c r="I29" s="535"/>
      <c r="J29" s="532"/>
      <c r="L29" s="23"/>
      <c r="M29" s="43"/>
      <c r="N29" s="43"/>
      <c r="O29" s="43"/>
      <c r="P29" s="43"/>
      <c r="Q29" s="43"/>
      <c r="R29" s="43"/>
      <c r="S29" s="43"/>
      <c r="T29" s="154"/>
      <c r="U29" s="154"/>
      <c r="W29" s="23">
        <v>28</v>
      </c>
      <c r="X29" s="54" t="str">
        <f t="shared" si="0"/>
        <v>Emelia</v>
      </c>
      <c r="Y29" s="154"/>
      <c r="Z29" s="154"/>
      <c r="AA29" s="154"/>
      <c r="AB29" s="154"/>
      <c r="AC29" s="154"/>
      <c r="AD29" s="154"/>
      <c r="AE29" s="154"/>
      <c r="AF29" s="154"/>
      <c r="AG29" s="154"/>
      <c r="AH29" s="154"/>
      <c r="AI29" s="154"/>
      <c r="AJ29" s="154"/>
      <c r="AK29" s="252"/>
      <c r="AL29" s="252"/>
      <c r="AM29" s="252"/>
      <c r="AN29" s="252"/>
      <c r="AO29" s="252"/>
      <c r="AP29" s="252"/>
    </row>
    <row r="30" spans="1:42" ht="15" customHeight="1" thickBot="1" x14ac:dyDescent="0.3">
      <c r="A30" s="540"/>
      <c r="B30" s="536"/>
      <c r="C30" s="257"/>
      <c r="D30" s="257"/>
      <c r="E30" s="257"/>
      <c r="F30" s="257"/>
      <c r="G30" s="257"/>
      <c r="H30" s="257"/>
      <c r="I30" s="535"/>
      <c r="J30" s="532"/>
      <c r="L30" s="23"/>
      <c r="M30" s="43"/>
      <c r="N30" s="43"/>
      <c r="O30" s="43"/>
      <c r="P30" s="43"/>
      <c r="Q30" s="43"/>
      <c r="R30" s="43"/>
      <c r="S30" s="43"/>
      <c r="T30" s="154"/>
      <c r="U30" s="154"/>
      <c r="W30" s="23">
        <v>29</v>
      </c>
      <c r="X30" s="54" t="str">
        <f t="shared" si="0"/>
        <v>Timothy</v>
      </c>
      <c r="Y30" s="154"/>
      <c r="Z30" s="154"/>
      <c r="AA30" s="154"/>
      <c r="AB30" s="154"/>
      <c r="AC30" s="154"/>
      <c r="AD30" s="154"/>
      <c r="AE30" s="154"/>
      <c r="AF30" s="154"/>
      <c r="AG30" s="154"/>
      <c r="AH30" s="154"/>
      <c r="AI30" s="154"/>
      <c r="AJ30" s="154"/>
      <c r="AK30" s="252"/>
      <c r="AL30" s="252"/>
      <c r="AM30" s="252"/>
      <c r="AN30" s="252"/>
      <c r="AO30" s="252"/>
      <c r="AP30" s="252"/>
    </row>
    <row r="31" spans="1:42" ht="15" customHeight="1" thickBot="1" x14ac:dyDescent="0.3">
      <c r="A31" s="540"/>
      <c r="B31" s="536"/>
      <c r="C31" s="257"/>
      <c r="D31" s="257"/>
      <c r="E31" s="257"/>
      <c r="F31" s="257"/>
      <c r="G31" s="257"/>
      <c r="H31" s="257"/>
      <c r="I31" s="535"/>
      <c r="J31" s="532"/>
      <c r="L31" s="23"/>
      <c r="M31" s="43"/>
      <c r="N31" s="43"/>
      <c r="O31" s="43"/>
      <c r="P31" s="43"/>
      <c r="Q31" s="43"/>
      <c r="R31" s="43"/>
      <c r="S31" s="43"/>
      <c r="T31" s="154"/>
      <c r="U31" s="154"/>
      <c r="W31" s="23">
        <v>30</v>
      </c>
      <c r="X31" s="54" t="str">
        <f t="shared" si="0"/>
        <v>Timothy</v>
      </c>
      <c r="Y31" s="154"/>
      <c r="Z31" s="154"/>
      <c r="AA31" s="154"/>
      <c r="AB31" s="154"/>
      <c r="AC31" s="154"/>
      <c r="AD31" s="154"/>
      <c r="AE31" s="154"/>
      <c r="AF31" s="154"/>
      <c r="AG31" s="154"/>
      <c r="AH31" s="154"/>
      <c r="AI31" s="154"/>
      <c r="AJ31" s="154"/>
      <c r="AK31" s="252"/>
      <c r="AL31" s="252"/>
      <c r="AM31" s="252"/>
      <c r="AN31" s="252"/>
      <c r="AO31" s="252"/>
      <c r="AP31" s="252"/>
    </row>
    <row r="32" spans="1:42" ht="15" customHeight="1" thickBot="1" x14ac:dyDescent="0.3">
      <c r="A32" s="540"/>
      <c r="B32" s="536"/>
      <c r="C32" s="257"/>
      <c r="D32" s="257"/>
      <c r="E32" s="257"/>
      <c r="F32" s="257"/>
      <c r="G32" s="257"/>
      <c r="H32" s="257"/>
      <c r="I32" s="535"/>
      <c r="J32" s="532"/>
      <c r="L32" s="23"/>
      <c r="M32" s="43"/>
      <c r="N32" s="43"/>
      <c r="O32" s="43"/>
      <c r="P32" s="43"/>
      <c r="Q32" s="43"/>
      <c r="R32" s="43"/>
      <c r="S32" s="43"/>
      <c r="T32" s="154"/>
      <c r="U32" s="154"/>
      <c r="W32" s="23">
        <v>31</v>
      </c>
      <c r="X32" s="54" t="str">
        <f t="shared" si="0"/>
        <v>Timothy</v>
      </c>
      <c r="Y32" s="154"/>
      <c r="Z32" s="154"/>
      <c r="AA32" s="154"/>
      <c r="AB32" s="154"/>
      <c r="AC32" s="154"/>
      <c r="AD32" s="154"/>
      <c r="AE32" s="154"/>
      <c r="AF32" s="154"/>
      <c r="AG32" s="154"/>
      <c r="AH32" s="154"/>
      <c r="AI32" s="154"/>
      <c r="AJ32" s="154"/>
      <c r="AK32" s="252"/>
      <c r="AL32" s="252"/>
      <c r="AM32" s="252"/>
      <c r="AN32" s="252"/>
      <c r="AO32" s="252"/>
      <c r="AP32" s="252"/>
    </row>
    <row r="33" spans="1:43" ht="15" customHeight="1" thickBot="1" x14ac:dyDescent="0.3">
      <c r="A33" s="540"/>
      <c r="B33" s="536"/>
      <c r="C33" s="257"/>
      <c r="D33" s="257"/>
      <c r="E33" s="257"/>
      <c r="F33" s="257"/>
      <c r="G33" s="257"/>
      <c r="H33" s="257"/>
      <c r="I33" s="535"/>
      <c r="J33" s="532"/>
      <c r="L33" s="23"/>
      <c r="M33" s="43"/>
      <c r="N33" s="43"/>
      <c r="O33" s="43"/>
      <c r="P33" s="43"/>
      <c r="Q33" s="43"/>
      <c r="R33" s="43"/>
      <c r="S33" s="43"/>
      <c r="T33" s="154"/>
      <c r="U33" s="154"/>
      <c r="W33" s="23">
        <v>32</v>
      </c>
      <c r="X33" s="54" t="str">
        <f t="shared" si="0"/>
        <v>Amelia</v>
      </c>
      <c r="Y33" s="154"/>
      <c r="Z33" s="154"/>
      <c r="AA33" s="154"/>
      <c r="AB33" s="154"/>
      <c r="AC33" s="154"/>
      <c r="AD33" s="154"/>
      <c r="AE33" s="154"/>
      <c r="AF33" s="154"/>
      <c r="AG33" s="154"/>
      <c r="AH33" s="154"/>
      <c r="AI33" s="154"/>
      <c r="AJ33" s="154"/>
      <c r="AK33" s="252"/>
      <c r="AL33" s="252"/>
      <c r="AM33" s="252"/>
      <c r="AN33" s="252"/>
      <c r="AO33" s="252"/>
      <c r="AP33" s="252"/>
    </row>
    <row r="34" spans="1:43" ht="15" customHeight="1" thickBot="1" x14ac:dyDescent="0.3">
      <c r="A34" s="540"/>
      <c r="B34" s="536"/>
      <c r="C34" s="257"/>
      <c r="D34" s="257"/>
      <c r="E34" s="257"/>
      <c r="F34" s="257"/>
      <c r="G34" s="257"/>
      <c r="H34" s="257"/>
      <c r="I34" s="535"/>
      <c r="J34" s="532"/>
      <c r="L34" s="23"/>
      <c r="M34" s="43"/>
      <c r="N34" s="43"/>
      <c r="O34" s="43"/>
      <c r="P34" s="43"/>
      <c r="Q34" s="43"/>
      <c r="R34" s="43"/>
      <c r="S34" s="43"/>
      <c r="T34" s="154"/>
      <c r="U34" s="154"/>
      <c r="W34" s="23">
        <v>33</v>
      </c>
      <c r="X34" s="54" t="str">
        <f t="shared" si="0"/>
        <v>Amelia</v>
      </c>
      <c r="Y34" s="154"/>
      <c r="Z34" s="154"/>
      <c r="AA34" s="154"/>
      <c r="AB34" s="154"/>
      <c r="AC34" s="154"/>
      <c r="AD34" s="154"/>
      <c r="AE34" s="154"/>
      <c r="AF34" s="154"/>
      <c r="AG34" s="39"/>
      <c r="AH34" s="154"/>
      <c r="AI34" s="154"/>
      <c r="AJ34" s="154"/>
      <c r="AK34" s="252"/>
      <c r="AL34" s="252"/>
      <c r="AM34" s="252"/>
      <c r="AN34" s="252"/>
      <c r="AO34" s="252"/>
      <c r="AP34" s="252"/>
    </row>
    <row r="35" spans="1:43" ht="15" customHeight="1" thickBot="1" x14ac:dyDescent="0.3">
      <c r="A35" s="540"/>
      <c r="B35" s="536"/>
      <c r="C35" s="257"/>
      <c r="D35" s="257"/>
      <c r="E35" s="257"/>
      <c r="F35" s="257"/>
      <c r="G35" s="257"/>
      <c r="H35" s="257"/>
      <c r="I35" s="535"/>
      <c r="J35" s="532"/>
      <c r="L35" s="23"/>
      <c r="M35" s="43"/>
      <c r="N35" s="43"/>
      <c r="O35" s="43"/>
      <c r="P35" s="43"/>
      <c r="Q35" s="43"/>
      <c r="R35" s="43"/>
      <c r="S35" s="43"/>
      <c r="T35" s="154"/>
      <c r="U35" s="154"/>
      <c r="W35" s="23">
        <v>34</v>
      </c>
      <c r="X35" s="54" t="str">
        <f t="shared" si="0"/>
        <v>Dorothy</v>
      </c>
      <c r="Y35" s="154"/>
      <c r="Z35" s="154"/>
      <c r="AA35" s="154"/>
      <c r="AB35" s="154"/>
      <c r="AC35" s="154"/>
      <c r="AD35" s="154"/>
      <c r="AE35" s="154"/>
      <c r="AF35" s="154"/>
      <c r="AG35" s="154"/>
      <c r="AH35" s="154"/>
      <c r="AI35" s="154"/>
      <c r="AJ35" s="154"/>
      <c r="AK35" s="252"/>
      <c r="AL35" s="252"/>
      <c r="AM35" s="252"/>
      <c r="AN35" s="252"/>
      <c r="AO35" s="252"/>
      <c r="AP35" s="252"/>
    </row>
    <row r="36" spans="1:43" ht="15" customHeight="1" thickBot="1" x14ac:dyDescent="0.3">
      <c r="A36" s="540"/>
      <c r="B36" s="536"/>
      <c r="C36" s="257"/>
      <c r="D36" s="257"/>
      <c r="E36" s="257"/>
      <c r="F36" s="257"/>
      <c r="G36" s="257"/>
      <c r="H36" s="257"/>
      <c r="I36" s="535"/>
      <c r="J36" s="532"/>
      <c r="L36" s="23"/>
      <c r="M36" s="43"/>
      <c r="N36" s="43"/>
      <c r="O36" s="43"/>
      <c r="P36" s="43"/>
      <c r="Q36" s="43"/>
      <c r="R36" s="43"/>
      <c r="S36" s="43"/>
      <c r="T36" s="154"/>
      <c r="U36" s="154"/>
      <c r="W36" s="23">
        <v>35</v>
      </c>
      <c r="X36" s="54" t="str">
        <f t="shared" si="0"/>
        <v>Dorothy</v>
      </c>
      <c r="AJ36" s="154"/>
    </row>
    <row r="37" spans="1:43" ht="15" customHeight="1" thickBot="1" x14ac:dyDescent="0.3">
      <c r="A37" s="540"/>
      <c r="B37" s="536"/>
      <c r="C37" s="257"/>
      <c r="D37" s="257"/>
      <c r="E37" s="257"/>
      <c r="F37" s="257"/>
      <c r="G37" s="257"/>
      <c r="H37" s="257"/>
      <c r="I37" s="535"/>
      <c r="J37" s="532"/>
      <c r="L37" s="23"/>
      <c r="M37" s="43"/>
      <c r="N37" s="43"/>
      <c r="O37" s="43"/>
      <c r="P37" s="43"/>
      <c r="Q37" s="43"/>
      <c r="R37" s="43"/>
      <c r="S37" s="43"/>
      <c r="T37" s="154"/>
      <c r="U37" s="154"/>
      <c r="W37" s="23">
        <v>36</v>
      </c>
      <c r="X37" s="54" t="str">
        <f t="shared" si="0"/>
        <v>Nissan</v>
      </c>
      <c r="AJ37" s="154" t="str">
        <f>SPtemplate2!X38</f>
        <v xml:space="preserve"> </v>
      </c>
    </row>
    <row r="38" spans="1:43" ht="15" customHeight="1" thickBot="1" x14ac:dyDescent="0.3">
      <c r="A38" s="540"/>
      <c r="B38" s="536"/>
      <c r="C38" s="257"/>
      <c r="D38" s="257"/>
      <c r="E38" s="257"/>
      <c r="F38" s="257"/>
      <c r="G38" s="257"/>
      <c r="H38" s="257"/>
      <c r="I38" s="535"/>
      <c r="J38" s="532"/>
      <c r="L38" s="23"/>
      <c r="M38" s="43"/>
      <c r="N38" s="43"/>
      <c r="O38" s="43"/>
      <c r="P38" s="43"/>
      <c r="Q38" s="43"/>
      <c r="R38" s="43"/>
      <c r="S38" s="43"/>
      <c r="T38" s="154"/>
      <c r="U38" s="154"/>
      <c r="W38" s="23">
        <v>37</v>
      </c>
      <c r="X38" s="54" t="str">
        <f t="shared" si="0"/>
        <v>Nissan</v>
      </c>
      <c r="AJ38" s="154" t="str">
        <f>SPtemplate2!X39</f>
        <v xml:space="preserve"> </v>
      </c>
    </row>
    <row r="39" spans="1:43" ht="15" customHeight="1" thickBot="1" x14ac:dyDescent="0.3">
      <c r="A39" s="540"/>
      <c r="B39" s="536"/>
      <c r="C39" s="257"/>
      <c r="D39" s="257"/>
      <c r="E39" s="257"/>
      <c r="F39" s="257"/>
      <c r="G39" s="257"/>
      <c r="H39" s="257"/>
      <c r="I39" s="535"/>
      <c r="J39" s="532"/>
      <c r="L39" s="23"/>
      <c r="M39" s="43"/>
      <c r="N39" s="43"/>
      <c r="O39" s="43"/>
      <c r="P39" s="43"/>
      <c r="Q39" s="43"/>
      <c r="R39" s="43"/>
      <c r="S39" s="43"/>
      <c r="T39" s="154"/>
      <c r="U39" s="154"/>
      <c r="W39" s="23">
        <v>38</v>
      </c>
      <c r="X39" s="54" t="str">
        <f t="shared" si="0"/>
        <v>Patricia</v>
      </c>
    </row>
    <row r="40" spans="1:43" ht="15.75" customHeight="1" thickBot="1" x14ac:dyDescent="0.3">
      <c r="A40" s="540"/>
      <c r="B40" s="536"/>
      <c r="C40" s="257"/>
      <c r="D40" s="257"/>
      <c r="E40" s="257"/>
      <c r="F40" s="257"/>
      <c r="G40" s="257"/>
      <c r="H40" s="257"/>
      <c r="I40" s="535"/>
      <c r="J40" s="532"/>
      <c r="P40" s="27"/>
      <c r="Q40" s="27"/>
      <c r="R40" s="27"/>
      <c r="S40" s="27"/>
      <c r="T40" s="154"/>
      <c r="U40" s="154"/>
      <c r="V40" s="154"/>
      <c r="W40" s="23">
        <v>39</v>
      </c>
      <c r="X40" s="54" t="str">
        <f t="shared" si="0"/>
        <v>Sarah</v>
      </c>
    </row>
    <row r="41" spans="1:43" ht="16.5" customHeight="1" thickBot="1" x14ac:dyDescent="0.3">
      <c r="A41" s="541"/>
      <c r="B41" s="537"/>
      <c r="C41" s="538"/>
      <c r="D41" s="538"/>
      <c r="E41" s="538"/>
      <c r="F41" s="538"/>
      <c r="G41" s="538"/>
      <c r="H41" s="538"/>
      <c r="I41" s="539"/>
      <c r="J41" s="533"/>
      <c r="P41" s="175"/>
      <c r="Q41" s="175"/>
      <c r="R41" s="175"/>
      <c r="S41" s="175"/>
      <c r="T41" s="154"/>
      <c r="U41" s="154"/>
      <c r="V41" s="154"/>
      <c r="W41" s="23">
        <v>40</v>
      </c>
      <c r="X41" s="54" t="str">
        <f t="shared" si="0"/>
        <v>Sarah</v>
      </c>
    </row>
    <row r="42" spans="1:43" ht="16.5" thickBot="1" x14ac:dyDescent="0.3">
      <c r="A42" s="338" t="s">
        <v>24</v>
      </c>
      <c r="B42" s="340">
        <f>INDEX(Q:Q,inpRow,1)</f>
        <v>3</v>
      </c>
      <c r="C42" s="341" t="str">
        <f>'general comment and task'!C44</f>
        <v>Student comment</v>
      </c>
      <c r="D42" s="341"/>
      <c r="E42" s="341"/>
      <c r="F42" s="341"/>
      <c r="G42" s="341"/>
      <c r="H42" s="341"/>
      <c r="I42" s="342" t="str">
        <f>INDEX(P:P,inpRow,1)</f>
        <v>D3</v>
      </c>
      <c r="J42" s="338" t="s">
        <v>25</v>
      </c>
      <c r="P42" s="175"/>
      <c r="Q42" s="175"/>
      <c r="R42" s="175"/>
      <c r="S42" s="175"/>
      <c r="T42" s="154"/>
      <c r="U42" s="154"/>
      <c r="V42" s="154"/>
      <c r="W42" s="23">
        <v>41</v>
      </c>
      <c r="X42" s="54" t="str">
        <f t="shared" si="0"/>
        <v>Sarah</v>
      </c>
      <c r="AQ42" s="153">
        <f>L37</f>
        <v>0</v>
      </c>
    </row>
    <row r="43" spans="1:43" ht="16.5" thickBot="1" x14ac:dyDescent="0.3">
      <c r="A43" s="339"/>
      <c r="B43" s="340"/>
      <c r="C43" s="341"/>
      <c r="D43" s="341"/>
      <c r="E43" s="341"/>
      <c r="F43" s="341"/>
      <c r="G43" s="341"/>
      <c r="H43" s="341"/>
      <c r="I43" s="343"/>
      <c r="J43" s="339"/>
      <c r="P43" s="175"/>
      <c r="Q43" s="175"/>
      <c r="R43" s="175"/>
      <c r="S43" s="175"/>
      <c r="T43" s="154"/>
      <c r="U43" s="154"/>
      <c r="V43" s="154"/>
      <c r="W43" s="23">
        <v>42</v>
      </c>
      <c r="X43" s="54" t="str">
        <f t="shared" si="0"/>
        <v>Ambrosia</v>
      </c>
    </row>
    <row r="44" spans="1:43" ht="16.5" thickBot="1" x14ac:dyDescent="0.3">
      <c r="A44" s="325" t="str">
        <f>J9</f>
        <v>Religious Studies</v>
      </c>
      <c r="B44" s="389" t="str">
        <f>'general comment and task'!B46</f>
        <v>Test</v>
      </c>
      <c r="C44" s="390"/>
      <c r="D44" s="390"/>
      <c r="E44" s="390"/>
      <c r="F44" s="390"/>
      <c r="G44" s="390"/>
      <c r="H44" s="390"/>
      <c r="I44" s="445"/>
      <c r="J44" s="337" t="str">
        <f>INDEX(O:O,inpRow,1)</f>
        <v>07_02_2018</v>
      </c>
      <c r="P44" s="175"/>
      <c r="Q44" s="175"/>
      <c r="R44" s="175"/>
      <c r="S44" s="175"/>
      <c r="T44" s="154"/>
      <c r="U44" s="154"/>
      <c r="V44" s="154"/>
      <c r="W44" s="23">
        <v>43</v>
      </c>
      <c r="X44" s="54" t="str">
        <f t="shared" si="0"/>
        <v>Ambrosia</v>
      </c>
    </row>
    <row r="45" spans="1:43" ht="16.5" thickBot="1" x14ac:dyDescent="0.3">
      <c r="A45" s="326"/>
      <c r="B45" s="391"/>
      <c r="C45" s="392"/>
      <c r="D45" s="392"/>
      <c r="E45" s="392"/>
      <c r="F45" s="392"/>
      <c r="G45" s="392"/>
      <c r="H45" s="392"/>
      <c r="I45" s="446"/>
      <c r="J45" s="326"/>
      <c r="P45" s="175"/>
      <c r="Q45" s="175"/>
      <c r="R45" s="175"/>
      <c r="S45" s="175"/>
      <c r="T45" s="154"/>
      <c r="U45" s="154"/>
      <c r="V45" s="154"/>
      <c r="W45" s="23">
        <v>44</v>
      </c>
      <c r="X45" s="54" t="str">
        <f t="shared" si="0"/>
        <v>Ambrosia</v>
      </c>
    </row>
    <row r="46" spans="1:43" ht="15" customHeight="1" thickBot="1" x14ac:dyDescent="0.3">
      <c r="A46" s="326"/>
      <c r="B46" s="391"/>
      <c r="C46" s="392"/>
      <c r="D46" s="392"/>
      <c r="E46" s="392"/>
      <c r="F46" s="392"/>
      <c r="G46" s="392"/>
      <c r="H46" s="392"/>
      <c r="I46" s="446"/>
      <c r="J46" s="326"/>
      <c r="P46" s="175"/>
      <c r="Q46" s="175"/>
      <c r="R46" s="175"/>
      <c r="S46" s="175"/>
      <c r="T46" s="154"/>
      <c r="U46" s="154"/>
      <c r="V46" s="154"/>
      <c r="W46" s="23">
        <v>45</v>
      </c>
      <c r="X46" s="54" t="str">
        <f t="shared" si="0"/>
        <v>Ambrosia</v>
      </c>
    </row>
    <row r="47" spans="1:43" ht="15.75" customHeight="1" thickBot="1" x14ac:dyDescent="0.3">
      <c r="A47" s="326"/>
      <c r="B47" s="391"/>
      <c r="C47" s="392"/>
      <c r="D47" s="392"/>
      <c r="E47" s="392"/>
      <c r="F47" s="392"/>
      <c r="G47" s="392"/>
      <c r="H47" s="392"/>
      <c r="I47" s="446"/>
      <c r="J47" s="326"/>
      <c r="P47" s="175"/>
      <c r="Q47" s="175"/>
      <c r="R47" s="175"/>
      <c r="S47" s="175"/>
      <c r="T47" s="154"/>
      <c r="U47" s="154"/>
      <c r="V47" s="154"/>
      <c r="W47" s="23">
        <v>46</v>
      </c>
      <c r="X47" s="54" t="str">
        <f t="shared" si="0"/>
        <v>Ambrosia</v>
      </c>
    </row>
    <row r="48" spans="1:43" ht="15" customHeight="1" thickBot="1" x14ac:dyDescent="0.3">
      <c r="A48" s="327"/>
      <c r="B48" s="393"/>
      <c r="C48" s="394"/>
      <c r="D48" s="394"/>
      <c r="E48" s="394"/>
      <c r="F48" s="394"/>
      <c r="G48" s="394"/>
      <c r="H48" s="394"/>
      <c r="I48" s="447"/>
      <c r="J48" s="327"/>
      <c r="P48" s="175"/>
      <c r="Q48" s="175"/>
      <c r="R48" s="175"/>
      <c r="S48" s="175"/>
      <c r="T48" s="154"/>
      <c r="U48" s="154"/>
      <c r="V48" s="154"/>
      <c r="W48" s="23">
        <v>47</v>
      </c>
      <c r="X48" s="54" t="str">
        <f t="shared" si="0"/>
        <v/>
      </c>
    </row>
    <row r="49" spans="1:24" ht="15" customHeight="1" thickBot="1" x14ac:dyDescent="0.3">
      <c r="A49" s="10"/>
      <c r="B49" s="10"/>
      <c r="C49" s="10"/>
      <c r="D49" s="10"/>
      <c r="E49" s="10"/>
      <c r="F49" s="10"/>
      <c r="G49" s="10"/>
      <c r="H49" s="10"/>
      <c r="I49" s="10"/>
      <c r="J49" s="140"/>
      <c r="P49" s="175"/>
      <c r="Q49" s="175"/>
      <c r="R49" s="175"/>
      <c r="S49" s="175"/>
      <c r="T49" s="154"/>
      <c r="U49" s="154"/>
      <c r="V49" s="154"/>
      <c r="W49" s="23">
        <v>48</v>
      </c>
      <c r="X49" s="54" t="str">
        <f t="shared" si="0"/>
        <v/>
      </c>
    </row>
    <row r="50" spans="1:24" ht="16.5" thickBot="1" x14ac:dyDescent="0.3">
      <c r="A50" s="155"/>
      <c r="B50" s="155"/>
      <c r="C50" s="155"/>
      <c r="D50" s="155"/>
      <c r="E50" s="155"/>
      <c r="F50" s="155"/>
      <c r="G50" s="155"/>
      <c r="H50" s="155"/>
      <c r="I50" s="155"/>
      <c r="J50" s="155"/>
      <c r="K50" s="155"/>
      <c r="L50" s="155"/>
      <c r="Q50" s="175"/>
      <c r="R50" s="175"/>
      <c r="S50" s="175"/>
      <c r="T50" s="154"/>
      <c r="U50" s="154"/>
      <c r="V50" s="154"/>
      <c r="W50" s="23">
        <v>49</v>
      </c>
      <c r="X50" s="54" t="str">
        <f t="shared" si="0"/>
        <v/>
      </c>
    </row>
    <row r="51" spans="1:24" ht="32.25" thickBot="1" x14ac:dyDescent="0.55000000000000004">
      <c r="A51" s="155"/>
      <c r="B51" s="155"/>
      <c r="C51" s="155"/>
      <c r="D51" s="155"/>
      <c r="E51" s="155"/>
      <c r="F51" s="155"/>
      <c r="G51" s="155"/>
      <c r="H51" s="155"/>
      <c r="I51" s="155"/>
      <c r="J51" s="155"/>
      <c r="K51" s="155"/>
      <c r="L51" s="155"/>
      <c r="M51" s="1"/>
      <c r="N51" s="1"/>
      <c r="O51" s="1"/>
      <c r="P51" s="175"/>
      <c r="Q51" s="175"/>
      <c r="R51" s="175"/>
      <c r="S51" s="175"/>
      <c r="T51" s="154"/>
      <c r="U51" s="154"/>
      <c r="V51" s="154"/>
      <c r="W51" s="23">
        <v>50</v>
      </c>
      <c r="X51" s="54" t="str">
        <f t="shared" si="0"/>
        <v/>
      </c>
    </row>
    <row r="52" spans="1:24" ht="31.5" x14ac:dyDescent="0.5">
      <c r="A52" s="155"/>
      <c r="B52" s="155"/>
      <c r="C52" s="155"/>
      <c r="D52" s="155"/>
      <c r="E52" s="155"/>
      <c r="F52" s="155"/>
      <c r="G52" s="155"/>
      <c r="H52" s="155"/>
      <c r="I52" s="155"/>
      <c r="J52" s="155"/>
      <c r="K52" s="155"/>
      <c r="L52" s="155"/>
      <c r="M52" s="1"/>
      <c r="N52" s="1"/>
      <c r="O52" s="1"/>
      <c r="P52" s="175"/>
      <c r="Q52" s="175"/>
      <c r="R52" s="175"/>
      <c r="S52" s="175"/>
      <c r="W52" s="153">
        <v>51</v>
      </c>
      <c r="X52" s="19" t="str">
        <f t="shared" si="0"/>
        <v/>
      </c>
    </row>
    <row r="53" spans="1:24" ht="31.5" x14ac:dyDescent="0.5">
      <c r="A53" s="155"/>
      <c r="B53" s="155"/>
      <c r="C53" s="155"/>
      <c r="D53" s="155"/>
      <c r="E53" s="155"/>
      <c r="F53" s="155"/>
      <c r="G53" s="155"/>
      <c r="H53" s="155"/>
      <c r="I53" s="155"/>
      <c r="J53" s="155"/>
      <c r="K53" s="155"/>
      <c r="L53" s="155"/>
      <c r="M53" s="1"/>
      <c r="N53" s="1"/>
      <c r="O53" s="1"/>
      <c r="P53" s="175"/>
      <c r="Q53" s="175"/>
      <c r="R53" s="175"/>
      <c r="S53" s="175"/>
      <c r="W53" s="153">
        <v>52</v>
      </c>
      <c r="X53" s="19" t="str">
        <f t="shared" si="0"/>
        <v/>
      </c>
    </row>
    <row r="54" spans="1:24" ht="31.5" x14ac:dyDescent="0.5">
      <c r="M54" s="1"/>
      <c r="N54" s="1"/>
      <c r="O54" s="1"/>
      <c r="P54" s="175"/>
      <c r="Q54" s="175"/>
      <c r="R54" s="175"/>
      <c r="S54" s="175"/>
      <c r="W54" s="153">
        <v>53</v>
      </c>
      <c r="X54" s="19" t="str">
        <f t="shared" si="0"/>
        <v/>
      </c>
    </row>
    <row r="55" spans="1:24" ht="31.5" x14ac:dyDescent="0.5">
      <c r="M55" s="1"/>
      <c r="N55" s="1"/>
      <c r="O55" s="1"/>
      <c r="P55" s="175"/>
      <c r="Q55" s="175"/>
      <c r="R55" s="175"/>
      <c r="S55" s="175"/>
      <c r="W55" s="153">
        <v>54</v>
      </c>
      <c r="X55" s="19" t="str">
        <f t="shared" si="0"/>
        <v/>
      </c>
    </row>
    <row r="56" spans="1:24" ht="31.5" x14ac:dyDescent="0.5">
      <c r="M56" s="1"/>
      <c r="N56" s="1"/>
      <c r="O56" s="1"/>
      <c r="P56" s="175"/>
      <c r="Q56" s="175"/>
      <c r="R56" s="175"/>
      <c r="S56" s="175"/>
      <c r="W56" s="153">
        <v>55</v>
      </c>
      <c r="X56" s="19" t="str">
        <f t="shared" si="0"/>
        <v/>
      </c>
    </row>
    <row r="57" spans="1:24" ht="31.5" x14ac:dyDescent="0.5">
      <c r="M57" s="1"/>
      <c r="N57" s="1"/>
      <c r="O57" s="1"/>
      <c r="P57" s="175"/>
      <c r="Q57" s="175"/>
      <c r="R57" s="175"/>
      <c r="S57" s="175"/>
      <c r="W57" s="153">
        <v>56</v>
      </c>
      <c r="X57" s="19" t="str">
        <f t="shared" si="0"/>
        <v/>
      </c>
    </row>
    <row r="58" spans="1:24" ht="31.5" x14ac:dyDescent="0.5">
      <c r="M58" s="1"/>
      <c r="N58" s="1"/>
      <c r="O58" s="1"/>
      <c r="P58" s="175"/>
      <c r="Q58" s="175"/>
      <c r="R58" s="175"/>
      <c r="S58" s="175"/>
      <c r="W58" s="153">
        <v>57</v>
      </c>
      <c r="X58" s="19" t="str">
        <f t="shared" si="0"/>
        <v/>
      </c>
    </row>
    <row r="59" spans="1:24" ht="31.5" x14ac:dyDescent="0.5">
      <c r="M59" s="1"/>
      <c r="N59" s="1"/>
      <c r="O59" s="1"/>
      <c r="P59" s="175"/>
      <c r="Q59" s="175"/>
      <c r="R59" s="175"/>
      <c r="S59" s="175"/>
      <c r="W59" s="153">
        <v>58</v>
      </c>
      <c r="X59" s="19" t="str">
        <f t="shared" si="0"/>
        <v/>
      </c>
    </row>
    <row r="60" spans="1:24" ht="31.5" x14ac:dyDescent="0.5">
      <c r="M60" s="1"/>
      <c r="N60" s="1"/>
      <c r="O60" s="1"/>
      <c r="P60" s="175"/>
      <c r="Q60" s="175"/>
      <c r="R60" s="175"/>
      <c r="S60" s="175"/>
      <c r="W60" s="153">
        <v>59</v>
      </c>
      <c r="X60" s="19" t="str">
        <f t="shared" si="0"/>
        <v/>
      </c>
    </row>
    <row r="61" spans="1:24" ht="31.5" x14ac:dyDescent="0.5">
      <c r="M61" s="1"/>
      <c r="N61" s="1"/>
      <c r="O61" s="1"/>
      <c r="W61" s="153">
        <v>60</v>
      </c>
      <c r="X61" s="19" t="str">
        <f t="shared" si="0"/>
        <v/>
      </c>
    </row>
    <row r="62" spans="1:24" ht="31.5" x14ac:dyDescent="0.5">
      <c r="M62" s="1"/>
      <c r="N62" s="1"/>
      <c r="O62" s="1"/>
      <c r="W62" s="153">
        <v>61</v>
      </c>
      <c r="X62" s="19" t="str">
        <f t="shared" si="0"/>
        <v/>
      </c>
    </row>
    <row r="63" spans="1:24" ht="31.5" x14ac:dyDescent="0.5">
      <c r="M63" s="1"/>
      <c r="N63" s="1"/>
      <c r="O63" s="1"/>
      <c r="W63" s="153">
        <v>62</v>
      </c>
      <c r="X63" s="19" t="str">
        <f t="shared" si="0"/>
        <v/>
      </c>
    </row>
    <row r="64" spans="1:24" ht="31.5" x14ac:dyDescent="0.5">
      <c r="M64" s="1"/>
      <c r="N64" s="1"/>
      <c r="O64" s="1"/>
      <c r="W64" s="153">
        <v>63</v>
      </c>
      <c r="X64" s="19" t="str">
        <f t="shared" si="0"/>
        <v/>
      </c>
    </row>
    <row r="65" spans="13:41" ht="31.5" x14ac:dyDescent="0.5">
      <c r="M65" s="1"/>
      <c r="N65" s="1"/>
      <c r="O65" s="1"/>
      <c r="W65" s="153">
        <v>64</v>
      </c>
      <c r="X65" s="19" t="str">
        <f t="shared" si="0"/>
        <v/>
      </c>
    </row>
    <row r="66" spans="13:41" ht="31.5" x14ac:dyDescent="0.5">
      <c r="M66" s="1"/>
      <c r="N66" s="1"/>
      <c r="O66" s="1"/>
      <c r="W66" s="153">
        <v>65</v>
      </c>
      <c r="X66" s="19" t="str">
        <f t="shared" ref="X66:X129" si="1">IFERROR(IF(VLOOKUP(W66,comments,2,FALSE)=0,"",VLOOKUP(W66,comments,2,FALSE)),"")</f>
        <v/>
      </c>
    </row>
    <row r="67" spans="13:41" ht="31.5" x14ac:dyDescent="0.5">
      <c r="M67" s="1"/>
      <c r="N67" s="1"/>
      <c r="O67" s="1"/>
      <c r="W67" s="153">
        <v>66</v>
      </c>
      <c r="X67" s="19" t="str">
        <f t="shared" si="1"/>
        <v/>
      </c>
    </row>
    <row r="68" spans="13:41" ht="31.5" x14ac:dyDescent="0.5">
      <c r="M68" s="1"/>
      <c r="N68" s="1"/>
      <c r="O68" s="1"/>
      <c r="W68" s="153">
        <v>67</v>
      </c>
      <c r="X68" s="19" t="str">
        <f t="shared" si="1"/>
        <v/>
      </c>
    </row>
    <row r="69" spans="13:41" ht="31.5" x14ac:dyDescent="0.5">
      <c r="M69" s="1"/>
      <c r="N69" s="1"/>
      <c r="O69" s="1"/>
      <c r="W69" s="153">
        <v>68</v>
      </c>
      <c r="X69" s="19" t="str">
        <f t="shared" si="1"/>
        <v/>
      </c>
    </row>
    <row r="70" spans="13:41" ht="33.75" x14ac:dyDescent="0.5">
      <c r="M70" s="1"/>
      <c r="N70" s="1"/>
      <c r="O70" s="1"/>
      <c r="W70" s="153">
        <v>69</v>
      </c>
      <c r="X70" s="19" t="str">
        <f t="shared" si="1"/>
        <v/>
      </c>
      <c r="AM70" s="6"/>
      <c r="AN70" s="6"/>
      <c r="AO70" s="6"/>
    </row>
    <row r="71" spans="13:41" ht="33.75" x14ac:dyDescent="0.5">
      <c r="M71" s="1"/>
      <c r="N71" s="1"/>
      <c r="O71" s="1"/>
      <c r="W71" s="153">
        <v>70</v>
      </c>
      <c r="X71" s="19" t="str">
        <f t="shared" si="1"/>
        <v/>
      </c>
      <c r="AM71" s="6"/>
      <c r="AN71" s="6"/>
      <c r="AO71" s="6"/>
    </row>
    <row r="72" spans="13:41" ht="33.75" x14ac:dyDescent="0.5">
      <c r="M72" s="1"/>
      <c r="N72" s="1"/>
      <c r="O72" s="1"/>
      <c r="W72" s="153">
        <v>71</v>
      </c>
      <c r="X72" s="19" t="str">
        <f t="shared" si="1"/>
        <v/>
      </c>
      <c r="AM72" s="6"/>
      <c r="AN72" s="6"/>
      <c r="AO72" s="6"/>
    </row>
    <row r="73" spans="13:41" ht="33.75" x14ac:dyDescent="0.5">
      <c r="M73" s="1"/>
      <c r="N73" s="1"/>
      <c r="O73" s="1"/>
      <c r="W73" s="153">
        <v>72</v>
      </c>
      <c r="X73" s="19" t="str">
        <f t="shared" si="1"/>
        <v/>
      </c>
      <c r="AM73" s="6"/>
      <c r="AN73" s="6"/>
      <c r="AO73" s="6"/>
    </row>
    <row r="74" spans="13:41" ht="33.75" x14ac:dyDescent="0.5">
      <c r="M74" s="1"/>
      <c r="N74" s="1"/>
      <c r="O74" s="1"/>
      <c r="W74" s="153">
        <v>73</v>
      </c>
      <c r="X74" s="19" t="str">
        <f t="shared" si="1"/>
        <v/>
      </c>
      <c r="AM74" s="6"/>
      <c r="AN74" s="6"/>
      <c r="AO74" s="6"/>
    </row>
    <row r="75" spans="13:41" ht="33.75" x14ac:dyDescent="0.5">
      <c r="M75" s="1"/>
      <c r="N75" s="1"/>
      <c r="O75" s="1"/>
      <c r="W75" s="153">
        <v>74</v>
      </c>
      <c r="X75" s="19" t="str">
        <f t="shared" si="1"/>
        <v/>
      </c>
      <c r="AM75" s="6"/>
      <c r="AN75" s="6"/>
      <c r="AO75" s="6"/>
    </row>
    <row r="76" spans="13:41" ht="33.75" x14ac:dyDescent="0.5">
      <c r="M76" s="1"/>
      <c r="N76" s="1"/>
      <c r="O76" s="1"/>
      <c r="W76" s="153">
        <v>75</v>
      </c>
      <c r="X76" s="19" t="str">
        <f t="shared" si="1"/>
        <v/>
      </c>
      <c r="AM76" s="6"/>
      <c r="AN76" s="6"/>
      <c r="AO76" s="6"/>
    </row>
    <row r="77" spans="13:41" ht="33.75" x14ac:dyDescent="0.5">
      <c r="M77" s="1"/>
      <c r="N77" s="1"/>
      <c r="O77" s="1"/>
      <c r="W77" s="153">
        <v>76</v>
      </c>
      <c r="X77" s="19" t="str">
        <f t="shared" si="1"/>
        <v/>
      </c>
      <c r="AM77" s="6"/>
      <c r="AN77" s="6"/>
      <c r="AO77" s="6"/>
    </row>
    <row r="78" spans="13:41" ht="33.75" x14ac:dyDescent="0.5">
      <c r="M78" s="1"/>
      <c r="N78" s="1"/>
      <c r="O78" s="1"/>
      <c r="W78" s="153">
        <v>77</v>
      </c>
      <c r="X78" s="19" t="str">
        <f t="shared" si="1"/>
        <v/>
      </c>
      <c r="AM78" s="6"/>
      <c r="AN78" s="6"/>
      <c r="AO78" s="6"/>
    </row>
    <row r="79" spans="13:41" ht="33.75" x14ac:dyDescent="0.5">
      <c r="M79" s="1"/>
      <c r="N79" s="1"/>
      <c r="O79" s="1"/>
      <c r="W79" s="153">
        <v>78</v>
      </c>
      <c r="X79" s="19" t="str">
        <f t="shared" si="1"/>
        <v/>
      </c>
      <c r="AM79" s="6"/>
      <c r="AN79" s="6"/>
      <c r="AO79" s="6"/>
    </row>
    <row r="80" spans="13:41" ht="33.75" x14ac:dyDescent="0.5">
      <c r="M80" s="1"/>
      <c r="N80" s="1"/>
      <c r="O80" s="1"/>
      <c r="W80" s="153">
        <v>79</v>
      </c>
      <c r="X80" s="19" t="str">
        <f t="shared" si="1"/>
        <v/>
      </c>
      <c r="AM80" s="6"/>
      <c r="AN80" s="6"/>
      <c r="AO80" s="6"/>
    </row>
    <row r="81" spans="13:41" ht="33.75" x14ac:dyDescent="0.5">
      <c r="M81" s="1"/>
      <c r="N81" s="1"/>
      <c r="O81" s="1"/>
      <c r="W81" s="153">
        <v>80</v>
      </c>
      <c r="X81" s="19" t="str">
        <f t="shared" si="1"/>
        <v/>
      </c>
      <c r="AM81" s="6"/>
      <c r="AN81" s="6"/>
      <c r="AO81" s="6"/>
    </row>
    <row r="82" spans="13:41" ht="33.75" x14ac:dyDescent="0.5">
      <c r="M82" s="1"/>
      <c r="N82" s="1"/>
      <c r="O82" s="1"/>
      <c r="W82" s="153">
        <v>81</v>
      </c>
      <c r="X82" s="19" t="str">
        <f t="shared" si="1"/>
        <v/>
      </c>
      <c r="AM82" s="6"/>
      <c r="AN82" s="6"/>
      <c r="AO82" s="6"/>
    </row>
    <row r="83" spans="13:41" ht="33.75" x14ac:dyDescent="0.5">
      <c r="M83" s="1"/>
      <c r="N83" s="1"/>
      <c r="O83" s="1"/>
      <c r="W83" s="153">
        <v>82</v>
      </c>
      <c r="X83" s="19" t="str">
        <f t="shared" si="1"/>
        <v/>
      </c>
      <c r="AM83" s="6"/>
      <c r="AN83" s="6"/>
      <c r="AO83" s="6"/>
    </row>
    <row r="84" spans="13:41" ht="33.75" x14ac:dyDescent="0.5">
      <c r="M84" s="1"/>
      <c r="N84" s="1"/>
      <c r="O84" s="1"/>
      <c r="W84" s="153">
        <v>83</v>
      </c>
      <c r="X84" s="19" t="str">
        <f t="shared" si="1"/>
        <v/>
      </c>
      <c r="AM84" s="6"/>
      <c r="AN84" s="6"/>
      <c r="AO84" s="6"/>
    </row>
    <row r="85" spans="13:41" ht="31.5" x14ac:dyDescent="0.5">
      <c r="M85" s="1"/>
      <c r="N85" s="1"/>
      <c r="O85" s="1"/>
      <c r="W85" s="153">
        <v>84</v>
      </c>
      <c r="X85" s="19" t="str">
        <f t="shared" si="1"/>
        <v/>
      </c>
    </row>
    <row r="86" spans="13:41" ht="31.5" x14ac:dyDescent="0.5">
      <c r="M86" s="1"/>
      <c r="N86" s="1"/>
      <c r="O86" s="1"/>
      <c r="W86" s="153">
        <v>85</v>
      </c>
      <c r="X86" s="19" t="str">
        <f t="shared" si="1"/>
        <v/>
      </c>
    </row>
    <row r="87" spans="13:41" ht="31.5" x14ac:dyDescent="0.5">
      <c r="M87" s="1"/>
      <c r="N87" s="1"/>
      <c r="O87" s="1"/>
      <c r="W87" s="153">
        <v>86</v>
      </c>
      <c r="X87" s="19" t="str">
        <f t="shared" si="1"/>
        <v/>
      </c>
    </row>
    <row r="88" spans="13:41" ht="31.5" x14ac:dyDescent="0.5">
      <c r="M88" s="1"/>
      <c r="N88" s="1"/>
      <c r="O88" s="1"/>
      <c r="W88" s="153">
        <v>87</v>
      </c>
      <c r="X88" s="19" t="str">
        <f t="shared" si="1"/>
        <v/>
      </c>
    </row>
    <row r="89" spans="13:41" ht="31.5" x14ac:dyDescent="0.5">
      <c r="M89" s="1"/>
      <c r="N89" s="1"/>
      <c r="O89" s="1"/>
      <c r="W89" s="153">
        <v>88</v>
      </c>
      <c r="X89" s="19" t="str">
        <f t="shared" si="1"/>
        <v/>
      </c>
    </row>
    <row r="90" spans="13:41" ht="31.5" x14ac:dyDescent="0.5">
      <c r="M90" s="1"/>
      <c r="N90" s="1"/>
      <c r="O90" s="1"/>
      <c r="W90" s="153">
        <v>89</v>
      </c>
      <c r="X90" s="19" t="str">
        <f t="shared" si="1"/>
        <v/>
      </c>
      <c r="AM90" s="7"/>
      <c r="AN90" s="7"/>
      <c r="AO90" s="7"/>
    </row>
    <row r="91" spans="13:41" ht="31.5" x14ac:dyDescent="0.5">
      <c r="M91" s="1"/>
      <c r="N91" s="1"/>
      <c r="O91" s="1"/>
      <c r="W91" s="153">
        <v>90</v>
      </c>
      <c r="X91" s="19" t="str">
        <f t="shared" si="1"/>
        <v/>
      </c>
    </row>
    <row r="92" spans="13:41" ht="31.5" x14ac:dyDescent="0.5">
      <c r="M92" s="1"/>
      <c r="N92" s="1"/>
      <c r="O92" s="1"/>
      <c r="W92" s="153">
        <v>91</v>
      </c>
      <c r="X92" s="19" t="str">
        <f t="shared" si="1"/>
        <v/>
      </c>
    </row>
    <row r="93" spans="13:41" ht="31.5" x14ac:dyDescent="0.5">
      <c r="M93" s="1"/>
      <c r="N93" s="1"/>
      <c r="O93" s="1"/>
      <c r="W93" s="153">
        <v>92</v>
      </c>
      <c r="X93" s="19" t="str">
        <f t="shared" si="1"/>
        <v/>
      </c>
    </row>
    <row r="94" spans="13:41" ht="31.5" x14ac:dyDescent="0.5">
      <c r="M94" s="1"/>
      <c r="N94" s="1"/>
      <c r="O94" s="1"/>
      <c r="W94" s="153">
        <v>93</v>
      </c>
      <c r="X94" s="19" t="str">
        <f t="shared" si="1"/>
        <v/>
      </c>
    </row>
    <row r="95" spans="13:41" ht="31.5" x14ac:dyDescent="0.5">
      <c r="M95" s="1"/>
      <c r="N95" s="1"/>
      <c r="O95" s="1"/>
      <c r="W95" s="153">
        <v>94</v>
      </c>
      <c r="X95" s="19" t="str">
        <f t="shared" si="1"/>
        <v/>
      </c>
    </row>
    <row r="96" spans="13:41" ht="31.5" x14ac:dyDescent="0.5">
      <c r="M96" s="1"/>
      <c r="N96" s="1"/>
      <c r="O96" s="1"/>
      <c r="W96" s="153">
        <v>95</v>
      </c>
      <c r="X96" s="19" t="str">
        <f t="shared" si="1"/>
        <v/>
      </c>
    </row>
    <row r="97" spans="13:24" ht="31.5" x14ac:dyDescent="0.5">
      <c r="M97" s="1"/>
      <c r="N97" s="1"/>
      <c r="O97" s="1"/>
      <c r="W97" s="153">
        <v>96</v>
      </c>
      <c r="X97" s="19" t="str">
        <f t="shared" si="1"/>
        <v/>
      </c>
    </row>
    <row r="98" spans="13:24" ht="31.5" x14ac:dyDescent="0.5">
      <c r="M98" s="1"/>
      <c r="N98" s="1"/>
      <c r="O98" s="1"/>
      <c r="W98" s="153">
        <v>97</v>
      </c>
      <c r="X98" s="19" t="str">
        <f t="shared" si="1"/>
        <v/>
      </c>
    </row>
    <row r="99" spans="13:24" ht="31.5" x14ac:dyDescent="0.5">
      <c r="M99" s="1"/>
      <c r="N99" s="1"/>
      <c r="W99" s="153">
        <v>98</v>
      </c>
      <c r="X99" s="19" t="str">
        <f t="shared" si="1"/>
        <v/>
      </c>
    </row>
    <row r="100" spans="13:24" ht="31.5" x14ac:dyDescent="0.5">
      <c r="M100" s="1"/>
      <c r="N100" s="1"/>
      <c r="W100" s="153">
        <v>99</v>
      </c>
      <c r="X100" s="19" t="str">
        <f t="shared" si="1"/>
        <v/>
      </c>
    </row>
    <row r="101" spans="13:24" ht="31.5" x14ac:dyDescent="0.5">
      <c r="N101" s="1"/>
      <c r="W101" s="153">
        <v>100</v>
      </c>
      <c r="X101" s="19" t="str">
        <f t="shared" si="1"/>
        <v/>
      </c>
    </row>
    <row r="102" spans="13:24" ht="15.75" x14ac:dyDescent="0.25">
      <c r="W102" s="153">
        <v>101</v>
      </c>
      <c r="X102" s="19" t="str">
        <f t="shared" si="1"/>
        <v/>
      </c>
    </row>
    <row r="103" spans="13:24" ht="15.75" x14ac:dyDescent="0.25">
      <c r="W103" s="153">
        <v>102</v>
      </c>
      <c r="X103" s="19" t="str">
        <f t="shared" si="1"/>
        <v/>
      </c>
    </row>
    <row r="104" spans="13:24" ht="15.75" x14ac:dyDescent="0.25">
      <c r="W104" s="153">
        <v>103</v>
      </c>
      <c r="X104" s="19" t="str">
        <f t="shared" si="1"/>
        <v/>
      </c>
    </row>
    <row r="105" spans="13:24" ht="15.75" x14ac:dyDescent="0.25">
      <c r="W105" s="153">
        <v>104</v>
      </c>
      <c r="X105" s="19" t="str">
        <f t="shared" si="1"/>
        <v/>
      </c>
    </row>
    <row r="106" spans="13:24" ht="15.75" x14ac:dyDescent="0.25">
      <c r="W106" s="153">
        <v>105</v>
      </c>
      <c r="X106" s="19" t="str">
        <f t="shared" si="1"/>
        <v/>
      </c>
    </row>
    <row r="107" spans="13:24" ht="15.75" x14ac:dyDescent="0.25">
      <c r="W107" s="153">
        <v>106</v>
      </c>
      <c r="X107" s="19" t="str">
        <f t="shared" si="1"/>
        <v/>
      </c>
    </row>
    <row r="108" spans="13:24" ht="15.75" x14ac:dyDescent="0.25">
      <c r="W108" s="153">
        <v>107</v>
      </c>
      <c r="X108" s="19" t="str">
        <f t="shared" si="1"/>
        <v/>
      </c>
    </row>
    <row r="109" spans="13:24" ht="15.75" x14ac:dyDescent="0.25">
      <c r="W109" s="153">
        <v>108</v>
      </c>
      <c r="X109" s="19" t="str">
        <f t="shared" si="1"/>
        <v/>
      </c>
    </row>
    <row r="110" spans="13:24" ht="15.75" x14ac:dyDescent="0.25">
      <c r="W110" s="153">
        <v>109</v>
      </c>
      <c r="X110" s="19" t="str">
        <f t="shared" si="1"/>
        <v/>
      </c>
    </row>
    <row r="111" spans="13:24" ht="15.75" x14ac:dyDescent="0.25">
      <c r="W111" s="153">
        <v>110</v>
      </c>
      <c r="X111" s="19" t="str">
        <f t="shared" si="1"/>
        <v/>
      </c>
    </row>
    <row r="112" spans="13:24" ht="15.75" x14ac:dyDescent="0.25">
      <c r="W112" s="153">
        <v>111</v>
      </c>
      <c r="X112" s="19" t="str">
        <f t="shared" si="1"/>
        <v/>
      </c>
    </row>
    <row r="113" spans="23:24" ht="15.75" x14ac:dyDescent="0.25">
      <c r="W113" s="153">
        <v>112</v>
      </c>
      <c r="X113" s="19" t="str">
        <f t="shared" si="1"/>
        <v/>
      </c>
    </row>
    <row r="114" spans="23:24" ht="15.75" x14ac:dyDescent="0.25">
      <c r="W114" s="153">
        <v>113</v>
      </c>
      <c r="X114" s="19" t="str">
        <f t="shared" si="1"/>
        <v/>
      </c>
    </row>
    <row r="115" spans="23:24" ht="15.75" x14ac:dyDescent="0.25">
      <c r="W115" s="153">
        <v>114</v>
      </c>
      <c r="X115" s="19" t="str">
        <f t="shared" si="1"/>
        <v/>
      </c>
    </row>
    <row r="116" spans="23:24" ht="15.75" x14ac:dyDescent="0.25">
      <c r="W116" s="153">
        <v>115</v>
      </c>
      <c r="X116" s="19" t="str">
        <f t="shared" si="1"/>
        <v/>
      </c>
    </row>
    <row r="117" spans="23:24" ht="15.75" x14ac:dyDescent="0.25">
      <c r="W117" s="153">
        <v>116</v>
      </c>
      <c r="X117" s="19" t="str">
        <f t="shared" si="1"/>
        <v/>
      </c>
    </row>
    <row r="118" spans="23:24" ht="15.75" x14ac:dyDescent="0.25">
      <c r="W118" s="153">
        <v>117</v>
      </c>
      <c r="X118" s="19" t="str">
        <f t="shared" si="1"/>
        <v/>
      </c>
    </row>
    <row r="119" spans="23:24" ht="15.75" x14ac:dyDescent="0.25">
      <c r="W119" s="153">
        <v>118</v>
      </c>
      <c r="X119" s="19" t="str">
        <f t="shared" si="1"/>
        <v/>
      </c>
    </row>
    <row r="120" spans="23:24" ht="15.75" x14ac:dyDescent="0.25">
      <c r="W120" s="153">
        <v>119</v>
      </c>
      <c r="X120" s="19" t="str">
        <f t="shared" si="1"/>
        <v/>
      </c>
    </row>
    <row r="121" spans="23:24" ht="15.75" x14ac:dyDescent="0.25">
      <c r="W121" s="153">
        <v>120</v>
      </c>
      <c r="X121" s="19" t="str">
        <f t="shared" si="1"/>
        <v/>
      </c>
    </row>
    <row r="122" spans="23:24" ht="15.75" x14ac:dyDescent="0.25">
      <c r="W122" s="153">
        <v>121</v>
      </c>
      <c r="X122" s="19" t="str">
        <f t="shared" si="1"/>
        <v/>
      </c>
    </row>
    <row r="123" spans="23:24" ht="15.75" x14ac:dyDescent="0.25">
      <c r="W123" s="153">
        <v>122</v>
      </c>
      <c r="X123" s="19" t="str">
        <f t="shared" si="1"/>
        <v/>
      </c>
    </row>
    <row r="124" spans="23:24" ht="15.75" x14ac:dyDescent="0.25">
      <c r="W124" s="153">
        <v>123</v>
      </c>
      <c r="X124" s="19" t="str">
        <f t="shared" si="1"/>
        <v/>
      </c>
    </row>
    <row r="125" spans="23:24" ht="15.75" x14ac:dyDescent="0.25">
      <c r="W125" s="153">
        <v>124</v>
      </c>
      <c r="X125" s="19" t="str">
        <f t="shared" si="1"/>
        <v/>
      </c>
    </row>
    <row r="126" spans="23:24" ht="15.75" x14ac:dyDescent="0.25">
      <c r="W126" s="153">
        <v>125</v>
      </c>
      <c r="X126" s="19" t="str">
        <f t="shared" si="1"/>
        <v/>
      </c>
    </row>
    <row r="127" spans="23:24" ht="15.75" x14ac:dyDescent="0.25">
      <c r="W127" s="153">
        <v>126</v>
      </c>
      <c r="X127" s="19" t="str">
        <f t="shared" si="1"/>
        <v/>
      </c>
    </row>
    <row r="128" spans="23:24" ht="15.75" x14ac:dyDescent="0.25">
      <c r="W128" s="153">
        <v>127</v>
      </c>
      <c r="X128" s="19" t="str">
        <f t="shared" si="1"/>
        <v/>
      </c>
    </row>
    <row r="129" spans="23:24" ht="15.75" x14ac:dyDescent="0.25">
      <c r="W129" s="153">
        <v>128</v>
      </c>
      <c r="X129" s="19" t="str">
        <f t="shared" si="1"/>
        <v/>
      </c>
    </row>
    <row r="130" spans="23:24" ht="15.75" x14ac:dyDescent="0.25">
      <c r="W130" s="153">
        <v>129</v>
      </c>
      <c r="X130" s="19" t="str">
        <f t="shared" ref="X130:X193" si="2">IFERROR(IF(VLOOKUP(W130,comments,2,FALSE)=0,"",VLOOKUP(W130,comments,2,FALSE)),"")</f>
        <v/>
      </c>
    </row>
    <row r="131" spans="23:24" ht="15.75" x14ac:dyDescent="0.25">
      <c r="W131" s="153">
        <v>130</v>
      </c>
      <c r="X131" s="19" t="str">
        <f t="shared" si="2"/>
        <v/>
      </c>
    </row>
    <row r="132" spans="23:24" ht="15.75" x14ac:dyDescent="0.25">
      <c r="W132" s="153">
        <v>131</v>
      </c>
      <c r="X132" s="19" t="str">
        <f t="shared" si="2"/>
        <v/>
      </c>
    </row>
    <row r="133" spans="23:24" ht="15.75" x14ac:dyDescent="0.25">
      <c r="W133" s="153">
        <v>132</v>
      </c>
      <c r="X133" s="19" t="str">
        <f t="shared" si="2"/>
        <v/>
      </c>
    </row>
    <row r="134" spans="23:24" ht="15.75" x14ac:dyDescent="0.25">
      <c r="W134" s="153">
        <v>133</v>
      </c>
      <c r="X134" s="19" t="str">
        <f t="shared" si="2"/>
        <v/>
      </c>
    </row>
    <row r="135" spans="23:24" ht="15.75" x14ac:dyDescent="0.25">
      <c r="W135" s="153">
        <v>134</v>
      </c>
      <c r="X135" s="19" t="str">
        <f t="shared" si="2"/>
        <v/>
      </c>
    </row>
    <row r="136" spans="23:24" ht="15.75" x14ac:dyDescent="0.25">
      <c r="W136" s="153">
        <v>135</v>
      </c>
      <c r="X136" s="19" t="str">
        <f t="shared" si="2"/>
        <v/>
      </c>
    </row>
    <row r="137" spans="23:24" ht="15.75" x14ac:dyDescent="0.25">
      <c r="W137" s="153">
        <v>136</v>
      </c>
      <c r="X137" s="19" t="str">
        <f t="shared" si="2"/>
        <v/>
      </c>
    </row>
    <row r="138" spans="23:24" ht="15.75" x14ac:dyDescent="0.25">
      <c r="W138" s="153">
        <v>137</v>
      </c>
      <c r="X138" s="19" t="str">
        <f t="shared" si="2"/>
        <v/>
      </c>
    </row>
    <row r="139" spans="23:24" ht="15.75" x14ac:dyDescent="0.25">
      <c r="W139" s="153">
        <v>138</v>
      </c>
      <c r="X139" s="19" t="str">
        <f t="shared" si="2"/>
        <v/>
      </c>
    </row>
    <row r="140" spans="23:24" ht="15.75" x14ac:dyDescent="0.25">
      <c r="W140" s="153">
        <v>139</v>
      </c>
      <c r="X140" s="19" t="str">
        <f t="shared" si="2"/>
        <v/>
      </c>
    </row>
    <row r="141" spans="23:24" ht="15.75" x14ac:dyDescent="0.25">
      <c r="W141" s="153">
        <v>140</v>
      </c>
      <c r="X141" s="19" t="str">
        <f t="shared" si="2"/>
        <v/>
      </c>
    </row>
    <row r="142" spans="23:24" ht="15.75" x14ac:dyDescent="0.25">
      <c r="W142" s="153">
        <v>141</v>
      </c>
      <c r="X142" s="19" t="str">
        <f t="shared" si="2"/>
        <v/>
      </c>
    </row>
    <row r="143" spans="23:24" ht="15.75" x14ac:dyDescent="0.25">
      <c r="W143" s="153">
        <v>142</v>
      </c>
      <c r="X143" s="19" t="str">
        <f t="shared" si="2"/>
        <v/>
      </c>
    </row>
    <row r="144" spans="23:24" ht="15.75" x14ac:dyDescent="0.25">
      <c r="W144" s="153">
        <v>143</v>
      </c>
      <c r="X144" s="19" t="str">
        <f t="shared" si="2"/>
        <v/>
      </c>
    </row>
    <row r="145" spans="23:24" ht="15.75" x14ac:dyDescent="0.25">
      <c r="W145" s="153">
        <v>144</v>
      </c>
      <c r="X145" s="19" t="str">
        <f t="shared" si="2"/>
        <v/>
      </c>
    </row>
    <row r="146" spans="23:24" ht="15.75" x14ac:dyDescent="0.25">
      <c r="W146" s="153">
        <v>145</v>
      </c>
      <c r="X146" s="19" t="str">
        <f t="shared" si="2"/>
        <v/>
      </c>
    </row>
    <row r="147" spans="23:24" ht="15.75" x14ac:dyDescent="0.25">
      <c r="W147" s="153">
        <v>146</v>
      </c>
      <c r="X147" s="19" t="str">
        <f t="shared" si="2"/>
        <v/>
      </c>
    </row>
    <row r="148" spans="23:24" ht="15.75" x14ac:dyDescent="0.25">
      <c r="W148" s="153">
        <v>147</v>
      </c>
      <c r="X148" s="19" t="str">
        <f t="shared" si="2"/>
        <v/>
      </c>
    </row>
    <row r="149" spans="23:24" ht="15.75" x14ac:dyDescent="0.25">
      <c r="W149" s="153">
        <v>148</v>
      </c>
      <c r="X149" s="19" t="str">
        <f t="shared" si="2"/>
        <v/>
      </c>
    </row>
    <row r="150" spans="23:24" ht="15.75" x14ac:dyDescent="0.25">
      <c r="W150" s="153">
        <v>149</v>
      </c>
      <c r="X150" s="19" t="str">
        <f t="shared" si="2"/>
        <v/>
      </c>
    </row>
    <row r="151" spans="23:24" ht="15.75" x14ac:dyDescent="0.25">
      <c r="W151" s="153">
        <v>150</v>
      </c>
      <c r="X151" s="19" t="str">
        <f t="shared" si="2"/>
        <v/>
      </c>
    </row>
    <row r="152" spans="23:24" ht="15.75" x14ac:dyDescent="0.25">
      <c r="W152" s="153">
        <v>151</v>
      </c>
      <c r="X152" s="19" t="str">
        <f t="shared" si="2"/>
        <v/>
      </c>
    </row>
    <row r="153" spans="23:24" ht="15.75" x14ac:dyDescent="0.25">
      <c r="W153" s="153">
        <v>152</v>
      </c>
      <c r="X153" s="19" t="str">
        <f t="shared" si="2"/>
        <v/>
      </c>
    </row>
    <row r="154" spans="23:24" ht="15.75" x14ac:dyDescent="0.25">
      <c r="W154" s="153">
        <v>153</v>
      </c>
      <c r="X154" s="19" t="str">
        <f t="shared" si="2"/>
        <v/>
      </c>
    </row>
    <row r="155" spans="23:24" ht="15.75" x14ac:dyDescent="0.25">
      <c r="W155" s="153">
        <v>154</v>
      </c>
      <c r="X155" s="19" t="str">
        <f t="shared" si="2"/>
        <v/>
      </c>
    </row>
    <row r="156" spans="23:24" ht="15.75" x14ac:dyDescent="0.25">
      <c r="W156" s="153">
        <v>155</v>
      </c>
      <c r="X156" s="19" t="str">
        <f t="shared" si="2"/>
        <v/>
      </c>
    </row>
    <row r="157" spans="23:24" ht="15.75" x14ac:dyDescent="0.25">
      <c r="W157" s="153">
        <v>156</v>
      </c>
      <c r="X157" s="19" t="str">
        <f t="shared" si="2"/>
        <v/>
      </c>
    </row>
    <row r="158" spans="23:24" ht="15.75" x14ac:dyDescent="0.25">
      <c r="W158" s="153">
        <v>157</v>
      </c>
      <c r="X158" s="19" t="str">
        <f t="shared" si="2"/>
        <v/>
      </c>
    </row>
    <row r="159" spans="23:24" ht="15.75" x14ac:dyDescent="0.25">
      <c r="W159" s="153">
        <v>158</v>
      </c>
      <c r="X159" s="19" t="str">
        <f t="shared" si="2"/>
        <v/>
      </c>
    </row>
    <row r="160" spans="23:24" ht="15.75" x14ac:dyDescent="0.25">
      <c r="W160" s="153">
        <v>159</v>
      </c>
      <c r="X160" s="19" t="str">
        <f t="shared" si="2"/>
        <v/>
      </c>
    </row>
    <row r="161" spans="23:24" ht="15.75" x14ac:dyDescent="0.25">
      <c r="W161" s="153">
        <v>160</v>
      </c>
      <c r="X161" s="19" t="str">
        <f t="shared" si="2"/>
        <v/>
      </c>
    </row>
    <row r="162" spans="23:24" ht="15.75" x14ac:dyDescent="0.25">
      <c r="W162" s="153">
        <v>161</v>
      </c>
      <c r="X162" s="19" t="str">
        <f t="shared" si="2"/>
        <v/>
      </c>
    </row>
    <row r="163" spans="23:24" ht="15.75" x14ac:dyDescent="0.25">
      <c r="W163" s="153">
        <v>162</v>
      </c>
      <c r="X163" s="19" t="str">
        <f t="shared" si="2"/>
        <v/>
      </c>
    </row>
    <row r="164" spans="23:24" ht="15.75" x14ac:dyDescent="0.25">
      <c r="W164" s="153">
        <v>163</v>
      </c>
      <c r="X164" s="19" t="str">
        <f t="shared" si="2"/>
        <v/>
      </c>
    </row>
    <row r="165" spans="23:24" ht="15.75" x14ac:dyDescent="0.25">
      <c r="W165" s="153">
        <v>164</v>
      </c>
      <c r="X165" s="19" t="str">
        <f t="shared" si="2"/>
        <v/>
      </c>
    </row>
    <row r="166" spans="23:24" ht="15.75" x14ac:dyDescent="0.25">
      <c r="W166" s="153">
        <v>165</v>
      </c>
      <c r="X166" s="19" t="str">
        <f t="shared" si="2"/>
        <v/>
      </c>
    </row>
    <row r="167" spans="23:24" ht="15.75" x14ac:dyDescent="0.25">
      <c r="W167" s="153">
        <v>166</v>
      </c>
      <c r="X167" s="19" t="str">
        <f t="shared" si="2"/>
        <v/>
      </c>
    </row>
    <row r="168" spans="23:24" ht="15.75" x14ac:dyDescent="0.25">
      <c r="W168" s="153">
        <v>167</v>
      </c>
      <c r="X168" s="19" t="str">
        <f t="shared" si="2"/>
        <v/>
      </c>
    </row>
    <row r="169" spans="23:24" ht="15.75" x14ac:dyDescent="0.25">
      <c r="W169" s="153">
        <v>168</v>
      </c>
      <c r="X169" s="19" t="str">
        <f t="shared" si="2"/>
        <v/>
      </c>
    </row>
    <row r="170" spans="23:24" ht="15.75" x14ac:dyDescent="0.25">
      <c r="W170" s="153">
        <v>169</v>
      </c>
      <c r="X170" s="19" t="str">
        <f t="shared" si="2"/>
        <v/>
      </c>
    </row>
    <row r="171" spans="23:24" ht="15.75" x14ac:dyDescent="0.25">
      <c r="W171" s="153">
        <v>170</v>
      </c>
      <c r="X171" s="19" t="str">
        <f t="shared" si="2"/>
        <v/>
      </c>
    </row>
    <row r="172" spans="23:24" ht="15.75" x14ac:dyDescent="0.25">
      <c r="W172" s="153">
        <v>171</v>
      </c>
      <c r="X172" s="19" t="str">
        <f t="shared" si="2"/>
        <v/>
      </c>
    </row>
    <row r="173" spans="23:24" ht="15.75" x14ac:dyDescent="0.25">
      <c r="W173" s="153">
        <v>172</v>
      </c>
      <c r="X173" s="19" t="str">
        <f t="shared" si="2"/>
        <v/>
      </c>
    </row>
    <row r="174" spans="23:24" ht="15.75" x14ac:dyDescent="0.25">
      <c r="W174" s="153">
        <v>173</v>
      </c>
      <c r="X174" s="19" t="str">
        <f t="shared" si="2"/>
        <v/>
      </c>
    </row>
    <row r="175" spans="23:24" ht="15.75" x14ac:dyDescent="0.25">
      <c r="W175" s="153">
        <v>174</v>
      </c>
      <c r="X175" s="19" t="str">
        <f t="shared" si="2"/>
        <v/>
      </c>
    </row>
    <row r="176" spans="23:24" ht="15.75" x14ac:dyDescent="0.25">
      <c r="W176" s="153">
        <v>175</v>
      </c>
      <c r="X176" s="19" t="str">
        <f t="shared" si="2"/>
        <v/>
      </c>
    </row>
    <row r="177" spans="23:24" ht="15.75" x14ac:dyDescent="0.25">
      <c r="W177" s="153">
        <v>176</v>
      </c>
      <c r="X177" s="19" t="str">
        <f t="shared" si="2"/>
        <v/>
      </c>
    </row>
    <row r="178" spans="23:24" ht="15.75" x14ac:dyDescent="0.25">
      <c r="W178" s="153">
        <v>177</v>
      </c>
      <c r="X178" s="19" t="str">
        <f t="shared" si="2"/>
        <v/>
      </c>
    </row>
    <row r="179" spans="23:24" ht="15.75" x14ac:dyDescent="0.25">
      <c r="W179" s="153">
        <v>178</v>
      </c>
      <c r="X179" s="19" t="str">
        <f t="shared" si="2"/>
        <v/>
      </c>
    </row>
    <row r="180" spans="23:24" ht="15.75" x14ac:dyDescent="0.25">
      <c r="W180" s="153">
        <v>179</v>
      </c>
      <c r="X180" s="19" t="str">
        <f t="shared" si="2"/>
        <v/>
      </c>
    </row>
    <row r="181" spans="23:24" ht="15.75" x14ac:dyDescent="0.25">
      <c r="W181" s="153">
        <v>180</v>
      </c>
      <c r="X181" s="19" t="str">
        <f t="shared" si="2"/>
        <v/>
      </c>
    </row>
    <row r="182" spans="23:24" ht="15.75" x14ac:dyDescent="0.25">
      <c r="W182" s="153">
        <v>181</v>
      </c>
      <c r="X182" s="19" t="str">
        <f t="shared" si="2"/>
        <v/>
      </c>
    </row>
    <row r="183" spans="23:24" ht="15.75" x14ac:dyDescent="0.25">
      <c r="W183" s="153">
        <v>182</v>
      </c>
      <c r="X183" s="19" t="str">
        <f t="shared" si="2"/>
        <v/>
      </c>
    </row>
    <row r="184" spans="23:24" ht="15.75" x14ac:dyDescent="0.25">
      <c r="W184" s="153">
        <v>183</v>
      </c>
      <c r="X184" s="19" t="str">
        <f t="shared" si="2"/>
        <v/>
      </c>
    </row>
    <row r="185" spans="23:24" ht="15.75" x14ac:dyDescent="0.25">
      <c r="W185" s="153">
        <v>184</v>
      </c>
      <c r="X185" s="19" t="str">
        <f t="shared" si="2"/>
        <v/>
      </c>
    </row>
    <row r="186" spans="23:24" ht="15.75" x14ac:dyDescent="0.25">
      <c r="W186" s="153">
        <v>185</v>
      </c>
      <c r="X186" s="19" t="str">
        <f t="shared" si="2"/>
        <v/>
      </c>
    </row>
    <row r="187" spans="23:24" ht="15.75" x14ac:dyDescent="0.25">
      <c r="W187" s="153">
        <v>186</v>
      </c>
      <c r="X187" s="19" t="str">
        <f t="shared" si="2"/>
        <v/>
      </c>
    </row>
    <row r="188" spans="23:24" ht="15.75" x14ac:dyDescent="0.25">
      <c r="W188" s="153">
        <v>187</v>
      </c>
      <c r="X188" s="19" t="str">
        <f t="shared" si="2"/>
        <v/>
      </c>
    </row>
    <row r="189" spans="23:24" ht="15.75" x14ac:dyDescent="0.25">
      <c r="W189" s="153">
        <v>188</v>
      </c>
      <c r="X189" s="19" t="str">
        <f t="shared" si="2"/>
        <v/>
      </c>
    </row>
    <row r="190" spans="23:24" ht="15.75" x14ac:dyDescent="0.25">
      <c r="W190" s="153">
        <v>189</v>
      </c>
      <c r="X190" s="19" t="str">
        <f t="shared" si="2"/>
        <v/>
      </c>
    </row>
    <row r="191" spans="23:24" ht="15.75" x14ac:dyDescent="0.25">
      <c r="W191" s="153">
        <v>190</v>
      </c>
      <c r="X191" s="19" t="str">
        <f t="shared" si="2"/>
        <v/>
      </c>
    </row>
    <row r="192" spans="23:24" ht="15.75" x14ac:dyDescent="0.25">
      <c r="W192" s="153">
        <v>191</v>
      </c>
      <c r="X192" s="19" t="str">
        <f t="shared" si="2"/>
        <v/>
      </c>
    </row>
    <row r="193" spans="23:24" ht="15.75" x14ac:dyDescent="0.25">
      <c r="W193" s="153">
        <v>192</v>
      </c>
      <c r="X193" s="19" t="str">
        <f t="shared" si="2"/>
        <v/>
      </c>
    </row>
    <row r="194" spans="23:24" ht="15.75" x14ac:dyDescent="0.25">
      <c r="W194" s="153">
        <v>193</v>
      </c>
      <c r="X194" s="19" t="str">
        <f t="shared" ref="X194:X257" si="3">IFERROR(IF(VLOOKUP(W194,comments,2,FALSE)=0,"",VLOOKUP(W194,comments,2,FALSE)),"")</f>
        <v/>
      </c>
    </row>
    <row r="195" spans="23:24" ht="15.75" x14ac:dyDescent="0.25">
      <c r="W195" s="153">
        <v>194</v>
      </c>
      <c r="X195" s="19" t="str">
        <f t="shared" si="3"/>
        <v/>
      </c>
    </row>
    <row r="196" spans="23:24" ht="15.75" x14ac:dyDescent="0.25">
      <c r="W196" s="153">
        <v>195</v>
      </c>
      <c r="X196" s="19" t="str">
        <f t="shared" si="3"/>
        <v/>
      </c>
    </row>
    <row r="197" spans="23:24" ht="15.75" x14ac:dyDescent="0.25">
      <c r="W197" s="153">
        <v>196</v>
      </c>
      <c r="X197" s="19" t="str">
        <f t="shared" si="3"/>
        <v/>
      </c>
    </row>
    <row r="198" spans="23:24" ht="15.75" x14ac:dyDescent="0.25">
      <c r="W198" s="153">
        <v>197</v>
      </c>
      <c r="X198" s="19" t="str">
        <f t="shared" si="3"/>
        <v/>
      </c>
    </row>
    <row r="199" spans="23:24" ht="15.75" x14ac:dyDescent="0.25">
      <c r="W199" s="153">
        <v>198</v>
      </c>
      <c r="X199" s="19" t="str">
        <f t="shared" si="3"/>
        <v/>
      </c>
    </row>
    <row r="200" spans="23:24" ht="15.75" x14ac:dyDescent="0.25">
      <c r="W200" s="153">
        <v>199</v>
      </c>
      <c r="X200" s="19" t="str">
        <f t="shared" si="3"/>
        <v/>
      </c>
    </row>
    <row r="201" spans="23:24" ht="15.75" x14ac:dyDescent="0.25">
      <c r="W201" s="153">
        <v>200</v>
      </c>
      <c r="X201" s="19" t="str">
        <f t="shared" si="3"/>
        <v/>
      </c>
    </row>
    <row r="202" spans="23:24" ht="15.75" x14ac:dyDescent="0.25">
      <c r="W202" s="153">
        <v>201</v>
      </c>
      <c r="X202" s="19" t="str">
        <f t="shared" si="3"/>
        <v/>
      </c>
    </row>
    <row r="203" spans="23:24" ht="15.75" x14ac:dyDescent="0.25">
      <c r="W203" s="153">
        <v>202</v>
      </c>
      <c r="X203" s="19" t="str">
        <f t="shared" si="3"/>
        <v/>
      </c>
    </row>
    <row r="204" spans="23:24" ht="15.75" x14ac:dyDescent="0.25">
      <c r="W204" s="153">
        <v>203</v>
      </c>
      <c r="X204" s="19" t="str">
        <f t="shared" si="3"/>
        <v/>
      </c>
    </row>
    <row r="205" spans="23:24" ht="15.75" x14ac:dyDescent="0.25">
      <c r="W205" s="153">
        <v>204</v>
      </c>
      <c r="X205" s="19" t="str">
        <f t="shared" si="3"/>
        <v/>
      </c>
    </row>
    <row r="206" spans="23:24" ht="15.75" x14ac:dyDescent="0.25">
      <c r="W206" s="153">
        <v>205</v>
      </c>
      <c r="X206" s="19" t="str">
        <f t="shared" si="3"/>
        <v/>
      </c>
    </row>
    <row r="207" spans="23:24" ht="15.75" x14ac:dyDescent="0.25">
      <c r="W207" s="153">
        <v>206</v>
      </c>
      <c r="X207" s="19" t="str">
        <f t="shared" si="3"/>
        <v/>
      </c>
    </row>
    <row r="208" spans="23:24" ht="15.75" x14ac:dyDescent="0.25">
      <c r="W208" s="153">
        <v>207</v>
      </c>
      <c r="X208" s="19" t="str">
        <f t="shared" si="3"/>
        <v/>
      </c>
    </row>
    <row r="209" spans="23:24" ht="15.75" x14ac:dyDescent="0.25">
      <c r="W209" s="153">
        <v>208</v>
      </c>
      <c r="X209" s="19" t="str">
        <f t="shared" si="3"/>
        <v/>
      </c>
    </row>
    <row r="210" spans="23:24" ht="15.75" x14ac:dyDescent="0.25">
      <c r="W210" s="153">
        <v>209</v>
      </c>
      <c r="X210" s="19" t="str">
        <f t="shared" si="3"/>
        <v/>
      </c>
    </row>
    <row r="211" spans="23:24" ht="15.75" x14ac:dyDescent="0.25">
      <c r="W211" s="153">
        <v>210</v>
      </c>
      <c r="X211" s="19" t="str">
        <f t="shared" si="3"/>
        <v/>
      </c>
    </row>
    <row r="212" spans="23:24" ht="15.75" x14ac:dyDescent="0.25">
      <c r="W212" s="153">
        <v>211</v>
      </c>
      <c r="X212" s="19" t="str">
        <f t="shared" si="3"/>
        <v/>
      </c>
    </row>
    <row r="213" spans="23:24" ht="15.75" x14ac:dyDescent="0.25">
      <c r="W213" s="153">
        <v>212</v>
      </c>
      <c r="X213" s="19" t="str">
        <f t="shared" si="3"/>
        <v/>
      </c>
    </row>
    <row r="214" spans="23:24" ht="15.75" x14ac:dyDescent="0.25">
      <c r="W214" s="153">
        <v>213</v>
      </c>
      <c r="X214" s="19" t="str">
        <f t="shared" si="3"/>
        <v/>
      </c>
    </row>
    <row r="215" spans="23:24" ht="15.75" x14ac:dyDescent="0.25">
      <c r="W215" s="153">
        <v>214</v>
      </c>
      <c r="X215" s="19" t="str">
        <f t="shared" si="3"/>
        <v/>
      </c>
    </row>
    <row r="216" spans="23:24" ht="15.75" x14ac:dyDescent="0.25">
      <c r="W216" s="153">
        <v>215</v>
      </c>
      <c r="X216" s="19" t="str">
        <f t="shared" si="3"/>
        <v/>
      </c>
    </row>
    <row r="217" spans="23:24" ht="15.75" x14ac:dyDescent="0.25">
      <c r="W217" s="153">
        <v>216</v>
      </c>
      <c r="X217" s="19" t="str">
        <f t="shared" si="3"/>
        <v/>
      </c>
    </row>
    <row r="218" spans="23:24" ht="15.75" x14ac:dyDescent="0.25">
      <c r="W218" s="153">
        <v>217</v>
      </c>
      <c r="X218" s="19" t="str">
        <f t="shared" si="3"/>
        <v/>
      </c>
    </row>
    <row r="219" spans="23:24" ht="15.75" x14ac:dyDescent="0.25">
      <c r="W219" s="153">
        <v>218</v>
      </c>
      <c r="X219" s="19" t="str">
        <f t="shared" si="3"/>
        <v/>
      </c>
    </row>
    <row r="220" spans="23:24" ht="15.75" x14ac:dyDescent="0.25">
      <c r="W220" s="153">
        <v>219</v>
      </c>
      <c r="X220" s="19" t="str">
        <f t="shared" si="3"/>
        <v/>
      </c>
    </row>
    <row r="221" spans="23:24" ht="15.75" x14ac:dyDescent="0.25">
      <c r="W221" s="153">
        <v>220</v>
      </c>
      <c r="X221" s="19" t="str">
        <f t="shared" si="3"/>
        <v/>
      </c>
    </row>
    <row r="222" spans="23:24" ht="15.75" x14ac:dyDescent="0.25">
      <c r="W222" s="153">
        <v>221</v>
      </c>
      <c r="X222" s="19" t="str">
        <f t="shared" si="3"/>
        <v/>
      </c>
    </row>
    <row r="223" spans="23:24" ht="15.75" x14ac:dyDescent="0.25">
      <c r="W223" s="153">
        <v>222</v>
      </c>
      <c r="X223" s="19" t="str">
        <f t="shared" si="3"/>
        <v/>
      </c>
    </row>
    <row r="224" spans="23:24" ht="15.75" x14ac:dyDescent="0.25">
      <c r="W224" s="153">
        <v>223</v>
      </c>
      <c r="X224" s="19" t="str">
        <f t="shared" si="3"/>
        <v/>
      </c>
    </row>
    <row r="225" spans="23:24" ht="15.75" x14ac:dyDescent="0.25">
      <c r="W225" s="153">
        <v>224</v>
      </c>
      <c r="X225" s="19" t="str">
        <f t="shared" si="3"/>
        <v/>
      </c>
    </row>
    <row r="226" spans="23:24" ht="15.75" x14ac:dyDescent="0.25">
      <c r="W226" s="153">
        <v>225</v>
      </c>
      <c r="X226" s="19" t="str">
        <f t="shared" si="3"/>
        <v/>
      </c>
    </row>
    <row r="227" spans="23:24" ht="15.75" x14ac:dyDescent="0.25">
      <c r="W227" s="153">
        <v>226</v>
      </c>
      <c r="X227" s="19" t="str">
        <f t="shared" si="3"/>
        <v/>
      </c>
    </row>
    <row r="228" spans="23:24" ht="15.75" x14ac:dyDescent="0.25">
      <c r="W228" s="153">
        <v>227</v>
      </c>
      <c r="X228" s="19" t="str">
        <f t="shared" si="3"/>
        <v/>
      </c>
    </row>
    <row r="229" spans="23:24" ht="15.75" x14ac:dyDescent="0.25">
      <c r="W229" s="153">
        <v>228</v>
      </c>
      <c r="X229" s="19" t="str">
        <f t="shared" si="3"/>
        <v/>
      </c>
    </row>
    <row r="230" spans="23:24" ht="15.75" x14ac:dyDescent="0.25">
      <c r="W230" s="153">
        <v>229</v>
      </c>
      <c r="X230" s="19" t="str">
        <f t="shared" si="3"/>
        <v/>
      </c>
    </row>
    <row r="231" spans="23:24" ht="15.75" x14ac:dyDescent="0.25">
      <c r="W231" s="153">
        <v>230</v>
      </c>
      <c r="X231" s="19" t="str">
        <f t="shared" si="3"/>
        <v/>
      </c>
    </row>
    <row r="232" spans="23:24" ht="15.75" x14ac:dyDescent="0.25">
      <c r="W232" s="153">
        <v>231</v>
      </c>
      <c r="X232" s="19" t="str">
        <f t="shared" si="3"/>
        <v/>
      </c>
    </row>
    <row r="233" spans="23:24" ht="15.75" x14ac:dyDescent="0.25">
      <c r="W233" s="153">
        <v>232</v>
      </c>
      <c r="X233" s="19" t="str">
        <f t="shared" si="3"/>
        <v/>
      </c>
    </row>
    <row r="234" spans="23:24" ht="15.75" x14ac:dyDescent="0.25">
      <c r="W234" s="153">
        <v>233</v>
      </c>
      <c r="X234" s="19" t="str">
        <f t="shared" si="3"/>
        <v/>
      </c>
    </row>
    <row r="235" spans="23:24" ht="15.75" x14ac:dyDescent="0.25">
      <c r="W235" s="153">
        <v>234</v>
      </c>
      <c r="X235" s="19" t="str">
        <f t="shared" si="3"/>
        <v/>
      </c>
    </row>
    <row r="236" spans="23:24" ht="15.75" x14ac:dyDescent="0.25">
      <c r="W236" s="153">
        <v>235</v>
      </c>
      <c r="X236" s="19" t="str">
        <f t="shared" si="3"/>
        <v/>
      </c>
    </row>
    <row r="237" spans="23:24" ht="15.75" x14ac:dyDescent="0.25">
      <c r="W237" s="153">
        <v>236</v>
      </c>
      <c r="X237" s="19" t="str">
        <f t="shared" si="3"/>
        <v/>
      </c>
    </row>
    <row r="238" spans="23:24" ht="15.75" x14ac:dyDescent="0.25">
      <c r="W238" s="153">
        <v>237</v>
      </c>
      <c r="X238" s="19" t="str">
        <f t="shared" si="3"/>
        <v/>
      </c>
    </row>
    <row r="239" spans="23:24" ht="15.75" x14ac:dyDescent="0.25">
      <c r="W239" s="153">
        <v>238</v>
      </c>
      <c r="X239" s="19" t="str">
        <f t="shared" si="3"/>
        <v/>
      </c>
    </row>
    <row r="240" spans="23:24" ht="15.75" x14ac:dyDescent="0.25">
      <c r="W240" s="153">
        <v>239</v>
      </c>
      <c r="X240" s="19" t="str">
        <f t="shared" si="3"/>
        <v/>
      </c>
    </row>
    <row r="241" spans="23:24" ht="15.75" x14ac:dyDescent="0.25">
      <c r="W241" s="153">
        <v>240</v>
      </c>
      <c r="X241" s="19" t="str">
        <f t="shared" si="3"/>
        <v/>
      </c>
    </row>
    <row r="242" spans="23:24" ht="15.75" x14ac:dyDescent="0.25">
      <c r="W242" s="153">
        <v>241</v>
      </c>
      <c r="X242" s="19" t="str">
        <f t="shared" si="3"/>
        <v/>
      </c>
    </row>
    <row r="243" spans="23:24" ht="15.75" x14ac:dyDescent="0.25">
      <c r="W243" s="153">
        <v>242</v>
      </c>
      <c r="X243" s="19" t="str">
        <f t="shared" si="3"/>
        <v/>
      </c>
    </row>
    <row r="244" spans="23:24" ht="15.75" x14ac:dyDescent="0.25">
      <c r="W244" s="153">
        <v>243</v>
      </c>
      <c r="X244" s="19" t="str">
        <f t="shared" si="3"/>
        <v/>
      </c>
    </row>
    <row r="245" spans="23:24" ht="15.75" x14ac:dyDescent="0.25">
      <c r="W245" s="153">
        <v>244</v>
      </c>
      <c r="X245" s="19" t="str">
        <f t="shared" si="3"/>
        <v/>
      </c>
    </row>
    <row r="246" spans="23:24" ht="15.75" x14ac:dyDescent="0.25">
      <c r="W246" s="153">
        <v>245</v>
      </c>
      <c r="X246" s="19" t="str">
        <f t="shared" si="3"/>
        <v/>
      </c>
    </row>
    <row r="247" spans="23:24" ht="15.75" x14ac:dyDescent="0.25">
      <c r="W247" s="153">
        <v>246</v>
      </c>
      <c r="X247" s="19" t="str">
        <f t="shared" si="3"/>
        <v/>
      </c>
    </row>
    <row r="248" spans="23:24" ht="15.75" x14ac:dyDescent="0.25">
      <c r="W248" s="153">
        <v>247</v>
      </c>
      <c r="X248" s="19" t="str">
        <f t="shared" si="3"/>
        <v/>
      </c>
    </row>
    <row r="249" spans="23:24" ht="15.75" x14ac:dyDescent="0.25">
      <c r="W249" s="153">
        <v>248</v>
      </c>
      <c r="X249" s="19" t="str">
        <f t="shared" si="3"/>
        <v/>
      </c>
    </row>
    <row r="250" spans="23:24" ht="15.75" x14ac:dyDescent="0.25">
      <c r="W250" s="153">
        <v>249</v>
      </c>
      <c r="X250" s="19" t="str">
        <f t="shared" si="3"/>
        <v/>
      </c>
    </row>
    <row r="251" spans="23:24" ht="15.75" x14ac:dyDescent="0.25">
      <c r="W251" s="153">
        <v>250</v>
      </c>
      <c r="X251" s="19" t="str">
        <f t="shared" si="3"/>
        <v/>
      </c>
    </row>
    <row r="252" spans="23:24" ht="15.75" x14ac:dyDescent="0.25">
      <c r="W252" s="153">
        <v>251</v>
      </c>
      <c r="X252" s="19" t="str">
        <f t="shared" si="3"/>
        <v/>
      </c>
    </row>
    <row r="253" spans="23:24" ht="15.75" x14ac:dyDescent="0.25">
      <c r="W253" s="153">
        <v>252</v>
      </c>
      <c r="X253" s="19" t="str">
        <f t="shared" si="3"/>
        <v/>
      </c>
    </row>
    <row r="254" spans="23:24" ht="15.75" x14ac:dyDescent="0.25">
      <c r="W254" s="153">
        <v>253</v>
      </c>
      <c r="X254" s="19" t="str">
        <f t="shared" si="3"/>
        <v/>
      </c>
    </row>
    <row r="255" spans="23:24" ht="15.75" x14ac:dyDescent="0.25">
      <c r="W255" s="153">
        <v>254</v>
      </c>
      <c r="X255" s="19" t="str">
        <f t="shared" si="3"/>
        <v/>
      </c>
    </row>
    <row r="256" spans="23:24" ht="15.75" x14ac:dyDescent="0.25">
      <c r="W256" s="153">
        <v>255</v>
      </c>
      <c r="X256" s="19" t="str">
        <f t="shared" si="3"/>
        <v/>
      </c>
    </row>
    <row r="257" spans="23:24" ht="15.75" x14ac:dyDescent="0.25">
      <c r="W257" s="153">
        <v>256</v>
      </c>
      <c r="X257" s="19" t="str">
        <f t="shared" si="3"/>
        <v/>
      </c>
    </row>
    <row r="258" spans="23:24" ht="15.75" x14ac:dyDescent="0.25">
      <c r="W258" s="153">
        <v>257</v>
      </c>
      <c r="X258" s="19" t="str">
        <f t="shared" ref="X258:X321" si="4">IFERROR(IF(VLOOKUP(W258,comments,2,FALSE)=0,"",VLOOKUP(W258,comments,2,FALSE)),"")</f>
        <v/>
      </c>
    </row>
    <row r="259" spans="23:24" ht="15.75" x14ac:dyDescent="0.25">
      <c r="W259" s="153">
        <v>258</v>
      </c>
      <c r="X259" s="19" t="str">
        <f t="shared" si="4"/>
        <v/>
      </c>
    </row>
    <row r="260" spans="23:24" ht="15.75" x14ac:dyDescent="0.25">
      <c r="W260" s="153">
        <v>259</v>
      </c>
      <c r="X260" s="19" t="str">
        <f t="shared" si="4"/>
        <v/>
      </c>
    </row>
    <row r="261" spans="23:24" ht="15.75" x14ac:dyDescent="0.25">
      <c r="W261" s="153">
        <v>260</v>
      </c>
      <c r="X261" s="19" t="str">
        <f t="shared" si="4"/>
        <v/>
      </c>
    </row>
    <row r="262" spans="23:24" ht="15.75" x14ac:dyDescent="0.25">
      <c r="W262" s="153">
        <v>261</v>
      </c>
      <c r="X262" s="19" t="str">
        <f t="shared" si="4"/>
        <v/>
      </c>
    </row>
    <row r="263" spans="23:24" ht="15.75" x14ac:dyDescent="0.25">
      <c r="W263" s="153">
        <v>262</v>
      </c>
      <c r="X263" s="19" t="str">
        <f t="shared" si="4"/>
        <v/>
      </c>
    </row>
    <row r="264" spans="23:24" ht="15.75" x14ac:dyDescent="0.25">
      <c r="W264" s="153">
        <v>263</v>
      </c>
      <c r="X264" s="19" t="str">
        <f t="shared" si="4"/>
        <v/>
      </c>
    </row>
    <row r="265" spans="23:24" ht="15.75" x14ac:dyDescent="0.25">
      <c r="W265" s="153">
        <v>264</v>
      </c>
      <c r="X265" s="19" t="str">
        <f t="shared" si="4"/>
        <v/>
      </c>
    </row>
    <row r="266" spans="23:24" ht="15.75" x14ac:dyDescent="0.25">
      <c r="W266" s="153">
        <v>265</v>
      </c>
      <c r="X266" s="19" t="str">
        <f t="shared" si="4"/>
        <v/>
      </c>
    </row>
    <row r="267" spans="23:24" ht="15.75" x14ac:dyDescent="0.25">
      <c r="W267" s="153">
        <v>266</v>
      </c>
      <c r="X267" s="19" t="str">
        <f t="shared" si="4"/>
        <v/>
      </c>
    </row>
    <row r="268" spans="23:24" ht="15.75" x14ac:dyDescent="0.25">
      <c r="W268" s="153">
        <v>267</v>
      </c>
      <c r="X268" s="19" t="str">
        <f t="shared" si="4"/>
        <v/>
      </c>
    </row>
    <row r="269" spans="23:24" ht="15.75" x14ac:dyDescent="0.25">
      <c r="W269" s="153">
        <v>268</v>
      </c>
      <c r="X269" s="19" t="str">
        <f t="shared" si="4"/>
        <v/>
      </c>
    </row>
    <row r="270" spans="23:24" ht="15.75" x14ac:dyDescent="0.25">
      <c r="W270" s="153">
        <v>269</v>
      </c>
      <c r="X270" s="19" t="str">
        <f t="shared" si="4"/>
        <v/>
      </c>
    </row>
    <row r="271" spans="23:24" ht="15.75" x14ac:dyDescent="0.25">
      <c r="W271" s="153">
        <v>270</v>
      </c>
      <c r="X271" s="19" t="str">
        <f t="shared" si="4"/>
        <v/>
      </c>
    </row>
    <row r="272" spans="23:24" ht="15.75" x14ac:dyDescent="0.25">
      <c r="W272" s="153">
        <v>271</v>
      </c>
      <c r="X272" s="19" t="str">
        <f t="shared" si="4"/>
        <v/>
      </c>
    </row>
    <row r="273" spans="23:24" ht="15.75" x14ac:dyDescent="0.25">
      <c r="W273" s="153">
        <v>272</v>
      </c>
      <c r="X273" s="19" t="str">
        <f t="shared" si="4"/>
        <v/>
      </c>
    </row>
    <row r="274" spans="23:24" ht="15.75" x14ac:dyDescent="0.25">
      <c r="W274" s="153">
        <v>273</v>
      </c>
      <c r="X274" s="19" t="str">
        <f t="shared" si="4"/>
        <v/>
      </c>
    </row>
    <row r="275" spans="23:24" ht="15.75" x14ac:dyDescent="0.25">
      <c r="W275" s="153">
        <v>274</v>
      </c>
      <c r="X275" s="19" t="str">
        <f t="shared" si="4"/>
        <v/>
      </c>
    </row>
    <row r="276" spans="23:24" ht="15.75" x14ac:dyDescent="0.25">
      <c r="W276" s="153">
        <v>275</v>
      </c>
      <c r="X276" s="19" t="str">
        <f t="shared" si="4"/>
        <v/>
      </c>
    </row>
    <row r="277" spans="23:24" ht="15.75" x14ac:dyDescent="0.25">
      <c r="W277" s="153">
        <v>276</v>
      </c>
      <c r="X277" s="19" t="str">
        <f t="shared" si="4"/>
        <v/>
      </c>
    </row>
    <row r="278" spans="23:24" ht="15.75" x14ac:dyDescent="0.25">
      <c r="W278" s="153">
        <v>277</v>
      </c>
      <c r="X278" s="19" t="str">
        <f t="shared" si="4"/>
        <v/>
      </c>
    </row>
    <row r="279" spans="23:24" ht="15.75" x14ac:dyDescent="0.25">
      <c r="W279" s="153">
        <v>278</v>
      </c>
      <c r="X279" s="19" t="str">
        <f t="shared" si="4"/>
        <v/>
      </c>
    </row>
    <row r="280" spans="23:24" ht="15.75" x14ac:dyDescent="0.25">
      <c r="W280" s="153">
        <v>279</v>
      </c>
      <c r="X280" s="19" t="str">
        <f t="shared" si="4"/>
        <v/>
      </c>
    </row>
    <row r="281" spans="23:24" ht="15.75" x14ac:dyDescent="0.25">
      <c r="W281" s="153">
        <v>280</v>
      </c>
      <c r="X281" s="19" t="str">
        <f t="shared" si="4"/>
        <v/>
      </c>
    </row>
    <row r="282" spans="23:24" ht="15.75" x14ac:dyDescent="0.25">
      <c r="W282" s="153">
        <v>281</v>
      </c>
      <c r="X282" s="19" t="str">
        <f t="shared" si="4"/>
        <v/>
      </c>
    </row>
    <row r="283" spans="23:24" ht="15.75" x14ac:dyDescent="0.25">
      <c r="W283" s="153">
        <v>282</v>
      </c>
      <c r="X283" s="19" t="str">
        <f t="shared" si="4"/>
        <v/>
      </c>
    </row>
    <row r="284" spans="23:24" ht="15.75" x14ac:dyDescent="0.25">
      <c r="W284" s="153">
        <v>283</v>
      </c>
      <c r="X284" s="19" t="str">
        <f t="shared" si="4"/>
        <v/>
      </c>
    </row>
    <row r="285" spans="23:24" ht="15.75" x14ac:dyDescent="0.25">
      <c r="W285" s="153">
        <v>284</v>
      </c>
      <c r="X285" s="19" t="str">
        <f t="shared" si="4"/>
        <v/>
      </c>
    </row>
    <row r="286" spans="23:24" ht="15.75" x14ac:dyDescent="0.25">
      <c r="W286" s="153">
        <v>285</v>
      </c>
      <c r="X286" s="19" t="str">
        <f t="shared" si="4"/>
        <v/>
      </c>
    </row>
    <row r="287" spans="23:24" ht="15.75" x14ac:dyDescent="0.25">
      <c r="W287" s="153">
        <v>286</v>
      </c>
      <c r="X287" s="19" t="str">
        <f t="shared" si="4"/>
        <v/>
      </c>
    </row>
    <row r="288" spans="23:24" ht="15.75" x14ac:dyDescent="0.25">
      <c r="W288" s="153">
        <v>287</v>
      </c>
      <c r="X288" s="19" t="str">
        <f t="shared" si="4"/>
        <v/>
      </c>
    </row>
    <row r="289" spans="23:24" ht="15.75" x14ac:dyDescent="0.25">
      <c r="W289" s="153">
        <v>288</v>
      </c>
      <c r="X289" s="19" t="str">
        <f t="shared" si="4"/>
        <v/>
      </c>
    </row>
    <row r="290" spans="23:24" ht="15.75" x14ac:dyDescent="0.25">
      <c r="W290" s="153">
        <v>289</v>
      </c>
      <c r="X290" s="19" t="str">
        <f t="shared" si="4"/>
        <v/>
      </c>
    </row>
    <row r="291" spans="23:24" ht="15.75" x14ac:dyDescent="0.25">
      <c r="W291" s="153">
        <v>290</v>
      </c>
      <c r="X291" s="19" t="str">
        <f t="shared" si="4"/>
        <v/>
      </c>
    </row>
    <row r="292" spans="23:24" ht="15.75" x14ac:dyDescent="0.25">
      <c r="W292" s="153">
        <v>291</v>
      </c>
      <c r="X292" s="19" t="str">
        <f t="shared" si="4"/>
        <v/>
      </c>
    </row>
    <row r="293" spans="23:24" ht="15.75" x14ac:dyDescent="0.25">
      <c r="W293" s="153">
        <v>292</v>
      </c>
      <c r="X293" s="19" t="str">
        <f t="shared" si="4"/>
        <v/>
      </c>
    </row>
    <row r="294" spans="23:24" ht="15.75" x14ac:dyDescent="0.25">
      <c r="W294" s="153">
        <v>293</v>
      </c>
      <c r="X294" s="19" t="str">
        <f t="shared" si="4"/>
        <v/>
      </c>
    </row>
    <row r="295" spans="23:24" ht="15.75" x14ac:dyDescent="0.25">
      <c r="W295" s="153">
        <v>294</v>
      </c>
      <c r="X295" s="19" t="str">
        <f t="shared" si="4"/>
        <v/>
      </c>
    </row>
    <row r="296" spans="23:24" ht="15.75" x14ac:dyDescent="0.25">
      <c r="W296" s="153">
        <v>295</v>
      </c>
      <c r="X296" s="19" t="str">
        <f t="shared" si="4"/>
        <v/>
      </c>
    </row>
    <row r="297" spans="23:24" ht="15.75" x14ac:dyDescent="0.25">
      <c r="W297" s="153">
        <v>296</v>
      </c>
      <c r="X297" s="19" t="str">
        <f t="shared" si="4"/>
        <v/>
      </c>
    </row>
    <row r="298" spans="23:24" ht="15.75" x14ac:dyDescent="0.25">
      <c r="W298" s="153">
        <v>297</v>
      </c>
      <c r="X298" s="19" t="str">
        <f t="shared" si="4"/>
        <v/>
      </c>
    </row>
    <row r="299" spans="23:24" ht="15.75" x14ac:dyDescent="0.25">
      <c r="W299" s="153">
        <v>298</v>
      </c>
      <c r="X299" s="19" t="str">
        <f t="shared" si="4"/>
        <v/>
      </c>
    </row>
    <row r="300" spans="23:24" ht="15.75" x14ac:dyDescent="0.25">
      <c r="W300" s="153">
        <v>299</v>
      </c>
      <c r="X300" s="19" t="str">
        <f t="shared" si="4"/>
        <v/>
      </c>
    </row>
    <row r="301" spans="23:24" ht="15.75" x14ac:dyDescent="0.25">
      <c r="W301" s="153">
        <v>300</v>
      </c>
      <c r="X301" s="19" t="str">
        <f t="shared" si="4"/>
        <v/>
      </c>
    </row>
    <row r="302" spans="23:24" ht="15.75" x14ac:dyDescent="0.25">
      <c r="W302" s="153">
        <v>301</v>
      </c>
      <c r="X302" s="19" t="str">
        <f t="shared" si="4"/>
        <v/>
      </c>
    </row>
    <row r="303" spans="23:24" ht="15.75" x14ac:dyDescent="0.25">
      <c r="W303" s="153">
        <v>302</v>
      </c>
      <c r="X303" s="19" t="str">
        <f t="shared" si="4"/>
        <v/>
      </c>
    </row>
    <row r="304" spans="23:24" ht="15.75" x14ac:dyDescent="0.25">
      <c r="W304" s="153">
        <v>303</v>
      </c>
      <c r="X304" s="19" t="str">
        <f t="shared" si="4"/>
        <v/>
      </c>
    </row>
    <row r="305" spans="23:24" ht="15.75" x14ac:dyDescent="0.25">
      <c r="W305" s="153">
        <v>304</v>
      </c>
      <c r="X305" s="19" t="str">
        <f t="shared" si="4"/>
        <v/>
      </c>
    </row>
    <row r="306" spans="23:24" ht="15.75" x14ac:dyDescent="0.25">
      <c r="W306" s="153">
        <v>305</v>
      </c>
      <c r="X306" s="19" t="str">
        <f t="shared" si="4"/>
        <v/>
      </c>
    </row>
    <row r="307" spans="23:24" ht="15.75" x14ac:dyDescent="0.25">
      <c r="W307" s="153">
        <v>306</v>
      </c>
      <c r="X307" s="19" t="str">
        <f t="shared" si="4"/>
        <v/>
      </c>
    </row>
    <row r="308" spans="23:24" ht="15.75" x14ac:dyDescent="0.25">
      <c r="W308" s="153">
        <v>307</v>
      </c>
      <c r="X308" s="19" t="str">
        <f t="shared" si="4"/>
        <v/>
      </c>
    </row>
    <row r="309" spans="23:24" ht="15.75" x14ac:dyDescent="0.25">
      <c r="W309" s="153">
        <v>308</v>
      </c>
      <c r="X309" s="19" t="str">
        <f t="shared" si="4"/>
        <v/>
      </c>
    </row>
    <row r="310" spans="23:24" ht="15.75" x14ac:dyDescent="0.25">
      <c r="W310" s="153">
        <v>309</v>
      </c>
      <c r="X310" s="19" t="str">
        <f t="shared" si="4"/>
        <v/>
      </c>
    </row>
    <row r="311" spans="23:24" ht="15.75" x14ac:dyDescent="0.25">
      <c r="W311" s="153">
        <v>310</v>
      </c>
      <c r="X311" s="19" t="str">
        <f t="shared" si="4"/>
        <v/>
      </c>
    </row>
    <row r="312" spans="23:24" ht="15.75" x14ac:dyDescent="0.25">
      <c r="W312" s="153">
        <v>311</v>
      </c>
      <c r="X312" s="19" t="str">
        <f t="shared" si="4"/>
        <v/>
      </c>
    </row>
    <row r="313" spans="23:24" ht="15.75" x14ac:dyDescent="0.25">
      <c r="W313" s="153">
        <v>312</v>
      </c>
      <c r="X313" s="19" t="str">
        <f t="shared" si="4"/>
        <v/>
      </c>
    </row>
    <row r="314" spans="23:24" ht="15.75" x14ac:dyDescent="0.25">
      <c r="W314" s="153">
        <v>313</v>
      </c>
      <c r="X314" s="19" t="str">
        <f t="shared" si="4"/>
        <v/>
      </c>
    </row>
    <row r="315" spans="23:24" ht="15.75" x14ac:dyDescent="0.25">
      <c r="W315" s="153">
        <v>314</v>
      </c>
      <c r="X315" s="19" t="str">
        <f t="shared" si="4"/>
        <v/>
      </c>
    </row>
    <row r="316" spans="23:24" ht="15.75" x14ac:dyDescent="0.25">
      <c r="W316" s="153">
        <v>315</v>
      </c>
      <c r="X316" s="19" t="str">
        <f t="shared" si="4"/>
        <v/>
      </c>
    </row>
    <row r="317" spans="23:24" ht="15.75" x14ac:dyDescent="0.25">
      <c r="W317" s="153">
        <v>316</v>
      </c>
      <c r="X317" s="19" t="str">
        <f t="shared" si="4"/>
        <v/>
      </c>
    </row>
    <row r="318" spans="23:24" ht="15.75" x14ac:dyDescent="0.25">
      <c r="W318" s="153">
        <v>317</v>
      </c>
      <c r="X318" s="19" t="str">
        <f t="shared" si="4"/>
        <v/>
      </c>
    </row>
    <row r="319" spans="23:24" ht="15.75" x14ac:dyDescent="0.25">
      <c r="W319" s="153">
        <v>318</v>
      </c>
      <c r="X319" s="19" t="str">
        <f t="shared" si="4"/>
        <v/>
      </c>
    </row>
    <row r="320" spans="23:24" ht="15.75" x14ac:dyDescent="0.25">
      <c r="W320" s="153">
        <v>319</v>
      </c>
      <c r="X320" s="19" t="str">
        <f t="shared" si="4"/>
        <v/>
      </c>
    </row>
    <row r="321" spans="23:24" ht="15.75" x14ac:dyDescent="0.25">
      <c r="W321" s="153">
        <v>320</v>
      </c>
      <c r="X321" s="19" t="str">
        <f t="shared" si="4"/>
        <v/>
      </c>
    </row>
    <row r="322" spans="23:24" ht="15.75" x14ac:dyDescent="0.25">
      <c r="W322" s="153">
        <v>321</v>
      </c>
      <c r="X322" s="19" t="str">
        <f t="shared" ref="X322:X385" si="5">IFERROR(IF(VLOOKUP(W322,comments,2,FALSE)=0,"",VLOOKUP(W322,comments,2,FALSE)),"")</f>
        <v/>
      </c>
    </row>
    <row r="323" spans="23:24" ht="15.75" x14ac:dyDescent="0.25">
      <c r="W323" s="153">
        <v>322</v>
      </c>
      <c r="X323" s="19" t="str">
        <f t="shared" si="5"/>
        <v/>
      </c>
    </row>
    <row r="324" spans="23:24" ht="15.75" x14ac:dyDescent="0.25">
      <c r="W324" s="153">
        <v>323</v>
      </c>
      <c r="X324" s="19" t="str">
        <f t="shared" si="5"/>
        <v/>
      </c>
    </row>
    <row r="325" spans="23:24" ht="15.75" x14ac:dyDescent="0.25">
      <c r="W325" s="153">
        <v>324</v>
      </c>
      <c r="X325" s="19" t="str">
        <f t="shared" si="5"/>
        <v/>
      </c>
    </row>
    <row r="326" spans="23:24" ht="15.75" x14ac:dyDescent="0.25">
      <c r="W326" s="153">
        <v>325</v>
      </c>
      <c r="X326" s="19" t="str">
        <f t="shared" si="5"/>
        <v/>
      </c>
    </row>
    <row r="327" spans="23:24" ht="15.75" x14ac:dyDescent="0.25">
      <c r="W327" s="153">
        <v>326</v>
      </c>
      <c r="X327" s="19" t="str">
        <f t="shared" si="5"/>
        <v/>
      </c>
    </row>
    <row r="328" spans="23:24" ht="15.75" x14ac:dyDescent="0.25">
      <c r="W328" s="153">
        <v>327</v>
      </c>
      <c r="X328" s="19" t="str">
        <f t="shared" si="5"/>
        <v/>
      </c>
    </row>
    <row r="329" spans="23:24" ht="15.75" x14ac:dyDescent="0.25">
      <c r="W329" s="153">
        <v>328</v>
      </c>
      <c r="X329" s="19" t="str">
        <f t="shared" si="5"/>
        <v/>
      </c>
    </row>
    <row r="330" spans="23:24" ht="15.75" x14ac:dyDescent="0.25">
      <c r="W330" s="153">
        <v>329</v>
      </c>
      <c r="X330" s="19" t="str">
        <f t="shared" si="5"/>
        <v/>
      </c>
    </row>
    <row r="331" spans="23:24" ht="15.75" x14ac:dyDescent="0.25">
      <c r="W331" s="153">
        <v>330</v>
      </c>
      <c r="X331" s="19" t="str">
        <f t="shared" si="5"/>
        <v/>
      </c>
    </row>
    <row r="332" spans="23:24" ht="15.75" x14ac:dyDescent="0.25">
      <c r="W332" s="153">
        <v>331</v>
      </c>
      <c r="X332" s="19" t="str">
        <f t="shared" si="5"/>
        <v/>
      </c>
    </row>
    <row r="333" spans="23:24" ht="15.75" x14ac:dyDescent="0.25">
      <c r="W333" s="153">
        <v>332</v>
      </c>
      <c r="X333" s="19" t="str">
        <f t="shared" si="5"/>
        <v/>
      </c>
    </row>
    <row r="334" spans="23:24" ht="15.75" x14ac:dyDescent="0.25">
      <c r="W334" s="153">
        <v>333</v>
      </c>
      <c r="X334" s="19" t="str">
        <f t="shared" si="5"/>
        <v/>
      </c>
    </row>
    <row r="335" spans="23:24" ht="15.75" x14ac:dyDescent="0.25">
      <c r="W335" s="153">
        <v>334</v>
      </c>
      <c r="X335" s="19" t="str">
        <f t="shared" si="5"/>
        <v/>
      </c>
    </row>
    <row r="336" spans="23:24" ht="15.75" x14ac:dyDescent="0.25">
      <c r="W336" s="153">
        <v>335</v>
      </c>
      <c r="X336" s="19" t="str">
        <f t="shared" si="5"/>
        <v/>
      </c>
    </row>
    <row r="337" spans="23:24" ht="15.75" x14ac:dyDescent="0.25">
      <c r="W337" s="153">
        <v>336</v>
      </c>
      <c r="X337" s="19" t="str">
        <f t="shared" si="5"/>
        <v/>
      </c>
    </row>
    <row r="338" spans="23:24" ht="15.75" x14ac:dyDescent="0.25">
      <c r="W338" s="153">
        <v>337</v>
      </c>
      <c r="X338" s="19" t="str">
        <f t="shared" si="5"/>
        <v/>
      </c>
    </row>
    <row r="339" spans="23:24" ht="15.75" x14ac:dyDescent="0.25">
      <c r="W339" s="153">
        <v>338</v>
      </c>
      <c r="X339" s="19" t="str">
        <f t="shared" si="5"/>
        <v/>
      </c>
    </row>
    <row r="340" spans="23:24" ht="15.75" x14ac:dyDescent="0.25">
      <c r="W340" s="153">
        <v>339</v>
      </c>
      <c r="X340" s="19" t="str">
        <f t="shared" si="5"/>
        <v/>
      </c>
    </row>
    <row r="341" spans="23:24" ht="15.75" x14ac:dyDescent="0.25">
      <c r="W341" s="153">
        <v>340</v>
      </c>
      <c r="X341" s="19" t="str">
        <f t="shared" si="5"/>
        <v/>
      </c>
    </row>
    <row r="342" spans="23:24" ht="15.75" x14ac:dyDescent="0.25">
      <c r="W342" s="153">
        <v>341</v>
      </c>
      <c r="X342" s="19" t="str">
        <f t="shared" si="5"/>
        <v/>
      </c>
    </row>
    <row r="343" spans="23:24" ht="15.75" x14ac:dyDescent="0.25">
      <c r="W343" s="153">
        <v>342</v>
      </c>
      <c r="X343" s="19" t="str">
        <f t="shared" si="5"/>
        <v/>
      </c>
    </row>
    <row r="344" spans="23:24" ht="15.75" x14ac:dyDescent="0.25">
      <c r="W344" s="153">
        <v>343</v>
      </c>
      <c r="X344" s="19" t="str">
        <f t="shared" si="5"/>
        <v/>
      </c>
    </row>
    <row r="345" spans="23:24" ht="15.75" x14ac:dyDescent="0.25">
      <c r="W345" s="153">
        <v>344</v>
      </c>
      <c r="X345" s="19" t="str">
        <f t="shared" si="5"/>
        <v/>
      </c>
    </row>
    <row r="346" spans="23:24" ht="15.75" x14ac:dyDescent="0.25">
      <c r="W346" s="153">
        <v>345</v>
      </c>
      <c r="X346" s="19" t="str">
        <f t="shared" si="5"/>
        <v/>
      </c>
    </row>
    <row r="347" spans="23:24" ht="15.75" x14ac:dyDescent="0.25">
      <c r="W347" s="153">
        <v>346</v>
      </c>
      <c r="X347" s="19" t="str">
        <f t="shared" si="5"/>
        <v/>
      </c>
    </row>
    <row r="348" spans="23:24" ht="15.75" x14ac:dyDescent="0.25">
      <c r="W348" s="153">
        <v>347</v>
      </c>
      <c r="X348" s="19" t="str">
        <f t="shared" si="5"/>
        <v/>
      </c>
    </row>
    <row r="349" spans="23:24" ht="15.75" x14ac:dyDescent="0.25">
      <c r="W349" s="153">
        <v>348</v>
      </c>
      <c r="X349" s="19" t="str">
        <f t="shared" si="5"/>
        <v/>
      </c>
    </row>
    <row r="350" spans="23:24" ht="15.75" x14ac:dyDescent="0.25">
      <c r="W350" s="153">
        <v>349</v>
      </c>
      <c r="X350" s="19" t="str">
        <f t="shared" si="5"/>
        <v/>
      </c>
    </row>
    <row r="351" spans="23:24" ht="15.75" x14ac:dyDescent="0.25">
      <c r="W351" s="153">
        <v>350</v>
      </c>
      <c r="X351" s="19" t="str">
        <f t="shared" si="5"/>
        <v/>
      </c>
    </row>
    <row r="352" spans="23:24" ht="15.75" x14ac:dyDescent="0.25">
      <c r="W352" s="153">
        <v>351</v>
      </c>
      <c r="X352" s="19" t="str">
        <f t="shared" si="5"/>
        <v/>
      </c>
    </row>
    <row r="353" spans="23:24" ht="15.75" x14ac:dyDescent="0.25">
      <c r="W353" s="153">
        <v>352</v>
      </c>
      <c r="X353" s="19" t="str">
        <f t="shared" si="5"/>
        <v/>
      </c>
    </row>
    <row r="354" spans="23:24" ht="15.75" x14ac:dyDescent="0.25">
      <c r="W354" s="153">
        <v>353</v>
      </c>
      <c r="X354" s="19" t="str">
        <f t="shared" si="5"/>
        <v/>
      </c>
    </row>
    <row r="355" spans="23:24" ht="15.75" x14ac:dyDescent="0.25">
      <c r="W355" s="153">
        <v>354</v>
      </c>
      <c r="X355" s="19" t="str">
        <f t="shared" si="5"/>
        <v/>
      </c>
    </row>
    <row r="356" spans="23:24" ht="15.75" x14ac:dyDescent="0.25">
      <c r="W356" s="153">
        <v>355</v>
      </c>
      <c r="X356" s="19" t="str">
        <f t="shared" si="5"/>
        <v/>
      </c>
    </row>
    <row r="357" spans="23:24" ht="15.75" x14ac:dyDescent="0.25">
      <c r="W357" s="153">
        <v>356</v>
      </c>
      <c r="X357" s="19" t="str">
        <f t="shared" si="5"/>
        <v/>
      </c>
    </row>
    <row r="358" spans="23:24" ht="15.75" x14ac:dyDescent="0.25">
      <c r="W358" s="153">
        <v>357</v>
      </c>
      <c r="X358" s="19" t="str">
        <f t="shared" si="5"/>
        <v/>
      </c>
    </row>
    <row r="359" spans="23:24" ht="15.75" x14ac:dyDescent="0.25">
      <c r="W359" s="153">
        <v>358</v>
      </c>
      <c r="X359" s="19" t="str">
        <f t="shared" si="5"/>
        <v/>
      </c>
    </row>
    <row r="360" spans="23:24" ht="15.75" x14ac:dyDescent="0.25">
      <c r="W360" s="153">
        <v>359</v>
      </c>
      <c r="X360" s="19" t="str">
        <f t="shared" si="5"/>
        <v/>
      </c>
    </row>
    <row r="361" spans="23:24" ht="15.75" x14ac:dyDescent="0.25">
      <c r="W361" s="153">
        <v>360</v>
      </c>
      <c r="X361" s="19" t="str">
        <f t="shared" si="5"/>
        <v/>
      </c>
    </row>
    <row r="362" spans="23:24" ht="15.75" x14ac:dyDescent="0.25">
      <c r="W362" s="153">
        <v>361</v>
      </c>
      <c r="X362" s="19" t="str">
        <f t="shared" si="5"/>
        <v/>
      </c>
    </row>
    <row r="363" spans="23:24" ht="15.75" x14ac:dyDescent="0.25">
      <c r="W363" s="153">
        <v>362</v>
      </c>
      <c r="X363" s="19" t="str">
        <f t="shared" si="5"/>
        <v/>
      </c>
    </row>
    <row r="364" spans="23:24" ht="15.75" x14ac:dyDescent="0.25">
      <c r="W364" s="153">
        <v>363</v>
      </c>
      <c r="X364" s="19" t="str">
        <f t="shared" si="5"/>
        <v/>
      </c>
    </row>
    <row r="365" spans="23:24" ht="15.75" x14ac:dyDescent="0.25">
      <c r="W365" s="153">
        <v>364</v>
      </c>
      <c r="X365" s="19" t="str">
        <f t="shared" si="5"/>
        <v/>
      </c>
    </row>
    <row r="366" spans="23:24" ht="15.75" x14ac:dyDescent="0.25">
      <c r="W366" s="153">
        <v>365</v>
      </c>
      <c r="X366" s="19" t="str">
        <f t="shared" si="5"/>
        <v/>
      </c>
    </row>
    <row r="367" spans="23:24" ht="15.75" x14ac:dyDescent="0.25">
      <c r="W367" s="153">
        <v>366</v>
      </c>
      <c r="X367" s="19" t="str">
        <f t="shared" si="5"/>
        <v/>
      </c>
    </row>
    <row r="368" spans="23:24" ht="15.75" x14ac:dyDescent="0.25">
      <c r="W368" s="153">
        <v>367</v>
      </c>
      <c r="X368" s="19" t="str">
        <f t="shared" si="5"/>
        <v/>
      </c>
    </row>
    <row r="369" spans="23:24" ht="15.75" x14ac:dyDescent="0.25">
      <c r="W369" s="153">
        <v>368</v>
      </c>
      <c r="X369" s="19" t="str">
        <f t="shared" si="5"/>
        <v/>
      </c>
    </row>
    <row r="370" spans="23:24" ht="15.75" x14ac:dyDescent="0.25">
      <c r="W370" s="153">
        <v>369</v>
      </c>
      <c r="X370" s="19" t="str">
        <f t="shared" si="5"/>
        <v/>
      </c>
    </row>
    <row r="371" spans="23:24" ht="15.75" x14ac:dyDescent="0.25">
      <c r="W371" s="153">
        <v>370</v>
      </c>
      <c r="X371" s="19" t="str">
        <f t="shared" si="5"/>
        <v/>
      </c>
    </row>
    <row r="372" spans="23:24" ht="15.75" x14ac:dyDescent="0.25">
      <c r="W372" s="153">
        <v>371</v>
      </c>
      <c r="X372" s="19" t="str">
        <f t="shared" si="5"/>
        <v/>
      </c>
    </row>
    <row r="373" spans="23:24" ht="15.75" x14ac:dyDescent="0.25">
      <c r="W373" s="153">
        <v>372</v>
      </c>
      <c r="X373" s="19" t="str">
        <f t="shared" si="5"/>
        <v/>
      </c>
    </row>
    <row r="374" spans="23:24" ht="15.75" x14ac:dyDescent="0.25">
      <c r="W374" s="153">
        <v>373</v>
      </c>
      <c r="X374" s="19" t="str">
        <f t="shared" si="5"/>
        <v/>
      </c>
    </row>
    <row r="375" spans="23:24" ht="15.75" x14ac:dyDescent="0.25">
      <c r="W375" s="153">
        <v>374</v>
      </c>
      <c r="X375" s="19" t="str">
        <f t="shared" si="5"/>
        <v/>
      </c>
    </row>
    <row r="376" spans="23:24" ht="15.75" x14ac:dyDescent="0.25">
      <c r="W376" s="153">
        <v>375</v>
      </c>
      <c r="X376" s="19" t="str">
        <f t="shared" si="5"/>
        <v/>
      </c>
    </row>
    <row r="377" spans="23:24" ht="15.75" x14ac:dyDescent="0.25">
      <c r="W377" s="153">
        <v>376</v>
      </c>
      <c r="X377" s="19" t="str">
        <f t="shared" si="5"/>
        <v/>
      </c>
    </row>
    <row r="378" spans="23:24" ht="15.75" x14ac:dyDescent="0.25">
      <c r="W378" s="153">
        <v>377</v>
      </c>
      <c r="X378" s="19" t="str">
        <f t="shared" si="5"/>
        <v/>
      </c>
    </row>
    <row r="379" spans="23:24" ht="15.75" x14ac:dyDescent="0.25">
      <c r="W379" s="153">
        <v>378</v>
      </c>
      <c r="X379" s="19" t="str">
        <f t="shared" si="5"/>
        <v/>
      </c>
    </row>
    <row r="380" spans="23:24" ht="15.75" x14ac:dyDescent="0.25">
      <c r="W380" s="153">
        <v>379</v>
      </c>
      <c r="X380" s="19" t="str">
        <f t="shared" si="5"/>
        <v/>
      </c>
    </row>
    <row r="381" spans="23:24" ht="15.75" x14ac:dyDescent="0.25">
      <c r="W381" s="153">
        <v>380</v>
      </c>
      <c r="X381" s="19" t="str">
        <f t="shared" si="5"/>
        <v/>
      </c>
    </row>
    <row r="382" spans="23:24" ht="15.75" x14ac:dyDescent="0.25">
      <c r="W382" s="153">
        <v>381</v>
      </c>
      <c r="X382" s="19" t="str">
        <f t="shared" si="5"/>
        <v/>
      </c>
    </row>
    <row r="383" spans="23:24" ht="15.75" x14ac:dyDescent="0.25">
      <c r="W383" s="153">
        <v>382</v>
      </c>
      <c r="X383" s="19" t="str">
        <f t="shared" si="5"/>
        <v/>
      </c>
    </row>
    <row r="384" spans="23:24" ht="15.75" x14ac:dyDescent="0.25">
      <c r="W384" s="153">
        <v>383</v>
      </c>
      <c r="X384" s="19" t="str">
        <f t="shared" si="5"/>
        <v/>
      </c>
    </row>
    <row r="385" spans="23:24" ht="15.75" x14ac:dyDescent="0.25">
      <c r="W385" s="153">
        <v>384</v>
      </c>
      <c r="X385" s="19" t="str">
        <f t="shared" si="5"/>
        <v/>
      </c>
    </row>
    <row r="386" spans="23:24" ht="15.75" x14ac:dyDescent="0.25">
      <c r="W386" s="153">
        <v>385</v>
      </c>
      <c r="X386" s="19" t="str">
        <f t="shared" ref="X386:X449" si="6">IFERROR(IF(VLOOKUP(W386,comments,2,FALSE)=0,"",VLOOKUP(W386,comments,2,FALSE)),"")</f>
        <v/>
      </c>
    </row>
    <row r="387" spans="23:24" ht="15.75" x14ac:dyDescent="0.25">
      <c r="W387" s="153">
        <v>386</v>
      </c>
      <c r="X387" s="19" t="str">
        <f t="shared" si="6"/>
        <v/>
      </c>
    </row>
    <row r="388" spans="23:24" ht="15.75" x14ac:dyDescent="0.25">
      <c r="W388" s="153">
        <v>387</v>
      </c>
      <c r="X388" s="19" t="str">
        <f t="shared" si="6"/>
        <v/>
      </c>
    </row>
    <row r="389" spans="23:24" ht="15.75" x14ac:dyDescent="0.25">
      <c r="W389" s="153">
        <v>388</v>
      </c>
      <c r="X389" s="19" t="str">
        <f t="shared" si="6"/>
        <v/>
      </c>
    </row>
    <row r="390" spans="23:24" ht="15.75" x14ac:dyDescent="0.25">
      <c r="W390" s="153">
        <v>389</v>
      </c>
      <c r="X390" s="19" t="str">
        <f t="shared" si="6"/>
        <v/>
      </c>
    </row>
    <row r="391" spans="23:24" ht="15.75" x14ac:dyDescent="0.25">
      <c r="W391" s="153">
        <v>390</v>
      </c>
      <c r="X391" s="19" t="str">
        <f t="shared" si="6"/>
        <v/>
      </c>
    </row>
    <row r="392" spans="23:24" ht="15.75" x14ac:dyDescent="0.25">
      <c r="W392" s="153">
        <v>391</v>
      </c>
      <c r="X392" s="19" t="str">
        <f t="shared" si="6"/>
        <v/>
      </c>
    </row>
    <row r="393" spans="23:24" ht="15.75" x14ac:dyDescent="0.25">
      <c r="W393" s="153">
        <v>392</v>
      </c>
      <c r="X393" s="19" t="str">
        <f t="shared" si="6"/>
        <v/>
      </c>
    </row>
    <row r="394" spans="23:24" ht="15.75" x14ac:dyDescent="0.25">
      <c r="W394" s="153">
        <v>393</v>
      </c>
      <c r="X394" s="19" t="str">
        <f t="shared" si="6"/>
        <v/>
      </c>
    </row>
    <row r="395" spans="23:24" ht="15.75" x14ac:dyDescent="0.25">
      <c r="W395" s="153">
        <v>394</v>
      </c>
      <c r="X395" s="19" t="str">
        <f t="shared" si="6"/>
        <v/>
      </c>
    </row>
    <row r="396" spans="23:24" ht="15.75" x14ac:dyDescent="0.25">
      <c r="W396" s="153">
        <v>395</v>
      </c>
      <c r="X396" s="19" t="str">
        <f t="shared" si="6"/>
        <v/>
      </c>
    </row>
    <row r="397" spans="23:24" ht="15.75" x14ac:dyDescent="0.25">
      <c r="W397" s="153">
        <v>396</v>
      </c>
      <c r="X397" s="19" t="str">
        <f t="shared" si="6"/>
        <v/>
      </c>
    </row>
    <row r="398" spans="23:24" ht="15.75" x14ac:dyDescent="0.25">
      <c r="W398" s="153">
        <v>397</v>
      </c>
      <c r="X398" s="19" t="str">
        <f t="shared" si="6"/>
        <v/>
      </c>
    </row>
    <row r="399" spans="23:24" ht="15.75" x14ac:dyDescent="0.25">
      <c r="W399" s="153">
        <v>398</v>
      </c>
      <c r="X399" s="19" t="str">
        <f t="shared" si="6"/>
        <v/>
      </c>
    </row>
    <row r="400" spans="23:24" ht="15.75" x14ac:dyDescent="0.25">
      <c r="W400" s="153">
        <v>399</v>
      </c>
      <c r="X400" s="19" t="str">
        <f t="shared" si="6"/>
        <v/>
      </c>
    </row>
    <row r="401" spans="23:24" ht="15.75" x14ac:dyDescent="0.25">
      <c r="W401" s="153">
        <v>400</v>
      </c>
      <c r="X401" s="19" t="str">
        <f t="shared" si="6"/>
        <v/>
      </c>
    </row>
    <row r="402" spans="23:24" ht="15.75" x14ac:dyDescent="0.25">
      <c r="W402" s="153">
        <v>401</v>
      </c>
      <c r="X402" s="19" t="str">
        <f t="shared" si="6"/>
        <v/>
      </c>
    </row>
    <row r="403" spans="23:24" ht="15.75" x14ac:dyDescent="0.25">
      <c r="W403" s="153">
        <v>402</v>
      </c>
      <c r="X403" s="19" t="str">
        <f t="shared" si="6"/>
        <v/>
      </c>
    </row>
    <row r="404" spans="23:24" ht="15.75" x14ac:dyDescent="0.25">
      <c r="W404" s="153">
        <v>403</v>
      </c>
      <c r="X404" s="19" t="str">
        <f t="shared" si="6"/>
        <v/>
      </c>
    </row>
    <row r="405" spans="23:24" ht="15.75" x14ac:dyDescent="0.25">
      <c r="W405" s="153">
        <v>404</v>
      </c>
      <c r="X405" s="19" t="str">
        <f t="shared" si="6"/>
        <v/>
      </c>
    </row>
    <row r="406" spans="23:24" ht="15.75" x14ac:dyDescent="0.25">
      <c r="W406" s="153">
        <v>405</v>
      </c>
      <c r="X406" s="19" t="str">
        <f t="shared" si="6"/>
        <v/>
      </c>
    </row>
    <row r="407" spans="23:24" ht="15.75" x14ac:dyDescent="0.25">
      <c r="W407" s="153">
        <v>406</v>
      </c>
      <c r="X407" s="19" t="str">
        <f t="shared" si="6"/>
        <v/>
      </c>
    </row>
    <row r="408" spans="23:24" ht="15.75" x14ac:dyDescent="0.25">
      <c r="W408" s="153">
        <v>407</v>
      </c>
      <c r="X408" s="19" t="str">
        <f t="shared" si="6"/>
        <v/>
      </c>
    </row>
    <row r="409" spans="23:24" ht="15.75" x14ac:dyDescent="0.25">
      <c r="W409" s="153">
        <v>408</v>
      </c>
      <c r="X409" s="19" t="str">
        <f t="shared" si="6"/>
        <v/>
      </c>
    </row>
    <row r="410" spans="23:24" ht="15.75" x14ac:dyDescent="0.25">
      <c r="W410" s="153">
        <v>409</v>
      </c>
      <c r="X410" s="19" t="str">
        <f t="shared" si="6"/>
        <v/>
      </c>
    </row>
    <row r="411" spans="23:24" ht="15.75" x14ac:dyDescent="0.25">
      <c r="W411" s="153">
        <v>410</v>
      </c>
      <c r="X411" s="19" t="str">
        <f t="shared" si="6"/>
        <v/>
      </c>
    </row>
    <row r="412" spans="23:24" ht="15.75" x14ac:dyDescent="0.25">
      <c r="W412" s="153">
        <v>411</v>
      </c>
      <c r="X412" s="19" t="str">
        <f t="shared" si="6"/>
        <v/>
      </c>
    </row>
    <row r="413" spans="23:24" ht="15.75" x14ac:dyDescent="0.25">
      <c r="W413" s="153">
        <v>412</v>
      </c>
      <c r="X413" s="19" t="str">
        <f t="shared" si="6"/>
        <v/>
      </c>
    </row>
    <row r="414" spans="23:24" ht="15.75" x14ac:dyDescent="0.25">
      <c r="W414" s="153">
        <v>413</v>
      </c>
      <c r="X414" s="19" t="str">
        <f t="shared" si="6"/>
        <v/>
      </c>
    </row>
    <row r="415" spans="23:24" ht="15.75" x14ac:dyDescent="0.25">
      <c r="W415" s="153">
        <v>414</v>
      </c>
      <c r="X415" s="19" t="str">
        <f t="shared" si="6"/>
        <v/>
      </c>
    </row>
    <row r="416" spans="23:24" ht="15.75" x14ac:dyDescent="0.25">
      <c r="W416" s="153">
        <v>415</v>
      </c>
      <c r="X416" s="19" t="str">
        <f t="shared" si="6"/>
        <v/>
      </c>
    </row>
    <row r="417" spans="23:24" ht="15.75" x14ac:dyDescent="0.25">
      <c r="W417" s="153">
        <v>416</v>
      </c>
      <c r="X417" s="19" t="str">
        <f t="shared" si="6"/>
        <v/>
      </c>
    </row>
    <row r="418" spans="23:24" ht="15.75" x14ac:dyDescent="0.25">
      <c r="W418" s="153">
        <v>417</v>
      </c>
      <c r="X418" s="19" t="str">
        <f t="shared" si="6"/>
        <v/>
      </c>
    </row>
    <row r="419" spans="23:24" ht="15.75" x14ac:dyDescent="0.25">
      <c r="W419" s="153">
        <v>418</v>
      </c>
      <c r="X419" s="19" t="str">
        <f t="shared" si="6"/>
        <v/>
      </c>
    </row>
    <row r="420" spans="23:24" ht="15.75" x14ac:dyDescent="0.25">
      <c r="W420" s="153">
        <v>419</v>
      </c>
      <c r="X420" s="19" t="str">
        <f t="shared" si="6"/>
        <v/>
      </c>
    </row>
    <row r="421" spans="23:24" ht="15.75" x14ac:dyDescent="0.25">
      <c r="W421" s="153">
        <v>420</v>
      </c>
      <c r="X421" s="19" t="str">
        <f t="shared" si="6"/>
        <v/>
      </c>
    </row>
    <row r="422" spans="23:24" ht="15.75" x14ac:dyDescent="0.25">
      <c r="W422" s="153">
        <v>421</v>
      </c>
      <c r="X422" s="19" t="str">
        <f t="shared" si="6"/>
        <v/>
      </c>
    </row>
    <row r="423" spans="23:24" ht="15.75" x14ac:dyDescent="0.25">
      <c r="W423" s="153">
        <v>422</v>
      </c>
      <c r="X423" s="19" t="str">
        <f t="shared" si="6"/>
        <v/>
      </c>
    </row>
    <row r="424" spans="23:24" ht="15.75" x14ac:dyDescent="0.25">
      <c r="W424" s="153">
        <v>423</v>
      </c>
      <c r="X424" s="19" t="str">
        <f t="shared" si="6"/>
        <v/>
      </c>
    </row>
    <row r="425" spans="23:24" ht="15.75" x14ac:dyDescent="0.25">
      <c r="W425" s="153">
        <v>424</v>
      </c>
      <c r="X425" s="19" t="str">
        <f t="shared" si="6"/>
        <v/>
      </c>
    </row>
    <row r="426" spans="23:24" ht="15.75" x14ac:dyDescent="0.25">
      <c r="W426" s="153">
        <v>425</v>
      </c>
      <c r="X426" s="19" t="str">
        <f t="shared" si="6"/>
        <v/>
      </c>
    </row>
    <row r="427" spans="23:24" ht="15.75" x14ac:dyDescent="0.25">
      <c r="W427" s="153">
        <v>426</v>
      </c>
      <c r="X427" s="19" t="str">
        <f t="shared" si="6"/>
        <v/>
      </c>
    </row>
    <row r="428" spans="23:24" ht="15.75" x14ac:dyDescent="0.25">
      <c r="W428" s="153">
        <v>427</v>
      </c>
      <c r="X428" s="19" t="str">
        <f t="shared" si="6"/>
        <v/>
      </c>
    </row>
    <row r="429" spans="23:24" ht="15.75" x14ac:dyDescent="0.25">
      <c r="W429" s="153">
        <v>428</v>
      </c>
      <c r="X429" s="19" t="str">
        <f t="shared" si="6"/>
        <v/>
      </c>
    </row>
    <row r="430" spans="23:24" ht="15.75" x14ac:dyDescent="0.25">
      <c r="W430" s="153">
        <v>429</v>
      </c>
      <c r="X430" s="19" t="str">
        <f t="shared" si="6"/>
        <v/>
      </c>
    </row>
    <row r="431" spans="23:24" ht="15.75" x14ac:dyDescent="0.25">
      <c r="W431" s="153">
        <v>430</v>
      </c>
      <c r="X431" s="19" t="str">
        <f t="shared" si="6"/>
        <v/>
      </c>
    </row>
    <row r="432" spans="23:24" ht="15.75" x14ac:dyDescent="0.25">
      <c r="W432" s="153">
        <v>431</v>
      </c>
      <c r="X432" s="19" t="str">
        <f t="shared" si="6"/>
        <v/>
      </c>
    </row>
    <row r="433" spans="23:24" ht="15.75" x14ac:dyDescent="0.25">
      <c r="W433" s="153">
        <v>432</v>
      </c>
      <c r="X433" s="19" t="str">
        <f t="shared" si="6"/>
        <v/>
      </c>
    </row>
    <row r="434" spans="23:24" ht="15.75" x14ac:dyDescent="0.25">
      <c r="W434" s="153">
        <v>433</v>
      </c>
      <c r="X434" s="19" t="str">
        <f t="shared" si="6"/>
        <v/>
      </c>
    </row>
    <row r="435" spans="23:24" ht="15.75" x14ac:dyDescent="0.25">
      <c r="W435" s="153">
        <v>434</v>
      </c>
      <c r="X435" s="19" t="str">
        <f t="shared" si="6"/>
        <v/>
      </c>
    </row>
    <row r="436" spans="23:24" ht="15.75" x14ac:dyDescent="0.25">
      <c r="W436" s="153">
        <v>435</v>
      </c>
      <c r="X436" s="19" t="str">
        <f t="shared" si="6"/>
        <v/>
      </c>
    </row>
    <row r="437" spans="23:24" ht="15.75" x14ac:dyDescent="0.25">
      <c r="W437" s="153">
        <v>436</v>
      </c>
      <c r="X437" s="19" t="str">
        <f t="shared" si="6"/>
        <v/>
      </c>
    </row>
    <row r="438" spans="23:24" ht="15.75" x14ac:dyDescent="0.25">
      <c r="W438" s="153">
        <v>437</v>
      </c>
      <c r="X438" s="19" t="str">
        <f t="shared" si="6"/>
        <v/>
      </c>
    </row>
    <row r="439" spans="23:24" ht="15.75" x14ac:dyDescent="0.25">
      <c r="W439" s="153">
        <v>438</v>
      </c>
      <c r="X439" s="19" t="str">
        <f t="shared" si="6"/>
        <v/>
      </c>
    </row>
    <row r="440" spans="23:24" ht="15.75" x14ac:dyDescent="0.25">
      <c r="W440" s="153">
        <v>439</v>
      </c>
      <c r="X440" s="19" t="str">
        <f t="shared" si="6"/>
        <v/>
      </c>
    </row>
    <row r="441" spans="23:24" ht="15.75" x14ac:dyDescent="0.25">
      <c r="W441" s="153">
        <v>440</v>
      </c>
      <c r="X441" s="19" t="str">
        <f t="shared" si="6"/>
        <v/>
      </c>
    </row>
    <row r="442" spans="23:24" ht="15.75" x14ac:dyDescent="0.25">
      <c r="W442" s="153">
        <v>441</v>
      </c>
      <c r="X442" s="19" t="str">
        <f t="shared" si="6"/>
        <v/>
      </c>
    </row>
    <row r="443" spans="23:24" ht="15.75" x14ac:dyDescent="0.25">
      <c r="W443" s="153">
        <v>442</v>
      </c>
      <c r="X443" s="19" t="str">
        <f t="shared" si="6"/>
        <v/>
      </c>
    </row>
    <row r="444" spans="23:24" ht="15.75" x14ac:dyDescent="0.25">
      <c r="W444" s="153">
        <v>443</v>
      </c>
      <c r="X444" s="19" t="str">
        <f t="shared" si="6"/>
        <v/>
      </c>
    </row>
    <row r="445" spans="23:24" ht="15.75" x14ac:dyDescent="0.25">
      <c r="W445" s="153">
        <v>444</v>
      </c>
      <c r="X445" s="19" t="str">
        <f t="shared" si="6"/>
        <v/>
      </c>
    </row>
    <row r="446" spans="23:24" ht="15.75" x14ac:dyDescent="0.25">
      <c r="W446" s="153">
        <v>445</v>
      </c>
      <c r="X446" s="19" t="str">
        <f t="shared" si="6"/>
        <v/>
      </c>
    </row>
    <row r="447" spans="23:24" ht="15.75" x14ac:dyDescent="0.25">
      <c r="W447" s="153">
        <v>446</v>
      </c>
      <c r="X447" s="19" t="str">
        <f t="shared" si="6"/>
        <v/>
      </c>
    </row>
    <row r="448" spans="23:24" ht="15.75" x14ac:dyDescent="0.25">
      <c r="W448" s="153">
        <v>447</v>
      </c>
      <c r="X448" s="19" t="str">
        <f t="shared" si="6"/>
        <v/>
      </c>
    </row>
    <row r="449" spans="23:24" ht="15.75" x14ac:dyDescent="0.25">
      <c r="W449" s="153">
        <v>448</v>
      </c>
      <c r="X449" s="19" t="str">
        <f t="shared" si="6"/>
        <v/>
      </c>
    </row>
    <row r="450" spans="23:24" ht="15.75" x14ac:dyDescent="0.25">
      <c r="W450" s="153">
        <v>449</v>
      </c>
      <c r="X450" s="19" t="str">
        <f t="shared" ref="X450:X501" si="7">IFERROR(IF(VLOOKUP(W450,comments,2,FALSE)=0,"",VLOOKUP(W450,comments,2,FALSE)),"")</f>
        <v/>
      </c>
    </row>
    <row r="451" spans="23:24" ht="15.75" x14ac:dyDescent="0.25">
      <c r="W451" s="153">
        <v>450</v>
      </c>
      <c r="X451" s="19" t="str">
        <f t="shared" si="7"/>
        <v/>
      </c>
    </row>
    <row r="452" spans="23:24" ht="15.75" x14ac:dyDescent="0.25">
      <c r="W452" s="153">
        <v>451</v>
      </c>
      <c r="X452" s="19" t="str">
        <f t="shared" si="7"/>
        <v/>
      </c>
    </row>
    <row r="453" spans="23:24" ht="15.75" x14ac:dyDescent="0.25">
      <c r="W453" s="153">
        <v>452</v>
      </c>
      <c r="X453" s="19" t="str">
        <f t="shared" si="7"/>
        <v/>
      </c>
    </row>
    <row r="454" spans="23:24" ht="15.75" x14ac:dyDescent="0.25">
      <c r="W454" s="153">
        <v>453</v>
      </c>
      <c r="X454" s="19" t="str">
        <f t="shared" si="7"/>
        <v/>
      </c>
    </row>
    <row r="455" spans="23:24" ht="15.75" x14ac:dyDescent="0.25">
      <c r="W455" s="153">
        <v>454</v>
      </c>
      <c r="X455" s="19" t="str">
        <f t="shared" si="7"/>
        <v/>
      </c>
    </row>
    <row r="456" spans="23:24" ht="15.75" x14ac:dyDescent="0.25">
      <c r="W456" s="153">
        <v>455</v>
      </c>
      <c r="X456" s="19" t="str">
        <f t="shared" si="7"/>
        <v/>
      </c>
    </row>
    <row r="457" spans="23:24" ht="15.75" x14ac:dyDescent="0.25">
      <c r="W457" s="153">
        <v>456</v>
      </c>
      <c r="X457" s="19" t="str">
        <f t="shared" si="7"/>
        <v/>
      </c>
    </row>
    <row r="458" spans="23:24" ht="15.75" x14ac:dyDescent="0.25">
      <c r="W458" s="153">
        <v>457</v>
      </c>
      <c r="X458" s="19" t="str">
        <f t="shared" si="7"/>
        <v/>
      </c>
    </row>
    <row r="459" spans="23:24" ht="15.75" x14ac:dyDescent="0.25">
      <c r="W459" s="153">
        <v>458</v>
      </c>
      <c r="X459" s="19" t="str">
        <f t="shared" si="7"/>
        <v/>
      </c>
    </row>
    <row r="460" spans="23:24" ht="15.75" x14ac:dyDescent="0.25">
      <c r="W460" s="153">
        <v>459</v>
      </c>
      <c r="X460" s="19" t="str">
        <f t="shared" si="7"/>
        <v/>
      </c>
    </row>
    <row r="461" spans="23:24" ht="15.75" x14ac:dyDescent="0.25">
      <c r="W461" s="153">
        <v>460</v>
      </c>
      <c r="X461" s="19" t="str">
        <f t="shared" si="7"/>
        <v/>
      </c>
    </row>
    <row r="462" spans="23:24" ht="15.75" x14ac:dyDescent="0.25">
      <c r="W462" s="153">
        <v>461</v>
      </c>
      <c r="X462" s="19" t="str">
        <f t="shared" si="7"/>
        <v/>
      </c>
    </row>
    <row r="463" spans="23:24" ht="15.75" x14ac:dyDescent="0.25">
      <c r="W463" s="153">
        <v>462</v>
      </c>
      <c r="X463" s="19" t="str">
        <f t="shared" si="7"/>
        <v/>
      </c>
    </row>
    <row r="464" spans="23:24" ht="15.75" x14ac:dyDescent="0.25">
      <c r="W464" s="153">
        <v>463</v>
      </c>
      <c r="X464" s="19" t="str">
        <f t="shared" si="7"/>
        <v/>
      </c>
    </row>
    <row r="465" spans="23:24" ht="15.75" x14ac:dyDescent="0.25">
      <c r="W465" s="153">
        <v>464</v>
      </c>
      <c r="X465" s="19" t="str">
        <f t="shared" si="7"/>
        <v/>
      </c>
    </row>
    <row r="466" spans="23:24" ht="15.75" x14ac:dyDescent="0.25">
      <c r="W466" s="153">
        <v>465</v>
      </c>
      <c r="X466" s="19" t="str">
        <f t="shared" si="7"/>
        <v/>
      </c>
    </row>
    <row r="467" spans="23:24" ht="15.75" x14ac:dyDescent="0.25">
      <c r="W467" s="153">
        <v>466</v>
      </c>
      <c r="X467" s="19" t="str">
        <f t="shared" si="7"/>
        <v/>
      </c>
    </row>
    <row r="468" spans="23:24" ht="15.75" x14ac:dyDescent="0.25">
      <c r="W468" s="153">
        <v>467</v>
      </c>
      <c r="X468" s="19" t="str">
        <f t="shared" si="7"/>
        <v/>
      </c>
    </row>
    <row r="469" spans="23:24" ht="15.75" x14ac:dyDescent="0.25">
      <c r="W469" s="153">
        <v>468</v>
      </c>
      <c r="X469" s="19" t="str">
        <f t="shared" si="7"/>
        <v/>
      </c>
    </row>
    <row r="470" spans="23:24" ht="15.75" x14ac:dyDescent="0.25">
      <c r="W470" s="153">
        <v>469</v>
      </c>
      <c r="X470" s="19" t="str">
        <f t="shared" si="7"/>
        <v/>
      </c>
    </row>
    <row r="471" spans="23:24" ht="15.75" x14ac:dyDescent="0.25">
      <c r="W471" s="153">
        <v>470</v>
      </c>
      <c r="X471" s="19" t="str">
        <f t="shared" si="7"/>
        <v/>
      </c>
    </row>
    <row r="472" spans="23:24" ht="15.75" x14ac:dyDescent="0.25">
      <c r="W472" s="153">
        <v>471</v>
      </c>
      <c r="X472" s="19" t="str">
        <f t="shared" si="7"/>
        <v/>
      </c>
    </row>
    <row r="473" spans="23:24" ht="15.75" x14ac:dyDescent="0.25">
      <c r="W473" s="153">
        <v>472</v>
      </c>
      <c r="X473" s="19" t="str">
        <f t="shared" si="7"/>
        <v/>
      </c>
    </row>
    <row r="474" spans="23:24" ht="15.75" x14ac:dyDescent="0.25">
      <c r="W474" s="153">
        <v>473</v>
      </c>
      <c r="X474" s="19" t="str">
        <f t="shared" si="7"/>
        <v/>
      </c>
    </row>
    <row r="475" spans="23:24" ht="15.75" x14ac:dyDescent="0.25">
      <c r="W475" s="153">
        <v>474</v>
      </c>
      <c r="X475" s="19" t="str">
        <f t="shared" si="7"/>
        <v/>
      </c>
    </row>
    <row r="476" spans="23:24" ht="15.75" x14ac:dyDescent="0.25">
      <c r="W476" s="153">
        <v>475</v>
      </c>
      <c r="X476" s="19" t="str">
        <f t="shared" si="7"/>
        <v/>
      </c>
    </row>
    <row r="477" spans="23:24" ht="15.75" x14ac:dyDescent="0.25">
      <c r="W477" s="153">
        <v>476</v>
      </c>
      <c r="X477" s="19" t="str">
        <f t="shared" si="7"/>
        <v/>
      </c>
    </row>
    <row r="478" spans="23:24" ht="15.75" x14ac:dyDescent="0.25">
      <c r="W478" s="153">
        <v>477</v>
      </c>
      <c r="X478" s="19" t="str">
        <f t="shared" si="7"/>
        <v/>
      </c>
    </row>
    <row r="479" spans="23:24" ht="15.75" x14ac:dyDescent="0.25">
      <c r="W479" s="153">
        <v>478</v>
      </c>
      <c r="X479" s="19" t="str">
        <f t="shared" si="7"/>
        <v/>
      </c>
    </row>
    <row r="480" spans="23:24" ht="15.75" x14ac:dyDescent="0.25">
      <c r="W480" s="153">
        <v>479</v>
      </c>
      <c r="X480" s="19" t="str">
        <f t="shared" si="7"/>
        <v/>
      </c>
    </row>
    <row r="481" spans="23:24" ht="15.75" x14ac:dyDescent="0.25">
      <c r="W481" s="153">
        <v>480</v>
      </c>
      <c r="X481" s="19" t="str">
        <f t="shared" si="7"/>
        <v/>
      </c>
    </row>
    <row r="482" spans="23:24" ht="15.75" x14ac:dyDescent="0.25">
      <c r="W482" s="153">
        <v>481</v>
      </c>
      <c r="X482" s="19" t="str">
        <f t="shared" si="7"/>
        <v/>
      </c>
    </row>
    <row r="483" spans="23:24" ht="15.75" x14ac:dyDescent="0.25">
      <c r="W483" s="153">
        <v>482</v>
      </c>
      <c r="X483" s="19" t="str">
        <f t="shared" si="7"/>
        <v/>
      </c>
    </row>
    <row r="484" spans="23:24" ht="15.75" x14ac:dyDescent="0.25">
      <c r="W484" s="153">
        <v>483</v>
      </c>
      <c r="X484" s="19" t="str">
        <f t="shared" si="7"/>
        <v/>
      </c>
    </row>
    <row r="485" spans="23:24" ht="15.75" x14ac:dyDescent="0.25">
      <c r="W485" s="153">
        <v>484</v>
      </c>
      <c r="X485" s="19" t="str">
        <f t="shared" si="7"/>
        <v/>
      </c>
    </row>
    <row r="486" spans="23:24" ht="15.75" x14ac:dyDescent="0.25">
      <c r="W486" s="153">
        <v>485</v>
      </c>
      <c r="X486" s="19" t="str">
        <f t="shared" si="7"/>
        <v/>
      </c>
    </row>
    <row r="487" spans="23:24" ht="15.75" x14ac:dyDescent="0.25">
      <c r="W487" s="153">
        <v>486</v>
      </c>
      <c r="X487" s="19" t="str">
        <f t="shared" si="7"/>
        <v/>
      </c>
    </row>
    <row r="488" spans="23:24" ht="15.75" x14ac:dyDescent="0.25">
      <c r="W488" s="153">
        <v>487</v>
      </c>
      <c r="X488" s="19" t="str">
        <f t="shared" si="7"/>
        <v/>
      </c>
    </row>
    <row r="489" spans="23:24" ht="15.75" x14ac:dyDescent="0.25">
      <c r="W489" s="153">
        <v>488</v>
      </c>
      <c r="X489" s="19" t="str">
        <f t="shared" si="7"/>
        <v/>
      </c>
    </row>
    <row r="490" spans="23:24" ht="15.75" x14ac:dyDescent="0.25">
      <c r="W490" s="153">
        <v>489</v>
      </c>
      <c r="X490" s="19" t="str">
        <f t="shared" si="7"/>
        <v/>
      </c>
    </row>
    <row r="491" spans="23:24" ht="15.75" x14ac:dyDescent="0.25">
      <c r="W491" s="153">
        <v>490</v>
      </c>
      <c r="X491" s="19" t="str">
        <f t="shared" si="7"/>
        <v/>
      </c>
    </row>
    <row r="492" spans="23:24" ht="15.75" x14ac:dyDescent="0.25">
      <c r="W492" s="153">
        <v>491</v>
      </c>
      <c r="X492" s="19" t="str">
        <f t="shared" si="7"/>
        <v/>
      </c>
    </row>
    <row r="493" spans="23:24" ht="15.75" x14ac:dyDescent="0.25">
      <c r="W493" s="153">
        <v>492</v>
      </c>
      <c r="X493" s="19" t="str">
        <f t="shared" si="7"/>
        <v/>
      </c>
    </row>
    <row r="494" spans="23:24" ht="15.75" x14ac:dyDescent="0.25">
      <c r="W494" s="153">
        <v>493</v>
      </c>
      <c r="X494" s="19" t="str">
        <f t="shared" si="7"/>
        <v/>
      </c>
    </row>
    <row r="495" spans="23:24" ht="15.75" x14ac:dyDescent="0.25">
      <c r="W495" s="153">
        <v>494</v>
      </c>
      <c r="X495" s="19" t="str">
        <f t="shared" si="7"/>
        <v/>
      </c>
    </row>
    <row r="496" spans="23:24" ht="15.75" x14ac:dyDescent="0.25">
      <c r="W496" s="153">
        <v>495</v>
      </c>
      <c r="X496" s="19" t="str">
        <f t="shared" si="7"/>
        <v/>
      </c>
    </row>
    <row r="497" spans="23:24" ht="15.75" x14ac:dyDescent="0.25">
      <c r="W497" s="153">
        <v>496</v>
      </c>
      <c r="X497" s="19" t="str">
        <f t="shared" si="7"/>
        <v/>
      </c>
    </row>
    <row r="498" spans="23:24" ht="15.75" x14ac:dyDescent="0.25">
      <c r="W498" s="153">
        <v>497</v>
      </c>
      <c r="X498" s="19" t="str">
        <f t="shared" si="7"/>
        <v/>
      </c>
    </row>
    <row r="499" spans="23:24" ht="15.75" x14ac:dyDescent="0.25">
      <c r="W499" s="153">
        <v>498</v>
      </c>
      <c r="X499" s="19" t="str">
        <f t="shared" si="7"/>
        <v/>
      </c>
    </row>
    <row r="500" spans="23:24" ht="15.75" x14ac:dyDescent="0.25">
      <c r="W500" s="153">
        <v>499</v>
      </c>
      <c r="X500" s="19" t="str">
        <f t="shared" si="7"/>
        <v/>
      </c>
    </row>
    <row r="501" spans="23:24" ht="15.75" x14ac:dyDescent="0.25">
      <c r="W501" s="153">
        <v>500</v>
      </c>
      <c r="X501" s="19" t="str">
        <f t="shared" si="7"/>
        <v/>
      </c>
    </row>
    <row r="502" spans="23:24" ht="21" x14ac:dyDescent="0.35">
      <c r="X502" s="8" t="str">
        <f>IFERROR(IF(VLOOKUP(W498,comments,2,FALSE)=0,"",VLOOKUP(W498,comments,2,FALSE)),"")</f>
        <v/>
      </c>
    </row>
    <row r="503" spans="23:24" ht="21" x14ac:dyDescent="0.35">
      <c r="X503" s="8" t="str">
        <f>IFERROR(IF(VLOOKUP(W499,comments,2,FALSE)=0,"",VLOOKUP(W499,comments,2,FALSE)),"")</f>
        <v/>
      </c>
    </row>
    <row r="504" spans="23:24" ht="21" x14ac:dyDescent="0.35">
      <c r="X504" s="8" t="str">
        <f>IFERROR(IF(VLOOKUP(W500,comments,2,FALSE)=0,"",VLOOKUP(W500,comments,2,FALSE)),"")</f>
        <v/>
      </c>
    </row>
    <row r="505" spans="23:24" ht="21" x14ac:dyDescent="0.35">
      <c r="X505" s="8" t="str">
        <f>IFERROR(IF(VLOOKUP(W501,comments,2,FALSE)=0,"",VLOOKUP(W501,comments,2,FALSE)),"")</f>
        <v/>
      </c>
    </row>
  </sheetData>
  <sheetProtection selectLockedCells="1"/>
  <mergeCells count="87">
    <mergeCell ref="AO32:AP32"/>
    <mergeCell ref="AK33:AN33"/>
    <mergeCell ref="AO33:AP33"/>
    <mergeCell ref="AK28:AN28"/>
    <mergeCell ref="AO28:AP28"/>
    <mergeCell ref="AK29:AN29"/>
    <mergeCell ref="AO29:AP29"/>
    <mergeCell ref="AK30:AN30"/>
    <mergeCell ref="AO30:AP30"/>
    <mergeCell ref="A44:A48"/>
    <mergeCell ref="B44:I48"/>
    <mergeCell ref="J44:J48"/>
    <mergeCell ref="AK34:AN34"/>
    <mergeCell ref="AO34:AP34"/>
    <mergeCell ref="AK35:AN35"/>
    <mergeCell ref="AO35:AP35"/>
    <mergeCell ref="A42:A43"/>
    <mergeCell ref="B42:B43"/>
    <mergeCell ref="C42:H43"/>
    <mergeCell ref="I42:I43"/>
    <mergeCell ref="J42:J43"/>
    <mergeCell ref="A9:A41"/>
    <mergeCell ref="AK31:AN31"/>
    <mergeCell ref="AO31:AP31"/>
    <mergeCell ref="AK32:AN32"/>
    <mergeCell ref="AK25:AN25"/>
    <mergeCell ref="AO25:AP25"/>
    <mergeCell ref="AK26:AN26"/>
    <mergeCell ref="AO26:AP26"/>
    <mergeCell ref="AK27:AN27"/>
    <mergeCell ref="AO27:AP27"/>
    <mergeCell ref="AK16:AN16"/>
    <mergeCell ref="AO16:AP16"/>
    <mergeCell ref="AK17:AN17"/>
    <mergeCell ref="AO17:AP17"/>
    <mergeCell ref="AK18:AN18"/>
    <mergeCell ref="AO18:AP18"/>
    <mergeCell ref="AK23:AN23"/>
    <mergeCell ref="AO23:AP23"/>
    <mergeCell ref="AK24:AN24"/>
    <mergeCell ref="AO24:AP24"/>
    <mergeCell ref="AK19:AN19"/>
    <mergeCell ref="AO19:AP19"/>
    <mergeCell ref="AK20:AN20"/>
    <mergeCell ref="AO20:AP20"/>
    <mergeCell ref="AK21:AN21"/>
    <mergeCell ref="AO21:AP21"/>
    <mergeCell ref="J9:J41"/>
    <mergeCell ref="B9:I41"/>
    <mergeCell ref="AK13:AN13"/>
    <mergeCell ref="AO13:AP13"/>
    <mergeCell ref="AK14:AN14"/>
    <mergeCell ref="AO14:AP14"/>
    <mergeCell ref="AK15:AN15"/>
    <mergeCell ref="AO15:AP15"/>
    <mergeCell ref="AK10:AN10"/>
    <mergeCell ref="AO10:AP10"/>
    <mergeCell ref="AK11:AN11"/>
    <mergeCell ref="AO11:AP11"/>
    <mergeCell ref="AK12:AN12"/>
    <mergeCell ref="AO12:AP12"/>
    <mergeCell ref="AK22:AN22"/>
    <mergeCell ref="AO22:AP22"/>
    <mergeCell ref="AO4:AP4"/>
    <mergeCell ref="AK5:AN5"/>
    <mergeCell ref="AO5:AP5"/>
    <mergeCell ref="AK6:AN6"/>
    <mergeCell ref="AO6:AP6"/>
    <mergeCell ref="AO7:AP7"/>
    <mergeCell ref="AK8:AN8"/>
    <mergeCell ref="AO8:AP8"/>
    <mergeCell ref="AK9:AN9"/>
    <mergeCell ref="AO9:AP9"/>
    <mergeCell ref="AO1:AP1"/>
    <mergeCell ref="AK2:AN2"/>
    <mergeCell ref="AO2:AP2"/>
    <mergeCell ref="AK3:AN3"/>
    <mergeCell ref="AO3:AP3"/>
    <mergeCell ref="A6:A8"/>
    <mergeCell ref="B6:I8"/>
    <mergeCell ref="J6:J8"/>
    <mergeCell ref="A1:J2"/>
    <mergeCell ref="AK1:AN1"/>
    <mergeCell ref="AK7:AN7"/>
    <mergeCell ref="B4:I5"/>
    <mergeCell ref="AK4:AN4"/>
    <mergeCell ref="A3:I3"/>
  </mergeCells>
  <conditionalFormatting sqref="I42:I43">
    <cfRule type="expression" dxfId="56" priority="84">
      <formula>Y2=3</formula>
    </cfRule>
    <cfRule type="expression" dxfId="55" priority="85">
      <formula>Y2=2</formula>
    </cfRule>
    <cfRule type="expression" dxfId="54" priority="86">
      <formula>Y2=1</formula>
    </cfRule>
  </conditionalFormatting>
  <conditionalFormatting sqref="W2:W39">
    <cfRule type="expression" dxfId="53" priority="83">
      <formula>X2=""</formula>
    </cfRule>
  </conditionalFormatting>
  <conditionalFormatting sqref="W52:W501">
    <cfRule type="expression" dxfId="52" priority="82">
      <formula>X52=""</formula>
    </cfRule>
  </conditionalFormatting>
  <conditionalFormatting sqref="X2:X39">
    <cfRule type="expression" dxfId="51" priority="81">
      <formula>VLOOKUP(X2,worksheetreveal,5,FALSE)=2</formula>
    </cfRule>
  </conditionalFormatting>
  <conditionalFormatting sqref="W40:W51">
    <cfRule type="expression" dxfId="50" priority="80">
      <formula>X40=""</formula>
    </cfRule>
  </conditionalFormatting>
  <conditionalFormatting sqref="X40:X51">
    <cfRule type="expression" dxfId="49" priority="79">
      <formula>VLOOKUP(X40,worksheetreveal,5,FALSE)=2</formula>
    </cfRule>
  </conditionalFormatting>
  <conditionalFormatting sqref="A1">
    <cfRule type="expression" dxfId="48" priority="1">
      <formula>AG1=2</formula>
    </cfRule>
    <cfRule type="expression" dxfId="47" priority="2">
      <formula>AG1=1</formula>
    </cfRule>
  </conditionalFormatting>
  <dataValidations count="3">
    <dataValidation type="list" allowBlank="1" showInputMessage="1" showErrorMessage="1" sqref="A51">
      <formula1>$A$52:$A$570</formula1>
    </dataValidation>
    <dataValidation type="list" allowBlank="1" showInputMessage="1" showErrorMessage="1" sqref="AA2">
      <formula1>classlist1</formula1>
    </dataValidation>
    <dataValidation type="list" allowBlank="1" showInputMessage="1" showErrorMessage="1" sqref="L40">
      <formula1>classlist2</formula1>
    </dataValidation>
  </dataValidations>
  <pageMargins left="0.23622047244094491" right="0.23622047244094491" top="0.74803149606299213" bottom="0.74803149606299213" header="0.31496062992125984" footer="0.31496062992125984"/>
  <pageSetup paperSize="9" scale="95" orientation="portrait" r:id="rId1"/>
  <rowBreaks count="1" manualBreakCount="1">
    <brk id="49" max="16383" man="1"/>
  </rowBreaks>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54"/>
  <sheetViews>
    <sheetView topLeftCell="A34" zoomScale="145" zoomScaleNormal="145" workbookViewId="0">
      <selection activeCell="A32" sqref="A32"/>
    </sheetView>
  </sheetViews>
  <sheetFormatPr defaultRowHeight="15" x14ac:dyDescent="0.25"/>
  <cols>
    <col min="1" max="1" width="26.140625" bestFit="1" customWidth="1"/>
    <col min="2" max="12" width="9.140625" customWidth="1"/>
    <col min="13" max="13" width="11.85546875" bestFit="1" customWidth="1"/>
    <col min="14" max="14" width="10.140625" bestFit="1" customWidth="1"/>
    <col min="15" max="15" width="7" bestFit="1" customWidth="1"/>
    <col min="16" max="16" width="5.42578125" customWidth="1"/>
    <col min="17" max="17" width="11.85546875" bestFit="1" customWidth="1"/>
    <col min="18" max="18" width="10.140625" bestFit="1" customWidth="1"/>
    <col min="19" max="19" width="7" bestFit="1" customWidth="1"/>
  </cols>
  <sheetData>
    <row r="1" spans="1:22" ht="18.75" x14ac:dyDescent="0.3">
      <c r="A1" s="108" t="s">
        <v>41</v>
      </c>
      <c r="B1" s="108" t="s">
        <v>46</v>
      </c>
      <c r="C1" s="108" t="s">
        <v>47</v>
      </c>
      <c r="D1" s="108" t="s">
        <v>48</v>
      </c>
      <c r="E1" s="108" t="s">
        <v>49</v>
      </c>
      <c r="F1" s="108" t="s">
        <v>147</v>
      </c>
      <c r="G1" s="108" t="s">
        <v>148</v>
      </c>
      <c r="H1" s="108" t="s">
        <v>25</v>
      </c>
      <c r="I1" s="108"/>
      <c r="J1" s="108"/>
      <c r="K1" s="108" t="s">
        <v>24</v>
      </c>
      <c r="M1" s="97" t="s">
        <v>577</v>
      </c>
      <c r="N1" s="97" t="s">
        <v>578</v>
      </c>
      <c r="O1" s="97" t="s">
        <v>579</v>
      </c>
      <c r="P1" s="109"/>
      <c r="Q1" s="97" t="s">
        <v>577</v>
      </c>
      <c r="R1" s="97" t="s">
        <v>578</v>
      </c>
      <c r="S1" s="97" t="s">
        <v>579</v>
      </c>
    </row>
    <row r="2" spans="1:22" ht="18.75" x14ac:dyDescent="0.3">
      <c r="A2" s="107" t="s">
        <v>758</v>
      </c>
      <c r="B2" s="16">
        <v>1</v>
      </c>
      <c r="C2" s="16">
        <v>5</v>
      </c>
      <c r="D2" s="16">
        <v>6</v>
      </c>
      <c r="E2" s="16">
        <v>7</v>
      </c>
      <c r="F2" s="16"/>
      <c r="G2" s="16"/>
      <c r="H2" s="16" t="s">
        <v>140</v>
      </c>
      <c r="I2" s="16"/>
      <c r="J2" s="16"/>
      <c r="K2" s="16"/>
      <c r="M2" s="111">
        <v>1</v>
      </c>
      <c r="N2" s="112">
        <f>M2/38</f>
        <v>2.6315789473684209E-2</v>
      </c>
      <c r="O2" s="111" t="s">
        <v>581</v>
      </c>
      <c r="P2" s="113"/>
      <c r="Q2" s="111">
        <v>19</v>
      </c>
      <c r="R2" s="112">
        <f t="shared" ref="R2:R21" si="0">Q2/38</f>
        <v>0.5</v>
      </c>
      <c r="S2" s="111" t="s">
        <v>132</v>
      </c>
      <c r="T2" s="107" t="s">
        <v>503</v>
      </c>
      <c r="U2" t="s">
        <v>530</v>
      </c>
      <c r="V2" s="107" t="s">
        <v>503</v>
      </c>
    </row>
    <row r="3" spans="1:22" ht="18.75" x14ac:dyDescent="0.3">
      <c r="A3" s="107" t="s">
        <v>759</v>
      </c>
      <c r="B3" s="16">
        <v>1</v>
      </c>
      <c r="C3" s="16">
        <v>6</v>
      </c>
      <c r="D3" s="16">
        <v>7</v>
      </c>
      <c r="E3" s="16"/>
      <c r="F3" s="16"/>
      <c r="G3" s="16"/>
      <c r="H3" s="16" t="s">
        <v>137</v>
      </c>
      <c r="I3" s="16"/>
      <c r="J3" s="16"/>
      <c r="K3" s="16"/>
      <c r="M3" s="111">
        <v>2</v>
      </c>
      <c r="N3" s="112">
        <f t="shared" ref="N3:N19" si="1">M3/38</f>
        <v>5.2631578947368418E-2</v>
      </c>
      <c r="O3" s="111" t="s">
        <v>585</v>
      </c>
      <c r="P3" s="113"/>
      <c r="Q3" s="111">
        <v>20</v>
      </c>
      <c r="R3" s="112">
        <f t="shared" si="0"/>
        <v>0.52631578947368418</v>
      </c>
      <c r="S3" s="111" t="s">
        <v>48</v>
      </c>
      <c r="T3" s="107" t="s">
        <v>760</v>
      </c>
      <c r="U3" t="s">
        <v>761</v>
      </c>
      <c r="V3" s="107" t="s">
        <v>760</v>
      </c>
    </row>
    <row r="4" spans="1:22" ht="18.75" x14ac:dyDescent="0.3">
      <c r="A4" s="107" t="s">
        <v>762</v>
      </c>
      <c r="B4" s="16">
        <v>1</v>
      </c>
      <c r="C4" s="16">
        <v>5</v>
      </c>
      <c r="D4" s="16"/>
      <c r="E4" s="16"/>
      <c r="F4" s="16"/>
      <c r="G4" s="16"/>
      <c r="H4" s="16" t="s">
        <v>535</v>
      </c>
      <c r="I4" s="16"/>
      <c r="J4" s="16"/>
      <c r="K4" s="16"/>
      <c r="M4" s="111">
        <v>3</v>
      </c>
      <c r="N4" s="112">
        <f t="shared" si="1"/>
        <v>7.8947368421052627E-2</v>
      </c>
      <c r="O4" s="111" t="s">
        <v>589</v>
      </c>
      <c r="P4" s="113"/>
      <c r="Q4" s="111">
        <v>21</v>
      </c>
      <c r="R4" s="112">
        <f t="shared" si="0"/>
        <v>0.55263157894736847</v>
      </c>
      <c r="S4" s="111" t="s">
        <v>48</v>
      </c>
      <c r="T4" s="107" t="s">
        <v>763</v>
      </c>
      <c r="U4" t="s">
        <v>484</v>
      </c>
      <c r="V4" s="107" t="s">
        <v>763</v>
      </c>
    </row>
    <row r="5" spans="1:22" ht="18.75" x14ac:dyDescent="0.3">
      <c r="A5" s="107" t="s">
        <v>764</v>
      </c>
      <c r="B5" s="16">
        <v>5</v>
      </c>
      <c r="C5" s="16">
        <v>1</v>
      </c>
      <c r="D5" s="16"/>
      <c r="E5" s="16"/>
      <c r="F5" s="16"/>
      <c r="G5" s="16"/>
      <c r="H5" s="16" t="s">
        <v>520</v>
      </c>
      <c r="I5" s="16"/>
      <c r="J5" s="16"/>
      <c r="K5" s="16"/>
      <c r="M5" s="111">
        <v>4</v>
      </c>
      <c r="N5" s="112">
        <f t="shared" si="1"/>
        <v>0.10526315789473684</v>
      </c>
      <c r="O5" s="111" t="s">
        <v>593</v>
      </c>
      <c r="P5" s="113"/>
      <c r="Q5" s="111">
        <v>22</v>
      </c>
      <c r="R5" s="112">
        <f t="shared" si="0"/>
        <v>0.57894736842105265</v>
      </c>
      <c r="S5" s="111" t="s">
        <v>47</v>
      </c>
      <c r="T5" s="107" t="s">
        <v>765</v>
      </c>
      <c r="U5" t="s">
        <v>746</v>
      </c>
      <c r="V5" s="107" t="s">
        <v>765</v>
      </c>
    </row>
    <row r="6" spans="1:22" ht="18.75" x14ac:dyDescent="0.3">
      <c r="A6" s="107" t="s">
        <v>766</v>
      </c>
      <c r="B6" s="16">
        <v>4</v>
      </c>
      <c r="C6" s="16">
        <v>6</v>
      </c>
      <c r="D6" s="16">
        <v>7</v>
      </c>
      <c r="E6" s="16"/>
      <c r="F6" s="16"/>
      <c r="G6" s="16"/>
      <c r="H6" s="16" t="s">
        <v>134</v>
      </c>
      <c r="I6" s="16"/>
      <c r="J6" s="16"/>
      <c r="K6" s="16"/>
      <c r="M6" s="111">
        <v>5</v>
      </c>
      <c r="N6" s="112">
        <f t="shared" si="1"/>
        <v>0.13157894736842105</v>
      </c>
      <c r="O6" s="111" t="s">
        <v>597</v>
      </c>
      <c r="P6" s="113"/>
      <c r="Q6" s="111">
        <v>23</v>
      </c>
      <c r="R6" s="112">
        <f t="shared" si="0"/>
        <v>0.60526315789473684</v>
      </c>
      <c r="S6" s="111" t="s">
        <v>47</v>
      </c>
      <c r="T6" s="107" t="s">
        <v>767</v>
      </c>
      <c r="U6" t="s">
        <v>768</v>
      </c>
      <c r="V6" s="107" t="s">
        <v>767</v>
      </c>
    </row>
    <row r="7" spans="1:22" ht="18.75" x14ac:dyDescent="0.3">
      <c r="A7" s="107" t="s">
        <v>769</v>
      </c>
      <c r="B7" s="16">
        <v>1</v>
      </c>
      <c r="C7" s="16">
        <v>3</v>
      </c>
      <c r="D7" s="16">
        <v>4</v>
      </c>
      <c r="E7" s="16">
        <v>5</v>
      </c>
      <c r="F7" s="16">
        <v>7</v>
      </c>
      <c r="G7" s="16"/>
      <c r="H7" s="16" t="s">
        <v>140</v>
      </c>
      <c r="I7" s="16"/>
      <c r="J7" s="16"/>
      <c r="K7" s="16"/>
      <c r="M7" s="111">
        <v>6</v>
      </c>
      <c r="N7" s="112">
        <f t="shared" si="1"/>
        <v>0.15789473684210525</v>
      </c>
      <c r="O7" s="111" t="s">
        <v>597</v>
      </c>
      <c r="P7" s="113"/>
      <c r="Q7" s="111">
        <v>24</v>
      </c>
      <c r="R7" s="112">
        <f t="shared" si="0"/>
        <v>0.63157894736842102</v>
      </c>
      <c r="S7" s="111" t="s">
        <v>46</v>
      </c>
      <c r="T7" s="107" t="s">
        <v>770</v>
      </c>
      <c r="U7" t="s">
        <v>771</v>
      </c>
      <c r="V7" s="107" t="s">
        <v>770</v>
      </c>
    </row>
    <row r="8" spans="1:22" ht="18.75" x14ac:dyDescent="0.3">
      <c r="A8" s="107" t="s">
        <v>772</v>
      </c>
      <c r="B8" s="16">
        <v>1</v>
      </c>
      <c r="C8" s="16">
        <v>2</v>
      </c>
      <c r="D8" s="16">
        <v>5</v>
      </c>
      <c r="E8" s="16">
        <v>6</v>
      </c>
      <c r="F8" s="16">
        <v>7</v>
      </c>
      <c r="G8" s="16"/>
      <c r="H8" s="16" t="s">
        <v>597</v>
      </c>
      <c r="I8" s="16"/>
      <c r="J8" s="16"/>
      <c r="K8" s="16"/>
      <c r="M8" s="111">
        <v>7</v>
      </c>
      <c r="N8" s="112">
        <f t="shared" si="1"/>
        <v>0.18421052631578946</v>
      </c>
      <c r="O8" s="111" t="s">
        <v>505</v>
      </c>
      <c r="P8" s="113"/>
      <c r="Q8" s="111">
        <v>25</v>
      </c>
      <c r="R8" s="112">
        <f t="shared" si="0"/>
        <v>0.65789473684210531</v>
      </c>
      <c r="S8" s="111" t="s">
        <v>46</v>
      </c>
      <c r="T8" s="107" t="s">
        <v>773</v>
      </c>
      <c r="U8" t="s">
        <v>774</v>
      </c>
      <c r="V8" s="107" t="s">
        <v>773</v>
      </c>
    </row>
    <row r="9" spans="1:22" ht="18.75" x14ac:dyDescent="0.3">
      <c r="A9" s="107" t="s">
        <v>775</v>
      </c>
      <c r="B9" s="16"/>
      <c r="C9" s="16"/>
      <c r="D9" s="16"/>
      <c r="E9" s="16"/>
      <c r="F9" s="16"/>
      <c r="G9" s="16"/>
      <c r="H9" s="16"/>
      <c r="I9" s="16"/>
      <c r="J9" s="16"/>
      <c r="K9" s="16"/>
      <c r="M9" s="111">
        <v>8</v>
      </c>
      <c r="N9" s="112">
        <f t="shared" si="1"/>
        <v>0.21052631578947367</v>
      </c>
      <c r="O9" s="111" t="s">
        <v>505</v>
      </c>
      <c r="P9" s="113"/>
      <c r="Q9" s="111">
        <v>26</v>
      </c>
      <c r="R9" s="112">
        <f t="shared" si="0"/>
        <v>0.68421052631578949</v>
      </c>
      <c r="S9" s="111" t="s">
        <v>134</v>
      </c>
      <c r="T9" s="107" t="s">
        <v>776</v>
      </c>
      <c r="U9" t="s">
        <v>768</v>
      </c>
      <c r="V9" s="107" t="s">
        <v>776</v>
      </c>
    </row>
    <row r="10" spans="1:22" ht="18.75" x14ac:dyDescent="0.3">
      <c r="A10" s="107" t="s">
        <v>777</v>
      </c>
      <c r="B10" s="16"/>
      <c r="C10" s="16"/>
      <c r="D10" s="16"/>
      <c r="E10" s="16"/>
      <c r="F10" s="16"/>
      <c r="G10" s="16"/>
      <c r="H10" s="16"/>
      <c r="I10" s="16"/>
      <c r="J10" s="16"/>
      <c r="K10" s="16"/>
      <c r="M10" s="111">
        <v>9</v>
      </c>
      <c r="N10" s="112">
        <f t="shared" si="1"/>
        <v>0.23684210526315788</v>
      </c>
      <c r="O10" s="111" t="s">
        <v>140</v>
      </c>
      <c r="P10" s="113"/>
      <c r="Q10" s="111">
        <v>27</v>
      </c>
      <c r="R10" s="112">
        <f t="shared" si="0"/>
        <v>0.71052631578947367</v>
      </c>
      <c r="S10" s="111" t="s">
        <v>134</v>
      </c>
      <c r="T10" s="107" t="s">
        <v>778</v>
      </c>
      <c r="U10" t="s">
        <v>779</v>
      </c>
      <c r="V10" s="107" t="s">
        <v>778</v>
      </c>
    </row>
    <row r="11" spans="1:22" ht="18.75" x14ac:dyDescent="0.3">
      <c r="A11" s="107" t="s">
        <v>780</v>
      </c>
      <c r="B11" s="16">
        <v>1</v>
      </c>
      <c r="C11" s="16">
        <v>4</v>
      </c>
      <c r="D11" s="16">
        <v>6</v>
      </c>
      <c r="E11" s="16">
        <v>7</v>
      </c>
      <c r="F11" s="16"/>
      <c r="G11" s="16"/>
      <c r="H11" s="16" t="s">
        <v>615</v>
      </c>
      <c r="I11" s="16"/>
      <c r="J11" s="16"/>
      <c r="K11" s="16"/>
      <c r="M11" s="111">
        <v>10</v>
      </c>
      <c r="N11" s="112">
        <f t="shared" si="1"/>
        <v>0.26315789473684209</v>
      </c>
      <c r="O11" s="111" t="s">
        <v>140</v>
      </c>
      <c r="P11" s="113"/>
      <c r="Q11" s="111">
        <v>28</v>
      </c>
      <c r="R11" s="112">
        <f t="shared" si="0"/>
        <v>0.73684210526315785</v>
      </c>
      <c r="S11" s="111" t="s">
        <v>134</v>
      </c>
      <c r="T11" s="107" t="s">
        <v>781</v>
      </c>
      <c r="U11" t="s">
        <v>782</v>
      </c>
      <c r="V11" s="107" t="s">
        <v>781</v>
      </c>
    </row>
    <row r="12" spans="1:22" ht="18.75" x14ac:dyDescent="0.3">
      <c r="A12" s="107" t="s">
        <v>783</v>
      </c>
      <c r="B12" s="16">
        <v>1</v>
      </c>
      <c r="C12" s="16">
        <v>6</v>
      </c>
      <c r="D12" s="16">
        <v>7</v>
      </c>
      <c r="E12" s="16"/>
      <c r="F12" s="16"/>
      <c r="G12" s="16"/>
      <c r="H12" s="16" t="s">
        <v>615</v>
      </c>
      <c r="I12" s="16"/>
      <c r="J12" s="16"/>
      <c r="K12" s="16"/>
      <c r="M12" s="111">
        <v>11</v>
      </c>
      <c r="N12" s="112">
        <f t="shared" si="1"/>
        <v>0.28947368421052633</v>
      </c>
      <c r="O12" s="111" t="s">
        <v>615</v>
      </c>
      <c r="P12" s="113"/>
      <c r="Q12" s="111">
        <v>29</v>
      </c>
      <c r="R12" s="112">
        <f t="shared" si="0"/>
        <v>0.76315789473684215</v>
      </c>
      <c r="S12" s="111" t="s">
        <v>136</v>
      </c>
      <c r="T12" s="107" t="s">
        <v>784</v>
      </c>
      <c r="U12" t="s">
        <v>123</v>
      </c>
      <c r="V12" s="107" t="s">
        <v>784</v>
      </c>
    </row>
    <row r="13" spans="1:22" ht="18.75" x14ac:dyDescent="0.3">
      <c r="A13" s="107" t="s">
        <v>785</v>
      </c>
      <c r="B13" s="16">
        <v>1</v>
      </c>
      <c r="C13" s="16">
        <v>6</v>
      </c>
      <c r="D13" s="16"/>
      <c r="E13" s="16"/>
      <c r="F13" s="16"/>
      <c r="G13" s="16"/>
      <c r="H13" s="16" t="s">
        <v>139</v>
      </c>
      <c r="I13" s="16"/>
      <c r="J13" s="16"/>
      <c r="K13" s="16"/>
      <c r="M13" s="111">
        <v>12</v>
      </c>
      <c r="N13" s="112">
        <f t="shared" si="1"/>
        <v>0.31578947368421051</v>
      </c>
      <c r="O13" s="111" t="s">
        <v>615</v>
      </c>
      <c r="P13" s="113"/>
      <c r="Q13" s="111">
        <v>30</v>
      </c>
      <c r="R13" s="112">
        <f t="shared" si="0"/>
        <v>0.78947368421052633</v>
      </c>
      <c r="S13" s="111" t="s">
        <v>136</v>
      </c>
      <c r="T13" s="107" t="s">
        <v>786</v>
      </c>
      <c r="U13" t="s">
        <v>121</v>
      </c>
      <c r="V13" s="107" t="s">
        <v>786</v>
      </c>
    </row>
    <row r="14" spans="1:22" ht="18.75" x14ac:dyDescent="0.3">
      <c r="A14" s="107" t="s">
        <v>787</v>
      </c>
      <c r="B14" s="16">
        <v>4</v>
      </c>
      <c r="C14" s="16">
        <v>6</v>
      </c>
      <c r="D14" s="16"/>
      <c r="E14" s="16"/>
      <c r="F14" s="16"/>
      <c r="G14" s="16"/>
      <c r="H14" s="16" t="s">
        <v>46</v>
      </c>
      <c r="I14" s="16"/>
      <c r="J14" s="16"/>
      <c r="K14" s="16"/>
      <c r="M14" s="111">
        <v>13</v>
      </c>
      <c r="N14" s="112">
        <f t="shared" si="1"/>
        <v>0.34210526315789475</v>
      </c>
      <c r="O14" s="111" t="s">
        <v>139</v>
      </c>
      <c r="P14" s="113"/>
      <c r="Q14" s="111">
        <v>31</v>
      </c>
      <c r="R14" s="112">
        <f t="shared" si="0"/>
        <v>0.81578947368421051</v>
      </c>
      <c r="S14" s="111" t="s">
        <v>133</v>
      </c>
      <c r="T14" s="107" t="s">
        <v>788</v>
      </c>
      <c r="U14" t="s">
        <v>689</v>
      </c>
      <c r="V14" s="107" t="s">
        <v>788</v>
      </c>
    </row>
    <row r="15" spans="1:22" ht="18.75" x14ac:dyDescent="0.3">
      <c r="A15" s="107" t="s">
        <v>789</v>
      </c>
      <c r="B15" s="16">
        <v>4</v>
      </c>
      <c r="C15" s="16">
        <v>3</v>
      </c>
      <c r="D15" s="16"/>
      <c r="E15" s="16"/>
      <c r="F15" s="16"/>
      <c r="G15" s="16"/>
      <c r="H15" s="16" t="s">
        <v>137</v>
      </c>
      <c r="I15" s="16"/>
      <c r="J15" s="16"/>
      <c r="K15" s="16"/>
      <c r="M15" s="111">
        <v>14</v>
      </c>
      <c r="N15" s="112">
        <f t="shared" si="1"/>
        <v>0.36842105263157893</v>
      </c>
      <c r="O15" s="111" t="s">
        <v>139</v>
      </c>
      <c r="P15" s="113"/>
      <c r="Q15" s="111">
        <v>32</v>
      </c>
      <c r="R15" s="112">
        <f t="shared" si="0"/>
        <v>0.84210526315789469</v>
      </c>
      <c r="S15" s="111" t="s">
        <v>133</v>
      </c>
      <c r="T15" s="107" t="s">
        <v>156</v>
      </c>
      <c r="U15" t="s">
        <v>790</v>
      </c>
      <c r="V15" s="107" t="s">
        <v>156</v>
      </c>
    </row>
    <row r="16" spans="1:22" ht="18.75" x14ac:dyDescent="0.3">
      <c r="A16" s="107" t="s">
        <v>791</v>
      </c>
      <c r="B16" s="16">
        <v>1</v>
      </c>
      <c r="C16" s="16">
        <v>2</v>
      </c>
      <c r="D16" s="16">
        <v>6</v>
      </c>
      <c r="E16" s="16"/>
      <c r="F16" s="16"/>
      <c r="G16" s="16"/>
      <c r="H16" s="16" t="s">
        <v>132</v>
      </c>
      <c r="I16" s="16"/>
      <c r="J16" s="16"/>
      <c r="K16" s="16"/>
      <c r="M16" s="111">
        <v>15</v>
      </c>
      <c r="N16" s="112">
        <f t="shared" si="1"/>
        <v>0.39473684210526316</v>
      </c>
      <c r="O16" s="111" t="s">
        <v>137</v>
      </c>
      <c r="P16" s="113"/>
      <c r="Q16" s="111">
        <v>33</v>
      </c>
      <c r="R16" s="112">
        <f t="shared" si="0"/>
        <v>0.86842105263157898</v>
      </c>
      <c r="S16" s="111" t="s">
        <v>504</v>
      </c>
      <c r="T16" s="107" t="s">
        <v>792</v>
      </c>
      <c r="U16" t="s">
        <v>793</v>
      </c>
      <c r="V16" s="107" t="s">
        <v>792</v>
      </c>
    </row>
    <row r="17" spans="1:22" ht="18.75" x14ac:dyDescent="0.3">
      <c r="A17" s="107" t="s">
        <v>794</v>
      </c>
      <c r="B17" s="16">
        <v>1</v>
      </c>
      <c r="C17" s="16">
        <v>2</v>
      </c>
      <c r="D17" s="16">
        <v>3</v>
      </c>
      <c r="E17" s="16">
        <v>6</v>
      </c>
      <c r="F17" s="16"/>
      <c r="G17" s="16"/>
      <c r="H17" s="16" t="s">
        <v>137</v>
      </c>
      <c r="I17" s="16"/>
      <c r="J17" s="16"/>
      <c r="K17" s="16"/>
      <c r="M17" s="111">
        <v>16</v>
      </c>
      <c r="N17" s="112">
        <f t="shared" si="1"/>
        <v>0.42105263157894735</v>
      </c>
      <c r="O17" s="111" t="s">
        <v>137</v>
      </c>
      <c r="P17" s="113"/>
      <c r="Q17" s="111">
        <v>34</v>
      </c>
      <c r="R17" s="112">
        <f t="shared" si="0"/>
        <v>0.89473684210526316</v>
      </c>
      <c r="S17" s="111" t="s">
        <v>504</v>
      </c>
      <c r="T17" s="107" t="s">
        <v>795</v>
      </c>
      <c r="U17" t="s">
        <v>796</v>
      </c>
      <c r="V17" s="107" t="s">
        <v>795</v>
      </c>
    </row>
    <row r="18" spans="1:22" ht="18.75" x14ac:dyDescent="0.3">
      <c r="A18" s="107" t="s">
        <v>797</v>
      </c>
      <c r="B18" s="16">
        <v>1</v>
      </c>
      <c r="C18" s="16">
        <v>6</v>
      </c>
      <c r="D18" s="16">
        <v>7</v>
      </c>
      <c r="E18" s="16"/>
      <c r="F18" s="16"/>
      <c r="G18" s="16"/>
      <c r="H18" s="16" t="s">
        <v>615</v>
      </c>
      <c r="I18" s="16"/>
      <c r="J18" s="16"/>
      <c r="K18" s="16"/>
      <c r="M18" s="111">
        <v>17</v>
      </c>
      <c r="N18" s="112">
        <f t="shared" si="1"/>
        <v>0.44736842105263158</v>
      </c>
      <c r="O18" s="111" t="s">
        <v>137</v>
      </c>
      <c r="P18" s="113"/>
      <c r="Q18" s="111">
        <v>35</v>
      </c>
      <c r="R18" s="112">
        <f t="shared" si="0"/>
        <v>0.92105263157894735</v>
      </c>
      <c r="S18" s="111" t="s">
        <v>135</v>
      </c>
      <c r="T18" s="107" t="s">
        <v>798</v>
      </c>
      <c r="U18" t="s">
        <v>799</v>
      </c>
      <c r="V18" s="107" t="s">
        <v>798</v>
      </c>
    </row>
    <row r="19" spans="1:22" ht="18.75" x14ac:dyDescent="0.3">
      <c r="A19" s="107" t="s">
        <v>800</v>
      </c>
      <c r="B19" s="16">
        <v>1</v>
      </c>
      <c r="C19" s="16">
        <v>5</v>
      </c>
      <c r="D19" s="16">
        <v>6</v>
      </c>
      <c r="E19" s="16">
        <v>7</v>
      </c>
      <c r="F19" s="16"/>
      <c r="G19" s="16"/>
      <c r="H19" s="16" t="s">
        <v>615</v>
      </c>
      <c r="I19" s="16"/>
      <c r="J19" s="16"/>
      <c r="K19" s="16"/>
      <c r="M19" s="111">
        <v>18</v>
      </c>
      <c r="N19" s="112">
        <f t="shared" si="1"/>
        <v>0.47368421052631576</v>
      </c>
      <c r="O19" s="111" t="s">
        <v>132</v>
      </c>
      <c r="P19" s="113"/>
      <c r="Q19" s="111">
        <v>36</v>
      </c>
      <c r="R19" s="112">
        <f t="shared" si="0"/>
        <v>0.94736842105263153</v>
      </c>
      <c r="S19" s="111" t="s">
        <v>135</v>
      </c>
      <c r="T19" s="107" t="s">
        <v>801</v>
      </c>
      <c r="U19" t="s">
        <v>802</v>
      </c>
      <c r="V19" s="107" t="s">
        <v>801</v>
      </c>
    </row>
    <row r="20" spans="1:22" ht="18.75" x14ac:dyDescent="0.3">
      <c r="A20" s="107" t="s">
        <v>803</v>
      </c>
      <c r="B20" s="16">
        <v>1</v>
      </c>
      <c r="C20" s="16">
        <v>5</v>
      </c>
      <c r="D20" s="16">
        <v>6</v>
      </c>
      <c r="E20" s="16">
        <v>7</v>
      </c>
      <c r="F20" s="16"/>
      <c r="G20" s="16"/>
      <c r="H20" s="16" t="s">
        <v>593</v>
      </c>
      <c r="I20" s="16"/>
      <c r="J20" s="16"/>
      <c r="K20" s="16"/>
      <c r="P20" s="113"/>
      <c r="Q20" s="111">
        <v>37</v>
      </c>
      <c r="R20" s="112">
        <f t="shared" si="0"/>
        <v>0.97368421052631582</v>
      </c>
      <c r="S20" s="111" t="s">
        <v>138</v>
      </c>
      <c r="T20" s="107" t="s">
        <v>804</v>
      </c>
      <c r="U20" t="s">
        <v>805</v>
      </c>
      <c r="V20" s="107" t="s">
        <v>804</v>
      </c>
    </row>
    <row r="21" spans="1:22" ht="18.75" x14ac:dyDescent="0.3">
      <c r="A21" s="107" t="s">
        <v>806</v>
      </c>
      <c r="B21" s="16">
        <v>1</v>
      </c>
      <c r="C21" s="16">
        <v>3</v>
      </c>
      <c r="D21" s="16">
        <v>6</v>
      </c>
      <c r="E21" s="16">
        <v>7</v>
      </c>
      <c r="F21" s="16"/>
      <c r="G21" s="16"/>
      <c r="H21" s="16" t="s">
        <v>46</v>
      </c>
      <c r="I21" s="16"/>
      <c r="J21" s="16"/>
      <c r="K21" s="16"/>
      <c r="P21" s="113"/>
      <c r="Q21" s="111">
        <v>38</v>
      </c>
      <c r="R21" s="112">
        <f t="shared" si="0"/>
        <v>1</v>
      </c>
      <c r="S21" s="111" t="s">
        <v>138</v>
      </c>
      <c r="T21" s="107" t="s">
        <v>807</v>
      </c>
      <c r="U21" t="s">
        <v>808</v>
      </c>
      <c r="V21" s="107" t="s">
        <v>807</v>
      </c>
    </row>
    <row r="22" spans="1:22" ht="18.75" x14ac:dyDescent="0.3">
      <c r="A22" s="107" t="s">
        <v>809</v>
      </c>
      <c r="B22" s="16">
        <v>1</v>
      </c>
      <c r="C22" s="16">
        <v>5</v>
      </c>
      <c r="D22" s="16">
        <v>6</v>
      </c>
      <c r="E22" s="16">
        <v>7</v>
      </c>
      <c r="F22" s="16"/>
      <c r="G22" s="16"/>
      <c r="H22" s="16" t="s">
        <v>137</v>
      </c>
      <c r="I22" s="16"/>
      <c r="J22" s="16"/>
      <c r="K22" s="16"/>
      <c r="P22" s="113"/>
      <c r="Q22" s="111"/>
      <c r="R22" s="112"/>
      <c r="S22" s="111"/>
      <c r="T22" s="107" t="s">
        <v>810</v>
      </c>
      <c r="U22" t="s">
        <v>522</v>
      </c>
      <c r="V22" s="107" t="s">
        <v>810</v>
      </c>
    </row>
    <row r="23" spans="1:22" ht="18.75" x14ac:dyDescent="0.3">
      <c r="A23" s="107" t="s">
        <v>811</v>
      </c>
      <c r="B23" s="16">
        <v>5</v>
      </c>
      <c r="C23" s="16"/>
      <c r="D23" s="16"/>
      <c r="E23" s="16"/>
      <c r="F23" s="16"/>
      <c r="G23" s="16"/>
      <c r="H23" s="16" t="s">
        <v>47</v>
      </c>
      <c r="I23" s="16"/>
      <c r="J23" s="16"/>
      <c r="K23" s="16"/>
      <c r="P23" s="113"/>
      <c r="Q23" s="111"/>
      <c r="R23" s="112"/>
      <c r="S23" s="111"/>
      <c r="T23" s="107" t="s">
        <v>812</v>
      </c>
      <c r="U23" t="s">
        <v>813</v>
      </c>
      <c r="V23" s="107" t="s">
        <v>812</v>
      </c>
    </row>
    <row r="24" spans="1:22" ht="18.75" x14ac:dyDescent="0.3">
      <c r="A24" s="107" t="s">
        <v>814</v>
      </c>
      <c r="B24" s="16">
        <v>1</v>
      </c>
      <c r="C24" s="16">
        <v>3</v>
      </c>
      <c r="D24" s="16">
        <v>4</v>
      </c>
      <c r="E24" s="16">
        <v>7</v>
      </c>
      <c r="F24" s="16"/>
      <c r="G24" s="16"/>
      <c r="H24" s="16" t="s">
        <v>139</v>
      </c>
      <c r="I24" s="16"/>
      <c r="J24" s="16"/>
      <c r="K24" s="16"/>
      <c r="P24" s="113"/>
      <c r="Q24" s="111"/>
      <c r="R24" s="112"/>
      <c r="S24" s="111"/>
      <c r="T24" s="107" t="s">
        <v>815</v>
      </c>
      <c r="U24" t="s">
        <v>816</v>
      </c>
      <c r="V24" s="107" t="s">
        <v>815</v>
      </c>
    </row>
    <row r="25" spans="1:22" ht="18.75" x14ac:dyDescent="0.3">
      <c r="A25" s="107" t="s">
        <v>817</v>
      </c>
      <c r="B25" s="16">
        <v>1</v>
      </c>
      <c r="C25" s="16">
        <v>3</v>
      </c>
      <c r="D25" s="16"/>
      <c r="E25" s="16"/>
      <c r="F25" s="16"/>
      <c r="G25" s="16"/>
      <c r="H25" s="16" t="s">
        <v>46</v>
      </c>
      <c r="I25" s="16"/>
      <c r="J25" s="16"/>
      <c r="K25" s="16"/>
      <c r="P25" s="113"/>
      <c r="Q25" s="111"/>
      <c r="R25" s="112"/>
      <c r="S25" s="111"/>
      <c r="T25" s="107" t="s">
        <v>818</v>
      </c>
      <c r="U25" t="s">
        <v>819</v>
      </c>
      <c r="V25" s="107" t="s">
        <v>818</v>
      </c>
    </row>
    <row r="26" spans="1:22" ht="15.75" x14ac:dyDescent="0.25">
      <c r="A26" s="107" t="s">
        <v>820</v>
      </c>
      <c r="B26" s="16">
        <v>1</v>
      </c>
      <c r="C26" s="16">
        <v>5</v>
      </c>
      <c r="D26" s="16">
        <v>6</v>
      </c>
      <c r="E26" s="16">
        <v>7</v>
      </c>
      <c r="F26" s="16"/>
      <c r="G26" s="16"/>
      <c r="H26" s="16" t="s">
        <v>615</v>
      </c>
      <c r="I26" s="16"/>
      <c r="J26" s="16"/>
      <c r="K26" s="16"/>
      <c r="T26" s="107" t="s">
        <v>821</v>
      </c>
      <c r="U26" t="s">
        <v>527</v>
      </c>
      <c r="V26" s="107" t="s">
        <v>821</v>
      </c>
    </row>
    <row r="27" spans="1:22" ht="15.75" x14ac:dyDescent="0.25">
      <c r="A27" s="107" t="s">
        <v>822</v>
      </c>
      <c r="B27" s="16">
        <v>1</v>
      </c>
      <c r="C27" s="16">
        <v>4</v>
      </c>
      <c r="D27" s="16">
        <v>6</v>
      </c>
      <c r="E27" s="16">
        <v>7</v>
      </c>
      <c r="F27" s="16"/>
      <c r="G27" s="16"/>
      <c r="H27" s="16" t="s">
        <v>139</v>
      </c>
      <c r="I27" s="16"/>
      <c r="J27" s="16"/>
      <c r="K27" s="16"/>
      <c r="T27" s="107" t="s">
        <v>823</v>
      </c>
      <c r="U27" t="s">
        <v>824</v>
      </c>
      <c r="V27" s="107" t="s">
        <v>823</v>
      </c>
    </row>
    <row r="28" spans="1:22" ht="15.75" x14ac:dyDescent="0.25">
      <c r="A28" s="107" t="s">
        <v>825</v>
      </c>
      <c r="B28" s="16">
        <v>3</v>
      </c>
      <c r="C28" s="16">
        <v>6</v>
      </c>
      <c r="D28" s="16"/>
      <c r="E28" s="16"/>
      <c r="F28" s="16"/>
      <c r="G28" s="16"/>
      <c r="H28" s="16" t="s">
        <v>140</v>
      </c>
      <c r="I28" s="16"/>
      <c r="J28" s="16"/>
      <c r="K28" s="16"/>
      <c r="T28" s="107" t="s">
        <v>710</v>
      </c>
      <c r="U28" t="s">
        <v>826</v>
      </c>
      <c r="V28" s="107" t="s">
        <v>710</v>
      </c>
    </row>
    <row r="29" spans="1:22" ht="15.75" x14ac:dyDescent="0.25">
      <c r="A29" s="107" t="s">
        <v>827</v>
      </c>
      <c r="B29" s="16">
        <v>1</v>
      </c>
      <c r="C29" s="16">
        <v>5</v>
      </c>
      <c r="D29" s="16"/>
      <c r="E29" s="16"/>
      <c r="F29" s="16"/>
      <c r="G29" s="16"/>
      <c r="H29" s="16" t="s">
        <v>137</v>
      </c>
      <c r="I29" s="16"/>
      <c r="J29" s="16"/>
      <c r="K29" s="16"/>
      <c r="T29" s="107" t="s">
        <v>828</v>
      </c>
      <c r="U29" t="s">
        <v>829</v>
      </c>
      <c r="V29" s="107" t="s">
        <v>828</v>
      </c>
    </row>
    <row r="30" spans="1:22" ht="15.75" x14ac:dyDescent="0.25">
      <c r="A30" s="107" t="s">
        <v>830</v>
      </c>
      <c r="B30" s="16">
        <v>1</v>
      </c>
      <c r="C30" s="16">
        <v>4</v>
      </c>
      <c r="D30" s="16"/>
      <c r="E30" s="16"/>
      <c r="F30" s="16"/>
      <c r="G30" s="16"/>
      <c r="H30" s="16" t="s">
        <v>47</v>
      </c>
      <c r="I30" s="16"/>
      <c r="J30" s="16"/>
      <c r="K30" s="16"/>
      <c r="T30" s="107" t="s">
        <v>831</v>
      </c>
      <c r="U30" t="s">
        <v>832</v>
      </c>
      <c r="V30" s="107" t="s">
        <v>831</v>
      </c>
    </row>
    <row r="31" spans="1:22" ht="16.5" thickBot="1" x14ac:dyDescent="0.3">
      <c r="A31" s="107" t="s">
        <v>833</v>
      </c>
      <c r="B31" s="16">
        <v>1</v>
      </c>
      <c r="C31" s="16">
        <v>3</v>
      </c>
      <c r="D31" s="16">
        <v>4</v>
      </c>
      <c r="E31" s="16">
        <v>6</v>
      </c>
      <c r="F31" s="16"/>
      <c r="G31" s="16"/>
      <c r="H31" s="16" t="s">
        <v>615</v>
      </c>
      <c r="I31" s="16"/>
      <c r="J31" s="16"/>
      <c r="K31" s="16"/>
      <c r="T31" s="107" t="s">
        <v>834</v>
      </c>
      <c r="U31" t="s">
        <v>835</v>
      </c>
      <c r="V31" s="107" t="s">
        <v>834</v>
      </c>
    </row>
    <row r="32" spans="1:22" ht="45" customHeight="1" thickBot="1" x14ac:dyDescent="0.3">
      <c r="A32" s="114">
        <v>1</v>
      </c>
      <c r="B32" s="516" t="s">
        <v>836</v>
      </c>
      <c r="C32" s="516"/>
      <c r="D32" s="516"/>
      <c r="E32" s="516"/>
      <c r="F32" s="516"/>
      <c r="G32" s="516"/>
      <c r="H32" s="516"/>
      <c r="I32" s="516"/>
      <c r="J32" s="516"/>
      <c r="K32" s="516"/>
      <c r="L32" s="516"/>
    </row>
    <row r="33" spans="1:12" ht="45" customHeight="1" thickBot="1" x14ac:dyDescent="0.3">
      <c r="A33" s="114">
        <v>2</v>
      </c>
      <c r="B33" s="516" t="s">
        <v>666</v>
      </c>
      <c r="C33" s="516"/>
      <c r="D33" s="516"/>
      <c r="E33" s="516"/>
      <c r="F33" s="516"/>
      <c r="G33" s="516"/>
      <c r="H33" s="516"/>
      <c r="I33" s="516"/>
      <c r="J33" s="516"/>
      <c r="K33" s="516"/>
      <c r="L33" s="516"/>
    </row>
    <row r="34" spans="1:12" ht="45" customHeight="1" thickBot="1" x14ac:dyDescent="0.3">
      <c r="A34" s="114">
        <v>3</v>
      </c>
      <c r="B34" s="516" t="s">
        <v>837</v>
      </c>
      <c r="C34" s="516"/>
      <c r="D34" s="516"/>
      <c r="E34" s="516"/>
      <c r="F34" s="516"/>
      <c r="G34" s="516"/>
      <c r="H34" s="516"/>
      <c r="I34" s="516"/>
      <c r="J34" s="516"/>
      <c r="K34" s="516"/>
      <c r="L34" s="516"/>
    </row>
    <row r="35" spans="1:12" ht="45" customHeight="1" thickBot="1" x14ac:dyDescent="0.3">
      <c r="A35" s="114">
        <v>4</v>
      </c>
      <c r="B35" s="516" t="s">
        <v>838</v>
      </c>
      <c r="C35" s="516"/>
      <c r="D35" s="516"/>
      <c r="E35" s="516"/>
      <c r="F35" s="516"/>
      <c r="G35" s="516"/>
      <c r="H35" s="516"/>
      <c r="I35" s="516"/>
      <c r="J35" s="516"/>
      <c r="K35" s="516"/>
      <c r="L35" s="516"/>
    </row>
    <row r="36" spans="1:12" ht="45" customHeight="1" thickBot="1" x14ac:dyDescent="0.3">
      <c r="A36" s="114">
        <v>5</v>
      </c>
      <c r="B36" s="516" t="s">
        <v>667</v>
      </c>
      <c r="C36" s="516"/>
      <c r="D36" s="516"/>
      <c r="E36" s="516"/>
      <c r="F36" s="516"/>
      <c r="G36" s="516"/>
      <c r="H36" s="516"/>
      <c r="I36" s="516"/>
      <c r="J36" s="516"/>
      <c r="K36" s="516"/>
      <c r="L36" s="516"/>
    </row>
    <row r="37" spans="1:12" ht="45" customHeight="1" x14ac:dyDescent="0.25">
      <c r="A37" s="115">
        <v>6</v>
      </c>
      <c r="B37" s="515" t="s">
        <v>839</v>
      </c>
      <c r="C37" s="515"/>
      <c r="D37" s="515"/>
      <c r="E37" s="515"/>
      <c r="F37" s="515"/>
      <c r="G37" s="515"/>
      <c r="H37" s="515"/>
      <c r="I37" s="515"/>
      <c r="J37" s="515"/>
      <c r="K37" s="515"/>
      <c r="L37" s="515"/>
    </row>
    <row r="38" spans="1:12" ht="45" customHeight="1" x14ac:dyDescent="0.25">
      <c r="A38" s="115">
        <v>7</v>
      </c>
      <c r="B38" s="515" t="s">
        <v>840</v>
      </c>
      <c r="C38" s="515"/>
      <c r="D38" s="515"/>
      <c r="E38" s="515"/>
      <c r="F38" s="515"/>
      <c r="G38" s="515"/>
      <c r="H38" s="515"/>
      <c r="I38" s="515"/>
      <c r="J38" s="515"/>
      <c r="K38" s="515"/>
      <c r="L38" s="515"/>
    </row>
    <row r="39" spans="1:12" ht="45" customHeight="1" x14ac:dyDescent="0.25">
      <c r="A39" s="115">
        <v>8</v>
      </c>
      <c r="B39" s="515" t="s">
        <v>841</v>
      </c>
      <c r="C39" s="515"/>
      <c r="D39" s="515"/>
      <c r="E39" s="515"/>
      <c r="F39" s="515"/>
      <c r="G39" s="515"/>
      <c r="H39" s="515"/>
      <c r="I39" s="515"/>
      <c r="J39" s="515"/>
      <c r="K39" s="515"/>
      <c r="L39" s="515"/>
    </row>
    <row r="40" spans="1:12" ht="45" customHeight="1" x14ac:dyDescent="0.25">
      <c r="A40" s="115">
        <v>9</v>
      </c>
      <c r="B40" s="515"/>
      <c r="C40" s="515"/>
      <c r="D40" s="515"/>
      <c r="E40" s="515"/>
      <c r="F40" s="515"/>
      <c r="G40" s="515"/>
      <c r="H40" s="515"/>
      <c r="I40" s="515"/>
      <c r="J40" s="515"/>
      <c r="K40" s="515"/>
      <c r="L40" s="515"/>
    </row>
    <row r="41" spans="1:12" ht="45" customHeight="1" x14ac:dyDescent="0.25">
      <c r="A41" s="115">
        <v>10</v>
      </c>
      <c r="B41" s="518"/>
      <c r="C41" s="518"/>
      <c r="D41" s="518"/>
      <c r="E41" s="518"/>
      <c r="F41" s="518"/>
      <c r="G41" s="518"/>
      <c r="H41" s="518"/>
      <c r="I41" s="518"/>
      <c r="J41" s="518"/>
      <c r="K41" s="518"/>
      <c r="L41" s="518"/>
    </row>
    <row r="42" spans="1:12" ht="45" customHeight="1" x14ac:dyDescent="0.25">
      <c r="A42" s="115">
        <v>11</v>
      </c>
      <c r="B42" s="518"/>
      <c r="C42" s="518"/>
      <c r="D42" s="518"/>
      <c r="E42" s="518"/>
      <c r="F42" s="518"/>
      <c r="G42" s="518"/>
      <c r="H42" s="518"/>
      <c r="I42" s="518"/>
      <c r="J42" s="518"/>
      <c r="K42" s="518"/>
      <c r="L42" s="518"/>
    </row>
    <row r="43" spans="1:12" ht="45" customHeight="1" x14ac:dyDescent="0.25">
      <c r="A43" s="115">
        <v>12</v>
      </c>
      <c r="B43" s="518"/>
      <c r="C43" s="518"/>
      <c r="D43" s="518"/>
      <c r="E43" s="518"/>
      <c r="F43" s="518"/>
      <c r="G43" s="518"/>
      <c r="H43" s="518"/>
      <c r="I43" s="518"/>
      <c r="J43" s="518"/>
      <c r="K43" s="518"/>
      <c r="L43" s="518"/>
    </row>
    <row r="44" spans="1:12" ht="45" customHeight="1" x14ac:dyDescent="0.25">
      <c r="A44" s="115">
        <v>13</v>
      </c>
      <c r="B44" s="518"/>
      <c r="C44" s="518"/>
      <c r="D44" s="518"/>
      <c r="E44" s="518"/>
      <c r="F44" s="518"/>
      <c r="G44" s="518"/>
      <c r="H44" s="518"/>
      <c r="I44" s="518"/>
      <c r="J44" s="518"/>
      <c r="K44" s="518"/>
      <c r="L44" s="518"/>
    </row>
    <row r="45" spans="1:12" x14ac:dyDescent="0.25">
      <c r="A45" s="16">
        <v>14</v>
      </c>
      <c r="B45" s="517"/>
      <c r="C45" s="517"/>
      <c r="D45" s="517"/>
      <c r="E45" s="517"/>
      <c r="F45" s="517"/>
      <c r="G45" s="517"/>
      <c r="H45" s="517"/>
      <c r="I45" s="517"/>
      <c r="J45" s="517"/>
      <c r="K45" s="517"/>
      <c r="L45" s="517"/>
    </row>
    <row r="46" spans="1:12" x14ac:dyDescent="0.25">
      <c r="A46" s="16">
        <v>15</v>
      </c>
      <c r="B46" s="517"/>
      <c r="C46" s="517"/>
      <c r="D46" s="517"/>
      <c r="E46" s="517"/>
      <c r="F46" s="517"/>
      <c r="G46" s="517"/>
      <c r="H46" s="517"/>
      <c r="I46" s="517"/>
      <c r="J46" s="517"/>
      <c r="K46" s="517"/>
      <c r="L46" s="517"/>
    </row>
    <row r="47" spans="1:12" x14ac:dyDescent="0.25">
      <c r="A47" s="16">
        <v>16</v>
      </c>
      <c r="B47" s="517"/>
      <c r="C47" s="517"/>
      <c r="D47" s="517"/>
      <c r="E47" s="517"/>
      <c r="F47" s="517"/>
      <c r="G47" s="517"/>
      <c r="H47" s="517"/>
      <c r="I47" s="517"/>
      <c r="J47" s="517"/>
      <c r="K47" s="517"/>
      <c r="L47" s="517"/>
    </row>
    <row r="48" spans="1:12" x14ac:dyDescent="0.25">
      <c r="A48" s="16">
        <v>17</v>
      </c>
      <c r="B48" s="517"/>
      <c r="C48" s="517"/>
      <c r="D48" s="517"/>
      <c r="E48" s="517"/>
      <c r="F48" s="517"/>
      <c r="G48" s="517"/>
      <c r="H48" s="517"/>
      <c r="I48" s="517"/>
      <c r="J48" s="517"/>
      <c r="K48" s="517"/>
      <c r="L48" s="517"/>
    </row>
    <row r="49" spans="1:12" x14ac:dyDescent="0.25">
      <c r="A49" s="16">
        <v>18</v>
      </c>
      <c r="B49" s="517"/>
      <c r="C49" s="517"/>
      <c r="D49" s="517"/>
      <c r="E49" s="517"/>
      <c r="F49" s="517"/>
      <c r="G49" s="517"/>
      <c r="H49" s="517"/>
      <c r="I49" s="517"/>
      <c r="J49" s="517"/>
      <c r="K49" s="517"/>
      <c r="L49" s="517"/>
    </row>
    <row r="50" spans="1:12" x14ac:dyDescent="0.25">
      <c r="A50" s="16">
        <v>19</v>
      </c>
      <c r="B50" s="517"/>
      <c r="C50" s="517"/>
      <c r="D50" s="517"/>
      <c r="E50" s="517"/>
      <c r="F50" s="517"/>
      <c r="G50" s="517"/>
      <c r="H50" s="517"/>
      <c r="I50" s="517"/>
      <c r="J50" s="517"/>
      <c r="K50" s="517"/>
      <c r="L50" s="517"/>
    </row>
    <row r="51" spans="1:12" x14ac:dyDescent="0.25">
      <c r="A51" s="16">
        <v>20</v>
      </c>
      <c r="B51" s="517"/>
      <c r="C51" s="517"/>
      <c r="D51" s="517"/>
      <c r="E51" s="517"/>
      <c r="F51" s="517"/>
      <c r="G51" s="517"/>
      <c r="H51" s="517"/>
      <c r="I51" s="517"/>
      <c r="J51" s="517"/>
      <c r="K51" s="517"/>
      <c r="L51" s="517"/>
    </row>
    <row r="52" spans="1:12" x14ac:dyDescent="0.25">
      <c r="A52" s="16">
        <v>21</v>
      </c>
      <c r="B52" s="517"/>
      <c r="C52" s="517"/>
      <c r="D52" s="517"/>
      <c r="E52" s="517"/>
      <c r="F52" s="517"/>
      <c r="G52" s="517"/>
      <c r="H52" s="517"/>
      <c r="I52" s="517"/>
      <c r="J52" s="517"/>
      <c r="K52" s="517"/>
      <c r="L52" s="517"/>
    </row>
    <row r="53" spans="1:12" x14ac:dyDescent="0.25">
      <c r="A53" s="16">
        <v>22</v>
      </c>
      <c r="B53" s="517"/>
      <c r="C53" s="517"/>
      <c r="D53" s="517"/>
      <c r="E53" s="517"/>
      <c r="F53" s="517"/>
      <c r="G53" s="517"/>
      <c r="H53" s="517"/>
      <c r="I53" s="517"/>
      <c r="J53" s="517"/>
      <c r="K53" s="517"/>
      <c r="L53" s="517"/>
    </row>
    <row r="54" spans="1:12" x14ac:dyDescent="0.25">
      <c r="A54" s="16">
        <v>23</v>
      </c>
      <c r="B54" s="517"/>
      <c r="C54" s="517"/>
      <c r="D54" s="517"/>
      <c r="E54" s="517"/>
      <c r="F54" s="517"/>
      <c r="G54" s="517"/>
      <c r="H54" s="517"/>
      <c r="I54" s="517"/>
      <c r="J54" s="517"/>
      <c r="K54" s="517"/>
      <c r="L54" s="517"/>
    </row>
  </sheetData>
  <mergeCells count="23">
    <mergeCell ref="B50:L50"/>
    <mergeCell ref="B51:L51"/>
    <mergeCell ref="B52:L52"/>
    <mergeCell ref="B53:L53"/>
    <mergeCell ref="B54:L54"/>
    <mergeCell ref="B49:L49"/>
    <mergeCell ref="B38:L38"/>
    <mergeCell ref="B39:L39"/>
    <mergeCell ref="B40:L40"/>
    <mergeCell ref="B41:L41"/>
    <mergeCell ref="B42:L42"/>
    <mergeCell ref="B43:L43"/>
    <mergeCell ref="B44:L44"/>
    <mergeCell ref="B45:L45"/>
    <mergeCell ref="B46:L46"/>
    <mergeCell ref="B47:L47"/>
    <mergeCell ref="B48:L48"/>
    <mergeCell ref="B37:L37"/>
    <mergeCell ref="B32:L32"/>
    <mergeCell ref="B33:L33"/>
    <mergeCell ref="B34:L34"/>
    <mergeCell ref="B35:L35"/>
    <mergeCell ref="B36:L36"/>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54"/>
  <sheetViews>
    <sheetView zoomScale="85" zoomScaleNormal="85" workbookViewId="0">
      <selection activeCell="V2" sqref="V2:W24"/>
    </sheetView>
  </sheetViews>
  <sheetFormatPr defaultRowHeight="15" x14ac:dyDescent="0.25"/>
  <cols>
    <col min="1" max="1" width="30.140625" bestFit="1" customWidth="1"/>
    <col min="2" max="12" width="9.140625" customWidth="1"/>
    <col min="13" max="13" width="11.85546875" bestFit="1" customWidth="1"/>
    <col min="14" max="14" width="10.140625" bestFit="1" customWidth="1"/>
    <col min="15" max="15" width="7" bestFit="1" customWidth="1"/>
    <col min="16" max="16" width="5.42578125" customWidth="1"/>
    <col min="17" max="17" width="11.85546875" bestFit="1" customWidth="1"/>
    <col min="18" max="18" width="10.140625" bestFit="1" customWidth="1"/>
    <col min="19" max="19" width="7" bestFit="1" customWidth="1"/>
  </cols>
  <sheetData>
    <row r="1" spans="1:23" ht="18.75" x14ac:dyDescent="0.3">
      <c r="A1" s="108" t="s">
        <v>41</v>
      </c>
      <c r="B1" s="108" t="s">
        <v>46</v>
      </c>
      <c r="C1" s="108" t="s">
        <v>47</v>
      </c>
      <c r="D1" s="108" t="s">
        <v>48</v>
      </c>
      <c r="E1" s="108" t="s">
        <v>49</v>
      </c>
      <c r="F1" s="108" t="s">
        <v>147</v>
      </c>
      <c r="G1" s="108" t="s">
        <v>148</v>
      </c>
      <c r="H1" s="108" t="s">
        <v>25</v>
      </c>
      <c r="I1" s="108"/>
      <c r="J1" s="108"/>
      <c r="K1" s="108" t="s">
        <v>24</v>
      </c>
      <c r="M1" s="97" t="s">
        <v>577</v>
      </c>
      <c r="N1" s="97" t="s">
        <v>578</v>
      </c>
      <c r="O1" s="97" t="s">
        <v>579</v>
      </c>
      <c r="P1" s="109"/>
      <c r="Q1" s="97" t="s">
        <v>577</v>
      </c>
      <c r="R1" s="97" t="s">
        <v>578</v>
      </c>
      <c r="S1" s="97" t="s">
        <v>579</v>
      </c>
    </row>
    <row r="2" spans="1:23" ht="18.75" x14ac:dyDescent="0.3">
      <c r="A2" s="117" t="s">
        <v>842</v>
      </c>
      <c r="B2" s="16">
        <v>1</v>
      </c>
      <c r="C2" s="16">
        <v>6</v>
      </c>
      <c r="D2" s="16">
        <v>7</v>
      </c>
      <c r="E2" s="16"/>
      <c r="F2" s="16"/>
      <c r="G2" s="16"/>
      <c r="H2" s="16" t="s">
        <v>140</v>
      </c>
      <c r="I2" s="16"/>
      <c r="J2" s="16"/>
      <c r="K2" s="16"/>
      <c r="M2" s="111">
        <v>1</v>
      </c>
      <c r="N2" s="112">
        <f>M2/38</f>
        <v>2.6315789473684209E-2</v>
      </c>
      <c r="O2" s="111" t="s">
        <v>581</v>
      </c>
      <c r="P2" s="113"/>
      <c r="Q2" s="111">
        <v>19</v>
      </c>
      <c r="R2" s="112">
        <f t="shared" ref="R2:R21" si="0">Q2/38</f>
        <v>0.5</v>
      </c>
      <c r="S2" s="111" t="s">
        <v>132</v>
      </c>
      <c r="U2" s="117" t="s">
        <v>843</v>
      </c>
      <c r="V2" t="s">
        <v>793</v>
      </c>
      <c r="W2" s="117" t="s">
        <v>843</v>
      </c>
    </row>
    <row r="3" spans="1:23" ht="18.75" x14ac:dyDescent="0.3">
      <c r="A3" s="117" t="s">
        <v>844</v>
      </c>
      <c r="B3" s="16">
        <v>1</v>
      </c>
      <c r="C3" s="16">
        <v>2</v>
      </c>
      <c r="D3" s="16">
        <v>6</v>
      </c>
      <c r="E3" s="16">
        <v>7</v>
      </c>
      <c r="F3" s="16"/>
      <c r="G3" s="16"/>
      <c r="H3" s="16" t="s">
        <v>589</v>
      </c>
      <c r="I3" s="16"/>
      <c r="J3" s="16"/>
      <c r="K3" s="16"/>
      <c r="M3" s="111">
        <v>2</v>
      </c>
      <c r="N3" s="112">
        <f t="shared" ref="N3:N19" si="1">M3/38</f>
        <v>5.2631578947368418E-2</v>
      </c>
      <c r="O3" s="111" t="s">
        <v>585</v>
      </c>
      <c r="P3" s="113"/>
      <c r="Q3" s="111">
        <v>20</v>
      </c>
      <c r="R3" s="112">
        <f t="shared" si="0"/>
        <v>0.52631578947368418</v>
      </c>
      <c r="S3" s="111" t="s">
        <v>48</v>
      </c>
      <c r="U3" s="117" t="s">
        <v>845</v>
      </c>
      <c r="V3" t="s">
        <v>123</v>
      </c>
      <c r="W3" s="117" t="s">
        <v>845</v>
      </c>
    </row>
    <row r="4" spans="1:23" ht="18.75" x14ac:dyDescent="0.3">
      <c r="A4" s="117" t="s">
        <v>846</v>
      </c>
      <c r="B4" s="16">
        <v>1</v>
      </c>
      <c r="C4" s="16">
        <v>6</v>
      </c>
      <c r="D4" s="16">
        <v>7</v>
      </c>
      <c r="E4" s="16"/>
      <c r="F4" s="16"/>
      <c r="G4" s="16"/>
      <c r="H4" s="16" t="s">
        <v>139</v>
      </c>
      <c r="I4" s="16"/>
      <c r="J4" s="16"/>
      <c r="K4" s="16"/>
      <c r="M4" s="111">
        <v>3</v>
      </c>
      <c r="N4" s="112">
        <f t="shared" si="1"/>
        <v>7.8947368421052627E-2</v>
      </c>
      <c r="O4" s="111" t="s">
        <v>589</v>
      </c>
      <c r="P4" s="113"/>
      <c r="Q4" s="111">
        <v>21</v>
      </c>
      <c r="R4" s="112">
        <f t="shared" si="0"/>
        <v>0.55263157894736847</v>
      </c>
      <c r="S4" s="111" t="s">
        <v>48</v>
      </c>
      <c r="U4" s="117" t="s">
        <v>847</v>
      </c>
      <c r="V4" t="s">
        <v>36</v>
      </c>
      <c r="W4" s="117" t="s">
        <v>847</v>
      </c>
    </row>
    <row r="5" spans="1:23" ht="18.75" x14ac:dyDescent="0.3">
      <c r="A5" s="117" t="s">
        <v>848</v>
      </c>
      <c r="B5" s="16">
        <v>1</v>
      </c>
      <c r="C5" s="16">
        <v>2</v>
      </c>
      <c r="D5" s="16">
        <v>4</v>
      </c>
      <c r="E5" s="16">
        <v>7</v>
      </c>
      <c r="F5" s="16"/>
      <c r="G5" s="16"/>
      <c r="H5" s="16" t="s">
        <v>589</v>
      </c>
      <c r="I5" s="16"/>
      <c r="J5" s="16"/>
      <c r="K5" s="16"/>
      <c r="M5" s="111">
        <v>4</v>
      </c>
      <c r="N5" s="112">
        <f t="shared" si="1"/>
        <v>0.10526315789473684</v>
      </c>
      <c r="O5" s="111" t="s">
        <v>593</v>
      </c>
      <c r="P5" s="113"/>
      <c r="Q5" s="111">
        <v>22</v>
      </c>
      <c r="R5" s="112">
        <f t="shared" si="0"/>
        <v>0.57894736842105265</v>
      </c>
      <c r="S5" s="111" t="s">
        <v>47</v>
      </c>
      <c r="U5" s="117" t="s">
        <v>849</v>
      </c>
      <c r="V5" t="s">
        <v>36</v>
      </c>
      <c r="W5" s="117" t="s">
        <v>849</v>
      </c>
    </row>
    <row r="6" spans="1:23" ht="18.75" x14ac:dyDescent="0.3">
      <c r="A6" s="117" t="s">
        <v>850</v>
      </c>
      <c r="B6" s="16">
        <v>7</v>
      </c>
      <c r="C6" s="16">
        <v>6</v>
      </c>
      <c r="D6" s="16"/>
      <c r="E6" s="16"/>
      <c r="F6" s="16"/>
      <c r="G6" s="16"/>
      <c r="H6" s="16" t="s">
        <v>48</v>
      </c>
      <c r="I6" s="16"/>
      <c r="J6" s="16"/>
      <c r="K6" s="16"/>
      <c r="M6" s="111">
        <v>5</v>
      </c>
      <c r="N6" s="112">
        <f t="shared" si="1"/>
        <v>0.13157894736842105</v>
      </c>
      <c r="O6" s="111" t="s">
        <v>597</v>
      </c>
      <c r="P6" s="113"/>
      <c r="Q6" s="111">
        <v>23</v>
      </c>
      <c r="R6" s="112">
        <f t="shared" si="0"/>
        <v>0.60526315789473684</v>
      </c>
      <c r="S6" s="111" t="s">
        <v>47</v>
      </c>
      <c r="U6" s="117" t="s">
        <v>851</v>
      </c>
      <c r="V6" t="s">
        <v>852</v>
      </c>
      <c r="W6" s="117" t="s">
        <v>851</v>
      </c>
    </row>
    <row r="7" spans="1:23" ht="18.75" x14ac:dyDescent="0.3">
      <c r="A7" s="117" t="s">
        <v>853</v>
      </c>
      <c r="B7" s="16">
        <v>1</v>
      </c>
      <c r="C7" s="16">
        <v>2</v>
      </c>
      <c r="D7" s="16">
        <v>6</v>
      </c>
      <c r="E7" s="16">
        <v>7</v>
      </c>
      <c r="F7" s="16"/>
      <c r="G7" s="16"/>
      <c r="H7" s="16" t="s">
        <v>505</v>
      </c>
      <c r="I7" s="16"/>
      <c r="J7" s="16"/>
      <c r="K7" s="16"/>
      <c r="M7" s="111">
        <v>6</v>
      </c>
      <c r="N7" s="112">
        <f t="shared" si="1"/>
        <v>0.15789473684210525</v>
      </c>
      <c r="O7" s="111" t="s">
        <v>597</v>
      </c>
      <c r="P7" s="113"/>
      <c r="Q7" s="111">
        <v>24</v>
      </c>
      <c r="R7" s="112">
        <f t="shared" si="0"/>
        <v>0.63157894736842102</v>
      </c>
      <c r="S7" s="111" t="s">
        <v>46</v>
      </c>
      <c r="U7" s="117" t="s">
        <v>854</v>
      </c>
      <c r="V7" t="s">
        <v>855</v>
      </c>
      <c r="W7" s="117" t="s">
        <v>854</v>
      </c>
    </row>
    <row r="8" spans="1:23" ht="18.75" x14ac:dyDescent="0.3">
      <c r="A8" s="117" t="s">
        <v>856</v>
      </c>
      <c r="B8" s="16">
        <v>1</v>
      </c>
      <c r="C8" s="16">
        <v>2</v>
      </c>
      <c r="D8" s="16">
        <v>4</v>
      </c>
      <c r="E8" s="16">
        <v>7</v>
      </c>
      <c r="F8" s="16"/>
      <c r="G8" s="16"/>
      <c r="H8" s="16" t="s">
        <v>593</v>
      </c>
      <c r="I8" s="16"/>
      <c r="J8" s="16"/>
      <c r="K8" s="16"/>
      <c r="M8" s="111">
        <v>7</v>
      </c>
      <c r="N8" s="112">
        <f t="shared" si="1"/>
        <v>0.18421052631578946</v>
      </c>
      <c r="O8" s="111" t="s">
        <v>505</v>
      </c>
      <c r="P8" s="113"/>
      <c r="Q8" s="111">
        <v>25</v>
      </c>
      <c r="R8" s="112">
        <f t="shared" si="0"/>
        <v>0.65789473684210531</v>
      </c>
      <c r="S8" s="111" t="s">
        <v>46</v>
      </c>
      <c r="U8" s="117" t="s">
        <v>857</v>
      </c>
      <c r="V8" t="s">
        <v>858</v>
      </c>
      <c r="W8" s="117" t="s">
        <v>857</v>
      </c>
    </row>
    <row r="9" spans="1:23" ht="18.75" x14ac:dyDescent="0.3">
      <c r="A9" s="117" t="s">
        <v>859</v>
      </c>
      <c r="B9" s="16"/>
      <c r="C9" s="16"/>
      <c r="D9" s="16"/>
      <c r="E9" s="16"/>
      <c r="F9" s="16"/>
      <c r="G9" s="16"/>
      <c r="H9" s="16"/>
      <c r="I9" s="16"/>
      <c r="J9" s="16"/>
      <c r="K9" s="16"/>
      <c r="M9" s="111">
        <v>8</v>
      </c>
      <c r="N9" s="112">
        <f t="shared" si="1"/>
        <v>0.21052631578947367</v>
      </c>
      <c r="O9" s="111" t="s">
        <v>505</v>
      </c>
      <c r="P9" s="113"/>
      <c r="Q9" s="111">
        <v>26</v>
      </c>
      <c r="R9" s="112">
        <f t="shared" si="0"/>
        <v>0.68421052631578949</v>
      </c>
      <c r="S9" s="111" t="s">
        <v>134</v>
      </c>
      <c r="U9" s="117" t="s">
        <v>860</v>
      </c>
      <c r="V9" t="s">
        <v>861</v>
      </c>
      <c r="W9" s="117" t="s">
        <v>860</v>
      </c>
    </row>
    <row r="10" spans="1:23" ht="18.75" x14ac:dyDescent="0.3">
      <c r="A10" s="117" t="s">
        <v>862</v>
      </c>
      <c r="B10" s="16">
        <v>1</v>
      </c>
      <c r="C10" s="16">
        <v>2</v>
      </c>
      <c r="D10" s="16">
        <v>6</v>
      </c>
      <c r="E10" s="16">
        <v>7</v>
      </c>
      <c r="F10" s="16"/>
      <c r="G10" s="16"/>
      <c r="H10" s="16" t="s">
        <v>589</v>
      </c>
      <c r="I10" s="16"/>
      <c r="J10" s="16"/>
      <c r="K10" s="16"/>
      <c r="M10" s="111">
        <v>9</v>
      </c>
      <c r="N10" s="112">
        <f t="shared" si="1"/>
        <v>0.23684210526315788</v>
      </c>
      <c r="O10" s="111" t="s">
        <v>140</v>
      </c>
      <c r="P10" s="113"/>
      <c r="Q10" s="111">
        <v>27</v>
      </c>
      <c r="R10" s="112">
        <f t="shared" si="0"/>
        <v>0.71052631578947367</v>
      </c>
      <c r="S10" s="111" t="s">
        <v>134</v>
      </c>
      <c r="U10" s="117" t="s">
        <v>863</v>
      </c>
      <c r="V10" t="s">
        <v>485</v>
      </c>
      <c r="W10" s="117" t="s">
        <v>863</v>
      </c>
    </row>
    <row r="11" spans="1:23" ht="18.75" x14ac:dyDescent="0.3">
      <c r="A11" s="117" t="s">
        <v>864</v>
      </c>
      <c r="B11" s="16">
        <v>1</v>
      </c>
      <c r="C11" s="16">
        <v>2</v>
      </c>
      <c r="D11" s="16">
        <v>6</v>
      </c>
      <c r="E11" s="16">
        <v>7</v>
      </c>
      <c r="F11" s="16"/>
      <c r="G11" s="16"/>
      <c r="H11" s="16" t="s">
        <v>593</v>
      </c>
      <c r="I11" s="16"/>
      <c r="J11" s="16"/>
      <c r="K11" s="16"/>
      <c r="M11" s="111">
        <v>10</v>
      </c>
      <c r="N11" s="112">
        <f t="shared" si="1"/>
        <v>0.26315789473684209</v>
      </c>
      <c r="O11" s="111" t="s">
        <v>140</v>
      </c>
      <c r="P11" s="113"/>
      <c r="Q11" s="111">
        <v>28</v>
      </c>
      <c r="R11" s="112">
        <f t="shared" si="0"/>
        <v>0.73684210526315785</v>
      </c>
      <c r="S11" s="111" t="s">
        <v>134</v>
      </c>
      <c r="U11" s="117" t="s">
        <v>865</v>
      </c>
      <c r="V11" t="s">
        <v>866</v>
      </c>
      <c r="W11" s="117" t="s">
        <v>865</v>
      </c>
    </row>
    <row r="12" spans="1:23" ht="18.75" x14ac:dyDescent="0.3">
      <c r="A12" s="117" t="s">
        <v>867</v>
      </c>
      <c r="B12" s="16">
        <v>1</v>
      </c>
      <c r="C12" s="16">
        <v>6</v>
      </c>
      <c r="D12" s="16">
        <v>7</v>
      </c>
      <c r="E12" s="16"/>
      <c r="F12" s="16"/>
      <c r="G12" s="16"/>
      <c r="H12" s="16" t="s">
        <v>137</v>
      </c>
      <c r="I12" s="16"/>
      <c r="J12" s="16"/>
      <c r="K12" s="16"/>
      <c r="M12" s="111">
        <v>11</v>
      </c>
      <c r="N12" s="112">
        <f t="shared" si="1"/>
        <v>0.28947368421052633</v>
      </c>
      <c r="O12" s="111" t="s">
        <v>615</v>
      </c>
      <c r="P12" s="113"/>
      <c r="Q12" s="111">
        <v>29</v>
      </c>
      <c r="R12" s="112">
        <f t="shared" si="0"/>
        <v>0.76315789473684215</v>
      </c>
      <c r="S12" s="111" t="s">
        <v>136</v>
      </c>
      <c r="U12" s="117" t="s">
        <v>868</v>
      </c>
      <c r="V12" t="s">
        <v>869</v>
      </c>
      <c r="W12" s="117" t="s">
        <v>868</v>
      </c>
    </row>
    <row r="13" spans="1:23" ht="18.75" x14ac:dyDescent="0.3">
      <c r="A13" s="117" t="s">
        <v>870</v>
      </c>
      <c r="B13" s="16">
        <v>1</v>
      </c>
      <c r="C13" s="16">
        <v>2</v>
      </c>
      <c r="D13" s="16">
        <v>6</v>
      </c>
      <c r="E13" s="16">
        <v>7</v>
      </c>
      <c r="F13" s="16"/>
      <c r="G13" s="16"/>
      <c r="H13" s="16" t="s">
        <v>597</v>
      </c>
      <c r="I13" s="16"/>
      <c r="J13" s="16"/>
      <c r="K13" s="16"/>
      <c r="M13" s="111">
        <v>12</v>
      </c>
      <c r="N13" s="112">
        <f t="shared" si="1"/>
        <v>0.31578947368421051</v>
      </c>
      <c r="O13" s="111" t="s">
        <v>615</v>
      </c>
      <c r="P13" s="113"/>
      <c r="Q13" s="111">
        <v>30</v>
      </c>
      <c r="R13" s="112">
        <f t="shared" si="0"/>
        <v>0.78947368421052633</v>
      </c>
      <c r="S13" s="111" t="s">
        <v>136</v>
      </c>
      <c r="U13" s="117" t="s">
        <v>871</v>
      </c>
      <c r="V13" t="s">
        <v>872</v>
      </c>
      <c r="W13" s="117" t="s">
        <v>871</v>
      </c>
    </row>
    <row r="14" spans="1:23" ht="18.75" x14ac:dyDescent="0.3">
      <c r="A14" s="117" t="s">
        <v>873</v>
      </c>
      <c r="B14" s="16">
        <v>1</v>
      </c>
      <c r="C14" s="16">
        <v>2</v>
      </c>
      <c r="D14" s="16">
        <v>4</v>
      </c>
      <c r="E14" s="16">
        <v>7</v>
      </c>
      <c r="F14" s="16"/>
      <c r="G14" s="16"/>
      <c r="H14" s="16" t="s">
        <v>589</v>
      </c>
      <c r="I14" s="16"/>
      <c r="J14" s="16"/>
      <c r="K14" s="16"/>
      <c r="M14" s="111">
        <v>13</v>
      </c>
      <c r="N14" s="112">
        <f t="shared" si="1"/>
        <v>0.34210526315789475</v>
      </c>
      <c r="O14" s="111" t="s">
        <v>139</v>
      </c>
      <c r="P14" s="113"/>
      <c r="Q14" s="111">
        <v>31</v>
      </c>
      <c r="R14" s="112">
        <f t="shared" si="0"/>
        <v>0.81578947368421051</v>
      </c>
      <c r="S14" s="111" t="s">
        <v>133</v>
      </c>
      <c r="U14" s="117" t="s">
        <v>874</v>
      </c>
      <c r="V14" t="s">
        <v>498</v>
      </c>
      <c r="W14" s="117" t="s">
        <v>874</v>
      </c>
    </row>
    <row r="15" spans="1:23" ht="18.75" x14ac:dyDescent="0.3">
      <c r="A15" s="117" t="s">
        <v>875</v>
      </c>
      <c r="B15" s="16">
        <v>1</v>
      </c>
      <c r="C15" s="16">
        <v>2</v>
      </c>
      <c r="D15" s="16">
        <v>6</v>
      </c>
      <c r="E15" s="16">
        <v>7</v>
      </c>
      <c r="F15" s="16"/>
      <c r="G15" s="16"/>
      <c r="H15" s="16" t="s">
        <v>589</v>
      </c>
      <c r="I15" s="16"/>
      <c r="J15" s="16"/>
      <c r="K15" s="16"/>
      <c r="M15" s="111">
        <v>14</v>
      </c>
      <c r="N15" s="112">
        <f t="shared" si="1"/>
        <v>0.36842105263157893</v>
      </c>
      <c r="O15" s="111" t="s">
        <v>139</v>
      </c>
      <c r="P15" s="113"/>
      <c r="Q15" s="111">
        <v>32</v>
      </c>
      <c r="R15" s="112">
        <f t="shared" si="0"/>
        <v>0.84210526315789469</v>
      </c>
      <c r="S15" s="111" t="s">
        <v>133</v>
      </c>
      <c r="U15" s="117" t="s">
        <v>157</v>
      </c>
      <c r="V15" t="s">
        <v>113</v>
      </c>
      <c r="W15" s="117" t="s">
        <v>157</v>
      </c>
    </row>
    <row r="16" spans="1:23" ht="18.75" x14ac:dyDescent="0.3">
      <c r="A16" s="117" t="s">
        <v>876</v>
      </c>
      <c r="B16" s="16">
        <v>1</v>
      </c>
      <c r="C16" s="16">
        <v>6</v>
      </c>
      <c r="D16" s="16">
        <v>2</v>
      </c>
      <c r="E16" s="16"/>
      <c r="F16" s="16"/>
      <c r="G16" s="16"/>
      <c r="H16" s="16" t="s">
        <v>593</v>
      </c>
      <c r="I16" s="16"/>
      <c r="J16" s="16"/>
      <c r="K16" s="16"/>
      <c r="M16" s="111">
        <v>15</v>
      </c>
      <c r="N16" s="112">
        <f t="shared" si="1"/>
        <v>0.39473684210526316</v>
      </c>
      <c r="O16" s="111" t="s">
        <v>137</v>
      </c>
      <c r="P16" s="113"/>
      <c r="Q16" s="111">
        <v>33</v>
      </c>
      <c r="R16" s="112">
        <f t="shared" si="0"/>
        <v>0.86842105263157898</v>
      </c>
      <c r="S16" s="111" t="s">
        <v>504</v>
      </c>
      <c r="U16" s="117" t="s">
        <v>877</v>
      </c>
      <c r="V16" t="s">
        <v>878</v>
      </c>
      <c r="W16" s="117" t="s">
        <v>877</v>
      </c>
    </row>
    <row r="17" spans="1:23" ht="18.75" x14ac:dyDescent="0.3">
      <c r="A17" s="117" t="s">
        <v>879</v>
      </c>
      <c r="B17" s="16">
        <v>1</v>
      </c>
      <c r="C17" s="16">
        <v>2</v>
      </c>
      <c r="D17" s="16">
        <v>6</v>
      </c>
      <c r="E17" s="16">
        <v>7</v>
      </c>
      <c r="F17" s="16"/>
      <c r="G17" s="16"/>
      <c r="H17" s="16" t="s">
        <v>615</v>
      </c>
      <c r="I17" s="16"/>
      <c r="J17" s="16"/>
      <c r="K17" s="16"/>
      <c r="M17" s="111">
        <v>16</v>
      </c>
      <c r="N17" s="112">
        <f t="shared" si="1"/>
        <v>0.42105263157894735</v>
      </c>
      <c r="O17" s="111" t="s">
        <v>137</v>
      </c>
      <c r="P17" s="113"/>
      <c r="Q17" s="111">
        <v>34</v>
      </c>
      <c r="R17" s="112">
        <f t="shared" si="0"/>
        <v>0.89473684210526316</v>
      </c>
      <c r="S17" s="111" t="s">
        <v>504</v>
      </c>
      <c r="U17" s="117" t="s">
        <v>880</v>
      </c>
      <c r="V17" t="s">
        <v>881</v>
      </c>
      <c r="W17" s="117" t="s">
        <v>880</v>
      </c>
    </row>
    <row r="18" spans="1:23" ht="18.75" x14ac:dyDescent="0.3">
      <c r="A18" s="117" t="s">
        <v>882</v>
      </c>
      <c r="B18" s="16">
        <v>1</v>
      </c>
      <c r="C18" s="16">
        <v>2</v>
      </c>
      <c r="D18" s="16">
        <v>4</v>
      </c>
      <c r="E18" s="16">
        <v>7</v>
      </c>
      <c r="F18" s="16"/>
      <c r="G18" s="16"/>
      <c r="H18" s="16" t="s">
        <v>589</v>
      </c>
      <c r="I18" s="16"/>
      <c r="J18" s="16"/>
      <c r="K18" s="16"/>
      <c r="M18" s="111">
        <v>17</v>
      </c>
      <c r="N18" s="112">
        <f t="shared" si="1"/>
        <v>0.44736842105263158</v>
      </c>
      <c r="O18" s="111" t="s">
        <v>137</v>
      </c>
      <c r="P18" s="113"/>
      <c r="Q18" s="111">
        <v>35</v>
      </c>
      <c r="R18" s="112">
        <f t="shared" si="0"/>
        <v>0.92105263157894735</v>
      </c>
      <c r="S18" s="111" t="s">
        <v>135</v>
      </c>
      <c r="U18" s="117" t="s">
        <v>883</v>
      </c>
      <c r="V18" t="s">
        <v>605</v>
      </c>
      <c r="W18" s="117" t="s">
        <v>883</v>
      </c>
    </row>
    <row r="19" spans="1:23" ht="18.75" x14ac:dyDescent="0.3">
      <c r="A19" s="117" t="s">
        <v>884</v>
      </c>
      <c r="B19" s="16">
        <v>1</v>
      </c>
      <c r="C19" s="16">
        <v>2</v>
      </c>
      <c r="D19" s="16">
        <v>4</v>
      </c>
      <c r="E19" s="16">
        <v>6</v>
      </c>
      <c r="F19" s="16">
        <v>7</v>
      </c>
      <c r="G19" s="16"/>
      <c r="H19" s="16" t="s">
        <v>589</v>
      </c>
      <c r="I19" s="16"/>
      <c r="J19" s="16"/>
      <c r="K19" s="16"/>
      <c r="M19" s="111">
        <v>18</v>
      </c>
      <c r="N19" s="112">
        <f t="shared" si="1"/>
        <v>0.47368421052631576</v>
      </c>
      <c r="O19" s="111" t="s">
        <v>132</v>
      </c>
      <c r="P19" s="113"/>
      <c r="Q19" s="111">
        <v>36</v>
      </c>
      <c r="R19" s="112">
        <f t="shared" si="0"/>
        <v>0.94736842105263153</v>
      </c>
      <c r="S19" s="111" t="s">
        <v>135</v>
      </c>
      <c r="U19" s="117" t="s">
        <v>885</v>
      </c>
      <c r="V19" t="s">
        <v>886</v>
      </c>
      <c r="W19" s="117" t="s">
        <v>885</v>
      </c>
    </row>
    <row r="20" spans="1:23" ht="18.75" x14ac:dyDescent="0.3">
      <c r="A20" s="117" t="s">
        <v>887</v>
      </c>
      <c r="B20" s="16">
        <v>1</v>
      </c>
      <c r="C20" s="16">
        <v>2</v>
      </c>
      <c r="D20" s="16">
        <v>6</v>
      </c>
      <c r="E20" s="16">
        <v>7</v>
      </c>
      <c r="F20" s="16"/>
      <c r="G20" s="16"/>
      <c r="H20" s="16" t="s">
        <v>140</v>
      </c>
      <c r="I20" s="16"/>
      <c r="J20" s="16"/>
      <c r="K20" s="16"/>
      <c r="P20" s="113"/>
      <c r="Q20" s="111">
        <v>37</v>
      </c>
      <c r="R20" s="112">
        <f t="shared" si="0"/>
        <v>0.97368421052631582</v>
      </c>
      <c r="S20" s="111" t="s">
        <v>138</v>
      </c>
      <c r="U20" s="117" t="s">
        <v>888</v>
      </c>
      <c r="V20" t="s">
        <v>869</v>
      </c>
      <c r="W20" s="117" t="s">
        <v>888</v>
      </c>
    </row>
    <row r="21" spans="1:23" ht="18.75" x14ac:dyDescent="0.3">
      <c r="A21" s="117" t="s">
        <v>889</v>
      </c>
      <c r="B21" s="16">
        <v>1</v>
      </c>
      <c r="C21" s="16">
        <v>2</v>
      </c>
      <c r="D21" s="16">
        <v>6</v>
      </c>
      <c r="E21" s="16">
        <v>7</v>
      </c>
      <c r="F21" s="16"/>
      <c r="G21" s="16"/>
      <c r="H21" s="16" t="s">
        <v>593</v>
      </c>
      <c r="I21" s="16"/>
      <c r="J21" s="16"/>
      <c r="K21" s="16"/>
      <c r="P21" s="113"/>
      <c r="Q21" s="111">
        <v>38</v>
      </c>
      <c r="R21" s="112">
        <f t="shared" si="0"/>
        <v>1</v>
      </c>
      <c r="S21" s="111" t="s">
        <v>138</v>
      </c>
      <c r="U21" s="117" t="s">
        <v>890</v>
      </c>
      <c r="V21" t="s">
        <v>891</v>
      </c>
      <c r="W21" s="117" t="s">
        <v>890</v>
      </c>
    </row>
    <row r="22" spans="1:23" ht="18.75" x14ac:dyDescent="0.3">
      <c r="A22" s="117" t="s">
        <v>892</v>
      </c>
      <c r="B22" s="16">
        <v>1</v>
      </c>
      <c r="C22" s="16">
        <v>2</v>
      </c>
      <c r="D22" s="16">
        <v>6</v>
      </c>
      <c r="E22" s="16">
        <v>7</v>
      </c>
      <c r="F22" s="16"/>
      <c r="G22" s="16"/>
      <c r="H22" s="16" t="s">
        <v>589</v>
      </c>
      <c r="I22" s="16"/>
      <c r="J22" s="16"/>
      <c r="K22" s="16"/>
      <c r="P22" s="113"/>
      <c r="Q22" s="111"/>
      <c r="R22" s="112"/>
      <c r="S22" s="111"/>
      <c r="U22" s="117" t="s">
        <v>893</v>
      </c>
      <c r="V22" t="s">
        <v>36</v>
      </c>
      <c r="W22" s="117" t="s">
        <v>893</v>
      </c>
    </row>
    <row r="23" spans="1:23" ht="18.75" x14ac:dyDescent="0.3">
      <c r="A23" s="117" t="s">
        <v>894</v>
      </c>
      <c r="B23" s="16">
        <v>1</v>
      </c>
      <c r="C23" s="16">
        <v>2</v>
      </c>
      <c r="D23" s="16">
        <v>6</v>
      </c>
      <c r="E23" s="16">
        <v>7</v>
      </c>
      <c r="F23" s="16"/>
      <c r="G23" s="16"/>
      <c r="H23" s="16" t="s">
        <v>505</v>
      </c>
      <c r="I23" s="16"/>
      <c r="J23" s="16"/>
      <c r="K23" s="16"/>
      <c r="P23" s="113"/>
      <c r="Q23" s="111"/>
      <c r="R23" s="112"/>
      <c r="S23" s="111"/>
      <c r="U23" s="117" t="s">
        <v>895</v>
      </c>
      <c r="V23" t="s">
        <v>896</v>
      </c>
      <c r="W23" s="117" t="s">
        <v>895</v>
      </c>
    </row>
    <row r="24" spans="1:23" ht="18.75" x14ac:dyDescent="0.3">
      <c r="A24" s="107" t="s">
        <v>897</v>
      </c>
      <c r="B24" s="16">
        <v>1</v>
      </c>
      <c r="C24" s="16">
        <v>2</v>
      </c>
      <c r="D24" s="16">
        <v>3</v>
      </c>
      <c r="E24" s="16">
        <v>6</v>
      </c>
      <c r="F24" s="16"/>
      <c r="G24" s="16"/>
      <c r="H24" s="16" t="s">
        <v>589</v>
      </c>
      <c r="I24" s="16"/>
      <c r="J24" s="16"/>
      <c r="K24" s="16"/>
      <c r="P24" s="113"/>
      <c r="Q24" s="111"/>
      <c r="R24" s="112"/>
      <c r="S24" s="111"/>
      <c r="U24" s="107" t="s">
        <v>898</v>
      </c>
      <c r="V24" t="s">
        <v>899</v>
      </c>
      <c r="W24" s="107" t="s">
        <v>898</v>
      </c>
    </row>
    <row r="25" spans="1:23" ht="18.75" x14ac:dyDescent="0.3">
      <c r="A25" s="107"/>
      <c r="B25" s="16"/>
      <c r="C25" s="16"/>
      <c r="D25" s="16"/>
      <c r="E25" s="16"/>
      <c r="F25" s="16"/>
      <c r="G25" s="16"/>
      <c r="H25" s="16"/>
      <c r="I25" s="16"/>
      <c r="J25" s="16"/>
      <c r="K25" s="16"/>
      <c r="P25" s="113"/>
      <c r="Q25" s="111"/>
      <c r="R25" s="112"/>
      <c r="S25" s="111"/>
    </row>
    <row r="26" spans="1:23" ht="15.75" x14ac:dyDescent="0.25">
      <c r="A26" s="107"/>
      <c r="B26" s="16"/>
      <c r="C26" s="16"/>
      <c r="D26" s="16"/>
      <c r="E26" s="16"/>
      <c r="F26" s="16"/>
      <c r="G26" s="16"/>
      <c r="H26" s="16"/>
      <c r="I26" s="16"/>
      <c r="J26" s="16"/>
      <c r="K26" s="16"/>
    </row>
    <row r="27" spans="1:23" ht="15.75" x14ac:dyDescent="0.25">
      <c r="A27" s="107"/>
      <c r="B27" s="16"/>
      <c r="C27" s="16"/>
      <c r="D27" s="16"/>
      <c r="E27" s="16"/>
      <c r="F27" s="16"/>
      <c r="G27" s="16"/>
      <c r="H27" s="16"/>
      <c r="I27" s="16"/>
      <c r="J27" s="16"/>
      <c r="K27" s="16"/>
    </row>
    <row r="28" spans="1:23" ht="15.75" x14ac:dyDescent="0.25">
      <c r="A28" s="107"/>
      <c r="B28" s="16"/>
      <c r="C28" s="16"/>
      <c r="D28" s="16"/>
      <c r="E28" s="16"/>
      <c r="F28" s="16"/>
      <c r="G28" s="16"/>
      <c r="H28" s="16"/>
      <c r="I28" s="16"/>
      <c r="J28" s="16"/>
      <c r="K28" s="16"/>
    </row>
    <row r="29" spans="1:23" ht="15.75" x14ac:dyDescent="0.25">
      <c r="A29" s="107"/>
      <c r="B29" s="16"/>
      <c r="C29" s="16"/>
      <c r="D29" s="16"/>
      <c r="E29" s="16"/>
      <c r="F29" s="16"/>
      <c r="G29" s="16"/>
      <c r="H29" s="16"/>
      <c r="I29" s="16"/>
      <c r="J29" s="16"/>
      <c r="K29" s="16"/>
    </row>
    <row r="30" spans="1:23" ht="15.75" x14ac:dyDescent="0.25">
      <c r="A30" s="107"/>
      <c r="B30" s="16"/>
      <c r="C30" s="16"/>
      <c r="D30" s="16"/>
      <c r="E30" s="16"/>
      <c r="F30" s="16"/>
      <c r="G30" s="16"/>
      <c r="H30" s="16"/>
      <c r="I30" s="16"/>
      <c r="J30" s="16"/>
      <c r="K30" s="16"/>
    </row>
    <row r="31" spans="1:23" ht="16.5" thickBot="1" x14ac:dyDescent="0.3">
      <c r="A31" s="107"/>
      <c r="B31" s="16"/>
      <c r="C31" s="16"/>
      <c r="D31" s="16"/>
      <c r="E31" s="16"/>
      <c r="F31" s="16"/>
      <c r="G31" s="16"/>
      <c r="H31" s="16"/>
      <c r="I31" s="16"/>
      <c r="J31" s="16"/>
      <c r="K31" s="16"/>
    </row>
    <row r="32" spans="1:23" ht="45" customHeight="1" thickBot="1" x14ac:dyDescent="0.3">
      <c r="A32" s="114">
        <v>1</v>
      </c>
      <c r="B32" s="516" t="s">
        <v>836</v>
      </c>
      <c r="C32" s="516"/>
      <c r="D32" s="516"/>
      <c r="E32" s="516"/>
      <c r="F32" s="516"/>
      <c r="G32" s="516"/>
      <c r="H32" s="516"/>
      <c r="I32" s="516"/>
      <c r="J32" s="516"/>
      <c r="K32" s="516"/>
      <c r="L32" s="516"/>
    </row>
    <row r="33" spans="1:12" ht="45" customHeight="1" thickBot="1" x14ac:dyDescent="0.3">
      <c r="A33" s="114">
        <v>2</v>
      </c>
      <c r="B33" s="516" t="s">
        <v>666</v>
      </c>
      <c r="C33" s="516"/>
      <c r="D33" s="516"/>
      <c r="E33" s="516"/>
      <c r="F33" s="516"/>
      <c r="G33" s="516"/>
      <c r="H33" s="516"/>
      <c r="I33" s="516"/>
      <c r="J33" s="516"/>
      <c r="K33" s="516"/>
      <c r="L33" s="516"/>
    </row>
    <row r="34" spans="1:12" ht="45" customHeight="1" thickBot="1" x14ac:dyDescent="0.3">
      <c r="A34" s="114">
        <v>3</v>
      </c>
      <c r="B34" s="516" t="s">
        <v>837</v>
      </c>
      <c r="C34" s="516"/>
      <c r="D34" s="516"/>
      <c r="E34" s="516"/>
      <c r="F34" s="516"/>
      <c r="G34" s="516"/>
      <c r="H34" s="516"/>
      <c r="I34" s="516"/>
      <c r="J34" s="516"/>
      <c r="K34" s="516"/>
      <c r="L34" s="516"/>
    </row>
    <row r="35" spans="1:12" ht="45" customHeight="1" thickBot="1" x14ac:dyDescent="0.3">
      <c r="A35" s="114">
        <v>4</v>
      </c>
      <c r="B35" s="516" t="s">
        <v>838</v>
      </c>
      <c r="C35" s="516"/>
      <c r="D35" s="516"/>
      <c r="E35" s="516"/>
      <c r="F35" s="516"/>
      <c r="G35" s="516"/>
      <c r="H35" s="516"/>
      <c r="I35" s="516"/>
      <c r="J35" s="516"/>
      <c r="K35" s="516"/>
      <c r="L35" s="516"/>
    </row>
    <row r="36" spans="1:12" ht="45" customHeight="1" thickBot="1" x14ac:dyDescent="0.3">
      <c r="A36" s="114">
        <v>5</v>
      </c>
      <c r="B36" s="516" t="s">
        <v>667</v>
      </c>
      <c r="C36" s="516"/>
      <c r="D36" s="516"/>
      <c r="E36" s="516"/>
      <c r="F36" s="516"/>
      <c r="G36" s="516"/>
      <c r="H36" s="516"/>
      <c r="I36" s="516"/>
      <c r="J36" s="516"/>
      <c r="K36" s="516"/>
      <c r="L36" s="516"/>
    </row>
    <row r="37" spans="1:12" ht="45" customHeight="1" x14ac:dyDescent="0.25">
      <c r="A37" s="115">
        <v>6</v>
      </c>
      <c r="B37" s="515" t="s">
        <v>839</v>
      </c>
      <c r="C37" s="515"/>
      <c r="D37" s="515"/>
      <c r="E37" s="515"/>
      <c r="F37" s="515"/>
      <c r="G37" s="515"/>
      <c r="H37" s="515"/>
      <c r="I37" s="515"/>
      <c r="J37" s="515"/>
      <c r="K37" s="515"/>
      <c r="L37" s="515"/>
    </row>
    <row r="38" spans="1:12" ht="45" customHeight="1" x14ac:dyDescent="0.25">
      <c r="A38" s="115">
        <v>7</v>
      </c>
      <c r="B38" s="515" t="s">
        <v>840</v>
      </c>
      <c r="C38" s="515"/>
      <c r="D38" s="515"/>
      <c r="E38" s="515"/>
      <c r="F38" s="515"/>
      <c r="G38" s="515"/>
      <c r="H38" s="515"/>
      <c r="I38" s="515"/>
      <c r="J38" s="515"/>
      <c r="K38" s="515"/>
      <c r="L38" s="515"/>
    </row>
    <row r="39" spans="1:12" ht="45" customHeight="1" x14ac:dyDescent="0.25">
      <c r="A39" s="115">
        <v>8</v>
      </c>
      <c r="B39" s="515" t="s">
        <v>841</v>
      </c>
      <c r="C39" s="515"/>
      <c r="D39" s="515"/>
      <c r="E39" s="515"/>
      <c r="F39" s="515"/>
      <c r="G39" s="515"/>
      <c r="H39" s="515"/>
      <c r="I39" s="515"/>
      <c r="J39" s="515"/>
      <c r="K39" s="515"/>
      <c r="L39" s="515"/>
    </row>
    <row r="40" spans="1:12" ht="45" customHeight="1" x14ac:dyDescent="0.25">
      <c r="A40" s="115">
        <v>9</v>
      </c>
      <c r="B40" s="515"/>
      <c r="C40" s="515"/>
      <c r="D40" s="515"/>
      <c r="E40" s="515"/>
      <c r="F40" s="515"/>
      <c r="G40" s="515"/>
      <c r="H40" s="515"/>
      <c r="I40" s="515"/>
      <c r="J40" s="515"/>
      <c r="K40" s="515"/>
      <c r="L40" s="515"/>
    </row>
    <row r="41" spans="1:12" ht="45" customHeight="1" x14ac:dyDescent="0.25">
      <c r="A41" s="115">
        <v>10</v>
      </c>
      <c r="B41" s="518"/>
      <c r="C41" s="518"/>
      <c r="D41" s="518"/>
      <c r="E41" s="518"/>
      <c r="F41" s="518"/>
      <c r="G41" s="518"/>
      <c r="H41" s="518"/>
      <c r="I41" s="518"/>
      <c r="J41" s="518"/>
      <c r="K41" s="518"/>
      <c r="L41" s="518"/>
    </row>
    <row r="42" spans="1:12" ht="45" customHeight="1" x14ac:dyDescent="0.25">
      <c r="A42" s="115">
        <v>11</v>
      </c>
      <c r="B42" s="518"/>
      <c r="C42" s="518"/>
      <c r="D42" s="518"/>
      <c r="E42" s="518"/>
      <c r="F42" s="518"/>
      <c r="G42" s="518"/>
      <c r="H42" s="518"/>
      <c r="I42" s="518"/>
      <c r="J42" s="518"/>
      <c r="K42" s="518"/>
      <c r="L42" s="518"/>
    </row>
    <row r="43" spans="1:12" ht="45" customHeight="1" x14ac:dyDescent="0.25">
      <c r="A43" s="115">
        <v>12</v>
      </c>
      <c r="B43" s="518"/>
      <c r="C43" s="518"/>
      <c r="D43" s="518"/>
      <c r="E43" s="518"/>
      <c r="F43" s="518"/>
      <c r="G43" s="518"/>
      <c r="H43" s="518"/>
      <c r="I43" s="518"/>
      <c r="J43" s="518"/>
      <c r="K43" s="518"/>
      <c r="L43" s="518"/>
    </row>
    <row r="44" spans="1:12" ht="45" customHeight="1" x14ac:dyDescent="0.25">
      <c r="A44" s="115">
        <v>13</v>
      </c>
      <c r="B44" s="518"/>
      <c r="C44" s="518"/>
      <c r="D44" s="518"/>
      <c r="E44" s="518"/>
      <c r="F44" s="518"/>
      <c r="G44" s="518"/>
      <c r="H44" s="518"/>
      <c r="I44" s="518"/>
      <c r="J44" s="518"/>
      <c r="K44" s="518"/>
      <c r="L44" s="518"/>
    </row>
    <row r="45" spans="1:12" x14ac:dyDescent="0.25">
      <c r="A45" s="16">
        <v>14</v>
      </c>
      <c r="B45" s="517"/>
      <c r="C45" s="517"/>
      <c r="D45" s="517"/>
      <c r="E45" s="517"/>
      <c r="F45" s="517"/>
      <c r="G45" s="517"/>
      <c r="H45" s="517"/>
      <c r="I45" s="517"/>
      <c r="J45" s="517"/>
      <c r="K45" s="517"/>
      <c r="L45" s="517"/>
    </row>
    <row r="46" spans="1:12" x14ac:dyDescent="0.25">
      <c r="A46" s="16">
        <v>15</v>
      </c>
      <c r="B46" s="517"/>
      <c r="C46" s="517"/>
      <c r="D46" s="517"/>
      <c r="E46" s="517"/>
      <c r="F46" s="517"/>
      <c r="G46" s="517"/>
      <c r="H46" s="517"/>
      <c r="I46" s="517"/>
      <c r="J46" s="517"/>
      <c r="K46" s="517"/>
      <c r="L46" s="517"/>
    </row>
    <row r="47" spans="1:12" x14ac:dyDescent="0.25">
      <c r="A47" s="16">
        <v>16</v>
      </c>
      <c r="B47" s="517"/>
      <c r="C47" s="517"/>
      <c r="D47" s="517"/>
      <c r="E47" s="517"/>
      <c r="F47" s="517"/>
      <c r="G47" s="517"/>
      <c r="H47" s="517"/>
      <c r="I47" s="517"/>
      <c r="J47" s="517"/>
      <c r="K47" s="517"/>
      <c r="L47" s="517"/>
    </row>
    <row r="48" spans="1:12" x14ac:dyDescent="0.25">
      <c r="A48" s="16">
        <v>17</v>
      </c>
      <c r="B48" s="517"/>
      <c r="C48" s="517"/>
      <c r="D48" s="517"/>
      <c r="E48" s="517"/>
      <c r="F48" s="517"/>
      <c r="G48" s="517"/>
      <c r="H48" s="517"/>
      <c r="I48" s="517"/>
      <c r="J48" s="517"/>
      <c r="K48" s="517"/>
      <c r="L48" s="517"/>
    </row>
    <row r="49" spans="1:12" x14ac:dyDescent="0.25">
      <c r="A49" s="16">
        <v>18</v>
      </c>
      <c r="B49" s="517"/>
      <c r="C49" s="517"/>
      <c r="D49" s="517"/>
      <c r="E49" s="517"/>
      <c r="F49" s="517"/>
      <c r="G49" s="517"/>
      <c r="H49" s="517"/>
      <c r="I49" s="517"/>
      <c r="J49" s="517"/>
      <c r="K49" s="517"/>
      <c r="L49" s="517"/>
    </row>
    <row r="50" spans="1:12" x14ac:dyDescent="0.25">
      <c r="A50" s="16">
        <v>19</v>
      </c>
      <c r="B50" s="517"/>
      <c r="C50" s="517"/>
      <c r="D50" s="517"/>
      <c r="E50" s="517"/>
      <c r="F50" s="517"/>
      <c r="G50" s="517"/>
      <c r="H50" s="517"/>
      <c r="I50" s="517"/>
      <c r="J50" s="517"/>
      <c r="K50" s="517"/>
      <c r="L50" s="517"/>
    </row>
    <row r="51" spans="1:12" x14ac:dyDescent="0.25">
      <c r="A51" s="16">
        <v>20</v>
      </c>
      <c r="B51" s="517"/>
      <c r="C51" s="517"/>
      <c r="D51" s="517"/>
      <c r="E51" s="517"/>
      <c r="F51" s="517"/>
      <c r="G51" s="517"/>
      <c r="H51" s="517"/>
      <c r="I51" s="517"/>
      <c r="J51" s="517"/>
      <c r="K51" s="517"/>
      <c r="L51" s="517"/>
    </row>
    <row r="52" spans="1:12" x14ac:dyDescent="0.25">
      <c r="A52" s="16">
        <v>21</v>
      </c>
      <c r="B52" s="517"/>
      <c r="C52" s="517"/>
      <c r="D52" s="517"/>
      <c r="E52" s="517"/>
      <c r="F52" s="517"/>
      <c r="G52" s="517"/>
      <c r="H52" s="517"/>
      <c r="I52" s="517"/>
      <c r="J52" s="517"/>
      <c r="K52" s="517"/>
      <c r="L52" s="517"/>
    </row>
    <row r="53" spans="1:12" x14ac:dyDescent="0.25">
      <c r="A53" s="16">
        <v>22</v>
      </c>
      <c r="B53" s="517"/>
      <c r="C53" s="517"/>
      <c r="D53" s="517"/>
      <c r="E53" s="517"/>
      <c r="F53" s="517"/>
      <c r="G53" s="517"/>
      <c r="H53" s="517"/>
      <c r="I53" s="517"/>
      <c r="J53" s="517"/>
      <c r="K53" s="517"/>
      <c r="L53" s="517"/>
    </row>
    <row r="54" spans="1:12" x14ac:dyDescent="0.25">
      <c r="A54" s="16">
        <v>23</v>
      </c>
      <c r="B54" s="517"/>
      <c r="C54" s="517"/>
      <c r="D54" s="517"/>
      <c r="E54" s="517"/>
      <c r="F54" s="517"/>
      <c r="G54" s="517"/>
      <c r="H54" s="517"/>
      <c r="I54" s="517"/>
      <c r="J54" s="517"/>
      <c r="K54" s="517"/>
      <c r="L54" s="517"/>
    </row>
  </sheetData>
  <mergeCells count="23">
    <mergeCell ref="B50:L50"/>
    <mergeCell ref="B51:L51"/>
    <mergeCell ref="B52:L52"/>
    <mergeCell ref="B53:L53"/>
    <mergeCell ref="B54:L54"/>
    <mergeCell ref="B49:L49"/>
    <mergeCell ref="B38:L38"/>
    <mergeCell ref="B39:L39"/>
    <mergeCell ref="B40:L40"/>
    <mergeCell ref="B41:L41"/>
    <mergeCell ref="B42:L42"/>
    <mergeCell ref="B43:L43"/>
    <mergeCell ref="B44:L44"/>
    <mergeCell ref="B45:L45"/>
    <mergeCell ref="B46:L46"/>
    <mergeCell ref="B47:L47"/>
    <mergeCell ref="B48:L48"/>
    <mergeCell ref="B37:L37"/>
    <mergeCell ref="B32:L32"/>
    <mergeCell ref="B33:L33"/>
    <mergeCell ref="B34:L34"/>
    <mergeCell ref="B35:L35"/>
    <mergeCell ref="B36:L36"/>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54"/>
  <sheetViews>
    <sheetView zoomScaleNormal="100" workbookViewId="0"/>
  </sheetViews>
  <sheetFormatPr defaultRowHeight="15" x14ac:dyDescent="0.25"/>
  <cols>
    <col min="1" max="1" width="30.140625" bestFit="1" customWidth="1"/>
    <col min="2" max="12" width="9.140625" customWidth="1"/>
    <col min="13" max="13" width="11.85546875" bestFit="1" customWidth="1"/>
    <col min="14" max="14" width="10.140625" bestFit="1" customWidth="1"/>
    <col min="15" max="15" width="15.85546875" bestFit="1" customWidth="1"/>
    <col min="16" max="16" width="5.42578125" customWidth="1"/>
    <col min="17" max="17" width="11.85546875" bestFit="1" customWidth="1"/>
    <col min="18" max="18" width="10.140625" bestFit="1" customWidth="1"/>
    <col min="19" max="19" width="7" bestFit="1" customWidth="1"/>
  </cols>
  <sheetData>
    <row r="1" spans="1:15" x14ac:dyDescent="0.25">
      <c r="A1" s="108" t="s">
        <v>41</v>
      </c>
      <c r="B1" s="108" t="s">
        <v>46</v>
      </c>
      <c r="C1" s="108" t="s">
        <v>47</v>
      </c>
      <c r="D1" s="108" t="s">
        <v>48</v>
      </c>
      <c r="E1" s="108" t="s">
        <v>49</v>
      </c>
      <c r="F1" s="108" t="s">
        <v>147</v>
      </c>
      <c r="G1" s="108" t="s">
        <v>148</v>
      </c>
      <c r="H1" s="108" t="s">
        <v>25</v>
      </c>
      <c r="I1" s="108"/>
      <c r="J1" s="108"/>
      <c r="K1" s="108" t="s">
        <v>24</v>
      </c>
    </row>
    <row r="2" spans="1:15" ht="15.75" x14ac:dyDescent="0.25">
      <c r="A2" s="117" t="s">
        <v>900</v>
      </c>
      <c r="B2" s="16">
        <v>3</v>
      </c>
      <c r="C2" s="16">
        <v>7</v>
      </c>
      <c r="D2" s="16"/>
      <c r="E2" s="16"/>
      <c r="F2" s="16"/>
      <c r="G2" s="16"/>
      <c r="H2" s="16" t="s">
        <v>139</v>
      </c>
      <c r="I2" s="16"/>
      <c r="J2" s="16"/>
      <c r="K2" s="16"/>
      <c r="M2" s="117" t="s">
        <v>901</v>
      </c>
      <c r="N2" t="s">
        <v>902</v>
      </c>
      <c r="O2" s="117" t="s">
        <v>901</v>
      </c>
    </row>
    <row r="3" spans="1:15" ht="15.75" x14ac:dyDescent="0.25">
      <c r="A3" s="117" t="s">
        <v>903</v>
      </c>
      <c r="B3" s="16">
        <v>3</v>
      </c>
      <c r="C3" s="16">
        <v>1</v>
      </c>
      <c r="D3" s="16">
        <v>7</v>
      </c>
      <c r="E3" s="16">
        <v>8</v>
      </c>
      <c r="F3" s="16"/>
      <c r="G3" s="16"/>
      <c r="H3" s="16" t="s">
        <v>615</v>
      </c>
      <c r="I3" s="16"/>
      <c r="J3" s="16"/>
      <c r="K3" s="16"/>
      <c r="M3" s="117" t="s">
        <v>760</v>
      </c>
      <c r="N3" t="s">
        <v>486</v>
      </c>
      <c r="O3" s="117" t="s">
        <v>760</v>
      </c>
    </row>
    <row r="4" spans="1:15" ht="15.75" x14ac:dyDescent="0.25">
      <c r="A4" s="117" t="s">
        <v>904</v>
      </c>
      <c r="B4" s="16">
        <v>3</v>
      </c>
      <c r="C4" s="16">
        <v>1</v>
      </c>
      <c r="D4" s="16">
        <v>8</v>
      </c>
      <c r="E4" s="16">
        <v>7</v>
      </c>
      <c r="F4" s="16"/>
      <c r="G4" s="16"/>
      <c r="H4" s="16" t="s">
        <v>597</v>
      </c>
      <c r="I4" s="16"/>
      <c r="J4" s="16"/>
      <c r="K4" s="16"/>
      <c r="M4" s="117" t="s">
        <v>905</v>
      </c>
      <c r="N4" t="s">
        <v>906</v>
      </c>
      <c r="O4" s="117" t="s">
        <v>905</v>
      </c>
    </row>
    <row r="5" spans="1:15" ht="15.75" x14ac:dyDescent="0.25">
      <c r="A5" s="117" t="s">
        <v>907</v>
      </c>
      <c r="B5" s="16">
        <v>1</v>
      </c>
      <c r="C5" s="16">
        <v>2</v>
      </c>
      <c r="D5" s="16">
        <v>6</v>
      </c>
      <c r="E5" s="16">
        <v>7</v>
      </c>
      <c r="F5" s="16"/>
      <c r="G5" s="16"/>
      <c r="H5" s="16" t="s">
        <v>615</v>
      </c>
      <c r="I5" s="16"/>
      <c r="J5" s="16"/>
      <c r="K5" s="16"/>
      <c r="M5" s="117" t="s">
        <v>908</v>
      </c>
      <c r="N5" t="s">
        <v>909</v>
      </c>
      <c r="O5" s="117" t="s">
        <v>908</v>
      </c>
    </row>
    <row r="6" spans="1:15" ht="15.75" x14ac:dyDescent="0.25">
      <c r="A6" s="117" t="s">
        <v>910</v>
      </c>
      <c r="B6" s="16">
        <v>1</v>
      </c>
      <c r="C6" s="16">
        <v>3</v>
      </c>
      <c r="D6" s="16">
        <v>6</v>
      </c>
      <c r="E6" s="118">
        <v>7</v>
      </c>
      <c r="F6" s="16"/>
      <c r="H6" s="16" t="s">
        <v>505</v>
      </c>
      <c r="I6" s="16"/>
      <c r="J6" s="16"/>
      <c r="K6" s="16"/>
      <c r="M6" s="117" t="s">
        <v>911</v>
      </c>
      <c r="N6" t="s">
        <v>686</v>
      </c>
      <c r="O6" s="117" t="s">
        <v>911</v>
      </c>
    </row>
    <row r="7" spans="1:15" ht="15.75" x14ac:dyDescent="0.25">
      <c r="A7" s="117" t="s">
        <v>912</v>
      </c>
      <c r="B7" s="16">
        <v>1</v>
      </c>
      <c r="C7" s="16">
        <v>6</v>
      </c>
      <c r="D7" s="16">
        <v>7</v>
      </c>
      <c r="E7" s="16"/>
      <c r="F7" s="16"/>
      <c r="G7" s="16"/>
      <c r="H7" s="16" t="s">
        <v>139</v>
      </c>
      <c r="I7" s="16"/>
      <c r="J7" s="16"/>
      <c r="K7" s="16"/>
      <c r="M7" s="117" t="s">
        <v>913</v>
      </c>
      <c r="N7" t="s">
        <v>914</v>
      </c>
      <c r="O7" s="117" t="s">
        <v>913</v>
      </c>
    </row>
    <row r="8" spans="1:15" ht="15.75" x14ac:dyDescent="0.25">
      <c r="A8" s="117" t="s">
        <v>915</v>
      </c>
      <c r="B8" s="16">
        <v>1</v>
      </c>
      <c r="C8" s="16">
        <v>1</v>
      </c>
      <c r="D8" s="16"/>
      <c r="E8" s="16"/>
      <c r="F8" s="16"/>
      <c r="G8" s="16"/>
      <c r="H8" s="16" t="s">
        <v>132</v>
      </c>
      <c r="I8" s="16"/>
      <c r="J8" s="16"/>
      <c r="K8" s="16"/>
      <c r="M8" s="117" t="s">
        <v>916</v>
      </c>
      <c r="N8" t="s">
        <v>917</v>
      </c>
      <c r="O8" s="117" t="s">
        <v>916</v>
      </c>
    </row>
    <row r="9" spans="1:15" ht="15.75" x14ac:dyDescent="0.25">
      <c r="A9" s="117" t="s">
        <v>918</v>
      </c>
      <c r="B9" s="16">
        <v>1</v>
      </c>
      <c r="C9" s="16">
        <v>3</v>
      </c>
      <c r="D9" s="16">
        <v>6</v>
      </c>
      <c r="E9" s="16">
        <v>7</v>
      </c>
      <c r="F9" s="16"/>
      <c r="G9" s="16"/>
      <c r="H9" s="16" t="s">
        <v>139</v>
      </c>
      <c r="I9" s="16"/>
      <c r="J9" s="16"/>
      <c r="K9" s="16"/>
      <c r="M9" s="117" t="s">
        <v>919</v>
      </c>
      <c r="N9" t="s">
        <v>920</v>
      </c>
      <c r="O9" s="117" t="s">
        <v>919</v>
      </c>
    </row>
    <row r="10" spans="1:15" ht="15.75" x14ac:dyDescent="0.25">
      <c r="A10" s="117" t="s">
        <v>921</v>
      </c>
      <c r="B10" s="16">
        <v>1</v>
      </c>
      <c r="C10" s="16">
        <v>3</v>
      </c>
      <c r="D10" s="16">
        <v>6</v>
      </c>
      <c r="E10" s="16">
        <v>7</v>
      </c>
      <c r="F10" s="16"/>
      <c r="G10" s="16"/>
      <c r="H10" s="16" t="s">
        <v>615</v>
      </c>
      <c r="I10" s="16"/>
      <c r="J10" s="16"/>
      <c r="K10" s="16"/>
      <c r="M10" s="117" t="s">
        <v>922</v>
      </c>
      <c r="N10" t="s">
        <v>923</v>
      </c>
      <c r="O10" s="117" t="s">
        <v>922</v>
      </c>
    </row>
    <row r="11" spans="1:15" ht="15.75" x14ac:dyDescent="0.25">
      <c r="A11" s="117" t="s">
        <v>924</v>
      </c>
      <c r="B11" s="16">
        <v>1</v>
      </c>
      <c r="C11" s="16">
        <v>3</v>
      </c>
      <c r="D11" s="16">
        <v>6</v>
      </c>
      <c r="E11" s="16">
        <v>7</v>
      </c>
      <c r="F11" s="16"/>
      <c r="G11" s="16"/>
      <c r="H11" s="16" t="s">
        <v>505</v>
      </c>
      <c r="I11" s="16"/>
      <c r="J11" s="16"/>
      <c r="K11" s="16"/>
      <c r="M11" s="117" t="s">
        <v>622</v>
      </c>
      <c r="N11" t="s">
        <v>925</v>
      </c>
      <c r="O11" s="117" t="s">
        <v>622</v>
      </c>
    </row>
    <row r="12" spans="1:15" ht="15.75" x14ac:dyDescent="0.25">
      <c r="A12" s="117" t="s">
        <v>926</v>
      </c>
      <c r="B12" s="16">
        <v>3</v>
      </c>
      <c r="C12" s="16">
        <v>6</v>
      </c>
      <c r="D12" s="16">
        <v>7</v>
      </c>
      <c r="E12" s="16"/>
      <c r="F12" s="16"/>
      <c r="G12" s="16"/>
      <c r="H12" s="16" t="s">
        <v>589</v>
      </c>
      <c r="I12" s="16"/>
      <c r="J12" s="16"/>
      <c r="K12" s="16"/>
      <c r="M12" s="117" t="s">
        <v>927</v>
      </c>
      <c r="N12" t="s">
        <v>119</v>
      </c>
      <c r="O12" s="117" t="s">
        <v>927</v>
      </c>
    </row>
    <row r="13" spans="1:15" ht="15.75" x14ac:dyDescent="0.25">
      <c r="A13" s="117" t="s">
        <v>928</v>
      </c>
      <c r="B13" s="16">
        <v>8</v>
      </c>
      <c r="C13" s="16">
        <v>7</v>
      </c>
      <c r="D13" s="16">
        <v>1</v>
      </c>
      <c r="E13" s="16"/>
      <c r="F13" s="16"/>
      <c r="G13" s="16"/>
      <c r="H13" s="16" t="s">
        <v>615</v>
      </c>
      <c r="I13" s="16"/>
      <c r="J13" s="16"/>
      <c r="K13" s="16"/>
      <c r="M13" s="117" t="s">
        <v>929</v>
      </c>
      <c r="N13" t="s">
        <v>930</v>
      </c>
      <c r="O13" s="117" t="s">
        <v>929</v>
      </c>
    </row>
    <row r="14" spans="1:15" ht="15.75" x14ac:dyDescent="0.25">
      <c r="A14" s="117" t="s">
        <v>931</v>
      </c>
      <c r="B14" s="16">
        <v>7</v>
      </c>
      <c r="C14" s="16">
        <v>8</v>
      </c>
      <c r="D14" s="16">
        <v>1</v>
      </c>
      <c r="E14" s="16"/>
      <c r="F14" s="16"/>
      <c r="G14" s="16"/>
      <c r="H14" s="16" t="s">
        <v>505</v>
      </c>
      <c r="I14" s="16"/>
      <c r="J14" s="16"/>
      <c r="K14" s="16"/>
      <c r="M14" s="117" t="s">
        <v>932</v>
      </c>
      <c r="N14" t="s">
        <v>933</v>
      </c>
      <c r="O14" s="117" t="s">
        <v>932</v>
      </c>
    </row>
    <row r="15" spans="1:15" ht="15.75" x14ac:dyDescent="0.25">
      <c r="A15" s="117" t="s">
        <v>934</v>
      </c>
      <c r="B15" s="16">
        <v>7</v>
      </c>
      <c r="C15" s="16">
        <v>3</v>
      </c>
      <c r="D15" s="16">
        <v>1</v>
      </c>
      <c r="E15" s="16"/>
      <c r="F15" s="16"/>
      <c r="G15" s="16"/>
      <c r="H15" s="16" t="s">
        <v>137</v>
      </c>
      <c r="I15" s="16"/>
      <c r="J15" s="16"/>
      <c r="K15" s="16"/>
      <c r="M15" s="117" t="s">
        <v>935</v>
      </c>
      <c r="N15" t="s">
        <v>936</v>
      </c>
      <c r="O15" s="117" t="s">
        <v>935</v>
      </c>
    </row>
    <row r="16" spans="1:15" ht="15.75" x14ac:dyDescent="0.25">
      <c r="A16" s="117" t="s">
        <v>937</v>
      </c>
      <c r="B16" s="16">
        <v>4</v>
      </c>
      <c r="C16" s="16">
        <v>5</v>
      </c>
      <c r="D16" s="16">
        <v>8</v>
      </c>
      <c r="E16" s="16"/>
      <c r="F16" s="16"/>
      <c r="G16" s="16"/>
      <c r="H16" s="16" t="s">
        <v>581</v>
      </c>
      <c r="I16" s="16"/>
      <c r="J16" s="16"/>
      <c r="K16" s="16"/>
      <c r="M16" s="117" t="s">
        <v>540</v>
      </c>
      <c r="N16" t="s">
        <v>938</v>
      </c>
      <c r="O16" s="117" t="s">
        <v>540</v>
      </c>
    </row>
    <row r="17" spans="1:15" ht="15.75" x14ac:dyDescent="0.25">
      <c r="A17" s="117" t="s">
        <v>939</v>
      </c>
      <c r="B17" s="16">
        <v>6</v>
      </c>
      <c r="C17" s="16">
        <v>7</v>
      </c>
      <c r="D17" s="16"/>
      <c r="E17" s="16"/>
      <c r="F17" s="16"/>
      <c r="G17" s="16"/>
      <c r="H17" s="16" t="s">
        <v>137</v>
      </c>
      <c r="I17" s="16"/>
      <c r="J17" s="16"/>
      <c r="K17" s="16"/>
      <c r="M17" s="117" t="s">
        <v>940</v>
      </c>
      <c r="N17" t="s">
        <v>941</v>
      </c>
      <c r="O17" s="117" t="s">
        <v>940</v>
      </c>
    </row>
    <row r="18" spans="1:15" ht="15.75" x14ac:dyDescent="0.25">
      <c r="A18" s="117" t="s">
        <v>942</v>
      </c>
      <c r="B18" s="16">
        <v>6</v>
      </c>
      <c r="C18" s="16">
        <v>7</v>
      </c>
      <c r="D18" s="16">
        <v>8</v>
      </c>
      <c r="E18" s="16"/>
      <c r="F18" s="16"/>
      <c r="G18" s="16"/>
      <c r="H18" s="16" t="s">
        <v>139</v>
      </c>
      <c r="I18" s="16"/>
      <c r="J18" s="16"/>
      <c r="K18" s="16"/>
      <c r="M18" s="117" t="s">
        <v>943</v>
      </c>
      <c r="N18" t="s">
        <v>944</v>
      </c>
      <c r="O18" s="117" t="s">
        <v>943</v>
      </c>
    </row>
    <row r="19" spans="1:15" ht="15.75" x14ac:dyDescent="0.25">
      <c r="A19" s="117" t="s">
        <v>945</v>
      </c>
      <c r="B19" s="16">
        <v>2</v>
      </c>
      <c r="C19" s="16">
        <v>6</v>
      </c>
      <c r="D19" s="16">
        <v>7</v>
      </c>
      <c r="E19" s="16"/>
      <c r="F19" s="16"/>
      <c r="G19" s="16"/>
      <c r="H19" s="16" t="s">
        <v>597</v>
      </c>
      <c r="I19" s="16"/>
      <c r="J19" s="16"/>
      <c r="K19" s="16"/>
      <c r="M19" s="117" t="s">
        <v>946</v>
      </c>
      <c r="N19" t="s">
        <v>947</v>
      </c>
      <c r="O19" s="117" t="s">
        <v>946</v>
      </c>
    </row>
    <row r="20" spans="1:15" ht="15.75" x14ac:dyDescent="0.25">
      <c r="A20" s="117" t="s">
        <v>948</v>
      </c>
      <c r="B20" s="16">
        <v>1</v>
      </c>
      <c r="C20" s="16">
        <v>7</v>
      </c>
      <c r="D20" s="16"/>
      <c r="E20" s="16"/>
      <c r="F20" s="16"/>
      <c r="G20" s="16"/>
      <c r="H20" s="16" t="s">
        <v>132</v>
      </c>
      <c r="I20" s="16"/>
      <c r="J20" s="16"/>
      <c r="K20" s="16"/>
      <c r="M20" s="117" t="s">
        <v>949</v>
      </c>
      <c r="N20" t="s">
        <v>33</v>
      </c>
      <c r="O20" s="117" t="s">
        <v>949</v>
      </c>
    </row>
    <row r="21" spans="1:15" ht="15.75" x14ac:dyDescent="0.25">
      <c r="A21" s="117" t="s">
        <v>950</v>
      </c>
      <c r="B21" s="16">
        <v>1</v>
      </c>
      <c r="C21" s="16">
        <v>3</v>
      </c>
      <c r="D21" s="16">
        <v>6</v>
      </c>
      <c r="E21" s="16">
        <v>7</v>
      </c>
      <c r="F21" s="16"/>
      <c r="G21" s="16"/>
      <c r="H21" s="16" t="s">
        <v>615</v>
      </c>
      <c r="I21" s="16"/>
      <c r="J21" s="16"/>
      <c r="K21" s="16"/>
      <c r="M21" s="117" t="s">
        <v>951</v>
      </c>
      <c r="N21" t="s">
        <v>952</v>
      </c>
      <c r="O21" s="117" t="s">
        <v>951</v>
      </c>
    </row>
    <row r="22" spans="1:15" ht="15.75" x14ac:dyDescent="0.25">
      <c r="A22" s="117" t="s">
        <v>953</v>
      </c>
      <c r="B22" s="16">
        <v>1</v>
      </c>
      <c r="C22" s="16">
        <v>5</v>
      </c>
      <c r="D22" s="16">
        <v>7</v>
      </c>
      <c r="E22" s="16"/>
      <c r="F22" s="16"/>
      <c r="G22" s="16"/>
      <c r="H22" s="16" t="s">
        <v>615</v>
      </c>
      <c r="I22" s="16"/>
      <c r="J22" s="16"/>
      <c r="K22" s="16"/>
      <c r="M22" s="117" t="s">
        <v>954</v>
      </c>
      <c r="N22" t="s">
        <v>955</v>
      </c>
      <c r="O22" s="117" t="s">
        <v>954</v>
      </c>
    </row>
    <row r="23" spans="1:15" ht="15.75" x14ac:dyDescent="0.25">
      <c r="A23" s="117" t="s">
        <v>956</v>
      </c>
      <c r="B23" s="16">
        <v>5</v>
      </c>
      <c r="C23" s="16">
        <v>1</v>
      </c>
      <c r="D23" s="16">
        <v>9</v>
      </c>
      <c r="E23" s="16"/>
      <c r="F23" s="16"/>
      <c r="G23" s="16"/>
      <c r="H23" s="16" t="s">
        <v>139</v>
      </c>
      <c r="I23" s="16"/>
      <c r="J23" s="16"/>
      <c r="K23" s="16"/>
      <c r="M23" s="117" t="s">
        <v>954</v>
      </c>
      <c r="N23" t="s">
        <v>957</v>
      </c>
      <c r="O23" s="117" t="s">
        <v>954</v>
      </c>
    </row>
    <row r="24" spans="1:15" ht="15.75" x14ac:dyDescent="0.25">
      <c r="A24" s="107"/>
      <c r="B24" s="16"/>
      <c r="C24" s="16"/>
      <c r="D24" s="16"/>
      <c r="E24" s="16"/>
      <c r="F24" s="16"/>
      <c r="G24" s="16"/>
      <c r="H24" s="16"/>
      <c r="I24" s="16"/>
      <c r="J24" s="16"/>
      <c r="K24" s="16"/>
    </row>
    <row r="25" spans="1:15" ht="15.75" x14ac:dyDescent="0.25">
      <c r="A25" s="107"/>
      <c r="B25" s="16"/>
      <c r="C25" s="16"/>
      <c r="D25" s="16"/>
      <c r="E25" s="16"/>
      <c r="F25" s="16"/>
      <c r="G25" s="16"/>
      <c r="H25" s="16"/>
      <c r="I25" s="16"/>
      <c r="J25" s="16"/>
      <c r="K25" s="16"/>
    </row>
    <row r="26" spans="1:15" ht="15.75" x14ac:dyDescent="0.25">
      <c r="A26" s="107"/>
      <c r="B26" s="16"/>
      <c r="C26" s="16"/>
      <c r="D26" s="16"/>
      <c r="E26" s="16"/>
      <c r="F26" s="16"/>
      <c r="G26" s="16"/>
      <c r="H26" s="16"/>
      <c r="I26" s="16"/>
      <c r="J26" s="16"/>
      <c r="K26" s="16"/>
    </row>
    <row r="27" spans="1:15" ht="15.75" x14ac:dyDescent="0.25">
      <c r="A27" s="107"/>
      <c r="B27" s="16"/>
      <c r="C27" s="16"/>
      <c r="D27" s="16"/>
      <c r="E27" s="16"/>
      <c r="F27" s="16"/>
      <c r="G27" s="16"/>
      <c r="H27" s="16"/>
      <c r="I27" s="16"/>
      <c r="J27" s="16"/>
      <c r="K27" s="16"/>
    </row>
    <row r="28" spans="1:15" ht="15.75" x14ac:dyDescent="0.25">
      <c r="A28" s="107"/>
      <c r="B28" s="16"/>
      <c r="C28" s="16"/>
      <c r="D28" s="16"/>
      <c r="E28" s="16"/>
      <c r="F28" s="16"/>
      <c r="G28" s="16"/>
      <c r="H28" s="16"/>
      <c r="I28" s="16"/>
      <c r="J28" s="16"/>
      <c r="K28" s="16"/>
    </row>
    <row r="29" spans="1:15" ht="15.75" x14ac:dyDescent="0.25">
      <c r="A29" s="107"/>
      <c r="B29" s="16"/>
      <c r="C29" s="16"/>
      <c r="D29" s="16"/>
      <c r="E29" s="16"/>
      <c r="F29" s="16"/>
      <c r="G29" s="16"/>
      <c r="H29" s="16"/>
      <c r="I29" s="16"/>
      <c r="J29" s="16"/>
      <c r="K29" s="16"/>
    </row>
    <row r="30" spans="1:15" ht="15.75" x14ac:dyDescent="0.25">
      <c r="A30" s="107"/>
      <c r="B30" s="16"/>
      <c r="C30" s="16"/>
      <c r="D30" s="16"/>
      <c r="E30" s="16"/>
      <c r="F30" s="16"/>
      <c r="G30" s="16"/>
      <c r="H30" s="16"/>
      <c r="I30" s="16"/>
      <c r="J30" s="16"/>
      <c r="K30" s="16"/>
    </row>
    <row r="31" spans="1:15" ht="16.5" thickBot="1" x14ac:dyDescent="0.3">
      <c r="A31" s="107"/>
      <c r="B31" s="16"/>
      <c r="C31" s="16"/>
      <c r="D31" s="16"/>
      <c r="E31" s="16"/>
      <c r="F31" s="16"/>
      <c r="G31" s="16"/>
      <c r="H31" s="16"/>
      <c r="I31" s="16"/>
      <c r="J31" s="16"/>
      <c r="K31" s="16"/>
    </row>
    <row r="32" spans="1:15" ht="45" customHeight="1" thickBot="1" x14ac:dyDescent="0.3">
      <c r="A32" s="114">
        <v>1</v>
      </c>
      <c r="B32" s="542" t="s">
        <v>836</v>
      </c>
      <c r="C32" s="543"/>
      <c r="D32" s="543"/>
      <c r="E32" s="543"/>
      <c r="F32" s="543"/>
      <c r="G32" s="543"/>
      <c r="H32" s="543"/>
      <c r="I32" s="543"/>
      <c r="J32" s="543"/>
      <c r="K32" s="543"/>
      <c r="L32" s="544"/>
    </row>
    <row r="33" spans="1:12" ht="45" customHeight="1" thickBot="1" x14ac:dyDescent="0.3">
      <c r="A33" s="114">
        <v>2</v>
      </c>
      <c r="B33" s="542" t="s">
        <v>666</v>
      </c>
      <c r="C33" s="543"/>
      <c r="D33" s="543"/>
      <c r="E33" s="543"/>
      <c r="F33" s="543"/>
      <c r="G33" s="543"/>
      <c r="H33" s="543"/>
      <c r="I33" s="543"/>
      <c r="J33" s="543"/>
      <c r="K33" s="543"/>
      <c r="L33" s="544"/>
    </row>
    <row r="34" spans="1:12" ht="45" customHeight="1" thickBot="1" x14ac:dyDescent="0.3">
      <c r="A34" s="114">
        <v>3</v>
      </c>
      <c r="B34" s="542" t="s">
        <v>837</v>
      </c>
      <c r="C34" s="543"/>
      <c r="D34" s="543"/>
      <c r="E34" s="543"/>
      <c r="F34" s="543"/>
      <c r="G34" s="543"/>
      <c r="H34" s="543"/>
      <c r="I34" s="543"/>
      <c r="J34" s="543"/>
      <c r="K34" s="543"/>
      <c r="L34" s="544"/>
    </row>
    <row r="35" spans="1:12" ht="45" customHeight="1" thickBot="1" x14ac:dyDescent="0.3">
      <c r="A35" s="114">
        <v>4</v>
      </c>
      <c r="B35" s="542" t="s">
        <v>838</v>
      </c>
      <c r="C35" s="543"/>
      <c r="D35" s="543"/>
      <c r="E35" s="543"/>
      <c r="F35" s="543"/>
      <c r="G35" s="543"/>
      <c r="H35" s="543"/>
      <c r="I35" s="543"/>
      <c r="J35" s="543"/>
      <c r="K35" s="543"/>
      <c r="L35" s="544"/>
    </row>
    <row r="36" spans="1:12" ht="45" customHeight="1" thickBot="1" x14ac:dyDescent="0.3">
      <c r="A36" s="114">
        <v>5</v>
      </c>
      <c r="B36" s="542" t="s">
        <v>667</v>
      </c>
      <c r="C36" s="543"/>
      <c r="D36" s="543"/>
      <c r="E36" s="543"/>
      <c r="F36" s="543"/>
      <c r="G36" s="543"/>
      <c r="H36" s="543"/>
      <c r="I36" s="543"/>
      <c r="J36" s="543"/>
      <c r="K36" s="543"/>
      <c r="L36" s="544"/>
    </row>
    <row r="37" spans="1:12" ht="45" customHeight="1" thickBot="1" x14ac:dyDescent="0.3">
      <c r="A37" s="114">
        <v>6</v>
      </c>
      <c r="B37" s="542" t="s">
        <v>839</v>
      </c>
      <c r="C37" s="543"/>
      <c r="D37" s="543"/>
      <c r="E37" s="543"/>
      <c r="F37" s="543"/>
      <c r="G37" s="543"/>
      <c r="H37" s="543"/>
      <c r="I37" s="543"/>
      <c r="J37" s="543"/>
      <c r="K37" s="543"/>
      <c r="L37" s="544"/>
    </row>
    <row r="38" spans="1:12" ht="45" customHeight="1" thickBot="1" x14ac:dyDescent="0.3">
      <c r="A38" s="114">
        <v>7</v>
      </c>
      <c r="B38" s="542" t="s">
        <v>840</v>
      </c>
      <c r="C38" s="543"/>
      <c r="D38" s="543"/>
      <c r="E38" s="543"/>
      <c r="F38" s="543"/>
      <c r="G38" s="543"/>
      <c r="H38" s="543"/>
      <c r="I38" s="543"/>
      <c r="J38" s="543"/>
      <c r="K38" s="543"/>
      <c r="L38" s="544"/>
    </row>
    <row r="39" spans="1:12" ht="45" customHeight="1" thickBot="1" x14ac:dyDescent="0.3">
      <c r="A39" s="114">
        <v>8</v>
      </c>
      <c r="B39" s="542" t="s">
        <v>841</v>
      </c>
      <c r="C39" s="543"/>
      <c r="D39" s="543"/>
      <c r="E39" s="543"/>
      <c r="F39" s="543"/>
      <c r="G39" s="543"/>
      <c r="H39" s="543"/>
      <c r="I39" s="543"/>
      <c r="J39" s="543"/>
      <c r="K39" s="543"/>
      <c r="L39" s="544"/>
    </row>
    <row r="40" spans="1:12" ht="45" customHeight="1" x14ac:dyDescent="0.25">
      <c r="A40" s="115">
        <v>9</v>
      </c>
      <c r="B40" s="515"/>
      <c r="C40" s="515"/>
      <c r="D40" s="515"/>
      <c r="E40" s="515"/>
      <c r="F40" s="515"/>
      <c r="G40" s="515"/>
      <c r="H40" s="515"/>
      <c r="I40" s="515"/>
      <c r="J40" s="515"/>
      <c r="K40" s="515"/>
      <c r="L40" s="515"/>
    </row>
    <row r="41" spans="1:12" ht="45" customHeight="1" x14ac:dyDescent="0.25">
      <c r="A41" s="115">
        <v>10</v>
      </c>
      <c r="B41" s="518"/>
      <c r="C41" s="518"/>
      <c r="D41" s="518"/>
      <c r="E41" s="518"/>
      <c r="F41" s="518"/>
      <c r="G41" s="518"/>
      <c r="H41" s="518"/>
      <c r="I41" s="518"/>
      <c r="J41" s="518"/>
      <c r="K41" s="518"/>
      <c r="L41" s="518"/>
    </row>
    <row r="42" spans="1:12" ht="45" customHeight="1" x14ac:dyDescent="0.25">
      <c r="A42" s="115">
        <v>11</v>
      </c>
      <c r="B42" s="518"/>
      <c r="C42" s="518"/>
      <c r="D42" s="518"/>
      <c r="E42" s="518"/>
      <c r="F42" s="518"/>
      <c r="G42" s="518"/>
      <c r="H42" s="518"/>
      <c r="I42" s="518"/>
      <c r="J42" s="518"/>
      <c r="K42" s="518"/>
      <c r="L42" s="518"/>
    </row>
    <row r="43" spans="1:12" ht="45" customHeight="1" x14ac:dyDescent="0.25">
      <c r="A43" s="115">
        <v>12</v>
      </c>
      <c r="B43" s="518"/>
      <c r="C43" s="518"/>
      <c r="D43" s="518"/>
      <c r="E43" s="518"/>
      <c r="F43" s="518"/>
      <c r="G43" s="518"/>
      <c r="H43" s="518"/>
      <c r="I43" s="518"/>
      <c r="J43" s="518"/>
      <c r="K43" s="518"/>
      <c r="L43" s="518"/>
    </row>
    <row r="44" spans="1:12" ht="45" customHeight="1" x14ac:dyDescent="0.25">
      <c r="A44" s="115">
        <v>13</v>
      </c>
      <c r="B44" s="518"/>
      <c r="C44" s="518"/>
      <c r="D44" s="518"/>
      <c r="E44" s="518"/>
      <c r="F44" s="518"/>
      <c r="G44" s="518"/>
      <c r="H44" s="518"/>
      <c r="I44" s="518"/>
      <c r="J44" s="518"/>
      <c r="K44" s="518"/>
      <c r="L44" s="518"/>
    </row>
    <row r="45" spans="1:12" x14ac:dyDescent="0.25">
      <c r="A45" s="16">
        <v>14</v>
      </c>
      <c r="B45" s="517"/>
      <c r="C45" s="517"/>
      <c r="D45" s="517"/>
      <c r="E45" s="517"/>
      <c r="F45" s="517"/>
      <c r="G45" s="517"/>
      <c r="H45" s="517"/>
      <c r="I45" s="517"/>
      <c r="J45" s="517"/>
      <c r="K45" s="517"/>
      <c r="L45" s="517"/>
    </row>
    <row r="46" spans="1:12" x14ac:dyDescent="0.25">
      <c r="A46" s="16">
        <v>15</v>
      </c>
      <c r="B46" s="517"/>
      <c r="C46" s="517"/>
      <c r="D46" s="517"/>
      <c r="E46" s="517"/>
      <c r="F46" s="517"/>
      <c r="G46" s="517"/>
      <c r="H46" s="517"/>
      <c r="I46" s="517"/>
      <c r="J46" s="517"/>
      <c r="K46" s="517"/>
      <c r="L46" s="517"/>
    </row>
    <row r="47" spans="1:12" x14ac:dyDescent="0.25">
      <c r="A47" s="16">
        <v>16</v>
      </c>
      <c r="B47" s="517"/>
      <c r="C47" s="517"/>
      <c r="D47" s="517"/>
      <c r="E47" s="517"/>
      <c r="F47" s="517"/>
      <c r="G47" s="517"/>
      <c r="H47" s="517"/>
      <c r="I47" s="517"/>
      <c r="J47" s="517"/>
      <c r="K47" s="517"/>
      <c r="L47" s="517"/>
    </row>
    <row r="48" spans="1:12" x14ac:dyDescent="0.25">
      <c r="A48" s="16">
        <v>17</v>
      </c>
      <c r="B48" s="517"/>
      <c r="C48" s="517"/>
      <c r="D48" s="517"/>
      <c r="E48" s="517"/>
      <c r="F48" s="517"/>
      <c r="G48" s="517"/>
      <c r="H48" s="517"/>
      <c r="I48" s="517"/>
      <c r="J48" s="517"/>
      <c r="K48" s="517"/>
      <c r="L48" s="517"/>
    </row>
    <row r="49" spans="1:12" x14ac:dyDescent="0.25">
      <c r="A49" s="16">
        <v>18</v>
      </c>
      <c r="B49" s="517"/>
      <c r="C49" s="517"/>
      <c r="D49" s="517"/>
      <c r="E49" s="517"/>
      <c r="F49" s="517"/>
      <c r="G49" s="517"/>
      <c r="H49" s="517"/>
      <c r="I49" s="517"/>
      <c r="J49" s="517"/>
      <c r="K49" s="517"/>
      <c r="L49" s="517"/>
    </row>
    <row r="50" spans="1:12" x14ac:dyDescent="0.25">
      <c r="A50" s="16">
        <v>19</v>
      </c>
      <c r="B50" s="517"/>
      <c r="C50" s="517"/>
      <c r="D50" s="517"/>
      <c r="E50" s="517"/>
      <c r="F50" s="517"/>
      <c r="G50" s="517"/>
      <c r="H50" s="517"/>
      <c r="I50" s="517"/>
      <c r="J50" s="517"/>
      <c r="K50" s="517"/>
      <c r="L50" s="517"/>
    </row>
    <row r="51" spans="1:12" x14ac:dyDescent="0.25">
      <c r="A51" s="16">
        <v>20</v>
      </c>
      <c r="B51" s="517"/>
      <c r="C51" s="517"/>
      <c r="D51" s="517"/>
      <c r="E51" s="517"/>
      <c r="F51" s="517"/>
      <c r="G51" s="517"/>
      <c r="H51" s="517"/>
      <c r="I51" s="517"/>
      <c r="J51" s="517"/>
      <c r="K51" s="517"/>
      <c r="L51" s="517"/>
    </row>
    <row r="52" spans="1:12" x14ac:dyDescent="0.25">
      <c r="A52" s="16">
        <v>21</v>
      </c>
      <c r="B52" s="517"/>
      <c r="C52" s="517"/>
      <c r="D52" s="517"/>
      <c r="E52" s="517"/>
      <c r="F52" s="517"/>
      <c r="G52" s="517"/>
      <c r="H52" s="517"/>
      <c r="I52" s="517"/>
      <c r="J52" s="517"/>
      <c r="K52" s="517"/>
      <c r="L52" s="517"/>
    </row>
    <row r="53" spans="1:12" x14ac:dyDescent="0.25">
      <c r="A53" s="16">
        <v>22</v>
      </c>
      <c r="B53" s="517"/>
      <c r="C53" s="517"/>
      <c r="D53" s="517"/>
      <c r="E53" s="517"/>
      <c r="F53" s="517"/>
      <c r="G53" s="517"/>
      <c r="H53" s="517"/>
      <c r="I53" s="517"/>
      <c r="J53" s="517"/>
      <c r="K53" s="517"/>
      <c r="L53" s="517"/>
    </row>
    <row r="54" spans="1:12" x14ac:dyDescent="0.25">
      <c r="A54" s="16">
        <v>23</v>
      </c>
      <c r="B54" s="517"/>
      <c r="C54" s="517"/>
      <c r="D54" s="517"/>
      <c r="E54" s="517"/>
      <c r="F54" s="517"/>
      <c r="G54" s="517"/>
      <c r="H54" s="517"/>
      <c r="I54" s="517"/>
      <c r="J54" s="517"/>
      <c r="K54" s="517"/>
      <c r="L54" s="517"/>
    </row>
  </sheetData>
  <mergeCells count="23">
    <mergeCell ref="B50:L50"/>
    <mergeCell ref="B51:L51"/>
    <mergeCell ref="B52:L52"/>
    <mergeCell ref="B53:L53"/>
    <mergeCell ref="B54:L54"/>
    <mergeCell ref="B49:L49"/>
    <mergeCell ref="B38:L38"/>
    <mergeCell ref="B39:L39"/>
    <mergeCell ref="B40:L40"/>
    <mergeCell ref="B41:L41"/>
    <mergeCell ref="B42:L42"/>
    <mergeCell ref="B43:L43"/>
    <mergeCell ref="B44:L44"/>
    <mergeCell ref="B45:L45"/>
    <mergeCell ref="B46:L46"/>
    <mergeCell ref="B47:L47"/>
    <mergeCell ref="B48:L48"/>
    <mergeCell ref="B37:L37"/>
    <mergeCell ref="B32:L32"/>
    <mergeCell ref="B33:L33"/>
    <mergeCell ref="B34:L34"/>
    <mergeCell ref="B35:L35"/>
    <mergeCell ref="B36:L36"/>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75"/>
  <sheetViews>
    <sheetView showGridLines="0" zoomScaleNormal="100" workbookViewId="0">
      <selection activeCell="L4" sqref="L4"/>
    </sheetView>
  </sheetViews>
  <sheetFormatPr defaultRowHeight="15" x14ac:dyDescent="0.25"/>
  <sheetData>
    <row r="1" spans="1:10" ht="15.75" customHeight="1" thickTop="1" x14ac:dyDescent="0.25">
      <c r="A1" s="556"/>
      <c r="B1" s="567"/>
      <c r="C1" s="567"/>
      <c r="D1" s="567"/>
      <c r="E1" s="567"/>
      <c r="F1" s="567"/>
      <c r="G1" s="567"/>
      <c r="H1" s="567"/>
      <c r="I1" s="567"/>
      <c r="J1" s="46"/>
    </row>
    <row r="2" spans="1:10" ht="15" customHeight="1" thickBot="1" x14ac:dyDescent="0.3">
      <c r="A2" s="557"/>
      <c r="B2" s="568"/>
      <c r="C2" s="568"/>
      <c r="D2" s="568"/>
      <c r="E2" s="568"/>
      <c r="F2" s="568"/>
      <c r="G2" s="568"/>
      <c r="H2" s="568"/>
      <c r="I2" s="568"/>
      <c r="J2" s="48"/>
    </row>
    <row r="3" spans="1:10" ht="15" customHeight="1" thickTop="1" x14ac:dyDescent="0.25">
      <c r="A3" s="49"/>
      <c r="B3" s="558" t="s">
        <v>159</v>
      </c>
      <c r="C3" s="559"/>
      <c r="D3" s="559"/>
      <c r="E3" s="559"/>
      <c r="F3" s="559"/>
      <c r="G3" s="559"/>
      <c r="H3" s="559"/>
      <c r="I3" s="560"/>
      <c r="J3" s="48"/>
    </row>
    <row r="4" spans="1:10" ht="15" customHeight="1" x14ac:dyDescent="0.25">
      <c r="A4" s="49"/>
      <c r="B4" s="561"/>
      <c r="C4" s="562"/>
      <c r="D4" s="562"/>
      <c r="E4" s="562"/>
      <c r="F4" s="562"/>
      <c r="G4" s="562"/>
      <c r="H4" s="562"/>
      <c r="I4" s="563"/>
      <c r="J4" s="48"/>
    </row>
    <row r="5" spans="1:10" ht="15" customHeight="1" thickBot="1" x14ac:dyDescent="0.3">
      <c r="A5" s="49"/>
      <c r="B5" s="564"/>
      <c r="C5" s="565"/>
      <c r="D5" s="565"/>
      <c r="E5" s="565"/>
      <c r="F5" s="565"/>
      <c r="G5" s="565"/>
      <c r="H5" s="565"/>
      <c r="I5" s="566"/>
      <c r="J5" s="48"/>
    </row>
    <row r="6" spans="1:10" ht="15" customHeight="1" thickTop="1" x14ac:dyDescent="0.25">
      <c r="A6" s="49"/>
      <c r="B6" s="569" t="s">
        <v>225</v>
      </c>
      <c r="C6" s="570"/>
      <c r="D6" s="570"/>
      <c r="E6" s="570"/>
      <c r="F6" s="570"/>
      <c r="G6" s="570"/>
      <c r="H6" s="570"/>
      <c r="I6" s="571"/>
      <c r="J6" s="48"/>
    </row>
    <row r="7" spans="1:10" x14ac:dyDescent="0.25">
      <c r="A7" s="49"/>
      <c r="B7" s="572"/>
      <c r="C7" s="573"/>
      <c r="D7" s="573"/>
      <c r="E7" s="573"/>
      <c r="F7" s="573"/>
      <c r="G7" s="573"/>
      <c r="H7" s="573"/>
      <c r="I7" s="574"/>
      <c r="J7" s="48"/>
    </row>
    <row r="8" spans="1:10" x14ac:dyDescent="0.25">
      <c r="A8" s="49"/>
      <c r="B8" s="572"/>
      <c r="C8" s="573"/>
      <c r="D8" s="573"/>
      <c r="E8" s="573"/>
      <c r="F8" s="573"/>
      <c r="G8" s="573"/>
      <c r="H8" s="573"/>
      <c r="I8" s="574"/>
      <c r="J8" s="48"/>
    </row>
    <row r="9" spans="1:10" x14ac:dyDescent="0.25">
      <c r="A9" s="49"/>
      <c r="B9" s="572"/>
      <c r="C9" s="573"/>
      <c r="D9" s="573"/>
      <c r="E9" s="573"/>
      <c r="F9" s="573"/>
      <c r="G9" s="573"/>
      <c r="H9" s="573"/>
      <c r="I9" s="574"/>
      <c r="J9" s="48"/>
    </row>
    <row r="10" spans="1:10" x14ac:dyDescent="0.25">
      <c r="A10" s="49"/>
      <c r="B10" s="572"/>
      <c r="C10" s="573"/>
      <c r="D10" s="573"/>
      <c r="E10" s="573"/>
      <c r="F10" s="573"/>
      <c r="G10" s="573"/>
      <c r="H10" s="573"/>
      <c r="I10" s="574"/>
      <c r="J10" s="48"/>
    </row>
    <row r="11" spans="1:10" x14ac:dyDescent="0.25">
      <c r="A11" s="49"/>
      <c r="B11" s="572"/>
      <c r="C11" s="573"/>
      <c r="D11" s="573"/>
      <c r="E11" s="573"/>
      <c r="F11" s="573"/>
      <c r="G11" s="573"/>
      <c r="H11" s="573"/>
      <c r="I11" s="574"/>
      <c r="J11" s="48"/>
    </row>
    <row r="12" spans="1:10" x14ac:dyDescent="0.25">
      <c r="A12" s="49"/>
      <c r="B12" s="572"/>
      <c r="C12" s="573"/>
      <c r="D12" s="573"/>
      <c r="E12" s="573"/>
      <c r="F12" s="573"/>
      <c r="G12" s="573"/>
      <c r="H12" s="573"/>
      <c r="I12" s="574"/>
      <c r="J12" s="48"/>
    </row>
    <row r="13" spans="1:10" x14ac:dyDescent="0.25">
      <c r="A13" s="49"/>
      <c r="B13" s="572"/>
      <c r="C13" s="573"/>
      <c r="D13" s="573"/>
      <c r="E13" s="573"/>
      <c r="F13" s="573"/>
      <c r="G13" s="573"/>
      <c r="H13" s="573"/>
      <c r="I13" s="574"/>
      <c r="J13" s="48"/>
    </row>
    <row r="14" spans="1:10" x14ac:dyDescent="0.25">
      <c r="A14" s="49"/>
      <c r="B14" s="572"/>
      <c r="C14" s="573"/>
      <c r="D14" s="573"/>
      <c r="E14" s="573"/>
      <c r="F14" s="573"/>
      <c r="G14" s="573"/>
      <c r="H14" s="573"/>
      <c r="I14" s="574"/>
      <c r="J14" s="48"/>
    </row>
    <row r="15" spans="1:10" x14ac:dyDescent="0.25">
      <c r="A15" s="49"/>
      <c r="B15" s="572"/>
      <c r="C15" s="573"/>
      <c r="D15" s="573"/>
      <c r="E15" s="573"/>
      <c r="F15" s="573"/>
      <c r="G15" s="573"/>
      <c r="H15" s="573"/>
      <c r="I15" s="574"/>
      <c r="J15" s="48"/>
    </row>
    <row r="16" spans="1:10" x14ac:dyDescent="0.25">
      <c r="A16" s="49"/>
      <c r="B16" s="572"/>
      <c r="C16" s="573"/>
      <c r="D16" s="573"/>
      <c r="E16" s="573"/>
      <c r="F16" s="573"/>
      <c r="G16" s="573"/>
      <c r="H16" s="573"/>
      <c r="I16" s="574"/>
      <c r="J16" s="48"/>
    </row>
    <row r="17" spans="1:10" x14ac:dyDescent="0.25">
      <c r="A17" s="49"/>
      <c r="B17" s="572"/>
      <c r="C17" s="573"/>
      <c r="D17" s="573"/>
      <c r="E17" s="573"/>
      <c r="F17" s="573"/>
      <c r="G17" s="573"/>
      <c r="H17" s="573"/>
      <c r="I17" s="574"/>
      <c r="J17" s="48"/>
    </row>
    <row r="18" spans="1:10" x14ac:dyDescent="0.25">
      <c r="A18" s="49"/>
      <c r="B18" s="572"/>
      <c r="C18" s="573"/>
      <c r="D18" s="573"/>
      <c r="E18" s="573"/>
      <c r="F18" s="573"/>
      <c r="G18" s="573"/>
      <c r="H18" s="573"/>
      <c r="I18" s="574"/>
      <c r="J18" s="48"/>
    </row>
    <row r="19" spans="1:10" x14ac:dyDescent="0.25">
      <c r="A19" s="49"/>
      <c r="B19" s="572"/>
      <c r="C19" s="573"/>
      <c r="D19" s="573"/>
      <c r="E19" s="573"/>
      <c r="F19" s="573"/>
      <c r="G19" s="573"/>
      <c r="H19" s="573"/>
      <c r="I19" s="574"/>
      <c r="J19" s="48"/>
    </row>
    <row r="20" spans="1:10" x14ac:dyDescent="0.25">
      <c r="A20" s="49"/>
      <c r="B20" s="572"/>
      <c r="C20" s="573"/>
      <c r="D20" s="573"/>
      <c r="E20" s="573"/>
      <c r="F20" s="573"/>
      <c r="G20" s="573"/>
      <c r="H20" s="573"/>
      <c r="I20" s="574"/>
      <c r="J20" s="48"/>
    </row>
    <row r="21" spans="1:10" x14ac:dyDescent="0.25">
      <c r="A21" s="49"/>
      <c r="B21" s="572"/>
      <c r="C21" s="573"/>
      <c r="D21" s="573"/>
      <c r="E21" s="573"/>
      <c r="F21" s="573"/>
      <c r="G21" s="573"/>
      <c r="H21" s="573"/>
      <c r="I21" s="574"/>
      <c r="J21" s="48"/>
    </row>
    <row r="22" spans="1:10" x14ac:dyDescent="0.25">
      <c r="A22" s="49"/>
      <c r="B22" s="572"/>
      <c r="C22" s="573"/>
      <c r="D22" s="573"/>
      <c r="E22" s="573"/>
      <c r="F22" s="573"/>
      <c r="G22" s="573"/>
      <c r="H22" s="573"/>
      <c r="I22" s="574"/>
      <c r="J22" s="48"/>
    </row>
    <row r="23" spans="1:10" x14ac:dyDescent="0.25">
      <c r="A23" s="49"/>
      <c r="B23" s="572"/>
      <c r="C23" s="573"/>
      <c r="D23" s="573"/>
      <c r="E23" s="573"/>
      <c r="F23" s="573"/>
      <c r="G23" s="573"/>
      <c r="H23" s="573"/>
      <c r="I23" s="574"/>
      <c r="J23" s="48"/>
    </row>
    <row r="24" spans="1:10" x14ac:dyDescent="0.25">
      <c r="A24" s="49"/>
      <c r="B24" s="572"/>
      <c r="C24" s="573"/>
      <c r="D24" s="573"/>
      <c r="E24" s="573"/>
      <c r="F24" s="573"/>
      <c r="G24" s="573"/>
      <c r="H24" s="573"/>
      <c r="I24" s="574"/>
      <c r="J24" s="48"/>
    </row>
    <row r="25" spans="1:10" ht="15.75" thickBot="1" x14ac:dyDescent="0.3">
      <c r="A25" s="49"/>
      <c r="B25" s="575"/>
      <c r="C25" s="576"/>
      <c r="D25" s="576"/>
      <c r="E25" s="576"/>
      <c r="F25" s="576"/>
      <c r="G25" s="576"/>
      <c r="H25" s="576"/>
      <c r="I25" s="577"/>
      <c r="J25" s="48"/>
    </row>
    <row r="26" spans="1:10" ht="15" customHeight="1" thickTop="1" thickBot="1" x14ac:dyDescent="0.3">
      <c r="A26" s="49"/>
      <c r="C26" s="74"/>
      <c r="D26" s="74"/>
      <c r="E26" s="74"/>
      <c r="F26" s="74"/>
      <c r="G26" s="74"/>
      <c r="H26" s="74"/>
      <c r="I26" s="74"/>
      <c r="J26" s="48"/>
    </row>
    <row r="27" spans="1:10" ht="15" customHeight="1" thickTop="1" x14ac:dyDescent="0.25">
      <c r="A27" s="49"/>
      <c r="B27" s="555" t="s">
        <v>227</v>
      </c>
      <c r="C27" s="546"/>
      <c r="D27" s="546"/>
      <c r="E27" s="546"/>
      <c r="F27" s="546"/>
      <c r="G27" s="546"/>
      <c r="H27" s="546"/>
      <c r="I27" s="547"/>
      <c r="J27" s="48"/>
    </row>
    <row r="28" spans="1:10" ht="15" customHeight="1" x14ac:dyDescent="0.25">
      <c r="A28" s="49"/>
      <c r="B28" s="548"/>
      <c r="C28" s="549"/>
      <c r="D28" s="549"/>
      <c r="E28" s="549"/>
      <c r="F28" s="549"/>
      <c r="G28" s="549"/>
      <c r="H28" s="549"/>
      <c r="I28" s="550"/>
      <c r="J28" s="48"/>
    </row>
    <row r="29" spans="1:10" ht="15" customHeight="1" thickBot="1" x14ac:dyDescent="0.3">
      <c r="A29" s="49"/>
      <c r="B29" s="551"/>
      <c r="C29" s="552"/>
      <c r="D29" s="552"/>
      <c r="E29" s="552"/>
      <c r="F29" s="552"/>
      <c r="G29" s="552"/>
      <c r="H29" s="552"/>
      <c r="I29" s="553"/>
      <c r="J29" s="48"/>
    </row>
    <row r="30" spans="1:10" ht="15" customHeight="1" thickTop="1" x14ac:dyDescent="0.25">
      <c r="A30" s="49"/>
      <c r="B30" s="554" t="s">
        <v>228</v>
      </c>
      <c r="C30" s="554"/>
      <c r="D30" s="554"/>
      <c r="E30" s="554"/>
      <c r="F30" s="554"/>
      <c r="G30" s="554"/>
      <c r="H30" s="554"/>
      <c r="I30" s="554"/>
      <c r="J30" s="48"/>
    </row>
    <row r="31" spans="1:10" ht="15" customHeight="1" x14ac:dyDescent="0.25">
      <c r="A31" s="49"/>
      <c r="B31" s="554"/>
      <c r="C31" s="554"/>
      <c r="D31" s="554"/>
      <c r="E31" s="554"/>
      <c r="F31" s="554"/>
      <c r="G31" s="554"/>
      <c r="H31" s="554"/>
      <c r="I31" s="554"/>
      <c r="J31" s="48"/>
    </row>
    <row r="32" spans="1:10" ht="15" customHeight="1" x14ac:dyDescent="0.25">
      <c r="A32" s="49"/>
      <c r="B32" s="554"/>
      <c r="C32" s="554"/>
      <c r="D32" s="554"/>
      <c r="E32" s="554"/>
      <c r="F32" s="554"/>
      <c r="G32" s="554"/>
      <c r="H32" s="554"/>
      <c r="I32" s="554"/>
      <c r="J32" s="48"/>
    </row>
    <row r="33" spans="1:10" ht="15" customHeight="1" x14ac:dyDescent="0.25">
      <c r="A33" s="49"/>
      <c r="B33" s="554"/>
      <c r="C33" s="554"/>
      <c r="D33" s="554"/>
      <c r="E33" s="554"/>
      <c r="F33" s="554"/>
      <c r="G33" s="554"/>
      <c r="H33" s="554"/>
      <c r="I33" s="554"/>
      <c r="J33" s="48"/>
    </row>
    <row r="34" spans="1:10" ht="15" customHeight="1" x14ac:dyDescent="0.25">
      <c r="A34" s="49"/>
      <c r="B34" s="554"/>
      <c r="C34" s="554"/>
      <c r="D34" s="554"/>
      <c r="E34" s="554"/>
      <c r="F34" s="554"/>
      <c r="G34" s="554"/>
      <c r="H34" s="554"/>
      <c r="I34" s="554"/>
      <c r="J34" s="48"/>
    </row>
    <row r="35" spans="1:10" ht="15" customHeight="1" x14ac:dyDescent="0.25">
      <c r="A35" s="49"/>
      <c r="B35" s="554"/>
      <c r="C35" s="554"/>
      <c r="D35" s="554"/>
      <c r="E35" s="554"/>
      <c r="F35" s="554"/>
      <c r="G35" s="554"/>
      <c r="H35" s="554"/>
      <c r="I35" s="554"/>
      <c r="J35" s="48"/>
    </row>
    <row r="36" spans="1:10" ht="15" customHeight="1" x14ac:dyDescent="0.25">
      <c r="A36" s="49"/>
      <c r="B36" s="554"/>
      <c r="C36" s="554"/>
      <c r="D36" s="554"/>
      <c r="E36" s="554"/>
      <c r="F36" s="554"/>
      <c r="G36" s="554"/>
      <c r="H36" s="554"/>
      <c r="I36" s="554"/>
      <c r="J36" s="48"/>
    </row>
    <row r="37" spans="1:10" ht="15" customHeight="1" x14ac:dyDescent="0.25">
      <c r="A37" s="49"/>
      <c r="B37" s="554"/>
      <c r="C37" s="554"/>
      <c r="D37" s="554"/>
      <c r="E37" s="554"/>
      <c r="F37" s="554"/>
      <c r="G37" s="554"/>
      <c r="H37" s="554"/>
      <c r="I37" s="554"/>
      <c r="J37" s="48"/>
    </row>
    <row r="38" spans="1:10" ht="15" customHeight="1" x14ac:dyDescent="0.25">
      <c r="A38" s="49"/>
      <c r="B38" s="554"/>
      <c r="C38" s="554"/>
      <c r="D38" s="554"/>
      <c r="E38" s="554"/>
      <c r="F38" s="554"/>
      <c r="G38" s="554"/>
      <c r="H38" s="554"/>
      <c r="I38" s="554"/>
      <c r="J38" s="48"/>
    </row>
    <row r="39" spans="1:10" ht="15" customHeight="1" x14ac:dyDescent="0.25">
      <c r="A39" s="49"/>
      <c r="B39" s="554"/>
      <c r="C39" s="554"/>
      <c r="D39" s="554"/>
      <c r="E39" s="554"/>
      <c r="F39" s="554"/>
      <c r="G39" s="554"/>
      <c r="H39" s="554"/>
      <c r="I39" s="554"/>
      <c r="J39" s="48"/>
    </row>
    <row r="40" spans="1:10" ht="15" customHeight="1" x14ac:dyDescent="0.25">
      <c r="A40" s="49"/>
      <c r="B40" s="554"/>
      <c r="C40" s="554"/>
      <c r="D40" s="554"/>
      <c r="E40" s="554"/>
      <c r="F40" s="554"/>
      <c r="G40" s="554"/>
      <c r="H40" s="554"/>
      <c r="I40" s="554"/>
      <c r="J40" s="48"/>
    </row>
    <row r="41" spans="1:10" ht="15" customHeight="1" x14ac:dyDescent="0.25">
      <c r="A41" s="49"/>
      <c r="B41" s="554"/>
      <c r="C41" s="554"/>
      <c r="D41" s="554"/>
      <c r="E41" s="554"/>
      <c r="F41" s="554"/>
      <c r="G41" s="554"/>
      <c r="H41" s="554"/>
      <c r="I41" s="554"/>
      <c r="J41" s="48"/>
    </row>
    <row r="42" spans="1:10" ht="15" customHeight="1" x14ac:dyDescent="0.25">
      <c r="A42" s="49"/>
      <c r="B42" s="554"/>
      <c r="C42" s="554"/>
      <c r="D42" s="554"/>
      <c r="E42" s="554"/>
      <c r="F42" s="554"/>
      <c r="G42" s="554"/>
      <c r="H42" s="554"/>
      <c r="I42" s="554"/>
      <c r="J42" s="48"/>
    </row>
    <row r="43" spans="1:10" ht="15" customHeight="1" thickBot="1" x14ac:dyDescent="0.3">
      <c r="A43" s="49"/>
      <c r="B43" s="73"/>
      <c r="C43" s="73"/>
      <c r="D43" s="73"/>
      <c r="E43" s="73"/>
      <c r="F43" s="73"/>
      <c r="G43" s="73"/>
      <c r="H43" s="73"/>
      <c r="I43" s="73"/>
      <c r="J43" s="48"/>
    </row>
    <row r="44" spans="1:10" ht="15" customHeight="1" thickTop="1" x14ac:dyDescent="0.25">
      <c r="A44" s="49"/>
      <c r="B44" s="545" t="s">
        <v>226</v>
      </c>
      <c r="C44" s="546"/>
      <c r="D44" s="546"/>
      <c r="E44" s="546"/>
      <c r="F44" s="546"/>
      <c r="G44" s="546"/>
      <c r="H44" s="546"/>
      <c r="I44" s="547"/>
      <c r="J44" s="48"/>
    </row>
    <row r="45" spans="1:10" ht="15" customHeight="1" x14ac:dyDescent="0.25">
      <c r="A45" s="49"/>
      <c r="B45" s="548"/>
      <c r="C45" s="549"/>
      <c r="D45" s="549"/>
      <c r="E45" s="549"/>
      <c r="F45" s="549"/>
      <c r="G45" s="549"/>
      <c r="H45" s="549"/>
      <c r="I45" s="550"/>
      <c r="J45" s="48"/>
    </row>
    <row r="46" spans="1:10" ht="15" customHeight="1" x14ac:dyDescent="0.25">
      <c r="A46" s="49"/>
      <c r="B46" s="548"/>
      <c r="C46" s="549"/>
      <c r="D46" s="549"/>
      <c r="E46" s="549"/>
      <c r="F46" s="549"/>
      <c r="G46" s="549"/>
      <c r="H46" s="549"/>
      <c r="I46" s="550"/>
      <c r="J46" s="48"/>
    </row>
    <row r="47" spans="1:10" ht="15" customHeight="1" x14ac:dyDescent="0.25">
      <c r="A47" s="49"/>
      <c r="B47" s="548"/>
      <c r="C47" s="549"/>
      <c r="D47" s="549"/>
      <c r="E47" s="549"/>
      <c r="F47" s="549"/>
      <c r="G47" s="549"/>
      <c r="H47" s="549"/>
      <c r="I47" s="550"/>
      <c r="J47" s="48"/>
    </row>
    <row r="48" spans="1:10" ht="15" customHeight="1" thickBot="1" x14ac:dyDescent="0.3">
      <c r="A48" s="49"/>
      <c r="B48" s="551"/>
      <c r="C48" s="552"/>
      <c r="D48" s="552"/>
      <c r="E48" s="552"/>
      <c r="F48" s="552"/>
      <c r="G48" s="552"/>
      <c r="H48" s="552"/>
      <c r="I48" s="553"/>
      <c r="J48" s="48"/>
    </row>
    <row r="49" spans="1:10" ht="16.5" thickTop="1" thickBot="1" x14ac:dyDescent="0.3">
      <c r="A49" s="50"/>
      <c r="B49" s="51"/>
      <c r="C49" s="51"/>
      <c r="D49" s="51"/>
      <c r="E49" s="51"/>
      <c r="F49" s="51"/>
      <c r="G49" s="51"/>
      <c r="H49" s="51"/>
      <c r="I49" s="51"/>
      <c r="J49" s="52"/>
    </row>
    <row r="50" spans="1:10" ht="15.75" thickTop="1" x14ac:dyDescent="0.25"/>
    <row r="75" spans="17:17" ht="14.45" customHeight="1" x14ac:dyDescent="0.25">
      <c r="Q75" s="44"/>
    </row>
  </sheetData>
  <sheetProtection selectLockedCells="1"/>
  <mergeCells count="7">
    <mergeCell ref="B44:I48"/>
    <mergeCell ref="B30:I42"/>
    <mergeCell ref="B27:I29"/>
    <mergeCell ref="A1:A2"/>
    <mergeCell ref="B3:I5"/>
    <mergeCell ref="B1:I2"/>
    <mergeCell ref="B6:I2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Q75"/>
  <sheetViews>
    <sheetView showGridLines="0" zoomScale="85" zoomScaleNormal="85" workbookViewId="0">
      <selection activeCell="L41" sqref="L41"/>
    </sheetView>
  </sheetViews>
  <sheetFormatPr defaultRowHeight="15" x14ac:dyDescent="0.25"/>
  <sheetData>
    <row r="1" spans="1:10" ht="15.75" customHeight="1" thickTop="1" x14ac:dyDescent="0.25">
      <c r="A1" s="556" t="s">
        <v>172</v>
      </c>
      <c r="B1" s="567" t="s">
        <v>122</v>
      </c>
      <c r="C1" s="567"/>
      <c r="D1" s="567"/>
      <c r="E1" s="567"/>
      <c r="F1" s="567"/>
      <c r="G1" s="567"/>
      <c r="H1" s="567"/>
      <c r="I1" s="45"/>
      <c r="J1" s="46"/>
    </row>
    <row r="2" spans="1:10" ht="15" customHeight="1" thickBot="1" x14ac:dyDescent="0.3">
      <c r="A2" s="557"/>
      <c r="B2" s="584"/>
      <c r="C2" s="584"/>
      <c r="D2" s="584"/>
      <c r="E2" s="584"/>
      <c r="F2" s="584"/>
      <c r="G2" s="584"/>
      <c r="H2" s="584"/>
      <c r="I2" s="47"/>
      <c r="J2" s="48"/>
    </row>
    <row r="3" spans="1:10" ht="15" customHeight="1" thickTop="1" x14ac:dyDescent="0.25">
      <c r="A3" s="49"/>
      <c r="B3" s="585" t="s">
        <v>175</v>
      </c>
      <c r="C3" s="586"/>
      <c r="D3" s="586"/>
      <c r="E3" s="586"/>
      <c r="F3" s="586"/>
      <c r="G3" s="586"/>
      <c r="H3" s="586"/>
      <c r="I3" s="587"/>
      <c r="J3" s="48"/>
    </row>
    <row r="4" spans="1:10" ht="15" customHeight="1" x14ac:dyDescent="0.25">
      <c r="A4" s="49"/>
      <c r="B4" s="588"/>
      <c r="C4" s="589"/>
      <c r="D4" s="589"/>
      <c r="E4" s="589"/>
      <c r="F4" s="589"/>
      <c r="G4" s="589"/>
      <c r="H4" s="589"/>
      <c r="I4" s="590"/>
      <c r="J4" s="48"/>
    </row>
    <row r="5" spans="1:10" ht="15" customHeight="1" thickBot="1" x14ac:dyDescent="0.3">
      <c r="A5" s="49"/>
      <c r="B5" s="591"/>
      <c r="C5" s="592"/>
      <c r="D5" s="592"/>
      <c r="E5" s="592"/>
      <c r="F5" s="592"/>
      <c r="G5" s="592"/>
      <c r="H5" s="592"/>
      <c r="I5" s="593"/>
      <c r="J5" s="48"/>
    </row>
    <row r="6" spans="1:10" ht="15" customHeight="1" thickTop="1" x14ac:dyDescent="0.25">
      <c r="A6" s="49"/>
      <c r="B6" s="594" t="s">
        <v>176</v>
      </c>
      <c r="C6" s="595"/>
      <c r="D6" s="595"/>
      <c r="E6" s="595"/>
      <c r="F6" s="595"/>
      <c r="G6" s="595"/>
      <c r="H6" s="595"/>
      <c r="I6" s="596"/>
      <c r="J6" s="48"/>
    </row>
    <row r="7" spans="1:10" x14ac:dyDescent="0.25">
      <c r="A7" s="49"/>
      <c r="B7" s="597"/>
      <c r="C7" s="598"/>
      <c r="D7" s="598"/>
      <c r="E7" s="598"/>
      <c r="F7" s="598"/>
      <c r="G7" s="598"/>
      <c r="H7" s="598"/>
      <c r="I7" s="599"/>
      <c r="J7" s="48"/>
    </row>
    <row r="8" spans="1:10" x14ac:dyDescent="0.25">
      <c r="A8" s="49"/>
      <c r="B8" s="597"/>
      <c r="C8" s="598"/>
      <c r="D8" s="598"/>
      <c r="E8" s="598"/>
      <c r="F8" s="598"/>
      <c r="G8" s="598"/>
      <c r="H8" s="598"/>
      <c r="I8" s="599"/>
      <c r="J8" s="48"/>
    </row>
    <row r="9" spans="1:10" x14ac:dyDescent="0.25">
      <c r="A9" s="49"/>
      <c r="B9" s="597"/>
      <c r="C9" s="598"/>
      <c r="D9" s="598"/>
      <c r="E9" s="598"/>
      <c r="F9" s="598"/>
      <c r="G9" s="598"/>
      <c r="H9" s="598"/>
      <c r="I9" s="599"/>
      <c r="J9" s="48"/>
    </row>
    <row r="10" spans="1:10" x14ac:dyDescent="0.25">
      <c r="A10" s="49"/>
      <c r="B10" s="597"/>
      <c r="C10" s="598"/>
      <c r="D10" s="598"/>
      <c r="E10" s="598"/>
      <c r="F10" s="598"/>
      <c r="G10" s="598"/>
      <c r="H10" s="598"/>
      <c r="I10" s="599"/>
      <c r="J10" s="48"/>
    </row>
    <row r="11" spans="1:10" x14ac:dyDescent="0.25">
      <c r="A11" s="49"/>
      <c r="B11" s="597"/>
      <c r="C11" s="598"/>
      <c r="D11" s="598"/>
      <c r="E11" s="598"/>
      <c r="F11" s="598"/>
      <c r="G11" s="598"/>
      <c r="H11" s="598"/>
      <c r="I11" s="599"/>
      <c r="J11" s="48"/>
    </row>
    <row r="12" spans="1:10" x14ac:dyDescent="0.25">
      <c r="A12" s="49"/>
      <c r="B12" s="597"/>
      <c r="C12" s="598"/>
      <c r="D12" s="598"/>
      <c r="E12" s="598"/>
      <c r="F12" s="598"/>
      <c r="G12" s="598"/>
      <c r="H12" s="598"/>
      <c r="I12" s="599"/>
      <c r="J12" s="48"/>
    </row>
    <row r="13" spans="1:10" x14ac:dyDescent="0.25">
      <c r="A13" s="49"/>
      <c r="B13" s="597"/>
      <c r="C13" s="598"/>
      <c r="D13" s="598"/>
      <c r="E13" s="598"/>
      <c r="F13" s="598"/>
      <c r="G13" s="598"/>
      <c r="H13" s="598"/>
      <c r="I13" s="599"/>
      <c r="J13" s="48"/>
    </row>
    <row r="14" spans="1:10" x14ac:dyDescent="0.25">
      <c r="A14" s="49"/>
      <c r="B14" s="597"/>
      <c r="C14" s="598"/>
      <c r="D14" s="598"/>
      <c r="E14" s="598"/>
      <c r="F14" s="598"/>
      <c r="G14" s="598"/>
      <c r="H14" s="598"/>
      <c r="I14" s="599"/>
      <c r="J14" s="48"/>
    </row>
    <row r="15" spans="1:10" x14ac:dyDescent="0.25">
      <c r="A15" s="49"/>
      <c r="B15" s="597"/>
      <c r="C15" s="598"/>
      <c r="D15" s="598"/>
      <c r="E15" s="598"/>
      <c r="F15" s="598"/>
      <c r="G15" s="598"/>
      <c r="H15" s="598"/>
      <c r="I15" s="599"/>
      <c r="J15" s="48"/>
    </row>
    <row r="16" spans="1:10" x14ac:dyDescent="0.25">
      <c r="A16" s="49"/>
      <c r="B16" s="597"/>
      <c r="C16" s="598"/>
      <c r="D16" s="598"/>
      <c r="E16" s="598"/>
      <c r="F16" s="598"/>
      <c r="G16" s="598"/>
      <c r="H16" s="598"/>
      <c r="I16" s="599"/>
      <c r="J16" s="48"/>
    </row>
    <row r="17" spans="1:10" x14ac:dyDescent="0.25">
      <c r="A17" s="49"/>
      <c r="B17" s="597"/>
      <c r="C17" s="598"/>
      <c r="D17" s="598"/>
      <c r="E17" s="598"/>
      <c r="F17" s="598"/>
      <c r="G17" s="598"/>
      <c r="H17" s="598"/>
      <c r="I17" s="599"/>
      <c r="J17" s="48"/>
    </row>
    <row r="18" spans="1:10" x14ac:dyDescent="0.25">
      <c r="A18" s="49"/>
      <c r="B18" s="597"/>
      <c r="C18" s="598"/>
      <c r="D18" s="598"/>
      <c r="E18" s="598"/>
      <c r="F18" s="598"/>
      <c r="G18" s="598"/>
      <c r="H18" s="598"/>
      <c r="I18" s="599"/>
      <c r="J18" s="48"/>
    </row>
    <row r="19" spans="1:10" ht="15.75" thickBot="1" x14ac:dyDescent="0.3">
      <c r="A19" s="49"/>
      <c r="B19" s="600"/>
      <c r="C19" s="601"/>
      <c r="D19" s="601"/>
      <c r="E19" s="601"/>
      <c r="F19" s="601"/>
      <c r="G19" s="601"/>
      <c r="H19" s="601"/>
      <c r="I19" s="602"/>
      <c r="J19" s="48"/>
    </row>
    <row r="20" spans="1:10" ht="22.5" thickTop="1" thickBot="1" x14ac:dyDescent="0.3">
      <c r="A20" s="49"/>
      <c r="B20" s="55"/>
      <c r="C20" s="55"/>
      <c r="D20" s="55"/>
      <c r="E20" s="55"/>
      <c r="F20" s="55"/>
      <c r="G20" s="55"/>
      <c r="H20" s="55"/>
      <c r="I20" s="55"/>
      <c r="J20" s="48"/>
    </row>
    <row r="21" spans="1:10" ht="15.75" thickTop="1" x14ac:dyDescent="0.25">
      <c r="A21" s="49"/>
      <c r="B21" s="603" t="s">
        <v>177</v>
      </c>
      <c r="C21" s="604"/>
      <c r="D21" s="604"/>
      <c r="E21" s="604"/>
      <c r="F21" s="604"/>
      <c r="G21" s="604"/>
      <c r="H21" s="604"/>
      <c r="I21" s="605"/>
      <c r="J21" s="48"/>
    </row>
    <row r="22" spans="1:10" ht="15.75" thickBot="1" x14ac:dyDescent="0.3">
      <c r="A22" s="49"/>
      <c r="B22" s="606"/>
      <c r="C22" s="607"/>
      <c r="D22" s="607"/>
      <c r="E22" s="607"/>
      <c r="F22" s="607"/>
      <c r="G22" s="607"/>
      <c r="H22" s="607"/>
      <c r="I22" s="608"/>
      <c r="J22" s="48"/>
    </row>
    <row r="23" spans="1:10" ht="22.5" thickTop="1" thickBot="1" x14ac:dyDescent="0.3">
      <c r="A23" s="49"/>
      <c r="B23" s="55"/>
      <c r="C23" s="55"/>
      <c r="D23" s="55"/>
      <c r="E23" s="55"/>
      <c r="F23" s="55"/>
      <c r="G23" s="55"/>
      <c r="H23" s="55"/>
      <c r="I23" s="55"/>
      <c r="J23" s="48"/>
    </row>
    <row r="24" spans="1:10" ht="15.75" thickTop="1" x14ac:dyDescent="0.25">
      <c r="A24" s="49"/>
      <c r="B24" s="609" t="s">
        <v>180</v>
      </c>
      <c r="C24" s="610"/>
      <c r="D24" s="610"/>
      <c r="E24" s="610"/>
      <c r="F24" s="610"/>
      <c r="G24" s="610"/>
      <c r="H24" s="610"/>
      <c r="I24" s="611"/>
      <c r="J24" s="48"/>
    </row>
    <row r="25" spans="1:10" x14ac:dyDescent="0.25">
      <c r="A25" s="49"/>
      <c r="B25" s="612"/>
      <c r="C25" s="613"/>
      <c r="D25" s="613"/>
      <c r="E25" s="613"/>
      <c r="F25" s="613"/>
      <c r="G25" s="613"/>
      <c r="H25" s="613"/>
      <c r="I25" s="614"/>
      <c r="J25" s="48"/>
    </row>
    <row r="26" spans="1:10" x14ac:dyDescent="0.25">
      <c r="A26" s="49"/>
      <c r="B26" s="612"/>
      <c r="C26" s="613"/>
      <c r="D26" s="613"/>
      <c r="E26" s="613"/>
      <c r="F26" s="613"/>
      <c r="G26" s="613"/>
      <c r="H26" s="613"/>
      <c r="I26" s="614"/>
      <c r="J26" s="48"/>
    </row>
    <row r="27" spans="1:10" x14ac:dyDescent="0.25">
      <c r="A27" s="49"/>
      <c r="B27" s="612"/>
      <c r="C27" s="613"/>
      <c r="D27" s="613"/>
      <c r="E27" s="613"/>
      <c r="F27" s="613"/>
      <c r="G27" s="613"/>
      <c r="H27" s="613"/>
      <c r="I27" s="614"/>
      <c r="J27" s="48"/>
    </row>
    <row r="28" spans="1:10" x14ac:dyDescent="0.25">
      <c r="A28" s="49"/>
      <c r="B28" s="612"/>
      <c r="C28" s="613"/>
      <c r="D28" s="613"/>
      <c r="E28" s="613"/>
      <c r="F28" s="613"/>
      <c r="G28" s="613"/>
      <c r="H28" s="613"/>
      <c r="I28" s="614"/>
      <c r="J28" s="48"/>
    </row>
    <row r="29" spans="1:10" x14ac:dyDescent="0.25">
      <c r="A29" s="49"/>
      <c r="B29" s="612"/>
      <c r="C29" s="613"/>
      <c r="D29" s="613"/>
      <c r="E29" s="613"/>
      <c r="F29" s="613"/>
      <c r="G29" s="613"/>
      <c r="H29" s="613"/>
      <c r="I29" s="614"/>
      <c r="J29" s="48"/>
    </row>
    <row r="30" spans="1:10" x14ac:dyDescent="0.25">
      <c r="A30" s="49"/>
      <c r="B30" s="612"/>
      <c r="C30" s="613"/>
      <c r="D30" s="613"/>
      <c r="E30" s="613"/>
      <c r="F30" s="613"/>
      <c r="G30" s="613"/>
      <c r="H30" s="613"/>
      <c r="I30" s="614"/>
      <c r="J30" s="48"/>
    </row>
    <row r="31" spans="1:10" x14ac:dyDescent="0.25">
      <c r="A31" s="49"/>
      <c r="B31" s="612"/>
      <c r="C31" s="613"/>
      <c r="D31" s="613"/>
      <c r="E31" s="613"/>
      <c r="F31" s="613"/>
      <c r="G31" s="613"/>
      <c r="H31" s="613"/>
      <c r="I31" s="614"/>
      <c r="J31" s="48"/>
    </row>
    <row r="32" spans="1:10" x14ac:dyDescent="0.25">
      <c r="A32" s="49"/>
      <c r="B32" s="612"/>
      <c r="C32" s="613"/>
      <c r="D32" s="613"/>
      <c r="E32" s="613"/>
      <c r="F32" s="613"/>
      <c r="G32" s="613"/>
      <c r="H32" s="613"/>
      <c r="I32" s="614"/>
      <c r="J32" s="48"/>
    </row>
    <row r="33" spans="1:10" x14ac:dyDescent="0.25">
      <c r="A33" s="49"/>
      <c r="B33" s="612"/>
      <c r="C33" s="613"/>
      <c r="D33" s="613"/>
      <c r="E33" s="613"/>
      <c r="F33" s="613"/>
      <c r="G33" s="613"/>
      <c r="H33" s="613"/>
      <c r="I33" s="614"/>
      <c r="J33" s="48"/>
    </row>
    <row r="34" spans="1:10" x14ac:dyDescent="0.25">
      <c r="A34" s="49"/>
      <c r="B34" s="612"/>
      <c r="C34" s="613"/>
      <c r="D34" s="613"/>
      <c r="E34" s="613"/>
      <c r="F34" s="613"/>
      <c r="G34" s="613"/>
      <c r="H34" s="613"/>
      <c r="I34" s="614"/>
      <c r="J34" s="48"/>
    </row>
    <row r="35" spans="1:10" x14ac:dyDescent="0.25">
      <c r="A35" s="49"/>
      <c r="B35" s="612"/>
      <c r="C35" s="613"/>
      <c r="D35" s="613"/>
      <c r="E35" s="613"/>
      <c r="F35" s="613"/>
      <c r="G35" s="613"/>
      <c r="H35" s="613"/>
      <c r="I35" s="614"/>
      <c r="J35" s="48"/>
    </row>
    <row r="36" spans="1:10" x14ac:dyDescent="0.25">
      <c r="A36" s="49"/>
      <c r="B36" s="612"/>
      <c r="C36" s="613"/>
      <c r="D36" s="613"/>
      <c r="E36" s="613"/>
      <c r="F36" s="613"/>
      <c r="G36" s="613"/>
      <c r="H36" s="613"/>
      <c r="I36" s="614"/>
      <c r="J36" s="48"/>
    </row>
    <row r="37" spans="1:10" x14ac:dyDescent="0.25">
      <c r="A37" s="49"/>
      <c r="B37" s="612"/>
      <c r="C37" s="613"/>
      <c r="D37" s="613"/>
      <c r="E37" s="613"/>
      <c r="F37" s="613"/>
      <c r="G37" s="613"/>
      <c r="H37" s="613"/>
      <c r="I37" s="614"/>
      <c r="J37" s="48"/>
    </row>
    <row r="38" spans="1:10" x14ac:dyDescent="0.25">
      <c r="A38" s="49"/>
      <c r="B38" s="612"/>
      <c r="C38" s="613"/>
      <c r="D38" s="613"/>
      <c r="E38" s="613"/>
      <c r="F38" s="613"/>
      <c r="G38" s="613"/>
      <c r="H38" s="613"/>
      <c r="I38" s="614"/>
      <c r="J38" s="48"/>
    </row>
    <row r="39" spans="1:10" x14ac:dyDescent="0.25">
      <c r="A39" s="49"/>
      <c r="B39" s="612"/>
      <c r="C39" s="613"/>
      <c r="D39" s="613"/>
      <c r="E39" s="613"/>
      <c r="F39" s="613"/>
      <c r="G39" s="613"/>
      <c r="H39" s="613"/>
      <c r="I39" s="614"/>
      <c r="J39" s="48"/>
    </row>
    <row r="40" spans="1:10" x14ac:dyDescent="0.25">
      <c r="A40" s="49"/>
      <c r="B40" s="612"/>
      <c r="C40" s="613"/>
      <c r="D40" s="613"/>
      <c r="E40" s="613"/>
      <c r="F40" s="613"/>
      <c r="G40" s="613"/>
      <c r="H40" s="613"/>
      <c r="I40" s="614"/>
      <c r="J40" s="48"/>
    </row>
    <row r="41" spans="1:10" x14ac:dyDescent="0.25">
      <c r="A41" s="49"/>
      <c r="B41" s="612"/>
      <c r="C41" s="613"/>
      <c r="D41" s="613"/>
      <c r="E41" s="613"/>
      <c r="F41" s="613"/>
      <c r="G41" s="613"/>
      <c r="H41" s="613"/>
      <c r="I41" s="614"/>
      <c r="J41" s="48"/>
    </row>
    <row r="42" spans="1:10" ht="15.75" thickBot="1" x14ac:dyDescent="0.3">
      <c r="A42" s="49"/>
      <c r="B42" s="615"/>
      <c r="C42" s="616"/>
      <c r="D42" s="616"/>
      <c r="E42" s="616"/>
      <c r="F42" s="616"/>
      <c r="G42" s="616"/>
      <c r="H42" s="616"/>
      <c r="I42" s="617"/>
      <c r="J42" s="48"/>
    </row>
    <row r="43" spans="1:10" ht="22.5" thickTop="1" thickBot="1" x14ac:dyDescent="0.3">
      <c r="A43" s="49"/>
      <c r="B43" s="56"/>
      <c r="C43" s="56"/>
      <c r="D43" s="56"/>
      <c r="E43" s="56"/>
      <c r="F43" s="56"/>
      <c r="G43" s="56"/>
      <c r="H43" s="56"/>
      <c r="I43" s="56"/>
      <c r="J43" s="48"/>
    </row>
    <row r="44" spans="1:10" ht="15.75" thickTop="1" x14ac:dyDescent="0.25">
      <c r="A44" s="49"/>
      <c r="B44" s="578" t="s">
        <v>179</v>
      </c>
      <c r="C44" s="579"/>
      <c r="D44" s="579"/>
      <c r="E44" s="579"/>
      <c r="F44" s="579"/>
      <c r="G44" s="579"/>
      <c r="H44" s="579"/>
      <c r="I44" s="580"/>
      <c r="J44" s="48"/>
    </row>
    <row r="45" spans="1:10" ht="15.75" thickBot="1" x14ac:dyDescent="0.3">
      <c r="A45" s="49"/>
      <c r="B45" s="581"/>
      <c r="C45" s="582"/>
      <c r="D45" s="582"/>
      <c r="E45" s="582"/>
      <c r="F45" s="582"/>
      <c r="G45" s="582"/>
      <c r="H45" s="582"/>
      <c r="I45" s="583"/>
      <c r="J45" s="48"/>
    </row>
    <row r="46" spans="1:10" ht="21.75" thickTop="1" x14ac:dyDescent="0.25">
      <c r="A46" s="49"/>
      <c r="B46" s="56"/>
      <c r="C46" s="56"/>
      <c r="D46" s="56"/>
      <c r="E46" s="56"/>
      <c r="F46" s="56"/>
      <c r="G46" s="56"/>
      <c r="H46" s="56"/>
      <c r="I46" s="56"/>
      <c r="J46" s="48"/>
    </row>
    <row r="47" spans="1:10" ht="21" x14ac:dyDescent="0.25">
      <c r="A47" s="49"/>
      <c r="B47" s="56"/>
      <c r="C47" s="56"/>
      <c r="D47" s="56"/>
      <c r="E47" s="56"/>
      <c r="F47" s="56"/>
      <c r="G47" s="56"/>
      <c r="H47" s="56"/>
      <c r="I47" s="56"/>
      <c r="J47" s="48"/>
    </row>
    <row r="48" spans="1:10" x14ac:dyDescent="0.25">
      <c r="A48" s="49"/>
      <c r="B48" s="47"/>
      <c r="C48" s="47"/>
      <c r="D48" s="47"/>
      <c r="E48" s="47"/>
      <c r="F48" s="47"/>
      <c r="G48" s="47"/>
      <c r="H48" s="47"/>
      <c r="I48" s="47"/>
      <c r="J48" s="48"/>
    </row>
    <row r="49" spans="1:10" ht="15.75" thickBot="1" x14ac:dyDescent="0.3">
      <c r="A49" s="50"/>
      <c r="B49" s="51"/>
      <c r="C49" s="51"/>
      <c r="D49" s="51"/>
      <c r="E49" s="51"/>
      <c r="F49" s="51"/>
      <c r="G49" s="51"/>
      <c r="H49" s="51"/>
      <c r="I49" s="51"/>
      <c r="J49" s="52"/>
    </row>
    <row r="50" spans="1:10" ht="15.75" thickTop="1" x14ac:dyDescent="0.25"/>
    <row r="75" spans="17:17" ht="14.45" customHeight="1" x14ac:dyDescent="0.25">
      <c r="Q75" s="44"/>
    </row>
  </sheetData>
  <sheetProtection selectLockedCells="1"/>
  <mergeCells count="7">
    <mergeCell ref="B44:I45"/>
    <mergeCell ref="A1:A2"/>
    <mergeCell ref="B1:H2"/>
    <mergeCell ref="B3:I5"/>
    <mergeCell ref="B6:I19"/>
    <mergeCell ref="B21:I22"/>
    <mergeCell ref="B24:I4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75"/>
  <sheetViews>
    <sheetView showGridLines="0" topLeftCell="A16" zoomScale="85" zoomScaleNormal="85" workbookViewId="0">
      <selection activeCell="N53" sqref="N53"/>
    </sheetView>
  </sheetViews>
  <sheetFormatPr defaultRowHeight="15" x14ac:dyDescent="0.25"/>
  <sheetData>
    <row r="1" spans="1:10" ht="15.75" customHeight="1" thickTop="1" x14ac:dyDescent="0.25">
      <c r="A1" s="556"/>
      <c r="B1" s="641"/>
      <c r="C1" s="641"/>
      <c r="D1" s="641"/>
      <c r="E1" s="641"/>
      <c r="F1" s="641"/>
      <c r="G1" s="641"/>
      <c r="H1" s="641"/>
      <c r="I1" s="641"/>
      <c r="J1" s="46"/>
    </row>
    <row r="2" spans="1:10" ht="15" customHeight="1" thickBot="1" x14ac:dyDescent="0.3">
      <c r="A2" s="557"/>
      <c r="B2" s="642"/>
      <c r="C2" s="642"/>
      <c r="D2" s="642"/>
      <c r="E2" s="642"/>
      <c r="F2" s="642"/>
      <c r="G2" s="642"/>
      <c r="H2" s="642"/>
      <c r="I2" s="642"/>
      <c r="J2" s="48"/>
    </row>
    <row r="3" spans="1:10" ht="15" customHeight="1" thickTop="1" x14ac:dyDescent="0.25">
      <c r="A3" s="49"/>
      <c r="B3" s="630" t="s">
        <v>181</v>
      </c>
      <c r="C3" s="631"/>
      <c r="D3" s="631"/>
      <c r="E3" s="631"/>
      <c r="F3" s="631"/>
      <c r="G3" s="631"/>
      <c r="H3" s="631"/>
      <c r="I3" s="632"/>
      <c r="J3" s="48"/>
    </row>
    <row r="4" spans="1:10" ht="15" customHeight="1" x14ac:dyDescent="0.25">
      <c r="A4" s="49"/>
      <c r="B4" s="633"/>
      <c r="C4" s="634"/>
      <c r="D4" s="634"/>
      <c r="E4" s="634"/>
      <c r="F4" s="634"/>
      <c r="G4" s="634"/>
      <c r="H4" s="634"/>
      <c r="I4" s="635"/>
      <c r="J4" s="48"/>
    </row>
    <row r="5" spans="1:10" ht="15" customHeight="1" thickBot="1" x14ac:dyDescent="0.3">
      <c r="A5" s="49"/>
      <c r="B5" s="636"/>
      <c r="C5" s="637"/>
      <c r="D5" s="637"/>
      <c r="E5" s="637"/>
      <c r="F5" s="637"/>
      <c r="G5" s="637"/>
      <c r="H5" s="637"/>
      <c r="I5" s="638"/>
      <c r="J5" s="48"/>
    </row>
    <row r="6" spans="1:10" ht="15" customHeight="1" thickTop="1" x14ac:dyDescent="0.25">
      <c r="A6" s="49"/>
      <c r="B6" s="643" t="s">
        <v>187</v>
      </c>
      <c r="C6" s="644"/>
      <c r="D6" s="644"/>
      <c r="E6" s="644"/>
      <c r="F6" s="644"/>
      <c r="G6" s="644"/>
      <c r="H6" s="644"/>
      <c r="I6" s="645"/>
      <c r="J6" s="48"/>
    </row>
    <row r="7" spans="1:10" ht="15" customHeight="1" x14ac:dyDescent="0.25">
      <c r="A7" s="49"/>
      <c r="B7" s="646"/>
      <c r="C7" s="647"/>
      <c r="D7" s="647"/>
      <c r="E7" s="647"/>
      <c r="F7" s="647"/>
      <c r="G7" s="647"/>
      <c r="H7" s="647"/>
      <c r="I7" s="648"/>
      <c r="J7" s="48"/>
    </row>
    <row r="8" spans="1:10" ht="15" customHeight="1" x14ac:dyDescent="0.25">
      <c r="A8" s="49"/>
      <c r="B8" s="646"/>
      <c r="C8" s="647"/>
      <c r="D8" s="647"/>
      <c r="E8" s="647"/>
      <c r="F8" s="647"/>
      <c r="G8" s="647"/>
      <c r="H8" s="647"/>
      <c r="I8" s="648"/>
      <c r="J8" s="48"/>
    </row>
    <row r="9" spans="1:10" ht="15" customHeight="1" thickBot="1" x14ac:dyDescent="0.3">
      <c r="A9" s="49"/>
      <c r="B9" s="646"/>
      <c r="C9" s="647"/>
      <c r="D9" s="647"/>
      <c r="E9" s="647"/>
      <c r="F9" s="647"/>
      <c r="G9" s="647"/>
      <c r="H9" s="647"/>
      <c r="I9" s="648"/>
      <c r="J9" s="48"/>
    </row>
    <row r="10" spans="1:10" ht="15" customHeight="1" thickTop="1" x14ac:dyDescent="0.25">
      <c r="A10" s="49"/>
      <c r="B10" s="57"/>
      <c r="C10" s="649" t="s">
        <v>182</v>
      </c>
      <c r="D10" s="604"/>
      <c r="E10" s="604"/>
      <c r="F10" s="604"/>
      <c r="G10" s="604"/>
      <c r="H10" s="605"/>
      <c r="I10" s="58"/>
      <c r="J10" s="48"/>
    </row>
    <row r="11" spans="1:10" ht="15" customHeight="1" thickBot="1" x14ac:dyDescent="0.3">
      <c r="A11" s="49"/>
      <c r="B11" s="57"/>
      <c r="C11" s="606"/>
      <c r="D11" s="607"/>
      <c r="E11" s="607"/>
      <c r="F11" s="607"/>
      <c r="G11" s="607"/>
      <c r="H11" s="608"/>
      <c r="I11" s="58"/>
      <c r="J11" s="48"/>
    </row>
    <row r="12" spans="1:10" ht="15" customHeight="1" thickTop="1" x14ac:dyDescent="0.25">
      <c r="A12" s="49"/>
      <c r="B12" s="643" t="s">
        <v>183</v>
      </c>
      <c r="C12" s="644"/>
      <c r="D12" s="644"/>
      <c r="E12" s="644"/>
      <c r="F12" s="644"/>
      <c r="G12" s="644"/>
      <c r="H12" s="644"/>
      <c r="I12" s="645"/>
      <c r="J12" s="48"/>
    </row>
    <row r="13" spans="1:10" ht="15" customHeight="1" x14ac:dyDescent="0.25">
      <c r="A13" s="49"/>
      <c r="B13" s="646"/>
      <c r="C13" s="647"/>
      <c r="D13" s="647"/>
      <c r="E13" s="647"/>
      <c r="F13" s="647"/>
      <c r="G13" s="647"/>
      <c r="H13" s="647"/>
      <c r="I13" s="648"/>
      <c r="J13" s="48"/>
    </row>
    <row r="14" spans="1:10" ht="15" customHeight="1" x14ac:dyDescent="0.25">
      <c r="A14" s="49"/>
      <c r="B14" s="646"/>
      <c r="C14" s="647"/>
      <c r="D14" s="647"/>
      <c r="E14" s="647"/>
      <c r="F14" s="647"/>
      <c r="G14" s="647"/>
      <c r="H14" s="647"/>
      <c r="I14" s="648"/>
      <c r="J14" s="48"/>
    </row>
    <row r="15" spans="1:10" ht="15" customHeight="1" x14ac:dyDescent="0.25">
      <c r="A15" s="49"/>
      <c r="B15" s="646"/>
      <c r="C15" s="647"/>
      <c r="D15" s="647"/>
      <c r="E15" s="647"/>
      <c r="F15" s="647"/>
      <c r="G15" s="647"/>
      <c r="H15" s="647"/>
      <c r="I15" s="648"/>
      <c r="J15" s="48"/>
    </row>
    <row r="16" spans="1:10" ht="15" customHeight="1" x14ac:dyDescent="0.25">
      <c r="A16" s="49"/>
      <c r="B16" s="646"/>
      <c r="C16" s="647"/>
      <c r="D16" s="647"/>
      <c r="E16" s="647"/>
      <c r="F16" s="647"/>
      <c r="G16" s="647"/>
      <c r="H16" s="647"/>
      <c r="I16" s="648"/>
      <c r="J16" s="48"/>
    </row>
    <row r="17" spans="1:10" ht="15" customHeight="1" x14ac:dyDescent="0.25">
      <c r="A17" s="49"/>
      <c r="B17" s="646"/>
      <c r="C17" s="647"/>
      <c r="D17" s="647"/>
      <c r="E17" s="647"/>
      <c r="F17" s="647"/>
      <c r="G17" s="647"/>
      <c r="H17" s="647"/>
      <c r="I17" s="648"/>
      <c r="J17" s="48"/>
    </row>
    <row r="18" spans="1:10" ht="15" customHeight="1" x14ac:dyDescent="0.25">
      <c r="A18" s="49"/>
      <c r="B18" s="646"/>
      <c r="C18" s="647"/>
      <c r="D18" s="647"/>
      <c r="E18" s="647"/>
      <c r="F18" s="647"/>
      <c r="G18" s="647"/>
      <c r="H18" s="647"/>
      <c r="I18" s="648"/>
      <c r="J18" s="48"/>
    </row>
    <row r="19" spans="1:10" ht="15.75" customHeight="1" x14ac:dyDescent="0.25">
      <c r="A19" s="49"/>
      <c r="B19" s="646"/>
      <c r="C19" s="647"/>
      <c r="D19" s="647"/>
      <c r="E19" s="647"/>
      <c r="F19" s="647"/>
      <c r="G19" s="647"/>
      <c r="H19" s="647"/>
      <c r="I19" s="648"/>
      <c r="J19" s="48"/>
    </row>
    <row r="20" spans="1:10" ht="15.75" thickBot="1" x14ac:dyDescent="0.3">
      <c r="A20" s="49"/>
      <c r="B20" s="650"/>
      <c r="C20" s="651"/>
      <c r="D20" s="651"/>
      <c r="E20" s="651"/>
      <c r="F20" s="651"/>
      <c r="G20" s="651"/>
      <c r="H20" s="651"/>
      <c r="I20" s="652"/>
      <c r="J20" s="48"/>
    </row>
    <row r="21" spans="1:10" ht="15.75" thickTop="1" x14ac:dyDescent="0.25">
      <c r="A21" s="49"/>
      <c r="B21" s="639" t="s">
        <v>184</v>
      </c>
      <c r="C21" s="604"/>
      <c r="D21" s="604"/>
      <c r="E21" s="604"/>
      <c r="F21" s="604"/>
      <c r="G21" s="604"/>
      <c r="H21" s="604"/>
      <c r="I21" s="605"/>
      <c r="J21" s="48"/>
    </row>
    <row r="22" spans="1:10" ht="15.75" thickBot="1" x14ac:dyDescent="0.3">
      <c r="A22" s="49"/>
      <c r="B22" s="606"/>
      <c r="C22" s="607"/>
      <c r="D22" s="607"/>
      <c r="E22" s="607"/>
      <c r="F22" s="607"/>
      <c r="G22" s="607"/>
      <c r="H22" s="607"/>
      <c r="I22" s="608"/>
      <c r="J22" s="48"/>
    </row>
    <row r="23" spans="1:10" ht="22.5" thickTop="1" thickBot="1" x14ac:dyDescent="0.3">
      <c r="A23" s="49"/>
      <c r="B23" s="55"/>
      <c r="C23" s="55"/>
      <c r="D23" s="55"/>
      <c r="E23" s="55"/>
      <c r="F23" s="55"/>
      <c r="G23" s="55"/>
      <c r="H23" s="55"/>
      <c r="I23" s="55"/>
      <c r="J23" s="48"/>
    </row>
    <row r="24" spans="1:10" ht="15.75" thickTop="1" x14ac:dyDescent="0.25">
      <c r="A24" s="49"/>
      <c r="B24" s="640" t="s">
        <v>186</v>
      </c>
      <c r="C24" s="610"/>
      <c r="D24" s="610"/>
      <c r="E24" s="610"/>
      <c r="F24" s="610"/>
      <c r="G24" s="610"/>
      <c r="H24" s="610"/>
      <c r="I24" s="611"/>
      <c r="J24" s="48"/>
    </row>
    <row r="25" spans="1:10" x14ac:dyDescent="0.25">
      <c r="A25" s="49"/>
      <c r="B25" s="612"/>
      <c r="C25" s="613"/>
      <c r="D25" s="613"/>
      <c r="E25" s="613"/>
      <c r="F25" s="613"/>
      <c r="G25" s="613"/>
      <c r="H25" s="613"/>
      <c r="I25" s="614"/>
      <c r="J25" s="48"/>
    </row>
    <row r="26" spans="1:10" x14ac:dyDescent="0.25">
      <c r="A26" s="49"/>
      <c r="B26" s="612"/>
      <c r="C26" s="613"/>
      <c r="D26" s="613"/>
      <c r="E26" s="613"/>
      <c r="F26" s="613"/>
      <c r="G26" s="613"/>
      <c r="H26" s="613"/>
      <c r="I26" s="614"/>
      <c r="J26" s="48"/>
    </row>
    <row r="27" spans="1:10" x14ac:dyDescent="0.25">
      <c r="A27" s="49"/>
      <c r="B27" s="612"/>
      <c r="C27" s="613"/>
      <c r="D27" s="613"/>
      <c r="E27" s="613"/>
      <c r="F27" s="613"/>
      <c r="G27" s="613"/>
      <c r="H27" s="613"/>
      <c r="I27" s="614"/>
      <c r="J27" s="48"/>
    </row>
    <row r="28" spans="1:10" x14ac:dyDescent="0.25">
      <c r="A28" s="49"/>
      <c r="B28" s="612"/>
      <c r="C28" s="613"/>
      <c r="D28" s="613"/>
      <c r="E28" s="613"/>
      <c r="F28" s="613"/>
      <c r="G28" s="613"/>
      <c r="H28" s="613"/>
      <c r="I28" s="614"/>
      <c r="J28" s="48"/>
    </row>
    <row r="29" spans="1:10" x14ac:dyDescent="0.25">
      <c r="A29" s="49"/>
      <c r="B29" s="612"/>
      <c r="C29" s="613"/>
      <c r="D29" s="613"/>
      <c r="E29" s="613"/>
      <c r="F29" s="613"/>
      <c r="G29" s="613"/>
      <c r="H29" s="613"/>
      <c r="I29" s="614"/>
      <c r="J29" s="48"/>
    </row>
    <row r="30" spans="1:10" x14ac:dyDescent="0.25">
      <c r="A30" s="49"/>
      <c r="B30" s="612"/>
      <c r="C30" s="613"/>
      <c r="D30" s="613"/>
      <c r="E30" s="613"/>
      <c r="F30" s="613"/>
      <c r="G30" s="613"/>
      <c r="H30" s="613"/>
      <c r="I30" s="614"/>
      <c r="J30" s="48"/>
    </row>
    <row r="31" spans="1:10" x14ac:dyDescent="0.25">
      <c r="A31" s="49"/>
      <c r="B31" s="612"/>
      <c r="C31" s="613"/>
      <c r="D31" s="613"/>
      <c r="E31" s="613"/>
      <c r="F31" s="613"/>
      <c r="G31" s="613"/>
      <c r="H31" s="613"/>
      <c r="I31" s="614"/>
      <c r="J31" s="48"/>
    </row>
    <row r="32" spans="1:10" x14ac:dyDescent="0.25">
      <c r="A32" s="49"/>
      <c r="B32" s="612"/>
      <c r="C32" s="613"/>
      <c r="D32" s="613"/>
      <c r="E32" s="613"/>
      <c r="F32" s="613"/>
      <c r="G32" s="613"/>
      <c r="H32" s="613"/>
      <c r="I32" s="614"/>
      <c r="J32" s="48"/>
    </row>
    <row r="33" spans="1:10" x14ac:dyDescent="0.25">
      <c r="A33" s="49"/>
      <c r="B33" s="612"/>
      <c r="C33" s="613"/>
      <c r="D33" s="613"/>
      <c r="E33" s="613"/>
      <c r="F33" s="613"/>
      <c r="G33" s="613"/>
      <c r="H33" s="613"/>
      <c r="I33" s="614"/>
      <c r="J33" s="48"/>
    </row>
    <row r="34" spans="1:10" x14ac:dyDescent="0.25">
      <c r="A34" s="49"/>
      <c r="B34" s="612"/>
      <c r="C34" s="613"/>
      <c r="D34" s="613"/>
      <c r="E34" s="613"/>
      <c r="F34" s="613"/>
      <c r="G34" s="613"/>
      <c r="H34" s="613"/>
      <c r="I34" s="614"/>
      <c r="J34" s="48"/>
    </row>
    <row r="35" spans="1:10" x14ac:dyDescent="0.25">
      <c r="A35" s="49"/>
      <c r="B35" s="612"/>
      <c r="C35" s="613"/>
      <c r="D35" s="613"/>
      <c r="E35" s="613"/>
      <c r="F35" s="613"/>
      <c r="G35" s="613"/>
      <c r="H35" s="613"/>
      <c r="I35" s="614"/>
      <c r="J35" s="48"/>
    </row>
    <row r="36" spans="1:10" x14ac:dyDescent="0.25">
      <c r="A36" s="49"/>
      <c r="B36" s="612"/>
      <c r="C36" s="613"/>
      <c r="D36" s="613"/>
      <c r="E36" s="613"/>
      <c r="F36" s="613"/>
      <c r="G36" s="613"/>
      <c r="H36" s="613"/>
      <c r="I36" s="614"/>
      <c r="J36" s="48"/>
    </row>
    <row r="37" spans="1:10" x14ac:dyDescent="0.25">
      <c r="A37" s="49"/>
      <c r="B37" s="612"/>
      <c r="C37" s="613"/>
      <c r="D37" s="613"/>
      <c r="E37" s="613"/>
      <c r="F37" s="613"/>
      <c r="G37" s="613"/>
      <c r="H37" s="613"/>
      <c r="I37" s="614"/>
      <c r="J37" s="48"/>
    </row>
    <row r="38" spans="1:10" x14ac:dyDescent="0.25">
      <c r="A38" s="49"/>
      <c r="B38" s="612"/>
      <c r="C38" s="613"/>
      <c r="D38" s="613"/>
      <c r="E38" s="613"/>
      <c r="F38" s="613"/>
      <c r="G38" s="613"/>
      <c r="H38" s="613"/>
      <c r="I38" s="614"/>
      <c r="J38" s="48"/>
    </row>
    <row r="39" spans="1:10" x14ac:dyDescent="0.25">
      <c r="A39" s="49"/>
      <c r="B39" s="612"/>
      <c r="C39" s="613"/>
      <c r="D39" s="613"/>
      <c r="E39" s="613"/>
      <c r="F39" s="613"/>
      <c r="G39" s="613"/>
      <c r="H39" s="613"/>
      <c r="I39" s="614"/>
      <c r="J39" s="48"/>
    </row>
    <row r="40" spans="1:10" x14ac:dyDescent="0.25">
      <c r="A40" s="49"/>
      <c r="B40" s="612"/>
      <c r="C40" s="613"/>
      <c r="D40" s="613"/>
      <c r="E40" s="613"/>
      <c r="F40" s="613"/>
      <c r="G40" s="613"/>
      <c r="H40" s="613"/>
      <c r="I40" s="614"/>
      <c r="J40" s="48"/>
    </row>
    <row r="41" spans="1:10" x14ac:dyDescent="0.25">
      <c r="A41" s="49"/>
      <c r="B41" s="612"/>
      <c r="C41" s="613"/>
      <c r="D41" s="613"/>
      <c r="E41" s="613"/>
      <c r="F41" s="613"/>
      <c r="G41" s="613"/>
      <c r="H41" s="613"/>
      <c r="I41" s="614"/>
      <c r="J41" s="48"/>
    </row>
    <row r="42" spans="1:10" ht="15.75" thickBot="1" x14ac:dyDescent="0.3">
      <c r="A42" s="49"/>
      <c r="B42" s="615"/>
      <c r="C42" s="616"/>
      <c r="D42" s="616"/>
      <c r="E42" s="616"/>
      <c r="F42" s="616"/>
      <c r="G42" s="616"/>
      <c r="H42" s="616"/>
      <c r="I42" s="617"/>
      <c r="J42" s="48"/>
    </row>
    <row r="43" spans="1:10" ht="24.75" thickTop="1" thickBot="1" x14ac:dyDescent="0.3">
      <c r="A43" s="49"/>
      <c r="B43" s="627" t="s">
        <v>188</v>
      </c>
      <c r="C43" s="628"/>
      <c r="D43" s="628"/>
      <c r="E43" s="628"/>
      <c r="F43" s="628"/>
      <c r="G43" s="628"/>
      <c r="H43" s="628"/>
      <c r="I43" s="629"/>
      <c r="J43" s="48"/>
    </row>
    <row r="44" spans="1:10" ht="15.75" customHeight="1" thickTop="1" x14ac:dyDescent="0.25">
      <c r="A44" s="49"/>
      <c r="B44" s="618" t="s">
        <v>185</v>
      </c>
      <c r="C44" s="619"/>
      <c r="D44" s="619"/>
      <c r="E44" s="619"/>
      <c r="F44" s="619"/>
      <c r="G44" s="619"/>
      <c r="H44" s="619"/>
      <c r="I44" s="620"/>
      <c r="J44" s="48"/>
    </row>
    <row r="45" spans="1:10" ht="15.75" customHeight="1" x14ac:dyDescent="0.25">
      <c r="A45" s="49"/>
      <c r="B45" s="621"/>
      <c r="C45" s="622"/>
      <c r="D45" s="622"/>
      <c r="E45" s="622"/>
      <c r="F45" s="622"/>
      <c r="G45" s="622"/>
      <c r="H45" s="622"/>
      <c r="I45" s="623"/>
      <c r="J45" s="48"/>
    </row>
    <row r="46" spans="1:10" ht="15" customHeight="1" x14ac:dyDescent="0.25">
      <c r="A46" s="49"/>
      <c r="B46" s="621"/>
      <c r="C46" s="622"/>
      <c r="D46" s="622"/>
      <c r="E46" s="622"/>
      <c r="F46" s="622"/>
      <c r="G46" s="622"/>
      <c r="H46" s="622"/>
      <c r="I46" s="623"/>
      <c r="J46" s="48"/>
    </row>
    <row r="47" spans="1:10" ht="15" customHeight="1" x14ac:dyDescent="0.25">
      <c r="A47" s="49"/>
      <c r="B47" s="621"/>
      <c r="C47" s="622"/>
      <c r="D47" s="622"/>
      <c r="E47" s="622"/>
      <c r="F47" s="622"/>
      <c r="G47" s="622"/>
      <c r="H47" s="622"/>
      <c r="I47" s="623"/>
      <c r="J47" s="48"/>
    </row>
    <row r="48" spans="1:10" ht="15.75" thickBot="1" x14ac:dyDescent="0.3">
      <c r="A48" s="49"/>
      <c r="B48" s="624"/>
      <c r="C48" s="625"/>
      <c r="D48" s="625"/>
      <c r="E48" s="625"/>
      <c r="F48" s="625"/>
      <c r="G48" s="625"/>
      <c r="H48" s="625"/>
      <c r="I48" s="626"/>
      <c r="J48" s="48"/>
    </row>
    <row r="49" spans="1:10" ht="16.5" thickTop="1" thickBot="1" x14ac:dyDescent="0.3">
      <c r="A49" s="50"/>
      <c r="B49" s="51"/>
      <c r="C49" s="51"/>
      <c r="D49" s="51"/>
      <c r="E49" s="51"/>
      <c r="F49" s="51"/>
      <c r="G49" s="51"/>
      <c r="H49" s="51"/>
      <c r="I49" s="51"/>
      <c r="J49" s="52"/>
    </row>
    <row r="50" spans="1:10" ht="15.75" thickTop="1" x14ac:dyDescent="0.25"/>
    <row r="75" spans="17:17" ht="14.45" customHeight="1" x14ac:dyDescent="0.25">
      <c r="Q75" s="44"/>
    </row>
  </sheetData>
  <sheetProtection selectLockedCells="1"/>
  <mergeCells count="10">
    <mergeCell ref="B44:I48"/>
    <mergeCell ref="B43:I43"/>
    <mergeCell ref="A1:A2"/>
    <mergeCell ref="B3:I5"/>
    <mergeCell ref="B21:I22"/>
    <mergeCell ref="B24:I42"/>
    <mergeCell ref="B1:I2"/>
    <mergeCell ref="B6:I9"/>
    <mergeCell ref="C10:H11"/>
    <mergeCell ref="B12:I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SpecComs"/>
  <dimension ref="A1:Q502"/>
  <sheetViews>
    <sheetView zoomScaleNormal="100" workbookViewId="0">
      <selection activeCell="B46" sqref="B46"/>
    </sheetView>
  </sheetViews>
  <sheetFormatPr defaultRowHeight="15" x14ac:dyDescent="0.25"/>
  <cols>
    <col min="1" max="1" width="9.140625" style="87" customWidth="1"/>
    <col min="2" max="2" width="23.140625" style="87" customWidth="1"/>
    <col min="3" max="3" width="6" style="87" customWidth="1"/>
    <col min="4" max="4" width="109.28515625" style="87" customWidth="1"/>
    <col min="5" max="6" width="9.140625" style="91" customWidth="1"/>
    <col min="7" max="14" width="9.140625" style="87" customWidth="1"/>
    <col min="15" max="16384" width="9.140625" style="87"/>
  </cols>
  <sheetData>
    <row r="1" spans="1:17" ht="15" customHeight="1" thickBot="1" x14ac:dyDescent="0.3">
      <c r="A1" s="266"/>
      <c r="B1" s="297" t="s">
        <v>26</v>
      </c>
      <c r="C1" s="299"/>
      <c r="D1" s="298" t="s">
        <v>27</v>
      </c>
      <c r="E1" s="149"/>
      <c r="F1" s="149"/>
    </row>
    <row r="2" spans="1:17" ht="39.75" customHeight="1" thickBot="1" x14ac:dyDescent="0.3">
      <c r="A2" s="266"/>
      <c r="B2" s="297"/>
      <c r="C2" s="299"/>
      <c r="D2" s="298"/>
      <c r="E2" s="149"/>
      <c r="F2" s="149"/>
    </row>
    <row r="3" spans="1:17" ht="24" customHeight="1" thickBot="1" x14ac:dyDescent="0.3">
      <c r="A3" s="88">
        <v>1</v>
      </c>
      <c r="B3" s="106" t="str">
        <f>Entercomments!J3</f>
        <v>Matthew</v>
      </c>
      <c r="C3" s="89">
        <v>1</v>
      </c>
      <c r="D3" s="148" t="str">
        <f>Entercomments!K3</f>
        <v>Why are official statistics particularly useful for research into gender and achievement?  You have only explained the general advantages in your first paragraph.</v>
      </c>
      <c r="E3" s="92">
        <v>1</v>
      </c>
      <c r="F3" s="149"/>
      <c r="G3" s="91"/>
      <c r="H3" s="91"/>
      <c r="I3" s="91"/>
      <c r="J3" s="91"/>
      <c r="K3" s="91"/>
      <c r="L3" s="91"/>
      <c r="M3" s="91"/>
      <c r="N3" s="91"/>
      <c r="O3" s="91"/>
      <c r="P3" s="91"/>
      <c r="Q3" s="91"/>
    </row>
    <row r="4" spans="1:17" ht="24" customHeight="1" thickBot="1" x14ac:dyDescent="0.3">
      <c r="A4" s="88">
        <v>2</v>
      </c>
      <c r="B4" s="106" t="str">
        <f>Entercomments!J4</f>
        <v>Fred</v>
      </c>
      <c r="C4" s="89">
        <v>2</v>
      </c>
      <c r="D4" s="171" t="str">
        <f>Entercomments!K4</f>
        <v xml:space="preserve">Have you mentioned the importance of ethical issues?  Does using official statistics reduce the possibility of ethical issues arising?  </v>
      </c>
      <c r="E4" s="92">
        <v>2</v>
      </c>
      <c r="F4" s="149"/>
      <c r="G4" s="91"/>
      <c r="H4" s="91"/>
      <c r="I4" s="91"/>
      <c r="J4" s="91"/>
      <c r="K4" s="91"/>
      <c r="L4" s="91"/>
      <c r="M4" s="91"/>
      <c r="N4" s="91"/>
      <c r="O4" s="91"/>
      <c r="P4" s="91"/>
      <c r="Q4" s="91"/>
    </row>
    <row r="5" spans="1:17" ht="24" customHeight="1" thickBot="1" x14ac:dyDescent="0.3">
      <c r="A5" s="88">
        <v>3</v>
      </c>
      <c r="B5" s="106" t="str">
        <f>Entercomments!J5</f>
        <v>Jon</v>
      </c>
      <c r="C5" s="89">
        <v>3</v>
      </c>
      <c r="D5" s="171" t="str">
        <f>Entercomments!K5</f>
        <v>What sort of sample would official statistics produce?  What would the impact be on representativeness.</v>
      </c>
      <c r="E5" s="92">
        <v>3</v>
      </c>
      <c r="F5" s="149"/>
      <c r="G5" s="91"/>
      <c r="H5" s="91"/>
      <c r="I5" s="91"/>
      <c r="J5" s="91"/>
      <c r="K5" s="91"/>
      <c r="L5" s="91"/>
      <c r="M5" s="91"/>
      <c r="N5" s="91"/>
      <c r="O5" s="91"/>
      <c r="P5" s="91"/>
      <c r="Q5" s="91"/>
    </row>
    <row r="6" spans="1:17" ht="24" customHeight="1" thickBot="1" x14ac:dyDescent="0.3">
      <c r="A6" s="88">
        <v>4</v>
      </c>
      <c r="B6" s="106" t="str">
        <f>Entercomments!J6</f>
        <v>Malcolm</v>
      </c>
      <c r="C6" s="89">
        <v>4</v>
      </c>
      <c r="D6" s="171" t="str">
        <f>Entercomments!K6</f>
        <v>How valid might the outcomes be without some level of triangulation?  Does using official statistics avoid the need for a "gatekeeper?"</v>
      </c>
      <c r="E6" s="92">
        <v>4</v>
      </c>
      <c r="F6" s="149"/>
      <c r="G6" s="91"/>
      <c r="H6" s="91"/>
      <c r="I6" s="91"/>
      <c r="J6" s="91"/>
      <c r="K6" s="91"/>
      <c r="L6" s="91"/>
      <c r="M6" s="91"/>
      <c r="N6" s="91"/>
      <c r="O6" s="91"/>
      <c r="P6" s="91"/>
      <c r="Q6" s="91"/>
    </row>
    <row r="7" spans="1:17" ht="24" customHeight="1" thickBot="1" x14ac:dyDescent="0.3">
      <c r="A7" s="88">
        <v>5</v>
      </c>
      <c r="B7" s="106" t="str">
        <f>Entercomments!J7</f>
        <v>Amy</v>
      </c>
      <c r="C7" s="89">
        <v>5</v>
      </c>
      <c r="D7" s="171" t="str">
        <f>Entercomments!K7</f>
        <v>Have linked the word "representativeness" with the large amount of data available?</v>
      </c>
      <c r="E7" s="92">
        <v>5</v>
      </c>
      <c r="F7" s="149"/>
      <c r="G7" s="91"/>
      <c r="H7" s="91"/>
      <c r="I7" s="91"/>
      <c r="J7" s="91"/>
      <c r="K7" s="91"/>
      <c r="L7" s="91"/>
      <c r="M7" s="91"/>
      <c r="N7" s="91"/>
      <c r="O7" s="91"/>
      <c r="P7" s="91"/>
      <c r="Q7" s="91"/>
    </row>
    <row r="8" spans="1:17" ht="21.75" thickBot="1" x14ac:dyDescent="0.3">
      <c r="A8" s="88">
        <v>6</v>
      </c>
      <c r="B8" s="106" t="str">
        <f>Entercomments!J8</f>
        <v>Marshall</v>
      </c>
      <c r="C8" s="89">
        <v>6</v>
      </c>
      <c r="D8" s="171" t="str">
        <f>Entercomments!K8</f>
        <v>Have you listed some of the ethical issues that have been avoided by using this method?</v>
      </c>
      <c r="E8" s="92">
        <v>6</v>
      </c>
      <c r="F8" s="149"/>
      <c r="G8" s="91"/>
      <c r="H8" s="91"/>
      <c r="I8" s="91"/>
      <c r="J8" s="91"/>
      <c r="K8" s="91"/>
      <c r="L8" s="91"/>
      <c r="M8" s="91"/>
      <c r="N8" s="91"/>
      <c r="O8" s="91"/>
      <c r="P8" s="91"/>
      <c r="Q8" s="91"/>
    </row>
    <row r="9" spans="1:17" ht="21.75" thickBot="1" x14ac:dyDescent="0.3">
      <c r="A9" s="88">
        <v>7</v>
      </c>
      <c r="B9" s="106" t="str">
        <f>Entercomments!J9</f>
        <v>Marshall</v>
      </c>
      <c r="C9" s="89">
        <v>7</v>
      </c>
      <c r="D9" s="171" t="str">
        <f>Entercomments!K9</f>
        <v>Have you considered when these "official" statistics were collected; the political agenda of those who commissioned it; the nature of the questions asked as a result?</v>
      </c>
      <c r="E9" s="92">
        <v>7</v>
      </c>
      <c r="F9" s="149"/>
      <c r="G9" s="91"/>
      <c r="H9" s="91"/>
      <c r="I9" s="91"/>
      <c r="J9" s="91"/>
      <c r="K9" s="91"/>
      <c r="L9" s="91"/>
      <c r="M9" s="91"/>
      <c r="N9" s="91"/>
      <c r="O9" s="91"/>
      <c r="P9" s="91"/>
      <c r="Q9" s="91"/>
    </row>
    <row r="10" spans="1:17" ht="21.75" thickBot="1" x14ac:dyDescent="0.3">
      <c r="A10" s="88">
        <v>8</v>
      </c>
      <c r="B10" s="106" t="str">
        <f>Entercomments!J10</f>
        <v>Harrison</v>
      </c>
      <c r="C10" s="89">
        <v>8</v>
      </c>
      <c r="D10" s="171" t="str">
        <f>Entercomments!K10</f>
        <v>Did Su Sharpe use official statistics?  When was her research?</v>
      </c>
      <c r="E10" s="92">
        <v>8</v>
      </c>
      <c r="F10" s="149"/>
    </row>
    <row r="11" spans="1:17" ht="21.75" thickBot="1" x14ac:dyDescent="0.3">
      <c r="A11" s="88">
        <v>9</v>
      </c>
      <c r="B11" s="106" t="str">
        <f>Entercomments!J11</f>
        <v>Harrison</v>
      </c>
      <c r="C11" s="89">
        <v>9</v>
      </c>
      <c r="D11" s="171" t="str">
        <f>Entercomments!K11</f>
        <v>Have you referred to some of the ethical issues that might have been avoided by using official statistics?</v>
      </c>
      <c r="E11" s="92">
        <v>9</v>
      </c>
      <c r="F11" s="149"/>
    </row>
    <row r="12" spans="1:17" ht="21.75" thickBot="1" x14ac:dyDescent="0.3">
      <c r="A12" s="88">
        <v>10</v>
      </c>
      <c r="B12" s="106" t="str">
        <f>Entercomments!J12</f>
        <v>Harrison</v>
      </c>
      <c r="C12" s="89">
        <v>10</v>
      </c>
      <c r="D12" s="171" t="str">
        <f>Entercomments!K12</f>
        <v xml:space="preserve">What sort of sample would official statistics produce? What would the impact be on the representativeness of the final piece of research?  </v>
      </c>
      <c r="E12" s="92">
        <v>10</v>
      </c>
      <c r="F12" s="149"/>
    </row>
    <row r="13" spans="1:17" ht="21.75" thickBot="1" x14ac:dyDescent="0.3">
      <c r="A13" s="88">
        <v>11</v>
      </c>
      <c r="B13" s="106" t="str">
        <f>Entercomments!J13</f>
        <v>Billy</v>
      </c>
      <c r="C13" s="89">
        <v>11</v>
      </c>
      <c r="D13" s="171" t="str">
        <f>Entercomments!K13</f>
        <v>Remember these statistics must be collected by every school and therefore they will be hugely representative.  Have you mentioned this? What sort of sample is available to the researcher?</v>
      </c>
      <c r="E13" s="92">
        <v>11</v>
      </c>
      <c r="F13" s="149"/>
    </row>
    <row r="14" spans="1:17" ht="21.75" thickBot="1" x14ac:dyDescent="0.3">
      <c r="A14" s="88">
        <v>12</v>
      </c>
      <c r="B14" s="106" t="str">
        <f>Entercomments!J14</f>
        <v>Billy</v>
      </c>
      <c r="C14" s="89">
        <v>12</v>
      </c>
      <c r="D14" s="171" t="str">
        <f>Entercomments!K14</f>
        <v>Is there a link between your mention of the gender pay gap and a study looking at the achievement of different genders at school using official statistics?</v>
      </c>
      <c r="E14" s="92">
        <v>12</v>
      </c>
      <c r="F14" s="149"/>
    </row>
    <row r="15" spans="1:17" ht="21.75" thickBot="1" x14ac:dyDescent="0.3">
      <c r="A15" s="88">
        <v>13</v>
      </c>
      <c r="B15" s="106" t="str">
        <f>Entercomments!J15</f>
        <v>Billy</v>
      </c>
      <c r="C15" s="89">
        <v>13</v>
      </c>
      <c r="D15" s="171" t="str">
        <f>Entercomments!K15</f>
        <v>Why are official statistics particularly useful for research into gender and achievement?  You have only explained the general advantages in your first paragraph.</v>
      </c>
      <c r="E15" s="92">
        <v>13</v>
      </c>
      <c r="F15" s="149"/>
    </row>
    <row r="16" spans="1:17" ht="21.75" thickBot="1" x14ac:dyDescent="0.3">
      <c r="A16" s="88">
        <v>14</v>
      </c>
      <c r="B16" s="106" t="str">
        <f>Entercomments!J16</f>
        <v>Billy</v>
      </c>
      <c r="C16" s="89">
        <v>14</v>
      </c>
      <c r="D16" s="171" t="str">
        <f>Entercomments!K16</f>
        <v xml:space="preserve">Have you mentioned the importance of ethical issues?  Does using official statistics reduce the possibility of ethical issues arising?  </v>
      </c>
      <c r="E16" s="92">
        <v>14</v>
      </c>
      <c r="F16" s="149">
        <v>2</v>
      </c>
    </row>
    <row r="17" spans="1:6" ht="21.75" thickBot="1" x14ac:dyDescent="0.3">
      <c r="A17" s="88">
        <v>15</v>
      </c>
      <c r="B17" s="106" t="str">
        <f>Entercomments!J17</f>
        <v>Matteos</v>
      </c>
      <c r="C17" s="89">
        <v>15</v>
      </c>
      <c r="D17" s="171" t="str">
        <f>Entercomments!K17</f>
        <v>Have you mentioned the subject and the context somewhere in each paragraph?</v>
      </c>
      <c r="E17" s="92">
        <v>15</v>
      </c>
      <c r="F17" s="149"/>
    </row>
    <row r="18" spans="1:6" ht="21.75" thickBot="1" x14ac:dyDescent="0.3">
      <c r="A18" s="88">
        <v>16</v>
      </c>
      <c r="B18" s="106" t="str">
        <f>Entercomments!J18</f>
        <v>Matteos</v>
      </c>
      <c r="C18" s="89">
        <v>16</v>
      </c>
      <c r="D18" s="171" t="str">
        <f>Entercomments!K18</f>
        <v>You must write more than the general strengths and weaknesses of official statistics.  What are the ethical issues that might arise or be avoided by using this method.  Does the fact that every school must collect this data increase its representativeness and validity?</v>
      </c>
      <c r="E18" s="92">
        <v>16</v>
      </c>
      <c r="F18" s="91">
        <v>2</v>
      </c>
    </row>
    <row r="19" spans="1:6" ht="21.75" thickBot="1" x14ac:dyDescent="0.3">
      <c r="A19" s="88">
        <v>17</v>
      </c>
      <c r="B19" s="106" t="str">
        <f>Entercomments!J19</f>
        <v>Matteos</v>
      </c>
      <c r="C19" s="89">
        <v>17</v>
      </c>
      <c r="D19" s="171" t="str">
        <f>Entercomments!K19</f>
        <v>What sort of information might official statistics not be able to collect?  Why might this be significant in the context of gender and achievement?</v>
      </c>
      <c r="E19" s="92">
        <v>17</v>
      </c>
    </row>
    <row r="20" spans="1:6" ht="21.75" thickBot="1" x14ac:dyDescent="0.3">
      <c r="A20" s="88">
        <v>18</v>
      </c>
      <c r="B20" s="106" t="str">
        <f>Entercomments!J20</f>
        <v>Matteos</v>
      </c>
      <c r="C20" s="89">
        <v>18</v>
      </c>
      <c r="D20" s="171" t="str">
        <f>Entercomments!K20</f>
        <v>What sort of theorist would this method appeal to and why?</v>
      </c>
      <c r="E20" s="92">
        <v>18</v>
      </c>
    </row>
    <row r="21" spans="1:6" ht="21.75" thickBot="1" x14ac:dyDescent="0.3">
      <c r="A21" s="88">
        <v>19</v>
      </c>
      <c r="B21" s="106" t="str">
        <f>Entercomments!J21</f>
        <v>Kyle</v>
      </c>
      <c r="C21" s="89">
        <v>19</v>
      </c>
      <c r="D21" s="171" t="str">
        <f>Entercomments!K21</f>
        <v>Remember these statistics must be collected by every school and therefore they will be hugely representative.  Have you mentioned this? What sort of sample is available to the researcher?</v>
      </c>
      <c r="E21" s="92">
        <v>19</v>
      </c>
      <c r="F21" s="91">
        <v>2</v>
      </c>
    </row>
    <row r="22" spans="1:6" ht="21.75" thickBot="1" x14ac:dyDescent="0.3">
      <c r="A22" s="88">
        <v>20</v>
      </c>
      <c r="B22" s="106" t="str">
        <f>Entercomments!J22</f>
        <v>Kyle</v>
      </c>
      <c r="C22" s="89">
        <v>20</v>
      </c>
      <c r="D22" s="171" t="str">
        <f>Entercomments!K22</f>
        <v>If the government collect statistics, does it mean that they are accurate?  Does it mean that the  same questions are asked of all schools?  What does this mean in terms of validity?</v>
      </c>
      <c r="E22" s="92">
        <v>20</v>
      </c>
      <c r="F22" s="91">
        <v>2</v>
      </c>
    </row>
    <row r="23" spans="1:6" ht="21.75" thickBot="1" x14ac:dyDescent="0.3">
      <c r="A23" s="88">
        <v>21</v>
      </c>
      <c r="B23" s="106" t="str">
        <f>Entercomments!J23</f>
        <v>Kyle</v>
      </c>
      <c r="C23" s="89">
        <v>21</v>
      </c>
      <c r="D23" s="171" t="str">
        <f>Entercomments!K23</f>
        <v>You must write more than the general strengths and weaknesses of official statistics.  What are the ethical issues that might arise or be avoided by using this method.  Does the fact that every school must collect this data increase its representativeness and validity?</v>
      </c>
      <c r="E23" s="92">
        <v>21</v>
      </c>
    </row>
    <row r="24" spans="1:6" ht="21.75" thickBot="1" x14ac:dyDescent="0.3">
      <c r="A24" s="88">
        <v>22</v>
      </c>
      <c r="B24" s="106" t="str">
        <f>Entercomments!J24</f>
        <v>Kyle</v>
      </c>
      <c r="C24" s="89">
        <v>22</v>
      </c>
      <c r="D24" s="171" t="str">
        <f>Entercomments!K24</f>
        <v>When a researcher uses official statistics do they need a gatekeeper to help them gain access to students?</v>
      </c>
      <c r="E24" s="92">
        <v>22</v>
      </c>
    </row>
    <row r="25" spans="1:6" ht="21.75" thickBot="1" x14ac:dyDescent="0.3">
      <c r="A25" s="88">
        <v>23</v>
      </c>
      <c r="B25" s="106" t="str">
        <f>Entercomments!J25</f>
        <v>Kyle</v>
      </c>
      <c r="C25" s="89">
        <v>23</v>
      </c>
      <c r="D25" s="171" t="str">
        <f>Entercomments!K25</f>
        <v>Which theoretical perspective would official statistics appeal to and why? Positivists or interpretivists?</v>
      </c>
      <c r="E25" s="92">
        <v>23</v>
      </c>
    </row>
    <row r="26" spans="1:6" ht="21.75" thickBot="1" x14ac:dyDescent="0.3">
      <c r="A26" s="88">
        <v>24</v>
      </c>
      <c r="B26" s="106" t="str">
        <f>Entercomments!J26</f>
        <v>Kyle</v>
      </c>
      <c r="C26" s="89">
        <v>24</v>
      </c>
      <c r="D26" s="171" t="str">
        <f>Entercomments!K26</f>
        <v>Have you considered the ethical issued that might be avoided by using official statistics?</v>
      </c>
      <c r="E26" s="92">
        <v>24</v>
      </c>
    </row>
    <row r="27" spans="1:6" ht="21.75" thickBot="1" x14ac:dyDescent="0.3">
      <c r="A27" s="88">
        <v>25</v>
      </c>
      <c r="B27" s="106" t="str">
        <f>Entercomments!J27</f>
        <v>Jessica</v>
      </c>
      <c r="C27" s="89">
        <v>25</v>
      </c>
      <c r="D27" s="171" t="str">
        <f>Entercomments!K27</f>
        <v>All of your points in your first paragraph are valid; have you linked them to the subject matter?</v>
      </c>
      <c r="E27" s="92">
        <v>25</v>
      </c>
    </row>
    <row r="28" spans="1:6" ht="21.75" thickBot="1" x14ac:dyDescent="0.3">
      <c r="A28" s="88">
        <v>26</v>
      </c>
      <c r="B28" s="106" t="str">
        <f>Entercomments!J28</f>
        <v>Billy</v>
      </c>
      <c r="C28" s="89">
        <v>26</v>
      </c>
      <c r="D28" s="171" t="str">
        <f>Entercomments!K28</f>
        <v>This is a much improved response Bilal.  You have clearly taken on board the comments that I made earlier.</v>
      </c>
      <c r="E28" s="92">
        <v>26</v>
      </c>
    </row>
    <row r="29" spans="1:6" ht="21.75" thickBot="1" x14ac:dyDescent="0.3">
      <c r="A29" s="88">
        <v>27</v>
      </c>
      <c r="B29" s="106" t="str">
        <f>Entercomments!J29</f>
        <v>Emelia</v>
      </c>
      <c r="C29" s="89">
        <v>27</v>
      </c>
      <c r="D29" s="171" t="str">
        <f>Entercomments!K29</f>
        <v>Have you proofread your work?  Your first paragraph makes little sense.  Remember, the examiner will see a candidate number and text.  If they don't understand what has been written they cannot give you any marks.</v>
      </c>
      <c r="E29" s="92">
        <v>27</v>
      </c>
    </row>
    <row r="30" spans="1:6" ht="21.75" thickBot="1" x14ac:dyDescent="0.3">
      <c r="A30" s="88">
        <v>28</v>
      </c>
      <c r="B30" s="106" t="str">
        <f>Entercomments!J30</f>
        <v>Emelia</v>
      </c>
      <c r="C30" s="89">
        <v>28</v>
      </c>
      <c r="D30" s="171" t="str">
        <f>Entercomments!K30</f>
        <v>In your penultimate paragraph (second to last) have you repeated yourself?</v>
      </c>
      <c r="E30" s="92">
        <v>28</v>
      </c>
    </row>
    <row r="31" spans="1:6" ht="21.75" thickBot="1" x14ac:dyDescent="0.3">
      <c r="A31" s="88">
        <v>29</v>
      </c>
      <c r="B31" s="106" t="str">
        <f>Entercomments!J31</f>
        <v>Timothy</v>
      </c>
      <c r="C31" s="89">
        <v>29</v>
      </c>
      <c r="D31" s="171" t="str">
        <f>Entercomments!K31</f>
        <v>Have you proofread your work?  Does the first section of paragraph 1 make sense when you reread it?  Remember, the examiner will not be able to ask you: What does this mean?</v>
      </c>
      <c r="E31" s="92">
        <v>29</v>
      </c>
    </row>
    <row r="32" spans="1:6" ht="21.75" thickBot="1" x14ac:dyDescent="0.3">
      <c r="A32" s="88">
        <v>30</v>
      </c>
      <c r="B32" s="106" t="str">
        <f>Entercomments!J32</f>
        <v>Timothy</v>
      </c>
      <c r="C32" s="89">
        <v>30</v>
      </c>
      <c r="D32" s="171" t="str">
        <f>Entercomments!K32</f>
        <v>In what way is your second paragraph related to the method of "official statistics" and their use in examining gender achievement?</v>
      </c>
      <c r="E32" s="92">
        <v>30</v>
      </c>
    </row>
    <row r="33" spans="1:5" ht="21.75" thickBot="1" x14ac:dyDescent="0.3">
      <c r="A33" s="88">
        <v>31</v>
      </c>
      <c r="B33" s="106" t="str">
        <f>Entercomments!J33</f>
        <v>Timothy</v>
      </c>
      <c r="C33" s="89">
        <v>31</v>
      </c>
      <c r="D33" s="171" t="str">
        <f>Entercomments!K33</f>
        <v>Have you mentioned "official statistics" specifically, in your third paragraph?  If not, why not?</v>
      </c>
      <c r="E33" s="92">
        <v>31</v>
      </c>
    </row>
    <row r="34" spans="1:5" ht="21.75" thickBot="1" x14ac:dyDescent="0.3">
      <c r="A34" s="88">
        <v>32</v>
      </c>
      <c r="B34" s="106" t="str">
        <f>Entercomments!J34</f>
        <v>Amelia</v>
      </c>
      <c r="C34" s="89">
        <v>32</v>
      </c>
      <c r="D34" s="171" t="str">
        <f>Entercomments!K34</f>
        <v>Have you mentioned the fact that all schools would have to collect this data?  What are the implications in terms of representativeness?  What type and quality of sample would official statistics provide?</v>
      </c>
      <c r="E34" s="92">
        <v>32</v>
      </c>
    </row>
    <row r="35" spans="1:5" ht="21.75" thickBot="1" x14ac:dyDescent="0.3">
      <c r="A35" s="88">
        <v>33</v>
      </c>
      <c r="B35" s="106" t="str">
        <f>Entercomments!J35</f>
        <v>Amelia</v>
      </c>
      <c r="C35" s="89">
        <v>33</v>
      </c>
      <c r="D35" s="171" t="str">
        <f>Entercomments!K35</f>
        <v>What are the ethical issues that you refer to in your third paragraph: harm, confidentiality, right of withdrawal?</v>
      </c>
      <c r="E35" s="92">
        <v>33</v>
      </c>
    </row>
    <row r="36" spans="1:5" ht="21.75" thickBot="1" x14ac:dyDescent="0.3">
      <c r="A36" s="88">
        <v>34</v>
      </c>
      <c r="B36" s="106" t="str">
        <f>Entercomments!J36</f>
        <v>Dorothy</v>
      </c>
      <c r="C36" s="89">
        <v>34</v>
      </c>
      <c r="D36" s="171" t="str">
        <f>Entercomments!K36</f>
        <v xml:space="preserve">In what way does your fourth paragraph address the question of the use of statistics and the study of gender achievement?  This paragraph is too focussed on "general" issues. </v>
      </c>
      <c r="E36" s="92">
        <v>34</v>
      </c>
    </row>
    <row r="37" spans="1:5" ht="21.75" thickBot="1" x14ac:dyDescent="0.3">
      <c r="A37" s="88">
        <v>35</v>
      </c>
      <c r="B37" s="106" t="str">
        <f>Entercomments!J37</f>
        <v>Dorothy</v>
      </c>
      <c r="C37" s="89">
        <v>35</v>
      </c>
      <c r="D37" s="171" t="str">
        <f>Entercomments!K37</f>
        <v>Does paragraph six refer in any way to the political agenda of the government?</v>
      </c>
      <c r="E37" s="92">
        <v>35</v>
      </c>
    </row>
    <row r="38" spans="1:5" ht="21.75" thickBot="1" x14ac:dyDescent="0.3">
      <c r="A38" s="88">
        <v>36</v>
      </c>
      <c r="B38" s="106" t="str">
        <f>Entercomments!J38</f>
        <v>Nissan</v>
      </c>
      <c r="C38" s="89">
        <v>36</v>
      </c>
      <c r="D38" s="171" t="str">
        <f>Entercomments!K38</f>
        <v xml:space="preserve">The points that you have made are valid.  However, you have not covered enough areas.  For example, are there any ethical issues created by the use of official statistics?  </v>
      </c>
      <c r="E38" s="92">
        <v>36</v>
      </c>
    </row>
    <row r="39" spans="1:5" ht="21.75" thickBot="1" x14ac:dyDescent="0.3">
      <c r="A39" s="88">
        <v>37</v>
      </c>
      <c r="B39" s="106" t="str">
        <f>Entercomments!J39</f>
        <v>Nissan</v>
      </c>
      <c r="C39" s="89">
        <v>37</v>
      </c>
      <c r="D39" s="171" t="str">
        <f>Entercomments!K39</f>
        <v>Have you mentioned any other studies that have been based on official statistics, for example the census?</v>
      </c>
      <c r="E39" s="92">
        <v>37</v>
      </c>
    </row>
    <row r="40" spans="1:5" ht="21.75" thickBot="1" x14ac:dyDescent="0.3">
      <c r="A40" s="88">
        <v>38</v>
      </c>
      <c r="B40" s="106" t="str">
        <f>Entercomments!J40</f>
        <v>Patricia</v>
      </c>
      <c r="C40" s="89">
        <v>38</v>
      </c>
      <c r="D40" s="171" t="str">
        <f>Entercomments!K40</f>
        <v>The points that you make in the first paragraph are excellent and relevant; how do they relate to gender, achievement and "official statistics?"</v>
      </c>
      <c r="E40" s="92">
        <v>38</v>
      </c>
    </row>
    <row r="41" spans="1:5" ht="21.75" thickBot="1" x14ac:dyDescent="0.3">
      <c r="A41" s="88">
        <v>39</v>
      </c>
      <c r="B41" s="106" t="str">
        <f>Entercomments!J41</f>
        <v>Sarah</v>
      </c>
      <c r="C41" s="89">
        <v>39</v>
      </c>
      <c r="D41" s="171" t="str">
        <f>Entercomments!K41</f>
        <v>This sounds like I am nitpicking but you must organise your work into paragraphs; it really does help the reader to collate and understand your ideas.  Ensure that you mention the context in each paragraph.</v>
      </c>
      <c r="E41" s="92">
        <v>39</v>
      </c>
    </row>
    <row r="42" spans="1:5" ht="21.75" thickBot="1" x14ac:dyDescent="0.3">
      <c r="A42" s="88">
        <v>40</v>
      </c>
      <c r="B42" s="106" t="str">
        <f>Entercomments!J42</f>
        <v>Sarah</v>
      </c>
      <c r="C42" s="89">
        <v>40</v>
      </c>
      <c r="D42" s="171" t="str">
        <f>Entercomments!K42</f>
        <v>Surely, official statistics would be able to pick up patterns of behaviour according to class; there are clear indiv#cators that are used to determine such differences e.g. FSM.</v>
      </c>
      <c r="E42" s="92">
        <v>40</v>
      </c>
    </row>
    <row r="43" spans="1:5" ht="21.75" thickBot="1" x14ac:dyDescent="0.3">
      <c r="A43" s="88">
        <v>41</v>
      </c>
      <c r="B43" s="106" t="str">
        <f>Entercomments!J43</f>
        <v>Sarah</v>
      </c>
      <c r="C43" s="89">
        <v>41</v>
      </c>
      <c r="D43" s="171" t="str">
        <f>Entercomments!K43</f>
        <v>Surely, official statistics would be able to pick up patterns of behaviour according to class; there are clear indiv#cators that are used to determine such differences e.g. FSM.</v>
      </c>
      <c r="E43" s="92">
        <v>41</v>
      </c>
    </row>
    <row r="44" spans="1:5" ht="21.75" thickBot="1" x14ac:dyDescent="0.3">
      <c r="A44" s="88">
        <v>42</v>
      </c>
      <c r="B44" s="106" t="str">
        <f>Entercomments!J44</f>
        <v>Ambrosia</v>
      </c>
      <c r="C44" s="89">
        <v>42</v>
      </c>
      <c r="D44" s="171" t="str">
        <f>Entercomments!K44</f>
        <v>Do you think that an examiner needs to know what you are going to do in an essay? "an this essay will look into this"</v>
      </c>
      <c r="E44" s="92">
        <v>42</v>
      </c>
    </row>
    <row r="45" spans="1:5" ht="21.75" thickBot="1" x14ac:dyDescent="0.3">
      <c r="A45" s="88">
        <v>43</v>
      </c>
      <c r="B45" s="106" t="str">
        <f>Entercomments!J45</f>
        <v>Ambrosia</v>
      </c>
      <c r="C45" s="89">
        <v>43</v>
      </c>
      <c r="D45" s="171" t="str">
        <f>Entercomments!K45</f>
        <v>If official statistics save time and money, why might they be useful in research into gender and achievement?  One suggestion might be that it would allow the researcher to spend time on other aspects of their research. Perhaps these savings might allow the researcher to adopt a triangulatetd response.</v>
      </c>
      <c r="E45" s="92">
        <v>43</v>
      </c>
    </row>
    <row r="46" spans="1:5" ht="21.75" thickBot="1" x14ac:dyDescent="0.3">
      <c r="A46" s="88">
        <v>44</v>
      </c>
      <c r="B46" s="106" t="str">
        <f>Entercomments!J46</f>
        <v>Ambrosia</v>
      </c>
      <c r="C46" s="89">
        <v>44</v>
      </c>
      <c r="D46" s="171" t="str">
        <f>Entercomments!K46</f>
        <v>Have you used language from the question in your answer?  For example, have you said that, one of the "LIMITATIONS" of this method is…</v>
      </c>
      <c r="E46" s="92">
        <v>44</v>
      </c>
    </row>
    <row r="47" spans="1:5" ht="21.75" thickBot="1" x14ac:dyDescent="0.3">
      <c r="A47" s="88">
        <v>45</v>
      </c>
      <c r="B47" s="106" t="str">
        <f>Entercomments!J47</f>
        <v>Ambrosia</v>
      </c>
      <c r="C47" s="89">
        <v>45</v>
      </c>
      <c r="D47" s="171" t="str">
        <f>Entercomments!K47</f>
        <v>You wrote: "ethical issues are very few"  Why is this important, given the context?  This is very important given the subject matter e.g. students, safeguarding, child protection, schools.</v>
      </c>
      <c r="E47" s="92">
        <v>45</v>
      </c>
    </row>
    <row r="48" spans="1:5" ht="21.75" thickBot="1" x14ac:dyDescent="0.3">
      <c r="A48" s="88">
        <v>46</v>
      </c>
      <c r="B48" s="106" t="str">
        <f>Entercomments!J48</f>
        <v>Ambrosia</v>
      </c>
      <c r="C48" s="89">
        <v>46</v>
      </c>
      <c r="D48" s="171" t="str">
        <f>Entercomments!K48</f>
        <v>Have you mentioned any sources of official statistics e.g the census?  Have you commented on validity and reliability, in terms of how often these statistics are collected?</v>
      </c>
      <c r="E48" s="92">
        <v>46</v>
      </c>
    </row>
    <row r="49" spans="1:5" ht="21.75" thickBot="1" x14ac:dyDescent="0.3">
      <c r="A49" s="88">
        <v>47</v>
      </c>
      <c r="B49" s="106">
        <f>Entercomments!J49</f>
        <v>0</v>
      </c>
      <c r="C49" s="89">
        <v>47</v>
      </c>
      <c r="D49" s="171">
        <f>Entercomments!K49</f>
        <v>0</v>
      </c>
      <c r="E49" s="92">
        <v>47</v>
      </c>
    </row>
    <row r="50" spans="1:5" ht="21.75" thickBot="1" x14ac:dyDescent="0.3">
      <c r="A50" s="88">
        <v>48</v>
      </c>
      <c r="B50" s="106">
        <f>Entercomments!J50</f>
        <v>0</v>
      </c>
      <c r="C50" s="89">
        <v>48</v>
      </c>
      <c r="D50" s="171">
        <f>Entercomments!K50</f>
        <v>0</v>
      </c>
      <c r="E50" s="92">
        <v>48</v>
      </c>
    </row>
    <row r="51" spans="1:5" ht="21.75" thickBot="1" x14ac:dyDescent="0.3">
      <c r="A51" s="88">
        <v>49</v>
      </c>
      <c r="B51" s="106">
        <f>Entercomments!J51</f>
        <v>0</v>
      </c>
      <c r="C51" s="89">
        <v>49</v>
      </c>
      <c r="D51" s="171">
        <f>Entercomments!K51</f>
        <v>0</v>
      </c>
      <c r="E51" s="92">
        <v>49</v>
      </c>
    </row>
    <row r="52" spans="1:5" ht="21.75" thickBot="1" x14ac:dyDescent="0.3">
      <c r="A52" s="88">
        <v>50</v>
      </c>
      <c r="B52" s="106">
        <f>Entercomments!J52</f>
        <v>0</v>
      </c>
      <c r="C52" s="89">
        <v>50</v>
      </c>
      <c r="D52" s="171">
        <f>Entercomments!K52</f>
        <v>0</v>
      </c>
      <c r="E52" s="92">
        <v>50</v>
      </c>
    </row>
    <row r="53" spans="1:5" ht="21.75" thickBot="1" x14ac:dyDescent="0.3">
      <c r="A53" s="88">
        <v>51</v>
      </c>
      <c r="B53" s="106">
        <f>Entercomments!J53</f>
        <v>0</v>
      </c>
      <c r="C53" s="89">
        <v>51</v>
      </c>
      <c r="D53" s="171">
        <f>Entercomments!K53</f>
        <v>0</v>
      </c>
      <c r="E53" s="92">
        <v>51</v>
      </c>
    </row>
    <row r="54" spans="1:5" ht="21.75" thickBot="1" x14ac:dyDescent="0.3">
      <c r="A54" s="88">
        <v>52</v>
      </c>
      <c r="B54" s="106">
        <f>Entercomments!J54</f>
        <v>0</v>
      </c>
      <c r="C54" s="89">
        <v>52</v>
      </c>
      <c r="D54" s="171">
        <f>Entercomments!K54</f>
        <v>0</v>
      </c>
      <c r="E54" s="92">
        <v>52</v>
      </c>
    </row>
    <row r="55" spans="1:5" ht="21.75" thickBot="1" x14ac:dyDescent="0.3">
      <c r="A55" s="88">
        <v>53</v>
      </c>
      <c r="B55" s="106">
        <f>Entercomments!J55</f>
        <v>0</v>
      </c>
      <c r="C55" s="89">
        <v>53</v>
      </c>
      <c r="D55" s="171">
        <f>Entercomments!K55</f>
        <v>0</v>
      </c>
      <c r="E55" s="92">
        <v>53</v>
      </c>
    </row>
    <row r="56" spans="1:5" ht="21.75" thickBot="1" x14ac:dyDescent="0.3">
      <c r="A56" s="88">
        <v>54</v>
      </c>
      <c r="B56" s="106">
        <f>Entercomments!J56</f>
        <v>0</v>
      </c>
      <c r="C56" s="89">
        <v>54</v>
      </c>
      <c r="D56" s="171">
        <f>Entercomments!K56</f>
        <v>0</v>
      </c>
      <c r="E56" s="92">
        <v>54</v>
      </c>
    </row>
    <row r="57" spans="1:5" ht="21.75" thickBot="1" x14ac:dyDescent="0.3">
      <c r="A57" s="88">
        <v>55</v>
      </c>
      <c r="B57" s="106">
        <f>Entercomments!J57</f>
        <v>0</v>
      </c>
      <c r="C57" s="89">
        <v>55</v>
      </c>
      <c r="D57" s="171">
        <f>Entercomments!K57</f>
        <v>0</v>
      </c>
      <c r="E57" s="92">
        <v>55</v>
      </c>
    </row>
    <row r="58" spans="1:5" ht="21.75" thickBot="1" x14ac:dyDescent="0.3">
      <c r="A58" s="88">
        <v>56</v>
      </c>
      <c r="B58" s="106">
        <f>Entercomments!J58</f>
        <v>0</v>
      </c>
      <c r="C58" s="89">
        <v>56</v>
      </c>
      <c r="D58" s="171">
        <f>Entercomments!K58</f>
        <v>0</v>
      </c>
      <c r="E58" s="92">
        <v>56</v>
      </c>
    </row>
    <row r="59" spans="1:5" ht="21.75" thickBot="1" x14ac:dyDescent="0.3">
      <c r="A59" s="88">
        <v>57</v>
      </c>
      <c r="B59" s="106">
        <f>Entercomments!J59</f>
        <v>0</v>
      </c>
      <c r="C59" s="89">
        <v>57</v>
      </c>
      <c r="D59" s="171">
        <f>Entercomments!K59</f>
        <v>0</v>
      </c>
      <c r="E59" s="92">
        <v>57</v>
      </c>
    </row>
    <row r="60" spans="1:5" ht="21.75" thickBot="1" x14ac:dyDescent="0.3">
      <c r="A60" s="88">
        <v>58</v>
      </c>
      <c r="B60" s="106">
        <f>Entercomments!J60</f>
        <v>0</v>
      </c>
      <c r="C60" s="89">
        <v>58</v>
      </c>
      <c r="D60" s="171">
        <f>Entercomments!K60</f>
        <v>0</v>
      </c>
      <c r="E60" s="92">
        <v>58</v>
      </c>
    </row>
    <row r="61" spans="1:5" ht="21.75" thickBot="1" x14ac:dyDescent="0.3">
      <c r="A61" s="88">
        <v>59</v>
      </c>
      <c r="B61" s="106">
        <f>Entercomments!J61</f>
        <v>0</v>
      </c>
      <c r="C61" s="89">
        <v>59</v>
      </c>
      <c r="D61" s="171">
        <f>Entercomments!K61</f>
        <v>0</v>
      </c>
      <c r="E61" s="92">
        <v>59</v>
      </c>
    </row>
    <row r="62" spans="1:5" ht="21.75" thickBot="1" x14ac:dyDescent="0.3">
      <c r="A62" s="88">
        <v>60</v>
      </c>
      <c r="B62" s="106">
        <f>Entercomments!J62</f>
        <v>0</v>
      </c>
      <c r="C62" s="89">
        <v>60</v>
      </c>
      <c r="D62" s="171">
        <f>Entercomments!K62</f>
        <v>0</v>
      </c>
      <c r="E62" s="92">
        <v>60</v>
      </c>
    </row>
    <row r="63" spans="1:5" ht="21.75" thickBot="1" x14ac:dyDescent="0.3">
      <c r="A63" s="88">
        <v>61</v>
      </c>
      <c r="B63" s="106">
        <f>Entercomments!J63</f>
        <v>0</v>
      </c>
      <c r="C63" s="89">
        <v>61</v>
      </c>
      <c r="D63" s="171">
        <f>Entercomments!K63</f>
        <v>0</v>
      </c>
      <c r="E63" s="92">
        <v>61</v>
      </c>
    </row>
    <row r="64" spans="1:5" ht="21.75" thickBot="1" x14ac:dyDescent="0.3">
      <c r="A64" s="88">
        <v>62</v>
      </c>
      <c r="B64" s="106">
        <f>Entercomments!J64</f>
        <v>0</v>
      </c>
      <c r="C64" s="89">
        <v>62</v>
      </c>
      <c r="D64" s="171">
        <f>Entercomments!K64</f>
        <v>0</v>
      </c>
      <c r="E64" s="92">
        <v>62</v>
      </c>
    </row>
    <row r="65" spans="1:5" ht="21.75" thickBot="1" x14ac:dyDescent="0.3">
      <c r="A65" s="88">
        <v>63</v>
      </c>
      <c r="B65" s="106">
        <f>Entercomments!J65</f>
        <v>0</v>
      </c>
      <c r="C65" s="89">
        <v>63</v>
      </c>
      <c r="D65" s="171">
        <f>Entercomments!K65</f>
        <v>0</v>
      </c>
      <c r="E65" s="92">
        <v>63</v>
      </c>
    </row>
    <row r="66" spans="1:5" ht="21.75" thickBot="1" x14ac:dyDescent="0.3">
      <c r="A66" s="88">
        <v>64</v>
      </c>
      <c r="B66" s="106">
        <f>Entercomments!J66</f>
        <v>0</v>
      </c>
      <c r="C66" s="90">
        <v>64</v>
      </c>
      <c r="D66" s="171">
        <f>Entercomments!K66</f>
        <v>0</v>
      </c>
      <c r="E66" s="92">
        <v>64</v>
      </c>
    </row>
    <row r="67" spans="1:5" ht="21.75" thickBot="1" x14ac:dyDescent="0.3">
      <c r="A67" s="88">
        <v>65</v>
      </c>
      <c r="B67" s="106">
        <f>Entercomments!J67</f>
        <v>0</v>
      </c>
      <c r="C67" s="90">
        <v>65</v>
      </c>
      <c r="D67" s="171">
        <f>Entercomments!K67</f>
        <v>0</v>
      </c>
      <c r="E67" s="92">
        <v>65</v>
      </c>
    </row>
    <row r="68" spans="1:5" ht="21.75" thickBot="1" x14ac:dyDescent="0.3">
      <c r="A68" s="88">
        <v>66</v>
      </c>
      <c r="B68" s="106">
        <f>Entercomments!J68</f>
        <v>0</v>
      </c>
      <c r="C68" s="90">
        <v>66</v>
      </c>
      <c r="D68" s="171">
        <f>Entercomments!K68</f>
        <v>0</v>
      </c>
      <c r="E68" s="92">
        <v>66</v>
      </c>
    </row>
    <row r="69" spans="1:5" ht="21.75" thickBot="1" x14ac:dyDescent="0.3">
      <c r="A69" s="88">
        <v>67</v>
      </c>
      <c r="B69" s="106">
        <f>Entercomments!J69</f>
        <v>0</v>
      </c>
      <c r="C69" s="90">
        <v>67</v>
      </c>
      <c r="D69" s="171">
        <f>Entercomments!K69</f>
        <v>0</v>
      </c>
      <c r="E69" s="92">
        <v>67</v>
      </c>
    </row>
    <row r="70" spans="1:5" ht="21.75" thickBot="1" x14ac:dyDescent="0.3">
      <c r="A70" s="88">
        <v>68</v>
      </c>
      <c r="B70" s="106">
        <f>Entercomments!J70</f>
        <v>0</v>
      </c>
      <c r="C70" s="90">
        <v>68</v>
      </c>
      <c r="D70" s="171">
        <f>Entercomments!K70</f>
        <v>0</v>
      </c>
      <c r="E70" s="92">
        <v>68</v>
      </c>
    </row>
    <row r="71" spans="1:5" ht="21.75" thickBot="1" x14ac:dyDescent="0.3">
      <c r="A71" s="88">
        <v>69</v>
      </c>
      <c r="B71" s="106">
        <f>Entercomments!J71</f>
        <v>0</v>
      </c>
      <c r="C71" s="90">
        <v>69</v>
      </c>
      <c r="D71" s="171">
        <f>Entercomments!K71</f>
        <v>0</v>
      </c>
      <c r="E71" s="92">
        <v>69</v>
      </c>
    </row>
    <row r="72" spans="1:5" ht="21.75" thickBot="1" x14ac:dyDescent="0.3">
      <c r="A72" s="88">
        <v>70</v>
      </c>
      <c r="B72" s="106">
        <f>Entercomments!J72</f>
        <v>0</v>
      </c>
      <c r="C72" s="90">
        <v>70</v>
      </c>
      <c r="D72" s="171">
        <f>Entercomments!K72</f>
        <v>0</v>
      </c>
      <c r="E72" s="92">
        <v>70</v>
      </c>
    </row>
    <row r="73" spans="1:5" ht="21.75" thickBot="1" x14ac:dyDescent="0.3">
      <c r="A73" s="88">
        <v>71</v>
      </c>
      <c r="B73" s="106">
        <f>Entercomments!J73</f>
        <v>0</v>
      </c>
      <c r="C73" s="90">
        <v>71</v>
      </c>
      <c r="D73" s="171">
        <f>Entercomments!K73</f>
        <v>0</v>
      </c>
      <c r="E73" s="92">
        <v>71</v>
      </c>
    </row>
    <row r="74" spans="1:5" ht="21.75" thickBot="1" x14ac:dyDescent="0.3">
      <c r="A74" s="88">
        <v>72</v>
      </c>
      <c r="B74" s="106">
        <f>Entercomments!J74</f>
        <v>0</v>
      </c>
      <c r="C74" s="90">
        <v>72</v>
      </c>
      <c r="D74" s="171">
        <f>Entercomments!K74</f>
        <v>0</v>
      </c>
      <c r="E74" s="92">
        <v>72</v>
      </c>
    </row>
    <row r="75" spans="1:5" ht="21.75" thickBot="1" x14ac:dyDescent="0.3">
      <c r="A75" s="88">
        <v>73</v>
      </c>
      <c r="B75" s="106">
        <f>Entercomments!J75</f>
        <v>0</v>
      </c>
      <c r="C75" s="90">
        <v>73</v>
      </c>
      <c r="D75" s="171">
        <f>Entercomments!K75</f>
        <v>0</v>
      </c>
      <c r="E75" s="92">
        <v>73</v>
      </c>
    </row>
    <row r="76" spans="1:5" ht="21.75" thickBot="1" x14ac:dyDescent="0.3">
      <c r="A76" s="88">
        <v>74</v>
      </c>
      <c r="B76" s="106">
        <f>Entercomments!J76</f>
        <v>0</v>
      </c>
      <c r="C76" s="90">
        <v>74</v>
      </c>
      <c r="D76" s="171">
        <f>Entercomments!K76</f>
        <v>0</v>
      </c>
      <c r="E76" s="92">
        <v>74</v>
      </c>
    </row>
    <row r="77" spans="1:5" ht="21.75" thickBot="1" x14ac:dyDescent="0.3">
      <c r="A77" s="88">
        <v>75</v>
      </c>
      <c r="B77" s="106">
        <f>Entercomments!J77</f>
        <v>0</v>
      </c>
      <c r="C77" s="90">
        <v>75</v>
      </c>
      <c r="D77" s="171">
        <f>Entercomments!K77</f>
        <v>0</v>
      </c>
      <c r="E77" s="92">
        <v>75</v>
      </c>
    </row>
    <row r="78" spans="1:5" ht="21.75" thickBot="1" x14ac:dyDescent="0.3">
      <c r="A78" s="88">
        <v>76</v>
      </c>
      <c r="B78" s="106">
        <f>Entercomments!J78</f>
        <v>0</v>
      </c>
      <c r="C78" s="90">
        <v>76</v>
      </c>
      <c r="D78" s="171">
        <f>Entercomments!K78</f>
        <v>0</v>
      </c>
      <c r="E78" s="92">
        <v>76</v>
      </c>
    </row>
    <row r="79" spans="1:5" ht="21.75" thickBot="1" x14ac:dyDescent="0.3">
      <c r="A79" s="88">
        <v>77</v>
      </c>
      <c r="B79" s="106">
        <f>Entercomments!J79</f>
        <v>0</v>
      </c>
      <c r="C79" s="90">
        <v>77</v>
      </c>
      <c r="D79" s="171">
        <f>Entercomments!K79</f>
        <v>0</v>
      </c>
      <c r="E79" s="92">
        <v>77</v>
      </c>
    </row>
    <row r="80" spans="1:5" ht="21.75" thickBot="1" x14ac:dyDescent="0.3">
      <c r="A80" s="88">
        <v>78</v>
      </c>
      <c r="B80" s="106">
        <f>Entercomments!J80</f>
        <v>0</v>
      </c>
      <c r="C80" s="90">
        <v>78</v>
      </c>
      <c r="D80" s="171">
        <f>Entercomments!K80</f>
        <v>0</v>
      </c>
      <c r="E80" s="92">
        <v>78</v>
      </c>
    </row>
    <row r="81" spans="1:5" ht="21.75" thickBot="1" x14ac:dyDescent="0.3">
      <c r="A81" s="88">
        <v>79</v>
      </c>
      <c r="B81" s="106">
        <f>Entercomments!J81</f>
        <v>0</v>
      </c>
      <c r="C81" s="90">
        <v>79</v>
      </c>
      <c r="D81" s="171">
        <f>Entercomments!K81</f>
        <v>0</v>
      </c>
      <c r="E81" s="92">
        <v>79</v>
      </c>
    </row>
    <row r="82" spans="1:5" ht="21.75" thickBot="1" x14ac:dyDescent="0.3">
      <c r="A82" s="88">
        <v>80</v>
      </c>
      <c r="B82" s="106">
        <f>Entercomments!J82</f>
        <v>0</v>
      </c>
      <c r="C82" s="90">
        <v>80</v>
      </c>
      <c r="D82" s="171">
        <f>Entercomments!K82</f>
        <v>0</v>
      </c>
      <c r="E82" s="92">
        <v>80</v>
      </c>
    </row>
    <row r="83" spans="1:5" ht="21.75" thickBot="1" x14ac:dyDescent="0.3">
      <c r="A83" s="88">
        <v>81</v>
      </c>
      <c r="B83" s="106">
        <f>Entercomments!J83</f>
        <v>0</v>
      </c>
      <c r="C83" s="90">
        <v>81</v>
      </c>
      <c r="D83" s="171">
        <f>Entercomments!K83</f>
        <v>0</v>
      </c>
      <c r="E83" s="92">
        <v>81</v>
      </c>
    </row>
    <row r="84" spans="1:5" ht="21.75" thickBot="1" x14ac:dyDescent="0.3">
      <c r="A84" s="88">
        <v>82</v>
      </c>
      <c r="B84" s="106">
        <f>Entercomments!J84</f>
        <v>0</v>
      </c>
      <c r="C84" s="90">
        <v>82</v>
      </c>
      <c r="D84" s="171">
        <f>Entercomments!K84</f>
        <v>0</v>
      </c>
      <c r="E84" s="92">
        <v>82</v>
      </c>
    </row>
    <row r="85" spans="1:5" ht="21.75" thickBot="1" x14ac:dyDescent="0.3">
      <c r="A85" s="88">
        <v>83</v>
      </c>
      <c r="B85" s="106">
        <f>Entercomments!J85</f>
        <v>0</v>
      </c>
      <c r="C85" s="90">
        <v>83</v>
      </c>
      <c r="D85" s="171">
        <f>Entercomments!K85</f>
        <v>0</v>
      </c>
      <c r="E85" s="92">
        <v>83</v>
      </c>
    </row>
    <row r="86" spans="1:5" ht="21.75" thickBot="1" x14ac:dyDescent="0.3">
      <c r="A86" s="88">
        <v>84</v>
      </c>
      <c r="B86" s="106">
        <f>Entercomments!J86</f>
        <v>0</v>
      </c>
      <c r="C86" s="90">
        <v>84</v>
      </c>
      <c r="D86" s="171">
        <f>Entercomments!K86</f>
        <v>0</v>
      </c>
      <c r="E86" s="92">
        <v>84</v>
      </c>
    </row>
    <row r="87" spans="1:5" ht="21.75" thickBot="1" x14ac:dyDescent="0.3">
      <c r="A87" s="88">
        <v>85</v>
      </c>
      <c r="B87" s="106">
        <f>Entercomments!J87</f>
        <v>0</v>
      </c>
      <c r="C87" s="90">
        <v>85</v>
      </c>
      <c r="D87" s="171">
        <f>Entercomments!K87</f>
        <v>0</v>
      </c>
      <c r="E87" s="92">
        <v>85</v>
      </c>
    </row>
    <row r="88" spans="1:5" ht="21.75" thickBot="1" x14ac:dyDescent="0.3">
      <c r="A88" s="88">
        <v>86</v>
      </c>
      <c r="B88" s="106">
        <f>Entercomments!J88</f>
        <v>0</v>
      </c>
      <c r="C88" s="90">
        <v>86</v>
      </c>
      <c r="D88" s="171">
        <f>Entercomments!K88</f>
        <v>0</v>
      </c>
      <c r="E88" s="92">
        <v>86</v>
      </c>
    </row>
    <row r="89" spans="1:5" ht="21.75" thickBot="1" x14ac:dyDescent="0.3">
      <c r="A89" s="88">
        <v>87</v>
      </c>
      <c r="B89" s="106">
        <f>Entercomments!J89</f>
        <v>0</v>
      </c>
      <c r="C89" s="90">
        <v>87</v>
      </c>
      <c r="D89" s="171">
        <f>Entercomments!K89</f>
        <v>0</v>
      </c>
      <c r="E89" s="92">
        <v>87</v>
      </c>
    </row>
    <row r="90" spans="1:5" ht="21.75" thickBot="1" x14ac:dyDescent="0.3">
      <c r="A90" s="88">
        <v>88</v>
      </c>
      <c r="B90" s="106">
        <f>Entercomments!J90</f>
        <v>0</v>
      </c>
      <c r="C90" s="90">
        <v>88</v>
      </c>
      <c r="D90" s="171">
        <f>Entercomments!K90</f>
        <v>0</v>
      </c>
      <c r="E90" s="92">
        <v>88</v>
      </c>
    </row>
    <row r="91" spans="1:5" ht="21.75" thickBot="1" x14ac:dyDescent="0.3">
      <c r="A91" s="88">
        <v>89</v>
      </c>
      <c r="B91" s="106">
        <f>Entercomments!J91</f>
        <v>0</v>
      </c>
      <c r="C91" s="90">
        <v>89</v>
      </c>
      <c r="D91" s="171">
        <f>Entercomments!K91</f>
        <v>0</v>
      </c>
      <c r="E91" s="92">
        <v>89</v>
      </c>
    </row>
    <row r="92" spans="1:5" ht="21.75" thickBot="1" x14ac:dyDescent="0.3">
      <c r="A92" s="88">
        <v>90</v>
      </c>
      <c r="B92" s="106">
        <f>Entercomments!J92</f>
        <v>0</v>
      </c>
      <c r="C92" s="90">
        <v>90</v>
      </c>
      <c r="D92" s="171">
        <f>Entercomments!K92</f>
        <v>0</v>
      </c>
      <c r="E92" s="92">
        <v>90</v>
      </c>
    </row>
    <row r="93" spans="1:5" ht="21.75" thickBot="1" x14ac:dyDescent="0.3">
      <c r="A93" s="88">
        <v>91</v>
      </c>
      <c r="B93" s="106">
        <f>Entercomments!J93</f>
        <v>0</v>
      </c>
      <c r="C93" s="90">
        <v>91</v>
      </c>
      <c r="D93" s="171">
        <f>Entercomments!K93</f>
        <v>0</v>
      </c>
      <c r="E93" s="92">
        <v>91</v>
      </c>
    </row>
    <row r="94" spans="1:5" ht="21.75" thickBot="1" x14ac:dyDescent="0.3">
      <c r="A94" s="88">
        <v>92</v>
      </c>
      <c r="B94" s="106">
        <f>Entercomments!J94</f>
        <v>0</v>
      </c>
      <c r="C94" s="90">
        <v>92</v>
      </c>
      <c r="D94" s="171">
        <f>Entercomments!K94</f>
        <v>0</v>
      </c>
      <c r="E94" s="92">
        <v>92</v>
      </c>
    </row>
    <row r="95" spans="1:5" ht="21.75" thickBot="1" x14ac:dyDescent="0.3">
      <c r="A95" s="88">
        <v>93</v>
      </c>
      <c r="B95" s="106" t="str">
        <f>Entercomments!J95</f>
        <v/>
      </c>
      <c r="C95" s="90">
        <v>93</v>
      </c>
      <c r="D95" s="171" t="str">
        <f>Entercomments!K95</f>
        <v/>
      </c>
      <c r="E95" s="92">
        <v>93</v>
      </c>
    </row>
    <row r="96" spans="1:5" ht="21.75" thickBot="1" x14ac:dyDescent="0.3">
      <c r="A96" s="88">
        <v>94</v>
      </c>
      <c r="B96" s="106" t="str">
        <f>Entercomments!J96</f>
        <v/>
      </c>
      <c r="C96" s="90">
        <v>94</v>
      </c>
      <c r="D96" s="171" t="str">
        <f>Entercomments!K96</f>
        <v/>
      </c>
      <c r="E96" s="92">
        <v>94</v>
      </c>
    </row>
    <row r="97" spans="1:5" ht="21.75" thickBot="1" x14ac:dyDescent="0.3">
      <c r="A97" s="88">
        <v>95</v>
      </c>
      <c r="B97" s="106" t="str">
        <f>Entercomments!J97</f>
        <v/>
      </c>
      <c r="C97" s="90">
        <v>95</v>
      </c>
      <c r="D97" s="171" t="str">
        <f>Entercomments!K97</f>
        <v/>
      </c>
      <c r="E97" s="92">
        <v>95</v>
      </c>
    </row>
    <row r="98" spans="1:5" ht="21.75" thickBot="1" x14ac:dyDescent="0.3">
      <c r="A98" s="88">
        <v>96</v>
      </c>
      <c r="B98" s="106" t="str">
        <f>Entercomments!J98</f>
        <v/>
      </c>
      <c r="C98" s="90">
        <v>96</v>
      </c>
      <c r="D98" s="171" t="str">
        <f>Entercomments!K98</f>
        <v/>
      </c>
      <c r="E98" s="92">
        <v>96</v>
      </c>
    </row>
    <row r="99" spans="1:5" ht="21.75" thickBot="1" x14ac:dyDescent="0.3">
      <c r="A99" s="88">
        <v>97</v>
      </c>
      <c r="B99" s="106" t="str">
        <f>Entercomments!J99</f>
        <v/>
      </c>
      <c r="C99" s="90">
        <v>97</v>
      </c>
      <c r="D99" s="171" t="str">
        <f>Entercomments!K99</f>
        <v/>
      </c>
      <c r="E99" s="92">
        <v>97</v>
      </c>
    </row>
    <row r="100" spans="1:5" ht="21.75" thickBot="1" x14ac:dyDescent="0.3">
      <c r="A100" s="88">
        <v>98</v>
      </c>
      <c r="B100" s="106" t="str">
        <f>Entercomments!J100</f>
        <v/>
      </c>
      <c r="C100" s="90">
        <v>98</v>
      </c>
      <c r="D100" s="171" t="str">
        <f>Entercomments!K100</f>
        <v/>
      </c>
      <c r="E100" s="92">
        <v>98</v>
      </c>
    </row>
    <row r="101" spans="1:5" ht="21.75" thickBot="1" x14ac:dyDescent="0.3">
      <c r="A101" s="88">
        <v>99</v>
      </c>
      <c r="B101" s="106">
        <f>Entercomments!J101</f>
        <v>0</v>
      </c>
      <c r="C101" s="90">
        <v>99</v>
      </c>
      <c r="D101" s="171">
        <f>Entercomments!K101</f>
        <v>0</v>
      </c>
      <c r="E101" s="92">
        <v>99</v>
      </c>
    </row>
    <row r="102" spans="1:5" ht="21.75" thickBot="1" x14ac:dyDescent="0.3">
      <c r="A102" s="88">
        <v>100</v>
      </c>
      <c r="B102" s="106">
        <f>Entercomments!J102</f>
        <v>0</v>
      </c>
      <c r="C102" s="90">
        <v>100</v>
      </c>
      <c r="D102" s="171">
        <f>Entercomments!K102</f>
        <v>0</v>
      </c>
      <c r="E102" s="92">
        <v>100</v>
      </c>
    </row>
    <row r="103" spans="1:5" ht="21.75" thickBot="1" x14ac:dyDescent="0.3">
      <c r="A103" s="88">
        <v>101</v>
      </c>
      <c r="B103" s="106">
        <f>Entercomments!J103</f>
        <v>0</v>
      </c>
      <c r="C103" s="90">
        <v>101</v>
      </c>
      <c r="D103" s="171">
        <f>Entercomments!K103</f>
        <v>0</v>
      </c>
      <c r="E103" s="92">
        <v>101</v>
      </c>
    </row>
    <row r="104" spans="1:5" ht="21.75" thickBot="1" x14ac:dyDescent="0.3">
      <c r="A104" s="88">
        <v>102</v>
      </c>
      <c r="B104" s="106">
        <f>Entercomments!J104</f>
        <v>0</v>
      </c>
      <c r="C104" s="90">
        <v>102</v>
      </c>
      <c r="D104" s="171">
        <f>Entercomments!K104</f>
        <v>0</v>
      </c>
      <c r="E104" s="92">
        <v>102</v>
      </c>
    </row>
    <row r="105" spans="1:5" ht="21.75" thickBot="1" x14ac:dyDescent="0.3">
      <c r="A105" s="88">
        <v>103</v>
      </c>
      <c r="B105" s="106">
        <f>Entercomments!J105</f>
        <v>0</v>
      </c>
      <c r="C105" s="90">
        <v>103</v>
      </c>
      <c r="D105" s="171">
        <f>Entercomments!K105</f>
        <v>0</v>
      </c>
      <c r="E105" s="92">
        <v>103</v>
      </c>
    </row>
    <row r="106" spans="1:5" ht="21.75" thickBot="1" x14ac:dyDescent="0.3">
      <c r="A106" s="88">
        <v>104</v>
      </c>
      <c r="B106" s="106">
        <f>Entercomments!J106</f>
        <v>0</v>
      </c>
      <c r="C106" s="90">
        <v>104</v>
      </c>
      <c r="D106" s="171">
        <f>Entercomments!K106</f>
        <v>0</v>
      </c>
      <c r="E106" s="92">
        <v>104</v>
      </c>
    </row>
    <row r="107" spans="1:5" ht="21.75" thickBot="1" x14ac:dyDescent="0.3">
      <c r="A107" s="88">
        <v>105</v>
      </c>
      <c r="B107" s="106">
        <f>Entercomments!J107</f>
        <v>0</v>
      </c>
      <c r="C107" s="90">
        <v>105</v>
      </c>
      <c r="D107" s="171">
        <f>Entercomments!K107</f>
        <v>0</v>
      </c>
      <c r="E107" s="92">
        <v>105</v>
      </c>
    </row>
    <row r="108" spans="1:5" ht="21.75" thickBot="1" x14ac:dyDescent="0.3">
      <c r="A108" s="88">
        <v>106</v>
      </c>
      <c r="B108" s="106">
        <f>Entercomments!J108</f>
        <v>0</v>
      </c>
      <c r="C108" s="90">
        <v>106</v>
      </c>
      <c r="D108" s="171">
        <f>Entercomments!K108</f>
        <v>0</v>
      </c>
      <c r="E108" s="92">
        <v>106</v>
      </c>
    </row>
    <row r="109" spans="1:5" ht="21.75" thickBot="1" x14ac:dyDescent="0.3">
      <c r="A109" s="88">
        <v>107</v>
      </c>
      <c r="B109" s="106">
        <f>Entercomments!J109</f>
        <v>0</v>
      </c>
      <c r="C109" s="90">
        <v>107</v>
      </c>
      <c r="D109" s="171">
        <f>Entercomments!K109</f>
        <v>0</v>
      </c>
      <c r="E109" s="92">
        <v>107</v>
      </c>
    </row>
    <row r="110" spans="1:5" ht="21.75" thickBot="1" x14ac:dyDescent="0.3">
      <c r="A110" s="88">
        <v>108</v>
      </c>
      <c r="B110" s="106">
        <f>Entercomments!J110</f>
        <v>0</v>
      </c>
      <c r="C110" s="90">
        <v>108</v>
      </c>
      <c r="D110" s="171">
        <f>Entercomments!K110</f>
        <v>0</v>
      </c>
      <c r="E110" s="92">
        <v>108</v>
      </c>
    </row>
    <row r="111" spans="1:5" ht="21.75" thickBot="1" x14ac:dyDescent="0.3">
      <c r="A111" s="88">
        <v>109</v>
      </c>
      <c r="B111" s="106">
        <f>Entercomments!J111</f>
        <v>0</v>
      </c>
      <c r="C111" s="90">
        <v>109</v>
      </c>
      <c r="D111" s="171">
        <f>Entercomments!K111</f>
        <v>0</v>
      </c>
      <c r="E111" s="92">
        <v>109</v>
      </c>
    </row>
    <row r="112" spans="1:5" ht="21.75" thickBot="1" x14ac:dyDescent="0.3">
      <c r="A112" s="88">
        <v>110</v>
      </c>
      <c r="B112" s="106">
        <f>Entercomments!J112</f>
        <v>0</v>
      </c>
      <c r="C112" s="90">
        <v>110</v>
      </c>
      <c r="D112" s="171">
        <f>Entercomments!K112</f>
        <v>0</v>
      </c>
      <c r="E112" s="92">
        <v>110</v>
      </c>
    </row>
    <row r="113" spans="1:5" ht="21.75" thickBot="1" x14ac:dyDescent="0.3">
      <c r="A113" s="88">
        <v>111</v>
      </c>
      <c r="B113" s="106">
        <f>Entercomments!J113</f>
        <v>0</v>
      </c>
      <c r="C113" s="90">
        <v>111</v>
      </c>
      <c r="D113" s="171">
        <f>Entercomments!K113</f>
        <v>0</v>
      </c>
      <c r="E113" s="92">
        <v>111</v>
      </c>
    </row>
    <row r="114" spans="1:5" ht="21.75" thickBot="1" x14ac:dyDescent="0.3">
      <c r="A114" s="88">
        <v>112</v>
      </c>
      <c r="B114" s="106">
        <f>Entercomments!J114</f>
        <v>0</v>
      </c>
      <c r="C114" s="90">
        <v>112</v>
      </c>
      <c r="D114" s="171">
        <f>Entercomments!K114</f>
        <v>0</v>
      </c>
      <c r="E114" s="92">
        <v>112</v>
      </c>
    </row>
    <row r="115" spans="1:5" ht="21.75" thickBot="1" x14ac:dyDescent="0.3">
      <c r="A115" s="88">
        <v>113</v>
      </c>
      <c r="B115" s="106">
        <f>Entercomments!J115</f>
        <v>0</v>
      </c>
      <c r="C115" s="90">
        <v>113</v>
      </c>
      <c r="D115" s="171">
        <f>Entercomments!K115</f>
        <v>0</v>
      </c>
      <c r="E115" s="92">
        <v>113</v>
      </c>
    </row>
    <row r="116" spans="1:5" ht="21.75" thickBot="1" x14ac:dyDescent="0.3">
      <c r="A116" s="88">
        <v>114</v>
      </c>
      <c r="B116" s="106">
        <f>Entercomments!J116</f>
        <v>0</v>
      </c>
      <c r="C116" s="90">
        <v>114</v>
      </c>
      <c r="D116" s="171">
        <f>Entercomments!K116</f>
        <v>0</v>
      </c>
      <c r="E116" s="92">
        <v>114</v>
      </c>
    </row>
    <row r="117" spans="1:5" ht="21.75" thickBot="1" x14ac:dyDescent="0.3">
      <c r="A117" s="88">
        <v>115</v>
      </c>
      <c r="B117" s="106">
        <f>Entercomments!J117</f>
        <v>0</v>
      </c>
      <c r="C117" s="90">
        <v>115</v>
      </c>
      <c r="D117" s="171">
        <f>Entercomments!K117</f>
        <v>0</v>
      </c>
      <c r="E117" s="92">
        <v>115</v>
      </c>
    </row>
    <row r="118" spans="1:5" ht="21.75" thickBot="1" x14ac:dyDescent="0.3">
      <c r="A118" s="88">
        <v>116</v>
      </c>
      <c r="B118" s="106">
        <f>Entercomments!J118</f>
        <v>0</v>
      </c>
      <c r="C118" s="90">
        <v>116</v>
      </c>
      <c r="D118" s="171">
        <f>Entercomments!K118</f>
        <v>0</v>
      </c>
      <c r="E118" s="92">
        <v>116</v>
      </c>
    </row>
    <row r="119" spans="1:5" ht="21.75" thickBot="1" x14ac:dyDescent="0.3">
      <c r="A119" s="88">
        <v>117</v>
      </c>
      <c r="B119" s="106">
        <f>Entercomments!J119</f>
        <v>0</v>
      </c>
      <c r="C119" s="90">
        <v>117</v>
      </c>
      <c r="D119" s="171">
        <f>Entercomments!K119</f>
        <v>0</v>
      </c>
      <c r="E119" s="92">
        <v>117</v>
      </c>
    </row>
    <row r="120" spans="1:5" ht="21.75" thickBot="1" x14ac:dyDescent="0.3">
      <c r="A120" s="88">
        <v>118</v>
      </c>
      <c r="B120" s="106">
        <f>Entercomments!J120</f>
        <v>0</v>
      </c>
      <c r="C120" s="90">
        <v>118</v>
      </c>
      <c r="D120" s="171">
        <f>Entercomments!K120</f>
        <v>0</v>
      </c>
      <c r="E120" s="92">
        <v>118</v>
      </c>
    </row>
    <row r="121" spans="1:5" ht="21.75" thickBot="1" x14ac:dyDescent="0.3">
      <c r="A121" s="88">
        <v>119</v>
      </c>
      <c r="B121" s="106">
        <f>Entercomments!J121</f>
        <v>0</v>
      </c>
      <c r="C121" s="90">
        <v>119</v>
      </c>
      <c r="D121" s="171">
        <f>Entercomments!K121</f>
        <v>0</v>
      </c>
      <c r="E121" s="92">
        <v>119</v>
      </c>
    </row>
    <row r="122" spans="1:5" ht="21.75" thickBot="1" x14ac:dyDescent="0.3">
      <c r="A122" s="88">
        <v>120</v>
      </c>
      <c r="B122" s="106">
        <f>Entercomments!J122</f>
        <v>0</v>
      </c>
      <c r="C122" s="90">
        <v>120</v>
      </c>
      <c r="D122" s="171">
        <f>Entercomments!K122</f>
        <v>0</v>
      </c>
      <c r="E122" s="92">
        <v>120</v>
      </c>
    </row>
    <row r="123" spans="1:5" ht="21.75" thickBot="1" x14ac:dyDescent="0.3">
      <c r="A123" s="88">
        <v>121</v>
      </c>
      <c r="B123" s="106">
        <f>Entercomments!J123</f>
        <v>0</v>
      </c>
      <c r="C123" s="90">
        <v>121</v>
      </c>
      <c r="D123" s="171">
        <f>Entercomments!K123</f>
        <v>0</v>
      </c>
      <c r="E123" s="92">
        <v>121</v>
      </c>
    </row>
    <row r="124" spans="1:5" ht="21.75" thickBot="1" x14ac:dyDescent="0.3">
      <c r="A124" s="88">
        <v>122</v>
      </c>
      <c r="B124" s="106">
        <f>Entercomments!J124</f>
        <v>0</v>
      </c>
      <c r="C124" s="90">
        <v>122</v>
      </c>
      <c r="D124" s="171">
        <f>Entercomments!K124</f>
        <v>0</v>
      </c>
      <c r="E124" s="92">
        <v>122</v>
      </c>
    </row>
    <row r="125" spans="1:5" ht="21.75" thickBot="1" x14ac:dyDescent="0.3">
      <c r="A125" s="88">
        <v>123</v>
      </c>
      <c r="B125" s="106">
        <f>Entercomments!J125</f>
        <v>0</v>
      </c>
      <c r="C125" s="90">
        <v>123</v>
      </c>
      <c r="D125" s="171">
        <f>Entercomments!K125</f>
        <v>0</v>
      </c>
      <c r="E125" s="92">
        <v>123</v>
      </c>
    </row>
    <row r="126" spans="1:5" ht="21.75" thickBot="1" x14ac:dyDescent="0.3">
      <c r="A126" s="88">
        <v>124</v>
      </c>
      <c r="B126" s="106">
        <f>Entercomments!J126</f>
        <v>0</v>
      </c>
      <c r="C126" s="90">
        <v>124</v>
      </c>
      <c r="D126" s="171">
        <f>Entercomments!K126</f>
        <v>0</v>
      </c>
      <c r="E126" s="92">
        <v>124</v>
      </c>
    </row>
    <row r="127" spans="1:5" ht="21.75" thickBot="1" x14ac:dyDescent="0.3">
      <c r="A127" s="88">
        <v>125</v>
      </c>
      <c r="B127" s="106">
        <f>Entercomments!J127</f>
        <v>0</v>
      </c>
      <c r="C127" s="90">
        <v>125</v>
      </c>
      <c r="D127" s="171">
        <f>Entercomments!K127</f>
        <v>0</v>
      </c>
      <c r="E127" s="92">
        <v>125</v>
      </c>
    </row>
    <row r="128" spans="1:5" ht="21.75" thickBot="1" x14ac:dyDescent="0.3">
      <c r="A128" s="88">
        <v>126</v>
      </c>
      <c r="B128" s="106">
        <f>Entercomments!J128</f>
        <v>0</v>
      </c>
      <c r="C128" s="90">
        <v>126</v>
      </c>
      <c r="D128" s="171">
        <f>Entercomments!K128</f>
        <v>0</v>
      </c>
      <c r="E128" s="92">
        <v>126</v>
      </c>
    </row>
    <row r="129" spans="1:5" ht="21.75" thickBot="1" x14ac:dyDescent="0.3">
      <c r="A129" s="88">
        <v>127</v>
      </c>
      <c r="B129" s="106">
        <f>Entercomments!J129</f>
        <v>0</v>
      </c>
      <c r="C129" s="90">
        <v>127</v>
      </c>
      <c r="D129" s="171">
        <f>Entercomments!K129</f>
        <v>0</v>
      </c>
      <c r="E129" s="92">
        <v>127</v>
      </c>
    </row>
    <row r="130" spans="1:5" ht="21.75" thickBot="1" x14ac:dyDescent="0.3">
      <c r="A130" s="88">
        <v>128</v>
      </c>
      <c r="B130" s="106">
        <f>Entercomments!J130</f>
        <v>0</v>
      </c>
      <c r="C130" s="90">
        <v>128</v>
      </c>
      <c r="D130" s="171">
        <f>Entercomments!K130</f>
        <v>0</v>
      </c>
      <c r="E130" s="92">
        <v>128</v>
      </c>
    </row>
    <row r="131" spans="1:5" ht="21.75" thickBot="1" x14ac:dyDescent="0.3">
      <c r="A131" s="88">
        <v>129</v>
      </c>
      <c r="B131" s="106">
        <f>Entercomments!J131</f>
        <v>0</v>
      </c>
      <c r="C131" s="90">
        <v>129</v>
      </c>
      <c r="D131" s="171">
        <f>Entercomments!K131</f>
        <v>0</v>
      </c>
      <c r="E131" s="92">
        <v>129</v>
      </c>
    </row>
    <row r="132" spans="1:5" ht="21.75" thickBot="1" x14ac:dyDescent="0.3">
      <c r="A132" s="88">
        <v>130</v>
      </c>
      <c r="B132" s="106">
        <f>Entercomments!J132</f>
        <v>0</v>
      </c>
      <c r="C132" s="90">
        <v>130</v>
      </c>
      <c r="D132" s="171">
        <f>Entercomments!K132</f>
        <v>0</v>
      </c>
      <c r="E132" s="92">
        <v>130</v>
      </c>
    </row>
    <row r="133" spans="1:5" ht="21.75" thickBot="1" x14ac:dyDescent="0.3">
      <c r="A133" s="88">
        <v>131</v>
      </c>
      <c r="B133" s="106">
        <f>Entercomments!J133</f>
        <v>0</v>
      </c>
      <c r="C133" s="90">
        <v>131</v>
      </c>
      <c r="D133" s="171">
        <f>Entercomments!K133</f>
        <v>0</v>
      </c>
      <c r="E133" s="92">
        <v>131</v>
      </c>
    </row>
    <row r="134" spans="1:5" ht="21.75" thickBot="1" x14ac:dyDescent="0.3">
      <c r="A134" s="88">
        <v>132</v>
      </c>
      <c r="B134" s="106">
        <f>Entercomments!J134</f>
        <v>0</v>
      </c>
      <c r="C134" s="90">
        <v>132</v>
      </c>
      <c r="D134" s="171">
        <f>Entercomments!K134</f>
        <v>0</v>
      </c>
      <c r="E134" s="92">
        <v>132</v>
      </c>
    </row>
    <row r="135" spans="1:5" ht="21.75" thickBot="1" x14ac:dyDescent="0.3">
      <c r="A135" s="88">
        <v>133</v>
      </c>
      <c r="B135" s="106">
        <f>Entercomments!J135</f>
        <v>0</v>
      </c>
      <c r="C135" s="90">
        <v>133</v>
      </c>
      <c r="D135" s="171">
        <f>Entercomments!K135</f>
        <v>0</v>
      </c>
      <c r="E135" s="92">
        <v>133</v>
      </c>
    </row>
    <row r="136" spans="1:5" ht="21.75" thickBot="1" x14ac:dyDescent="0.3">
      <c r="A136" s="88">
        <v>134</v>
      </c>
      <c r="B136" s="106">
        <f>Entercomments!J136</f>
        <v>0</v>
      </c>
      <c r="C136" s="90">
        <v>134</v>
      </c>
      <c r="D136" s="171">
        <f>Entercomments!K136</f>
        <v>0</v>
      </c>
      <c r="E136" s="92">
        <v>134</v>
      </c>
    </row>
    <row r="137" spans="1:5" ht="21.75" thickBot="1" x14ac:dyDescent="0.3">
      <c r="A137" s="88">
        <v>135</v>
      </c>
      <c r="B137" s="106">
        <f>Entercomments!J137</f>
        <v>0</v>
      </c>
      <c r="C137" s="90">
        <v>135</v>
      </c>
      <c r="D137" s="171">
        <f>Entercomments!K137</f>
        <v>0</v>
      </c>
      <c r="E137" s="92">
        <v>135</v>
      </c>
    </row>
    <row r="138" spans="1:5" ht="21.75" thickBot="1" x14ac:dyDescent="0.3">
      <c r="A138" s="88">
        <v>136</v>
      </c>
      <c r="B138" s="106">
        <f>Entercomments!J138</f>
        <v>0</v>
      </c>
      <c r="C138" s="90">
        <v>136</v>
      </c>
      <c r="D138" s="171">
        <f>Entercomments!K138</f>
        <v>0</v>
      </c>
      <c r="E138" s="92">
        <v>136</v>
      </c>
    </row>
    <row r="139" spans="1:5" ht="21.75" thickBot="1" x14ac:dyDescent="0.3">
      <c r="A139" s="88">
        <v>137</v>
      </c>
      <c r="B139" s="106">
        <f>Entercomments!J139</f>
        <v>0</v>
      </c>
      <c r="C139" s="90">
        <v>137</v>
      </c>
      <c r="D139" s="171">
        <f>Entercomments!K139</f>
        <v>0</v>
      </c>
      <c r="E139" s="92">
        <v>137</v>
      </c>
    </row>
    <row r="140" spans="1:5" ht="21.75" thickBot="1" x14ac:dyDescent="0.3">
      <c r="A140" s="88">
        <v>138</v>
      </c>
      <c r="B140" s="106">
        <f>Entercomments!J140</f>
        <v>0</v>
      </c>
      <c r="C140" s="90">
        <v>138</v>
      </c>
      <c r="D140" s="171">
        <f>Entercomments!K140</f>
        <v>0</v>
      </c>
      <c r="E140" s="92">
        <v>138</v>
      </c>
    </row>
    <row r="141" spans="1:5" ht="21.75" thickBot="1" x14ac:dyDescent="0.3">
      <c r="A141" s="88">
        <v>139</v>
      </c>
      <c r="B141" s="106">
        <f>Entercomments!J141</f>
        <v>0</v>
      </c>
      <c r="C141" s="90">
        <v>139</v>
      </c>
      <c r="D141" s="171">
        <f>Entercomments!K141</f>
        <v>0</v>
      </c>
      <c r="E141" s="92">
        <v>139</v>
      </c>
    </row>
    <row r="142" spans="1:5" ht="21.75" thickBot="1" x14ac:dyDescent="0.3">
      <c r="A142" s="88">
        <v>140</v>
      </c>
      <c r="B142" s="106">
        <f>Entercomments!J142</f>
        <v>0</v>
      </c>
      <c r="C142" s="90">
        <v>140</v>
      </c>
      <c r="D142" s="171">
        <f>Entercomments!K142</f>
        <v>0</v>
      </c>
      <c r="E142" s="92">
        <v>140</v>
      </c>
    </row>
    <row r="143" spans="1:5" ht="21.75" thickBot="1" x14ac:dyDescent="0.3">
      <c r="A143" s="88">
        <v>141</v>
      </c>
      <c r="B143" s="106">
        <f>Entercomments!J143</f>
        <v>0</v>
      </c>
      <c r="C143" s="90">
        <v>141</v>
      </c>
      <c r="D143" s="171">
        <f>Entercomments!K143</f>
        <v>0</v>
      </c>
      <c r="E143" s="92">
        <v>141</v>
      </c>
    </row>
    <row r="144" spans="1:5" ht="21.75" thickBot="1" x14ac:dyDescent="0.3">
      <c r="A144" s="88">
        <v>142</v>
      </c>
      <c r="B144" s="106">
        <f>Entercomments!J144</f>
        <v>0</v>
      </c>
      <c r="C144" s="90">
        <v>142</v>
      </c>
      <c r="D144" s="171">
        <f>Entercomments!K144</f>
        <v>0</v>
      </c>
      <c r="E144" s="92">
        <v>142</v>
      </c>
    </row>
    <row r="145" spans="1:5" ht="21.75" thickBot="1" x14ac:dyDescent="0.3">
      <c r="A145" s="88">
        <v>143</v>
      </c>
      <c r="B145" s="106">
        <f>Entercomments!J145</f>
        <v>0</v>
      </c>
      <c r="C145" s="90">
        <v>143</v>
      </c>
      <c r="D145" s="171">
        <f>Entercomments!K145</f>
        <v>0</v>
      </c>
      <c r="E145" s="92">
        <v>143</v>
      </c>
    </row>
    <row r="146" spans="1:5" ht="21.75" thickBot="1" x14ac:dyDescent="0.3">
      <c r="A146" s="88">
        <v>144</v>
      </c>
      <c r="B146" s="106">
        <f>Entercomments!J146</f>
        <v>0</v>
      </c>
      <c r="C146" s="90">
        <v>144</v>
      </c>
      <c r="D146" s="171">
        <f>Entercomments!K146</f>
        <v>0</v>
      </c>
      <c r="E146" s="92">
        <v>144</v>
      </c>
    </row>
    <row r="147" spans="1:5" ht="21.75" thickBot="1" x14ac:dyDescent="0.3">
      <c r="A147" s="88">
        <v>145</v>
      </c>
      <c r="B147" s="106">
        <f>Entercomments!J147</f>
        <v>0</v>
      </c>
      <c r="C147" s="90">
        <v>145</v>
      </c>
      <c r="D147" s="171">
        <f>Entercomments!K147</f>
        <v>0</v>
      </c>
      <c r="E147" s="92">
        <v>145</v>
      </c>
    </row>
    <row r="148" spans="1:5" ht="21.75" thickBot="1" x14ac:dyDescent="0.3">
      <c r="A148" s="88">
        <v>146</v>
      </c>
      <c r="B148" s="106">
        <f>Entercomments!J148</f>
        <v>0</v>
      </c>
      <c r="C148" s="90">
        <v>146</v>
      </c>
      <c r="D148" s="171">
        <f>Entercomments!K148</f>
        <v>0</v>
      </c>
      <c r="E148" s="92">
        <v>146</v>
      </c>
    </row>
    <row r="149" spans="1:5" ht="21.75" thickBot="1" x14ac:dyDescent="0.3">
      <c r="A149" s="88">
        <v>147</v>
      </c>
      <c r="B149" s="106">
        <f>Entercomments!J149</f>
        <v>0</v>
      </c>
      <c r="C149" s="90">
        <v>147</v>
      </c>
      <c r="D149" s="171">
        <f>Entercomments!K149</f>
        <v>0</v>
      </c>
      <c r="E149" s="92">
        <v>147</v>
      </c>
    </row>
    <row r="150" spans="1:5" ht="21.75" thickBot="1" x14ac:dyDescent="0.3">
      <c r="A150" s="88">
        <v>148</v>
      </c>
      <c r="B150" s="106">
        <f>Entercomments!J150</f>
        <v>0</v>
      </c>
      <c r="C150" s="90">
        <v>148</v>
      </c>
      <c r="D150" s="171">
        <f>Entercomments!K150</f>
        <v>0</v>
      </c>
      <c r="E150" s="92">
        <v>148</v>
      </c>
    </row>
    <row r="151" spans="1:5" ht="21.75" thickBot="1" x14ac:dyDescent="0.3">
      <c r="A151" s="88">
        <v>149</v>
      </c>
      <c r="B151" s="106">
        <f>Entercomments!J151</f>
        <v>0</v>
      </c>
      <c r="C151" s="90">
        <v>149</v>
      </c>
      <c r="D151" s="171">
        <f>Entercomments!K151</f>
        <v>0</v>
      </c>
      <c r="E151" s="92">
        <v>149</v>
      </c>
    </row>
    <row r="152" spans="1:5" ht="21.75" thickBot="1" x14ac:dyDescent="0.3">
      <c r="A152" s="88">
        <v>150</v>
      </c>
      <c r="B152" s="106">
        <f>Entercomments!J152</f>
        <v>0</v>
      </c>
      <c r="C152" s="90">
        <v>150</v>
      </c>
      <c r="D152" s="171">
        <f>Entercomments!K152</f>
        <v>0</v>
      </c>
      <c r="E152" s="92">
        <v>150</v>
      </c>
    </row>
    <row r="153" spans="1:5" ht="21.75" thickBot="1" x14ac:dyDescent="0.3">
      <c r="A153" s="88">
        <v>151</v>
      </c>
      <c r="B153" s="106">
        <f>Entercomments!J153</f>
        <v>0</v>
      </c>
      <c r="C153" s="90">
        <v>151</v>
      </c>
      <c r="D153" s="171">
        <f>Entercomments!K153</f>
        <v>0</v>
      </c>
      <c r="E153" s="92">
        <v>151</v>
      </c>
    </row>
    <row r="154" spans="1:5" ht="21.75" thickBot="1" x14ac:dyDescent="0.3">
      <c r="A154" s="88">
        <v>152</v>
      </c>
      <c r="B154" s="106">
        <f>Entercomments!J154</f>
        <v>0</v>
      </c>
      <c r="C154" s="90">
        <v>152</v>
      </c>
      <c r="D154" s="171">
        <f>Entercomments!K154</f>
        <v>0</v>
      </c>
      <c r="E154" s="92">
        <v>152</v>
      </c>
    </row>
    <row r="155" spans="1:5" ht="21.75" thickBot="1" x14ac:dyDescent="0.3">
      <c r="A155" s="88">
        <v>153</v>
      </c>
      <c r="B155" s="106">
        <f>Entercomments!J155</f>
        <v>0</v>
      </c>
      <c r="C155" s="90">
        <v>153</v>
      </c>
      <c r="D155" s="171">
        <f>Entercomments!K155</f>
        <v>0</v>
      </c>
      <c r="E155" s="92">
        <v>153</v>
      </c>
    </row>
    <row r="156" spans="1:5" ht="21.75" thickBot="1" x14ac:dyDescent="0.3">
      <c r="A156" s="88">
        <v>154</v>
      </c>
      <c r="B156" s="106">
        <f>Entercomments!J156</f>
        <v>0</v>
      </c>
      <c r="C156" s="90">
        <v>154</v>
      </c>
      <c r="D156" s="171">
        <f>Entercomments!K156</f>
        <v>0</v>
      </c>
      <c r="E156" s="92">
        <v>154</v>
      </c>
    </row>
    <row r="157" spans="1:5" ht="21.75" thickBot="1" x14ac:dyDescent="0.3">
      <c r="A157" s="88">
        <v>155</v>
      </c>
      <c r="B157" s="106">
        <f>Entercomments!J157</f>
        <v>0</v>
      </c>
      <c r="C157" s="90">
        <v>155</v>
      </c>
      <c r="D157" s="171">
        <f>Entercomments!K157</f>
        <v>0</v>
      </c>
      <c r="E157" s="92">
        <v>155</v>
      </c>
    </row>
    <row r="158" spans="1:5" ht="21.75" thickBot="1" x14ac:dyDescent="0.3">
      <c r="A158" s="88">
        <v>156</v>
      </c>
      <c r="B158" s="106">
        <f>Entercomments!J158</f>
        <v>0</v>
      </c>
      <c r="C158" s="90">
        <v>156</v>
      </c>
      <c r="D158" s="171">
        <f>Entercomments!K158</f>
        <v>0</v>
      </c>
      <c r="E158" s="92">
        <v>156</v>
      </c>
    </row>
    <row r="159" spans="1:5" ht="21.75" thickBot="1" x14ac:dyDescent="0.3">
      <c r="A159" s="88">
        <v>157</v>
      </c>
      <c r="B159" s="106">
        <f>Entercomments!J159</f>
        <v>0</v>
      </c>
      <c r="C159" s="90">
        <v>157</v>
      </c>
      <c r="D159" s="171">
        <f>Entercomments!K159</f>
        <v>0</v>
      </c>
      <c r="E159" s="92">
        <v>157</v>
      </c>
    </row>
    <row r="160" spans="1:5" ht="21.75" thickBot="1" x14ac:dyDescent="0.3">
      <c r="A160" s="88">
        <v>158</v>
      </c>
      <c r="B160" s="106">
        <f>Entercomments!J160</f>
        <v>0</v>
      </c>
      <c r="C160" s="90">
        <v>158</v>
      </c>
      <c r="D160" s="171">
        <f>Entercomments!K160</f>
        <v>0</v>
      </c>
      <c r="E160" s="92">
        <v>158</v>
      </c>
    </row>
    <row r="161" spans="1:5" ht="21.75" thickBot="1" x14ac:dyDescent="0.3">
      <c r="A161" s="88">
        <v>159</v>
      </c>
      <c r="B161" s="106">
        <f>Entercomments!J161</f>
        <v>0</v>
      </c>
      <c r="C161" s="90">
        <v>159</v>
      </c>
      <c r="D161" s="171">
        <f>Entercomments!K161</f>
        <v>0</v>
      </c>
      <c r="E161" s="92">
        <v>159</v>
      </c>
    </row>
    <row r="162" spans="1:5" ht="21.75" thickBot="1" x14ac:dyDescent="0.3">
      <c r="A162" s="88">
        <v>160</v>
      </c>
      <c r="B162" s="106">
        <f>Entercomments!J162</f>
        <v>0</v>
      </c>
      <c r="C162" s="90">
        <v>160</v>
      </c>
      <c r="D162" s="171">
        <f>Entercomments!K162</f>
        <v>0</v>
      </c>
      <c r="E162" s="92">
        <v>160</v>
      </c>
    </row>
    <row r="163" spans="1:5" ht="21.75" thickBot="1" x14ac:dyDescent="0.3">
      <c r="A163" s="88">
        <v>161</v>
      </c>
      <c r="B163" s="106">
        <f>Entercomments!J163</f>
        <v>0</v>
      </c>
      <c r="C163" s="90">
        <v>161</v>
      </c>
      <c r="D163" s="171">
        <f>Entercomments!K163</f>
        <v>0</v>
      </c>
      <c r="E163" s="92">
        <v>161</v>
      </c>
    </row>
    <row r="164" spans="1:5" ht="21.75" thickBot="1" x14ac:dyDescent="0.3">
      <c r="A164" s="88">
        <v>162</v>
      </c>
      <c r="B164" s="106">
        <f>Entercomments!J164</f>
        <v>0</v>
      </c>
      <c r="C164" s="90">
        <v>162</v>
      </c>
      <c r="D164" s="171">
        <f>Entercomments!K164</f>
        <v>0</v>
      </c>
      <c r="E164" s="92">
        <v>162</v>
      </c>
    </row>
    <row r="165" spans="1:5" ht="21.75" thickBot="1" x14ac:dyDescent="0.3">
      <c r="A165" s="88">
        <v>163</v>
      </c>
      <c r="B165" s="106">
        <f>Entercomments!J165</f>
        <v>0</v>
      </c>
      <c r="C165" s="90">
        <v>163</v>
      </c>
      <c r="D165" s="171">
        <f>Entercomments!K165</f>
        <v>0</v>
      </c>
      <c r="E165" s="92">
        <v>163</v>
      </c>
    </row>
    <row r="166" spans="1:5" ht="21.75" thickBot="1" x14ac:dyDescent="0.3">
      <c r="A166" s="88">
        <v>164</v>
      </c>
      <c r="B166" s="106">
        <f>Entercomments!J166</f>
        <v>0</v>
      </c>
      <c r="C166" s="90">
        <v>164</v>
      </c>
      <c r="D166" s="171">
        <f>Entercomments!K166</f>
        <v>0</v>
      </c>
      <c r="E166" s="92">
        <v>164</v>
      </c>
    </row>
    <row r="167" spans="1:5" ht="21.75" thickBot="1" x14ac:dyDescent="0.3">
      <c r="A167" s="88">
        <v>165</v>
      </c>
      <c r="B167" s="106">
        <f>Entercomments!J167</f>
        <v>0</v>
      </c>
      <c r="C167" s="90">
        <v>165</v>
      </c>
      <c r="D167" s="171">
        <f>Entercomments!K167</f>
        <v>0</v>
      </c>
      <c r="E167" s="92">
        <v>165</v>
      </c>
    </row>
    <row r="168" spans="1:5" ht="21.75" thickBot="1" x14ac:dyDescent="0.3">
      <c r="A168" s="88">
        <v>166</v>
      </c>
      <c r="B168" s="106">
        <f>Entercomments!J168</f>
        <v>0</v>
      </c>
      <c r="C168" s="90">
        <v>166</v>
      </c>
      <c r="D168" s="171">
        <f>Entercomments!K168</f>
        <v>0</v>
      </c>
      <c r="E168" s="92">
        <v>166</v>
      </c>
    </row>
    <row r="169" spans="1:5" ht="21.75" thickBot="1" x14ac:dyDescent="0.3">
      <c r="A169" s="88">
        <v>167</v>
      </c>
      <c r="B169" s="106">
        <f>Entercomments!J169</f>
        <v>0</v>
      </c>
      <c r="C169" s="90">
        <v>167</v>
      </c>
      <c r="D169" s="171">
        <f>Entercomments!K169</f>
        <v>0</v>
      </c>
      <c r="E169" s="92">
        <v>167</v>
      </c>
    </row>
    <row r="170" spans="1:5" ht="21.75" thickBot="1" x14ac:dyDescent="0.3">
      <c r="A170" s="88">
        <v>168</v>
      </c>
      <c r="B170" s="106">
        <f>Entercomments!J170</f>
        <v>0</v>
      </c>
      <c r="C170" s="90">
        <v>168</v>
      </c>
      <c r="D170" s="171">
        <f>Entercomments!K170</f>
        <v>0</v>
      </c>
      <c r="E170" s="92">
        <v>168</v>
      </c>
    </row>
    <row r="171" spans="1:5" ht="21.75" thickBot="1" x14ac:dyDescent="0.3">
      <c r="A171" s="88">
        <v>169</v>
      </c>
      <c r="B171" s="106">
        <f>Entercomments!J171</f>
        <v>0</v>
      </c>
      <c r="C171" s="90">
        <v>169</v>
      </c>
      <c r="D171" s="171">
        <f>Entercomments!K171</f>
        <v>0</v>
      </c>
      <c r="E171" s="92">
        <v>169</v>
      </c>
    </row>
    <row r="172" spans="1:5" ht="21.75" thickBot="1" x14ac:dyDescent="0.3">
      <c r="A172" s="88">
        <v>170</v>
      </c>
      <c r="B172" s="106">
        <f>Entercomments!J172</f>
        <v>0</v>
      </c>
      <c r="C172" s="90">
        <v>170</v>
      </c>
      <c r="D172" s="171">
        <f>Entercomments!K172</f>
        <v>0</v>
      </c>
      <c r="E172" s="92">
        <v>170</v>
      </c>
    </row>
    <row r="173" spans="1:5" ht="21.75" thickBot="1" x14ac:dyDescent="0.3">
      <c r="A173" s="88">
        <v>171</v>
      </c>
      <c r="B173" s="106">
        <f>Entercomments!J173</f>
        <v>0</v>
      </c>
      <c r="C173" s="90">
        <v>171</v>
      </c>
      <c r="D173" s="171">
        <f>Entercomments!K173</f>
        <v>0</v>
      </c>
      <c r="E173" s="92">
        <v>171</v>
      </c>
    </row>
    <row r="174" spans="1:5" ht="21.75" thickBot="1" x14ac:dyDescent="0.3">
      <c r="A174" s="88">
        <v>172</v>
      </c>
      <c r="B174" s="106">
        <f>Entercomments!J174</f>
        <v>0</v>
      </c>
      <c r="C174" s="90">
        <v>172</v>
      </c>
      <c r="D174" s="171">
        <f>Entercomments!K174</f>
        <v>0</v>
      </c>
      <c r="E174" s="92">
        <v>172</v>
      </c>
    </row>
    <row r="175" spans="1:5" ht="21.75" thickBot="1" x14ac:dyDescent="0.3">
      <c r="A175" s="88">
        <v>173</v>
      </c>
      <c r="B175" s="106">
        <f>Entercomments!J175</f>
        <v>0</v>
      </c>
      <c r="C175" s="90">
        <v>173</v>
      </c>
      <c r="D175" s="171">
        <f>Entercomments!K175</f>
        <v>0</v>
      </c>
      <c r="E175" s="92">
        <v>173</v>
      </c>
    </row>
    <row r="176" spans="1:5" ht="21.75" thickBot="1" x14ac:dyDescent="0.3">
      <c r="A176" s="88">
        <v>174</v>
      </c>
      <c r="B176" s="106">
        <f>Entercomments!J176</f>
        <v>0</v>
      </c>
      <c r="C176" s="90">
        <v>174</v>
      </c>
      <c r="D176" s="171">
        <f>Entercomments!K176</f>
        <v>0</v>
      </c>
      <c r="E176" s="92">
        <v>174</v>
      </c>
    </row>
    <row r="177" spans="1:5" ht="21.75" thickBot="1" x14ac:dyDescent="0.3">
      <c r="A177" s="88">
        <v>175</v>
      </c>
      <c r="B177" s="106">
        <f>Entercomments!J177</f>
        <v>0</v>
      </c>
      <c r="C177" s="90">
        <v>175</v>
      </c>
      <c r="D177" s="171">
        <f>Entercomments!K177</f>
        <v>0</v>
      </c>
      <c r="E177" s="92">
        <v>175</v>
      </c>
    </row>
    <row r="178" spans="1:5" ht="21.75" thickBot="1" x14ac:dyDescent="0.3">
      <c r="A178" s="88">
        <v>176</v>
      </c>
      <c r="B178" s="106">
        <f>Entercomments!J178</f>
        <v>0</v>
      </c>
      <c r="C178" s="90">
        <v>176</v>
      </c>
      <c r="D178" s="171">
        <f>Entercomments!K178</f>
        <v>0</v>
      </c>
      <c r="E178" s="92">
        <v>176</v>
      </c>
    </row>
    <row r="179" spans="1:5" ht="21.75" thickBot="1" x14ac:dyDescent="0.3">
      <c r="A179" s="88">
        <v>177</v>
      </c>
      <c r="B179" s="106">
        <f>Entercomments!J179</f>
        <v>0</v>
      </c>
      <c r="C179" s="90">
        <v>177</v>
      </c>
      <c r="D179" s="171">
        <f>Entercomments!K179</f>
        <v>0</v>
      </c>
      <c r="E179" s="92">
        <v>177</v>
      </c>
    </row>
    <row r="180" spans="1:5" ht="21.75" thickBot="1" x14ac:dyDescent="0.3">
      <c r="A180" s="88">
        <v>178</v>
      </c>
      <c r="B180" s="106">
        <f>Entercomments!J180</f>
        <v>0</v>
      </c>
      <c r="C180" s="90">
        <v>178</v>
      </c>
      <c r="D180" s="171">
        <f>Entercomments!K180</f>
        <v>0</v>
      </c>
      <c r="E180" s="92">
        <v>178</v>
      </c>
    </row>
    <row r="181" spans="1:5" ht="21.75" thickBot="1" x14ac:dyDescent="0.3">
      <c r="A181" s="88">
        <v>179</v>
      </c>
      <c r="B181" s="106">
        <f>Entercomments!J181</f>
        <v>0</v>
      </c>
      <c r="C181" s="90">
        <v>179</v>
      </c>
      <c r="D181" s="171">
        <f>Entercomments!K181</f>
        <v>0</v>
      </c>
      <c r="E181" s="92">
        <v>179</v>
      </c>
    </row>
    <row r="182" spans="1:5" ht="21.75" thickBot="1" x14ac:dyDescent="0.3">
      <c r="A182" s="88">
        <v>180</v>
      </c>
      <c r="B182" s="106">
        <f>Entercomments!J182</f>
        <v>0</v>
      </c>
      <c r="C182" s="90">
        <v>180</v>
      </c>
      <c r="D182" s="171">
        <f>Entercomments!K182</f>
        <v>0</v>
      </c>
      <c r="E182" s="92">
        <v>180</v>
      </c>
    </row>
    <row r="183" spans="1:5" ht="21.75" thickBot="1" x14ac:dyDescent="0.3">
      <c r="A183" s="88">
        <v>181</v>
      </c>
      <c r="B183" s="106">
        <f>Entercomments!J183</f>
        <v>0</v>
      </c>
      <c r="C183" s="90">
        <v>181</v>
      </c>
      <c r="D183" s="171">
        <f>Entercomments!K183</f>
        <v>0</v>
      </c>
      <c r="E183" s="92">
        <v>181</v>
      </c>
    </row>
    <row r="184" spans="1:5" ht="21.75" thickBot="1" x14ac:dyDescent="0.3">
      <c r="A184" s="88">
        <v>182</v>
      </c>
      <c r="B184" s="106">
        <f>Entercomments!J184</f>
        <v>0</v>
      </c>
      <c r="C184" s="90">
        <v>182</v>
      </c>
      <c r="D184" s="171">
        <f>Entercomments!K184</f>
        <v>0</v>
      </c>
      <c r="E184" s="92">
        <v>182</v>
      </c>
    </row>
    <row r="185" spans="1:5" ht="21.75" thickBot="1" x14ac:dyDescent="0.3">
      <c r="A185" s="88">
        <v>183</v>
      </c>
      <c r="B185" s="106">
        <f>Entercomments!J185</f>
        <v>0</v>
      </c>
      <c r="C185" s="90">
        <v>183</v>
      </c>
      <c r="D185" s="171">
        <f>Entercomments!K185</f>
        <v>0</v>
      </c>
      <c r="E185" s="92">
        <v>183</v>
      </c>
    </row>
    <row r="186" spans="1:5" ht="21.75" thickBot="1" x14ac:dyDescent="0.3">
      <c r="A186" s="88">
        <v>184</v>
      </c>
      <c r="B186" s="106">
        <f>Entercomments!J186</f>
        <v>0</v>
      </c>
      <c r="C186" s="90">
        <v>184</v>
      </c>
      <c r="D186" s="171">
        <f>Entercomments!K186</f>
        <v>0</v>
      </c>
      <c r="E186" s="92">
        <v>184</v>
      </c>
    </row>
    <row r="187" spans="1:5" ht="21.75" thickBot="1" x14ac:dyDescent="0.3">
      <c r="A187" s="88">
        <v>185</v>
      </c>
      <c r="B187" s="106">
        <f>Entercomments!J187</f>
        <v>0</v>
      </c>
      <c r="C187" s="90">
        <v>185</v>
      </c>
      <c r="D187" s="171">
        <f>Entercomments!K187</f>
        <v>0</v>
      </c>
      <c r="E187" s="92">
        <v>185</v>
      </c>
    </row>
    <row r="188" spans="1:5" ht="21.75" thickBot="1" x14ac:dyDescent="0.3">
      <c r="A188" s="88">
        <v>186</v>
      </c>
      <c r="B188" s="106">
        <f>Entercomments!J188</f>
        <v>0</v>
      </c>
      <c r="C188" s="90">
        <v>186</v>
      </c>
      <c r="D188" s="171">
        <f>Entercomments!K188</f>
        <v>0</v>
      </c>
      <c r="E188" s="92">
        <v>186</v>
      </c>
    </row>
    <row r="189" spans="1:5" ht="21.75" thickBot="1" x14ac:dyDescent="0.3">
      <c r="A189" s="88">
        <v>187</v>
      </c>
      <c r="B189" s="106">
        <f>Entercomments!J189</f>
        <v>0</v>
      </c>
      <c r="C189" s="90">
        <v>187</v>
      </c>
      <c r="D189" s="171">
        <f>Entercomments!K189</f>
        <v>0</v>
      </c>
      <c r="E189" s="92">
        <v>187</v>
      </c>
    </row>
    <row r="190" spans="1:5" ht="21.75" thickBot="1" x14ac:dyDescent="0.3">
      <c r="A190" s="88">
        <v>188</v>
      </c>
      <c r="B190" s="106">
        <f>Entercomments!J190</f>
        <v>0</v>
      </c>
      <c r="C190" s="90">
        <v>188</v>
      </c>
      <c r="D190" s="171">
        <f>Entercomments!K190</f>
        <v>0</v>
      </c>
      <c r="E190" s="92">
        <v>188</v>
      </c>
    </row>
    <row r="191" spans="1:5" ht="21.75" thickBot="1" x14ac:dyDescent="0.3">
      <c r="A191" s="88">
        <v>189</v>
      </c>
      <c r="B191" s="106">
        <f>Entercomments!J191</f>
        <v>0</v>
      </c>
      <c r="C191" s="90">
        <v>189</v>
      </c>
      <c r="D191" s="171">
        <f>Entercomments!K191</f>
        <v>0</v>
      </c>
      <c r="E191" s="92">
        <v>189</v>
      </c>
    </row>
    <row r="192" spans="1:5" ht="21.75" thickBot="1" x14ac:dyDescent="0.3">
      <c r="A192" s="88">
        <v>190</v>
      </c>
      <c r="B192" s="106">
        <f>Entercomments!J192</f>
        <v>0</v>
      </c>
      <c r="C192" s="90">
        <v>190</v>
      </c>
      <c r="D192" s="171">
        <f>Entercomments!K192</f>
        <v>0</v>
      </c>
      <c r="E192" s="92">
        <v>190</v>
      </c>
    </row>
    <row r="193" spans="1:5" ht="21.75" thickBot="1" x14ac:dyDescent="0.3">
      <c r="A193" s="88">
        <v>191</v>
      </c>
      <c r="B193" s="106">
        <f>Entercomments!J193</f>
        <v>0</v>
      </c>
      <c r="C193" s="90">
        <v>191</v>
      </c>
      <c r="D193" s="171">
        <f>Entercomments!K193</f>
        <v>0</v>
      </c>
      <c r="E193" s="92">
        <v>191</v>
      </c>
    </row>
    <row r="194" spans="1:5" ht="21.75" thickBot="1" x14ac:dyDescent="0.3">
      <c r="A194" s="88">
        <v>192</v>
      </c>
      <c r="B194" s="106">
        <f>Entercomments!J194</f>
        <v>0</v>
      </c>
      <c r="C194" s="90">
        <v>192</v>
      </c>
      <c r="D194" s="171">
        <f>Entercomments!K194</f>
        <v>0</v>
      </c>
      <c r="E194" s="92">
        <v>192</v>
      </c>
    </row>
    <row r="195" spans="1:5" ht="21.75" thickBot="1" x14ac:dyDescent="0.3">
      <c r="A195" s="88">
        <v>193</v>
      </c>
      <c r="B195" s="106">
        <f>Entercomments!J195</f>
        <v>0</v>
      </c>
      <c r="C195" s="90">
        <v>193</v>
      </c>
      <c r="D195" s="171">
        <f>Entercomments!K195</f>
        <v>0</v>
      </c>
      <c r="E195" s="92">
        <v>193</v>
      </c>
    </row>
    <row r="196" spans="1:5" ht="21.75" thickBot="1" x14ac:dyDescent="0.3">
      <c r="A196" s="88">
        <v>194</v>
      </c>
      <c r="B196" s="106">
        <f>Entercomments!J196</f>
        <v>0</v>
      </c>
      <c r="C196" s="90">
        <v>194</v>
      </c>
      <c r="D196" s="171">
        <f>Entercomments!K196</f>
        <v>0</v>
      </c>
      <c r="E196" s="92">
        <v>194</v>
      </c>
    </row>
    <row r="197" spans="1:5" ht="21.75" thickBot="1" x14ac:dyDescent="0.3">
      <c r="A197" s="88">
        <v>195</v>
      </c>
      <c r="B197" s="106">
        <f>Entercomments!J197</f>
        <v>0</v>
      </c>
      <c r="C197" s="90">
        <v>195</v>
      </c>
      <c r="D197" s="171">
        <f>Entercomments!K197</f>
        <v>0</v>
      </c>
      <c r="E197" s="92">
        <v>195</v>
      </c>
    </row>
    <row r="198" spans="1:5" ht="21.75" thickBot="1" x14ac:dyDescent="0.3">
      <c r="A198" s="88">
        <v>196</v>
      </c>
      <c r="B198" s="106">
        <f>Entercomments!J198</f>
        <v>0</v>
      </c>
      <c r="C198" s="90">
        <v>196</v>
      </c>
      <c r="D198" s="171">
        <f>Entercomments!K198</f>
        <v>0</v>
      </c>
      <c r="E198" s="92">
        <v>196</v>
      </c>
    </row>
    <row r="199" spans="1:5" ht="21.75" thickBot="1" x14ac:dyDescent="0.3">
      <c r="A199" s="88">
        <v>197</v>
      </c>
      <c r="B199" s="106">
        <f>Entercomments!J199</f>
        <v>0</v>
      </c>
      <c r="C199" s="90">
        <v>197</v>
      </c>
      <c r="D199" s="171">
        <f>Entercomments!K199</f>
        <v>0</v>
      </c>
      <c r="E199" s="92">
        <v>197</v>
      </c>
    </row>
    <row r="200" spans="1:5" ht="21.75" thickBot="1" x14ac:dyDescent="0.3">
      <c r="A200" s="88">
        <v>198</v>
      </c>
      <c r="B200" s="106">
        <f>Entercomments!J200</f>
        <v>0</v>
      </c>
      <c r="C200" s="90">
        <v>198</v>
      </c>
      <c r="D200" s="171">
        <f>Entercomments!K200</f>
        <v>0</v>
      </c>
      <c r="E200" s="92">
        <v>198</v>
      </c>
    </row>
    <row r="201" spans="1:5" ht="21.75" thickBot="1" x14ac:dyDescent="0.3">
      <c r="A201" s="88">
        <v>199</v>
      </c>
      <c r="B201" s="106">
        <f>Entercomments!J201</f>
        <v>0</v>
      </c>
      <c r="C201" s="90">
        <v>199</v>
      </c>
      <c r="D201" s="171">
        <f>Entercomments!K201</f>
        <v>0</v>
      </c>
      <c r="E201" s="92">
        <v>199</v>
      </c>
    </row>
    <row r="202" spans="1:5" ht="21.75" thickBot="1" x14ac:dyDescent="0.3">
      <c r="A202" s="88">
        <v>200</v>
      </c>
      <c r="B202" s="106">
        <f>Entercomments!J202</f>
        <v>0</v>
      </c>
      <c r="C202" s="90">
        <v>200</v>
      </c>
      <c r="D202" s="171">
        <f>Entercomments!K202</f>
        <v>0</v>
      </c>
      <c r="E202" s="92">
        <v>200</v>
      </c>
    </row>
    <row r="203" spans="1:5" ht="21.75" thickBot="1" x14ac:dyDescent="0.3">
      <c r="A203" s="88">
        <v>201</v>
      </c>
      <c r="B203" s="106">
        <f>Entercomments!J203</f>
        <v>0</v>
      </c>
      <c r="C203" s="90">
        <v>201</v>
      </c>
      <c r="D203" s="171">
        <f>Entercomments!K203</f>
        <v>0</v>
      </c>
      <c r="E203" s="92">
        <v>201</v>
      </c>
    </row>
    <row r="204" spans="1:5" ht="21.75" thickBot="1" x14ac:dyDescent="0.3">
      <c r="A204" s="88">
        <v>202</v>
      </c>
      <c r="B204" s="106">
        <f>Entercomments!J204</f>
        <v>0</v>
      </c>
      <c r="C204" s="90">
        <v>202</v>
      </c>
      <c r="D204" s="171">
        <f>Entercomments!K204</f>
        <v>0</v>
      </c>
      <c r="E204" s="92">
        <v>202</v>
      </c>
    </row>
    <row r="205" spans="1:5" ht="21.75" thickBot="1" x14ac:dyDescent="0.3">
      <c r="A205" s="88">
        <v>203</v>
      </c>
      <c r="B205" s="106">
        <f>Entercomments!J205</f>
        <v>0</v>
      </c>
      <c r="C205" s="90">
        <v>203</v>
      </c>
      <c r="D205" s="171">
        <f>Entercomments!K205</f>
        <v>0</v>
      </c>
      <c r="E205" s="92">
        <v>203</v>
      </c>
    </row>
    <row r="206" spans="1:5" ht="21.75" thickBot="1" x14ac:dyDescent="0.3">
      <c r="A206" s="88">
        <v>204</v>
      </c>
      <c r="B206" s="106">
        <f>Entercomments!J206</f>
        <v>0</v>
      </c>
      <c r="C206" s="90">
        <v>204</v>
      </c>
      <c r="D206" s="171">
        <f>Entercomments!K206</f>
        <v>0</v>
      </c>
      <c r="E206" s="92">
        <v>204</v>
      </c>
    </row>
    <row r="207" spans="1:5" ht="21.75" thickBot="1" x14ac:dyDescent="0.3">
      <c r="A207" s="88">
        <v>205</v>
      </c>
      <c r="B207" s="106">
        <f>Entercomments!J207</f>
        <v>0</v>
      </c>
      <c r="C207" s="90">
        <v>205</v>
      </c>
      <c r="D207" s="171">
        <f>Entercomments!K207</f>
        <v>0</v>
      </c>
      <c r="E207" s="92">
        <v>205</v>
      </c>
    </row>
    <row r="208" spans="1:5" ht="21.75" thickBot="1" x14ac:dyDescent="0.3">
      <c r="A208" s="88">
        <v>206</v>
      </c>
      <c r="B208" s="106">
        <f>Entercomments!J208</f>
        <v>0</v>
      </c>
      <c r="C208" s="90">
        <v>206</v>
      </c>
      <c r="D208" s="171">
        <f>Entercomments!K208</f>
        <v>0</v>
      </c>
      <c r="E208" s="92">
        <v>206</v>
      </c>
    </row>
    <row r="209" spans="1:5" ht="21.75" thickBot="1" x14ac:dyDescent="0.3">
      <c r="A209" s="88">
        <v>207</v>
      </c>
      <c r="B209" s="106">
        <f>Entercomments!J209</f>
        <v>0</v>
      </c>
      <c r="C209" s="90">
        <v>207</v>
      </c>
      <c r="D209" s="171">
        <f>Entercomments!K209</f>
        <v>0</v>
      </c>
      <c r="E209" s="92">
        <v>207</v>
      </c>
    </row>
    <row r="210" spans="1:5" ht="21.75" thickBot="1" x14ac:dyDescent="0.3">
      <c r="A210" s="88">
        <v>208</v>
      </c>
      <c r="B210" s="106">
        <f>Entercomments!J210</f>
        <v>0</v>
      </c>
      <c r="C210" s="90">
        <v>208</v>
      </c>
      <c r="D210" s="171">
        <f>Entercomments!K210</f>
        <v>0</v>
      </c>
      <c r="E210" s="92">
        <v>208</v>
      </c>
    </row>
    <row r="211" spans="1:5" ht="21.75" thickBot="1" x14ac:dyDescent="0.3">
      <c r="A211" s="88">
        <v>209</v>
      </c>
      <c r="B211" s="106">
        <f>Entercomments!J211</f>
        <v>0</v>
      </c>
      <c r="C211" s="90">
        <v>209</v>
      </c>
      <c r="D211" s="171">
        <f>Entercomments!K211</f>
        <v>0</v>
      </c>
      <c r="E211" s="92">
        <v>209</v>
      </c>
    </row>
    <row r="212" spans="1:5" ht="21.75" thickBot="1" x14ac:dyDescent="0.3">
      <c r="A212" s="88">
        <v>210</v>
      </c>
      <c r="B212" s="106">
        <f>Entercomments!J212</f>
        <v>0</v>
      </c>
      <c r="C212" s="90">
        <v>210</v>
      </c>
      <c r="D212" s="171">
        <f>Entercomments!K212</f>
        <v>0</v>
      </c>
      <c r="E212" s="92">
        <v>210</v>
      </c>
    </row>
    <row r="213" spans="1:5" ht="21.75" thickBot="1" x14ac:dyDescent="0.3">
      <c r="A213" s="88">
        <v>211</v>
      </c>
      <c r="B213" s="106">
        <f>Entercomments!J213</f>
        <v>0</v>
      </c>
      <c r="C213" s="90">
        <v>211</v>
      </c>
      <c r="D213" s="171">
        <f>Entercomments!K213</f>
        <v>0</v>
      </c>
      <c r="E213" s="92">
        <v>211</v>
      </c>
    </row>
    <row r="214" spans="1:5" ht="21.75" thickBot="1" x14ac:dyDescent="0.3">
      <c r="A214" s="88">
        <v>212</v>
      </c>
      <c r="B214" s="106">
        <f>Entercomments!J214</f>
        <v>0</v>
      </c>
      <c r="C214" s="90">
        <v>212</v>
      </c>
      <c r="D214" s="171">
        <f>Entercomments!K214</f>
        <v>0</v>
      </c>
      <c r="E214" s="92">
        <v>212</v>
      </c>
    </row>
    <row r="215" spans="1:5" ht="21.75" thickBot="1" x14ac:dyDescent="0.3">
      <c r="A215" s="88">
        <v>213</v>
      </c>
      <c r="B215" s="106">
        <f>Entercomments!J215</f>
        <v>0</v>
      </c>
      <c r="C215" s="90">
        <v>213</v>
      </c>
      <c r="D215" s="171">
        <f>Entercomments!K215</f>
        <v>0</v>
      </c>
      <c r="E215" s="92">
        <v>213</v>
      </c>
    </row>
    <row r="216" spans="1:5" ht="21.75" thickBot="1" x14ac:dyDescent="0.3">
      <c r="A216" s="88">
        <v>214</v>
      </c>
      <c r="B216" s="106">
        <f>Entercomments!J216</f>
        <v>0</v>
      </c>
      <c r="C216" s="90">
        <v>214</v>
      </c>
      <c r="D216" s="171">
        <f>Entercomments!K216</f>
        <v>0</v>
      </c>
      <c r="E216" s="92">
        <v>214</v>
      </c>
    </row>
    <row r="217" spans="1:5" ht="21.75" thickBot="1" x14ac:dyDescent="0.3">
      <c r="A217" s="88">
        <v>215</v>
      </c>
      <c r="B217" s="106">
        <f>Entercomments!J217</f>
        <v>0</v>
      </c>
      <c r="C217" s="90">
        <v>215</v>
      </c>
      <c r="D217" s="171">
        <f>Entercomments!K217</f>
        <v>0</v>
      </c>
      <c r="E217" s="92">
        <v>215</v>
      </c>
    </row>
    <row r="218" spans="1:5" ht="21.75" thickBot="1" x14ac:dyDescent="0.3">
      <c r="A218" s="88">
        <v>216</v>
      </c>
      <c r="B218" s="106">
        <f>Entercomments!J218</f>
        <v>0</v>
      </c>
      <c r="C218" s="90">
        <v>216</v>
      </c>
      <c r="D218" s="171">
        <f>Entercomments!K218</f>
        <v>0</v>
      </c>
      <c r="E218" s="92">
        <v>216</v>
      </c>
    </row>
    <row r="219" spans="1:5" ht="21.75" thickBot="1" x14ac:dyDescent="0.3">
      <c r="A219" s="88">
        <v>217</v>
      </c>
      <c r="B219" s="106">
        <f>Entercomments!J219</f>
        <v>0</v>
      </c>
      <c r="C219" s="90">
        <v>217</v>
      </c>
      <c r="D219" s="171">
        <f>Entercomments!K219</f>
        <v>0</v>
      </c>
      <c r="E219" s="92">
        <v>217</v>
      </c>
    </row>
    <row r="220" spans="1:5" ht="21.75" thickBot="1" x14ac:dyDescent="0.3">
      <c r="A220" s="88">
        <v>218</v>
      </c>
      <c r="B220" s="106">
        <f>Entercomments!J220</f>
        <v>0</v>
      </c>
      <c r="C220" s="90">
        <v>218</v>
      </c>
      <c r="D220" s="171">
        <f>Entercomments!K220</f>
        <v>0</v>
      </c>
      <c r="E220" s="92">
        <v>218</v>
      </c>
    </row>
    <row r="221" spans="1:5" ht="21.75" thickBot="1" x14ac:dyDescent="0.3">
      <c r="A221" s="88">
        <v>219</v>
      </c>
      <c r="B221" s="106">
        <f>Entercomments!J221</f>
        <v>0</v>
      </c>
      <c r="C221" s="90">
        <v>219</v>
      </c>
      <c r="D221" s="171">
        <f>Entercomments!K221</f>
        <v>0</v>
      </c>
      <c r="E221" s="92">
        <v>219</v>
      </c>
    </row>
    <row r="222" spans="1:5" ht="21.75" thickBot="1" x14ac:dyDescent="0.3">
      <c r="A222" s="88">
        <v>220</v>
      </c>
      <c r="B222" s="106">
        <f>Entercomments!J222</f>
        <v>0</v>
      </c>
      <c r="C222" s="90">
        <v>220</v>
      </c>
      <c r="D222" s="171">
        <f>Entercomments!K222</f>
        <v>0</v>
      </c>
      <c r="E222" s="92">
        <v>220</v>
      </c>
    </row>
    <row r="223" spans="1:5" ht="21.75" thickBot="1" x14ac:dyDescent="0.3">
      <c r="A223" s="88">
        <v>221</v>
      </c>
      <c r="B223" s="106">
        <f>Entercomments!J223</f>
        <v>0</v>
      </c>
      <c r="C223" s="90">
        <v>221</v>
      </c>
      <c r="D223" s="171">
        <f>Entercomments!K223</f>
        <v>0</v>
      </c>
      <c r="E223" s="92">
        <v>221</v>
      </c>
    </row>
    <row r="224" spans="1:5" ht="21.75" thickBot="1" x14ac:dyDescent="0.3">
      <c r="A224" s="88">
        <v>222</v>
      </c>
      <c r="B224" s="106">
        <f>Entercomments!J224</f>
        <v>0</v>
      </c>
      <c r="C224" s="90">
        <v>222</v>
      </c>
      <c r="D224" s="171">
        <f>Entercomments!K224</f>
        <v>0</v>
      </c>
      <c r="E224" s="92">
        <v>222</v>
      </c>
    </row>
    <row r="225" spans="1:5" ht="21.75" thickBot="1" x14ac:dyDescent="0.3">
      <c r="A225" s="88">
        <v>223</v>
      </c>
      <c r="B225" s="106">
        <f>Entercomments!J225</f>
        <v>0</v>
      </c>
      <c r="C225" s="90">
        <v>223</v>
      </c>
      <c r="D225" s="171">
        <f>Entercomments!K225</f>
        <v>0</v>
      </c>
      <c r="E225" s="92">
        <v>223</v>
      </c>
    </row>
    <row r="226" spans="1:5" ht="21.75" thickBot="1" x14ac:dyDescent="0.3">
      <c r="A226" s="88">
        <v>224</v>
      </c>
      <c r="B226" s="106">
        <f>Entercomments!J226</f>
        <v>0</v>
      </c>
      <c r="C226" s="90">
        <v>224</v>
      </c>
      <c r="D226" s="171">
        <f>Entercomments!K226</f>
        <v>0</v>
      </c>
      <c r="E226" s="92">
        <v>224</v>
      </c>
    </row>
    <row r="227" spans="1:5" ht="21.75" thickBot="1" x14ac:dyDescent="0.3">
      <c r="A227" s="88">
        <v>225</v>
      </c>
      <c r="B227" s="106">
        <f>Entercomments!J227</f>
        <v>0</v>
      </c>
      <c r="C227" s="90">
        <v>225</v>
      </c>
      <c r="D227" s="171">
        <f>Entercomments!K227</f>
        <v>0</v>
      </c>
      <c r="E227" s="92">
        <v>225</v>
      </c>
    </row>
    <row r="228" spans="1:5" ht="21.75" thickBot="1" x14ac:dyDescent="0.3">
      <c r="A228" s="88">
        <v>226</v>
      </c>
      <c r="B228" s="106">
        <f>Entercomments!J228</f>
        <v>0</v>
      </c>
      <c r="C228" s="90">
        <v>226</v>
      </c>
      <c r="D228" s="171">
        <f>Entercomments!K228</f>
        <v>0</v>
      </c>
      <c r="E228" s="92">
        <v>226</v>
      </c>
    </row>
    <row r="229" spans="1:5" ht="21.75" thickBot="1" x14ac:dyDescent="0.3">
      <c r="A229" s="88">
        <v>227</v>
      </c>
      <c r="B229" s="106">
        <f>Entercomments!J229</f>
        <v>0</v>
      </c>
      <c r="C229" s="90">
        <v>227</v>
      </c>
      <c r="D229" s="171">
        <f>Entercomments!K229</f>
        <v>0</v>
      </c>
      <c r="E229" s="92">
        <v>227</v>
      </c>
    </row>
    <row r="230" spans="1:5" ht="21.75" thickBot="1" x14ac:dyDescent="0.3">
      <c r="A230" s="88">
        <v>228</v>
      </c>
      <c r="B230" s="106">
        <f>Entercomments!J230</f>
        <v>0</v>
      </c>
      <c r="C230" s="90">
        <v>228</v>
      </c>
      <c r="D230" s="171">
        <f>Entercomments!K230</f>
        <v>0</v>
      </c>
      <c r="E230" s="92">
        <v>228</v>
      </c>
    </row>
    <row r="231" spans="1:5" ht="21.75" thickBot="1" x14ac:dyDescent="0.3">
      <c r="A231" s="88">
        <v>229</v>
      </c>
      <c r="B231" s="106">
        <f>Entercomments!J231</f>
        <v>0</v>
      </c>
      <c r="C231" s="90">
        <v>229</v>
      </c>
      <c r="D231" s="171">
        <f>Entercomments!K231</f>
        <v>0</v>
      </c>
      <c r="E231" s="92">
        <v>229</v>
      </c>
    </row>
    <row r="232" spans="1:5" ht="21.75" thickBot="1" x14ac:dyDescent="0.3">
      <c r="A232" s="88">
        <v>230</v>
      </c>
      <c r="B232" s="106">
        <f>Entercomments!J232</f>
        <v>0</v>
      </c>
      <c r="C232" s="90">
        <v>230</v>
      </c>
      <c r="D232" s="171">
        <f>Entercomments!K232</f>
        <v>0</v>
      </c>
      <c r="E232" s="92">
        <v>230</v>
      </c>
    </row>
    <row r="233" spans="1:5" ht="21.75" thickBot="1" x14ac:dyDescent="0.3">
      <c r="A233" s="88">
        <v>231</v>
      </c>
      <c r="B233" s="106">
        <f>Entercomments!J233</f>
        <v>0</v>
      </c>
      <c r="C233" s="90">
        <v>231</v>
      </c>
      <c r="D233" s="171">
        <f>Entercomments!K233</f>
        <v>0</v>
      </c>
      <c r="E233" s="92">
        <v>231</v>
      </c>
    </row>
    <row r="234" spans="1:5" ht="21.75" thickBot="1" x14ac:dyDescent="0.3">
      <c r="A234" s="88">
        <v>232</v>
      </c>
      <c r="B234" s="106">
        <f>Entercomments!J234</f>
        <v>0</v>
      </c>
      <c r="C234" s="90">
        <v>232</v>
      </c>
      <c r="D234" s="171">
        <f>Entercomments!K234</f>
        <v>0</v>
      </c>
      <c r="E234" s="92">
        <v>232</v>
      </c>
    </row>
    <row r="235" spans="1:5" ht="21.75" thickBot="1" x14ac:dyDescent="0.3">
      <c r="A235" s="88">
        <v>233</v>
      </c>
      <c r="B235" s="106">
        <f>Entercomments!J235</f>
        <v>0</v>
      </c>
      <c r="C235" s="90">
        <v>233</v>
      </c>
      <c r="D235" s="171">
        <f>Entercomments!K235</f>
        <v>0</v>
      </c>
      <c r="E235" s="92">
        <v>233</v>
      </c>
    </row>
    <row r="236" spans="1:5" ht="21.75" thickBot="1" x14ac:dyDescent="0.3">
      <c r="A236" s="88">
        <v>234</v>
      </c>
      <c r="B236" s="106">
        <f>Entercomments!J236</f>
        <v>0</v>
      </c>
      <c r="C236" s="90">
        <v>234</v>
      </c>
      <c r="D236" s="171">
        <f>Entercomments!K236</f>
        <v>0</v>
      </c>
      <c r="E236" s="92">
        <v>234</v>
      </c>
    </row>
    <row r="237" spans="1:5" ht="21.75" thickBot="1" x14ac:dyDescent="0.3">
      <c r="A237" s="88">
        <v>235</v>
      </c>
      <c r="B237" s="106">
        <f>Entercomments!J237</f>
        <v>0</v>
      </c>
      <c r="C237" s="90">
        <v>235</v>
      </c>
      <c r="D237" s="171">
        <f>Entercomments!K237</f>
        <v>0</v>
      </c>
      <c r="E237" s="92">
        <v>235</v>
      </c>
    </row>
    <row r="238" spans="1:5" ht="21.75" thickBot="1" x14ac:dyDescent="0.3">
      <c r="A238" s="88">
        <v>236</v>
      </c>
      <c r="B238" s="106">
        <f>Entercomments!J238</f>
        <v>0</v>
      </c>
      <c r="C238" s="90">
        <v>236</v>
      </c>
      <c r="D238" s="171">
        <f>Entercomments!K238</f>
        <v>0</v>
      </c>
      <c r="E238" s="92">
        <v>236</v>
      </c>
    </row>
    <row r="239" spans="1:5" ht="21.75" thickBot="1" x14ac:dyDescent="0.3">
      <c r="A239" s="88">
        <v>237</v>
      </c>
      <c r="B239" s="106">
        <f>Entercomments!J239</f>
        <v>0</v>
      </c>
      <c r="C239" s="90">
        <v>237</v>
      </c>
      <c r="D239" s="171">
        <f>Entercomments!K239</f>
        <v>0</v>
      </c>
      <c r="E239" s="92">
        <v>237</v>
      </c>
    </row>
    <row r="240" spans="1:5" ht="21.75" thickBot="1" x14ac:dyDescent="0.3">
      <c r="A240" s="88">
        <v>238</v>
      </c>
      <c r="B240" s="106">
        <f>Entercomments!J240</f>
        <v>0</v>
      </c>
      <c r="C240" s="90">
        <v>238</v>
      </c>
      <c r="D240" s="171">
        <f>Entercomments!K240</f>
        <v>0</v>
      </c>
      <c r="E240" s="92">
        <v>238</v>
      </c>
    </row>
    <row r="241" spans="1:5" ht="21.75" thickBot="1" x14ac:dyDescent="0.3">
      <c r="A241" s="88">
        <v>239</v>
      </c>
      <c r="B241" s="106">
        <f>Entercomments!J241</f>
        <v>0</v>
      </c>
      <c r="C241" s="90">
        <v>239</v>
      </c>
      <c r="D241" s="171">
        <f>Entercomments!K241</f>
        <v>0</v>
      </c>
      <c r="E241" s="92">
        <v>239</v>
      </c>
    </row>
    <row r="242" spans="1:5" ht="21.75" thickBot="1" x14ac:dyDescent="0.3">
      <c r="A242" s="88">
        <v>240</v>
      </c>
      <c r="B242" s="106">
        <f>Entercomments!J242</f>
        <v>0</v>
      </c>
      <c r="C242" s="90">
        <v>240</v>
      </c>
      <c r="D242" s="171">
        <f>Entercomments!K242</f>
        <v>0</v>
      </c>
      <c r="E242" s="92">
        <v>240</v>
      </c>
    </row>
    <row r="243" spans="1:5" ht="21.75" thickBot="1" x14ac:dyDescent="0.3">
      <c r="A243" s="88">
        <v>241</v>
      </c>
      <c r="B243" s="106">
        <f>Entercomments!J243</f>
        <v>0</v>
      </c>
      <c r="C243" s="90">
        <v>241</v>
      </c>
      <c r="D243" s="171">
        <f>Entercomments!K243</f>
        <v>0</v>
      </c>
      <c r="E243" s="92">
        <v>241</v>
      </c>
    </row>
    <row r="244" spans="1:5" ht="21.75" thickBot="1" x14ac:dyDescent="0.3">
      <c r="A244" s="88">
        <v>242</v>
      </c>
      <c r="B244" s="106">
        <f>Entercomments!J244</f>
        <v>0</v>
      </c>
      <c r="C244" s="90">
        <v>242</v>
      </c>
      <c r="D244" s="171">
        <f>Entercomments!K244</f>
        <v>0</v>
      </c>
      <c r="E244" s="92">
        <v>242</v>
      </c>
    </row>
    <row r="245" spans="1:5" ht="21.75" thickBot="1" x14ac:dyDescent="0.3">
      <c r="A245" s="88">
        <v>243</v>
      </c>
      <c r="B245" s="106">
        <f>Entercomments!J245</f>
        <v>0</v>
      </c>
      <c r="C245" s="90">
        <v>243</v>
      </c>
      <c r="D245" s="171">
        <f>Entercomments!K245</f>
        <v>0</v>
      </c>
      <c r="E245" s="92">
        <v>243</v>
      </c>
    </row>
    <row r="246" spans="1:5" ht="21.75" thickBot="1" x14ac:dyDescent="0.3">
      <c r="A246" s="88">
        <v>244</v>
      </c>
      <c r="B246" s="106">
        <f>Entercomments!J246</f>
        <v>0</v>
      </c>
      <c r="C246" s="90">
        <v>244</v>
      </c>
      <c r="D246" s="171">
        <f>Entercomments!K246</f>
        <v>0</v>
      </c>
      <c r="E246" s="92">
        <v>244</v>
      </c>
    </row>
    <row r="247" spans="1:5" ht="21.75" thickBot="1" x14ac:dyDescent="0.3">
      <c r="A247" s="88">
        <v>245</v>
      </c>
      <c r="B247" s="106">
        <f>Entercomments!J247</f>
        <v>0</v>
      </c>
      <c r="C247" s="90">
        <v>245</v>
      </c>
      <c r="D247" s="171">
        <f>Entercomments!K247</f>
        <v>0</v>
      </c>
      <c r="E247" s="92">
        <v>245</v>
      </c>
    </row>
    <row r="248" spans="1:5" ht="21.75" thickBot="1" x14ac:dyDescent="0.3">
      <c r="A248" s="88">
        <v>246</v>
      </c>
      <c r="B248" s="106">
        <f>Entercomments!J248</f>
        <v>0</v>
      </c>
      <c r="C248" s="90">
        <v>246</v>
      </c>
      <c r="D248" s="171">
        <f>Entercomments!K248</f>
        <v>0</v>
      </c>
      <c r="E248" s="92">
        <v>246</v>
      </c>
    </row>
    <row r="249" spans="1:5" ht="21.75" thickBot="1" x14ac:dyDescent="0.3">
      <c r="A249" s="88">
        <v>247</v>
      </c>
      <c r="B249" s="106">
        <f>Entercomments!J249</f>
        <v>0</v>
      </c>
      <c r="C249" s="90">
        <v>247</v>
      </c>
      <c r="D249" s="171">
        <f>Entercomments!K249</f>
        <v>0</v>
      </c>
      <c r="E249" s="92">
        <v>247</v>
      </c>
    </row>
    <row r="250" spans="1:5" ht="21.75" thickBot="1" x14ac:dyDescent="0.3">
      <c r="A250" s="88">
        <v>248</v>
      </c>
      <c r="B250" s="106">
        <f>Entercomments!J250</f>
        <v>0</v>
      </c>
      <c r="C250" s="90">
        <v>248</v>
      </c>
      <c r="D250" s="171">
        <f>Entercomments!K250</f>
        <v>0</v>
      </c>
      <c r="E250" s="92">
        <v>248</v>
      </c>
    </row>
    <row r="251" spans="1:5" ht="21.75" thickBot="1" x14ac:dyDescent="0.3">
      <c r="A251" s="88">
        <v>249</v>
      </c>
      <c r="B251" s="106">
        <f>Entercomments!J251</f>
        <v>0</v>
      </c>
      <c r="C251" s="90">
        <v>249</v>
      </c>
      <c r="D251" s="171">
        <f>Entercomments!K251</f>
        <v>0</v>
      </c>
      <c r="E251" s="92">
        <v>249</v>
      </c>
    </row>
    <row r="252" spans="1:5" ht="21.75" thickBot="1" x14ac:dyDescent="0.3">
      <c r="A252" s="88">
        <v>250</v>
      </c>
      <c r="B252" s="106">
        <f>Entercomments!J252</f>
        <v>0</v>
      </c>
      <c r="C252" s="90">
        <v>250</v>
      </c>
      <c r="D252" s="171">
        <f>Entercomments!K252</f>
        <v>0</v>
      </c>
      <c r="E252" s="92">
        <v>250</v>
      </c>
    </row>
    <row r="253" spans="1:5" ht="21.75" thickBot="1" x14ac:dyDescent="0.3">
      <c r="A253" s="88">
        <v>251</v>
      </c>
      <c r="B253" s="106">
        <f>Entercomments!J253</f>
        <v>0</v>
      </c>
      <c r="C253" s="90">
        <v>251</v>
      </c>
      <c r="D253" s="171">
        <f>Entercomments!K253</f>
        <v>0</v>
      </c>
      <c r="E253" s="92">
        <v>251</v>
      </c>
    </row>
    <row r="254" spans="1:5" ht="21.75" thickBot="1" x14ac:dyDescent="0.3">
      <c r="A254" s="88">
        <v>252</v>
      </c>
      <c r="B254" s="106">
        <f>Entercomments!J254</f>
        <v>0</v>
      </c>
      <c r="C254" s="90">
        <v>252</v>
      </c>
      <c r="D254" s="171">
        <f>Entercomments!K254</f>
        <v>0</v>
      </c>
      <c r="E254" s="92">
        <v>252</v>
      </c>
    </row>
    <row r="255" spans="1:5" ht="21.75" thickBot="1" x14ac:dyDescent="0.3">
      <c r="A255" s="88">
        <v>253</v>
      </c>
      <c r="B255" s="106">
        <f>Entercomments!J255</f>
        <v>0</v>
      </c>
      <c r="C255" s="90">
        <v>253</v>
      </c>
      <c r="D255" s="171">
        <f>Entercomments!K255</f>
        <v>0</v>
      </c>
      <c r="E255" s="92">
        <v>253</v>
      </c>
    </row>
    <row r="256" spans="1:5" ht="21.75" thickBot="1" x14ac:dyDescent="0.3">
      <c r="A256" s="88">
        <v>254</v>
      </c>
      <c r="B256" s="106">
        <f>Entercomments!J256</f>
        <v>0</v>
      </c>
      <c r="C256" s="90">
        <v>254</v>
      </c>
      <c r="D256" s="171">
        <f>Entercomments!K256</f>
        <v>0</v>
      </c>
      <c r="E256" s="92">
        <v>254</v>
      </c>
    </row>
    <row r="257" spans="1:5" ht="21.75" thickBot="1" x14ac:dyDescent="0.3">
      <c r="A257" s="88">
        <v>255</v>
      </c>
      <c r="B257" s="106">
        <f>Entercomments!J257</f>
        <v>0</v>
      </c>
      <c r="C257" s="90">
        <v>255</v>
      </c>
      <c r="D257" s="171">
        <f>Entercomments!K257</f>
        <v>0</v>
      </c>
      <c r="E257" s="92">
        <v>255</v>
      </c>
    </row>
    <row r="258" spans="1:5" ht="21.75" thickBot="1" x14ac:dyDescent="0.3">
      <c r="A258" s="88">
        <v>256</v>
      </c>
      <c r="B258" s="106">
        <f>Entercomments!J258</f>
        <v>0</v>
      </c>
      <c r="C258" s="90">
        <v>256</v>
      </c>
      <c r="D258" s="171">
        <f>Entercomments!K258</f>
        <v>0</v>
      </c>
      <c r="E258" s="92">
        <v>256</v>
      </c>
    </row>
    <row r="259" spans="1:5" ht="21.75" thickBot="1" x14ac:dyDescent="0.3">
      <c r="A259" s="88">
        <v>257</v>
      </c>
      <c r="B259" s="106">
        <f>Entercomments!J259</f>
        <v>0</v>
      </c>
      <c r="C259" s="90">
        <v>257</v>
      </c>
      <c r="D259" s="171">
        <f>Entercomments!K259</f>
        <v>0</v>
      </c>
      <c r="E259" s="92">
        <v>257</v>
      </c>
    </row>
    <row r="260" spans="1:5" ht="21.75" thickBot="1" x14ac:dyDescent="0.3">
      <c r="A260" s="88">
        <v>258</v>
      </c>
      <c r="B260" s="106">
        <f>Entercomments!J260</f>
        <v>0</v>
      </c>
      <c r="C260" s="90">
        <v>258</v>
      </c>
      <c r="D260" s="171">
        <f>Entercomments!K260</f>
        <v>0</v>
      </c>
      <c r="E260" s="92">
        <v>258</v>
      </c>
    </row>
    <row r="261" spans="1:5" ht="21.75" thickBot="1" x14ac:dyDescent="0.3">
      <c r="A261" s="88">
        <v>259</v>
      </c>
      <c r="B261" s="106">
        <f>Entercomments!J261</f>
        <v>0</v>
      </c>
      <c r="C261" s="90">
        <v>259</v>
      </c>
      <c r="D261" s="171">
        <f>Entercomments!K261</f>
        <v>0</v>
      </c>
      <c r="E261" s="92">
        <v>259</v>
      </c>
    </row>
    <row r="262" spans="1:5" ht="21.75" thickBot="1" x14ac:dyDescent="0.3">
      <c r="A262" s="88">
        <v>260</v>
      </c>
      <c r="B262" s="106">
        <f>Entercomments!J262</f>
        <v>0</v>
      </c>
      <c r="C262" s="90">
        <v>260</v>
      </c>
      <c r="D262" s="171">
        <f>Entercomments!K262</f>
        <v>0</v>
      </c>
      <c r="E262" s="92">
        <v>260</v>
      </c>
    </row>
    <row r="263" spans="1:5" ht="21.75" thickBot="1" x14ac:dyDescent="0.3">
      <c r="A263" s="88">
        <v>261</v>
      </c>
      <c r="B263" s="106">
        <f>Entercomments!J263</f>
        <v>0</v>
      </c>
      <c r="C263" s="90">
        <v>261</v>
      </c>
      <c r="D263" s="171">
        <f>Entercomments!K263</f>
        <v>0</v>
      </c>
      <c r="E263" s="92">
        <v>261</v>
      </c>
    </row>
    <row r="264" spans="1:5" ht="21.75" thickBot="1" x14ac:dyDescent="0.3">
      <c r="A264" s="88">
        <v>262</v>
      </c>
      <c r="B264" s="106">
        <f>Entercomments!J264</f>
        <v>0</v>
      </c>
      <c r="C264" s="90">
        <v>262</v>
      </c>
      <c r="D264" s="171">
        <f>Entercomments!K264</f>
        <v>0</v>
      </c>
      <c r="E264" s="92">
        <v>262</v>
      </c>
    </row>
    <row r="265" spans="1:5" ht="21.75" thickBot="1" x14ac:dyDescent="0.3">
      <c r="A265" s="88">
        <v>263</v>
      </c>
      <c r="B265" s="106">
        <f>Entercomments!J265</f>
        <v>0</v>
      </c>
      <c r="C265" s="90">
        <v>263</v>
      </c>
      <c r="D265" s="171">
        <f>Entercomments!K265</f>
        <v>0</v>
      </c>
      <c r="E265" s="92">
        <v>263</v>
      </c>
    </row>
    <row r="266" spans="1:5" ht="21.75" thickBot="1" x14ac:dyDescent="0.3">
      <c r="A266" s="88">
        <v>264</v>
      </c>
      <c r="B266" s="106">
        <f>Entercomments!J266</f>
        <v>0</v>
      </c>
      <c r="C266" s="90">
        <v>264</v>
      </c>
      <c r="D266" s="171">
        <f>Entercomments!K266</f>
        <v>0</v>
      </c>
      <c r="E266" s="92">
        <v>264</v>
      </c>
    </row>
    <row r="267" spans="1:5" ht="21.75" thickBot="1" x14ac:dyDescent="0.3">
      <c r="A267" s="88">
        <v>265</v>
      </c>
      <c r="B267" s="106">
        <f>Entercomments!J267</f>
        <v>0</v>
      </c>
      <c r="C267" s="90">
        <v>265</v>
      </c>
      <c r="D267" s="171">
        <f>Entercomments!K267</f>
        <v>0</v>
      </c>
      <c r="E267" s="92">
        <v>265</v>
      </c>
    </row>
    <row r="268" spans="1:5" ht="21.75" thickBot="1" x14ac:dyDescent="0.3">
      <c r="A268" s="88">
        <v>266</v>
      </c>
      <c r="B268" s="106">
        <f>Entercomments!J268</f>
        <v>0</v>
      </c>
      <c r="C268" s="90">
        <v>266</v>
      </c>
      <c r="D268" s="171">
        <f>Entercomments!K268</f>
        <v>0</v>
      </c>
      <c r="E268" s="92">
        <v>266</v>
      </c>
    </row>
    <row r="269" spans="1:5" ht="21.75" thickBot="1" x14ac:dyDescent="0.3">
      <c r="A269" s="88">
        <v>267</v>
      </c>
      <c r="B269" s="106">
        <f>Entercomments!J269</f>
        <v>0</v>
      </c>
      <c r="C269" s="90">
        <v>267</v>
      </c>
      <c r="D269" s="171">
        <f>Entercomments!K269</f>
        <v>0</v>
      </c>
      <c r="E269" s="92">
        <v>267</v>
      </c>
    </row>
    <row r="270" spans="1:5" ht="21.75" thickBot="1" x14ac:dyDescent="0.3">
      <c r="A270" s="88">
        <v>268</v>
      </c>
      <c r="B270" s="106">
        <f>Entercomments!J270</f>
        <v>0</v>
      </c>
      <c r="C270" s="90">
        <v>268</v>
      </c>
      <c r="D270" s="171">
        <f>Entercomments!K270</f>
        <v>0</v>
      </c>
      <c r="E270" s="92">
        <v>268</v>
      </c>
    </row>
    <row r="271" spans="1:5" ht="21.75" thickBot="1" x14ac:dyDescent="0.3">
      <c r="A271" s="88">
        <v>269</v>
      </c>
      <c r="B271" s="106">
        <f>Entercomments!J271</f>
        <v>0</v>
      </c>
      <c r="C271" s="90">
        <v>269</v>
      </c>
      <c r="D271" s="171">
        <f>Entercomments!K271</f>
        <v>0</v>
      </c>
      <c r="E271" s="92">
        <v>269</v>
      </c>
    </row>
    <row r="272" spans="1:5" ht="21.75" thickBot="1" x14ac:dyDescent="0.3">
      <c r="A272" s="88">
        <v>270</v>
      </c>
      <c r="B272" s="106">
        <f>Entercomments!J272</f>
        <v>0</v>
      </c>
      <c r="C272" s="90">
        <v>270</v>
      </c>
      <c r="D272" s="171">
        <f>Entercomments!K272</f>
        <v>0</v>
      </c>
      <c r="E272" s="92">
        <v>270</v>
      </c>
    </row>
    <row r="273" spans="1:5" ht="21.75" thickBot="1" x14ac:dyDescent="0.3">
      <c r="A273" s="88">
        <v>271</v>
      </c>
      <c r="B273" s="106">
        <f>Entercomments!J273</f>
        <v>0</v>
      </c>
      <c r="C273" s="90">
        <v>271</v>
      </c>
      <c r="D273" s="171">
        <f>Entercomments!K273</f>
        <v>0</v>
      </c>
      <c r="E273" s="92">
        <v>271</v>
      </c>
    </row>
    <row r="274" spans="1:5" ht="21.75" thickBot="1" x14ac:dyDescent="0.3">
      <c r="A274" s="88">
        <v>272</v>
      </c>
      <c r="B274" s="106">
        <f>Entercomments!J274</f>
        <v>0</v>
      </c>
      <c r="C274" s="90">
        <v>272</v>
      </c>
      <c r="D274" s="171">
        <f>Entercomments!K274</f>
        <v>0</v>
      </c>
      <c r="E274" s="92">
        <v>272</v>
      </c>
    </row>
    <row r="275" spans="1:5" ht="21.75" thickBot="1" x14ac:dyDescent="0.3">
      <c r="A275" s="88">
        <v>273</v>
      </c>
      <c r="B275" s="106">
        <f>Entercomments!J275</f>
        <v>0</v>
      </c>
      <c r="C275" s="90">
        <v>273</v>
      </c>
      <c r="D275" s="171">
        <f>Entercomments!K275</f>
        <v>0</v>
      </c>
      <c r="E275" s="92">
        <v>273</v>
      </c>
    </row>
    <row r="276" spans="1:5" ht="21.75" thickBot="1" x14ac:dyDescent="0.3">
      <c r="A276" s="88">
        <v>274</v>
      </c>
      <c r="B276" s="106">
        <f>Entercomments!J276</f>
        <v>0</v>
      </c>
      <c r="C276" s="90">
        <v>274</v>
      </c>
      <c r="D276" s="171">
        <f>Entercomments!K276</f>
        <v>0</v>
      </c>
      <c r="E276" s="92">
        <v>274</v>
      </c>
    </row>
    <row r="277" spans="1:5" ht="21.75" thickBot="1" x14ac:dyDescent="0.3">
      <c r="A277" s="88">
        <v>275</v>
      </c>
      <c r="B277" s="106">
        <f>Entercomments!J277</f>
        <v>0</v>
      </c>
      <c r="C277" s="90">
        <v>275</v>
      </c>
      <c r="D277" s="171">
        <f>Entercomments!K277</f>
        <v>0</v>
      </c>
      <c r="E277" s="92">
        <v>275</v>
      </c>
    </row>
    <row r="278" spans="1:5" ht="21.75" thickBot="1" x14ac:dyDescent="0.3">
      <c r="A278" s="88">
        <v>276</v>
      </c>
      <c r="B278" s="106">
        <f>Entercomments!J278</f>
        <v>0</v>
      </c>
      <c r="C278" s="90">
        <v>276</v>
      </c>
      <c r="D278" s="171">
        <f>Entercomments!K278</f>
        <v>0</v>
      </c>
      <c r="E278" s="92">
        <v>276</v>
      </c>
    </row>
    <row r="279" spans="1:5" ht="21.75" thickBot="1" x14ac:dyDescent="0.3">
      <c r="A279" s="88">
        <v>277</v>
      </c>
      <c r="B279" s="106">
        <f>Entercomments!J279</f>
        <v>0</v>
      </c>
      <c r="C279" s="90">
        <v>277</v>
      </c>
      <c r="D279" s="171">
        <f>Entercomments!K279</f>
        <v>0</v>
      </c>
      <c r="E279" s="92">
        <v>277</v>
      </c>
    </row>
    <row r="280" spans="1:5" ht="21.75" thickBot="1" x14ac:dyDescent="0.3">
      <c r="A280" s="88">
        <v>278</v>
      </c>
      <c r="B280" s="106">
        <f>Entercomments!J280</f>
        <v>0</v>
      </c>
      <c r="C280" s="90">
        <v>278</v>
      </c>
      <c r="D280" s="171">
        <f>Entercomments!K280</f>
        <v>0</v>
      </c>
      <c r="E280" s="92">
        <v>278</v>
      </c>
    </row>
    <row r="281" spans="1:5" ht="21.75" thickBot="1" x14ac:dyDescent="0.3">
      <c r="A281" s="88">
        <v>279</v>
      </c>
      <c r="B281" s="106">
        <f>Entercomments!J281</f>
        <v>0</v>
      </c>
      <c r="C281" s="90">
        <v>279</v>
      </c>
      <c r="D281" s="171">
        <f>Entercomments!K281</f>
        <v>0</v>
      </c>
      <c r="E281" s="92">
        <v>279</v>
      </c>
    </row>
    <row r="282" spans="1:5" ht="21.75" thickBot="1" x14ac:dyDescent="0.3">
      <c r="A282" s="88">
        <v>280</v>
      </c>
      <c r="B282" s="106">
        <f>Entercomments!J282</f>
        <v>0</v>
      </c>
      <c r="C282" s="90">
        <v>280</v>
      </c>
      <c r="D282" s="171">
        <f>Entercomments!K282</f>
        <v>0</v>
      </c>
      <c r="E282" s="92">
        <v>280</v>
      </c>
    </row>
    <row r="283" spans="1:5" ht="21.75" thickBot="1" x14ac:dyDescent="0.3">
      <c r="A283" s="88">
        <v>281</v>
      </c>
      <c r="B283" s="106">
        <f>Entercomments!J283</f>
        <v>0</v>
      </c>
      <c r="C283" s="90">
        <v>281</v>
      </c>
      <c r="D283" s="171">
        <f>Entercomments!K283</f>
        <v>0</v>
      </c>
      <c r="E283" s="92">
        <v>281</v>
      </c>
    </row>
    <row r="284" spans="1:5" ht="21.75" thickBot="1" x14ac:dyDescent="0.3">
      <c r="A284" s="88">
        <v>282</v>
      </c>
      <c r="B284" s="106">
        <f>Entercomments!J284</f>
        <v>0</v>
      </c>
      <c r="C284" s="90">
        <v>282</v>
      </c>
      <c r="D284" s="171">
        <f>Entercomments!K284</f>
        <v>0</v>
      </c>
      <c r="E284" s="92">
        <v>282</v>
      </c>
    </row>
    <row r="285" spans="1:5" ht="21.75" thickBot="1" x14ac:dyDescent="0.3">
      <c r="A285" s="88">
        <v>283</v>
      </c>
      <c r="B285" s="106">
        <f>Entercomments!J285</f>
        <v>0</v>
      </c>
      <c r="C285" s="90">
        <v>283</v>
      </c>
      <c r="D285" s="171">
        <f>Entercomments!K285</f>
        <v>0</v>
      </c>
      <c r="E285" s="92">
        <v>283</v>
      </c>
    </row>
    <row r="286" spans="1:5" ht="21.75" thickBot="1" x14ac:dyDescent="0.3">
      <c r="A286" s="88">
        <v>284</v>
      </c>
      <c r="B286" s="106">
        <f>Entercomments!J286</f>
        <v>0</v>
      </c>
      <c r="C286" s="90">
        <v>284</v>
      </c>
      <c r="D286" s="171">
        <f>Entercomments!K286</f>
        <v>0</v>
      </c>
      <c r="E286" s="92">
        <v>284</v>
      </c>
    </row>
    <row r="287" spans="1:5" ht="21.75" thickBot="1" x14ac:dyDescent="0.3">
      <c r="A287" s="88">
        <v>285</v>
      </c>
      <c r="B287" s="106">
        <f>Entercomments!J287</f>
        <v>0</v>
      </c>
      <c r="C287" s="90">
        <v>285</v>
      </c>
      <c r="D287" s="171">
        <f>Entercomments!K287</f>
        <v>0</v>
      </c>
      <c r="E287" s="92">
        <v>285</v>
      </c>
    </row>
    <row r="288" spans="1:5" ht="21.75" thickBot="1" x14ac:dyDescent="0.3">
      <c r="A288" s="88">
        <v>286</v>
      </c>
      <c r="B288" s="106">
        <f>Entercomments!J288</f>
        <v>0</v>
      </c>
      <c r="C288" s="90">
        <v>286</v>
      </c>
      <c r="D288" s="171">
        <f>Entercomments!K288</f>
        <v>0</v>
      </c>
      <c r="E288" s="92">
        <v>286</v>
      </c>
    </row>
    <row r="289" spans="1:5" ht="21.75" thickBot="1" x14ac:dyDescent="0.3">
      <c r="A289" s="88">
        <v>287</v>
      </c>
      <c r="B289" s="106">
        <f>Entercomments!J289</f>
        <v>0</v>
      </c>
      <c r="C289" s="90">
        <v>287</v>
      </c>
      <c r="D289" s="171">
        <f>Entercomments!K289</f>
        <v>0</v>
      </c>
      <c r="E289" s="92">
        <v>287</v>
      </c>
    </row>
    <row r="290" spans="1:5" ht="21.75" thickBot="1" x14ac:dyDescent="0.3">
      <c r="A290" s="88">
        <v>288</v>
      </c>
      <c r="B290" s="106">
        <f>Entercomments!J290</f>
        <v>0</v>
      </c>
      <c r="C290" s="90">
        <v>288</v>
      </c>
      <c r="D290" s="171">
        <f>Entercomments!K290</f>
        <v>0</v>
      </c>
      <c r="E290" s="92">
        <v>288</v>
      </c>
    </row>
    <row r="291" spans="1:5" ht="21.75" thickBot="1" x14ac:dyDescent="0.3">
      <c r="A291" s="88">
        <v>289</v>
      </c>
      <c r="B291" s="106">
        <f>Entercomments!J291</f>
        <v>0</v>
      </c>
      <c r="C291" s="90">
        <v>289</v>
      </c>
      <c r="D291" s="171">
        <f>Entercomments!K291</f>
        <v>0</v>
      </c>
      <c r="E291" s="92">
        <v>289</v>
      </c>
    </row>
    <row r="292" spans="1:5" ht="21.75" thickBot="1" x14ac:dyDescent="0.3">
      <c r="A292" s="88">
        <v>290</v>
      </c>
      <c r="B292" s="106">
        <f>Entercomments!J292</f>
        <v>0</v>
      </c>
      <c r="C292" s="90">
        <v>290</v>
      </c>
      <c r="D292" s="171">
        <f>Entercomments!K292</f>
        <v>0</v>
      </c>
      <c r="E292" s="92">
        <v>290</v>
      </c>
    </row>
    <row r="293" spans="1:5" ht="21.75" thickBot="1" x14ac:dyDescent="0.3">
      <c r="A293" s="88">
        <v>291</v>
      </c>
      <c r="B293" s="106">
        <f>Entercomments!J293</f>
        <v>0</v>
      </c>
      <c r="C293" s="90">
        <v>291</v>
      </c>
      <c r="D293" s="171">
        <f>Entercomments!K293</f>
        <v>0</v>
      </c>
      <c r="E293" s="92">
        <v>291</v>
      </c>
    </row>
    <row r="294" spans="1:5" ht="21.75" thickBot="1" x14ac:dyDescent="0.3">
      <c r="A294" s="88">
        <v>292</v>
      </c>
      <c r="B294" s="106">
        <f>Entercomments!J294</f>
        <v>0</v>
      </c>
      <c r="C294" s="90">
        <v>292</v>
      </c>
      <c r="D294" s="171">
        <f>Entercomments!K294</f>
        <v>0</v>
      </c>
      <c r="E294" s="92">
        <v>292</v>
      </c>
    </row>
    <row r="295" spans="1:5" ht="21.75" thickBot="1" x14ac:dyDescent="0.3">
      <c r="A295" s="88">
        <v>293</v>
      </c>
      <c r="B295" s="106">
        <f>Entercomments!J295</f>
        <v>0</v>
      </c>
      <c r="C295" s="90">
        <v>293</v>
      </c>
      <c r="D295" s="171">
        <f>Entercomments!K295</f>
        <v>0</v>
      </c>
      <c r="E295" s="92">
        <v>293</v>
      </c>
    </row>
    <row r="296" spans="1:5" ht="21.75" thickBot="1" x14ac:dyDescent="0.3">
      <c r="A296" s="88">
        <v>294</v>
      </c>
      <c r="B296" s="106">
        <f>Entercomments!J296</f>
        <v>0</v>
      </c>
      <c r="C296" s="90">
        <v>294</v>
      </c>
      <c r="D296" s="171">
        <f>Entercomments!K296</f>
        <v>0</v>
      </c>
      <c r="E296" s="92">
        <v>294</v>
      </c>
    </row>
    <row r="297" spans="1:5" ht="21.75" thickBot="1" x14ac:dyDescent="0.3">
      <c r="A297" s="88">
        <v>295</v>
      </c>
      <c r="B297" s="106">
        <f>Entercomments!J297</f>
        <v>0</v>
      </c>
      <c r="C297" s="90">
        <v>295</v>
      </c>
      <c r="D297" s="171">
        <f>Entercomments!K297</f>
        <v>0</v>
      </c>
      <c r="E297" s="92">
        <v>295</v>
      </c>
    </row>
    <row r="298" spans="1:5" ht="21.75" thickBot="1" x14ac:dyDescent="0.3">
      <c r="A298" s="88">
        <v>296</v>
      </c>
      <c r="B298" s="106">
        <f>Entercomments!J298</f>
        <v>0</v>
      </c>
      <c r="C298" s="90">
        <v>296</v>
      </c>
      <c r="D298" s="171">
        <f>Entercomments!K298</f>
        <v>0</v>
      </c>
      <c r="E298" s="92">
        <v>296</v>
      </c>
    </row>
    <row r="299" spans="1:5" ht="21.75" thickBot="1" x14ac:dyDescent="0.3">
      <c r="A299" s="88">
        <v>297</v>
      </c>
      <c r="B299" s="106">
        <f>Entercomments!J299</f>
        <v>0</v>
      </c>
      <c r="C299" s="90">
        <v>297</v>
      </c>
      <c r="D299" s="171">
        <f>Entercomments!K299</f>
        <v>0</v>
      </c>
      <c r="E299" s="92">
        <v>297</v>
      </c>
    </row>
    <row r="300" spans="1:5" ht="21.75" thickBot="1" x14ac:dyDescent="0.3">
      <c r="A300" s="88">
        <v>298</v>
      </c>
      <c r="B300" s="106">
        <f>Entercomments!J300</f>
        <v>0</v>
      </c>
      <c r="C300" s="90">
        <v>298</v>
      </c>
      <c r="D300" s="171">
        <f>Entercomments!K300</f>
        <v>0</v>
      </c>
      <c r="E300" s="92">
        <v>298</v>
      </c>
    </row>
    <row r="301" spans="1:5" ht="21.75" thickBot="1" x14ac:dyDescent="0.3">
      <c r="A301" s="88">
        <v>299</v>
      </c>
      <c r="B301" s="106">
        <f>Entercomments!J301</f>
        <v>0</v>
      </c>
      <c r="C301" s="90">
        <v>299</v>
      </c>
      <c r="D301" s="171">
        <f>Entercomments!K301</f>
        <v>0</v>
      </c>
      <c r="E301" s="92">
        <v>299</v>
      </c>
    </row>
    <row r="302" spans="1:5" ht="21.75" thickBot="1" x14ac:dyDescent="0.3">
      <c r="A302" s="88">
        <v>300</v>
      </c>
      <c r="B302" s="106">
        <f>Entercomments!J302</f>
        <v>0</v>
      </c>
      <c r="C302" s="90">
        <v>300</v>
      </c>
      <c r="D302" s="171">
        <f>Entercomments!K302</f>
        <v>0</v>
      </c>
      <c r="E302" s="92">
        <v>300</v>
      </c>
    </row>
    <row r="303" spans="1:5" ht="21.75" thickBot="1" x14ac:dyDescent="0.3">
      <c r="A303" s="88">
        <v>301</v>
      </c>
      <c r="B303" s="106">
        <f>Entercomments!J303</f>
        <v>0</v>
      </c>
      <c r="C303" s="90">
        <v>301</v>
      </c>
      <c r="D303" s="171">
        <f>Entercomments!K303</f>
        <v>0</v>
      </c>
      <c r="E303" s="92">
        <v>301</v>
      </c>
    </row>
    <row r="304" spans="1:5" ht="21.75" thickBot="1" x14ac:dyDescent="0.3">
      <c r="A304" s="88">
        <v>302</v>
      </c>
      <c r="B304" s="106">
        <f>Entercomments!J304</f>
        <v>0</v>
      </c>
      <c r="C304" s="90">
        <v>302</v>
      </c>
      <c r="D304" s="171">
        <f>Entercomments!K304</f>
        <v>0</v>
      </c>
      <c r="E304" s="92">
        <v>302</v>
      </c>
    </row>
    <row r="305" spans="1:5" ht="21.75" thickBot="1" x14ac:dyDescent="0.3">
      <c r="A305" s="88">
        <v>303</v>
      </c>
      <c r="B305" s="106">
        <f>Entercomments!J305</f>
        <v>0</v>
      </c>
      <c r="C305" s="90">
        <v>303</v>
      </c>
      <c r="D305" s="171">
        <f>Entercomments!K305</f>
        <v>0</v>
      </c>
      <c r="E305" s="92">
        <v>303</v>
      </c>
    </row>
    <row r="306" spans="1:5" ht="21.75" thickBot="1" x14ac:dyDescent="0.3">
      <c r="A306" s="88">
        <v>304</v>
      </c>
      <c r="B306" s="106">
        <f>Entercomments!J306</f>
        <v>0</v>
      </c>
      <c r="C306" s="90">
        <v>304</v>
      </c>
      <c r="D306" s="171">
        <f>Entercomments!K306</f>
        <v>0</v>
      </c>
      <c r="E306" s="92">
        <v>304</v>
      </c>
    </row>
    <row r="307" spans="1:5" ht="21.75" thickBot="1" x14ac:dyDescent="0.3">
      <c r="A307" s="88">
        <v>305</v>
      </c>
      <c r="B307" s="106">
        <f>Entercomments!J307</f>
        <v>0</v>
      </c>
      <c r="C307" s="90">
        <v>305</v>
      </c>
      <c r="D307" s="171">
        <f>Entercomments!K307</f>
        <v>0</v>
      </c>
      <c r="E307" s="92">
        <v>305</v>
      </c>
    </row>
    <row r="308" spans="1:5" ht="21.75" thickBot="1" x14ac:dyDescent="0.3">
      <c r="A308" s="88">
        <v>306</v>
      </c>
      <c r="B308" s="106">
        <f>Entercomments!J308</f>
        <v>0</v>
      </c>
      <c r="C308" s="90">
        <v>306</v>
      </c>
      <c r="D308" s="171">
        <f>Entercomments!K308</f>
        <v>0</v>
      </c>
      <c r="E308" s="92">
        <v>306</v>
      </c>
    </row>
    <row r="309" spans="1:5" ht="21.75" thickBot="1" x14ac:dyDescent="0.3">
      <c r="A309" s="88">
        <v>307</v>
      </c>
      <c r="B309" s="106">
        <f>Entercomments!J309</f>
        <v>0</v>
      </c>
      <c r="C309" s="90">
        <v>307</v>
      </c>
      <c r="D309" s="171">
        <f>Entercomments!K309</f>
        <v>0</v>
      </c>
      <c r="E309" s="92">
        <v>307</v>
      </c>
    </row>
    <row r="310" spans="1:5" ht="21.75" thickBot="1" x14ac:dyDescent="0.3">
      <c r="A310" s="88">
        <v>308</v>
      </c>
      <c r="B310" s="106">
        <f>Entercomments!J310</f>
        <v>0</v>
      </c>
      <c r="C310" s="90">
        <v>308</v>
      </c>
      <c r="D310" s="171">
        <f>Entercomments!K310</f>
        <v>0</v>
      </c>
      <c r="E310" s="92">
        <v>308</v>
      </c>
    </row>
    <row r="311" spans="1:5" ht="21.75" thickBot="1" x14ac:dyDescent="0.3">
      <c r="A311" s="88">
        <v>309</v>
      </c>
      <c r="B311" s="106">
        <f>Entercomments!J311</f>
        <v>0</v>
      </c>
      <c r="C311" s="90">
        <v>309</v>
      </c>
      <c r="D311" s="171">
        <f>Entercomments!K311</f>
        <v>0</v>
      </c>
      <c r="E311" s="92">
        <v>309</v>
      </c>
    </row>
    <row r="312" spans="1:5" ht="21.75" thickBot="1" x14ac:dyDescent="0.3">
      <c r="A312" s="88">
        <v>310</v>
      </c>
      <c r="B312" s="106">
        <f>Entercomments!J312</f>
        <v>0</v>
      </c>
      <c r="C312" s="90">
        <v>310</v>
      </c>
      <c r="D312" s="171">
        <f>Entercomments!K312</f>
        <v>0</v>
      </c>
      <c r="E312" s="92">
        <v>310</v>
      </c>
    </row>
    <row r="313" spans="1:5" ht="21.75" thickBot="1" x14ac:dyDescent="0.3">
      <c r="A313" s="88">
        <v>311</v>
      </c>
      <c r="B313" s="106">
        <f>Entercomments!J313</f>
        <v>0</v>
      </c>
      <c r="C313" s="90">
        <v>311</v>
      </c>
      <c r="D313" s="171">
        <f>Entercomments!K313</f>
        <v>0</v>
      </c>
      <c r="E313" s="92">
        <v>311</v>
      </c>
    </row>
    <row r="314" spans="1:5" ht="21.75" thickBot="1" x14ac:dyDescent="0.3">
      <c r="A314" s="88">
        <v>312</v>
      </c>
      <c r="B314" s="106">
        <f>Entercomments!J314</f>
        <v>0</v>
      </c>
      <c r="C314" s="90">
        <v>312</v>
      </c>
      <c r="D314" s="171">
        <f>Entercomments!K314</f>
        <v>0</v>
      </c>
      <c r="E314" s="92">
        <v>312</v>
      </c>
    </row>
    <row r="315" spans="1:5" ht="21.75" thickBot="1" x14ac:dyDescent="0.3">
      <c r="A315" s="88">
        <v>313</v>
      </c>
      <c r="B315" s="106">
        <f>Entercomments!J315</f>
        <v>0</v>
      </c>
      <c r="C315" s="90">
        <v>313</v>
      </c>
      <c r="D315" s="171">
        <f>Entercomments!K315</f>
        <v>0</v>
      </c>
      <c r="E315" s="92">
        <v>313</v>
      </c>
    </row>
    <row r="316" spans="1:5" ht="21.75" thickBot="1" x14ac:dyDescent="0.3">
      <c r="A316" s="88">
        <v>314</v>
      </c>
      <c r="B316" s="106">
        <f>Entercomments!J316</f>
        <v>0</v>
      </c>
      <c r="C316" s="90">
        <v>314</v>
      </c>
      <c r="D316" s="171">
        <f>Entercomments!K316</f>
        <v>0</v>
      </c>
      <c r="E316" s="92">
        <v>314</v>
      </c>
    </row>
    <row r="317" spans="1:5" ht="21.75" thickBot="1" x14ac:dyDescent="0.3">
      <c r="A317" s="88">
        <v>315</v>
      </c>
      <c r="B317" s="106">
        <f>Entercomments!J317</f>
        <v>0</v>
      </c>
      <c r="C317" s="90">
        <v>315</v>
      </c>
      <c r="D317" s="171">
        <f>Entercomments!K317</f>
        <v>0</v>
      </c>
      <c r="E317" s="92">
        <v>315</v>
      </c>
    </row>
    <row r="318" spans="1:5" ht="21.75" thickBot="1" x14ac:dyDescent="0.3">
      <c r="A318" s="88">
        <v>316</v>
      </c>
      <c r="B318" s="106">
        <f>Entercomments!J318</f>
        <v>0</v>
      </c>
      <c r="C318" s="90">
        <v>316</v>
      </c>
      <c r="D318" s="171">
        <f>Entercomments!K318</f>
        <v>0</v>
      </c>
      <c r="E318" s="92">
        <v>316</v>
      </c>
    </row>
    <row r="319" spans="1:5" ht="21.75" thickBot="1" x14ac:dyDescent="0.3">
      <c r="A319" s="88">
        <v>317</v>
      </c>
      <c r="B319" s="106">
        <f>Entercomments!J319</f>
        <v>0</v>
      </c>
      <c r="C319" s="90">
        <v>317</v>
      </c>
      <c r="D319" s="171">
        <f>Entercomments!K319</f>
        <v>0</v>
      </c>
      <c r="E319" s="92">
        <v>317</v>
      </c>
    </row>
    <row r="320" spans="1:5" ht="21.75" thickBot="1" x14ac:dyDescent="0.3">
      <c r="A320" s="88">
        <v>318</v>
      </c>
      <c r="B320" s="106">
        <f>Entercomments!J320</f>
        <v>0</v>
      </c>
      <c r="C320" s="90">
        <v>318</v>
      </c>
      <c r="D320" s="171">
        <f>Entercomments!K320</f>
        <v>0</v>
      </c>
      <c r="E320" s="92">
        <v>318</v>
      </c>
    </row>
    <row r="321" spans="1:5" ht="21.75" thickBot="1" x14ac:dyDescent="0.3">
      <c r="A321" s="88">
        <v>319</v>
      </c>
      <c r="B321" s="106">
        <f>Entercomments!J321</f>
        <v>0</v>
      </c>
      <c r="C321" s="90">
        <v>319</v>
      </c>
      <c r="D321" s="171">
        <f>Entercomments!K321</f>
        <v>0</v>
      </c>
      <c r="E321" s="92">
        <v>319</v>
      </c>
    </row>
    <row r="322" spans="1:5" ht="21.75" thickBot="1" x14ac:dyDescent="0.3">
      <c r="A322" s="88">
        <v>320</v>
      </c>
      <c r="B322" s="106">
        <f>Entercomments!J322</f>
        <v>0</v>
      </c>
      <c r="C322" s="90">
        <v>320</v>
      </c>
      <c r="D322" s="171">
        <f>Entercomments!K322</f>
        <v>0</v>
      </c>
      <c r="E322" s="92">
        <v>320</v>
      </c>
    </row>
    <row r="323" spans="1:5" ht="21.75" thickBot="1" x14ac:dyDescent="0.3">
      <c r="A323" s="88">
        <v>321</v>
      </c>
      <c r="B323" s="106">
        <f>Entercomments!J323</f>
        <v>0</v>
      </c>
      <c r="C323" s="90">
        <v>321</v>
      </c>
      <c r="D323" s="171">
        <f>Entercomments!K323</f>
        <v>0</v>
      </c>
      <c r="E323" s="92">
        <v>321</v>
      </c>
    </row>
    <row r="324" spans="1:5" ht="21.75" thickBot="1" x14ac:dyDescent="0.3">
      <c r="A324" s="88">
        <v>322</v>
      </c>
      <c r="B324" s="106">
        <f>Entercomments!J324</f>
        <v>0</v>
      </c>
      <c r="C324" s="90">
        <v>322</v>
      </c>
      <c r="D324" s="171">
        <f>Entercomments!K324</f>
        <v>0</v>
      </c>
      <c r="E324" s="92">
        <v>322</v>
      </c>
    </row>
    <row r="325" spans="1:5" ht="21.75" thickBot="1" x14ac:dyDescent="0.3">
      <c r="A325" s="88">
        <v>323</v>
      </c>
      <c r="B325" s="106">
        <f>Entercomments!J325</f>
        <v>0</v>
      </c>
      <c r="C325" s="90">
        <v>323</v>
      </c>
      <c r="D325" s="171">
        <f>Entercomments!K325</f>
        <v>0</v>
      </c>
      <c r="E325" s="92">
        <v>323</v>
      </c>
    </row>
    <row r="326" spans="1:5" ht="21.75" thickBot="1" x14ac:dyDescent="0.3">
      <c r="A326" s="88">
        <v>324</v>
      </c>
      <c r="B326" s="106">
        <f>Entercomments!J326</f>
        <v>0</v>
      </c>
      <c r="C326" s="90">
        <v>324</v>
      </c>
      <c r="D326" s="171">
        <f>Entercomments!K326</f>
        <v>0</v>
      </c>
      <c r="E326" s="92">
        <v>324</v>
      </c>
    </row>
    <row r="327" spans="1:5" ht="21.75" thickBot="1" x14ac:dyDescent="0.3">
      <c r="A327" s="88">
        <v>325</v>
      </c>
      <c r="B327" s="106">
        <f>Entercomments!J327</f>
        <v>0</v>
      </c>
      <c r="C327" s="90">
        <v>325</v>
      </c>
      <c r="D327" s="171">
        <f>Entercomments!K327</f>
        <v>0</v>
      </c>
      <c r="E327" s="92">
        <v>325</v>
      </c>
    </row>
    <row r="328" spans="1:5" ht="21.75" thickBot="1" x14ac:dyDescent="0.3">
      <c r="A328" s="88">
        <v>326</v>
      </c>
      <c r="B328" s="106">
        <f>Entercomments!J328</f>
        <v>0</v>
      </c>
      <c r="C328" s="90">
        <v>326</v>
      </c>
      <c r="D328" s="171">
        <f>Entercomments!K328</f>
        <v>0</v>
      </c>
      <c r="E328" s="92">
        <v>326</v>
      </c>
    </row>
    <row r="329" spans="1:5" ht="21.75" thickBot="1" x14ac:dyDescent="0.3">
      <c r="A329" s="88">
        <v>327</v>
      </c>
      <c r="B329" s="106">
        <f>Entercomments!J329</f>
        <v>0</v>
      </c>
      <c r="C329" s="90">
        <v>327</v>
      </c>
      <c r="D329" s="171">
        <f>Entercomments!K329</f>
        <v>0</v>
      </c>
      <c r="E329" s="92">
        <v>327</v>
      </c>
    </row>
    <row r="330" spans="1:5" ht="21.75" thickBot="1" x14ac:dyDescent="0.3">
      <c r="A330" s="88">
        <v>328</v>
      </c>
      <c r="B330" s="106">
        <f>Entercomments!J330</f>
        <v>0</v>
      </c>
      <c r="C330" s="90">
        <v>328</v>
      </c>
      <c r="D330" s="171">
        <f>Entercomments!K330</f>
        <v>0</v>
      </c>
      <c r="E330" s="92">
        <v>328</v>
      </c>
    </row>
    <row r="331" spans="1:5" ht="21.75" thickBot="1" x14ac:dyDescent="0.3">
      <c r="A331" s="88">
        <v>329</v>
      </c>
      <c r="B331" s="106">
        <f>Entercomments!J331</f>
        <v>0</v>
      </c>
      <c r="C331" s="90">
        <v>329</v>
      </c>
      <c r="D331" s="171">
        <f>Entercomments!K331</f>
        <v>0</v>
      </c>
      <c r="E331" s="92">
        <v>329</v>
      </c>
    </row>
    <row r="332" spans="1:5" ht="21.75" thickBot="1" x14ac:dyDescent="0.3">
      <c r="A332" s="88">
        <v>330</v>
      </c>
      <c r="B332" s="106">
        <f>Entercomments!J332</f>
        <v>0</v>
      </c>
      <c r="C332" s="90">
        <v>330</v>
      </c>
      <c r="D332" s="171">
        <f>Entercomments!K332</f>
        <v>0</v>
      </c>
      <c r="E332" s="92">
        <v>330</v>
      </c>
    </row>
    <row r="333" spans="1:5" ht="21.75" thickBot="1" x14ac:dyDescent="0.3">
      <c r="A333" s="88">
        <v>331</v>
      </c>
      <c r="B333" s="106">
        <f>Entercomments!J333</f>
        <v>0</v>
      </c>
      <c r="C333" s="90">
        <v>331</v>
      </c>
      <c r="D333" s="171">
        <f>Entercomments!K333</f>
        <v>0</v>
      </c>
      <c r="E333" s="92">
        <v>331</v>
      </c>
    </row>
    <row r="334" spans="1:5" ht="21.75" thickBot="1" x14ac:dyDescent="0.3">
      <c r="A334" s="88">
        <v>332</v>
      </c>
      <c r="B334" s="106">
        <f>Entercomments!J334</f>
        <v>0</v>
      </c>
      <c r="C334" s="90">
        <v>332</v>
      </c>
      <c r="D334" s="171">
        <f>Entercomments!K334</f>
        <v>0</v>
      </c>
      <c r="E334" s="92">
        <v>332</v>
      </c>
    </row>
    <row r="335" spans="1:5" ht="21.75" thickBot="1" x14ac:dyDescent="0.3">
      <c r="A335" s="88">
        <v>333</v>
      </c>
      <c r="B335" s="106">
        <f>Entercomments!J335</f>
        <v>0</v>
      </c>
      <c r="C335" s="90">
        <v>333</v>
      </c>
      <c r="D335" s="171">
        <f>Entercomments!K335</f>
        <v>0</v>
      </c>
      <c r="E335" s="92">
        <v>333</v>
      </c>
    </row>
    <row r="336" spans="1:5" ht="21.75" thickBot="1" x14ac:dyDescent="0.3">
      <c r="A336" s="88">
        <v>334</v>
      </c>
      <c r="B336" s="106">
        <f>Entercomments!J336</f>
        <v>0</v>
      </c>
      <c r="C336" s="90">
        <v>334</v>
      </c>
      <c r="D336" s="171">
        <f>Entercomments!K336</f>
        <v>0</v>
      </c>
      <c r="E336" s="92">
        <v>334</v>
      </c>
    </row>
    <row r="337" spans="1:5" ht="21.75" thickBot="1" x14ac:dyDescent="0.3">
      <c r="A337" s="88">
        <v>335</v>
      </c>
      <c r="B337" s="106">
        <f>Entercomments!J337</f>
        <v>0</v>
      </c>
      <c r="C337" s="90">
        <v>335</v>
      </c>
      <c r="D337" s="171">
        <f>Entercomments!K337</f>
        <v>0</v>
      </c>
      <c r="E337" s="92">
        <v>335</v>
      </c>
    </row>
    <row r="338" spans="1:5" ht="21.75" thickBot="1" x14ac:dyDescent="0.3">
      <c r="A338" s="88">
        <v>336</v>
      </c>
      <c r="B338" s="106">
        <f>Entercomments!J338</f>
        <v>0</v>
      </c>
      <c r="C338" s="90">
        <v>336</v>
      </c>
      <c r="D338" s="171">
        <f>Entercomments!K338</f>
        <v>0</v>
      </c>
      <c r="E338" s="92">
        <v>336</v>
      </c>
    </row>
    <row r="339" spans="1:5" ht="21.75" thickBot="1" x14ac:dyDescent="0.3">
      <c r="A339" s="88">
        <v>337</v>
      </c>
      <c r="B339" s="106">
        <f>Entercomments!J339</f>
        <v>0</v>
      </c>
      <c r="C339" s="90">
        <v>337</v>
      </c>
      <c r="D339" s="171">
        <f>Entercomments!K339</f>
        <v>0</v>
      </c>
      <c r="E339" s="92">
        <v>337</v>
      </c>
    </row>
    <row r="340" spans="1:5" ht="21.75" thickBot="1" x14ac:dyDescent="0.3">
      <c r="A340" s="88">
        <v>338</v>
      </c>
      <c r="B340" s="106">
        <f>Entercomments!J340</f>
        <v>0</v>
      </c>
      <c r="C340" s="90">
        <v>338</v>
      </c>
      <c r="D340" s="171">
        <f>Entercomments!K340</f>
        <v>0</v>
      </c>
      <c r="E340" s="92">
        <v>338</v>
      </c>
    </row>
    <row r="341" spans="1:5" ht="21.75" thickBot="1" x14ac:dyDescent="0.3">
      <c r="A341" s="88">
        <v>339</v>
      </c>
      <c r="B341" s="106">
        <f>Entercomments!J341</f>
        <v>0</v>
      </c>
      <c r="C341" s="90">
        <v>339</v>
      </c>
      <c r="D341" s="171">
        <f>Entercomments!K341</f>
        <v>0</v>
      </c>
      <c r="E341" s="92">
        <v>339</v>
      </c>
    </row>
    <row r="342" spans="1:5" ht="21.75" thickBot="1" x14ac:dyDescent="0.3">
      <c r="A342" s="88">
        <v>340</v>
      </c>
      <c r="B342" s="106">
        <f>Entercomments!J342</f>
        <v>0</v>
      </c>
      <c r="C342" s="90">
        <v>340</v>
      </c>
      <c r="D342" s="171">
        <f>Entercomments!K342</f>
        <v>0</v>
      </c>
      <c r="E342" s="92">
        <v>340</v>
      </c>
    </row>
    <row r="343" spans="1:5" ht="21.75" thickBot="1" x14ac:dyDescent="0.3">
      <c r="A343" s="88">
        <v>341</v>
      </c>
      <c r="B343" s="106">
        <f>Entercomments!J343</f>
        <v>0</v>
      </c>
      <c r="C343" s="90">
        <v>341</v>
      </c>
      <c r="D343" s="171">
        <f>Entercomments!K343</f>
        <v>0</v>
      </c>
      <c r="E343" s="92">
        <v>341</v>
      </c>
    </row>
    <row r="344" spans="1:5" ht="21.75" thickBot="1" x14ac:dyDescent="0.3">
      <c r="A344" s="88">
        <v>342</v>
      </c>
      <c r="B344" s="106">
        <f>Entercomments!J344</f>
        <v>0</v>
      </c>
      <c r="C344" s="90">
        <v>342</v>
      </c>
      <c r="D344" s="171">
        <f>Entercomments!K344</f>
        <v>0</v>
      </c>
      <c r="E344" s="92">
        <v>342</v>
      </c>
    </row>
    <row r="345" spans="1:5" ht="21.75" thickBot="1" x14ac:dyDescent="0.3">
      <c r="A345" s="88">
        <v>343</v>
      </c>
      <c r="B345" s="106">
        <f>Entercomments!J345</f>
        <v>0</v>
      </c>
      <c r="C345" s="90">
        <v>343</v>
      </c>
      <c r="D345" s="171">
        <f>Entercomments!K345</f>
        <v>0</v>
      </c>
      <c r="E345" s="92">
        <v>343</v>
      </c>
    </row>
    <row r="346" spans="1:5" ht="21.75" thickBot="1" x14ac:dyDescent="0.3">
      <c r="A346" s="88">
        <v>344</v>
      </c>
      <c r="B346" s="106">
        <f>Entercomments!J346</f>
        <v>0</v>
      </c>
      <c r="C346" s="90">
        <v>344</v>
      </c>
      <c r="D346" s="171">
        <f>Entercomments!K346</f>
        <v>0</v>
      </c>
      <c r="E346" s="92">
        <v>344</v>
      </c>
    </row>
    <row r="347" spans="1:5" ht="21.75" thickBot="1" x14ac:dyDescent="0.3">
      <c r="A347" s="88">
        <v>345</v>
      </c>
      <c r="B347" s="106">
        <f>Entercomments!J347</f>
        <v>0</v>
      </c>
      <c r="C347" s="90">
        <v>345</v>
      </c>
      <c r="D347" s="171">
        <f>Entercomments!K347</f>
        <v>0</v>
      </c>
      <c r="E347" s="92">
        <v>345</v>
      </c>
    </row>
    <row r="348" spans="1:5" ht="21.75" thickBot="1" x14ac:dyDescent="0.3">
      <c r="A348" s="88">
        <v>346</v>
      </c>
      <c r="B348" s="106">
        <f>Entercomments!J348</f>
        <v>0</v>
      </c>
      <c r="C348" s="90">
        <v>346</v>
      </c>
      <c r="D348" s="171">
        <f>Entercomments!K348</f>
        <v>0</v>
      </c>
      <c r="E348" s="92">
        <v>346</v>
      </c>
    </row>
    <row r="349" spans="1:5" ht="21.75" thickBot="1" x14ac:dyDescent="0.3">
      <c r="A349" s="88">
        <v>347</v>
      </c>
      <c r="B349" s="106">
        <f>Entercomments!J349</f>
        <v>0</v>
      </c>
      <c r="C349" s="90">
        <v>347</v>
      </c>
      <c r="D349" s="171">
        <f>Entercomments!K349</f>
        <v>0</v>
      </c>
      <c r="E349" s="92">
        <v>347</v>
      </c>
    </row>
    <row r="350" spans="1:5" ht="21.75" thickBot="1" x14ac:dyDescent="0.3">
      <c r="A350" s="88">
        <v>348</v>
      </c>
      <c r="B350" s="106">
        <f>Entercomments!J350</f>
        <v>0</v>
      </c>
      <c r="C350" s="90">
        <v>348</v>
      </c>
      <c r="D350" s="171">
        <f>Entercomments!K350</f>
        <v>0</v>
      </c>
      <c r="E350" s="92">
        <v>348</v>
      </c>
    </row>
    <row r="351" spans="1:5" ht="21.75" thickBot="1" x14ac:dyDescent="0.3">
      <c r="A351" s="88">
        <v>349</v>
      </c>
      <c r="B351" s="106">
        <f>Entercomments!J351</f>
        <v>0</v>
      </c>
      <c r="C351" s="90">
        <v>349</v>
      </c>
      <c r="D351" s="171">
        <f>Entercomments!K351</f>
        <v>0</v>
      </c>
      <c r="E351" s="92">
        <v>349</v>
      </c>
    </row>
    <row r="352" spans="1:5" ht="21.75" thickBot="1" x14ac:dyDescent="0.3">
      <c r="A352" s="88">
        <v>350</v>
      </c>
      <c r="B352" s="106">
        <f>Entercomments!J352</f>
        <v>0</v>
      </c>
      <c r="C352" s="90">
        <v>350</v>
      </c>
      <c r="D352" s="171">
        <f>Entercomments!K352</f>
        <v>0</v>
      </c>
      <c r="E352" s="92">
        <v>350</v>
      </c>
    </row>
    <row r="353" spans="1:5" ht="21.75" thickBot="1" x14ac:dyDescent="0.3">
      <c r="A353" s="88">
        <v>351</v>
      </c>
      <c r="B353" s="106">
        <f>Entercomments!J353</f>
        <v>0</v>
      </c>
      <c r="C353" s="90">
        <v>351</v>
      </c>
      <c r="D353" s="171">
        <f>Entercomments!K353</f>
        <v>0</v>
      </c>
      <c r="E353" s="92">
        <v>351</v>
      </c>
    </row>
    <row r="354" spans="1:5" ht="21.75" thickBot="1" x14ac:dyDescent="0.3">
      <c r="A354" s="88">
        <v>352</v>
      </c>
      <c r="B354" s="106">
        <f>Entercomments!J354</f>
        <v>0</v>
      </c>
      <c r="C354" s="90">
        <v>352</v>
      </c>
      <c r="D354" s="171">
        <f>Entercomments!K354</f>
        <v>0</v>
      </c>
      <c r="E354" s="92">
        <v>352</v>
      </c>
    </row>
    <row r="355" spans="1:5" ht="21.75" thickBot="1" x14ac:dyDescent="0.3">
      <c r="A355" s="88">
        <v>353</v>
      </c>
      <c r="B355" s="106">
        <f>Entercomments!J355</f>
        <v>0</v>
      </c>
      <c r="C355" s="90">
        <v>353</v>
      </c>
      <c r="D355" s="171">
        <f>Entercomments!K355</f>
        <v>0</v>
      </c>
      <c r="E355" s="92">
        <v>353</v>
      </c>
    </row>
    <row r="356" spans="1:5" ht="21.75" thickBot="1" x14ac:dyDescent="0.3">
      <c r="A356" s="88">
        <v>354</v>
      </c>
      <c r="B356" s="106">
        <f>Entercomments!J356</f>
        <v>0</v>
      </c>
      <c r="C356" s="90">
        <v>354</v>
      </c>
      <c r="D356" s="171">
        <f>Entercomments!K356</f>
        <v>0</v>
      </c>
      <c r="E356" s="92">
        <v>354</v>
      </c>
    </row>
    <row r="357" spans="1:5" ht="21.75" thickBot="1" x14ac:dyDescent="0.3">
      <c r="A357" s="88">
        <v>355</v>
      </c>
      <c r="B357" s="106">
        <f>Entercomments!J357</f>
        <v>0</v>
      </c>
      <c r="C357" s="90">
        <v>355</v>
      </c>
      <c r="D357" s="171">
        <f>Entercomments!K357</f>
        <v>0</v>
      </c>
      <c r="E357" s="92">
        <v>355</v>
      </c>
    </row>
    <row r="358" spans="1:5" ht="21.75" thickBot="1" x14ac:dyDescent="0.3">
      <c r="A358" s="88">
        <v>356</v>
      </c>
      <c r="B358" s="106">
        <f>Entercomments!J358</f>
        <v>0</v>
      </c>
      <c r="C358" s="90">
        <v>356</v>
      </c>
      <c r="D358" s="171">
        <f>Entercomments!K358</f>
        <v>0</v>
      </c>
      <c r="E358" s="92">
        <v>356</v>
      </c>
    </row>
    <row r="359" spans="1:5" ht="21.75" thickBot="1" x14ac:dyDescent="0.3">
      <c r="A359" s="88">
        <v>357</v>
      </c>
      <c r="B359" s="106">
        <f>Entercomments!J359</f>
        <v>0</v>
      </c>
      <c r="C359" s="90">
        <v>357</v>
      </c>
      <c r="D359" s="171">
        <f>Entercomments!K359</f>
        <v>0</v>
      </c>
      <c r="E359" s="92">
        <v>357</v>
      </c>
    </row>
    <row r="360" spans="1:5" ht="21.75" thickBot="1" x14ac:dyDescent="0.3">
      <c r="A360" s="88">
        <v>358</v>
      </c>
      <c r="B360" s="106">
        <f>Entercomments!J360</f>
        <v>0</v>
      </c>
      <c r="C360" s="90">
        <v>358</v>
      </c>
      <c r="D360" s="171">
        <f>Entercomments!K360</f>
        <v>0</v>
      </c>
      <c r="E360" s="92">
        <v>358</v>
      </c>
    </row>
    <row r="361" spans="1:5" ht="21.75" thickBot="1" x14ac:dyDescent="0.3">
      <c r="A361" s="88">
        <v>359</v>
      </c>
      <c r="B361" s="106">
        <f>Entercomments!J361</f>
        <v>0</v>
      </c>
      <c r="C361" s="90">
        <v>359</v>
      </c>
      <c r="D361" s="171">
        <f>Entercomments!K361</f>
        <v>0</v>
      </c>
      <c r="E361" s="92">
        <v>359</v>
      </c>
    </row>
    <row r="362" spans="1:5" ht="21.75" thickBot="1" x14ac:dyDescent="0.3">
      <c r="A362" s="88">
        <v>360</v>
      </c>
      <c r="B362" s="106">
        <f>Entercomments!J362</f>
        <v>0</v>
      </c>
      <c r="C362" s="90">
        <v>360</v>
      </c>
      <c r="D362" s="171">
        <f>Entercomments!K362</f>
        <v>0</v>
      </c>
      <c r="E362" s="92">
        <v>360</v>
      </c>
    </row>
    <row r="363" spans="1:5" ht="21.75" thickBot="1" x14ac:dyDescent="0.3">
      <c r="A363" s="88">
        <v>361</v>
      </c>
      <c r="B363" s="106">
        <f>Entercomments!J363</f>
        <v>0</v>
      </c>
      <c r="C363" s="90">
        <v>361</v>
      </c>
      <c r="D363" s="171">
        <f>Entercomments!K363</f>
        <v>0</v>
      </c>
      <c r="E363" s="92">
        <v>361</v>
      </c>
    </row>
    <row r="364" spans="1:5" ht="21.75" thickBot="1" x14ac:dyDescent="0.3">
      <c r="A364" s="88">
        <v>362</v>
      </c>
      <c r="B364" s="106">
        <f>Entercomments!J364</f>
        <v>0</v>
      </c>
      <c r="C364" s="90">
        <v>362</v>
      </c>
      <c r="D364" s="171">
        <f>Entercomments!K364</f>
        <v>0</v>
      </c>
      <c r="E364" s="92">
        <v>362</v>
      </c>
    </row>
    <row r="365" spans="1:5" ht="21.75" thickBot="1" x14ac:dyDescent="0.3">
      <c r="A365" s="88">
        <v>363</v>
      </c>
      <c r="B365" s="106">
        <f>Entercomments!J365</f>
        <v>0</v>
      </c>
      <c r="C365" s="90">
        <v>363</v>
      </c>
      <c r="D365" s="171">
        <f>Entercomments!K365</f>
        <v>0</v>
      </c>
      <c r="E365" s="92">
        <v>363</v>
      </c>
    </row>
    <row r="366" spans="1:5" ht="21.75" thickBot="1" x14ac:dyDescent="0.3">
      <c r="A366" s="88">
        <v>364</v>
      </c>
      <c r="B366" s="106">
        <f>Entercomments!J366</f>
        <v>0</v>
      </c>
      <c r="C366" s="90">
        <v>364</v>
      </c>
      <c r="D366" s="171">
        <f>Entercomments!K366</f>
        <v>0</v>
      </c>
      <c r="E366" s="92">
        <v>364</v>
      </c>
    </row>
    <row r="367" spans="1:5" ht="21.75" thickBot="1" x14ac:dyDescent="0.3">
      <c r="A367" s="88">
        <v>365</v>
      </c>
      <c r="B367" s="106">
        <f>Entercomments!J367</f>
        <v>0</v>
      </c>
      <c r="C367" s="90">
        <v>365</v>
      </c>
      <c r="D367" s="171">
        <f>Entercomments!K367</f>
        <v>0</v>
      </c>
      <c r="E367" s="92">
        <v>365</v>
      </c>
    </row>
    <row r="368" spans="1:5" ht="21.75" thickBot="1" x14ac:dyDescent="0.3">
      <c r="A368" s="88">
        <v>366</v>
      </c>
      <c r="B368" s="106">
        <f>Entercomments!J368</f>
        <v>0</v>
      </c>
      <c r="C368" s="90">
        <v>366</v>
      </c>
      <c r="D368" s="171">
        <f>Entercomments!K368</f>
        <v>0</v>
      </c>
      <c r="E368" s="92">
        <v>366</v>
      </c>
    </row>
    <row r="369" spans="1:5" ht="21.75" thickBot="1" x14ac:dyDescent="0.3">
      <c r="A369" s="88">
        <v>367</v>
      </c>
      <c r="B369" s="106">
        <f>Entercomments!J369</f>
        <v>0</v>
      </c>
      <c r="C369" s="90">
        <v>367</v>
      </c>
      <c r="D369" s="171">
        <f>Entercomments!K369</f>
        <v>0</v>
      </c>
      <c r="E369" s="92">
        <v>367</v>
      </c>
    </row>
    <row r="370" spans="1:5" ht="21.75" thickBot="1" x14ac:dyDescent="0.3">
      <c r="A370" s="88">
        <v>368</v>
      </c>
      <c r="B370" s="106">
        <f>Entercomments!J370</f>
        <v>0</v>
      </c>
      <c r="C370" s="90">
        <v>368</v>
      </c>
      <c r="D370" s="171">
        <f>Entercomments!K370</f>
        <v>0</v>
      </c>
      <c r="E370" s="92">
        <v>368</v>
      </c>
    </row>
    <row r="371" spans="1:5" ht="21.75" thickBot="1" x14ac:dyDescent="0.3">
      <c r="A371" s="88">
        <v>369</v>
      </c>
      <c r="B371" s="106">
        <f>Entercomments!J371</f>
        <v>0</v>
      </c>
      <c r="C371" s="90">
        <v>369</v>
      </c>
      <c r="D371" s="171">
        <f>Entercomments!K371</f>
        <v>0</v>
      </c>
      <c r="E371" s="92">
        <v>369</v>
      </c>
    </row>
    <row r="372" spans="1:5" ht="21.75" thickBot="1" x14ac:dyDescent="0.3">
      <c r="A372" s="88">
        <v>370</v>
      </c>
      <c r="B372" s="106">
        <f>Entercomments!J372</f>
        <v>0</v>
      </c>
      <c r="C372" s="90">
        <v>370</v>
      </c>
      <c r="D372" s="171">
        <f>Entercomments!K372</f>
        <v>0</v>
      </c>
      <c r="E372" s="92">
        <v>370</v>
      </c>
    </row>
    <row r="373" spans="1:5" ht="21.75" thickBot="1" x14ac:dyDescent="0.3">
      <c r="A373" s="88">
        <v>371</v>
      </c>
      <c r="B373" s="106">
        <f>Entercomments!J373</f>
        <v>0</v>
      </c>
      <c r="C373" s="90">
        <v>371</v>
      </c>
      <c r="D373" s="171">
        <f>Entercomments!K373</f>
        <v>0</v>
      </c>
      <c r="E373" s="92">
        <v>371</v>
      </c>
    </row>
    <row r="374" spans="1:5" ht="21.75" thickBot="1" x14ac:dyDescent="0.3">
      <c r="A374" s="88">
        <v>372</v>
      </c>
      <c r="B374" s="106">
        <f>Entercomments!J374</f>
        <v>0</v>
      </c>
      <c r="C374" s="90">
        <v>372</v>
      </c>
      <c r="D374" s="171">
        <f>Entercomments!K374</f>
        <v>0</v>
      </c>
      <c r="E374" s="92">
        <v>372</v>
      </c>
    </row>
    <row r="375" spans="1:5" ht="21.75" thickBot="1" x14ac:dyDescent="0.3">
      <c r="A375" s="88">
        <v>373</v>
      </c>
      <c r="B375" s="106">
        <f>Entercomments!J375</f>
        <v>0</v>
      </c>
      <c r="C375" s="90">
        <v>373</v>
      </c>
      <c r="D375" s="171">
        <f>Entercomments!K375</f>
        <v>0</v>
      </c>
      <c r="E375" s="92">
        <v>373</v>
      </c>
    </row>
    <row r="376" spans="1:5" ht="21.75" thickBot="1" x14ac:dyDescent="0.3">
      <c r="A376" s="88">
        <v>374</v>
      </c>
      <c r="B376" s="106">
        <f>Entercomments!J376</f>
        <v>0</v>
      </c>
      <c r="C376" s="90">
        <v>374</v>
      </c>
      <c r="D376" s="171">
        <f>Entercomments!K376</f>
        <v>0</v>
      </c>
      <c r="E376" s="92">
        <v>374</v>
      </c>
    </row>
    <row r="377" spans="1:5" ht="21.75" thickBot="1" x14ac:dyDescent="0.3">
      <c r="A377" s="88">
        <v>375</v>
      </c>
      <c r="B377" s="106">
        <f>Entercomments!J377</f>
        <v>0</v>
      </c>
      <c r="C377" s="90">
        <v>375</v>
      </c>
      <c r="D377" s="171">
        <f>Entercomments!K377</f>
        <v>0</v>
      </c>
      <c r="E377" s="92">
        <v>375</v>
      </c>
    </row>
    <row r="378" spans="1:5" ht="21.75" thickBot="1" x14ac:dyDescent="0.3">
      <c r="A378" s="88">
        <v>376</v>
      </c>
      <c r="B378" s="106">
        <f>Entercomments!J378</f>
        <v>0</v>
      </c>
      <c r="C378" s="90">
        <v>376</v>
      </c>
      <c r="D378" s="171">
        <f>Entercomments!K378</f>
        <v>0</v>
      </c>
      <c r="E378" s="92">
        <v>376</v>
      </c>
    </row>
    <row r="379" spans="1:5" ht="21.75" thickBot="1" x14ac:dyDescent="0.3">
      <c r="A379" s="88">
        <v>377</v>
      </c>
      <c r="B379" s="106">
        <f>Entercomments!J379</f>
        <v>0</v>
      </c>
      <c r="C379" s="90">
        <v>377</v>
      </c>
      <c r="D379" s="171">
        <f>Entercomments!K379</f>
        <v>0</v>
      </c>
      <c r="E379" s="92">
        <v>377</v>
      </c>
    </row>
    <row r="380" spans="1:5" ht="21.75" thickBot="1" x14ac:dyDescent="0.3">
      <c r="A380" s="88">
        <v>378</v>
      </c>
      <c r="B380" s="106">
        <f>Entercomments!J380</f>
        <v>0</v>
      </c>
      <c r="C380" s="90">
        <v>378</v>
      </c>
      <c r="D380" s="171">
        <f>Entercomments!K380</f>
        <v>0</v>
      </c>
      <c r="E380" s="92">
        <v>378</v>
      </c>
    </row>
    <row r="381" spans="1:5" ht="21.75" thickBot="1" x14ac:dyDescent="0.3">
      <c r="A381" s="88">
        <v>379</v>
      </c>
      <c r="B381" s="106">
        <f>Entercomments!J381</f>
        <v>0</v>
      </c>
      <c r="C381" s="90">
        <v>379</v>
      </c>
      <c r="D381" s="171">
        <f>Entercomments!K381</f>
        <v>0</v>
      </c>
      <c r="E381" s="92">
        <v>379</v>
      </c>
    </row>
    <row r="382" spans="1:5" ht="21.75" thickBot="1" x14ac:dyDescent="0.3">
      <c r="A382" s="88">
        <v>380</v>
      </c>
      <c r="B382" s="106">
        <f>Entercomments!J382</f>
        <v>0</v>
      </c>
      <c r="C382" s="90">
        <v>380</v>
      </c>
      <c r="D382" s="171">
        <f>Entercomments!K382</f>
        <v>0</v>
      </c>
      <c r="E382" s="92">
        <v>380</v>
      </c>
    </row>
    <row r="383" spans="1:5" ht="21.75" thickBot="1" x14ac:dyDescent="0.3">
      <c r="A383" s="88">
        <v>381</v>
      </c>
      <c r="B383" s="106">
        <f>Entercomments!J383</f>
        <v>0</v>
      </c>
      <c r="C383" s="90">
        <v>381</v>
      </c>
      <c r="D383" s="171">
        <f>Entercomments!K383</f>
        <v>0</v>
      </c>
      <c r="E383" s="92">
        <v>381</v>
      </c>
    </row>
    <row r="384" spans="1:5" ht="21.75" thickBot="1" x14ac:dyDescent="0.3">
      <c r="A384" s="88">
        <v>382</v>
      </c>
      <c r="B384" s="106">
        <f>Entercomments!J384</f>
        <v>0</v>
      </c>
      <c r="C384" s="90">
        <v>382</v>
      </c>
      <c r="D384" s="171">
        <f>Entercomments!K384</f>
        <v>0</v>
      </c>
      <c r="E384" s="92">
        <v>382</v>
      </c>
    </row>
    <row r="385" spans="1:5" ht="21.75" thickBot="1" x14ac:dyDescent="0.3">
      <c r="A385" s="88">
        <v>383</v>
      </c>
      <c r="B385" s="106">
        <f>Entercomments!J385</f>
        <v>0</v>
      </c>
      <c r="C385" s="90">
        <v>383</v>
      </c>
      <c r="D385" s="171">
        <f>Entercomments!K385</f>
        <v>0</v>
      </c>
      <c r="E385" s="92">
        <v>383</v>
      </c>
    </row>
    <row r="386" spans="1:5" ht="21.75" thickBot="1" x14ac:dyDescent="0.3">
      <c r="A386" s="88">
        <v>384</v>
      </c>
      <c r="B386" s="106">
        <f>Entercomments!J386</f>
        <v>0</v>
      </c>
      <c r="C386" s="90">
        <v>384</v>
      </c>
      <c r="D386" s="171">
        <f>Entercomments!K386</f>
        <v>0</v>
      </c>
      <c r="E386" s="92">
        <v>384</v>
      </c>
    </row>
    <row r="387" spans="1:5" ht="21.75" thickBot="1" x14ac:dyDescent="0.3">
      <c r="A387" s="88">
        <v>385</v>
      </c>
      <c r="B387" s="106">
        <f>Entercomments!J387</f>
        <v>0</v>
      </c>
      <c r="C387" s="90">
        <v>385</v>
      </c>
      <c r="D387" s="171">
        <f>Entercomments!K387</f>
        <v>0</v>
      </c>
      <c r="E387" s="92">
        <v>385</v>
      </c>
    </row>
    <row r="388" spans="1:5" ht="21.75" thickBot="1" x14ac:dyDescent="0.3">
      <c r="A388" s="88">
        <v>386</v>
      </c>
      <c r="B388" s="106">
        <f>Entercomments!J388</f>
        <v>0</v>
      </c>
      <c r="C388" s="90">
        <v>386</v>
      </c>
      <c r="D388" s="171">
        <f>Entercomments!K388</f>
        <v>0</v>
      </c>
      <c r="E388" s="92">
        <v>386</v>
      </c>
    </row>
    <row r="389" spans="1:5" ht="21.75" thickBot="1" x14ac:dyDescent="0.3">
      <c r="A389" s="88">
        <v>387</v>
      </c>
      <c r="B389" s="106">
        <f>Entercomments!J389</f>
        <v>0</v>
      </c>
      <c r="C389" s="90">
        <v>387</v>
      </c>
      <c r="D389" s="171">
        <f>Entercomments!K389</f>
        <v>0</v>
      </c>
      <c r="E389" s="92">
        <v>387</v>
      </c>
    </row>
    <row r="390" spans="1:5" ht="21.75" thickBot="1" x14ac:dyDescent="0.3">
      <c r="A390" s="88">
        <v>388</v>
      </c>
      <c r="B390" s="106">
        <f>Entercomments!J390</f>
        <v>0</v>
      </c>
      <c r="C390" s="90">
        <v>388</v>
      </c>
      <c r="D390" s="171">
        <f>Entercomments!K390</f>
        <v>0</v>
      </c>
      <c r="E390" s="92">
        <v>388</v>
      </c>
    </row>
    <row r="391" spans="1:5" ht="21.75" thickBot="1" x14ac:dyDescent="0.3">
      <c r="A391" s="88">
        <v>389</v>
      </c>
      <c r="B391" s="106">
        <f>Entercomments!J391</f>
        <v>0</v>
      </c>
      <c r="C391" s="90">
        <v>389</v>
      </c>
      <c r="D391" s="171">
        <f>Entercomments!K391</f>
        <v>0</v>
      </c>
      <c r="E391" s="92">
        <v>389</v>
      </c>
    </row>
    <row r="392" spans="1:5" ht="21.75" thickBot="1" x14ac:dyDescent="0.3">
      <c r="A392" s="88">
        <v>390</v>
      </c>
      <c r="B392" s="106">
        <f>Entercomments!J392</f>
        <v>0</v>
      </c>
      <c r="C392" s="90">
        <v>390</v>
      </c>
      <c r="D392" s="171">
        <f>Entercomments!K392</f>
        <v>0</v>
      </c>
      <c r="E392" s="92">
        <v>390</v>
      </c>
    </row>
    <row r="393" spans="1:5" ht="21.75" thickBot="1" x14ac:dyDescent="0.3">
      <c r="A393" s="88">
        <v>391</v>
      </c>
      <c r="B393" s="106">
        <f>Entercomments!J393</f>
        <v>0</v>
      </c>
      <c r="C393" s="90">
        <v>391</v>
      </c>
      <c r="D393" s="171">
        <f>Entercomments!K393</f>
        <v>0</v>
      </c>
      <c r="E393" s="92">
        <v>391</v>
      </c>
    </row>
    <row r="394" spans="1:5" ht="21.75" thickBot="1" x14ac:dyDescent="0.3">
      <c r="A394" s="88">
        <v>392</v>
      </c>
      <c r="B394" s="106">
        <f>Entercomments!J394</f>
        <v>0</v>
      </c>
      <c r="C394" s="90">
        <v>392</v>
      </c>
      <c r="D394" s="171">
        <f>Entercomments!K394</f>
        <v>0</v>
      </c>
      <c r="E394" s="92">
        <v>392</v>
      </c>
    </row>
    <row r="395" spans="1:5" ht="21.75" thickBot="1" x14ac:dyDescent="0.3">
      <c r="A395" s="88">
        <v>393</v>
      </c>
      <c r="B395" s="106">
        <f>Entercomments!J395</f>
        <v>0</v>
      </c>
      <c r="C395" s="90">
        <v>393</v>
      </c>
      <c r="D395" s="171">
        <f>Entercomments!K395</f>
        <v>0</v>
      </c>
      <c r="E395" s="92">
        <v>393</v>
      </c>
    </row>
    <row r="396" spans="1:5" ht="21.75" thickBot="1" x14ac:dyDescent="0.3">
      <c r="A396" s="88">
        <v>394</v>
      </c>
      <c r="B396" s="106">
        <f>Entercomments!J396</f>
        <v>0</v>
      </c>
      <c r="C396" s="90">
        <v>394</v>
      </c>
      <c r="D396" s="171">
        <f>Entercomments!K396</f>
        <v>0</v>
      </c>
      <c r="E396" s="92">
        <v>394</v>
      </c>
    </row>
    <row r="397" spans="1:5" ht="21.75" thickBot="1" x14ac:dyDescent="0.3">
      <c r="A397" s="88">
        <v>395</v>
      </c>
      <c r="B397" s="106">
        <f>Entercomments!J397</f>
        <v>0</v>
      </c>
      <c r="C397" s="90">
        <v>395</v>
      </c>
      <c r="D397" s="171">
        <f>Entercomments!K397</f>
        <v>0</v>
      </c>
      <c r="E397" s="92">
        <v>395</v>
      </c>
    </row>
    <row r="398" spans="1:5" ht="21.75" thickBot="1" x14ac:dyDescent="0.3">
      <c r="A398" s="88">
        <v>396</v>
      </c>
      <c r="B398" s="106">
        <f>Entercomments!J398</f>
        <v>0</v>
      </c>
      <c r="C398" s="90">
        <v>396</v>
      </c>
      <c r="D398" s="171">
        <f>Entercomments!K398</f>
        <v>0</v>
      </c>
      <c r="E398" s="92">
        <v>396</v>
      </c>
    </row>
    <row r="399" spans="1:5" ht="21.75" thickBot="1" x14ac:dyDescent="0.3">
      <c r="A399" s="88">
        <v>397</v>
      </c>
      <c r="B399" s="106">
        <f>Entercomments!J399</f>
        <v>0</v>
      </c>
      <c r="C399" s="90">
        <v>397</v>
      </c>
      <c r="D399" s="171">
        <f>Entercomments!K399</f>
        <v>0</v>
      </c>
      <c r="E399" s="92">
        <v>397</v>
      </c>
    </row>
    <row r="400" spans="1:5" ht="21.75" thickBot="1" x14ac:dyDescent="0.3">
      <c r="A400" s="88">
        <v>398</v>
      </c>
      <c r="B400" s="106">
        <f>Entercomments!J400</f>
        <v>0</v>
      </c>
      <c r="C400" s="90">
        <v>398</v>
      </c>
      <c r="D400" s="171">
        <f>Entercomments!K400</f>
        <v>0</v>
      </c>
      <c r="E400" s="92">
        <v>398</v>
      </c>
    </row>
    <row r="401" spans="1:5" ht="21.75" thickBot="1" x14ac:dyDescent="0.3">
      <c r="A401" s="88">
        <v>399</v>
      </c>
      <c r="B401" s="106">
        <f>Entercomments!J401</f>
        <v>0</v>
      </c>
      <c r="C401" s="90">
        <v>399</v>
      </c>
      <c r="D401" s="171">
        <f>Entercomments!K401</f>
        <v>0</v>
      </c>
      <c r="E401" s="92">
        <v>399</v>
      </c>
    </row>
    <row r="402" spans="1:5" ht="21.75" thickBot="1" x14ac:dyDescent="0.3">
      <c r="A402" s="88">
        <v>400</v>
      </c>
      <c r="B402" s="106">
        <f>Entercomments!J402</f>
        <v>0</v>
      </c>
      <c r="C402" s="90">
        <v>400</v>
      </c>
      <c r="D402" s="171">
        <f>Entercomments!K402</f>
        <v>0</v>
      </c>
      <c r="E402" s="92">
        <v>400</v>
      </c>
    </row>
    <row r="403" spans="1:5" ht="21.75" thickBot="1" x14ac:dyDescent="0.3">
      <c r="A403" s="88">
        <v>401</v>
      </c>
      <c r="B403" s="106">
        <f>Entercomments!J403</f>
        <v>0</v>
      </c>
      <c r="C403" s="90">
        <v>401</v>
      </c>
      <c r="D403" s="171">
        <f>Entercomments!K403</f>
        <v>0</v>
      </c>
      <c r="E403" s="92">
        <v>401</v>
      </c>
    </row>
    <row r="404" spans="1:5" ht="21.75" thickBot="1" x14ac:dyDescent="0.3">
      <c r="A404" s="88">
        <v>402</v>
      </c>
      <c r="B404" s="106">
        <f>Entercomments!J404</f>
        <v>0</v>
      </c>
      <c r="C404" s="90">
        <v>402</v>
      </c>
      <c r="D404" s="171">
        <f>Entercomments!K404</f>
        <v>0</v>
      </c>
      <c r="E404" s="92">
        <v>402</v>
      </c>
    </row>
    <row r="405" spans="1:5" ht="21.75" thickBot="1" x14ac:dyDescent="0.3">
      <c r="A405" s="88">
        <v>403</v>
      </c>
      <c r="B405" s="106">
        <f>Entercomments!J405</f>
        <v>0</v>
      </c>
      <c r="C405" s="90">
        <v>403</v>
      </c>
      <c r="D405" s="171">
        <f>Entercomments!K405</f>
        <v>0</v>
      </c>
      <c r="E405" s="92">
        <v>403</v>
      </c>
    </row>
    <row r="406" spans="1:5" ht="21.75" thickBot="1" x14ac:dyDescent="0.3">
      <c r="A406" s="88">
        <v>404</v>
      </c>
      <c r="B406" s="106">
        <f>Entercomments!J406</f>
        <v>0</v>
      </c>
      <c r="C406" s="90">
        <v>404</v>
      </c>
      <c r="D406" s="171">
        <f>Entercomments!K406</f>
        <v>0</v>
      </c>
      <c r="E406" s="92">
        <v>404</v>
      </c>
    </row>
    <row r="407" spans="1:5" ht="21.75" thickBot="1" x14ac:dyDescent="0.3">
      <c r="A407" s="88">
        <v>405</v>
      </c>
      <c r="B407" s="106">
        <f>Entercomments!J407</f>
        <v>0</v>
      </c>
      <c r="C407" s="90">
        <v>405</v>
      </c>
      <c r="D407" s="171">
        <f>Entercomments!K407</f>
        <v>0</v>
      </c>
      <c r="E407" s="92">
        <v>405</v>
      </c>
    </row>
    <row r="408" spans="1:5" ht="21.75" thickBot="1" x14ac:dyDescent="0.3">
      <c r="A408" s="88">
        <v>406</v>
      </c>
      <c r="B408" s="106">
        <f>Entercomments!J408</f>
        <v>0</v>
      </c>
      <c r="C408" s="90">
        <v>406</v>
      </c>
      <c r="D408" s="171">
        <f>Entercomments!K408</f>
        <v>0</v>
      </c>
      <c r="E408" s="92">
        <v>406</v>
      </c>
    </row>
    <row r="409" spans="1:5" ht="21.75" thickBot="1" x14ac:dyDescent="0.3">
      <c r="A409" s="88">
        <v>407</v>
      </c>
      <c r="B409" s="106">
        <f>Entercomments!J409</f>
        <v>0</v>
      </c>
      <c r="C409" s="90">
        <v>407</v>
      </c>
      <c r="D409" s="171">
        <f>Entercomments!K409</f>
        <v>0</v>
      </c>
      <c r="E409" s="92">
        <v>407</v>
      </c>
    </row>
    <row r="410" spans="1:5" ht="21.75" thickBot="1" x14ac:dyDescent="0.3">
      <c r="A410" s="88">
        <v>408</v>
      </c>
      <c r="B410" s="106">
        <f>Entercomments!J410</f>
        <v>0</v>
      </c>
      <c r="C410" s="90">
        <v>408</v>
      </c>
      <c r="D410" s="171">
        <f>Entercomments!K410</f>
        <v>0</v>
      </c>
      <c r="E410" s="92">
        <v>408</v>
      </c>
    </row>
    <row r="411" spans="1:5" ht="21.75" thickBot="1" x14ac:dyDescent="0.3">
      <c r="A411" s="88">
        <v>409</v>
      </c>
      <c r="B411" s="106">
        <f>Entercomments!J411</f>
        <v>0</v>
      </c>
      <c r="C411" s="90">
        <v>409</v>
      </c>
      <c r="D411" s="171">
        <f>Entercomments!K411</f>
        <v>0</v>
      </c>
      <c r="E411" s="92">
        <v>409</v>
      </c>
    </row>
    <row r="412" spans="1:5" ht="21.75" thickBot="1" x14ac:dyDescent="0.3">
      <c r="A412" s="88">
        <v>410</v>
      </c>
      <c r="B412" s="106">
        <f>Entercomments!J412</f>
        <v>0</v>
      </c>
      <c r="C412" s="90">
        <v>410</v>
      </c>
      <c r="D412" s="171">
        <f>Entercomments!K412</f>
        <v>0</v>
      </c>
      <c r="E412" s="92">
        <v>410</v>
      </c>
    </row>
    <row r="413" spans="1:5" ht="21.75" thickBot="1" x14ac:dyDescent="0.3">
      <c r="A413" s="88">
        <v>411</v>
      </c>
      <c r="B413" s="106">
        <f>Entercomments!J413</f>
        <v>0</v>
      </c>
      <c r="C413" s="90">
        <v>411</v>
      </c>
      <c r="D413" s="171">
        <f>Entercomments!K413</f>
        <v>0</v>
      </c>
      <c r="E413" s="92">
        <v>411</v>
      </c>
    </row>
    <row r="414" spans="1:5" ht="21.75" thickBot="1" x14ac:dyDescent="0.3">
      <c r="A414" s="88">
        <v>412</v>
      </c>
      <c r="B414" s="106">
        <f>Entercomments!J414</f>
        <v>0</v>
      </c>
      <c r="C414" s="90">
        <v>412</v>
      </c>
      <c r="D414" s="171">
        <f>Entercomments!K414</f>
        <v>0</v>
      </c>
      <c r="E414" s="92">
        <v>412</v>
      </c>
    </row>
    <row r="415" spans="1:5" ht="21.75" thickBot="1" x14ac:dyDescent="0.3">
      <c r="A415" s="88">
        <v>413</v>
      </c>
      <c r="B415" s="106">
        <f>Entercomments!J415</f>
        <v>0</v>
      </c>
      <c r="C415" s="90">
        <v>413</v>
      </c>
      <c r="D415" s="171">
        <f>Entercomments!K415</f>
        <v>0</v>
      </c>
      <c r="E415" s="92">
        <v>413</v>
      </c>
    </row>
    <row r="416" spans="1:5" ht="21.75" thickBot="1" x14ac:dyDescent="0.3">
      <c r="A416" s="88">
        <v>414</v>
      </c>
      <c r="B416" s="106">
        <f>Entercomments!J416</f>
        <v>0</v>
      </c>
      <c r="C416" s="90">
        <v>414</v>
      </c>
      <c r="D416" s="171">
        <f>Entercomments!K416</f>
        <v>0</v>
      </c>
      <c r="E416" s="92">
        <v>414</v>
      </c>
    </row>
    <row r="417" spans="1:5" ht="21.75" thickBot="1" x14ac:dyDescent="0.3">
      <c r="A417" s="88">
        <v>415</v>
      </c>
      <c r="B417" s="106">
        <f>Entercomments!J417</f>
        <v>0</v>
      </c>
      <c r="C417" s="90">
        <v>415</v>
      </c>
      <c r="D417" s="171">
        <f>Entercomments!K417</f>
        <v>0</v>
      </c>
      <c r="E417" s="92">
        <v>415</v>
      </c>
    </row>
    <row r="418" spans="1:5" ht="21.75" thickBot="1" x14ac:dyDescent="0.3">
      <c r="A418" s="88">
        <v>416</v>
      </c>
      <c r="B418" s="106">
        <f>Entercomments!J418</f>
        <v>0</v>
      </c>
      <c r="C418" s="90">
        <v>416</v>
      </c>
      <c r="D418" s="171">
        <f>Entercomments!K418</f>
        <v>0</v>
      </c>
      <c r="E418" s="92">
        <v>416</v>
      </c>
    </row>
    <row r="419" spans="1:5" ht="21.75" thickBot="1" x14ac:dyDescent="0.3">
      <c r="A419" s="88">
        <v>417</v>
      </c>
      <c r="B419" s="106">
        <f>Entercomments!J419</f>
        <v>0</v>
      </c>
      <c r="C419" s="90">
        <v>417</v>
      </c>
      <c r="D419" s="171">
        <f>Entercomments!K419</f>
        <v>0</v>
      </c>
      <c r="E419" s="92">
        <v>417</v>
      </c>
    </row>
    <row r="420" spans="1:5" ht="21.75" thickBot="1" x14ac:dyDescent="0.3">
      <c r="A420" s="88">
        <v>418</v>
      </c>
      <c r="B420" s="106">
        <f>Entercomments!J420</f>
        <v>0</v>
      </c>
      <c r="C420" s="90">
        <v>418</v>
      </c>
      <c r="D420" s="171">
        <f>Entercomments!K420</f>
        <v>0</v>
      </c>
      <c r="E420" s="92">
        <v>418</v>
      </c>
    </row>
    <row r="421" spans="1:5" ht="21.75" thickBot="1" x14ac:dyDescent="0.3">
      <c r="A421" s="88">
        <v>419</v>
      </c>
      <c r="B421" s="106">
        <f>Entercomments!J421</f>
        <v>0</v>
      </c>
      <c r="C421" s="90">
        <v>419</v>
      </c>
      <c r="D421" s="171">
        <f>Entercomments!K421</f>
        <v>0</v>
      </c>
      <c r="E421" s="92">
        <v>419</v>
      </c>
    </row>
    <row r="422" spans="1:5" ht="21.75" thickBot="1" x14ac:dyDescent="0.3">
      <c r="A422" s="88">
        <v>420</v>
      </c>
      <c r="B422" s="106">
        <f>Entercomments!J422</f>
        <v>0</v>
      </c>
      <c r="C422" s="90">
        <v>420</v>
      </c>
      <c r="D422" s="171">
        <f>Entercomments!K422</f>
        <v>0</v>
      </c>
      <c r="E422" s="92">
        <v>420</v>
      </c>
    </row>
    <row r="423" spans="1:5" ht="21.75" thickBot="1" x14ac:dyDescent="0.3">
      <c r="A423" s="88">
        <v>421</v>
      </c>
      <c r="B423" s="106">
        <f>Entercomments!J423</f>
        <v>0</v>
      </c>
      <c r="C423" s="90">
        <v>421</v>
      </c>
      <c r="D423" s="171">
        <f>Entercomments!K423</f>
        <v>0</v>
      </c>
      <c r="E423" s="92">
        <v>421</v>
      </c>
    </row>
    <row r="424" spans="1:5" ht="21.75" thickBot="1" x14ac:dyDescent="0.3">
      <c r="A424" s="88">
        <v>422</v>
      </c>
      <c r="B424" s="106">
        <f>Entercomments!J424</f>
        <v>0</v>
      </c>
      <c r="C424" s="90">
        <v>422</v>
      </c>
      <c r="D424" s="171">
        <f>Entercomments!K424</f>
        <v>0</v>
      </c>
      <c r="E424" s="92">
        <v>422</v>
      </c>
    </row>
    <row r="425" spans="1:5" ht="21.75" thickBot="1" x14ac:dyDescent="0.3">
      <c r="A425" s="88">
        <v>423</v>
      </c>
      <c r="B425" s="106">
        <f>Entercomments!J425</f>
        <v>0</v>
      </c>
      <c r="C425" s="90">
        <v>423</v>
      </c>
      <c r="D425" s="171">
        <f>Entercomments!K425</f>
        <v>0</v>
      </c>
      <c r="E425" s="92">
        <v>423</v>
      </c>
    </row>
    <row r="426" spans="1:5" ht="21.75" thickBot="1" x14ac:dyDescent="0.3">
      <c r="A426" s="88">
        <v>424</v>
      </c>
      <c r="B426" s="106">
        <f>Entercomments!J426</f>
        <v>0</v>
      </c>
      <c r="C426" s="90">
        <v>424</v>
      </c>
      <c r="D426" s="171">
        <f>Entercomments!K426</f>
        <v>0</v>
      </c>
      <c r="E426" s="92">
        <v>424</v>
      </c>
    </row>
    <row r="427" spans="1:5" ht="21.75" thickBot="1" x14ac:dyDescent="0.3">
      <c r="A427" s="88">
        <v>425</v>
      </c>
      <c r="B427" s="106">
        <f>Entercomments!J427</f>
        <v>0</v>
      </c>
      <c r="C427" s="90">
        <v>425</v>
      </c>
      <c r="D427" s="171">
        <f>Entercomments!K427</f>
        <v>0</v>
      </c>
      <c r="E427" s="92">
        <v>425</v>
      </c>
    </row>
    <row r="428" spans="1:5" ht="21.75" thickBot="1" x14ac:dyDescent="0.3">
      <c r="A428" s="88">
        <v>426</v>
      </c>
      <c r="B428" s="106">
        <f>Entercomments!J428</f>
        <v>0</v>
      </c>
      <c r="C428" s="90">
        <v>426</v>
      </c>
      <c r="D428" s="171">
        <f>Entercomments!K428</f>
        <v>0</v>
      </c>
      <c r="E428" s="92">
        <v>426</v>
      </c>
    </row>
    <row r="429" spans="1:5" ht="21.75" thickBot="1" x14ac:dyDescent="0.3">
      <c r="A429" s="88">
        <v>427</v>
      </c>
      <c r="B429" s="106">
        <f>Entercomments!J429</f>
        <v>0</v>
      </c>
      <c r="C429" s="90">
        <v>427</v>
      </c>
      <c r="D429" s="171">
        <f>Entercomments!K429</f>
        <v>0</v>
      </c>
      <c r="E429" s="92">
        <v>427</v>
      </c>
    </row>
    <row r="430" spans="1:5" ht="21.75" thickBot="1" x14ac:dyDescent="0.3">
      <c r="A430" s="88">
        <v>428</v>
      </c>
      <c r="B430" s="106">
        <f>Entercomments!J430</f>
        <v>0</v>
      </c>
      <c r="C430" s="90">
        <v>428</v>
      </c>
      <c r="D430" s="171">
        <f>Entercomments!K430</f>
        <v>0</v>
      </c>
      <c r="E430" s="92">
        <v>428</v>
      </c>
    </row>
    <row r="431" spans="1:5" ht="21.75" thickBot="1" x14ac:dyDescent="0.3">
      <c r="A431" s="88">
        <v>429</v>
      </c>
      <c r="B431" s="106">
        <f>Entercomments!J431</f>
        <v>0</v>
      </c>
      <c r="C431" s="90">
        <v>429</v>
      </c>
      <c r="D431" s="171">
        <f>Entercomments!K431</f>
        <v>0</v>
      </c>
      <c r="E431" s="92">
        <v>429</v>
      </c>
    </row>
    <row r="432" spans="1:5" ht="21.75" thickBot="1" x14ac:dyDescent="0.3">
      <c r="A432" s="88">
        <v>430</v>
      </c>
      <c r="B432" s="106">
        <f>Entercomments!J432</f>
        <v>0</v>
      </c>
      <c r="C432" s="90">
        <v>430</v>
      </c>
      <c r="D432" s="171">
        <f>Entercomments!K432</f>
        <v>0</v>
      </c>
      <c r="E432" s="92">
        <v>430</v>
      </c>
    </row>
    <row r="433" spans="1:5" ht="21.75" thickBot="1" x14ac:dyDescent="0.3">
      <c r="A433" s="88">
        <v>431</v>
      </c>
      <c r="B433" s="106">
        <f>Entercomments!J433</f>
        <v>0</v>
      </c>
      <c r="C433" s="90">
        <v>431</v>
      </c>
      <c r="D433" s="171">
        <f>Entercomments!K433</f>
        <v>0</v>
      </c>
      <c r="E433" s="92">
        <v>431</v>
      </c>
    </row>
    <row r="434" spans="1:5" ht="21.75" thickBot="1" x14ac:dyDescent="0.3">
      <c r="A434" s="88">
        <v>432</v>
      </c>
      <c r="B434" s="106">
        <f>Entercomments!J434</f>
        <v>0</v>
      </c>
      <c r="C434" s="90">
        <v>432</v>
      </c>
      <c r="D434" s="171">
        <f>Entercomments!K434</f>
        <v>0</v>
      </c>
      <c r="E434" s="92">
        <v>432</v>
      </c>
    </row>
    <row r="435" spans="1:5" ht="21.75" thickBot="1" x14ac:dyDescent="0.3">
      <c r="A435" s="88">
        <v>433</v>
      </c>
      <c r="B435" s="106">
        <f>Entercomments!J435</f>
        <v>0</v>
      </c>
      <c r="C435" s="90">
        <v>433</v>
      </c>
      <c r="D435" s="171">
        <f>Entercomments!K435</f>
        <v>0</v>
      </c>
      <c r="E435" s="92">
        <v>433</v>
      </c>
    </row>
    <row r="436" spans="1:5" ht="21.75" thickBot="1" x14ac:dyDescent="0.3">
      <c r="A436" s="88">
        <v>434</v>
      </c>
      <c r="B436" s="106">
        <f>Entercomments!J436</f>
        <v>0</v>
      </c>
      <c r="C436" s="90">
        <v>434</v>
      </c>
      <c r="D436" s="171">
        <f>Entercomments!K436</f>
        <v>0</v>
      </c>
      <c r="E436" s="92">
        <v>434</v>
      </c>
    </row>
    <row r="437" spans="1:5" ht="21.75" thickBot="1" x14ac:dyDescent="0.3">
      <c r="A437" s="88">
        <v>435</v>
      </c>
      <c r="B437" s="106">
        <f>Entercomments!J437</f>
        <v>0</v>
      </c>
      <c r="C437" s="90">
        <v>435</v>
      </c>
      <c r="D437" s="171">
        <f>Entercomments!K437</f>
        <v>0</v>
      </c>
      <c r="E437" s="92">
        <v>435</v>
      </c>
    </row>
    <row r="438" spans="1:5" ht="21.75" thickBot="1" x14ac:dyDescent="0.3">
      <c r="A438" s="88">
        <v>436</v>
      </c>
      <c r="B438" s="106">
        <f>Entercomments!J438</f>
        <v>0</v>
      </c>
      <c r="C438" s="90">
        <v>436</v>
      </c>
      <c r="D438" s="171">
        <f>Entercomments!K438</f>
        <v>0</v>
      </c>
      <c r="E438" s="92">
        <v>436</v>
      </c>
    </row>
    <row r="439" spans="1:5" ht="21.75" thickBot="1" x14ac:dyDescent="0.3">
      <c r="A439" s="88">
        <v>437</v>
      </c>
      <c r="B439" s="106">
        <f>Entercomments!J439</f>
        <v>0</v>
      </c>
      <c r="C439" s="90">
        <v>437</v>
      </c>
      <c r="D439" s="171">
        <f>Entercomments!K439</f>
        <v>0</v>
      </c>
      <c r="E439" s="92">
        <v>437</v>
      </c>
    </row>
    <row r="440" spans="1:5" ht="21.75" thickBot="1" x14ac:dyDescent="0.3">
      <c r="A440" s="88">
        <v>438</v>
      </c>
      <c r="B440" s="106">
        <f>Entercomments!J440</f>
        <v>0</v>
      </c>
      <c r="C440" s="90">
        <v>438</v>
      </c>
      <c r="D440" s="171">
        <f>Entercomments!K440</f>
        <v>0</v>
      </c>
      <c r="E440" s="92">
        <v>438</v>
      </c>
    </row>
    <row r="441" spans="1:5" ht="21.75" thickBot="1" x14ac:dyDescent="0.3">
      <c r="A441" s="88">
        <v>439</v>
      </c>
      <c r="B441" s="106">
        <f>Entercomments!J441</f>
        <v>0</v>
      </c>
      <c r="C441" s="90">
        <v>439</v>
      </c>
      <c r="D441" s="171">
        <f>Entercomments!K441</f>
        <v>0</v>
      </c>
      <c r="E441" s="92">
        <v>439</v>
      </c>
    </row>
    <row r="442" spans="1:5" ht="21.75" thickBot="1" x14ac:dyDescent="0.3">
      <c r="A442" s="88">
        <v>440</v>
      </c>
      <c r="B442" s="106">
        <f>Entercomments!J442</f>
        <v>0</v>
      </c>
      <c r="C442" s="90">
        <v>440</v>
      </c>
      <c r="D442" s="171">
        <f>Entercomments!K442</f>
        <v>0</v>
      </c>
      <c r="E442" s="92">
        <v>440</v>
      </c>
    </row>
    <row r="443" spans="1:5" ht="21.75" thickBot="1" x14ac:dyDescent="0.3">
      <c r="A443" s="88">
        <v>441</v>
      </c>
      <c r="B443" s="106">
        <f>Entercomments!J443</f>
        <v>0</v>
      </c>
      <c r="C443" s="90">
        <v>441</v>
      </c>
      <c r="D443" s="171">
        <f>Entercomments!K443</f>
        <v>0</v>
      </c>
      <c r="E443" s="92">
        <v>441</v>
      </c>
    </row>
    <row r="444" spans="1:5" ht="21.75" thickBot="1" x14ac:dyDescent="0.3">
      <c r="A444" s="88">
        <v>442</v>
      </c>
      <c r="B444" s="106">
        <f>Entercomments!J444</f>
        <v>0</v>
      </c>
      <c r="C444" s="90">
        <v>442</v>
      </c>
      <c r="D444" s="171">
        <f>Entercomments!K444</f>
        <v>0</v>
      </c>
      <c r="E444" s="92">
        <v>442</v>
      </c>
    </row>
    <row r="445" spans="1:5" ht="21.75" thickBot="1" x14ac:dyDescent="0.3">
      <c r="A445" s="88">
        <v>443</v>
      </c>
      <c r="B445" s="106">
        <f>Entercomments!J445</f>
        <v>0</v>
      </c>
      <c r="C445" s="90">
        <v>443</v>
      </c>
      <c r="D445" s="171">
        <f>Entercomments!K445</f>
        <v>0</v>
      </c>
      <c r="E445" s="92">
        <v>443</v>
      </c>
    </row>
    <row r="446" spans="1:5" ht="21.75" thickBot="1" x14ac:dyDescent="0.3">
      <c r="A446" s="88">
        <v>444</v>
      </c>
      <c r="B446" s="106">
        <f>Entercomments!J446</f>
        <v>0</v>
      </c>
      <c r="C446" s="90">
        <v>444</v>
      </c>
      <c r="D446" s="171">
        <f>Entercomments!K446</f>
        <v>0</v>
      </c>
      <c r="E446" s="92">
        <v>444</v>
      </c>
    </row>
    <row r="447" spans="1:5" ht="21.75" thickBot="1" x14ac:dyDescent="0.3">
      <c r="A447" s="88">
        <v>445</v>
      </c>
      <c r="B447" s="106">
        <f>Entercomments!J447</f>
        <v>0</v>
      </c>
      <c r="C447" s="90">
        <v>445</v>
      </c>
      <c r="D447" s="171">
        <f>Entercomments!K447</f>
        <v>0</v>
      </c>
      <c r="E447" s="92">
        <v>445</v>
      </c>
    </row>
    <row r="448" spans="1:5" ht="21.75" thickBot="1" x14ac:dyDescent="0.3">
      <c r="A448" s="88">
        <v>446</v>
      </c>
      <c r="B448" s="106">
        <f>Entercomments!J448</f>
        <v>0</v>
      </c>
      <c r="C448" s="90">
        <v>446</v>
      </c>
      <c r="D448" s="171">
        <f>Entercomments!K448</f>
        <v>0</v>
      </c>
      <c r="E448" s="92">
        <v>446</v>
      </c>
    </row>
    <row r="449" spans="1:5" ht="21.75" thickBot="1" x14ac:dyDescent="0.3">
      <c r="A449" s="88">
        <v>447</v>
      </c>
      <c r="B449" s="106">
        <f>Entercomments!J449</f>
        <v>0</v>
      </c>
      <c r="C449" s="90">
        <v>447</v>
      </c>
      <c r="D449" s="171">
        <f>Entercomments!K449</f>
        <v>0</v>
      </c>
      <c r="E449" s="92">
        <v>447</v>
      </c>
    </row>
    <row r="450" spans="1:5" ht="21.75" thickBot="1" x14ac:dyDescent="0.3">
      <c r="A450" s="88">
        <v>448</v>
      </c>
      <c r="B450" s="106">
        <f>Entercomments!J450</f>
        <v>0</v>
      </c>
      <c r="C450" s="90">
        <v>448</v>
      </c>
      <c r="D450" s="171">
        <f>Entercomments!K450</f>
        <v>0</v>
      </c>
      <c r="E450" s="92">
        <v>448</v>
      </c>
    </row>
    <row r="451" spans="1:5" ht="21.75" thickBot="1" x14ac:dyDescent="0.3">
      <c r="A451" s="88">
        <v>449</v>
      </c>
      <c r="B451" s="106">
        <f>Entercomments!J451</f>
        <v>0</v>
      </c>
      <c r="C451" s="90">
        <v>449</v>
      </c>
      <c r="D451" s="171">
        <f>Entercomments!K451</f>
        <v>0</v>
      </c>
      <c r="E451" s="92">
        <v>449</v>
      </c>
    </row>
    <row r="452" spans="1:5" ht="21.75" thickBot="1" x14ac:dyDescent="0.3">
      <c r="A452" s="88">
        <v>450</v>
      </c>
      <c r="B452" s="106">
        <f>Entercomments!J452</f>
        <v>0</v>
      </c>
      <c r="C452" s="90">
        <v>450</v>
      </c>
      <c r="D452" s="171">
        <f>Entercomments!K452</f>
        <v>0</v>
      </c>
      <c r="E452" s="92">
        <v>450</v>
      </c>
    </row>
    <row r="453" spans="1:5" ht="21.75" thickBot="1" x14ac:dyDescent="0.3">
      <c r="A453" s="88">
        <v>451</v>
      </c>
      <c r="B453" s="106">
        <f>Entercomments!J453</f>
        <v>0</v>
      </c>
      <c r="C453" s="90">
        <v>451</v>
      </c>
      <c r="D453" s="171">
        <f>Entercomments!K453</f>
        <v>0</v>
      </c>
      <c r="E453" s="92">
        <v>451</v>
      </c>
    </row>
    <row r="454" spans="1:5" ht="21.75" thickBot="1" x14ac:dyDescent="0.3">
      <c r="A454" s="88">
        <v>452</v>
      </c>
      <c r="B454" s="106">
        <f>Entercomments!J454</f>
        <v>0</v>
      </c>
      <c r="C454" s="90">
        <v>452</v>
      </c>
      <c r="D454" s="171">
        <f>Entercomments!K454</f>
        <v>0</v>
      </c>
      <c r="E454" s="92">
        <v>452</v>
      </c>
    </row>
    <row r="455" spans="1:5" ht="21.75" thickBot="1" x14ac:dyDescent="0.3">
      <c r="A455" s="88">
        <v>453</v>
      </c>
      <c r="B455" s="106">
        <f>Entercomments!J455</f>
        <v>0</v>
      </c>
      <c r="C455" s="90">
        <v>453</v>
      </c>
      <c r="D455" s="171">
        <f>Entercomments!K455</f>
        <v>0</v>
      </c>
      <c r="E455" s="92">
        <v>453</v>
      </c>
    </row>
    <row r="456" spans="1:5" ht="21.75" thickBot="1" x14ac:dyDescent="0.3">
      <c r="A456" s="88">
        <v>454</v>
      </c>
      <c r="B456" s="106">
        <f>Entercomments!J456</f>
        <v>0</v>
      </c>
      <c r="C456" s="90">
        <v>454</v>
      </c>
      <c r="D456" s="171">
        <f>Entercomments!K456</f>
        <v>0</v>
      </c>
      <c r="E456" s="92">
        <v>454</v>
      </c>
    </row>
    <row r="457" spans="1:5" ht="21.75" thickBot="1" x14ac:dyDescent="0.3">
      <c r="A457" s="88">
        <v>455</v>
      </c>
      <c r="B457" s="106">
        <f>Entercomments!J457</f>
        <v>0</v>
      </c>
      <c r="C457" s="90">
        <v>455</v>
      </c>
      <c r="D457" s="171">
        <f>Entercomments!K457</f>
        <v>0</v>
      </c>
      <c r="E457" s="92">
        <v>455</v>
      </c>
    </row>
    <row r="458" spans="1:5" ht="21.75" thickBot="1" x14ac:dyDescent="0.3">
      <c r="A458" s="88">
        <v>456</v>
      </c>
      <c r="B458" s="106">
        <f>Entercomments!J458</f>
        <v>0</v>
      </c>
      <c r="C458" s="90">
        <v>456</v>
      </c>
      <c r="D458" s="171">
        <f>Entercomments!K458</f>
        <v>0</v>
      </c>
      <c r="E458" s="92">
        <v>456</v>
      </c>
    </row>
    <row r="459" spans="1:5" ht="21.75" thickBot="1" x14ac:dyDescent="0.3">
      <c r="A459" s="88">
        <v>457</v>
      </c>
      <c r="B459" s="106">
        <f>Entercomments!J459</f>
        <v>0</v>
      </c>
      <c r="C459" s="90">
        <v>457</v>
      </c>
      <c r="D459" s="171">
        <f>Entercomments!K459</f>
        <v>0</v>
      </c>
      <c r="E459" s="92">
        <v>457</v>
      </c>
    </row>
    <row r="460" spans="1:5" ht="21.75" thickBot="1" x14ac:dyDescent="0.3">
      <c r="A460" s="88">
        <v>458</v>
      </c>
      <c r="B460" s="106">
        <f>Entercomments!J460</f>
        <v>0</v>
      </c>
      <c r="C460" s="90">
        <v>458</v>
      </c>
      <c r="D460" s="171">
        <f>Entercomments!K460</f>
        <v>0</v>
      </c>
      <c r="E460" s="92">
        <v>458</v>
      </c>
    </row>
    <row r="461" spans="1:5" ht="21.75" thickBot="1" x14ac:dyDescent="0.3">
      <c r="A461" s="88">
        <v>459</v>
      </c>
      <c r="B461" s="106">
        <f>Entercomments!J461</f>
        <v>0</v>
      </c>
      <c r="C461" s="90">
        <v>459</v>
      </c>
      <c r="D461" s="171">
        <f>Entercomments!K461</f>
        <v>0</v>
      </c>
      <c r="E461" s="92">
        <v>459</v>
      </c>
    </row>
    <row r="462" spans="1:5" ht="21.75" thickBot="1" x14ac:dyDescent="0.3">
      <c r="A462" s="88">
        <v>460</v>
      </c>
      <c r="B462" s="106">
        <f>Entercomments!J462</f>
        <v>0</v>
      </c>
      <c r="C462" s="90">
        <v>460</v>
      </c>
      <c r="D462" s="171">
        <f>Entercomments!K462</f>
        <v>0</v>
      </c>
      <c r="E462" s="92">
        <v>460</v>
      </c>
    </row>
    <row r="463" spans="1:5" ht="21.75" thickBot="1" x14ac:dyDescent="0.3">
      <c r="A463" s="88">
        <v>461</v>
      </c>
      <c r="B463" s="106">
        <f>Entercomments!J463</f>
        <v>0</v>
      </c>
      <c r="C463" s="90">
        <v>461</v>
      </c>
      <c r="D463" s="171">
        <f>Entercomments!K463</f>
        <v>0</v>
      </c>
      <c r="E463" s="92">
        <v>461</v>
      </c>
    </row>
    <row r="464" spans="1:5" ht="21.75" thickBot="1" x14ac:dyDescent="0.3">
      <c r="A464" s="88">
        <v>462</v>
      </c>
      <c r="B464" s="106">
        <f>Entercomments!J464</f>
        <v>0</v>
      </c>
      <c r="C464" s="90">
        <v>462</v>
      </c>
      <c r="D464" s="171">
        <f>Entercomments!K464</f>
        <v>0</v>
      </c>
      <c r="E464" s="92">
        <v>462</v>
      </c>
    </row>
    <row r="465" spans="1:5" ht="21.75" thickBot="1" x14ac:dyDescent="0.3">
      <c r="A465" s="88">
        <v>463</v>
      </c>
      <c r="B465" s="106">
        <f>Entercomments!J465</f>
        <v>0</v>
      </c>
      <c r="C465" s="90">
        <v>463</v>
      </c>
      <c r="D465" s="171">
        <f>Entercomments!K465</f>
        <v>0</v>
      </c>
      <c r="E465" s="92">
        <v>463</v>
      </c>
    </row>
    <row r="466" spans="1:5" ht="21.75" thickBot="1" x14ac:dyDescent="0.3">
      <c r="A466" s="88">
        <v>464</v>
      </c>
      <c r="B466" s="106">
        <f>Entercomments!J466</f>
        <v>0</v>
      </c>
      <c r="C466" s="90">
        <v>464</v>
      </c>
      <c r="D466" s="171">
        <f>Entercomments!K466</f>
        <v>0</v>
      </c>
      <c r="E466" s="92">
        <v>464</v>
      </c>
    </row>
    <row r="467" spans="1:5" ht="21.75" thickBot="1" x14ac:dyDescent="0.3">
      <c r="A467" s="88">
        <v>465</v>
      </c>
      <c r="B467" s="106">
        <f>Entercomments!J467</f>
        <v>0</v>
      </c>
      <c r="C467" s="90">
        <v>465</v>
      </c>
      <c r="D467" s="171">
        <f>Entercomments!K467</f>
        <v>0</v>
      </c>
      <c r="E467" s="92">
        <v>465</v>
      </c>
    </row>
    <row r="468" spans="1:5" ht="21.75" thickBot="1" x14ac:dyDescent="0.3">
      <c r="A468" s="88">
        <v>466</v>
      </c>
      <c r="B468" s="106">
        <f>Entercomments!J468</f>
        <v>0</v>
      </c>
      <c r="C468" s="90">
        <v>466</v>
      </c>
      <c r="D468" s="171">
        <f>Entercomments!K468</f>
        <v>0</v>
      </c>
      <c r="E468" s="92">
        <v>466</v>
      </c>
    </row>
    <row r="469" spans="1:5" ht="21.75" thickBot="1" x14ac:dyDescent="0.3">
      <c r="A469" s="88">
        <v>467</v>
      </c>
      <c r="B469" s="106">
        <f>Entercomments!J469</f>
        <v>0</v>
      </c>
      <c r="C469" s="90">
        <v>467</v>
      </c>
      <c r="D469" s="171">
        <f>Entercomments!K469</f>
        <v>0</v>
      </c>
      <c r="E469" s="92">
        <v>467</v>
      </c>
    </row>
    <row r="470" spans="1:5" ht="21.75" thickBot="1" x14ac:dyDescent="0.3">
      <c r="A470" s="88">
        <v>468</v>
      </c>
      <c r="B470" s="106">
        <f>Entercomments!J470</f>
        <v>0</v>
      </c>
      <c r="C470" s="90">
        <v>468</v>
      </c>
      <c r="D470" s="171">
        <f>Entercomments!K470</f>
        <v>0</v>
      </c>
      <c r="E470" s="92">
        <v>468</v>
      </c>
    </row>
    <row r="471" spans="1:5" ht="21.75" thickBot="1" x14ac:dyDescent="0.3">
      <c r="A471" s="88">
        <v>469</v>
      </c>
      <c r="B471" s="106">
        <f>Entercomments!J471</f>
        <v>0</v>
      </c>
      <c r="C471" s="90">
        <v>469</v>
      </c>
      <c r="D471" s="171">
        <f>Entercomments!K471</f>
        <v>0</v>
      </c>
      <c r="E471" s="92">
        <v>469</v>
      </c>
    </row>
    <row r="472" spans="1:5" ht="21.75" thickBot="1" x14ac:dyDescent="0.3">
      <c r="A472" s="88">
        <v>470</v>
      </c>
      <c r="B472" s="106">
        <f>Entercomments!J472</f>
        <v>0</v>
      </c>
      <c r="C472" s="90">
        <v>470</v>
      </c>
      <c r="D472" s="171">
        <f>Entercomments!K472</f>
        <v>0</v>
      </c>
      <c r="E472" s="92">
        <v>470</v>
      </c>
    </row>
    <row r="473" spans="1:5" ht="21.75" thickBot="1" x14ac:dyDescent="0.3">
      <c r="A473" s="88">
        <v>471</v>
      </c>
      <c r="B473" s="106">
        <f>Entercomments!J473</f>
        <v>0</v>
      </c>
      <c r="C473" s="90">
        <v>471</v>
      </c>
      <c r="D473" s="171">
        <f>Entercomments!K473</f>
        <v>0</v>
      </c>
      <c r="E473" s="92">
        <v>471</v>
      </c>
    </row>
    <row r="474" spans="1:5" ht="21.75" thickBot="1" x14ac:dyDescent="0.3">
      <c r="A474" s="88">
        <v>472</v>
      </c>
      <c r="B474" s="106">
        <f>Entercomments!J474</f>
        <v>0</v>
      </c>
      <c r="C474" s="90">
        <v>472</v>
      </c>
      <c r="D474" s="171">
        <f>Entercomments!K474</f>
        <v>0</v>
      </c>
      <c r="E474" s="92">
        <v>472</v>
      </c>
    </row>
    <row r="475" spans="1:5" ht="21.75" thickBot="1" x14ac:dyDescent="0.3">
      <c r="A475" s="88">
        <v>473</v>
      </c>
      <c r="B475" s="106">
        <f>Entercomments!J475</f>
        <v>0</v>
      </c>
      <c r="C475" s="90">
        <v>473</v>
      </c>
      <c r="D475" s="171">
        <f>Entercomments!K475</f>
        <v>0</v>
      </c>
      <c r="E475" s="92">
        <v>473</v>
      </c>
    </row>
    <row r="476" spans="1:5" ht="21.75" thickBot="1" x14ac:dyDescent="0.3">
      <c r="A476" s="88">
        <v>474</v>
      </c>
      <c r="B476" s="106">
        <f>Entercomments!J476</f>
        <v>0</v>
      </c>
      <c r="C476" s="90">
        <v>474</v>
      </c>
      <c r="D476" s="171">
        <f>Entercomments!K476</f>
        <v>0</v>
      </c>
      <c r="E476" s="92">
        <v>474</v>
      </c>
    </row>
    <row r="477" spans="1:5" ht="21.75" thickBot="1" x14ac:dyDescent="0.3">
      <c r="A477" s="88">
        <v>475</v>
      </c>
      <c r="B477" s="106">
        <f>Entercomments!J477</f>
        <v>0</v>
      </c>
      <c r="C477" s="90">
        <v>475</v>
      </c>
      <c r="D477" s="171">
        <f>Entercomments!K477</f>
        <v>0</v>
      </c>
      <c r="E477" s="92">
        <v>475</v>
      </c>
    </row>
    <row r="478" spans="1:5" ht="21.75" thickBot="1" x14ac:dyDescent="0.3">
      <c r="A478" s="88">
        <v>476</v>
      </c>
      <c r="B478" s="106">
        <f>Entercomments!J478</f>
        <v>0</v>
      </c>
      <c r="C478" s="90">
        <v>476</v>
      </c>
      <c r="D478" s="171">
        <f>Entercomments!K478</f>
        <v>0</v>
      </c>
      <c r="E478" s="92">
        <v>476</v>
      </c>
    </row>
    <row r="479" spans="1:5" ht="21.75" thickBot="1" x14ac:dyDescent="0.3">
      <c r="A479" s="88">
        <v>477</v>
      </c>
      <c r="B479" s="106">
        <f>Entercomments!J479</f>
        <v>0</v>
      </c>
      <c r="C479" s="90">
        <v>477</v>
      </c>
      <c r="D479" s="171">
        <f>Entercomments!K479</f>
        <v>0</v>
      </c>
      <c r="E479" s="92">
        <v>477</v>
      </c>
    </row>
    <row r="480" spans="1:5" ht="21.75" thickBot="1" x14ac:dyDescent="0.3">
      <c r="A480" s="88">
        <v>478</v>
      </c>
      <c r="B480" s="106">
        <f>Entercomments!J480</f>
        <v>0</v>
      </c>
      <c r="C480" s="90">
        <v>478</v>
      </c>
      <c r="D480" s="171">
        <f>Entercomments!K480</f>
        <v>0</v>
      </c>
      <c r="E480" s="92">
        <v>478</v>
      </c>
    </row>
    <row r="481" spans="1:5" ht="21.75" thickBot="1" x14ac:dyDescent="0.3">
      <c r="A481" s="88">
        <v>479</v>
      </c>
      <c r="B481" s="106">
        <f>Entercomments!J481</f>
        <v>0</v>
      </c>
      <c r="C481" s="90">
        <v>479</v>
      </c>
      <c r="D481" s="171">
        <f>Entercomments!K481</f>
        <v>0</v>
      </c>
      <c r="E481" s="92">
        <v>479</v>
      </c>
    </row>
    <row r="482" spans="1:5" ht="21.75" thickBot="1" x14ac:dyDescent="0.3">
      <c r="A482" s="88">
        <v>480</v>
      </c>
      <c r="B482" s="106">
        <f>Entercomments!J482</f>
        <v>0</v>
      </c>
      <c r="C482" s="90">
        <v>480</v>
      </c>
      <c r="D482" s="171">
        <f>Entercomments!K482</f>
        <v>0</v>
      </c>
      <c r="E482" s="92">
        <v>480</v>
      </c>
    </row>
    <row r="483" spans="1:5" ht="21.75" thickBot="1" x14ac:dyDescent="0.3">
      <c r="A483" s="88">
        <v>481</v>
      </c>
      <c r="B483" s="106">
        <f>Entercomments!J483</f>
        <v>0</v>
      </c>
      <c r="C483" s="90">
        <v>481</v>
      </c>
      <c r="D483" s="171">
        <f>Entercomments!K483</f>
        <v>0</v>
      </c>
      <c r="E483" s="92">
        <v>481</v>
      </c>
    </row>
    <row r="484" spans="1:5" ht="21.75" thickBot="1" x14ac:dyDescent="0.3">
      <c r="A484" s="88">
        <v>482</v>
      </c>
      <c r="B484" s="106">
        <f>Entercomments!J484</f>
        <v>0</v>
      </c>
      <c r="C484" s="90">
        <v>482</v>
      </c>
      <c r="D484" s="171">
        <f>Entercomments!K484</f>
        <v>0</v>
      </c>
      <c r="E484" s="92">
        <v>482</v>
      </c>
    </row>
    <row r="485" spans="1:5" ht="21.75" thickBot="1" x14ac:dyDescent="0.3">
      <c r="A485" s="88">
        <v>483</v>
      </c>
      <c r="B485" s="106">
        <f>Entercomments!J485</f>
        <v>0</v>
      </c>
      <c r="C485" s="90">
        <v>483</v>
      </c>
      <c r="D485" s="171">
        <f>Entercomments!K485</f>
        <v>0</v>
      </c>
      <c r="E485" s="92">
        <v>483</v>
      </c>
    </row>
    <row r="486" spans="1:5" ht="21.75" thickBot="1" x14ac:dyDescent="0.3">
      <c r="A486" s="88">
        <v>484</v>
      </c>
      <c r="B486" s="106">
        <f>Entercomments!J486</f>
        <v>0</v>
      </c>
      <c r="C486" s="90">
        <v>484</v>
      </c>
      <c r="D486" s="171">
        <f>Entercomments!K486</f>
        <v>0</v>
      </c>
      <c r="E486" s="92">
        <v>484</v>
      </c>
    </row>
    <row r="487" spans="1:5" ht="21.75" thickBot="1" x14ac:dyDescent="0.3">
      <c r="A487" s="88">
        <v>485</v>
      </c>
      <c r="B487" s="106">
        <f>Entercomments!J487</f>
        <v>0</v>
      </c>
      <c r="C487" s="90">
        <v>485</v>
      </c>
      <c r="D487" s="171">
        <f>Entercomments!K487</f>
        <v>0</v>
      </c>
      <c r="E487" s="92">
        <v>485</v>
      </c>
    </row>
    <row r="488" spans="1:5" ht="21.75" thickBot="1" x14ac:dyDescent="0.3">
      <c r="A488" s="88">
        <v>486</v>
      </c>
      <c r="B488" s="106">
        <f>Entercomments!J488</f>
        <v>0</v>
      </c>
      <c r="C488" s="90">
        <v>486</v>
      </c>
      <c r="D488" s="171">
        <f>Entercomments!K488</f>
        <v>0</v>
      </c>
      <c r="E488" s="92">
        <v>486</v>
      </c>
    </row>
    <row r="489" spans="1:5" ht="21.75" thickBot="1" x14ac:dyDescent="0.3">
      <c r="A489" s="88">
        <v>487</v>
      </c>
      <c r="B489" s="106">
        <f>Entercomments!J489</f>
        <v>0</v>
      </c>
      <c r="C489" s="90">
        <v>487</v>
      </c>
      <c r="D489" s="171">
        <f>Entercomments!K489</f>
        <v>0</v>
      </c>
      <c r="E489" s="92">
        <v>487</v>
      </c>
    </row>
    <row r="490" spans="1:5" ht="21.75" thickBot="1" x14ac:dyDescent="0.3">
      <c r="A490" s="88">
        <v>488</v>
      </c>
      <c r="B490" s="106">
        <f>Entercomments!J490</f>
        <v>0</v>
      </c>
      <c r="C490" s="90">
        <v>488</v>
      </c>
      <c r="D490" s="171">
        <f>Entercomments!K490</f>
        <v>0</v>
      </c>
      <c r="E490" s="92">
        <v>488</v>
      </c>
    </row>
    <row r="491" spans="1:5" ht="21.75" thickBot="1" x14ac:dyDescent="0.3">
      <c r="A491" s="88">
        <v>489</v>
      </c>
      <c r="B491" s="106">
        <f>Entercomments!J491</f>
        <v>0</v>
      </c>
      <c r="C491" s="90">
        <v>489</v>
      </c>
      <c r="D491" s="171">
        <f>Entercomments!K491</f>
        <v>0</v>
      </c>
      <c r="E491" s="92">
        <v>489</v>
      </c>
    </row>
    <row r="492" spans="1:5" ht="21.75" thickBot="1" x14ac:dyDescent="0.3">
      <c r="A492" s="88">
        <v>490</v>
      </c>
      <c r="B492" s="106">
        <f>Entercomments!J492</f>
        <v>0</v>
      </c>
      <c r="C492" s="90">
        <v>490</v>
      </c>
      <c r="D492" s="171">
        <f>Entercomments!K492</f>
        <v>0</v>
      </c>
      <c r="E492" s="92">
        <v>490</v>
      </c>
    </row>
    <row r="493" spans="1:5" ht="21.75" thickBot="1" x14ac:dyDescent="0.3">
      <c r="A493" s="88">
        <v>491</v>
      </c>
      <c r="B493" s="106">
        <f>Entercomments!J493</f>
        <v>0</v>
      </c>
      <c r="C493" s="90">
        <v>491</v>
      </c>
      <c r="D493" s="171">
        <f>Entercomments!K493</f>
        <v>0</v>
      </c>
      <c r="E493" s="92">
        <v>491</v>
      </c>
    </row>
    <row r="494" spans="1:5" ht="21.75" thickBot="1" x14ac:dyDescent="0.3">
      <c r="A494" s="88">
        <v>492</v>
      </c>
      <c r="B494" s="106">
        <f>Entercomments!J494</f>
        <v>0</v>
      </c>
      <c r="C494" s="90">
        <v>492</v>
      </c>
      <c r="D494" s="171">
        <f>Entercomments!K494</f>
        <v>0</v>
      </c>
      <c r="E494" s="92">
        <v>492</v>
      </c>
    </row>
    <row r="495" spans="1:5" ht="21.75" thickBot="1" x14ac:dyDescent="0.3">
      <c r="A495" s="88">
        <v>493</v>
      </c>
      <c r="B495" s="106">
        <f>Entercomments!J495</f>
        <v>0</v>
      </c>
      <c r="C495" s="90">
        <v>493</v>
      </c>
      <c r="D495" s="171">
        <f>Entercomments!K495</f>
        <v>0</v>
      </c>
      <c r="E495" s="92">
        <v>493</v>
      </c>
    </row>
    <row r="496" spans="1:5" ht="21.75" thickBot="1" x14ac:dyDescent="0.3">
      <c r="A496" s="88">
        <v>494</v>
      </c>
      <c r="B496" s="106">
        <f>Entercomments!J496</f>
        <v>0</v>
      </c>
      <c r="C496" s="90">
        <v>494</v>
      </c>
      <c r="D496" s="171">
        <f>Entercomments!K496</f>
        <v>0</v>
      </c>
      <c r="E496" s="92">
        <v>494</v>
      </c>
    </row>
    <row r="497" spans="1:5" ht="21.75" thickBot="1" x14ac:dyDescent="0.3">
      <c r="A497" s="88">
        <v>495</v>
      </c>
      <c r="B497" s="106">
        <f>Entercomments!J497</f>
        <v>0</v>
      </c>
      <c r="C497" s="90">
        <v>495</v>
      </c>
      <c r="D497" s="171">
        <f>Entercomments!K497</f>
        <v>0</v>
      </c>
      <c r="E497" s="92">
        <v>495</v>
      </c>
    </row>
    <row r="498" spans="1:5" ht="21.75" thickBot="1" x14ac:dyDescent="0.3">
      <c r="A498" s="88">
        <v>496</v>
      </c>
      <c r="B498" s="106">
        <f>Entercomments!J498</f>
        <v>0</v>
      </c>
      <c r="C498" s="90">
        <v>496</v>
      </c>
      <c r="D498" s="171">
        <f>Entercomments!K498</f>
        <v>0</v>
      </c>
      <c r="E498" s="92">
        <v>496</v>
      </c>
    </row>
    <row r="499" spans="1:5" ht="21.75" thickBot="1" x14ac:dyDescent="0.3">
      <c r="A499" s="88">
        <v>497</v>
      </c>
      <c r="B499" s="106">
        <f>Entercomments!J499</f>
        <v>0</v>
      </c>
      <c r="C499" s="90">
        <v>497</v>
      </c>
      <c r="D499" s="171">
        <f>Entercomments!K499</f>
        <v>0</v>
      </c>
      <c r="E499" s="92">
        <v>497</v>
      </c>
    </row>
    <row r="500" spans="1:5" ht="21.75" thickBot="1" x14ac:dyDescent="0.3">
      <c r="A500" s="88">
        <v>498</v>
      </c>
      <c r="B500" s="106">
        <f>Entercomments!J500</f>
        <v>0</v>
      </c>
      <c r="C500" s="90">
        <v>498</v>
      </c>
      <c r="D500" s="171">
        <f>Entercomments!K500</f>
        <v>0</v>
      </c>
      <c r="E500" s="92">
        <v>498</v>
      </c>
    </row>
    <row r="501" spans="1:5" ht="21.75" thickBot="1" x14ac:dyDescent="0.3">
      <c r="A501" s="88">
        <v>499</v>
      </c>
      <c r="B501" s="106">
        <f>Entercomments!J501</f>
        <v>0</v>
      </c>
      <c r="C501" s="90">
        <v>499</v>
      </c>
      <c r="D501" s="171">
        <f>Entercomments!K501</f>
        <v>0</v>
      </c>
      <c r="E501" s="92">
        <v>499</v>
      </c>
    </row>
    <row r="502" spans="1:5" ht="21.75" thickBot="1" x14ac:dyDescent="0.3">
      <c r="A502" s="88">
        <v>500</v>
      </c>
      <c r="B502" s="106">
        <f>Entercomments!J502</f>
        <v>0</v>
      </c>
      <c r="C502" s="90">
        <v>500</v>
      </c>
      <c r="D502" s="171">
        <f>Entercomments!K502</f>
        <v>0</v>
      </c>
      <c r="E502" s="92">
        <v>500</v>
      </c>
    </row>
  </sheetData>
  <sheetProtection selectLockedCells="1"/>
  <mergeCells count="4">
    <mergeCell ref="B1:B2"/>
    <mergeCell ref="D1:D2"/>
    <mergeCell ref="C1:C2"/>
    <mergeCell ref="A1:A2"/>
  </mergeCells>
  <pageMargins left="0.7" right="0.7" top="0.75" bottom="0.75" header="0.3" footer="0.3"/>
  <pageSetup paperSize="9" orientation="portrait" verticalDpi="0" r:id="rId1"/>
  <pictur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75"/>
  <sheetViews>
    <sheetView showGridLines="0" zoomScale="85" zoomScaleNormal="85" workbookViewId="0">
      <selection activeCell="O44" sqref="O44"/>
    </sheetView>
  </sheetViews>
  <sheetFormatPr defaultRowHeight="15" x14ac:dyDescent="0.25"/>
  <sheetData>
    <row r="1" spans="1:10" ht="15.75" customHeight="1" thickTop="1" x14ac:dyDescent="0.25">
      <c r="A1" s="556"/>
      <c r="B1" s="698"/>
      <c r="C1" s="698"/>
      <c r="D1" s="698"/>
      <c r="E1" s="698"/>
      <c r="F1" s="698"/>
      <c r="G1" s="698"/>
      <c r="H1" s="698"/>
      <c r="I1" s="698"/>
      <c r="J1" s="46"/>
    </row>
    <row r="2" spans="1:10" ht="15" customHeight="1" thickBot="1" x14ac:dyDescent="0.3">
      <c r="A2" s="557"/>
      <c r="B2" s="699"/>
      <c r="C2" s="699"/>
      <c r="D2" s="699"/>
      <c r="E2" s="699"/>
      <c r="F2" s="699"/>
      <c r="G2" s="699"/>
      <c r="H2" s="699"/>
      <c r="I2" s="699"/>
      <c r="J2" s="48"/>
    </row>
    <row r="3" spans="1:10" ht="15" customHeight="1" thickTop="1" x14ac:dyDescent="0.25">
      <c r="A3" s="49"/>
      <c r="B3" s="689" t="s">
        <v>189</v>
      </c>
      <c r="C3" s="690"/>
      <c r="D3" s="690"/>
      <c r="E3" s="690"/>
      <c r="F3" s="690"/>
      <c r="G3" s="690"/>
      <c r="H3" s="690"/>
      <c r="I3" s="691"/>
      <c r="J3" s="48"/>
    </row>
    <row r="4" spans="1:10" ht="15" customHeight="1" x14ac:dyDescent="0.25">
      <c r="A4" s="49"/>
      <c r="B4" s="692"/>
      <c r="C4" s="693"/>
      <c r="D4" s="693"/>
      <c r="E4" s="693"/>
      <c r="F4" s="693"/>
      <c r="G4" s="693"/>
      <c r="H4" s="693"/>
      <c r="I4" s="694"/>
      <c r="J4" s="48"/>
    </row>
    <row r="5" spans="1:10" ht="15.75" customHeight="1" thickBot="1" x14ac:dyDescent="0.3">
      <c r="A5" s="49"/>
      <c r="B5" s="695"/>
      <c r="C5" s="696"/>
      <c r="D5" s="696"/>
      <c r="E5" s="696"/>
      <c r="F5" s="696"/>
      <c r="G5" s="696"/>
      <c r="H5" s="696"/>
      <c r="I5" s="697"/>
      <c r="J5" s="48"/>
    </row>
    <row r="6" spans="1:10" ht="15" customHeight="1" thickTop="1" x14ac:dyDescent="0.25">
      <c r="A6" s="49"/>
      <c r="B6" s="659" t="s">
        <v>190</v>
      </c>
      <c r="C6" s="660"/>
      <c r="D6" s="660"/>
      <c r="E6" s="660"/>
      <c r="F6" s="660"/>
      <c r="G6" s="660"/>
      <c r="H6" s="660"/>
      <c r="I6" s="661"/>
      <c r="J6" s="48"/>
    </row>
    <row r="7" spans="1:10" ht="15" customHeight="1" x14ac:dyDescent="0.25">
      <c r="A7" s="49"/>
      <c r="B7" s="662"/>
      <c r="C7" s="663"/>
      <c r="D7" s="663"/>
      <c r="E7" s="663"/>
      <c r="F7" s="663"/>
      <c r="G7" s="663"/>
      <c r="H7" s="663"/>
      <c r="I7" s="664"/>
      <c r="J7" s="48"/>
    </row>
    <row r="8" spans="1:10" ht="15" customHeight="1" x14ac:dyDescent="0.25">
      <c r="A8" s="49"/>
      <c r="B8" s="662"/>
      <c r="C8" s="663"/>
      <c r="D8" s="663"/>
      <c r="E8" s="663"/>
      <c r="F8" s="663"/>
      <c r="G8" s="663"/>
      <c r="H8" s="663"/>
      <c r="I8" s="664"/>
      <c r="J8" s="48"/>
    </row>
    <row r="9" spans="1:10" ht="15" customHeight="1" x14ac:dyDescent="0.25">
      <c r="A9" s="49"/>
      <c r="B9" s="662"/>
      <c r="C9" s="663"/>
      <c r="D9" s="663"/>
      <c r="E9" s="663"/>
      <c r="F9" s="663"/>
      <c r="G9" s="663"/>
      <c r="H9" s="663"/>
      <c r="I9" s="664"/>
      <c r="J9" s="48"/>
    </row>
    <row r="10" spans="1:10" ht="15" customHeight="1" x14ac:dyDescent="0.25">
      <c r="A10" s="49"/>
      <c r="B10" s="662"/>
      <c r="C10" s="663"/>
      <c r="D10" s="663"/>
      <c r="E10" s="663"/>
      <c r="F10" s="663"/>
      <c r="G10" s="663"/>
      <c r="H10" s="663"/>
      <c r="I10" s="664"/>
      <c r="J10" s="48"/>
    </row>
    <row r="11" spans="1:10" ht="15" customHeight="1" x14ac:dyDescent="0.25">
      <c r="A11" s="49"/>
      <c r="B11" s="662"/>
      <c r="C11" s="663"/>
      <c r="D11" s="663"/>
      <c r="E11" s="663"/>
      <c r="F11" s="663"/>
      <c r="G11" s="663"/>
      <c r="H11" s="663"/>
      <c r="I11" s="664"/>
      <c r="J11" s="48"/>
    </row>
    <row r="12" spans="1:10" ht="15" customHeight="1" x14ac:dyDescent="0.25">
      <c r="A12" s="49"/>
      <c r="B12" s="662"/>
      <c r="C12" s="663"/>
      <c r="D12" s="663"/>
      <c r="E12" s="663"/>
      <c r="F12" s="663"/>
      <c r="G12" s="663"/>
      <c r="H12" s="663"/>
      <c r="I12" s="664"/>
      <c r="J12" s="48"/>
    </row>
    <row r="13" spans="1:10" ht="15.75" thickBot="1" x14ac:dyDescent="0.3">
      <c r="A13" s="49"/>
      <c r="B13" s="665"/>
      <c r="C13" s="666"/>
      <c r="D13" s="666"/>
      <c r="E13" s="666"/>
      <c r="F13" s="666"/>
      <c r="G13" s="666"/>
      <c r="H13" s="666"/>
      <c r="I13" s="667"/>
      <c r="J13" s="48"/>
    </row>
    <row r="14" spans="1:10" ht="16.5" thickTop="1" thickBot="1" x14ac:dyDescent="0.3">
      <c r="A14" s="49"/>
      <c r="B14" s="59"/>
      <c r="C14" s="59"/>
      <c r="D14" s="59"/>
      <c r="E14" s="59"/>
      <c r="F14" s="59"/>
      <c r="G14" s="59"/>
      <c r="H14" s="59"/>
      <c r="I14" s="47"/>
      <c r="J14" s="48"/>
    </row>
    <row r="15" spans="1:10" ht="15.75" thickTop="1" x14ac:dyDescent="0.25">
      <c r="A15" s="49"/>
      <c r="B15" s="668" t="s">
        <v>191</v>
      </c>
      <c r="C15" s="669"/>
      <c r="D15" s="669"/>
      <c r="E15" s="669"/>
      <c r="F15" s="669"/>
      <c r="G15" s="669"/>
      <c r="H15" s="669"/>
      <c r="I15" s="670"/>
      <c r="J15" s="48"/>
    </row>
    <row r="16" spans="1:10" ht="15.75" thickBot="1" x14ac:dyDescent="0.3">
      <c r="A16" s="49"/>
      <c r="B16" s="671"/>
      <c r="C16" s="672"/>
      <c r="D16" s="672"/>
      <c r="E16" s="672"/>
      <c r="F16" s="672"/>
      <c r="G16" s="672"/>
      <c r="H16" s="672"/>
      <c r="I16" s="673"/>
      <c r="J16" s="48"/>
    </row>
    <row r="17" spans="1:10" ht="16.5" thickTop="1" thickBot="1" x14ac:dyDescent="0.3">
      <c r="A17" s="49"/>
      <c r="B17" s="59"/>
      <c r="C17" s="59"/>
      <c r="D17" s="59"/>
      <c r="E17" s="59"/>
      <c r="F17" s="59"/>
      <c r="G17" s="59"/>
      <c r="H17" s="59"/>
      <c r="I17" s="47"/>
      <c r="J17" s="48"/>
    </row>
    <row r="18" spans="1:10" ht="15.75" thickTop="1" x14ac:dyDescent="0.25">
      <c r="A18" s="49"/>
      <c r="B18" s="674" t="s">
        <v>192</v>
      </c>
      <c r="C18" s="675"/>
      <c r="D18" s="675"/>
      <c r="E18" s="675"/>
      <c r="F18" s="675"/>
      <c r="G18" s="675"/>
      <c r="H18" s="675"/>
      <c r="I18" s="676"/>
      <c r="J18" s="48"/>
    </row>
    <row r="19" spans="1:10" x14ac:dyDescent="0.25">
      <c r="A19" s="49"/>
      <c r="B19" s="677"/>
      <c r="C19" s="678"/>
      <c r="D19" s="678"/>
      <c r="E19" s="678"/>
      <c r="F19" s="678"/>
      <c r="G19" s="678"/>
      <c r="H19" s="678"/>
      <c r="I19" s="679"/>
      <c r="J19" s="48"/>
    </row>
    <row r="20" spans="1:10" x14ac:dyDescent="0.25">
      <c r="A20" s="49"/>
      <c r="B20" s="677"/>
      <c r="C20" s="678"/>
      <c r="D20" s="678"/>
      <c r="E20" s="678"/>
      <c r="F20" s="678"/>
      <c r="G20" s="678"/>
      <c r="H20" s="678"/>
      <c r="I20" s="679"/>
      <c r="J20" s="48"/>
    </row>
    <row r="21" spans="1:10" x14ac:dyDescent="0.25">
      <c r="A21" s="49"/>
      <c r="B21" s="677"/>
      <c r="C21" s="678"/>
      <c r="D21" s="678"/>
      <c r="E21" s="678"/>
      <c r="F21" s="678"/>
      <c r="G21" s="678"/>
      <c r="H21" s="678"/>
      <c r="I21" s="679"/>
      <c r="J21" s="48"/>
    </row>
    <row r="22" spans="1:10" x14ac:dyDescent="0.25">
      <c r="A22" s="49"/>
      <c r="B22" s="677"/>
      <c r="C22" s="678"/>
      <c r="D22" s="678"/>
      <c r="E22" s="678"/>
      <c r="F22" s="678"/>
      <c r="G22" s="678"/>
      <c r="H22" s="678"/>
      <c r="I22" s="679"/>
      <c r="J22" s="48"/>
    </row>
    <row r="23" spans="1:10" ht="15.75" thickBot="1" x14ac:dyDescent="0.3">
      <c r="A23" s="49"/>
      <c r="B23" s="680"/>
      <c r="C23" s="681"/>
      <c r="D23" s="681"/>
      <c r="E23" s="681"/>
      <c r="F23" s="681"/>
      <c r="G23" s="681"/>
      <c r="H23" s="681"/>
      <c r="I23" s="682"/>
      <c r="J23" s="48"/>
    </row>
    <row r="24" spans="1:10" ht="16.5" thickTop="1" thickBot="1" x14ac:dyDescent="0.3">
      <c r="A24" s="49"/>
      <c r="B24" s="59"/>
      <c r="C24" s="59"/>
      <c r="D24" s="59"/>
      <c r="E24" s="59"/>
      <c r="F24" s="59"/>
      <c r="G24" s="59"/>
      <c r="H24" s="59"/>
      <c r="I24" s="47"/>
      <c r="J24" s="48"/>
    </row>
    <row r="25" spans="1:10" ht="15.75" thickTop="1" x14ac:dyDescent="0.25">
      <c r="A25" s="49"/>
      <c r="B25" s="683" t="s">
        <v>193</v>
      </c>
      <c r="C25" s="684"/>
      <c r="D25" s="684"/>
      <c r="E25" s="684"/>
      <c r="F25" s="684"/>
      <c r="G25" s="684"/>
      <c r="H25" s="684"/>
      <c r="I25" s="685"/>
      <c r="J25" s="48"/>
    </row>
    <row r="26" spans="1:10" ht="15.75" thickBot="1" x14ac:dyDescent="0.3">
      <c r="A26" s="49"/>
      <c r="B26" s="686"/>
      <c r="C26" s="687"/>
      <c r="D26" s="687"/>
      <c r="E26" s="687"/>
      <c r="F26" s="687"/>
      <c r="G26" s="687"/>
      <c r="H26" s="687"/>
      <c r="I26" s="688"/>
      <c r="J26" s="48"/>
    </row>
    <row r="27" spans="1:10" ht="16.5" thickTop="1" thickBot="1" x14ac:dyDescent="0.3">
      <c r="A27" s="49"/>
      <c r="B27" s="47"/>
      <c r="C27" s="47"/>
      <c r="D27" s="47"/>
      <c r="E27" s="47"/>
      <c r="F27" s="47"/>
      <c r="G27" s="47"/>
      <c r="H27" s="47"/>
      <c r="I27" s="47"/>
      <c r="J27" s="48"/>
    </row>
    <row r="28" spans="1:10" ht="15" customHeight="1" thickTop="1" x14ac:dyDescent="0.25">
      <c r="A28" s="49"/>
      <c r="B28" s="659" t="s">
        <v>194</v>
      </c>
      <c r="C28" s="660"/>
      <c r="D28" s="660"/>
      <c r="E28" s="660"/>
      <c r="F28" s="660"/>
      <c r="G28" s="660"/>
      <c r="H28" s="660"/>
      <c r="I28" s="661"/>
      <c r="J28" s="48"/>
    </row>
    <row r="29" spans="1:10" ht="15" customHeight="1" x14ac:dyDescent="0.25">
      <c r="A29" s="49"/>
      <c r="B29" s="662"/>
      <c r="C29" s="663"/>
      <c r="D29" s="663"/>
      <c r="E29" s="663"/>
      <c r="F29" s="663"/>
      <c r="G29" s="663"/>
      <c r="H29" s="663"/>
      <c r="I29" s="664"/>
      <c r="J29" s="48"/>
    </row>
    <row r="30" spans="1:10" ht="15" customHeight="1" x14ac:dyDescent="0.25">
      <c r="A30" s="49"/>
      <c r="B30" s="662"/>
      <c r="C30" s="663"/>
      <c r="D30" s="663"/>
      <c r="E30" s="663"/>
      <c r="F30" s="663"/>
      <c r="G30" s="663"/>
      <c r="H30" s="663"/>
      <c r="I30" s="664"/>
      <c r="J30" s="48"/>
    </row>
    <row r="31" spans="1:10" ht="15" customHeight="1" x14ac:dyDescent="0.25">
      <c r="A31" s="49"/>
      <c r="B31" s="662"/>
      <c r="C31" s="663"/>
      <c r="D31" s="663"/>
      <c r="E31" s="663"/>
      <c r="F31" s="663"/>
      <c r="G31" s="663"/>
      <c r="H31" s="663"/>
      <c r="I31" s="664"/>
      <c r="J31" s="48"/>
    </row>
    <row r="32" spans="1:10" ht="15" customHeight="1" x14ac:dyDescent="0.25">
      <c r="A32" s="49"/>
      <c r="B32" s="662"/>
      <c r="C32" s="663"/>
      <c r="D32" s="663"/>
      <c r="E32" s="663"/>
      <c r="F32" s="663"/>
      <c r="G32" s="663"/>
      <c r="H32" s="663"/>
      <c r="I32" s="664"/>
      <c r="J32" s="48"/>
    </row>
    <row r="33" spans="1:10" ht="15" customHeight="1" x14ac:dyDescent="0.25">
      <c r="A33" s="49"/>
      <c r="B33" s="662"/>
      <c r="C33" s="663"/>
      <c r="D33" s="663"/>
      <c r="E33" s="663"/>
      <c r="F33" s="663"/>
      <c r="G33" s="663"/>
      <c r="H33" s="663"/>
      <c r="I33" s="664"/>
      <c r="J33" s="48"/>
    </row>
    <row r="34" spans="1:10" ht="15" customHeight="1" x14ac:dyDescent="0.25">
      <c r="A34" s="49"/>
      <c r="B34" s="662"/>
      <c r="C34" s="663"/>
      <c r="D34" s="663"/>
      <c r="E34" s="663"/>
      <c r="F34" s="663"/>
      <c r="G34" s="663"/>
      <c r="H34" s="663"/>
      <c r="I34" s="664"/>
      <c r="J34" s="48"/>
    </row>
    <row r="35" spans="1:10" ht="15" customHeight="1" x14ac:dyDescent="0.25">
      <c r="A35" s="49"/>
      <c r="B35" s="662"/>
      <c r="C35" s="663"/>
      <c r="D35" s="663"/>
      <c r="E35" s="663"/>
      <c r="F35" s="663"/>
      <c r="G35" s="663"/>
      <c r="H35" s="663"/>
      <c r="I35" s="664"/>
      <c r="J35" s="48"/>
    </row>
    <row r="36" spans="1:10" ht="15" customHeight="1" x14ac:dyDescent="0.25">
      <c r="A36" s="49"/>
      <c r="B36" s="662"/>
      <c r="C36" s="663"/>
      <c r="D36" s="663"/>
      <c r="E36" s="663"/>
      <c r="F36" s="663"/>
      <c r="G36" s="663"/>
      <c r="H36" s="663"/>
      <c r="I36" s="664"/>
      <c r="J36" s="48"/>
    </row>
    <row r="37" spans="1:10" ht="15" customHeight="1" x14ac:dyDescent="0.25">
      <c r="A37" s="49"/>
      <c r="B37" s="662"/>
      <c r="C37" s="663"/>
      <c r="D37" s="663"/>
      <c r="E37" s="663"/>
      <c r="F37" s="663"/>
      <c r="G37" s="663"/>
      <c r="H37" s="663"/>
      <c r="I37" s="664"/>
      <c r="J37" s="48"/>
    </row>
    <row r="38" spans="1:10" ht="15" customHeight="1" x14ac:dyDescent="0.25">
      <c r="A38" s="49"/>
      <c r="B38" s="662"/>
      <c r="C38" s="663"/>
      <c r="D38" s="663"/>
      <c r="E38" s="663"/>
      <c r="F38" s="663"/>
      <c r="G38" s="663"/>
      <c r="H38" s="663"/>
      <c r="I38" s="664"/>
      <c r="J38" s="48"/>
    </row>
    <row r="39" spans="1:10" ht="15" customHeight="1" x14ac:dyDescent="0.25">
      <c r="A39" s="49"/>
      <c r="B39" s="662"/>
      <c r="C39" s="663"/>
      <c r="D39" s="663"/>
      <c r="E39" s="663"/>
      <c r="F39" s="663"/>
      <c r="G39" s="663"/>
      <c r="H39" s="663"/>
      <c r="I39" s="664"/>
      <c r="J39" s="48"/>
    </row>
    <row r="40" spans="1:10" ht="15" customHeight="1" x14ac:dyDescent="0.25">
      <c r="A40" s="49"/>
      <c r="B40" s="662"/>
      <c r="C40" s="663"/>
      <c r="D40" s="663"/>
      <c r="E40" s="663"/>
      <c r="F40" s="663"/>
      <c r="G40" s="663"/>
      <c r="H40" s="663"/>
      <c r="I40" s="664"/>
      <c r="J40" s="48"/>
    </row>
    <row r="41" spans="1:10" ht="15" customHeight="1" x14ac:dyDescent="0.25">
      <c r="A41" s="49"/>
      <c r="B41" s="662"/>
      <c r="C41" s="663"/>
      <c r="D41" s="663"/>
      <c r="E41" s="663"/>
      <c r="F41" s="663"/>
      <c r="G41" s="663"/>
      <c r="H41" s="663"/>
      <c r="I41" s="664"/>
      <c r="J41" s="48"/>
    </row>
    <row r="42" spans="1:10" ht="15" customHeight="1" x14ac:dyDescent="0.25">
      <c r="A42" s="49"/>
      <c r="B42" s="662"/>
      <c r="C42" s="663"/>
      <c r="D42" s="663"/>
      <c r="E42" s="663"/>
      <c r="F42" s="663"/>
      <c r="G42" s="663"/>
      <c r="H42" s="663"/>
      <c r="I42" s="664"/>
      <c r="J42" s="48"/>
    </row>
    <row r="43" spans="1:10" ht="15" customHeight="1" x14ac:dyDescent="0.25">
      <c r="A43" s="49"/>
      <c r="B43" s="662"/>
      <c r="C43" s="663"/>
      <c r="D43" s="663"/>
      <c r="E43" s="663"/>
      <c r="F43" s="663"/>
      <c r="G43" s="663"/>
      <c r="H43" s="663"/>
      <c r="I43" s="664"/>
      <c r="J43" s="48"/>
    </row>
    <row r="44" spans="1:10" ht="15" customHeight="1" thickBot="1" x14ac:dyDescent="0.3">
      <c r="A44" s="49"/>
      <c r="B44" s="665"/>
      <c r="C44" s="666"/>
      <c r="D44" s="666"/>
      <c r="E44" s="666"/>
      <c r="F44" s="666"/>
      <c r="G44" s="666"/>
      <c r="H44" s="666"/>
      <c r="I44" s="667"/>
      <c r="J44" s="48"/>
    </row>
    <row r="45" spans="1:10" ht="15.75" customHeight="1" thickTop="1" thickBot="1" x14ac:dyDescent="0.3">
      <c r="A45" s="49"/>
      <c r="B45" s="660"/>
      <c r="C45" s="660"/>
      <c r="D45" s="660"/>
      <c r="E45" s="660"/>
      <c r="F45" s="660"/>
      <c r="G45" s="660"/>
      <c r="H45" s="660"/>
      <c r="I45" s="660"/>
      <c r="J45" s="48"/>
    </row>
    <row r="46" spans="1:10" ht="15.75" customHeight="1" thickTop="1" x14ac:dyDescent="0.25">
      <c r="A46" s="49"/>
      <c r="B46" s="656" t="s">
        <v>195</v>
      </c>
      <c r="C46" s="656"/>
      <c r="D46" s="656"/>
      <c r="E46" s="656"/>
      <c r="F46" s="653" t="s">
        <v>215</v>
      </c>
      <c r="G46" s="653"/>
      <c r="H46" s="653"/>
      <c r="I46" s="653"/>
      <c r="J46" s="48"/>
    </row>
    <row r="47" spans="1:10" ht="15.75" customHeight="1" x14ac:dyDescent="0.25">
      <c r="A47" s="49"/>
      <c r="B47" s="657"/>
      <c r="C47" s="657"/>
      <c r="D47" s="657"/>
      <c r="E47" s="657"/>
      <c r="F47" s="654"/>
      <c r="G47" s="654"/>
      <c r="H47" s="654"/>
      <c r="I47" s="654"/>
      <c r="J47" s="48"/>
    </row>
    <row r="48" spans="1:10" ht="15.75" customHeight="1" x14ac:dyDescent="0.25">
      <c r="A48" s="49"/>
      <c r="B48" s="657"/>
      <c r="C48" s="657"/>
      <c r="D48" s="657"/>
      <c r="E48" s="657"/>
      <c r="F48" s="654"/>
      <c r="G48" s="654"/>
      <c r="H48" s="654"/>
      <c r="I48" s="654"/>
      <c r="J48" s="48"/>
    </row>
    <row r="49" spans="1:10" ht="15.75" thickBot="1" x14ac:dyDescent="0.3">
      <c r="A49" s="50"/>
      <c r="B49" s="658"/>
      <c r="C49" s="658"/>
      <c r="D49" s="658"/>
      <c r="E49" s="658"/>
      <c r="F49" s="655"/>
      <c r="G49" s="655"/>
      <c r="H49" s="655"/>
      <c r="I49" s="655"/>
      <c r="J49" s="52"/>
    </row>
    <row r="50" spans="1:10" ht="15.75" thickTop="1" x14ac:dyDescent="0.25"/>
    <row r="75" spans="17:17" ht="14.45" customHeight="1" x14ac:dyDescent="0.25">
      <c r="Q75" s="44"/>
    </row>
  </sheetData>
  <sheetProtection selectLockedCells="1"/>
  <mergeCells count="11">
    <mergeCell ref="F46:I49"/>
    <mergeCell ref="B46:E49"/>
    <mergeCell ref="B28:I44"/>
    <mergeCell ref="B45:I45"/>
    <mergeCell ref="A1:A2"/>
    <mergeCell ref="B6:I13"/>
    <mergeCell ref="B15:I16"/>
    <mergeCell ref="B18:I23"/>
    <mergeCell ref="B25:I26"/>
    <mergeCell ref="B3:I5"/>
    <mergeCell ref="B1:I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U75"/>
  <sheetViews>
    <sheetView showGridLines="0" topLeftCell="B1" zoomScaleNormal="100" workbookViewId="0">
      <selection activeCell="M49" sqref="M49"/>
    </sheetView>
  </sheetViews>
  <sheetFormatPr defaultRowHeight="15" customHeight="1" x14ac:dyDescent="0.25"/>
  <sheetData>
    <row r="1" spans="1:10" ht="15" customHeight="1" x14ac:dyDescent="0.25">
      <c r="A1" s="704"/>
      <c r="B1" s="584"/>
      <c r="C1" s="584"/>
      <c r="D1" s="584"/>
      <c r="E1" s="584"/>
      <c r="F1" s="584"/>
      <c r="G1" s="584"/>
      <c r="H1" s="584"/>
      <c r="I1" s="584"/>
      <c r="J1" s="47"/>
    </row>
    <row r="2" spans="1:10" ht="15" customHeight="1" x14ac:dyDescent="0.25">
      <c r="A2" s="704"/>
      <c r="B2" s="584"/>
      <c r="C2" s="584"/>
      <c r="D2" s="584"/>
      <c r="E2" s="584"/>
      <c r="F2" s="584"/>
      <c r="G2" s="584"/>
      <c r="H2" s="584"/>
      <c r="I2" s="584"/>
      <c r="J2" s="47"/>
    </row>
    <row r="3" spans="1:10" ht="15" customHeight="1" x14ac:dyDescent="0.25">
      <c r="A3" s="47"/>
      <c r="B3" s="60"/>
      <c r="C3" s="709" t="s">
        <v>199</v>
      </c>
      <c r="D3" s="709"/>
      <c r="E3" s="707" t="s">
        <v>200</v>
      </c>
      <c r="F3" s="707"/>
      <c r="G3" s="708" t="s">
        <v>201</v>
      </c>
      <c r="H3" s="708"/>
      <c r="I3" s="47"/>
      <c r="J3" s="47"/>
    </row>
    <row r="4" spans="1:10" ht="15" customHeight="1" x14ac:dyDescent="0.25">
      <c r="A4" s="47"/>
      <c r="B4" s="60"/>
      <c r="C4" s="709"/>
      <c r="D4" s="709"/>
      <c r="E4" s="707"/>
      <c r="F4" s="707"/>
      <c r="G4" s="708"/>
      <c r="H4" s="708"/>
      <c r="I4" s="47"/>
      <c r="J4" s="47"/>
    </row>
    <row r="5" spans="1:10" ht="15" customHeight="1" x14ac:dyDescent="0.25">
      <c r="A5" s="47"/>
      <c r="B5" s="60"/>
      <c r="C5" s="709"/>
      <c r="D5" s="709"/>
      <c r="E5" s="707"/>
      <c r="F5" s="707"/>
      <c r="G5" s="708"/>
      <c r="H5" s="708"/>
      <c r="I5" s="47"/>
      <c r="J5" s="47"/>
    </row>
    <row r="6" spans="1:10" ht="15" customHeight="1" x14ac:dyDescent="0.25">
      <c r="A6" s="47"/>
      <c r="B6" s="63"/>
      <c r="C6" s="705" t="s">
        <v>196</v>
      </c>
      <c r="D6" s="705"/>
      <c r="E6" s="706" t="s">
        <v>197</v>
      </c>
      <c r="F6" s="706"/>
      <c r="G6" s="706" t="s">
        <v>198</v>
      </c>
      <c r="H6" s="706"/>
      <c r="I6" s="47"/>
      <c r="J6" s="47"/>
    </row>
    <row r="7" spans="1:10" ht="15" customHeight="1" x14ac:dyDescent="0.25">
      <c r="A7" s="47"/>
      <c r="B7" s="63"/>
      <c r="C7" s="705"/>
      <c r="D7" s="705"/>
      <c r="E7" s="706"/>
      <c r="F7" s="706"/>
      <c r="G7" s="706"/>
      <c r="H7" s="706"/>
      <c r="I7" s="47"/>
      <c r="J7" s="47"/>
    </row>
    <row r="8" spans="1:10" ht="15" customHeight="1" x14ac:dyDescent="0.25">
      <c r="A8" s="47"/>
      <c r="B8" s="61"/>
      <c r="C8" s="61"/>
      <c r="D8" s="61"/>
      <c r="E8" s="61"/>
      <c r="F8" s="61"/>
      <c r="G8" s="61"/>
      <c r="H8" s="61"/>
      <c r="I8" s="47"/>
      <c r="J8" s="47"/>
    </row>
    <row r="9" spans="1:10" ht="15" customHeight="1" x14ac:dyDescent="0.25">
      <c r="A9" s="47"/>
      <c r="B9" s="61"/>
      <c r="C9" s="61"/>
      <c r="D9" s="61"/>
      <c r="E9" s="61"/>
      <c r="F9" s="61"/>
      <c r="G9" s="61"/>
      <c r="H9" s="61"/>
      <c r="I9" s="47"/>
      <c r="J9" s="47"/>
    </row>
    <row r="10" spans="1:10" ht="15" customHeight="1" x14ac:dyDescent="0.25">
      <c r="A10" s="47"/>
      <c r="B10" s="61"/>
      <c r="C10" s="709" t="s">
        <v>199</v>
      </c>
      <c r="D10" s="709"/>
      <c r="E10" s="719" t="s">
        <v>204</v>
      </c>
      <c r="F10" s="719"/>
      <c r="G10" s="719"/>
      <c r="H10" s="719"/>
      <c r="I10" s="59"/>
      <c r="J10" s="59"/>
    </row>
    <row r="11" spans="1:10" ht="15" customHeight="1" x14ac:dyDescent="0.25">
      <c r="A11" s="47"/>
      <c r="B11" s="61"/>
      <c r="C11" s="709"/>
      <c r="D11" s="709"/>
      <c r="E11" s="719"/>
      <c r="F11" s="719"/>
      <c r="G11" s="719"/>
      <c r="H11" s="719"/>
      <c r="I11" s="713" t="s">
        <v>203</v>
      </c>
      <c r="J11" s="713"/>
    </row>
    <row r="12" spans="1:10" ht="15" customHeight="1" x14ac:dyDescent="0.25">
      <c r="A12" s="47"/>
      <c r="B12" s="61"/>
      <c r="C12" s="709"/>
      <c r="D12" s="709"/>
      <c r="E12" s="719"/>
      <c r="F12" s="719"/>
      <c r="G12" s="719"/>
      <c r="H12" s="719"/>
      <c r="I12" s="713"/>
      <c r="J12" s="713"/>
    </row>
    <row r="13" spans="1:10" ht="15" customHeight="1" x14ac:dyDescent="0.25">
      <c r="A13" s="47"/>
      <c r="B13" s="61"/>
      <c r="C13" s="61"/>
      <c r="D13" s="61"/>
      <c r="E13" s="61"/>
      <c r="F13" s="61"/>
      <c r="G13" s="61"/>
      <c r="H13" s="61"/>
      <c r="I13" s="47"/>
      <c r="J13" s="47"/>
    </row>
    <row r="14" spans="1:10" ht="15" customHeight="1" x14ac:dyDescent="0.25">
      <c r="A14" s="47"/>
      <c r="B14" s="61"/>
      <c r="C14" s="61"/>
      <c r="D14" s="61"/>
      <c r="E14" s="61"/>
      <c r="F14" s="61"/>
      <c r="G14" s="61"/>
      <c r="H14" s="61"/>
      <c r="I14" s="47"/>
      <c r="J14" s="47"/>
    </row>
    <row r="15" spans="1:10" ht="15" customHeight="1" x14ac:dyDescent="0.25">
      <c r="A15" s="47"/>
      <c r="B15" s="61"/>
      <c r="C15" s="707" t="s">
        <v>200</v>
      </c>
      <c r="D15" s="707"/>
      <c r="E15" s="718" t="s">
        <v>205</v>
      </c>
      <c r="F15" s="718"/>
      <c r="G15" s="718"/>
      <c r="H15" s="718"/>
      <c r="I15" s="64"/>
      <c r="J15" s="64"/>
    </row>
    <row r="16" spans="1:10" ht="15" customHeight="1" x14ac:dyDescent="0.25">
      <c r="A16" s="47"/>
      <c r="B16" s="61"/>
      <c r="C16" s="707"/>
      <c r="D16" s="707"/>
      <c r="E16" s="718"/>
      <c r="F16" s="718"/>
      <c r="G16" s="718"/>
      <c r="H16" s="718"/>
      <c r="I16" s="713" t="s">
        <v>202</v>
      </c>
      <c r="J16" s="713"/>
    </row>
    <row r="17" spans="1:21" ht="15" customHeight="1" x14ac:dyDescent="0.25">
      <c r="A17" s="47"/>
      <c r="B17" s="61"/>
      <c r="C17" s="707"/>
      <c r="D17" s="707"/>
      <c r="E17" s="718"/>
      <c r="F17" s="718"/>
      <c r="G17" s="718"/>
      <c r="H17" s="718"/>
      <c r="I17" s="713"/>
      <c r="J17" s="713"/>
    </row>
    <row r="18" spans="1:21" ht="15" customHeight="1" x14ac:dyDescent="0.25">
      <c r="A18" s="47"/>
      <c r="B18" s="61"/>
      <c r="C18" s="61"/>
      <c r="D18" s="61"/>
      <c r="E18" s="61"/>
      <c r="F18" s="61"/>
      <c r="G18" s="61"/>
      <c r="H18" s="61"/>
      <c r="I18" s="47"/>
      <c r="J18" s="47"/>
    </row>
    <row r="19" spans="1:21" ht="15" customHeight="1" x14ac:dyDescent="0.25">
      <c r="A19" s="47"/>
      <c r="B19" s="61"/>
      <c r="C19" s="61"/>
      <c r="D19" s="61"/>
      <c r="E19" s="61"/>
      <c r="F19" s="61"/>
      <c r="G19" s="61"/>
      <c r="H19" s="61"/>
      <c r="I19" s="47"/>
      <c r="J19" s="47"/>
    </row>
    <row r="20" spans="1:21" ht="15" customHeight="1" x14ac:dyDescent="0.25">
      <c r="A20" s="47"/>
      <c r="B20" s="61"/>
      <c r="C20" s="708" t="s">
        <v>201</v>
      </c>
      <c r="D20" s="708"/>
      <c r="E20" s="715" t="s">
        <v>206</v>
      </c>
      <c r="F20" s="715"/>
      <c r="G20" s="715"/>
      <c r="H20" s="715"/>
      <c r="I20" s="47"/>
      <c r="J20" s="47"/>
    </row>
    <row r="21" spans="1:21" ht="15" customHeight="1" x14ac:dyDescent="0.25">
      <c r="A21" s="47"/>
      <c r="B21" s="61"/>
      <c r="C21" s="708"/>
      <c r="D21" s="708"/>
      <c r="E21" s="715"/>
      <c r="F21" s="715"/>
      <c r="G21" s="715"/>
      <c r="H21" s="715"/>
      <c r="I21" s="716" t="s">
        <v>207</v>
      </c>
      <c r="J21" s="716"/>
    </row>
    <row r="22" spans="1:21" ht="15" customHeight="1" x14ac:dyDescent="0.25">
      <c r="A22" s="47"/>
      <c r="B22" s="61"/>
      <c r="C22" s="708"/>
      <c r="D22" s="708"/>
      <c r="E22" s="715"/>
      <c r="F22" s="715"/>
      <c r="G22" s="715"/>
      <c r="H22" s="715"/>
      <c r="I22" s="716"/>
      <c r="J22" s="716"/>
    </row>
    <row r="23" spans="1:21" ht="15" customHeight="1" x14ac:dyDescent="0.25">
      <c r="A23" s="47"/>
      <c r="B23" s="61"/>
      <c r="C23" s="61"/>
      <c r="D23" s="61"/>
      <c r="E23" s="61"/>
      <c r="F23" s="61"/>
      <c r="G23" s="61"/>
      <c r="H23" s="61"/>
      <c r="I23" s="47"/>
      <c r="J23" s="47"/>
    </row>
    <row r="24" spans="1:21" ht="15" customHeight="1" x14ac:dyDescent="0.25">
      <c r="A24" s="47"/>
      <c r="B24" s="61"/>
      <c r="C24" s="61"/>
      <c r="D24" s="61"/>
      <c r="E24" s="61"/>
      <c r="F24" s="61"/>
      <c r="G24" s="61"/>
      <c r="H24" s="61"/>
      <c r="I24" s="47"/>
      <c r="J24" s="47"/>
    </row>
    <row r="25" spans="1:21" ht="15" customHeight="1" x14ac:dyDescent="0.25">
      <c r="A25" s="47"/>
      <c r="B25" s="61"/>
      <c r="C25" s="61"/>
      <c r="D25" s="717" t="s">
        <v>208</v>
      </c>
      <c r="E25" s="717"/>
      <c r="F25" s="717"/>
      <c r="G25" s="717"/>
      <c r="H25" s="65"/>
      <c r="I25" s="47"/>
      <c r="J25" s="47"/>
    </row>
    <row r="26" spans="1:21" ht="15" customHeight="1" x14ac:dyDescent="0.25">
      <c r="A26" s="47"/>
      <c r="B26" s="61"/>
      <c r="C26" s="61"/>
      <c r="D26" s="717"/>
      <c r="E26" s="717"/>
      <c r="F26" s="717"/>
      <c r="G26" s="717"/>
      <c r="H26" s="65"/>
      <c r="I26" s="47"/>
      <c r="J26" s="47"/>
    </row>
    <row r="27" spans="1:21" ht="15" customHeight="1" x14ac:dyDescent="0.25">
      <c r="A27" s="47"/>
      <c r="B27" s="47"/>
      <c r="C27" s="47"/>
      <c r="D27" s="717"/>
      <c r="E27" s="717"/>
      <c r="F27" s="717"/>
      <c r="G27" s="717"/>
      <c r="H27" s="47"/>
      <c r="I27" s="47"/>
      <c r="J27" s="47"/>
    </row>
    <row r="28" spans="1:21" ht="15" customHeight="1" x14ac:dyDescent="0.25">
      <c r="A28" s="47"/>
      <c r="B28" s="47"/>
      <c r="C28" s="47"/>
      <c r="D28" s="47"/>
      <c r="E28" s="47"/>
      <c r="F28" s="47"/>
      <c r="G28" s="47"/>
      <c r="H28" s="47"/>
      <c r="I28" s="47"/>
      <c r="J28" s="47"/>
    </row>
    <row r="29" spans="1:21" ht="15" customHeight="1" x14ac:dyDescent="0.25">
      <c r="A29" s="47"/>
      <c r="B29" s="47"/>
      <c r="C29" s="714" t="s">
        <v>209</v>
      </c>
      <c r="D29" s="714"/>
      <c r="E29" s="714"/>
      <c r="F29" s="714"/>
      <c r="G29" s="714"/>
      <c r="H29" s="714"/>
      <c r="I29" s="47"/>
      <c r="J29" s="47"/>
      <c r="L29" s="700"/>
      <c r="M29" s="701"/>
      <c r="N29" s="701"/>
      <c r="O29" s="701"/>
      <c r="P29" s="701"/>
      <c r="Q29" s="701"/>
      <c r="R29" s="701"/>
      <c r="S29" s="701"/>
      <c r="T29" s="701"/>
      <c r="U29" s="701"/>
    </row>
    <row r="30" spans="1:21" ht="15" customHeight="1" x14ac:dyDescent="0.25">
      <c r="A30" s="47"/>
      <c r="B30" s="47"/>
      <c r="C30" s="714"/>
      <c r="D30" s="714"/>
      <c r="E30" s="714"/>
      <c r="F30" s="714"/>
      <c r="G30" s="714"/>
      <c r="H30" s="714"/>
      <c r="I30" s="47"/>
      <c r="J30" s="47"/>
      <c r="L30" s="702"/>
      <c r="M30" s="701"/>
      <c r="N30" s="701"/>
      <c r="O30" s="701"/>
      <c r="P30" s="701"/>
      <c r="Q30" s="701"/>
      <c r="R30" s="701"/>
      <c r="S30" s="701"/>
      <c r="T30" s="701"/>
    </row>
    <row r="31" spans="1:21" ht="15" customHeight="1" x14ac:dyDescent="0.25">
      <c r="A31" s="47"/>
      <c r="B31" s="47"/>
      <c r="C31" s="714"/>
      <c r="D31" s="714"/>
      <c r="E31" s="714"/>
      <c r="F31" s="714"/>
      <c r="G31" s="714"/>
      <c r="H31" s="714"/>
      <c r="I31" s="47"/>
      <c r="J31" s="47"/>
    </row>
    <row r="32" spans="1:21" ht="15" customHeight="1" x14ac:dyDescent="0.25">
      <c r="A32" s="47"/>
      <c r="B32" s="47"/>
      <c r="C32" s="714"/>
      <c r="D32" s="714"/>
      <c r="E32" s="714"/>
      <c r="F32" s="714"/>
      <c r="G32" s="714"/>
      <c r="H32" s="714"/>
      <c r="I32" s="47"/>
      <c r="J32" s="47"/>
    </row>
    <row r="33" spans="1:10" ht="15" customHeight="1" x14ac:dyDescent="0.25">
      <c r="A33" s="47"/>
      <c r="B33" s="47"/>
      <c r="C33" s="714"/>
      <c r="D33" s="714"/>
      <c r="E33" s="714"/>
      <c r="F33" s="714"/>
      <c r="G33" s="714"/>
      <c r="H33" s="714"/>
      <c r="I33" s="47"/>
      <c r="J33" s="47"/>
    </row>
    <row r="34" spans="1:10" ht="15" customHeight="1" x14ac:dyDescent="0.25">
      <c r="A34" s="47"/>
      <c r="B34" s="47"/>
      <c r="C34" s="62"/>
      <c r="D34" s="62"/>
      <c r="E34" s="62"/>
      <c r="F34" s="62"/>
      <c r="G34" s="62"/>
      <c r="H34" s="62"/>
      <c r="I34" s="47"/>
      <c r="J34" s="47"/>
    </row>
    <row r="35" spans="1:10" ht="15" customHeight="1" x14ac:dyDescent="0.25">
      <c r="A35" s="47"/>
      <c r="B35" s="47"/>
      <c r="C35" s="62"/>
      <c r="D35" s="62"/>
      <c r="E35" s="710" t="s">
        <v>210</v>
      </c>
      <c r="F35" s="710"/>
      <c r="G35" s="62"/>
      <c r="H35" s="62"/>
      <c r="I35" s="47"/>
      <c r="J35" s="47"/>
    </row>
    <row r="36" spans="1:10" ht="15" customHeight="1" x14ac:dyDescent="0.25">
      <c r="A36" s="47"/>
      <c r="B36" s="47"/>
      <c r="C36" s="62"/>
      <c r="D36" s="66"/>
      <c r="E36" s="710"/>
      <c r="F36" s="710"/>
      <c r="G36" s="62"/>
      <c r="H36" s="62"/>
      <c r="I36" s="47"/>
      <c r="J36" s="47"/>
    </row>
    <row r="37" spans="1:10" ht="15" customHeight="1" x14ac:dyDescent="0.25">
      <c r="A37" s="47"/>
      <c r="B37" s="47"/>
      <c r="C37" s="62"/>
      <c r="D37" s="62"/>
      <c r="E37" s="62"/>
      <c r="F37" s="62"/>
      <c r="G37" s="62"/>
      <c r="H37" s="62"/>
      <c r="I37" s="47"/>
      <c r="J37" s="47"/>
    </row>
    <row r="38" spans="1:10" ht="15" customHeight="1" x14ac:dyDescent="0.25">
      <c r="A38" s="47"/>
      <c r="B38" s="47"/>
      <c r="C38" s="711" t="s">
        <v>211</v>
      </c>
      <c r="D38" s="711"/>
      <c r="E38" s="711"/>
      <c r="F38" s="711"/>
      <c r="G38" s="711"/>
      <c r="H38" s="711"/>
      <c r="I38" s="47"/>
      <c r="J38" s="47"/>
    </row>
    <row r="39" spans="1:10" ht="15" customHeight="1" x14ac:dyDescent="0.25">
      <c r="A39" s="47"/>
      <c r="B39" s="47"/>
      <c r="C39" s="711"/>
      <c r="D39" s="711"/>
      <c r="E39" s="711"/>
      <c r="F39" s="711"/>
      <c r="G39" s="711"/>
      <c r="H39" s="711"/>
      <c r="I39" s="47"/>
      <c r="J39" s="47"/>
    </row>
    <row r="40" spans="1:10" ht="15" customHeight="1" x14ac:dyDescent="0.25">
      <c r="A40" s="47"/>
      <c r="B40" s="47"/>
      <c r="C40" s="711"/>
      <c r="D40" s="711"/>
      <c r="E40" s="711"/>
      <c r="F40" s="711"/>
      <c r="G40" s="711"/>
      <c r="H40" s="711"/>
      <c r="I40" s="47"/>
      <c r="J40" s="47"/>
    </row>
    <row r="41" spans="1:10" ht="15" customHeight="1" x14ac:dyDescent="0.25">
      <c r="A41" s="47"/>
      <c r="B41" s="47"/>
      <c r="C41" s="47"/>
      <c r="D41" s="47"/>
      <c r="E41" s="47"/>
      <c r="F41" s="47"/>
      <c r="G41" s="47"/>
      <c r="H41" s="47"/>
      <c r="I41" s="47"/>
      <c r="J41" s="47"/>
    </row>
    <row r="42" spans="1:10" ht="15" customHeight="1" x14ac:dyDescent="0.25">
      <c r="A42" s="47"/>
      <c r="B42" s="47"/>
      <c r="C42" s="47"/>
      <c r="D42" s="47"/>
      <c r="E42" s="47"/>
      <c r="F42" s="47"/>
      <c r="G42" s="47"/>
      <c r="H42" s="47"/>
      <c r="I42" s="47"/>
      <c r="J42" s="47"/>
    </row>
    <row r="43" spans="1:10" ht="15" customHeight="1" x14ac:dyDescent="0.25">
      <c r="A43" s="47"/>
      <c r="B43" s="47"/>
      <c r="C43" s="712" t="s">
        <v>212</v>
      </c>
      <c r="D43" s="712"/>
      <c r="E43" s="47"/>
      <c r="F43" s="712" t="s">
        <v>201</v>
      </c>
      <c r="G43" s="712"/>
      <c r="H43" s="47"/>
      <c r="I43" s="47"/>
      <c r="J43" s="47"/>
    </row>
    <row r="44" spans="1:10" ht="15" customHeight="1" x14ac:dyDescent="0.25">
      <c r="A44" s="47"/>
      <c r="B44" s="47"/>
      <c r="C44" s="712"/>
      <c r="D44" s="712"/>
      <c r="E44" s="67" t="s">
        <v>213</v>
      </c>
      <c r="F44" s="712"/>
      <c r="G44" s="712"/>
      <c r="H44" s="703" t="s">
        <v>214</v>
      </c>
      <c r="I44" s="703"/>
      <c r="J44" s="47"/>
    </row>
    <row r="45" spans="1:10" ht="15" customHeight="1" x14ac:dyDescent="0.25">
      <c r="A45" s="47"/>
      <c r="B45" s="47"/>
      <c r="C45" s="712"/>
      <c r="D45" s="712"/>
      <c r="E45" s="47"/>
      <c r="F45" s="712"/>
      <c r="G45" s="712"/>
      <c r="H45" s="47"/>
      <c r="I45" s="47"/>
      <c r="J45" s="47"/>
    </row>
    <row r="46" spans="1:10" ht="15" customHeight="1" x14ac:dyDescent="0.25">
      <c r="A46" s="47"/>
      <c r="B46" s="47"/>
      <c r="C46" s="47"/>
      <c r="D46" s="47"/>
      <c r="E46" s="47"/>
      <c r="F46" s="47"/>
      <c r="G46" s="47"/>
      <c r="H46" s="47"/>
      <c r="I46" s="47"/>
      <c r="J46" s="47"/>
    </row>
    <row r="47" spans="1:10" ht="15" customHeight="1" x14ac:dyDescent="0.25">
      <c r="A47" s="47"/>
      <c r="B47" s="47"/>
      <c r="C47" s="47"/>
      <c r="D47" s="47"/>
      <c r="E47" s="47"/>
      <c r="F47" s="47"/>
      <c r="G47" s="47"/>
      <c r="H47" s="47"/>
      <c r="I47" s="47"/>
      <c r="J47" s="47"/>
    </row>
    <row r="48" spans="1:10" ht="15" customHeight="1" x14ac:dyDescent="0.25">
      <c r="A48" s="47"/>
      <c r="B48" s="47"/>
      <c r="C48" s="47"/>
      <c r="D48" s="47"/>
      <c r="E48" s="47"/>
      <c r="F48" s="47"/>
      <c r="G48" s="47"/>
      <c r="H48" s="47"/>
      <c r="I48" s="47"/>
      <c r="J48" s="47"/>
    </row>
    <row r="49" spans="1:10" ht="15" customHeight="1" x14ac:dyDescent="0.25">
      <c r="A49" s="47"/>
      <c r="B49" s="47"/>
      <c r="C49" s="47"/>
      <c r="D49" s="47"/>
      <c r="E49" s="47"/>
      <c r="F49" s="47"/>
      <c r="G49" s="47"/>
      <c r="H49" s="47"/>
      <c r="I49" s="47"/>
      <c r="J49" s="47"/>
    </row>
    <row r="75" spans="17:17" ht="15" customHeight="1" x14ac:dyDescent="0.25">
      <c r="Q75" s="44"/>
    </row>
  </sheetData>
  <sheetProtection selectLockedCells="1"/>
  <mergeCells count="26">
    <mergeCell ref="B1:I2"/>
    <mergeCell ref="C20:D22"/>
    <mergeCell ref="E20:H22"/>
    <mergeCell ref="I21:J22"/>
    <mergeCell ref="D25:G27"/>
    <mergeCell ref="C15:D17"/>
    <mergeCell ref="E15:H17"/>
    <mergeCell ref="I16:J17"/>
    <mergeCell ref="C10:D12"/>
    <mergeCell ref="E10:H12"/>
    <mergeCell ref="L29:U29"/>
    <mergeCell ref="L30:T30"/>
    <mergeCell ref="H44:I44"/>
    <mergeCell ref="A1:A2"/>
    <mergeCell ref="C6:D7"/>
    <mergeCell ref="E6:F7"/>
    <mergeCell ref="G6:H7"/>
    <mergeCell ref="E3:F5"/>
    <mergeCell ref="G3:H5"/>
    <mergeCell ref="C3:D5"/>
    <mergeCell ref="E35:F36"/>
    <mergeCell ref="C38:H40"/>
    <mergeCell ref="C43:D45"/>
    <mergeCell ref="F43:G45"/>
    <mergeCell ref="I11:J12"/>
    <mergeCell ref="C29:H3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75"/>
  <sheetViews>
    <sheetView showGridLines="0" zoomScale="85" zoomScaleNormal="85" workbookViewId="0">
      <selection activeCell="K6" sqref="K6"/>
    </sheetView>
  </sheetViews>
  <sheetFormatPr defaultRowHeight="15" customHeight="1" x14ac:dyDescent="0.25"/>
  <sheetData>
    <row r="1" spans="1:10" ht="15" customHeight="1" thickTop="1" x14ac:dyDescent="0.25">
      <c r="A1" s="556"/>
      <c r="B1" s="567"/>
      <c r="C1" s="567"/>
      <c r="D1" s="567"/>
      <c r="E1" s="567"/>
      <c r="F1" s="567"/>
      <c r="G1" s="567"/>
      <c r="H1" s="567"/>
      <c r="I1" s="567"/>
      <c r="J1" s="46"/>
    </row>
    <row r="2" spans="1:10" ht="15" customHeight="1" thickBot="1" x14ac:dyDescent="0.3">
      <c r="A2" s="557"/>
      <c r="B2" s="584"/>
      <c r="C2" s="584"/>
      <c r="D2" s="584"/>
      <c r="E2" s="584"/>
      <c r="F2" s="584"/>
      <c r="G2" s="584"/>
      <c r="H2" s="584"/>
      <c r="I2" s="584"/>
      <c r="J2" s="48"/>
    </row>
    <row r="3" spans="1:10" ht="15" customHeight="1" thickTop="1" x14ac:dyDescent="0.25">
      <c r="A3" s="49"/>
      <c r="B3" s="558" t="s">
        <v>219</v>
      </c>
      <c r="C3" s="559"/>
      <c r="D3" s="559"/>
      <c r="E3" s="559"/>
      <c r="F3" s="559"/>
      <c r="G3" s="559"/>
      <c r="H3" s="559"/>
      <c r="I3" s="560"/>
      <c r="J3" s="48"/>
    </row>
    <row r="4" spans="1:10" ht="15" customHeight="1" x14ac:dyDescent="0.25">
      <c r="A4" s="49"/>
      <c r="B4" s="561"/>
      <c r="C4" s="562"/>
      <c r="D4" s="562"/>
      <c r="E4" s="562"/>
      <c r="F4" s="562"/>
      <c r="G4" s="562"/>
      <c r="H4" s="562"/>
      <c r="I4" s="563"/>
      <c r="J4" s="48"/>
    </row>
    <row r="5" spans="1:10" ht="15" customHeight="1" thickBot="1" x14ac:dyDescent="0.3">
      <c r="A5" s="49"/>
      <c r="B5" s="564"/>
      <c r="C5" s="565"/>
      <c r="D5" s="565"/>
      <c r="E5" s="565"/>
      <c r="F5" s="565"/>
      <c r="G5" s="565"/>
      <c r="H5" s="565"/>
      <c r="I5" s="566"/>
      <c r="J5" s="48"/>
    </row>
    <row r="6" spans="1:10" ht="15" customHeight="1" thickTop="1" x14ac:dyDescent="0.25">
      <c r="A6" s="49"/>
      <c r="B6" s="718" t="s">
        <v>220</v>
      </c>
      <c r="C6" s="718"/>
      <c r="D6" s="718"/>
      <c r="E6" s="718"/>
      <c r="F6" s="718"/>
      <c r="G6" s="718"/>
      <c r="H6" s="718"/>
      <c r="I6" s="718"/>
      <c r="J6" s="48"/>
    </row>
    <row r="7" spans="1:10" ht="15" customHeight="1" x14ac:dyDescent="0.25">
      <c r="A7" s="49"/>
      <c r="B7" s="718"/>
      <c r="C7" s="718"/>
      <c r="D7" s="718"/>
      <c r="E7" s="718"/>
      <c r="F7" s="718"/>
      <c r="G7" s="718"/>
      <c r="H7" s="718"/>
      <c r="I7" s="718"/>
      <c r="J7" s="48"/>
    </row>
    <row r="8" spans="1:10" ht="15" customHeight="1" x14ac:dyDescent="0.25">
      <c r="A8" s="49"/>
      <c r="B8" s="718"/>
      <c r="C8" s="718"/>
      <c r="D8" s="718"/>
      <c r="E8" s="718"/>
      <c r="F8" s="718"/>
      <c r="G8" s="718"/>
      <c r="H8" s="718"/>
      <c r="I8" s="718"/>
      <c r="J8" s="48"/>
    </row>
    <row r="9" spans="1:10" ht="15" customHeight="1" x14ac:dyDescent="0.25">
      <c r="A9" s="49"/>
      <c r="B9" s="718"/>
      <c r="C9" s="718"/>
      <c r="D9" s="718"/>
      <c r="E9" s="718"/>
      <c r="F9" s="718"/>
      <c r="G9" s="718"/>
      <c r="H9" s="718"/>
      <c r="I9" s="718"/>
      <c r="J9" s="48"/>
    </row>
    <row r="10" spans="1:10" ht="15" customHeight="1" thickBot="1" x14ac:dyDescent="0.3">
      <c r="A10" s="49"/>
      <c r="B10" s="59"/>
      <c r="C10" s="59"/>
      <c r="D10" s="59"/>
      <c r="E10" s="59"/>
      <c r="F10" s="59"/>
      <c r="G10" s="59"/>
      <c r="H10" s="59"/>
      <c r="I10" s="59"/>
      <c r="J10" s="48"/>
    </row>
    <row r="11" spans="1:10" ht="15" customHeight="1" thickTop="1" x14ac:dyDescent="0.25">
      <c r="A11" s="49"/>
      <c r="B11" s="720" t="s">
        <v>221</v>
      </c>
      <c r="C11" s="721"/>
      <c r="D11" s="721"/>
      <c r="E11" s="721"/>
      <c r="F11" s="721"/>
      <c r="G11" s="721"/>
      <c r="H11" s="721"/>
      <c r="I11" s="722"/>
      <c r="J11" s="48"/>
    </row>
    <row r="12" spans="1:10" ht="15" customHeight="1" x14ac:dyDescent="0.25">
      <c r="A12" s="49"/>
      <c r="B12" s="723"/>
      <c r="C12" s="724"/>
      <c r="D12" s="724"/>
      <c r="E12" s="724"/>
      <c r="F12" s="724"/>
      <c r="G12" s="724"/>
      <c r="H12" s="724"/>
      <c r="I12" s="725"/>
      <c r="J12" s="48"/>
    </row>
    <row r="13" spans="1:10" ht="15" customHeight="1" x14ac:dyDescent="0.25">
      <c r="A13" s="49"/>
      <c r="B13" s="723"/>
      <c r="C13" s="724"/>
      <c r="D13" s="724"/>
      <c r="E13" s="724"/>
      <c r="F13" s="724"/>
      <c r="G13" s="724"/>
      <c r="H13" s="724"/>
      <c r="I13" s="725"/>
      <c r="J13" s="48"/>
    </row>
    <row r="14" spans="1:10" ht="15" customHeight="1" x14ac:dyDescent="0.25">
      <c r="A14" s="49"/>
      <c r="B14" s="723"/>
      <c r="C14" s="724"/>
      <c r="D14" s="724"/>
      <c r="E14" s="724"/>
      <c r="F14" s="724"/>
      <c r="G14" s="724"/>
      <c r="H14" s="724"/>
      <c r="I14" s="725"/>
      <c r="J14" s="48"/>
    </row>
    <row r="15" spans="1:10" ht="15" customHeight="1" x14ac:dyDescent="0.25">
      <c r="A15" s="49"/>
      <c r="B15" s="723"/>
      <c r="C15" s="724"/>
      <c r="D15" s="724"/>
      <c r="E15" s="724"/>
      <c r="F15" s="724"/>
      <c r="G15" s="724"/>
      <c r="H15" s="724"/>
      <c r="I15" s="725"/>
      <c r="J15" s="48"/>
    </row>
    <row r="16" spans="1:10" ht="15" customHeight="1" x14ac:dyDescent="0.25">
      <c r="A16" s="49"/>
      <c r="B16" s="723"/>
      <c r="C16" s="724"/>
      <c r="D16" s="724"/>
      <c r="E16" s="724"/>
      <c r="F16" s="724"/>
      <c r="G16" s="724"/>
      <c r="H16" s="724"/>
      <c r="I16" s="725"/>
      <c r="J16" s="48"/>
    </row>
    <row r="17" spans="1:10" ht="15" customHeight="1" x14ac:dyDescent="0.25">
      <c r="A17" s="49"/>
      <c r="B17" s="723"/>
      <c r="C17" s="724"/>
      <c r="D17" s="724"/>
      <c r="E17" s="724"/>
      <c r="F17" s="724"/>
      <c r="G17" s="724"/>
      <c r="H17" s="724"/>
      <c r="I17" s="725"/>
      <c r="J17" s="48"/>
    </row>
    <row r="18" spans="1:10" ht="15" customHeight="1" x14ac:dyDescent="0.25">
      <c r="A18" s="49"/>
      <c r="B18" s="723"/>
      <c r="C18" s="724"/>
      <c r="D18" s="724"/>
      <c r="E18" s="724"/>
      <c r="F18" s="724"/>
      <c r="G18" s="724"/>
      <c r="H18" s="724"/>
      <c r="I18" s="725"/>
      <c r="J18" s="48"/>
    </row>
    <row r="19" spans="1:10" ht="15" customHeight="1" x14ac:dyDescent="0.25">
      <c r="A19" s="49"/>
      <c r="B19" s="723"/>
      <c r="C19" s="724"/>
      <c r="D19" s="724"/>
      <c r="E19" s="724"/>
      <c r="F19" s="724"/>
      <c r="G19" s="724"/>
      <c r="H19" s="724"/>
      <c r="I19" s="725"/>
      <c r="J19" s="48"/>
    </row>
    <row r="20" spans="1:10" ht="15" customHeight="1" x14ac:dyDescent="0.25">
      <c r="A20" s="49"/>
      <c r="B20" s="723"/>
      <c r="C20" s="724"/>
      <c r="D20" s="724"/>
      <c r="E20" s="724"/>
      <c r="F20" s="724"/>
      <c r="G20" s="724"/>
      <c r="H20" s="724"/>
      <c r="I20" s="725"/>
      <c r="J20" s="48"/>
    </row>
    <row r="21" spans="1:10" ht="15" customHeight="1" x14ac:dyDescent="0.25">
      <c r="A21" s="49"/>
      <c r="B21" s="723"/>
      <c r="C21" s="724"/>
      <c r="D21" s="724"/>
      <c r="E21" s="724"/>
      <c r="F21" s="724"/>
      <c r="G21" s="724"/>
      <c r="H21" s="724"/>
      <c r="I21" s="725"/>
      <c r="J21" s="48"/>
    </row>
    <row r="22" spans="1:10" ht="15" customHeight="1" x14ac:dyDescent="0.25">
      <c r="A22" s="49"/>
      <c r="B22" s="723"/>
      <c r="C22" s="724"/>
      <c r="D22" s="724"/>
      <c r="E22" s="724"/>
      <c r="F22" s="724"/>
      <c r="G22" s="724"/>
      <c r="H22" s="724"/>
      <c r="I22" s="725"/>
      <c r="J22" s="48"/>
    </row>
    <row r="23" spans="1:10" ht="15" customHeight="1" thickBot="1" x14ac:dyDescent="0.3">
      <c r="A23" s="49"/>
      <c r="B23" s="726"/>
      <c r="C23" s="727"/>
      <c r="D23" s="727"/>
      <c r="E23" s="727"/>
      <c r="F23" s="727"/>
      <c r="G23" s="727"/>
      <c r="H23" s="727"/>
      <c r="I23" s="728"/>
      <c r="J23" s="48"/>
    </row>
    <row r="24" spans="1:10" ht="15" customHeight="1" thickTop="1" x14ac:dyDescent="0.25">
      <c r="A24" s="49"/>
      <c r="B24" s="59"/>
      <c r="C24" s="59"/>
      <c r="D24" s="59"/>
      <c r="E24" s="59"/>
      <c r="F24" s="59"/>
      <c r="G24" s="59"/>
      <c r="H24" s="59"/>
      <c r="I24" s="59"/>
      <c r="J24" s="48"/>
    </row>
    <row r="25" spans="1:10" ht="15" customHeight="1" thickBot="1" x14ac:dyDescent="0.3">
      <c r="A25" s="49"/>
      <c r="B25" s="59"/>
      <c r="C25" s="59"/>
      <c r="D25" s="59"/>
      <c r="E25" s="59"/>
      <c r="F25" s="59"/>
      <c r="G25" s="59"/>
      <c r="H25" s="59"/>
      <c r="I25" s="59"/>
      <c r="J25" s="48"/>
    </row>
    <row r="26" spans="1:10" ht="15" customHeight="1" thickTop="1" x14ac:dyDescent="0.25">
      <c r="A26" s="49"/>
      <c r="B26" s="659" t="s">
        <v>223</v>
      </c>
      <c r="C26" s="660"/>
      <c r="D26" s="660"/>
      <c r="E26" s="660"/>
      <c r="F26" s="660"/>
      <c r="G26" s="660"/>
      <c r="H26" s="660"/>
      <c r="I26" s="661"/>
      <c r="J26" s="48"/>
    </row>
    <row r="27" spans="1:10" ht="15" customHeight="1" x14ac:dyDescent="0.25">
      <c r="A27" s="49"/>
      <c r="B27" s="662"/>
      <c r="C27" s="663"/>
      <c r="D27" s="663"/>
      <c r="E27" s="663"/>
      <c r="F27" s="663"/>
      <c r="G27" s="663"/>
      <c r="H27" s="663"/>
      <c r="I27" s="664"/>
      <c r="J27" s="48"/>
    </row>
    <row r="28" spans="1:10" ht="15" customHeight="1" x14ac:dyDescent="0.25">
      <c r="A28" s="49"/>
      <c r="B28" s="662"/>
      <c r="C28" s="663"/>
      <c r="D28" s="663"/>
      <c r="E28" s="663"/>
      <c r="F28" s="663"/>
      <c r="G28" s="663"/>
      <c r="H28" s="663"/>
      <c r="I28" s="664"/>
      <c r="J28" s="48"/>
    </row>
    <row r="29" spans="1:10" ht="15" customHeight="1" x14ac:dyDescent="0.25">
      <c r="A29" s="49"/>
      <c r="B29" s="662"/>
      <c r="C29" s="663"/>
      <c r="D29" s="663"/>
      <c r="E29" s="663"/>
      <c r="F29" s="663"/>
      <c r="G29" s="663"/>
      <c r="H29" s="663"/>
      <c r="I29" s="664"/>
      <c r="J29" s="48"/>
    </row>
    <row r="30" spans="1:10" ht="15" customHeight="1" x14ac:dyDescent="0.25">
      <c r="A30" s="49"/>
      <c r="B30" s="662"/>
      <c r="C30" s="663"/>
      <c r="D30" s="663"/>
      <c r="E30" s="663"/>
      <c r="F30" s="663"/>
      <c r="G30" s="663"/>
      <c r="H30" s="663"/>
      <c r="I30" s="664"/>
      <c r="J30" s="48"/>
    </row>
    <row r="31" spans="1:10" ht="15" customHeight="1" x14ac:dyDescent="0.25">
      <c r="A31" s="49"/>
      <c r="B31" s="662"/>
      <c r="C31" s="663"/>
      <c r="D31" s="663"/>
      <c r="E31" s="663"/>
      <c r="F31" s="663"/>
      <c r="G31" s="663"/>
      <c r="H31" s="663"/>
      <c r="I31" s="664"/>
      <c r="J31" s="48"/>
    </row>
    <row r="32" spans="1:10" ht="15" customHeight="1" x14ac:dyDescent="0.25">
      <c r="A32" s="49"/>
      <c r="B32" s="662"/>
      <c r="C32" s="663"/>
      <c r="D32" s="663"/>
      <c r="E32" s="663"/>
      <c r="F32" s="663"/>
      <c r="G32" s="663"/>
      <c r="H32" s="663"/>
      <c r="I32" s="664"/>
      <c r="J32" s="48"/>
    </row>
    <row r="33" spans="1:10" ht="15" customHeight="1" x14ac:dyDescent="0.25">
      <c r="A33" s="49"/>
      <c r="B33" s="662"/>
      <c r="C33" s="663"/>
      <c r="D33" s="663"/>
      <c r="E33" s="663"/>
      <c r="F33" s="663"/>
      <c r="G33" s="663"/>
      <c r="H33" s="663"/>
      <c r="I33" s="664"/>
      <c r="J33" s="48"/>
    </row>
    <row r="34" spans="1:10" ht="15" customHeight="1" x14ac:dyDescent="0.25">
      <c r="A34" s="49"/>
      <c r="B34" s="662"/>
      <c r="C34" s="663"/>
      <c r="D34" s="663"/>
      <c r="E34" s="663"/>
      <c r="F34" s="663"/>
      <c r="G34" s="663"/>
      <c r="H34" s="663"/>
      <c r="I34" s="664"/>
      <c r="J34" s="48"/>
    </row>
    <row r="35" spans="1:10" ht="15" customHeight="1" x14ac:dyDescent="0.25">
      <c r="A35" s="49"/>
      <c r="B35" s="662"/>
      <c r="C35" s="663"/>
      <c r="D35" s="663"/>
      <c r="E35" s="663"/>
      <c r="F35" s="663"/>
      <c r="G35" s="663"/>
      <c r="H35" s="663"/>
      <c r="I35" s="664"/>
      <c r="J35" s="48"/>
    </row>
    <row r="36" spans="1:10" ht="15" customHeight="1" x14ac:dyDescent="0.25">
      <c r="A36" s="49"/>
      <c r="B36" s="662"/>
      <c r="C36" s="663"/>
      <c r="D36" s="663"/>
      <c r="E36" s="663"/>
      <c r="F36" s="663"/>
      <c r="G36" s="663"/>
      <c r="H36" s="663"/>
      <c r="I36" s="664"/>
      <c r="J36" s="48"/>
    </row>
    <row r="37" spans="1:10" ht="15" customHeight="1" x14ac:dyDescent="0.25">
      <c r="A37" s="49"/>
      <c r="B37" s="662"/>
      <c r="C37" s="663"/>
      <c r="D37" s="663"/>
      <c r="E37" s="663"/>
      <c r="F37" s="663"/>
      <c r="G37" s="663"/>
      <c r="H37" s="663"/>
      <c r="I37" s="664"/>
      <c r="J37" s="48"/>
    </row>
    <row r="38" spans="1:10" ht="15" customHeight="1" x14ac:dyDescent="0.25">
      <c r="A38" s="49"/>
      <c r="B38" s="662"/>
      <c r="C38" s="663"/>
      <c r="D38" s="663"/>
      <c r="E38" s="663"/>
      <c r="F38" s="663"/>
      <c r="G38" s="663"/>
      <c r="H38" s="663"/>
      <c r="I38" s="664"/>
      <c r="J38" s="48"/>
    </row>
    <row r="39" spans="1:10" ht="15" customHeight="1" x14ac:dyDescent="0.25">
      <c r="A39" s="49"/>
      <c r="B39" s="662"/>
      <c r="C39" s="663"/>
      <c r="D39" s="663"/>
      <c r="E39" s="663"/>
      <c r="F39" s="663"/>
      <c r="G39" s="663"/>
      <c r="H39" s="663"/>
      <c r="I39" s="664"/>
      <c r="J39" s="48"/>
    </row>
    <row r="40" spans="1:10" ht="15" customHeight="1" x14ac:dyDescent="0.25">
      <c r="A40" s="49"/>
      <c r="B40" s="662"/>
      <c r="C40" s="663"/>
      <c r="D40" s="663"/>
      <c r="E40" s="663"/>
      <c r="F40" s="663"/>
      <c r="G40" s="663"/>
      <c r="H40" s="663"/>
      <c r="I40" s="664"/>
      <c r="J40" s="48"/>
    </row>
    <row r="41" spans="1:10" ht="15" customHeight="1" x14ac:dyDescent="0.25">
      <c r="A41" s="49"/>
      <c r="B41" s="662"/>
      <c r="C41" s="663"/>
      <c r="D41" s="663"/>
      <c r="E41" s="663"/>
      <c r="F41" s="663"/>
      <c r="G41" s="663"/>
      <c r="H41" s="663"/>
      <c r="I41" s="664"/>
      <c r="J41" s="48"/>
    </row>
    <row r="42" spans="1:10" ht="15" customHeight="1" x14ac:dyDescent="0.25">
      <c r="A42" s="49"/>
      <c r="B42" s="662"/>
      <c r="C42" s="663"/>
      <c r="D42" s="663"/>
      <c r="E42" s="663"/>
      <c r="F42" s="663"/>
      <c r="G42" s="663"/>
      <c r="H42" s="663"/>
      <c r="I42" s="664"/>
      <c r="J42" s="48"/>
    </row>
    <row r="43" spans="1:10" ht="15" customHeight="1" thickBot="1" x14ac:dyDescent="0.3">
      <c r="A43" s="49"/>
      <c r="B43" s="665"/>
      <c r="C43" s="666"/>
      <c r="D43" s="666"/>
      <c r="E43" s="666"/>
      <c r="F43" s="666"/>
      <c r="G43" s="666"/>
      <c r="H43" s="666"/>
      <c r="I43" s="667"/>
      <c r="J43" s="48"/>
    </row>
    <row r="44" spans="1:10" ht="15" customHeight="1" thickTop="1" thickBot="1" x14ac:dyDescent="0.3">
      <c r="A44" s="49"/>
      <c r="B44" s="47"/>
      <c r="C44" s="47"/>
      <c r="D44" s="47"/>
      <c r="E44" s="47"/>
      <c r="F44" s="47"/>
      <c r="G44" s="47"/>
      <c r="H44" s="47"/>
      <c r="I44" s="47"/>
      <c r="J44" s="48"/>
    </row>
    <row r="45" spans="1:10" ht="15" customHeight="1" thickTop="1" x14ac:dyDescent="0.25">
      <c r="A45" s="49"/>
      <c r="B45" s="659" t="s">
        <v>222</v>
      </c>
      <c r="C45" s="660"/>
      <c r="D45" s="660"/>
      <c r="E45" s="660"/>
      <c r="F45" s="660"/>
      <c r="G45" s="660"/>
      <c r="H45" s="660"/>
      <c r="I45" s="661"/>
      <c r="J45" s="48"/>
    </row>
    <row r="46" spans="1:10" ht="15" customHeight="1" x14ac:dyDescent="0.25">
      <c r="A46" s="49"/>
      <c r="B46" s="662"/>
      <c r="C46" s="663"/>
      <c r="D46" s="663"/>
      <c r="E46" s="663"/>
      <c r="F46" s="663"/>
      <c r="G46" s="663"/>
      <c r="H46" s="663"/>
      <c r="I46" s="664"/>
      <c r="J46" s="48"/>
    </row>
    <row r="47" spans="1:10" ht="15" customHeight="1" x14ac:dyDescent="0.25">
      <c r="A47" s="49"/>
      <c r="B47" s="662"/>
      <c r="C47" s="663"/>
      <c r="D47" s="663"/>
      <c r="E47" s="663"/>
      <c r="F47" s="663"/>
      <c r="G47" s="663"/>
      <c r="H47" s="663"/>
      <c r="I47" s="664"/>
      <c r="J47" s="48"/>
    </row>
    <row r="48" spans="1:10" ht="15" customHeight="1" thickBot="1" x14ac:dyDescent="0.3">
      <c r="A48" s="49"/>
      <c r="B48" s="665"/>
      <c r="C48" s="666"/>
      <c r="D48" s="666"/>
      <c r="E48" s="666"/>
      <c r="F48" s="666"/>
      <c r="G48" s="666"/>
      <c r="H48" s="666"/>
      <c r="I48" s="667"/>
      <c r="J48" s="48"/>
    </row>
    <row r="49" spans="1:10" ht="15" customHeight="1" thickTop="1" thickBot="1" x14ac:dyDescent="0.3">
      <c r="A49" s="50"/>
      <c r="B49" s="51"/>
      <c r="C49" s="51"/>
      <c r="D49" s="51"/>
      <c r="E49" s="51"/>
      <c r="F49" s="51"/>
      <c r="G49" s="51"/>
      <c r="H49" s="51"/>
      <c r="I49" s="51"/>
      <c r="J49" s="52"/>
    </row>
    <row r="50" spans="1:10" ht="15" customHeight="1" thickTop="1" x14ac:dyDescent="0.25"/>
    <row r="75" spans="17:17" ht="15" customHeight="1" x14ac:dyDescent="0.25">
      <c r="Q75" s="44"/>
    </row>
  </sheetData>
  <sheetProtection selectLockedCells="1"/>
  <mergeCells count="7">
    <mergeCell ref="B45:I48"/>
    <mergeCell ref="A1:A2"/>
    <mergeCell ref="B1:I2"/>
    <mergeCell ref="B3:I5"/>
    <mergeCell ref="B6:I9"/>
    <mergeCell ref="B11:I23"/>
    <mergeCell ref="B26:I4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0"/>
  <sheetViews>
    <sheetView topLeftCell="A28" workbookViewId="0">
      <selection activeCell="J56" sqref="J56"/>
    </sheetView>
  </sheetViews>
  <sheetFormatPr defaultRowHeight="15" x14ac:dyDescent="0.25"/>
  <cols>
    <col min="1" max="10" width="9" customWidth="1"/>
  </cols>
  <sheetData>
    <row r="1" spans="1:10" ht="15.6" customHeight="1" thickTop="1" x14ac:dyDescent="0.25">
      <c r="A1" s="556" t="s">
        <v>172</v>
      </c>
      <c r="B1" s="567" t="s">
        <v>122</v>
      </c>
      <c r="C1" s="567"/>
      <c r="D1" s="567"/>
      <c r="E1" s="567"/>
      <c r="F1" s="567"/>
      <c r="G1" s="567"/>
      <c r="H1" s="567"/>
      <c r="I1" s="45"/>
      <c r="J1" s="46"/>
    </row>
    <row r="2" spans="1:10" ht="15.6" customHeight="1" thickBot="1" x14ac:dyDescent="0.3">
      <c r="A2" s="557"/>
      <c r="B2" s="584"/>
      <c r="C2" s="584"/>
      <c r="D2" s="584"/>
      <c r="E2" s="584"/>
      <c r="F2" s="584"/>
      <c r="G2" s="584"/>
      <c r="H2" s="584"/>
      <c r="I2" s="47"/>
      <c r="J2" s="48"/>
    </row>
    <row r="3" spans="1:10" ht="15.6" customHeight="1" thickTop="1" x14ac:dyDescent="0.25">
      <c r="A3" s="49"/>
      <c r="B3" s="585" t="s">
        <v>175</v>
      </c>
      <c r="C3" s="586"/>
      <c r="D3" s="586"/>
      <c r="E3" s="586"/>
      <c r="F3" s="586"/>
      <c r="G3" s="586"/>
      <c r="H3" s="586"/>
      <c r="I3" s="587"/>
      <c r="J3" s="48"/>
    </row>
    <row r="4" spans="1:10" ht="15.6" customHeight="1" x14ac:dyDescent="0.25">
      <c r="A4" s="49"/>
      <c r="B4" s="588"/>
      <c r="C4" s="589"/>
      <c r="D4" s="589"/>
      <c r="E4" s="589"/>
      <c r="F4" s="589"/>
      <c r="G4" s="589"/>
      <c r="H4" s="589"/>
      <c r="I4" s="590"/>
      <c r="J4" s="48"/>
    </row>
    <row r="5" spans="1:10" ht="15.6" customHeight="1" thickBot="1" x14ac:dyDescent="0.3">
      <c r="A5" s="49"/>
      <c r="B5" s="591"/>
      <c r="C5" s="592"/>
      <c r="D5" s="592"/>
      <c r="E5" s="592"/>
      <c r="F5" s="592"/>
      <c r="G5" s="592"/>
      <c r="H5" s="592"/>
      <c r="I5" s="593"/>
      <c r="J5" s="48"/>
    </row>
    <row r="6" spans="1:10" ht="15.6" customHeight="1" thickTop="1" x14ac:dyDescent="0.25">
      <c r="A6" s="49"/>
      <c r="B6" s="594" t="s">
        <v>176</v>
      </c>
      <c r="C6" s="595"/>
      <c r="D6" s="595"/>
      <c r="E6" s="595"/>
      <c r="F6" s="595"/>
      <c r="G6" s="595"/>
      <c r="H6" s="595"/>
      <c r="I6" s="596"/>
      <c r="J6" s="48"/>
    </row>
    <row r="7" spans="1:10" ht="15.6" customHeight="1" x14ac:dyDescent="0.25">
      <c r="A7" s="49"/>
      <c r="B7" s="597"/>
      <c r="C7" s="598"/>
      <c r="D7" s="598"/>
      <c r="E7" s="598"/>
      <c r="F7" s="598"/>
      <c r="G7" s="598"/>
      <c r="H7" s="598"/>
      <c r="I7" s="599"/>
      <c r="J7" s="48"/>
    </row>
    <row r="8" spans="1:10" ht="15.6" customHeight="1" x14ac:dyDescent="0.25">
      <c r="A8" s="49"/>
      <c r="B8" s="597"/>
      <c r="C8" s="598"/>
      <c r="D8" s="598"/>
      <c r="E8" s="598"/>
      <c r="F8" s="598"/>
      <c r="G8" s="598"/>
      <c r="H8" s="598"/>
      <c r="I8" s="599"/>
      <c r="J8" s="48"/>
    </row>
    <row r="9" spans="1:10" ht="15.6" customHeight="1" x14ac:dyDescent="0.25">
      <c r="A9" s="49"/>
      <c r="B9" s="597"/>
      <c r="C9" s="598"/>
      <c r="D9" s="598"/>
      <c r="E9" s="598"/>
      <c r="F9" s="598"/>
      <c r="G9" s="598"/>
      <c r="H9" s="598"/>
      <c r="I9" s="599"/>
      <c r="J9" s="48"/>
    </row>
    <row r="10" spans="1:10" ht="15.6" customHeight="1" x14ac:dyDescent="0.25">
      <c r="A10" s="49"/>
      <c r="B10" s="597"/>
      <c r="C10" s="598"/>
      <c r="D10" s="598"/>
      <c r="E10" s="598"/>
      <c r="F10" s="598"/>
      <c r="G10" s="598"/>
      <c r="H10" s="598"/>
      <c r="I10" s="599"/>
      <c r="J10" s="48"/>
    </row>
    <row r="11" spans="1:10" ht="15.6" customHeight="1" x14ac:dyDescent="0.25">
      <c r="A11" s="49"/>
      <c r="B11" s="597"/>
      <c r="C11" s="598"/>
      <c r="D11" s="598"/>
      <c r="E11" s="598"/>
      <c r="F11" s="598"/>
      <c r="G11" s="598"/>
      <c r="H11" s="598"/>
      <c r="I11" s="599"/>
      <c r="J11" s="48"/>
    </row>
    <row r="12" spans="1:10" ht="15.6" customHeight="1" x14ac:dyDescent="0.25">
      <c r="A12" s="49"/>
      <c r="B12" s="597"/>
      <c r="C12" s="598"/>
      <c r="D12" s="598"/>
      <c r="E12" s="598"/>
      <c r="F12" s="598"/>
      <c r="G12" s="598"/>
      <c r="H12" s="598"/>
      <c r="I12" s="599"/>
      <c r="J12" s="48"/>
    </row>
    <row r="13" spans="1:10" ht="15.6" customHeight="1" x14ac:dyDescent="0.25">
      <c r="A13" s="49"/>
      <c r="B13" s="597"/>
      <c r="C13" s="598"/>
      <c r="D13" s="598"/>
      <c r="E13" s="598"/>
      <c r="F13" s="598"/>
      <c r="G13" s="598"/>
      <c r="H13" s="598"/>
      <c r="I13" s="599"/>
      <c r="J13" s="48"/>
    </row>
    <row r="14" spans="1:10" ht="15.6" customHeight="1" x14ac:dyDescent="0.25">
      <c r="A14" s="49"/>
      <c r="B14" s="597"/>
      <c r="C14" s="598"/>
      <c r="D14" s="598"/>
      <c r="E14" s="598"/>
      <c r="F14" s="598"/>
      <c r="G14" s="598"/>
      <c r="H14" s="598"/>
      <c r="I14" s="599"/>
      <c r="J14" s="48"/>
    </row>
    <row r="15" spans="1:10" ht="15.6" customHeight="1" x14ac:dyDescent="0.25">
      <c r="A15" s="49"/>
      <c r="B15" s="597"/>
      <c r="C15" s="598"/>
      <c r="D15" s="598"/>
      <c r="E15" s="598"/>
      <c r="F15" s="598"/>
      <c r="G15" s="598"/>
      <c r="H15" s="598"/>
      <c r="I15" s="599"/>
      <c r="J15" s="48"/>
    </row>
    <row r="16" spans="1:10" ht="15.6" customHeight="1" x14ac:dyDescent="0.25">
      <c r="A16" s="49"/>
      <c r="B16" s="597"/>
      <c r="C16" s="598"/>
      <c r="D16" s="598"/>
      <c r="E16" s="598"/>
      <c r="F16" s="598"/>
      <c r="G16" s="598"/>
      <c r="H16" s="598"/>
      <c r="I16" s="599"/>
      <c r="J16" s="48"/>
    </row>
    <row r="17" spans="1:10" ht="15.6" customHeight="1" x14ac:dyDescent="0.25">
      <c r="A17" s="49"/>
      <c r="B17" s="597"/>
      <c r="C17" s="598"/>
      <c r="D17" s="598"/>
      <c r="E17" s="598"/>
      <c r="F17" s="598"/>
      <c r="G17" s="598"/>
      <c r="H17" s="598"/>
      <c r="I17" s="599"/>
      <c r="J17" s="48"/>
    </row>
    <row r="18" spans="1:10" ht="15.6" customHeight="1" x14ac:dyDescent="0.25">
      <c r="A18" s="49"/>
      <c r="B18" s="597"/>
      <c r="C18" s="598"/>
      <c r="D18" s="598"/>
      <c r="E18" s="598"/>
      <c r="F18" s="598"/>
      <c r="G18" s="598"/>
      <c r="H18" s="598"/>
      <c r="I18" s="599"/>
      <c r="J18" s="48"/>
    </row>
    <row r="19" spans="1:10" ht="15.6" customHeight="1" thickBot="1" x14ac:dyDescent="0.3">
      <c r="A19" s="49"/>
      <c r="B19" s="600"/>
      <c r="C19" s="601"/>
      <c r="D19" s="601"/>
      <c r="E19" s="601"/>
      <c r="F19" s="601"/>
      <c r="G19" s="601"/>
      <c r="H19" s="601"/>
      <c r="I19" s="602"/>
      <c r="J19" s="48"/>
    </row>
    <row r="20" spans="1:10" ht="15.6" customHeight="1" thickTop="1" thickBot="1" x14ac:dyDescent="0.3">
      <c r="A20" s="49"/>
      <c r="B20" s="55"/>
      <c r="C20" s="55"/>
      <c r="D20" s="55"/>
      <c r="E20" s="55"/>
      <c r="F20" s="55"/>
      <c r="G20" s="55"/>
      <c r="H20" s="55"/>
      <c r="I20" s="55"/>
      <c r="J20" s="48"/>
    </row>
    <row r="21" spans="1:10" ht="15.6" customHeight="1" thickTop="1" x14ac:dyDescent="0.25">
      <c r="A21" s="49"/>
      <c r="B21" s="603" t="s">
        <v>177</v>
      </c>
      <c r="C21" s="604"/>
      <c r="D21" s="604"/>
      <c r="E21" s="604"/>
      <c r="F21" s="604"/>
      <c r="G21" s="604"/>
      <c r="H21" s="604"/>
      <c r="I21" s="605"/>
      <c r="J21" s="48"/>
    </row>
    <row r="22" spans="1:10" ht="15.6" customHeight="1" thickBot="1" x14ac:dyDescent="0.3">
      <c r="A22" s="49"/>
      <c r="B22" s="606"/>
      <c r="C22" s="607"/>
      <c r="D22" s="607"/>
      <c r="E22" s="607"/>
      <c r="F22" s="607"/>
      <c r="G22" s="607"/>
      <c r="H22" s="607"/>
      <c r="I22" s="608"/>
      <c r="J22" s="48"/>
    </row>
    <row r="23" spans="1:10" ht="15.6" customHeight="1" thickTop="1" thickBot="1" x14ac:dyDescent="0.3">
      <c r="A23" s="49"/>
      <c r="B23" s="55"/>
      <c r="C23" s="55"/>
      <c r="D23" s="55"/>
      <c r="E23" s="55"/>
      <c r="F23" s="55"/>
      <c r="G23" s="55"/>
      <c r="H23" s="55"/>
      <c r="I23" s="55"/>
      <c r="J23" s="48"/>
    </row>
    <row r="24" spans="1:10" ht="15.6" customHeight="1" thickTop="1" x14ac:dyDescent="0.25">
      <c r="A24" s="49"/>
      <c r="B24" s="729" t="s">
        <v>178</v>
      </c>
      <c r="C24" s="730"/>
      <c r="D24" s="730"/>
      <c r="E24" s="730"/>
      <c r="F24" s="730"/>
      <c r="G24" s="730"/>
      <c r="H24" s="730"/>
      <c r="I24" s="731"/>
      <c r="J24" s="48"/>
    </row>
    <row r="25" spans="1:10" ht="15.6" customHeight="1" x14ac:dyDescent="0.25">
      <c r="A25" s="49"/>
      <c r="B25" s="732"/>
      <c r="C25" s="733"/>
      <c r="D25" s="733"/>
      <c r="E25" s="733"/>
      <c r="F25" s="733"/>
      <c r="G25" s="733"/>
      <c r="H25" s="733"/>
      <c r="I25" s="734"/>
      <c r="J25" s="48"/>
    </row>
    <row r="26" spans="1:10" ht="15.6" customHeight="1" x14ac:dyDescent="0.25">
      <c r="A26" s="49"/>
      <c r="B26" s="732"/>
      <c r="C26" s="733"/>
      <c r="D26" s="733"/>
      <c r="E26" s="733"/>
      <c r="F26" s="733"/>
      <c r="G26" s="733"/>
      <c r="H26" s="733"/>
      <c r="I26" s="734"/>
      <c r="J26" s="48"/>
    </row>
    <row r="27" spans="1:10" ht="15.6" customHeight="1" x14ac:dyDescent="0.25">
      <c r="A27" s="49"/>
      <c r="B27" s="732"/>
      <c r="C27" s="733"/>
      <c r="D27" s="733"/>
      <c r="E27" s="733"/>
      <c r="F27" s="733"/>
      <c r="G27" s="733"/>
      <c r="H27" s="733"/>
      <c r="I27" s="734"/>
      <c r="J27" s="48"/>
    </row>
    <row r="28" spans="1:10" ht="15.6" customHeight="1" x14ac:dyDescent="0.25">
      <c r="A28" s="49"/>
      <c r="B28" s="732"/>
      <c r="C28" s="733"/>
      <c r="D28" s="733"/>
      <c r="E28" s="733"/>
      <c r="F28" s="733"/>
      <c r="G28" s="733"/>
      <c r="H28" s="733"/>
      <c r="I28" s="734"/>
      <c r="J28" s="48"/>
    </row>
    <row r="29" spans="1:10" ht="15.6" customHeight="1" x14ac:dyDescent="0.25">
      <c r="A29" s="49"/>
      <c r="B29" s="732"/>
      <c r="C29" s="733"/>
      <c r="D29" s="733"/>
      <c r="E29" s="733"/>
      <c r="F29" s="733"/>
      <c r="G29" s="733"/>
      <c r="H29" s="733"/>
      <c r="I29" s="734"/>
      <c r="J29" s="48"/>
    </row>
    <row r="30" spans="1:10" ht="15.6" customHeight="1" x14ac:dyDescent="0.25">
      <c r="A30" s="49"/>
      <c r="B30" s="732"/>
      <c r="C30" s="733"/>
      <c r="D30" s="733"/>
      <c r="E30" s="733"/>
      <c r="F30" s="733"/>
      <c r="G30" s="733"/>
      <c r="H30" s="733"/>
      <c r="I30" s="734"/>
      <c r="J30" s="48"/>
    </row>
    <row r="31" spans="1:10" ht="15.6" customHeight="1" x14ac:dyDescent="0.25">
      <c r="A31" s="49"/>
      <c r="B31" s="732"/>
      <c r="C31" s="733"/>
      <c r="D31" s="733"/>
      <c r="E31" s="733"/>
      <c r="F31" s="733"/>
      <c r="G31" s="733"/>
      <c r="H31" s="733"/>
      <c r="I31" s="734"/>
      <c r="J31" s="48"/>
    </row>
    <row r="32" spans="1:10" ht="15.6" customHeight="1" x14ac:dyDescent="0.25">
      <c r="A32" s="49"/>
      <c r="B32" s="732"/>
      <c r="C32" s="733"/>
      <c r="D32" s="733"/>
      <c r="E32" s="733"/>
      <c r="F32" s="733"/>
      <c r="G32" s="733"/>
      <c r="H32" s="733"/>
      <c r="I32" s="734"/>
      <c r="J32" s="48"/>
    </row>
    <row r="33" spans="1:10" ht="15.6" customHeight="1" x14ac:dyDescent="0.25">
      <c r="A33" s="49"/>
      <c r="B33" s="732"/>
      <c r="C33" s="733"/>
      <c r="D33" s="733"/>
      <c r="E33" s="733"/>
      <c r="F33" s="733"/>
      <c r="G33" s="733"/>
      <c r="H33" s="733"/>
      <c r="I33" s="734"/>
      <c r="J33" s="48"/>
    </row>
    <row r="34" spans="1:10" ht="15.6" customHeight="1" x14ac:dyDescent="0.25">
      <c r="A34" s="49"/>
      <c r="B34" s="732"/>
      <c r="C34" s="733"/>
      <c r="D34" s="733"/>
      <c r="E34" s="733"/>
      <c r="F34" s="733"/>
      <c r="G34" s="733"/>
      <c r="H34" s="733"/>
      <c r="I34" s="734"/>
      <c r="J34" s="48"/>
    </row>
    <row r="35" spans="1:10" ht="15.6" customHeight="1" x14ac:dyDescent="0.25">
      <c r="A35" s="49"/>
      <c r="B35" s="732"/>
      <c r="C35" s="733"/>
      <c r="D35" s="733"/>
      <c r="E35" s="733"/>
      <c r="F35" s="733"/>
      <c r="G35" s="733"/>
      <c r="H35" s="733"/>
      <c r="I35" s="734"/>
      <c r="J35" s="48"/>
    </row>
    <row r="36" spans="1:10" ht="15.6" customHeight="1" x14ac:dyDescent="0.25">
      <c r="A36" s="49"/>
      <c r="B36" s="732"/>
      <c r="C36" s="733"/>
      <c r="D36" s="733"/>
      <c r="E36" s="733"/>
      <c r="F36" s="733"/>
      <c r="G36" s="733"/>
      <c r="H36" s="733"/>
      <c r="I36" s="734"/>
      <c r="J36" s="48"/>
    </row>
    <row r="37" spans="1:10" ht="15.6" customHeight="1" x14ac:dyDescent="0.25">
      <c r="A37" s="49"/>
      <c r="B37" s="732"/>
      <c r="C37" s="733"/>
      <c r="D37" s="733"/>
      <c r="E37" s="733"/>
      <c r="F37" s="733"/>
      <c r="G37" s="733"/>
      <c r="H37" s="733"/>
      <c r="I37" s="734"/>
      <c r="J37" s="48"/>
    </row>
    <row r="38" spans="1:10" ht="15.6" customHeight="1" x14ac:dyDescent="0.25">
      <c r="A38" s="49"/>
      <c r="B38" s="732"/>
      <c r="C38" s="733"/>
      <c r="D38" s="733"/>
      <c r="E38" s="733"/>
      <c r="F38" s="733"/>
      <c r="G38" s="733"/>
      <c r="H38" s="733"/>
      <c r="I38" s="734"/>
      <c r="J38" s="48"/>
    </row>
    <row r="39" spans="1:10" ht="15.6" customHeight="1" x14ac:dyDescent="0.25">
      <c r="A39" s="49"/>
      <c r="B39" s="732"/>
      <c r="C39" s="733"/>
      <c r="D39" s="733"/>
      <c r="E39" s="733"/>
      <c r="F39" s="733"/>
      <c r="G39" s="733"/>
      <c r="H39" s="733"/>
      <c r="I39" s="734"/>
      <c r="J39" s="48"/>
    </row>
    <row r="40" spans="1:10" ht="15.6" customHeight="1" x14ac:dyDescent="0.25">
      <c r="A40" s="49"/>
      <c r="B40" s="732"/>
      <c r="C40" s="733"/>
      <c r="D40" s="733"/>
      <c r="E40" s="733"/>
      <c r="F40" s="733"/>
      <c r="G40" s="733"/>
      <c r="H40" s="733"/>
      <c r="I40" s="734"/>
      <c r="J40" s="48"/>
    </row>
    <row r="41" spans="1:10" ht="15.6" customHeight="1" x14ac:dyDescent="0.25">
      <c r="A41" s="49"/>
      <c r="B41" s="732"/>
      <c r="C41" s="733"/>
      <c r="D41" s="733"/>
      <c r="E41" s="733"/>
      <c r="F41" s="733"/>
      <c r="G41" s="733"/>
      <c r="H41" s="733"/>
      <c r="I41" s="734"/>
      <c r="J41" s="48"/>
    </row>
    <row r="42" spans="1:10" ht="15.6" customHeight="1" thickBot="1" x14ac:dyDescent="0.3">
      <c r="A42" s="49"/>
      <c r="B42" s="735"/>
      <c r="C42" s="736"/>
      <c r="D42" s="736"/>
      <c r="E42" s="736"/>
      <c r="F42" s="736"/>
      <c r="G42" s="736"/>
      <c r="H42" s="736"/>
      <c r="I42" s="737"/>
      <c r="J42" s="48"/>
    </row>
    <row r="43" spans="1:10" ht="15.6" customHeight="1" thickTop="1" thickBot="1" x14ac:dyDescent="0.3">
      <c r="A43" s="49"/>
      <c r="B43" s="56"/>
      <c r="C43" s="56"/>
      <c r="D43" s="56"/>
      <c r="E43" s="56"/>
      <c r="F43" s="56"/>
      <c r="G43" s="56"/>
      <c r="H43" s="56"/>
      <c r="I43" s="56"/>
      <c r="J43" s="48"/>
    </row>
    <row r="44" spans="1:10" ht="15.6" customHeight="1" thickTop="1" x14ac:dyDescent="0.25">
      <c r="A44" s="49"/>
      <c r="B44" s="578" t="s">
        <v>179</v>
      </c>
      <c r="C44" s="579"/>
      <c r="D44" s="579"/>
      <c r="E44" s="579"/>
      <c r="F44" s="579"/>
      <c r="G44" s="579"/>
      <c r="H44" s="579"/>
      <c r="I44" s="580"/>
      <c r="J44" s="48"/>
    </row>
    <row r="45" spans="1:10" ht="15.6" customHeight="1" thickBot="1" x14ac:dyDescent="0.3">
      <c r="A45" s="49"/>
      <c r="B45" s="581"/>
      <c r="C45" s="582"/>
      <c r="D45" s="582"/>
      <c r="E45" s="582"/>
      <c r="F45" s="582"/>
      <c r="G45" s="582"/>
      <c r="H45" s="582"/>
      <c r="I45" s="583"/>
      <c r="J45" s="48"/>
    </row>
    <row r="46" spans="1:10" ht="15.6" customHeight="1" thickTop="1" x14ac:dyDescent="0.25">
      <c r="A46" s="49"/>
      <c r="B46" s="56"/>
      <c r="C46" s="56"/>
      <c r="D46" s="56"/>
      <c r="E46" s="56"/>
      <c r="F46" s="56"/>
      <c r="G46" s="56"/>
      <c r="H46" s="56"/>
      <c r="I46" s="56"/>
      <c r="J46" s="48"/>
    </row>
    <row r="47" spans="1:10" ht="15.6" customHeight="1" x14ac:dyDescent="0.25">
      <c r="A47" s="49"/>
      <c r="B47" s="56"/>
      <c r="C47" s="56"/>
      <c r="D47" s="56"/>
      <c r="E47" s="56"/>
      <c r="F47" s="56"/>
      <c r="G47" s="56"/>
      <c r="H47" s="56"/>
      <c r="I47" s="56"/>
      <c r="J47" s="48"/>
    </row>
    <row r="48" spans="1:10" ht="15.6" customHeight="1" x14ac:dyDescent="0.25">
      <c r="A48" s="49"/>
      <c r="B48" s="47"/>
      <c r="C48" s="47"/>
      <c r="D48" s="47"/>
      <c r="E48" s="47"/>
      <c r="F48" s="47"/>
      <c r="G48" s="47"/>
      <c r="H48" s="47"/>
      <c r="I48" s="47"/>
      <c r="J48" s="48"/>
    </row>
    <row r="49" spans="1:10" ht="15.6" customHeight="1" thickBot="1" x14ac:dyDescent="0.3">
      <c r="A49" s="50"/>
      <c r="B49" s="51"/>
      <c r="C49" s="51"/>
      <c r="D49" s="51"/>
      <c r="E49" s="51"/>
      <c r="F49" s="51"/>
      <c r="G49" s="51"/>
      <c r="H49" s="51"/>
      <c r="I49" s="51"/>
      <c r="J49" s="52"/>
    </row>
    <row r="50" spans="1:10" ht="15.75" thickTop="1" x14ac:dyDescent="0.25"/>
  </sheetData>
  <mergeCells count="7">
    <mergeCell ref="B44:I45"/>
    <mergeCell ref="A1:A2"/>
    <mergeCell ref="B1:H2"/>
    <mergeCell ref="B3:I5"/>
    <mergeCell ref="B6:I19"/>
    <mergeCell ref="B21:I22"/>
    <mergeCell ref="B24:I4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O34"/>
  <sheetViews>
    <sheetView topLeftCell="A11" zoomScale="115" zoomScaleNormal="115" workbookViewId="0">
      <selection activeCell="B25" sqref="B25"/>
    </sheetView>
  </sheetViews>
  <sheetFormatPr defaultRowHeight="15" x14ac:dyDescent="0.25"/>
  <cols>
    <col min="1" max="1" width="15.28515625" bestFit="1" customWidth="1"/>
    <col min="5" max="5" width="15.28515625" bestFit="1" customWidth="1"/>
    <col min="8" max="8" width="15.28515625" bestFit="1" customWidth="1"/>
    <col min="11" max="11" width="15.28515625" bestFit="1" customWidth="1"/>
    <col min="14" max="14" width="15.28515625" bestFit="1" customWidth="1"/>
  </cols>
  <sheetData>
    <row r="1" spans="1:10" x14ac:dyDescent="0.25">
      <c r="A1" t="s">
        <v>160</v>
      </c>
      <c r="B1">
        <v>0.2</v>
      </c>
    </row>
    <row r="2" spans="1:10" x14ac:dyDescent="0.25">
      <c r="A2" t="s">
        <v>161</v>
      </c>
      <c r="B2">
        <v>0.2</v>
      </c>
    </row>
    <row r="3" spans="1:10" x14ac:dyDescent="0.25">
      <c r="A3" t="s">
        <v>162</v>
      </c>
      <c r="B3">
        <v>0.2</v>
      </c>
    </row>
    <row r="4" spans="1:10" x14ac:dyDescent="0.25">
      <c r="A4" t="s">
        <v>163</v>
      </c>
      <c r="B4">
        <v>0.1</v>
      </c>
    </row>
    <row r="5" spans="1:10" x14ac:dyDescent="0.25">
      <c r="A5" t="s">
        <v>164</v>
      </c>
      <c r="B5">
        <v>0.1</v>
      </c>
    </row>
    <row r="6" spans="1:10" x14ac:dyDescent="0.25">
      <c r="A6" t="s">
        <v>165</v>
      </c>
      <c r="B6">
        <v>0.1</v>
      </c>
    </row>
    <row r="7" spans="1:10" x14ac:dyDescent="0.25">
      <c r="A7" t="s">
        <v>166</v>
      </c>
      <c r="B7">
        <v>0.1</v>
      </c>
    </row>
    <row r="8" spans="1:10" x14ac:dyDescent="0.25">
      <c r="A8" t="s">
        <v>167</v>
      </c>
      <c r="B8">
        <v>0.1</v>
      </c>
    </row>
    <row r="9" spans="1:10" x14ac:dyDescent="0.25">
      <c r="A9" t="s">
        <v>168</v>
      </c>
      <c r="B9">
        <v>0.1</v>
      </c>
    </row>
    <row r="10" spans="1:10" x14ac:dyDescent="0.25">
      <c r="A10" t="s">
        <v>169</v>
      </c>
      <c r="B10">
        <v>0.1</v>
      </c>
    </row>
    <row r="13" spans="1:10" x14ac:dyDescent="0.25">
      <c r="A13" t="s">
        <v>170</v>
      </c>
      <c r="B13">
        <v>8</v>
      </c>
      <c r="C13" t="s">
        <v>170</v>
      </c>
    </row>
    <row r="14" spans="1:10" x14ac:dyDescent="0.25">
      <c r="A14" t="s">
        <v>93</v>
      </c>
      <c r="B14">
        <v>7</v>
      </c>
      <c r="C14" t="s">
        <v>93</v>
      </c>
    </row>
    <row r="15" spans="1:10" x14ac:dyDescent="0.25">
      <c r="A15" t="s">
        <v>96</v>
      </c>
      <c r="B15">
        <v>6</v>
      </c>
      <c r="C15" t="s">
        <v>96</v>
      </c>
    </row>
    <row r="16" spans="1:10" x14ac:dyDescent="0.25">
      <c r="A16" t="s">
        <v>99</v>
      </c>
      <c r="B16">
        <v>5</v>
      </c>
      <c r="C16" t="s">
        <v>99</v>
      </c>
      <c r="I16">
        <f ca="1">F33</f>
        <v>4.7777777777777777</v>
      </c>
      <c r="J16">
        <v>4.333333333333333</v>
      </c>
    </row>
    <row r="17" spans="1:15" x14ac:dyDescent="0.25">
      <c r="A17" t="s">
        <v>102</v>
      </c>
      <c r="B17">
        <v>4</v>
      </c>
      <c r="C17" t="s">
        <v>102</v>
      </c>
      <c r="I17">
        <f ca="1">I33</f>
        <v>3.1111111111111112</v>
      </c>
      <c r="J17">
        <v>4.4444444444444446</v>
      </c>
    </row>
    <row r="18" spans="1:15" x14ac:dyDescent="0.25">
      <c r="A18" t="s">
        <v>105</v>
      </c>
      <c r="B18">
        <v>3</v>
      </c>
      <c r="C18" t="s">
        <v>105</v>
      </c>
      <c r="I18">
        <f ca="1">L33</f>
        <v>5.1111111111111107</v>
      </c>
      <c r="J18">
        <v>4.4444444444444446</v>
      </c>
    </row>
    <row r="19" spans="1:15" x14ac:dyDescent="0.25">
      <c r="A19" t="s">
        <v>108</v>
      </c>
      <c r="B19">
        <v>2</v>
      </c>
      <c r="C19" t="s">
        <v>108</v>
      </c>
      <c r="I19">
        <f ca="1">O33</f>
        <v>3.5555555555555554</v>
      </c>
      <c r="J19">
        <v>5.2222222222222223</v>
      </c>
    </row>
    <row r="20" spans="1:15" x14ac:dyDescent="0.25">
      <c r="A20" t="s">
        <v>111</v>
      </c>
      <c r="B20">
        <v>1</v>
      </c>
      <c r="C20" t="s">
        <v>111</v>
      </c>
      <c r="I20">
        <f ca="1">AVERAGE(I16:I19)</f>
        <v>4.1388888888888893</v>
      </c>
    </row>
    <row r="21" spans="1:15" x14ac:dyDescent="0.25">
      <c r="A21" t="s">
        <v>79</v>
      </c>
      <c r="B21">
        <v>0</v>
      </c>
      <c r="C21" t="s">
        <v>79</v>
      </c>
    </row>
    <row r="23" spans="1:15" x14ac:dyDescent="0.25">
      <c r="A23" t="s">
        <v>171</v>
      </c>
      <c r="E23" t="s">
        <v>216</v>
      </c>
      <c r="H23" t="s">
        <v>217</v>
      </c>
      <c r="K23" t="s">
        <v>218</v>
      </c>
      <c r="N23" t="s">
        <v>218</v>
      </c>
    </row>
    <row r="24" spans="1:15" x14ac:dyDescent="0.25">
      <c r="A24" s="41" t="s">
        <v>160</v>
      </c>
      <c r="B24" t="s">
        <v>93</v>
      </c>
      <c r="C24" t="s">
        <v>116</v>
      </c>
      <c r="E24" s="41" t="s">
        <v>160</v>
      </c>
      <c r="F24">
        <f ca="1">RANDBETWEEN(1,8)</f>
        <v>5</v>
      </c>
      <c r="G24" t="str">
        <f t="shared" ref="G24:G32" ca="1" si="0">VLOOKUP(F24,attainmentplus,2,FALSE)</f>
        <v>c</v>
      </c>
      <c r="H24" s="41" t="s">
        <v>160</v>
      </c>
      <c r="I24">
        <f ca="1">RANDBETWEEN(1,8)</f>
        <v>4</v>
      </c>
      <c r="K24" s="41" t="s">
        <v>160</v>
      </c>
      <c r="L24">
        <f ca="1">RANDBETWEEN(1,8)</f>
        <v>6</v>
      </c>
      <c r="N24" s="41" t="s">
        <v>160</v>
      </c>
      <c r="O24">
        <f ca="1">RANDBETWEEN(1,8)</f>
        <v>6</v>
      </c>
    </row>
    <row r="25" spans="1:15" x14ac:dyDescent="0.25">
      <c r="A25" s="41" t="s">
        <v>161</v>
      </c>
      <c r="B25" t="s">
        <v>99</v>
      </c>
      <c r="C25">
        <v>1.2000000000000002</v>
      </c>
      <c r="E25" s="41" t="s">
        <v>161</v>
      </c>
      <c r="F25">
        <f t="shared" ref="F25:F32" ca="1" si="1">RANDBETWEEN(1,8)</f>
        <v>2</v>
      </c>
      <c r="G25" t="str">
        <f t="shared" ca="1" si="0"/>
        <v>f</v>
      </c>
      <c r="H25" s="41" t="s">
        <v>161</v>
      </c>
      <c r="I25">
        <f t="shared" ref="I25:I32" ca="1" si="2">RANDBETWEEN(1,8)</f>
        <v>7</v>
      </c>
      <c r="K25" s="41" t="s">
        <v>161</v>
      </c>
      <c r="L25">
        <f t="shared" ref="L25:L32" ca="1" si="3">RANDBETWEEN(1,8)</f>
        <v>4</v>
      </c>
      <c r="N25" s="41" t="s">
        <v>161</v>
      </c>
      <c r="O25">
        <f t="shared" ref="O25:O32" ca="1" si="4">RANDBETWEEN(1,8)</f>
        <v>1</v>
      </c>
    </row>
    <row r="26" spans="1:15" x14ac:dyDescent="0.25">
      <c r="A26" t="s">
        <v>162</v>
      </c>
      <c r="B26" t="s">
        <v>93</v>
      </c>
      <c r="C26">
        <f>VLOOKUP(B26,$A$13:$B$21,2,FALSE)*0.2</f>
        <v>1.4000000000000001</v>
      </c>
      <c r="E26" t="s">
        <v>162</v>
      </c>
      <c r="F26">
        <f t="shared" ca="1" si="1"/>
        <v>7</v>
      </c>
      <c r="G26" t="str">
        <f t="shared" ca="1" si="0"/>
        <v>a</v>
      </c>
      <c r="H26" t="s">
        <v>162</v>
      </c>
      <c r="I26">
        <f t="shared" ca="1" si="2"/>
        <v>2</v>
      </c>
      <c r="K26" t="s">
        <v>162</v>
      </c>
      <c r="L26">
        <f t="shared" ca="1" si="3"/>
        <v>6</v>
      </c>
      <c r="N26" t="s">
        <v>162</v>
      </c>
      <c r="O26">
        <f t="shared" ca="1" si="4"/>
        <v>3</v>
      </c>
    </row>
    <row r="27" spans="1:15" x14ac:dyDescent="0.25">
      <c r="A27" t="s">
        <v>163</v>
      </c>
      <c r="B27" t="s">
        <v>93</v>
      </c>
      <c r="C27">
        <f>VLOOKUP(B27,$A$13:$B$21,2,FALSE)*0.1</f>
        <v>0.70000000000000007</v>
      </c>
      <c r="E27" t="s">
        <v>163</v>
      </c>
      <c r="F27">
        <f t="shared" ca="1" si="1"/>
        <v>3</v>
      </c>
      <c r="G27" t="str">
        <f t="shared" ca="1" si="0"/>
        <v>e</v>
      </c>
      <c r="H27" t="s">
        <v>163</v>
      </c>
      <c r="I27">
        <f t="shared" ca="1" si="2"/>
        <v>3</v>
      </c>
      <c r="K27" t="s">
        <v>163</v>
      </c>
      <c r="L27">
        <f t="shared" ca="1" si="3"/>
        <v>7</v>
      </c>
      <c r="N27" t="s">
        <v>163</v>
      </c>
      <c r="O27">
        <f t="shared" ca="1" si="4"/>
        <v>5</v>
      </c>
    </row>
    <row r="28" spans="1:15" x14ac:dyDescent="0.25">
      <c r="A28" t="s">
        <v>164</v>
      </c>
      <c r="B28" t="s">
        <v>96</v>
      </c>
      <c r="C28">
        <f t="shared" ref="C28:C33" si="5">VLOOKUP(B28,$A$13:$B$21,2,FALSE)*0.1</f>
        <v>0.60000000000000009</v>
      </c>
      <c r="E28" t="s">
        <v>164</v>
      </c>
      <c r="F28">
        <f t="shared" ca="1" si="1"/>
        <v>5</v>
      </c>
      <c r="G28" t="str">
        <f t="shared" ca="1" si="0"/>
        <v>c</v>
      </c>
      <c r="H28" t="s">
        <v>164</v>
      </c>
      <c r="I28">
        <f t="shared" ca="1" si="2"/>
        <v>2</v>
      </c>
      <c r="K28" t="s">
        <v>164</v>
      </c>
      <c r="L28">
        <f t="shared" ca="1" si="3"/>
        <v>8</v>
      </c>
      <c r="N28" t="s">
        <v>164</v>
      </c>
      <c r="O28">
        <f t="shared" ca="1" si="4"/>
        <v>2</v>
      </c>
    </row>
    <row r="29" spans="1:15" x14ac:dyDescent="0.25">
      <c r="A29" t="s">
        <v>165</v>
      </c>
      <c r="B29" t="s">
        <v>93</v>
      </c>
      <c r="C29">
        <f t="shared" si="5"/>
        <v>0.70000000000000007</v>
      </c>
      <c r="E29" t="s">
        <v>165</v>
      </c>
      <c r="F29">
        <f t="shared" ca="1" si="1"/>
        <v>6</v>
      </c>
      <c r="G29" t="str">
        <f t="shared" ca="1" si="0"/>
        <v>b</v>
      </c>
      <c r="H29" t="s">
        <v>165</v>
      </c>
      <c r="I29">
        <f t="shared" ca="1" si="2"/>
        <v>1</v>
      </c>
      <c r="K29" t="s">
        <v>165</v>
      </c>
      <c r="L29">
        <f t="shared" ca="1" si="3"/>
        <v>1</v>
      </c>
      <c r="N29" t="s">
        <v>165</v>
      </c>
      <c r="O29">
        <f t="shared" ca="1" si="4"/>
        <v>4</v>
      </c>
    </row>
    <row r="30" spans="1:15" x14ac:dyDescent="0.25">
      <c r="A30" t="s">
        <v>166</v>
      </c>
      <c r="B30" t="s">
        <v>96</v>
      </c>
      <c r="C30">
        <f t="shared" si="5"/>
        <v>0.60000000000000009</v>
      </c>
      <c r="E30" t="s">
        <v>166</v>
      </c>
      <c r="F30">
        <f t="shared" ca="1" si="1"/>
        <v>8</v>
      </c>
      <c r="G30" t="str">
        <f t="shared" ca="1" si="0"/>
        <v>a*</v>
      </c>
      <c r="H30" t="s">
        <v>166</v>
      </c>
      <c r="I30">
        <f t="shared" ca="1" si="2"/>
        <v>4</v>
      </c>
      <c r="K30" t="s">
        <v>166</v>
      </c>
      <c r="L30">
        <f t="shared" ca="1" si="3"/>
        <v>3</v>
      </c>
      <c r="N30" t="s">
        <v>166</v>
      </c>
      <c r="O30">
        <f t="shared" ca="1" si="4"/>
        <v>6</v>
      </c>
    </row>
    <row r="31" spans="1:15" x14ac:dyDescent="0.25">
      <c r="A31" t="s">
        <v>167</v>
      </c>
      <c r="B31" t="s">
        <v>99</v>
      </c>
      <c r="C31">
        <f t="shared" si="5"/>
        <v>0.5</v>
      </c>
      <c r="E31" t="s">
        <v>167</v>
      </c>
      <c r="F31">
        <f t="shared" ca="1" si="1"/>
        <v>6</v>
      </c>
      <c r="G31" t="str">
        <f t="shared" ca="1" si="0"/>
        <v>b</v>
      </c>
      <c r="H31" t="s">
        <v>167</v>
      </c>
      <c r="I31">
        <f t="shared" ca="1" si="2"/>
        <v>4</v>
      </c>
      <c r="K31" t="s">
        <v>167</v>
      </c>
      <c r="L31">
        <f t="shared" ca="1" si="3"/>
        <v>3</v>
      </c>
      <c r="N31" t="s">
        <v>167</v>
      </c>
      <c r="O31">
        <f t="shared" ca="1" si="4"/>
        <v>4</v>
      </c>
    </row>
    <row r="32" spans="1:15" x14ac:dyDescent="0.25">
      <c r="A32" t="s">
        <v>168</v>
      </c>
      <c r="B32" t="s">
        <v>102</v>
      </c>
      <c r="C32">
        <f t="shared" si="5"/>
        <v>0.4</v>
      </c>
      <c r="E32" t="s">
        <v>168</v>
      </c>
      <c r="F32">
        <f t="shared" ca="1" si="1"/>
        <v>1</v>
      </c>
      <c r="G32" t="str">
        <f t="shared" ca="1" si="0"/>
        <v>g</v>
      </c>
      <c r="H32" t="s">
        <v>168</v>
      </c>
      <c r="I32">
        <f t="shared" ca="1" si="2"/>
        <v>1</v>
      </c>
      <c r="K32" t="s">
        <v>168</v>
      </c>
      <c r="L32">
        <f t="shared" ca="1" si="3"/>
        <v>8</v>
      </c>
      <c r="N32" t="s">
        <v>168</v>
      </c>
      <c r="O32">
        <f t="shared" ca="1" si="4"/>
        <v>1</v>
      </c>
    </row>
    <row r="33" spans="1:15" x14ac:dyDescent="0.25">
      <c r="A33" t="s">
        <v>169</v>
      </c>
      <c r="B33" t="s">
        <v>93</v>
      </c>
      <c r="C33">
        <f t="shared" si="5"/>
        <v>0.70000000000000007</v>
      </c>
      <c r="F33">
        <f ca="1">AVERAGE(F24:F32)</f>
        <v>4.7777777777777777</v>
      </c>
      <c r="I33">
        <f ca="1">AVERAGE(I24:I32)</f>
        <v>3.1111111111111112</v>
      </c>
      <c r="L33">
        <f ca="1">AVERAGE(L24:L32)</f>
        <v>5.1111111111111107</v>
      </c>
      <c r="O33">
        <f ca="1">AVERAGE(O24:O32)</f>
        <v>3.5555555555555554</v>
      </c>
    </row>
    <row r="34" spans="1:15" x14ac:dyDescent="0.25">
      <c r="A34">
        <f>COUNTA(A24:A33)</f>
        <v>10</v>
      </c>
      <c r="C34" s="42">
        <f>SUM(C24:C33)/A34</f>
        <v>0.68000000000000016</v>
      </c>
    </row>
  </sheetData>
  <sortState ref="J16:J19">
    <sortCondition ref="J16"/>
  </sortState>
  <conditionalFormatting sqref="D24">
    <cfRule type="expression" dxfId="46" priority="41">
      <formula>C24=C25</formula>
    </cfRule>
  </conditionalFormatting>
  <conditionalFormatting sqref="A24">
    <cfRule type="expression" dxfId="45" priority="33">
      <formula>B24=""</formula>
    </cfRule>
    <cfRule type="expression" dxfId="44" priority="35">
      <formula>B24=""</formula>
    </cfRule>
    <cfRule type="expression" dxfId="43" priority="37">
      <formula>C25&gt;C24</formula>
    </cfRule>
    <cfRule type="expression" dxfId="42" priority="40">
      <formula>C24=C25</formula>
    </cfRule>
  </conditionalFormatting>
  <conditionalFormatting sqref="A25">
    <cfRule type="expression" dxfId="41" priority="34">
      <formula>B25=""</formula>
    </cfRule>
    <cfRule type="expression" dxfId="40" priority="36">
      <formula>B25=""</formula>
    </cfRule>
    <cfRule type="expression" dxfId="39" priority="38">
      <formula>C25&lt;C24</formula>
    </cfRule>
    <cfRule type="expression" dxfId="38" priority="39">
      <formula>C24=C25</formula>
    </cfRule>
  </conditionalFormatting>
  <conditionalFormatting sqref="E24">
    <cfRule type="expression" dxfId="37" priority="25">
      <formula>F24=""</formula>
    </cfRule>
    <cfRule type="expression" dxfId="36" priority="27">
      <formula>F24=""</formula>
    </cfRule>
    <cfRule type="expression" dxfId="35" priority="29">
      <formula>G25&gt;G24</formula>
    </cfRule>
    <cfRule type="expression" dxfId="34" priority="32">
      <formula>G24=G25</formula>
    </cfRule>
  </conditionalFormatting>
  <conditionalFormatting sqref="E25">
    <cfRule type="expression" dxfId="33" priority="26">
      <formula>F25=""</formula>
    </cfRule>
    <cfRule type="expression" dxfId="32" priority="28">
      <formula>F25=""</formula>
    </cfRule>
    <cfRule type="expression" dxfId="31" priority="30">
      <formula>G25&lt;G24</formula>
    </cfRule>
    <cfRule type="expression" dxfId="30" priority="31">
      <formula>G24=G25</formula>
    </cfRule>
  </conditionalFormatting>
  <conditionalFormatting sqref="H24 K24 N24">
    <cfRule type="expression" dxfId="29" priority="287">
      <formula>#REF!=""</formula>
    </cfRule>
    <cfRule type="expression" dxfId="28" priority="288">
      <formula>#REF!=""</formula>
    </cfRule>
    <cfRule type="expression" dxfId="27" priority="289">
      <formula>I25&gt;I24</formula>
    </cfRule>
    <cfRule type="expression" dxfId="26" priority="290">
      <formula>I24=I25</formula>
    </cfRule>
  </conditionalFormatting>
  <conditionalFormatting sqref="H25 K25 N25">
    <cfRule type="expression" dxfId="25" priority="291">
      <formula>#REF!=""</formula>
    </cfRule>
    <cfRule type="expression" dxfId="24" priority="292">
      <formula>#REF!=""</formula>
    </cfRule>
    <cfRule type="expression" dxfId="23" priority="293">
      <formula>I25&lt;I24</formula>
    </cfRule>
    <cfRule type="expression" dxfId="22" priority="294">
      <formula>I24=I25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_xludf.rank">
                <anchor moveWithCells="1" sizeWithCells="1">
                  <from>
                    <xdr:col>10</xdr:col>
                    <xdr:colOff>619125</xdr:colOff>
                    <xdr:row>15</xdr:row>
                    <xdr:rowOff>19050</xdr:rowOff>
                  </from>
                  <to>
                    <xdr:col>12</xdr:col>
                    <xdr:colOff>352425</xdr:colOff>
                    <xdr:row>17</xdr:row>
                    <xdr:rowOff>95250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75"/>
  <sheetViews>
    <sheetView showGridLines="0" zoomScaleNormal="100" workbookViewId="0">
      <selection activeCell="B9" sqref="B9:I14"/>
    </sheetView>
  </sheetViews>
  <sheetFormatPr defaultColWidth="9.140625" defaultRowHeight="15" customHeight="1" x14ac:dyDescent="0.25"/>
  <cols>
    <col min="1" max="1" width="9.140625" style="69" customWidth="1"/>
    <col min="2" max="16384" width="9.140625" style="69"/>
  </cols>
  <sheetData>
    <row r="1" spans="1:10" ht="15" customHeight="1" thickTop="1" x14ac:dyDescent="0.25">
      <c r="A1" s="68"/>
      <c r="B1" s="747"/>
      <c r="C1" s="748"/>
      <c r="D1" s="748"/>
      <c r="E1" s="748"/>
      <c r="F1" s="748"/>
      <c r="G1" s="748"/>
      <c r="H1" s="748"/>
      <c r="I1" s="749"/>
      <c r="J1" s="46"/>
    </row>
    <row r="2" spans="1:10" ht="15" customHeight="1" thickBot="1" x14ac:dyDescent="0.3">
      <c r="A2" s="70"/>
      <c r="B2" s="750"/>
      <c r="C2" s="751"/>
      <c r="D2" s="751"/>
      <c r="E2" s="751"/>
      <c r="F2" s="751"/>
      <c r="G2" s="751"/>
      <c r="H2" s="751"/>
      <c r="I2" s="752"/>
      <c r="J2" s="48"/>
    </row>
    <row r="3" spans="1:10" ht="15" customHeight="1" thickTop="1" thickBot="1" x14ac:dyDescent="0.3">
      <c r="A3" s="49"/>
      <c r="B3" s="60"/>
      <c r="C3" s="60"/>
      <c r="D3" s="60"/>
      <c r="E3" s="60"/>
      <c r="F3" s="60"/>
      <c r="G3" s="60"/>
      <c r="H3" s="60"/>
      <c r="I3" s="47"/>
      <c r="J3" s="48"/>
    </row>
    <row r="4" spans="1:10" ht="15" customHeight="1" thickTop="1" x14ac:dyDescent="0.25">
      <c r="A4" s="49"/>
      <c r="B4" s="753" t="s">
        <v>224</v>
      </c>
      <c r="C4" s="754"/>
      <c r="D4" s="754"/>
      <c r="E4" s="754"/>
      <c r="F4" s="754"/>
      <c r="G4" s="754"/>
      <c r="H4" s="754"/>
      <c r="I4" s="755"/>
      <c r="J4" s="48"/>
    </row>
    <row r="5" spans="1:10" ht="15" customHeight="1" x14ac:dyDescent="0.25">
      <c r="A5" s="49"/>
      <c r="B5" s="756"/>
      <c r="C5" s="757"/>
      <c r="D5" s="757"/>
      <c r="E5" s="757"/>
      <c r="F5" s="757"/>
      <c r="G5" s="757"/>
      <c r="H5" s="757"/>
      <c r="I5" s="758"/>
      <c r="J5" s="48"/>
    </row>
    <row r="6" spans="1:10" ht="15" customHeight="1" x14ac:dyDescent="0.25">
      <c r="A6" s="49"/>
      <c r="B6" s="756"/>
      <c r="C6" s="757"/>
      <c r="D6" s="757"/>
      <c r="E6" s="757"/>
      <c r="F6" s="757"/>
      <c r="G6" s="757"/>
      <c r="H6" s="757"/>
      <c r="I6" s="758"/>
      <c r="J6" s="48"/>
    </row>
    <row r="7" spans="1:10" ht="15" customHeight="1" thickBot="1" x14ac:dyDescent="0.3">
      <c r="A7" s="49"/>
      <c r="B7" s="759"/>
      <c r="C7" s="760"/>
      <c r="D7" s="760"/>
      <c r="E7" s="760"/>
      <c r="F7" s="760"/>
      <c r="G7" s="760"/>
      <c r="H7" s="760"/>
      <c r="I7" s="761"/>
      <c r="J7" s="48"/>
    </row>
    <row r="8" spans="1:10" ht="15" customHeight="1" thickTop="1" thickBot="1" x14ac:dyDescent="0.3">
      <c r="A8" s="49"/>
      <c r="B8" s="71"/>
      <c r="C8" s="71"/>
      <c r="D8" s="71"/>
      <c r="E8" s="71"/>
      <c r="F8" s="71"/>
      <c r="G8" s="71"/>
      <c r="H8" s="71"/>
      <c r="I8" s="47"/>
      <c r="J8" s="48"/>
    </row>
    <row r="9" spans="1:10" ht="15" customHeight="1" thickTop="1" x14ac:dyDescent="0.25">
      <c r="A9" s="49"/>
      <c r="B9" s="762"/>
      <c r="C9" s="763"/>
      <c r="D9" s="763"/>
      <c r="E9" s="763"/>
      <c r="F9" s="763"/>
      <c r="G9" s="763"/>
      <c r="H9" s="763"/>
      <c r="I9" s="764"/>
      <c r="J9" s="48"/>
    </row>
    <row r="10" spans="1:10" ht="15" customHeight="1" x14ac:dyDescent="0.25">
      <c r="A10" s="49"/>
      <c r="B10" s="765"/>
      <c r="C10" s="766"/>
      <c r="D10" s="766"/>
      <c r="E10" s="766"/>
      <c r="F10" s="766"/>
      <c r="G10" s="766"/>
      <c r="H10" s="766"/>
      <c r="I10" s="767"/>
      <c r="J10" s="48"/>
    </row>
    <row r="11" spans="1:10" ht="15" customHeight="1" x14ac:dyDescent="0.25">
      <c r="A11" s="49"/>
      <c r="B11" s="765"/>
      <c r="C11" s="766"/>
      <c r="D11" s="766"/>
      <c r="E11" s="766"/>
      <c r="F11" s="766"/>
      <c r="G11" s="766"/>
      <c r="H11" s="766"/>
      <c r="I11" s="767"/>
      <c r="J11" s="48"/>
    </row>
    <row r="12" spans="1:10" ht="15" customHeight="1" x14ac:dyDescent="0.25">
      <c r="A12" s="49"/>
      <c r="B12" s="765"/>
      <c r="C12" s="766"/>
      <c r="D12" s="766"/>
      <c r="E12" s="766"/>
      <c r="F12" s="766"/>
      <c r="G12" s="766"/>
      <c r="H12" s="766"/>
      <c r="I12" s="767"/>
      <c r="J12" s="48"/>
    </row>
    <row r="13" spans="1:10" ht="15" customHeight="1" x14ac:dyDescent="0.25">
      <c r="A13" s="49"/>
      <c r="B13" s="765"/>
      <c r="C13" s="766"/>
      <c r="D13" s="766"/>
      <c r="E13" s="766"/>
      <c r="F13" s="766"/>
      <c r="G13" s="766"/>
      <c r="H13" s="766"/>
      <c r="I13" s="767"/>
      <c r="J13" s="48"/>
    </row>
    <row r="14" spans="1:10" ht="15" customHeight="1" thickBot="1" x14ac:dyDescent="0.3">
      <c r="A14" s="49"/>
      <c r="B14" s="768"/>
      <c r="C14" s="769"/>
      <c r="D14" s="769"/>
      <c r="E14" s="769"/>
      <c r="F14" s="769"/>
      <c r="G14" s="769"/>
      <c r="H14" s="769"/>
      <c r="I14" s="770"/>
      <c r="J14" s="48"/>
    </row>
    <row r="15" spans="1:10" ht="15" customHeight="1" thickTop="1" thickBot="1" x14ac:dyDescent="0.3">
      <c r="A15" s="49"/>
      <c r="B15" s="71"/>
      <c r="C15" s="71"/>
      <c r="D15" s="71"/>
      <c r="E15" s="71"/>
      <c r="F15" s="71"/>
      <c r="G15" s="71"/>
      <c r="H15" s="71"/>
      <c r="I15" s="47"/>
      <c r="J15" s="48"/>
    </row>
    <row r="16" spans="1:10" ht="15" customHeight="1" thickTop="1" x14ac:dyDescent="0.25">
      <c r="A16" s="49"/>
      <c r="B16" s="762"/>
      <c r="C16" s="763"/>
      <c r="D16" s="763"/>
      <c r="E16" s="763"/>
      <c r="F16" s="763"/>
      <c r="G16" s="763"/>
      <c r="H16" s="763"/>
      <c r="I16" s="764"/>
      <c r="J16" s="48"/>
    </row>
    <row r="17" spans="1:10" ht="15" customHeight="1" x14ac:dyDescent="0.25">
      <c r="A17" s="49"/>
      <c r="B17" s="765"/>
      <c r="C17" s="766"/>
      <c r="D17" s="766"/>
      <c r="E17" s="766"/>
      <c r="F17" s="766"/>
      <c r="G17" s="766"/>
      <c r="H17" s="766"/>
      <c r="I17" s="767"/>
      <c r="J17" s="48"/>
    </row>
    <row r="18" spans="1:10" ht="15" customHeight="1" x14ac:dyDescent="0.25">
      <c r="A18" s="49"/>
      <c r="B18" s="765"/>
      <c r="C18" s="766"/>
      <c r="D18" s="766"/>
      <c r="E18" s="766"/>
      <c r="F18" s="766"/>
      <c r="G18" s="766"/>
      <c r="H18" s="766"/>
      <c r="I18" s="767"/>
      <c r="J18" s="48"/>
    </row>
    <row r="19" spans="1:10" ht="15" customHeight="1" x14ac:dyDescent="0.25">
      <c r="A19" s="49"/>
      <c r="B19" s="765"/>
      <c r="C19" s="766"/>
      <c r="D19" s="766"/>
      <c r="E19" s="766"/>
      <c r="F19" s="766"/>
      <c r="G19" s="766"/>
      <c r="H19" s="766"/>
      <c r="I19" s="767"/>
      <c r="J19" s="48"/>
    </row>
    <row r="20" spans="1:10" ht="15" customHeight="1" x14ac:dyDescent="0.25">
      <c r="A20" s="49"/>
      <c r="B20" s="765"/>
      <c r="C20" s="766"/>
      <c r="D20" s="766"/>
      <c r="E20" s="766"/>
      <c r="F20" s="766"/>
      <c r="G20" s="766"/>
      <c r="H20" s="766"/>
      <c r="I20" s="767"/>
      <c r="J20" s="48"/>
    </row>
    <row r="21" spans="1:10" ht="15" customHeight="1" x14ac:dyDescent="0.25">
      <c r="A21" s="49"/>
      <c r="B21" s="765"/>
      <c r="C21" s="766"/>
      <c r="D21" s="766"/>
      <c r="E21" s="766"/>
      <c r="F21" s="766"/>
      <c r="G21" s="766"/>
      <c r="H21" s="766"/>
      <c r="I21" s="767"/>
      <c r="J21" s="48"/>
    </row>
    <row r="22" spans="1:10" ht="15" customHeight="1" thickBot="1" x14ac:dyDescent="0.3">
      <c r="A22" s="49"/>
      <c r="B22" s="768"/>
      <c r="C22" s="769"/>
      <c r="D22" s="769"/>
      <c r="E22" s="769"/>
      <c r="F22" s="769"/>
      <c r="G22" s="769"/>
      <c r="H22" s="769"/>
      <c r="I22" s="770"/>
      <c r="J22" s="48"/>
    </row>
    <row r="23" spans="1:10" ht="15" customHeight="1" thickTop="1" thickBot="1" x14ac:dyDescent="0.3">
      <c r="A23" s="49"/>
      <c r="B23" s="71"/>
      <c r="C23" s="71"/>
      <c r="D23" s="71"/>
      <c r="E23" s="71"/>
      <c r="F23" s="71"/>
      <c r="G23" s="71"/>
      <c r="H23" s="71"/>
      <c r="I23" s="47"/>
      <c r="J23" s="48"/>
    </row>
    <row r="24" spans="1:10" ht="15" customHeight="1" thickTop="1" x14ac:dyDescent="0.25">
      <c r="A24" s="49"/>
      <c r="B24" s="762"/>
      <c r="C24" s="763"/>
      <c r="D24" s="763"/>
      <c r="E24" s="763"/>
      <c r="F24" s="763"/>
      <c r="G24" s="763"/>
      <c r="H24" s="763"/>
      <c r="I24" s="764"/>
      <c r="J24" s="48"/>
    </row>
    <row r="25" spans="1:10" ht="15" customHeight="1" x14ac:dyDescent="0.25">
      <c r="A25" s="49"/>
      <c r="B25" s="765"/>
      <c r="C25" s="766"/>
      <c r="D25" s="766"/>
      <c r="E25" s="766"/>
      <c r="F25" s="766"/>
      <c r="G25" s="766"/>
      <c r="H25" s="766"/>
      <c r="I25" s="767"/>
      <c r="J25" s="48"/>
    </row>
    <row r="26" spans="1:10" ht="15" customHeight="1" x14ac:dyDescent="0.25">
      <c r="A26" s="49"/>
      <c r="B26" s="765"/>
      <c r="C26" s="766"/>
      <c r="D26" s="766"/>
      <c r="E26" s="766"/>
      <c r="F26" s="766"/>
      <c r="G26" s="766"/>
      <c r="H26" s="766"/>
      <c r="I26" s="767"/>
      <c r="J26" s="48"/>
    </row>
    <row r="27" spans="1:10" ht="15" customHeight="1" x14ac:dyDescent="0.25">
      <c r="A27" s="49"/>
      <c r="B27" s="765"/>
      <c r="C27" s="766"/>
      <c r="D27" s="766"/>
      <c r="E27" s="766"/>
      <c r="F27" s="766"/>
      <c r="G27" s="766"/>
      <c r="H27" s="766"/>
      <c r="I27" s="767"/>
      <c r="J27" s="48"/>
    </row>
    <row r="28" spans="1:10" ht="15" customHeight="1" x14ac:dyDescent="0.25">
      <c r="A28" s="49"/>
      <c r="B28" s="765"/>
      <c r="C28" s="766"/>
      <c r="D28" s="766"/>
      <c r="E28" s="766"/>
      <c r="F28" s="766"/>
      <c r="G28" s="766"/>
      <c r="H28" s="766"/>
      <c r="I28" s="767"/>
      <c r="J28" s="48"/>
    </row>
    <row r="29" spans="1:10" ht="15" customHeight="1" x14ac:dyDescent="0.25">
      <c r="A29" s="49"/>
      <c r="B29" s="765"/>
      <c r="C29" s="766"/>
      <c r="D29" s="766"/>
      <c r="E29" s="766"/>
      <c r="F29" s="766"/>
      <c r="G29" s="766"/>
      <c r="H29" s="766"/>
      <c r="I29" s="767"/>
      <c r="J29" s="48"/>
    </row>
    <row r="30" spans="1:10" ht="15" customHeight="1" thickBot="1" x14ac:dyDescent="0.3">
      <c r="A30" s="49"/>
      <c r="B30" s="768"/>
      <c r="C30" s="769"/>
      <c r="D30" s="769"/>
      <c r="E30" s="769"/>
      <c r="F30" s="769"/>
      <c r="G30" s="769"/>
      <c r="H30" s="769"/>
      <c r="I30" s="770"/>
      <c r="J30" s="48"/>
    </row>
    <row r="31" spans="1:10" ht="15" customHeight="1" thickTop="1" thickBot="1" x14ac:dyDescent="0.3">
      <c r="A31" s="49"/>
      <c r="B31" s="47"/>
      <c r="C31" s="47"/>
      <c r="D31" s="47"/>
      <c r="E31" s="47"/>
      <c r="F31" s="47"/>
      <c r="G31" s="47"/>
      <c r="H31" s="47"/>
      <c r="I31" s="47"/>
      <c r="J31" s="48"/>
    </row>
    <row r="32" spans="1:10" ht="15" customHeight="1" thickTop="1" x14ac:dyDescent="0.25">
      <c r="A32" s="49"/>
      <c r="B32" s="738"/>
      <c r="C32" s="739"/>
      <c r="D32" s="739"/>
      <c r="E32" s="739"/>
      <c r="F32" s="739"/>
      <c r="G32" s="739"/>
      <c r="H32" s="739"/>
      <c r="I32" s="740"/>
      <c r="J32" s="48"/>
    </row>
    <row r="33" spans="1:10" ht="15" customHeight="1" x14ac:dyDescent="0.25">
      <c r="A33" s="49"/>
      <c r="B33" s="741"/>
      <c r="C33" s="742"/>
      <c r="D33" s="742"/>
      <c r="E33" s="742"/>
      <c r="F33" s="742"/>
      <c r="G33" s="742"/>
      <c r="H33" s="742"/>
      <c r="I33" s="743"/>
      <c r="J33" s="48"/>
    </row>
    <row r="34" spans="1:10" ht="15" customHeight="1" x14ac:dyDescent="0.25">
      <c r="A34" s="49"/>
      <c r="B34" s="741"/>
      <c r="C34" s="742"/>
      <c r="D34" s="742"/>
      <c r="E34" s="742"/>
      <c r="F34" s="742"/>
      <c r="G34" s="742"/>
      <c r="H34" s="742"/>
      <c r="I34" s="743"/>
      <c r="J34" s="48"/>
    </row>
    <row r="35" spans="1:10" ht="15" customHeight="1" x14ac:dyDescent="0.25">
      <c r="A35" s="49"/>
      <c r="B35" s="741"/>
      <c r="C35" s="742"/>
      <c r="D35" s="742"/>
      <c r="E35" s="742"/>
      <c r="F35" s="742"/>
      <c r="G35" s="742"/>
      <c r="H35" s="742"/>
      <c r="I35" s="743"/>
      <c r="J35" s="48"/>
    </row>
    <row r="36" spans="1:10" ht="15" customHeight="1" x14ac:dyDescent="0.25">
      <c r="A36" s="49"/>
      <c r="B36" s="741"/>
      <c r="C36" s="742"/>
      <c r="D36" s="742"/>
      <c r="E36" s="742"/>
      <c r="F36" s="742"/>
      <c r="G36" s="742"/>
      <c r="H36" s="742"/>
      <c r="I36" s="743"/>
      <c r="J36" s="48"/>
    </row>
    <row r="37" spans="1:10" ht="15" customHeight="1" x14ac:dyDescent="0.25">
      <c r="A37" s="49"/>
      <c r="B37" s="741"/>
      <c r="C37" s="742"/>
      <c r="D37" s="742"/>
      <c r="E37" s="742"/>
      <c r="F37" s="742"/>
      <c r="G37" s="742"/>
      <c r="H37" s="742"/>
      <c r="I37" s="743"/>
      <c r="J37" s="48"/>
    </row>
    <row r="38" spans="1:10" ht="15" customHeight="1" thickBot="1" x14ac:dyDescent="0.3">
      <c r="A38" s="49"/>
      <c r="B38" s="744"/>
      <c r="C38" s="745"/>
      <c r="D38" s="745"/>
      <c r="E38" s="745"/>
      <c r="F38" s="745"/>
      <c r="G38" s="745"/>
      <c r="H38" s="745"/>
      <c r="I38" s="746"/>
      <c r="J38" s="48"/>
    </row>
    <row r="39" spans="1:10" ht="15" customHeight="1" thickTop="1" thickBot="1" x14ac:dyDescent="0.3">
      <c r="A39" s="49"/>
      <c r="B39" s="47"/>
      <c r="C39" s="47"/>
      <c r="D39" s="47"/>
      <c r="E39" s="47"/>
      <c r="F39" s="47"/>
      <c r="G39" s="47"/>
      <c r="H39" s="47"/>
      <c r="I39" s="47"/>
      <c r="J39" s="48"/>
    </row>
    <row r="40" spans="1:10" ht="15" customHeight="1" thickTop="1" x14ac:dyDescent="0.25">
      <c r="A40" s="49"/>
      <c r="B40" s="738"/>
      <c r="C40" s="739"/>
      <c r="D40" s="739"/>
      <c r="E40" s="739"/>
      <c r="F40" s="739"/>
      <c r="G40" s="739"/>
      <c r="H40" s="739"/>
      <c r="I40" s="740"/>
      <c r="J40" s="48"/>
    </row>
    <row r="41" spans="1:10" ht="15" customHeight="1" x14ac:dyDescent="0.25">
      <c r="A41" s="49"/>
      <c r="B41" s="741"/>
      <c r="C41" s="742"/>
      <c r="D41" s="742"/>
      <c r="E41" s="742"/>
      <c r="F41" s="742"/>
      <c r="G41" s="742"/>
      <c r="H41" s="742"/>
      <c r="I41" s="743"/>
      <c r="J41" s="48"/>
    </row>
    <row r="42" spans="1:10" ht="15" customHeight="1" x14ac:dyDescent="0.25">
      <c r="A42" s="49"/>
      <c r="B42" s="741"/>
      <c r="C42" s="742"/>
      <c r="D42" s="742"/>
      <c r="E42" s="742"/>
      <c r="F42" s="742"/>
      <c r="G42" s="742"/>
      <c r="H42" s="742"/>
      <c r="I42" s="743"/>
      <c r="J42" s="48"/>
    </row>
    <row r="43" spans="1:10" ht="15" customHeight="1" x14ac:dyDescent="0.25">
      <c r="A43" s="49"/>
      <c r="B43" s="741"/>
      <c r="C43" s="742"/>
      <c r="D43" s="742"/>
      <c r="E43" s="742"/>
      <c r="F43" s="742"/>
      <c r="G43" s="742"/>
      <c r="H43" s="742"/>
      <c r="I43" s="743"/>
      <c r="J43" s="48"/>
    </row>
    <row r="44" spans="1:10" ht="15" customHeight="1" x14ac:dyDescent="0.25">
      <c r="A44" s="49"/>
      <c r="B44" s="741"/>
      <c r="C44" s="742"/>
      <c r="D44" s="742"/>
      <c r="E44" s="742"/>
      <c r="F44" s="742"/>
      <c r="G44" s="742"/>
      <c r="H44" s="742"/>
      <c r="I44" s="743"/>
      <c r="J44" s="48"/>
    </row>
    <row r="45" spans="1:10" ht="15" customHeight="1" x14ac:dyDescent="0.25">
      <c r="A45" s="49"/>
      <c r="B45" s="741"/>
      <c r="C45" s="742"/>
      <c r="D45" s="742"/>
      <c r="E45" s="742"/>
      <c r="F45" s="742"/>
      <c r="G45" s="742"/>
      <c r="H45" s="742"/>
      <c r="I45" s="743"/>
      <c r="J45" s="48"/>
    </row>
    <row r="46" spans="1:10" ht="15" customHeight="1" thickBot="1" x14ac:dyDescent="0.3">
      <c r="A46" s="49"/>
      <c r="B46" s="744"/>
      <c r="C46" s="745"/>
      <c r="D46" s="745"/>
      <c r="E46" s="745"/>
      <c r="F46" s="745"/>
      <c r="G46" s="745"/>
      <c r="H46" s="745"/>
      <c r="I46" s="746"/>
      <c r="J46" s="48"/>
    </row>
    <row r="47" spans="1:10" ht="15" customHeight="1" thickTop="1" x14ac:dyDescent="0.25">
      <c r="A47" s="49"/>
      <c r="B47" s="47"/>
      <c r="C47" s="47"/>
      <c r="D47" s="47"/>
      <c r="E47" s="47"/>
      <c r="F47" s="47"/>
      <c r="G47" s="47"/>
      <c r="H47" s="47"/>
      <c r="I47" s="47"/>
      <c r="J47" s="48"/>
    </row>
    <row r="48" spans="1:10" ht="15" customHeight="1" x14ac:dyDescent="0.25">
      <c r="A48" s="49"/>
      <c r="B48" s="47"/>
      <c r="C48" s="47"/>
      <c r="D48" s="47"/>
      <c r="E48" s="47"/>
      <c r="F48" s="47"/>
      <c r="G48" s="47"/>
      <c r="H48" s="47"/>
      <c r="I48" s="47"/>
      <c r="J48" s="48"/>
    </row>
    <row r="49" spans="1:10" ht="15" customHeight="1" thickBot="1" x14ac:dyDescent="0.3">
      <c r="A49" s="50"/>
      <c r="B49" s="51"/>
      <c r="C49" s="51"/>
      <c r="D49" s="51"/>
      <c r="E49" s="51"/>
      <c r="F49" s="51"/>
      <c r="G49" s="51"/>
      <c r="H49" s="51"/>
      <c r="I49" s="51"/>
      <c r="J49" s="52"/>
    </row>
    <row r="50" spans="1:10" ht="15" customHeight="1" thickTop="1" x14ac:dyDescent="0.25"/>
    <row r="75" spans="17:17" ht="15" customHeight="1" x14ac:dyDescent="0.25">
      <c r="Q75" s="72"/>
    </row>
  </sheetData>
  <sheetProtection selectLockedCells="1"/>
  <mergeCells count="7">
    <mergeCell ref="B32:I38"/>
    <mergeCell ref="B40:I46"/>
    <mergeCell ref="B1:I2"/>
    <mergeCell ref="B4:I7"/>
    <mergeCell ref="B9:I14"/>
    <mergeCell ref="B16:I22"/>
    <mergeCell ref="B24:I30"/>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24"/>
  <sheetViews>
    <sheetView workbookViewId="0"/>
  </sheetViews>
  <sheetFormatPr defaultRowHeight="15" x14ac:dyDescent="0.25"/>
  <cols>
    <col min="1" max="1" width="110.42578125" bestFit="1" customWidth="1"/>
    <col min="2" max="2" width="154" bestFit="1" customWidth="1"/>
  </cols>
  <sheetData>
    <row r="1" spans="1:2" ht="18.75" x14ac:dyDescent="0.3">
      <c r="A1" s="97" t="s">
        <v>253</v>
      </c>
    </row>
    <row r="2" spans="1:2" ht="15.75" x14ac:dyDescent="0.25">
      <c r="A2" s="98" t="s">
        <v>174</v>
      </c>
    </row>
    <row r="4" spans="1:2" x14ac:dyDescent="0.25">
      <c r="A4" s="99" t="s">
        <v>254</v>
      </c>
      <c r="B4" s="99" t="s">
        <v>255</v>
      </c>
    </row>
    <row r="5" spans="1:2" x14ac:dyDescent="0.25">
      <c r="A5" s="100" t="s">
        <v>256</v>
      </c>
      <c r="B5" s="100" t="s">
        <v>257</v>
      </c>
    </row>
    <row r="6" spans="1:2" x14ac:dyDescent="0.25">
      <c r="A6" s="100" t="s">
        <v>258</v>
      </c>
      <c r="B6" s="100" t="s">
        <v>259</v>
      </c>
    </row>
    <row r="7" spans="1:2" x14ac:dyDescent="0.25">
      <c r="A7" s="100" t="s">
        <v>260</v>
      </c>
      <c r="B7" s="100" t="s">
        <v>261</v>
      </c>
    </row>
    <row r="8" spans="1:2" x14ac:dyDescent="0.25">
      <c r="A8" s="100" t="s">
        <v>262</v>
      </c>
      <c r="B8" s="100" t="s">
        <v>263</v>
      </c>
    </row>
    <row r="9" spans="1:2" x14ac:dyDescent="0.25">
      <c r="A9" s="100" t="s">
        <v>264</v>
      </c>
      <c r="B9" s="100" t="s">
        <v>265</v>
      </c>
    </row>
    <row r="10" spans="1:2" x14ac:dyDescent="0.25">
      <c r="A10" s="100" t="s">
        <v>266</v>
      </c>
      <c r="B10" s="100" t="s">
        <v>267</v>
      </c>
    </row>
    <row r="11" spans="1:2" x14ac:dyDescent="0.25">
      <c r="A11" s="100" t="s">
        <v>268</v>
      </c>
      <c r="B11" s="100" t="s">
        <v>269</v>
      </c>
    </row>
    <row r="12" spans="1:2" x14ac:dyDescent="0.25">
      <c r="A12" s="100" t="s">
        <v>270</v>
      </c>
      <c r="B12" s="100" t="s">
        <v>271</v>
      </c>
    </row>
    <row r="13" spans="1:2" x14ac:dyDescent="0.25">
      <c r="A13" s="100" t="s">
        <v>272</v>
      </c>
      <c r="B13" s="100" t="s">
        <v>273</v>
      </c>
    </row>
    <row r="14" spans="1:2" x14ac:dyDescent="0.25">
      <c r="A14" s="100" t="s">
        <v>274</v>
      </c>
      <c r="B14" s="100" t="s">
        <v>275</v>
      </c>
    </row>
    <row r="15" spans="1:2" x14ac:dyDescent="0.25">
      <c r="A15" s="100" t="s">
        <v>276</v>
      </c>
      <c r="B15" s="100" t="s">
        <v>277</v>
      </c>
    </row>
    <row r="16" spans="1:2" x14ac:dyDescent="0.25">
      <c r="A16" s="100" t="s">
        <v>278</v>
      </c>
      <c r="B16" s="100" t="s">
        <v>279</v>
      </c>
    </row>
    <row r="17" spans="1:2" x14ac:dyDescent="0.25">
      <c r="A17" s="100" t="s">
        <v>280</v>
      </c>
      <c r="B17" s="100" t="s">
        <v>281</v>
      </c>
    </row>
    <row r="18" spans="1:2" x14ac:dyDescent="0.25">
      <c r="A18" s="100" t="s">
        <v>282</v>
      </c>
      <c r="B18" s="100" t="s">
        <v>283</v>
      </c>
    </row>
    <row r="19" spans="1:2" x14ac:dyDescent="0.25">
      <c r="A19" s="100" t="s">
        <v>284</v>
      </c>
      <c r="B19" s="100" t="s">
        <v>285</v>
      </c>
    </row>
    <row r="20" spans="1:2" x14ac:dyDescent="0.25">
      <c r="A20" s="100" t="s">
        <v>286</v>
      </c>
      <c r="B20" s="100" t="s">
        <v>287</v>
      </c>
    </row>
    <row r="21" spans="1:2" x14ac:dyDescent="0.25">
      <c r="A21" s="100" t="s">
        <v>288</v>
      </c>
      <c r="B21" s="100" t="s">
        <v>289</v>
      </c>
    </row>
    <row r="22" spans="1:2" x14ac:dyDescent="0.25">
      <c r="A22" s="100" t="s">
        <v>290</v>
      </c>
      <c r="B22" s="100" t="s">
        <v>291</v>
      </c>
    </row>
    <row r="23" spans="1:2" x14ac:dyDescent="0.25">
      <c r="A23" s="100" t="s">
        <v>292</v>
      </c>
      <c r="B23" s="100" t="s">
        <v>293</v>
      </c>
    </row>
    <row r="24" spans="1:2" x14ac:dyDescent="0.25">
      <c r="A24" s="100" t="s">
        <v>294</v>
      </c>
      <c r="B24" s="100" t="s">
        <v>295</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14"/>
  <sheetViews>
    <sheetView workbookViewId="0"/>
  </sheetViews>
  <sheetFormatPr defaultRowHeight="15" x14ac:dyDescent="0.25"/>
  <cols>
    <col min="1" max="1" width="119.7109375" bestFit="1" customWidth="1"/>
    <col min="2" max="2" width="90.85546875" bestFit="1" customWidth="1"/>
  </cols>
  <sheetData>
    <row r="1" spans="1:2" ht="18.75" x14ac:dyDescent="0.3">
      <c r="A1" s="97" t="s">
        <v>296</v>
      </c>
    </row>
    <row r="2" spans="1:2" ht="15.75" x14ac:dyDescent="0.25">
      <c r="A2" s="98" t="s">
        <v>297</v>
      </c>
    </row>
    <row r="3" spans="1:2" ht="15.75" x14ac:dyDescent="0.25">
      <c r="A3" s="98"/>
    </row>
    <row r="4" spans="1:2" x14ac:dyDescent="0.25">
      <c r="A4" s="101" t="s">
        <v>254</v>
      </c>
      <c r="B4" s="101" t="s">
        <v>255</v>
      </c>
    </row>
    <row r="5" spans="1:2" x14ac:dyDescent="0.25">
      <c r="A5" t="s">
        <v>298</v>
      </c>
      <c r="B5" t="s">
        <v>299</v>
      </c>
    </row>
    <row r="6" spans="1:2" x14ac:dyDescent="0.25">
      <c r="A6" t="s">
        <v>300</v>
      </c>
      <c r="B6" t="s">
        <v>301</v>
      </c>
    </row>
    <row r="7" spans="1:2" x14ac:dyDescent="0.25">
      <c r="A7" t="s">
        <v>302</v>
      </c>
      <c r="B7" t="s">
        <v>303</v>
      </c>
    </row>
    <row r="8" spans="1:2" x14ac:dyDescent="0.25">
      <c r="A8" t="s">
        <v>304</v>
      </c>
      <c r="B8" t="s">
        <v>305</v>
      </c>
    </row>
    <row r="9" spans="1:2" x14ac:dyDescent="0.25">
      <c r="A9" t="s">
        <v>306</v>
      </c>
      <c r="B9" t="s">
        <v>307</v>
      </c>
    </row>
    <row r="10" spans="1:2" x14ac:dyDescent="0.25">
      <c r="A10" t="s">
        <v>308</v>
      </c>
      <c r="B10" t="s">
        <v>309</v>
      </c>
    </row>
    <row r="11" spans="1:2" x14ac:dyDescent="0.25">
      <c r="A11" t="s">
        <v>310</v>
      </c>
      <c r="B11" t="s">
        <v>311</v>
      </c>
    </row>
    <row r="12" spans="1:2" x14ac:dyDescent="0.25">
      <c r="A12" t="s">
        <v>312</v>
      </c>
      <c r="B12" s="39" t="s">
        <v>313</v>
      </c>
    </row>
    <row r="13" spans="1:2" x14ac:dyDescent="0.25">
      <c r="A13" t="s">
        <v>314</v>
      </c>
      <c r="B13" t="s">
        <v>315</v>
      </c>
    </row>
    <row r="14" spans="1:2" x14ac:dyDescent="0.25">
      <c r="A14" t="s">
        <v>316</v>
      </c>
      <c r="B14" s="39" t="s">
        <v>317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14"/>
  <sheetViews>
    <sheetView workbookViewId="0"/>
  </sheetViews>
  <sheetFormatPr defaultRowHeight="15" x14ac:dyDescent="0.25"/>
  <cols>
    <col min="1" max="1" width="86.85546875" bestFit="1" customWidth="1"/>
    <col min="2" max="2" width="118.5703125" bestFit="1" customWidth="1"/>
  </cols>
  <sheetData>
    <row r="1" spans="1:2" ht="18.75" x14ac:dyDescent="0.3">
      <c r="A1" s="97" t="s">
        <v>318</v>
      </c>
    </row>
    <row r="2" spans="1:2" ht="15.75" x14ac:dyDescent="0.25">
      <c r="A2" s="98" t="s">
        <v>319</v>
      </c>
    </row>
    <row r="4" spans="1:2" x14ac:dyDescent="0.25">
      <c r="A4" s="101" t="s">
        <v>254</v>
      </c>
      <c r="B4" s="101" t="s">
        <v>255</v>
      </c>
    </row>
    <row r="5" spans="1:2" x14ac:dyDescent="0.25">
      <c r="A5" t="s">
        <v>320</v>
      </c>
      <c r="B5" t="s">
        <v>321</v>
      </c>
    </row>
    <row r="6" spans="1:2" x14ac:dyDescent="0.25">
      <c r="A6" t="s">
        <v>322</v>
      </c>
      <c r="B6" t="s">
        <v>323</v>
      </c>
    </row>
    <row r="7" spans="1:2" x14ac:dyDescent="0.25">
      <c r="A7" t="s">
        <v>324</v>
      </c>
      <c r="B7" t="s">
        <v>325</v>
      </c>
    </row>
    <row r="8" spans="1:2" x14ac:dyDescent="0.25">
      <c r="A8" t="s">
        <v>326</v>
      </c>
      <c r="B8" t="s">
        <v>327</v>
      </c>
    </row>
    <row r="9" spans="1:2" x14ac:dyDescent="0.25">
      <c r="A9" t="s">
        <v>328</v>
      </c>
      <c r="B9" t="s">
        <v>329</v>
      </c>
    </row>
    <row r="10" spans="1:2" x14ac:dyDescent="0.25">
      <c r="A10" t="s">
        <v>330</v>
      </c>
      <c r="B10" s="39" t="s">
        <v>331</v>
      </c>
    </row>
    <row r="11" spans="1:2" x14ac:dyDescent="0.25">
      <c r="A11" t="s">
        <v>332</v>
      </c>
      <c r="B11" s="39" t="s">
        <v>333</v>
      </c>
    </row>
    <row r="12" spans="1:2" x14ac:dyDescent="0.25">
      <c r="A12" t="s">
        <v>284</v>
      </c>
      <c r="B12" t="s">
        <v>334</v>
      </c>
    </row>
    <row r="13" spans="1:2" x14ac:dyDescent="0.25">
      <c r="A13" t="s">
        <v>335</v>
      </c>
      <c r="B13" t="s">
        <v>336</v>
      </c>
    </row>
    <row r="14" spans="1:2" x14ac:dyDescent="0.25">
      <c r="A14" t="s">
        <v>337</v>
      </c>
      <c r="B14" t="s">
        <v>338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14"/>
  <sheetViews>
    <sheetView workbookViewId="0"/>
  </sheetViews>
  <sheetFormatPr defaultRowHeight="15" x14ac:dyDescent="0.25"/>
  <cols>
    <col min="1" max="1" width="83.5703125" bestFit="1" customWidth="1"/>
    <col min="2" max="2" width="63" bestFit="1" customWidth="1"/>
  </cols>
  <sheetData>
    <row r="1" spans="1:2" ht="18.75" x14ac:dyDescent="0.3">
      <c r="A1" s="97" t="s">
        <v>339</v>
      </c>
    </row>
    <row r="2" spans="1:2" ht="15.75" x14ac:dyDescent="0.25">
      <c r="A2" s="98" t="s">
        <v>340</v>
      </c>
    </row>
    <row r="4" spans="1:2" x14ac:dyDescent="0.25">
      <c r="A4" s="101" t="s">
        <v>254</v>
      </c>
      <c r="B4" s="101" t="s">
        <v>255</v>
      </c>
    </row>
    <row r="5" spans="1:2" x14ac:dyDescent="0.25">
      <c r="A5" t="s">
        <v>341</v>
      </c>
      <c r="B5" t="s">
        <v>342</v>
      </c>
    </row>
    <row r="6" spans="1:2" x14ac:dyDescent="0.25">
      <c r="A6" t="s">
        <v>320</v>
      </c>
      <c r="B6" t="s">
        <v>343</v>
      </c>
    </row>
    <row r="7" spans="1:2" x14ac:dyDescent="0.25">
      <c r="A7" t="s">
        <v>322</v>
      </c>
      <c r="B7" t="s">
        <v>344</v>
      </c>
    </row>
    <row r="8" spans="1:2" x14ac:dyDescent="0.25">
      <c r="A8" t="s">
        <v>345</v>
      </c>
      <c r="B8" t="s">
        <v>346</v>
      </c>
    </row>
    <row r="9" spans="1:2" x14ac:dyDescent="0.25">
      <c r="A9" t="s">
        <v>347</v>
      </c>
      <c r="B9" s="39" t="s">
        <v>348</v>
      </c>
    </row>
    <row r="10" spans="1:2" x14ac:dyDescent="0.25">
      <c r="A10" t="s">
        <v>349</v>
      </c>
      <c r="B10" s="39" t="s">
        <v>350</v>
      </c>
    </row>
    <row r="11" spans="1:2" x14ac:dyDescent="0.25">
      <c r="A11" t="s">
        <v>351</v>
      </c>
      <c r="B11" t="s">
        <v>352</v>
      </c>
    </row>
    <row r="12" spans="1:2" x14ac:dyDescent="0.25">
      <c r="A12" t="s">
        <v>353</v>
      </c>
      <c r="B12" s="39" t="s">
        <v>354</v>
      </c>
    </row>
    <row r="13" spans="1:2" x14ac:dyDescent="0.25">
      <c r="A13" t="s">
        <v>335</v>
      </c>
      <c r="B13" t="s">
        <v>355</v>
      </c>
    </row>
    <row r="14" spans="1:2" x14ac:dyDescent="0.25">
      <c r="A14" t="s">
        <v>337</v>
      </c>
      <c r="B14" t="s">
        <v>356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Trial"/>
  <dimension ref="A2:BZ134"/>
  <sheetViews>
    <sheetView showGridLines="0" showRowColHeaders="0" tabSelected="1" zoomScale="148" zoomScaleNormal="148" workbookViewId="0"/>
  </sheetViews>
  <sheetFormatPr defaultRowHeight="15" x14ac:dyDescent="0.25"/>
  <cols>
    <col min="1" max="3" width="9.140625" style="69" customWidth="1"/>
    <col min="4" max="6" width="9.140625" style="69"/>
    <col min="7" max="7" width="9.140625" style="69" customWidth="1"/>
    <col min="8" max="16384" width="9.140625" style="69"/>
  </cols>
  <sheetData>
    <row r="2" spans="1:18" ht="15.75" thickBot="1" x14ac:dyDescent="0.3"/>
    <row r="3" spans="1:18" ht="15.75" customHeight="1" thickTop="1" x14ac:dyDescent="0.25">
      <c r="E3" s="94"/>
      <c r="F3" s="94"/>
      <c r="G3" s="10"/>
      <c r="H3" s="309" t="s">
        <v>978</v>
      </c>
      <c r="I3" s="310"/>
      <c r="J3" s="310"/>
      <c r="K3" s="310"/>
      <c r="L3" s="310"/>
      <c r="M3" s="311"/>
      <c r="N3" s="10"/>
      <c r="O3" s="94"/>
      <c r="P3" s="94"/>
    </row>
    <row r="4" spans="1:18" ht="15.75" customHeight="1" thickBot="1" x14ac:dyDescent="0.3">
      <c r="E4" s="94"/>
      <c r="F4" s="94"/>
      <c r="G4" s="10"/>
      <c r="H4" s="312"/>
      <c r="I4" s="313"/>
      <c r="J4" s="313"/>
      <c r="K4" s="313"/>
      <c r="L4" s="313"/>
      <c r="M4" s="314"/>
      <c r="N4" s="10"/>
      <c r="O4" s="94"/>
      <c r="P4" s="94"/>
    </row>
    <row r="5" spans="1:18" ht="15.75" customHeight="1" thickTop="1" x14ac:dyDescent="0.25">
      <c r="A5" s="209"/>
      <c r="B5" s="209"/>
      <c r="C5" s="209"/>
      <c r="D5" s="209"/>
      <c r="E5" s="209"/>
      <c r="F5" s="94"/>
      <c r="G5" s="300">
        <f>inpExpDate</f>
        <v>43555</v>
      </c>
      <c r="H5" s="301"/>
      <c r="I5" s="301"/>
      <c r="J5" s="301"/>
      <c r="K5" s="301"/>
      <c r="L5" s="301"/>
      <c r="M5" s="301"/>
      <c r="N5" s="302"/>
      <c r="O5" s="94"/>
      <c r="P5" s="94"/>
    </row>
    <row r="6" spans="1:18" ht="15" customHeight="1" x14ac:dyDescent="0.25">
      <c r="A6" s="209"/>
      <c r="B6" s="209"/>
      <c r="C6" s="209"/>
      <c r="D6" s="209"/>
      <c r="E6" s="209"/>
      <c r="F6" s="94"/>
      <c r="G6" s="303"/>
      <c r="H6" s="304"/>
      <c r="I6" s="304"/>
      <c r="J6" s="304"/>
      <c r="K6" s="304"/>
      <c r="L6" s="304"/>
      <c r="M6" s="304"/>
      <c r="N6" s="305"/>
      <c r="O6" s="94"/>
      <c r="P6" s="94"/>
    </row>
    <row r="7" spans="1:18" ht="15" customHeight="1" x14ac:dyDescent="0.25">
      <c r="E7" s="94"/>
      <c r="F7" s="94"/>
      <c r="G7" s="303"/>
      <c r="H7" s="304"/>
      <c r="I7" s="304"/>
      <c r="J7" s="304"/>
      <c r="K7" s="304"/>
      <c r="L7" s="304"/>
      <c r="M7" s="304"/>
      <c r="N7" s="305"/>
      <c r="O7" s="94"/>
      <c r="P7" s="94"/>
    </row>
    <row r="8" spans="1:18" ht="15.75" customHeight="1" thickBot="1" x14ac:dyDescent="0.3">
      <c r="E8" s="94"/>
      <c r="F8" s="94"/>
      <c r="G8" s="306"/>
      <c r="H8" s="307"/>
      <c r="I8" s="307"/>
      <c r="J8" s="307"/>
      <c r="K8" s="307"/>
      <c r="L8" s="307"/>
      <c r="M8" s="307"/>
      <c r="N8" s="308"/>
      <c r="O8" s="94"/>
      <c r="P8" s="94"/>
    </row>
    <row r="9" spans="1:18" ht="15.75" thickTop="1" x14ac:dyDescent="0.25">
      <c r="E9" s="94"/>
      <c r="F9" s="94"/>
      <c r="G9" s="94"/>
      <c r="H9" s="94"/>
      <c r="I9" s="94"/>
      <c r="J9" s="94"/>
      <c r="K9" s="94"/>
      <c r="L9" s="94"/>
      <c r="M9" s="94"/>
      <c r="N9" s="94"/>
      <c r="O9" s="94"/>
      <c r="P9" s="94"/>
    </row>
    <row r="10" spans="1:18" ht="15" customHeight="1" x14ac:dyDescent="0.25">
      <c r="A10" s="315"/>
      <c r="B10" s="315"/>
      <c r="C10" s="315"/>
      <c r="D10" s="315"/>
      <c r="E10" s="324"/>
      <c r="F10" s="324"/>
      <c r="G10" s="324"/>
      <c r="H10" s="324"/>
      <c r="I10" s="324"/>
      <c r="J10" s="324"/>
      <c r="K10" s="324"/>
      <c r="L10" s="324"/>
      <c r="M10" s="324"/>
      <c r="N10" s="324"/>
      <c r="O10" s="324"/>
      <c r="P10" s="324"/>
    </row>
    <row r="11" spans="1:18" ht="15" customHeight="1" x14ac:dyDescent="0.25">
      <c r="A11" s="315"/>
      <c r="B11" s="315"/>
      <c r="C11" s="315"/>
      <c r="D11" s="315"/>
      <c r="E11" s="324"/>
      <c r="F11" s="324"/>
      <c r="G11" s="324"/>
      <c r="H11" s="324"/>
      <c r="I11" s="324"/>
      <c r="J11" s="324"/>
      <c r="K11" s="324"/>
      <c r="L11" s="324"/>
      <c r="M11" s="324"/>
      <c r="N11" s="324"/>
      <c r="O11" s="324"/>
      <c r="P11" s="324"/>
    </row>
    <row r="12" spans="1:18" ht="15" customHeight="1" x14ac:dyDescent="0.25">
      <c r="A12" s="315"/>
      <c r="B12" s="315"/>
      <c r="C12" s="315"/>
      <c r="D12" s="315"/>
      <c r="E12" s="324"/>
      <c r="F12" s="324"/>
      <c r="G12" s="324"/>
      <c r="H12" s="324"/>
      <c r="I12" s="324"/>
      <c r="J12" s="324"/>
      <c r="K12" s="324"/>
      <c r="L12" s="324"/>
      <c r="M12" s="324"/>
      <c r="N12" s="324"/>
      <c r="O12" s="324"/>
      <c r="P12" s="324"/>
    </row>
    <row r="14" spans="1:18" ht="15" customHeight="1" x14ac:dyDescent="0.25">
      <c r="A14" s="323" t="s">
        <v>1045</v>
      </c>
      <c r="B14" s="323"/>
      <c r="C14" s="323"/>
      <c r="D14" s="323"/>
      <c r="E14" s="322" t="s">
        <v>2195</v>
      </c>
      <c r="F14" s="322"/>
      <c r="G14" s="322"/>
      <c r="H14" s="322"/>
      <c r="I14" s="322"/>
      <c r="J14" s="322"/>
      <c r="K14" s="322"/>
      <c r="L14" s="322"/>
      <c r="M14" s="322"/>
      <c r="N14" s="322"/>
      <c r="O14" s="322"/>
      <c r="P14" s="322"/>
      <c r="Q14" s="210"/>
      <c r="R14" s="210"/>
    </row>
    <row r="15" spans="1:18" ht="15" customHeight="1" x14ac:dyDescent="0.25">
      <c r="A15" s="323"/>
      <c r="B15" s="323"/>
      <c r="C15" s="323"/>
      <c r="D15" s="323"/>
      <c r="E15" s="322"/>
      <c r="F15" s="322"/>
      <c r="G15" s="322"/>
      <c r="H15" s="322"/>
      <c r="I15" s="322"/>
      <c r="J15" s="322"/>
      <c r="K15" s="322"/>
      <c r="L15" s="322"/>
      <c r="M15" s="322"/>
      <c r="N15" s="322"/>
      <c r="O15" s="322"/>
      <c r="P15" s="322"/>
      <c r="Q15" s="210"/>
      <c r="R15" s="210"/>
    </row>
    <row r="16" spans="1:18" ht="15" customHeight="1" x14ac:dyDescent="0.25">
      <c r="A16" s="323"/>
      <c r="B16" s="323"/>
      <c r="C16" s="323"/>
      <c r="D16" s="323"/>
      <c r="E16" s="322"/>
      <c r="F16" s="322"/>
      <c r="G16" s="322"/>
      <c r="H16" s="322"/>
      <c r="I16" s="322"/>
      <c r="J16" s="322"/>
      <c r="K16" s="322"/>
      <c r="L16" s="322"/>
      <c r="M16" s="322"/>
      <c r="N16" s="322"/>
      <c r="O16" s="322"/>
      <c r="P16" s="322"/>
      <c r="Q16" s="210"/>
      <c r="R16" s="210"/>
    </row>
    <row r="17" spans="5:17" ht="15" customHeight="1" x14ac:dyDescent="0.25">
      <c r="E17" s="211"/>
      <c r="F17" s="211"/>
      <c r="G17" s="211"/>
      <c r="H17" s="211"/>
      <c r="I17" s="211"/>
      <c r="J17" s="211"/>
      <c r="K17" s="211"/>
      <c r="L17" s="211"/>
      <c r="M17" s="211"/>
      <c r="N17" s="211"/>
      <c r="O17" s="211"/>
      <c r="P17" s="211"/>
      <c r="Q17" s="211"/>
    </row>
    <row r="18" spans="5:17" ht="15.75" thickBot="1" x14ac:dyDescent="0.3"/>
    <row r="19" spans="5:17" ht="15.75" customHeight="1" thickTop="1" thickBot="1" x14ac:dyDescent="0.3">
      <c r="E19" s="316" t="s">
        <v>2193</v>
      </c>
      <c r="F19" s="317"/>
      <c r="G19" s="317"/>
      <c r="H19" s="317"/>
      <c r="I19" s="317"/>
      <c r="J19" s="317"/>
      <c r="K19" s="317"/>
      <c r="L19" s="317"/>
      <c r="M19" s="317"/>
      <c r="N19" s="317"/>
      <c r="O19" s="317"/>
      <c r="P19" s="318"/>
    </row>
    <row r="20" spans="5:17" ht="15" customHeight="1" thickTop="1" thickBot="1" x14ac:dyDescent="0.3">
      <c r="E20" s="316"/>
      <c r="F20" s="317"/>
      <c r="G20" s="317"/>
      <c r="H20" s="317"/>
      <c r="I20" s="317"/>
      <c r="J20" s="317"/>
      <c r="K20" s="317"/>
      <c r="L20" s="317"/>
      <c r="M20" s="317"/>
      <c r="N20" s="317"/>
      <c r="O20" s="317"/>
      <c r="P20" s="318"/>
    </row>
    <row r="21" spans="5:17" ht="15.75" customHeight="1" thickTop="1" thickBot="1" x14ac:dyDescent="0.3">
      <c r="E21" s="316"/>
      <c r="F21" s="317"/>
      <c r="G21" s="317"/>
      <c r="H21" s="317"/>
      <c r="I21" s="317"/>
      <c r="J21" s="317"/>
      <c r="K21" s="317"/>
      <c r="L21" s="317"/>
      <c r="M21" s="317"/>
      <c r="N21" s="317"/>
      <c r="O21" s="317"/>
      <c r="P21" s="318"/>
    </row>
    <row r="22" spans="5:17" ht="15.75" customHeight="1" thickTop="1" thickBot="1" x14ac:dyDescent="0.3">
      <c r="E22" s="319" t="s">
        <v>2194</v>
      </c>
      <c r="F22" s="320"/>
      <c r="G22" s="320"/>
      <c r="H22" s="320"/>
      <c r="I22" s="320"/>
      <c r="J22" s="320"/>
      <c r="K22" s="320"/>
      <c r="L22" s="320"/>
      <c r="M22" s="320"/>
      <c r="N22" s="320"/>
      <c r="O22" s="320"/>
      <c r="P22" s="321"/>
    </row>
    <row r="23" spans="5:17" ht="15" customHeight="1" thickTop="1" thickBot="1" x14ac:dyDescent="0.3">
      <c r="E23" s="319"/>
      <c r="F23" s="320"/>
      <c r="G23" s="320"/>
      <c r="H23" s="320"/>
      <c r="I23" s="320"/>
      <c r="J23" s="320"/>
      <c r="K23" s="320"/>
      <c r="L23" s="320"/>
      <c r="M23" s="320"/>
      <c r="N23" s="320"/>
      <c r="O23" s="320"/>
      <c r="P23" s="321"/>
    </row>
    <row r="24" spans="5:17" ht="15" customHeight="1" thickTop="1" thickBot="1" x14ac:dyDescent="0.3">
      <c r="E24" s="319"/>
      <c r="F24" s="320"/>
      <c r="G24" s="320"/>
      <c r="H24" s="320"/>
      <c r="I24" s="320"/>
      <c r="J24" s="320"/>
      <c r="K24" s="320"/>
      <c r="L24" s="320"/>
      <c r="M24" s="320"/>
      <c r="N24" s="320"/>
      <c r="O24" s="320"/>
      <c r="P24" s="321"/>
    </row>
    <row r="25" spans="5:17" ht="15" customHeight="1" thickTop="1" thickBot="1" x14ac:dyDescent="0.3">
      <c r="E25" s="319"/>
      <c r="F25" s="320"/>
      <c r="G25" s="320"/>
      <c r="H25" s="320"/>
      <c r="I25" s="320"/>
      <c r="J25" s="320"/>
      <c r="K25" s="320"/>
      <c r="L25" s="320"/>
      <c r="M25" s="320"/>
      <c r="N25" s="320"/>
      <c r="O25" s="320"/>
      <c r="P25" s="321"/>
    </row>
    <row r="26" spans="5:17" ht="15" customHeight="1" thickTop="1" thickBot="1" x14ac:dyDescent="0.3">
      <c r="E26" s="319"/>
      <c r="F26" s="320"/>
      <c r="G26" s="320"/>
      <c r="H26" s="320"/>
      <c r="I26" s="320"/>
      <c r="J26" s="320"/>
      <c r="K26" s="320"/>
      <c r="L26" s="320"/>
      <c r="M26" s="320"/>
      <c r="N26" s="320"/>
      <c r="O26" s="320"/>
      <c r="P26" s="321"/>
    </row>
    <row r="27" spans="5:17" ht="15" customHeight="1" thickTop="1" thickBot="1" x14ac:dyDescent="0.3">
      <c r="E27" s="319"/>
      <c r="F27" s="320"/>
      <c r="G27" s="320"/>
      <c r="H27" s="320"/>
      <c r="I27" s="320"/>
      <c r="J27" s="320"/>
      <c r="K27" s="320"/>
      <c r="L27" s="320"/>
      <c r="M27" s="320"/>
      <c r="N27" s="320"/>
      <c r="O27" s="320"/>
      <c r="P27" s="321"/>
    </row>
    <row r="28" spans="5:17" ht="15" customHeight="1" thickTop="1" thickBot="1" x14ac:dyDescent="0.3">
      <c r="E28" s="319"/>
      <c r="F28" s="320"/>
      <c r="G28" s="320"/>
      <c r="H28" s="320"/>
      <c r="I28" s="320"/>
      <c r="J28" s="320"/>
      <c r="K28" s="320"/>
      <c r="L28" s="320"/>
      <c r="M28" s="320"/>
      <c r="N28" s="320"/>
      <c r="O28" s="320"/>
      <c r="P28" s="321"/>
    </row>
    <row r="29" spans="5:17" ht="15" customHeight="1" thickTop="1" thickBot="1" x14ac:dyDescent="0.3">
      <c r="E29" s="319"/>
      <c r="F29" s="320"/>
      <c r="G29" s="320"/>
      <c r="H29" s="320"/>
      <c r="I29" s="320"/>
      <c r="J29" s="320"/>
      <c r="K29" s="320"/>
      <c r="L29" s="320"/>
      <c r="M29" s="320"/>
      <c r="N29" s="320"/>
      <c r="O29" s="320"/>
      <c r="P29" s="321"/>
    </row>
    <row r="30" spans="5:17" ht="15.75" customHeight="1" thickTop="1" thickBot="1" x14ac:dyDescent="0.3">
      <c r="E30" s="319"/>
      <c r="F30" s="320"/>
      <c r="G30" s="320"/>
      <c r="H30" s="320"/>
      <c r="I30" s="320"/>
      <c r="J30" s="320"/>
      <c r="K30" s="320"/>
      <c r="L30" s="320"/>
      <c r="M30" s="320"/>
      <c r="N30" s="320"/>
      <c r="O30" s="320"/>
      <c r="P30" s="321"/>
    </row>
    <row r="31" spans="5:17" ht="15.75" thickTop="1" x14ac:dyDescent="0.25"/>
    <row r="96" ht="18.75" customHeight="1" x14ac:dyDescent="0.25"/>
    <row r="97" spans="1:78" ht="14.25" customHeight="1" x14ac:dyDescent="0.25"/>
    <row r="98" spans="1:78" s="213" customFormat="1" ht="12.75" customHeight="1" x14ac:dyDescent="0.25">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row>
    <row r="99" spans="1:78" s="213" customFormat="1" x14ac:dyDescent="0.25">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row>
    <row r="100" spans="1:78" s="213" customFormat="1" ht="75" customHeight="1" x14ac:dyDescent="0.25">
      <c r="A100" s="220"/>
      <c r="B100" s="220"/>
      <c r="C100" s="246" t="s">
        <v>1002</v>
      </c>
      <c r="D100" s="246" t="s">
        <v>1003</v>
      </c>
      <c r="E100" s="246" t="s">
        <v>1004</v>
      </c>
      <c r="F100" s="246" t="s">
        <v>1005</v>
      </c>
      <c r="G100" s="246" t="s">
        <v>1006</v>
      </c>
      <c r="H100" s="246" t="s">
        <v>1007</v>
      </c>
      <c r="I100" s="246" t="s">
        <v>1011</v>
      </c>
      <c r="J100" s="246" t="s">
        <v>1008</v>
      </c>
      <c r="K100" s="246" t="s">
        <v>1009</v>
      </c>
      <c r="L100" s="246" t="s">
        <v>1010</v>
      </c>
      <c r="M100" s="246" t="s">
        <v>1012</v>
      </c>
      <c r="N100" s="246" t="s">
        <v>1013</v>
      </c>
      <c r="O100" s="246" t="s">
        <v>1014</v>
      </c>
      <c r="P100" s="246" t="s">
        <v>173</v>
      </c>
      <c r="Q100" s="246" t="s">
        <v>149</v>
      </c>
      <c r="R100" s="246" t="s">
        <v>150</v>
      </c>
      <c r="S100" s="246" t="s">
        <v>151</v>
      </c>
      <c r="T100" s="247" t="s">
        <v>152</v>
      </c>
      <c r="U100" s="247" t="s">
        <v>1015</v>
      </c>
      <c r="V100" s="247" t="s">
        <v>1016</v>
      </c>
      <c r="W100" s="247" t="s">
        <v>1017</v>
      </c>
      <c r="X100" s="247" t="s">
        <v>1018</v>
      </c>
      <c r="Y100" s="247" t="s">
        <v>3247</v>
      </c>
      <c r="Z100" s="247" t="s">
        <v>1019</v>
      </c>
      <c r="AA100" s="247" t="s">
        <v>1020</v>
      </c>
      <c r="AB100" s="247" t="s">
        <v>1021</v>
      </c>
      <c r="AC100" s="247" t="s">
        <v>999</v>
      </c>
      <c r="AD100" s="247" t="s">
        <v>1022</v>
      </c>
      <c r="AE100" s="247" t="s">
        <v>1023</v>
      </c>
      <c r="AF100" s="247" t="s">
        <v>993</v>
      </c>
      <c r="AG100" s="247" t="s">
        <v>199</v>
      </c>
      <c r="AH100" s="247" t="s">
        <v>1000</v>
      </c>
      <c r="AI100" s="247" t="s">
        <v>1024</v>
      </c>
      <c r="AJ100" s="247" t="s">
        <v>1025</v>
      </c>
      <c r="AK100" s="247" t="s">
        <v>1026</v>
      </c>
      <c r="AL100" s="247" t="s">
        <v>253</v>
      </c>
      <c r="AM100" s="247" t="s">
        <v>296</v>
      </c>
      <c r="AN100" s="247" t="s">
        <v>1028</v>
      </c>
      <c r="AO100" s="247" t="s">
        <v>339</v>
      </c>
      <c r="AP100" s="247" t="s">
        <v>1029</v>
      </c>
      <c r="AQ100" s="247" t="s">
        <v>1030</v>
      </c>
      <c r="AR100" s="247" t="s">
        <v>419</v>
      </c>
      <c r="AS100" s="247" t="s">
        <v>1031</v>
      </c>
      <c r="AT100" s="247" t="s">
        <v>462</v>
      </c>
      <c r="AU100" s="247" t="s">
        <v>1032</v>
      </c>
      <c r="AV100" s="247" t="s">
        <v>1033</v>
      </c>
      <c r="AW100" s="247" t="s">
        <v>3248</v>
      </c>
      <c r="AX100" s="247" t="s">
        <v>3249</v>
      </c>
      <c r="AY100" s="247" t="s">
        <v>3250</v>
      </c>
      <c r="AZ100" s="247" t="s">
        <v>1027</v>
      </c>
      <c r="BA100" s="247" t="s">
        <v>3251</v>
      </c>
      <c r="BB100" s="247"/>
      <c r="BC100" s="247"/>
      <c r="BD100" s="247"/>
      <c r="BE100" s="247"/>
      <c r="BF100" s="247"/>
      <c r="BG100" s="247"/>
      <c r="BH100" s="248"/>
      <c r="BI100" s="248"/>
      <c r="BJ100" s="248"/>
      <c r="BK100" s="248"/>
      <c r="BL100" s="248"/>
      <c r="BM100" s="248"/>
      <c r="BN100" s="248"/>
      <c r="BO100" s="248"/>
      <c r="BP100" s="248"/>
      <c r="BQ100" s="248"/>
      <c r="BR100" s="248"/>
      <c r="BS100" s="248"/>
      <c r="BT100" s="248"/>
      <c r="BU100" s="248"/>
      <c r="BV100" s="248"/>
      <c r="BW100" s="248"/>
      <c r="BX100" s="248"/>
      <c r="BY100" s="248"/>
      <c r="BZ100" s="248"/>
    </row>
    <row r="101" spans="1:78" s="213" customFormat="1" x14ac:dyDescent="0.25">
      <c r="A101" s="220"/>
      <c r="B101" s="220"/>
      <c r="C101" s="249">
        <v>63</v>
      </c>
      <c r="D101" s="249">
        <v>63</v>
      </c>
      <c r="E101" s="249">
        <v>63</v>
      </c>
      <c r="F101" s="249">
        <v>13</v>
      </c>
      <c r="G101" s="249">
        <v>13</v>
      </c>
      <c r="H101" s="249">
        <v>13</v>
      </c>
      <c r="I101" s="249">
        <v>13</v>
      </c>
      <c r="J101" s="249">
        <v>63</v>
      </c>
      <c r="K101" s="249">
        <v>63</v>
      </c>
      <c r="L101" s="249">
        <v>13</v>
      </c>
      <c r="M101" s="249">
        <v>13</v>
      </c>
      <c r="N101" s="249">
        <v>63</v>
      </c>
      <c r="O101" s="249">
        <v>13</v>
      </c>
      <c r="P101" s="249">
        <v>63</v>
      </c>
      <c r="Q101" s="249">
        <v>63</v>
      </c>
      <c r="R101" s="249">
        <v>63</v>
      </c>
      <c r="S101" s="249">
        <v>63</v>
      </c>
      <c r="T101" s="250">
        <v>63</v>
      </c>
      <c r="U101" s="250">
        <v>63</v>
      </c>
      <c r="V101" s="250">
        <v>63</v>
      </c>
      <c r="W101" s="250">
        <v>63</v>
      </c>
      <c r="X101" s="250">
        <v>63</v>
      </c>
      <c r="Y101" s="250">
        <v>3</v>
      </c>
      <c r="Z101" s="250">
        <v>63</v>
      </c>
      <c r="AA101" s="250">
        <v>63</v>
      </c>
      <c r="AB101" s="250">
        <v>63</v>
      </c>
      <c r="AC101" s="250">
        <v>63</v>
      </c>
      <c r="AD101" s="250">
        <v>63</v>
      </c>
      <c r="AE101" s="250">
        <v>63</v>
      </c>
      <c r="AF101" s="250">
        <v>63</v>
      </c>
      <c r="AG101" s="250">
        <v>63</v>
      </c>
      <c r="AH101" s="250">
        <v>63</v>
      </c>
      <c r="AI101" s="250">
        <v>63</v>
      </c>
      <c r="AJ101" s="250">
        <v>63</v>
      </c>
      <c r="AK101" s="250">
        <v>63</v>
      </c>
      <c r="AL101" s="250">
        <v>63</v>
      </c>
      <c r="AM101" s="250">
        <v>63</v>
      </c>
      <c r="AN101" s="250">
        <v>63</v>
      </c>
      <c r="AO101" s="250">
        <v>63</v>
      </c>
      <c r="AP101" s="250">
        <v>63</v>
      </c>
      <c r="AQ101" s="250">
        <v>63</v>
      </c>
      <c r="AR101" s="250">
        <v>63</v>
      </c>
      <c r="AS101" s="250">
        <v>63</v>
      </c>
      <c r="AT101" s="250">
        <v>63</v>
      </c>
      <c r="AU101" s="250">
        <v>63</v>
      </c>
      <c r="AV101" s="250">
        <v>63</v>
      </c>
      <c r="AW101" s="250">
        <v>13</v>
      </c>
      <c r="AX101" s="250">
        <v>13</v>
      </c>
      <c r="AY101" s="250">
        <v>13</v>
      </c>
      <c r="AZ101" s="250">
        <v>13</v>
      </c>
      <c r="BA101" s="250">
        <v>3</v>
      </c>
      <c r="BB101" s="250"/>
      <c r="BC101" s="250"/>
      <c r="BD101" s="250"/>
      <c r="BE101" s="250"/>
      <c r="BF101" s="250"/>
      <c r="BG101" s="250"/>
    </row>
    <row r="102" spans="1:78" s="213" customFormat="1" x14ac:dyDescent="0.25">
      <c r="A102" s="215"/>
      <c r="B102" s="215"/>
      <c r="C102" s="215"/>
      <c r="D102" s="215"/>
      <c r="E102" s="215"/>
      <c r="F102" s="215"/>
      <c r="G102" s="215"/>
      <c r="H102" s="215"/>
      <c r="I102" s="215"/>
      <c r="J102" s="215"/>
      <c r="K102" s="215"/>
      <c r="L102" s="215"/>
      <c r="M102" s="215"/>
      <c r="N102" s="215"/>
      <c r="O102" s="215"/>
      <c r="P102" s="215"/>
      <c r="Q102" s="215"/>
      <c r="R102" s="215"/>
      <c r="S102" s="215"/>
      <c r="T102" s="214"/>
      <c r="U102" s="214"/>
      <c r="V102" s="214"/>
      <c r="W102" s="214"/>
      <c r="X102" s="214"/>
      <c r="Y102" s="214"/>
      <c r="Z102" s="214"/>
      <c r="AA102" s="214"/>
      <c r="AB102" s="214"/>
      <c r="AC102" s="214"/>
      <c r="AD102" s="214"/>
      <c r="AE102" s="214"/>
      <c r="AF102" s="214"/>
    </row>
    <row r="103" spans="1:78" x14ac:dyDescent="0.25">
      <c r="A103" s="215"/>
      <c r="B103" s="215"/>
      <c r="C103" s="215"/>
      <c r="D103" s="215"/>
      <c r="E103" s="215"/>
      <c r="F103" s="215"/>
      <c r="G103" s="215"/>
      <c r="H103" s="215"/>
      <c r="I103" s="215"/>
      <c r="J103" s="215"/>
      <c r="K103" s="215"/>
      <c r="L103" s="215"/>
      <c r="M103" s="215"/>
      <c r="N103" s="215"/>
      <c r="O103" s="215"/>
      <c r="P103" s="215"/>
      <c r="Q103" s="215"/>
      <c r="R103" s="215"/>
      <c r="S103" s="215"/>
      <c r="T103" s="214"/>
      <c r="U103" s="214"/>
      <c r="V103" s="214"/>
      <c r="W103" s="214"/>
      <c r="X103" s="214"/>
      <c r="Y103" s="214"/>
      <c r="Z103" s="214"/>
      <c r="AA103" s="214"/>
    </row>
    <row r="104" spans="1:78" x14ac:dyDescent="0.25">
      <c r="A104" s="215"/>
      <c r="B104" s="215"/>
      <c r="C104" s="215"/>
      <c r="D104" s="215"/>
      <c r="E104" s="215"/>
      <c r="F104" s="215"/>
      <c r="G104" s="215"/>
      <c r="H104" s="215"/>
      <c r="I104" s="215"/>
      <c r="J104" s="215"/>
      <c r="K104" s="215"/>
      <c r="L104" s="215"/>
      <c r="M104" s="215"/>
      <c r="N104" s="215"/>
      <c r="O104" s="215"/>
      <c r="P104" s="215"/>
      <c r="Q104" s="215"/>
      <c r="R104" s="215"/>
      <c r="S104" s="215"/>
      <c r="T104" s="214"/>
      <c r="U104" s="214"/>
      <c r="V104" s="214"/>
      <c r="W104" s="214"/>
      <c r="X104" s="214"/>
      <c r="Y104" s="214"/>
      <c r="Z104" s="214"/>
      <c r="AA104" s="214"/>
    </row>
    <row r="105" spans="1:78" x14ac:dyDescent="0.25">
      <c r="A105" s="215"/>
      <c r="B105" s="215"/>
      <c r="C105" s="215"/>
      <c r="D105" s="215"/>
      <c r="E105" s="215"/>
      <c r="F105" s="215"/>
      <c r="G105" s="215"/>
      <c r="H105" s="215"/>
      <c r="I105" s="215"/>
      <c r="J105" s="215"/>
      <c r="K105" s="215"/>
      <c r="L105" s="215"/>
      <c r="M105" s="215"/>
      <c r="N105" s="215"/>
      <c r="O105" s="215"/>
      <c r="P105" s="215"/>
      <c r="Q105" s="215"/>
      <c r="R105" s="180"/>
      <c r="S105" s="180"/>
    </row>
    <row r="106" spans="1:78" x14ac:dyDescent="0.25">
      <c r="A106" s="214"/>
      <c r="B106" s="214"/>
      <c r="C106" s="214"/>
      <c r="D106" s="214"/>
      <c r="E106" s="214"/>
      <c r="F106" s="214"/>
      <c r="G106" s="214"/>
      <c r="H106" s="214"/>
      <c r="I106" s="214"/>
      <c r="J106" s="214"/>
      <c r="K106" s="214"/>
      <c r="L106" s="214"/>
      <c r="M106" s="214"/>
      <c r="N106" s="214"/>
      <c r="O106" s="214"/>
      <c r="P106" s="214"/>
      <c r="Q106" s="214"/>
    </row>
    <row r="107" spans="1:78" x14ac:dyDescent="0.25">
      <c r="A107" s="214"/>
      <c r="B107" s="214"/>
      <c r="C107" s="214"/>
      <c r="D107" s="214"/>
      <c r="E107" s="214"/>
      <c r="F107" s="214"/>
      <c r="G107" s="214"/>
      <c r="H107" s="214"/>
      <c r="I107" s="214"/>
      <c r="J107" s="214"/>
      <c r="K107" s="214"/>
      <c r="L107" s="214"/>
      <c r="M107" s="214"/>
      <c r="N107" s="214"/>
      <c r="O107" s="214"/>
      <c r="P107" s="214"/>
      <c r="Q107" s="214"/>
    </row>
    <row r="108" spans="1:78" x14ac:dyDescent="0.25">
      <c r="A108" s="214"/>
      <c r="B108" s="214"/>
      <c r="C108" s="214"/>
      <c r="D108" s="214"/>
      <c r="E108" s="214"/>
      <c r="F108" s="214"/>
      <c r="G108" s="214"/>
      <c r="H108" s="214"/>
      <c r="I108" s="214"/>
      <c r="J108" s="214"/>
      <c r="K108" s="214"/>
      <c r="L108" s="214"/>
      <c r="M108" s="214"/>
      <c r="N108" s="214"/>
      <c r="O108" s="214"/>
      <c r="P108" s="214"/>
      <c r="Q108" s="214"/>
    </row>
    <row r="109" spans="1:78" x14ac:dyDescent="0.25">
      <c r="A109" s="214"/>
      <c r="B109" s="214"/>
      <c r="C109" s="214"/>
      <c r="D109" s="214"/>
      <c r="E109" s="214"/>
      <c r="F109" s="214"/>
      <c r="G109" s="214"/>
      <c r="H109" s="214"/>
      <c r="I109" s="214"/>
      <c r="J109" s="214"/>
      <c r="K109" s="214"/>
      <c r="L109" s="214"/>
      <c r="M109" s="214"/>
      <c r="N109" s="214"/>
      <c r="O109" s="214"/>
      <c r="P109" s="214"/>
      <c r="Q109" s="214"/>
    </row>
    <row r="111" spans="1:78" x14ac:dyDescent="0.25">
      <c r="Q111" s="47"/>
    </row>
    <row r="124" spans="5:5" ht="15.75" thickBot="1" x14ac:dyDescent="0.3"/>
    <row r="125" spans="5:5" ht="16.5" thickTop="1" thickBot="1" x14ac:dyDescent="0.3">
      <c r="E125" s="212"/>
    </row>
    <row r="126" spans="5:5" ht="15.75" thickTop="1" x14ac:dyDescent="0.25"/>
    <row r="132" spans="14:14" ht="15.75" thickBot="1" x14ac:dyDescent="0.3"/>
    <row r="133" spans="14:14" ht="16.5" thickTop="1" thickBot="1" x14ac:dyDescent="0.3">
      <c r="N133" s="212"/>
    </row>
    <row r="134" spans="14:14" ht="15.75" thickTop="1" x14ac:dyDescent="0.25"/>
  </sheetData>
  <sheetProtection selectLockedCells="1"/>
  <mergeCells count="8">
    <mergeCell ref="G5:N8"/>
    <mergeCell ref="H3:M4"/>
    <mergeCell ref="A10:D12"/>
    <mergeCell ref="E19:P21"/>
    <mergeCell ref="E22:P30"/>
    <mergeCell ref="E14:P16"/>
    <mergeCell ref="A14:D16"/>
    <mergeCell ref="E10:P12"/>
  </mergeCells>
  <hyperlinks>
    <hyperlink ref="E14" r:id="rId1"/>
  </hyperlinks>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14"/>
  <sheetViews>
    <sheetView workbookViewId="0">
      <selection activeCell="A21" sqref="A21"/>
    </sheetView>
  </sheetViews>
  <sheetFormatPr defaultRowHeight="15" x14ac:dyDescent="0.25"/>
  <cols>
    <col min="1" max="1" width="94.5703125" bestFit="1" customWidth="1"/>
    <col min="2" max="2" width="76.7109375" bestFit="1" customWidth="1"/>
  </cols>
  <sheetData>
    <row r="1" spans="1:2" ht="18.75" x14ac:dyDescent="0.3">
      <c r="A1" s="97" t="s">
        <v>357</v>
      </c>
    </row>
    <row r="2" spans="1:2" ht="15.75" x14ac:dyDescent="0.25">
      <c r="A2" s="98" t="s">
        <v>358</v>
      </c>
    </row>
    <row r="4" spans="1:2" x14ac:dyDescent="0.25">
      <c r="A4" s="101" t="s">
        <v>254</v>
      </c>
      <c r="B4" s="101" t="s">
        <v>255</v>
      </c>
    </row>
    <row r="5" spans="1:2" x14ac:dyDescent="0.25">
      <c r="A5" t="s">
        <v>359</v>
      </c>
      <c r="B5" t="s">
        <v>360</v>
      </c>
    </row>
    <row r="6" spans="1:2" x14ac:dyDescent="0.25">
      <c r="A6" t="s">
        <v>361</v>
      </c>
      <c r="B6" t="s">
        <v>362</v>
      </c>
    </row>
    <row r="7" spans="1:2" x14ac:dyDescent="0.25">
      <c r="A7" t="s">
        <v>363</v>
      </c>
      <c r="B7" t="s">
        <v>364</v>
      </c>
    </row>
    <row r="8" spans="1:2" x14ac:dyDescent="0.25">
      <c r="A8" t="s">
        <v>365</v>
      </c>
      <c r="B8" s="39" t="s">
        <v>366</v>
      </c>
    </row>
    <row r="9" spans="1:2" x14ac:dyDescent="0.25">
      <c r="A9" t="s">
        <v>367</v>
      </c>
      <c r="B9" s="39" t="s">
        <v>368</v>
      </c>
    </row>
    <row r="10" spans="1:2" x14ac:dyDescent="0.25">
      <c r="A10" t="s">
        <v>369</v>
      </c>
      <c r="B10" t="s">
        <v>370</v>
      </c>
    </row>
    <row r="11" spans="1:2" x14ac:dyDescent="0.25">
      <c r="A11" t="s">
        <v>371</v>
      </c>
      <c r="B11" s="39" t="s">
        <v>372</v>
      </c>
    </row>
    <row r="12" spans="1:2" x14ac:dyDescent="0.25">
      <c r="A12" t="s">
        <v>373</v>
      </c>
      <c r="B12" s="39" t="s">
        <v>374</v>
      </c>
    </row>
    <row r="13" spans="1:2" x14ac:dyDescent="0.25">
      <c r="A13" t="s">
        <v>375</v>
      </c>
      <c r="B13" s="39" t="s">
        <v>376</v>
      </c>
    </row>
    <row r="14" spans="1:2" x14ac:dyDescent="0.25">
      <c r="A14" t="s">
        <v>377</v>
      </c>
      <c r="B14" t="s">
        <v>378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24"/>
  <sheetViews>
    <sheetView workbookViewId="0"/>
  </sheetViews>
  <sheetFormatPr defaultRowHeight="15" x14ac:dyDescent="0.25"/>
  <cols>
    <col min="1" max="1" width="102.7109375" bestFit="1" customWidth="1"/>
    <col min="2" max="2" width="104.85546875" bestFit="1" customWidth="1"/>
  </cols>
  <sheetData>
    <row r="1" spans="1:2" ht="18.75" x14ac:dyDescent="0.25">
      <c r="A1" s="102" t="s">
        <v>379</v>
      </c>
    </row>
    <row r="2" spans="1:2" ht="15.75" x14ac:dyDescent="0.25">
      <c r="A2" s="98" t="s">
        <v>380</v>
      </c>
    </row>
    <row r="4" spans="1:2" x14ac:dyDescent="0.25">
      <c r="A4" s="101" t="s">
        <v>254</v>
      </c>
      <c r="B4" s="101" t="s">
        <v>255</v>
      </c>
    </row>
    <row r="5" spans="1:2" x14ac:dyDescent="0.25">
      <c r="A5" t="s">
        <v>381</v>
      </c>
      <c r="B5" s="39" t="s">
        <v>382</v>
      </c>
    </row>
    <row r="6" spans="1:2" x14ac:dyDescent="0.25">
      <c r="A6" t="s">
        <v>383</v>
      </c>
      <c r="B6" t="s">
        <v>384</v>
      </c>
    </row>
    <row r="7" spans="1:2" x14ac:dyDescent="0.25">
      <c r="A7" t="s">
        <v>385</v>
      </c>
      <c r="B7" t="s">
        <v>386</v>
      </c>
    </row>
    <row r="8" spans="1:2" x14ac:dyDescent="0.25">
      <c r="A8" t="s">
        <v>387</v>
      </c>
      <c r="B8" t="s">
        <v>388</v>
      </c>
    </row>
    <row r="9" spans="1:2" x14ac:dyDescent="0.25">
      <c r="A9" t="s">
        <v>389</v>
      </c>
      <c r="B9" t="s">
        <v>390</v>
      </c>
    </row>
    <row r="10" spans="1:2" x14ac:dyDescent="0.25">
      <c r="A10" t="s">
        <v>391</v>
      </c>
      <c r="B10" t="s">
        <v>392</v>
      </c>
    </row>
    <row r="11" spans="1:2" x14ac:dyDescent="0.25">
      <c r="A11" t="s">
        <v>393</v>
      </c>
      <c r="B11" t="s">
        <v>394</v>
      </c>
    </row>
    <row r="12" spans="1:2" x14ac:dyDescent="0.25">
      <c r="A12" t="s">
        <v>395</v>
      </c>
      <c r="B12" t="s">
        <v>396</v>
      </c>
    </row>
    <row r="13" spans="1:2" x14ac:dyDescent="0.25">
      <c r="A13" t="s">
        <v>397</v>
      </c>
      <c r="B13" t="s">
        <v>398</v>
      </c>
    </row>
    <row r="14" spans="1:2" x14ac:dyDescent="0.25">
      <c r="A14" t="s">
        <v>264</v>
      </c>
      <c r="B14" t="s">
        <v>399</v>
      </c>
    </row>
    <row r="15" spans="1:2" x14ac:dyDescent="0.25">
      <c r="A15" t="s">
        <v>400</v>
      </c>
      <c r="B15" t="s">
        <v>401</v>
      </c>
    </row>
    <row r="16" spans="1:2" x14ac:dyDescent="0.25">
      <c r="A16" t="s">
        <v>402</v>
      </c>
      <c r="B16" s="39" t="s">
        <v>403</v>
      </c>
    </row>
    <row r="17" spans="1:2" x14ac:dyDescent="0.25">
      <c r="A17" t="s">
        <v>404</v>
      </c>
      <c r="B17" t="s">
        <v>405</v>
      </c>
    </row>
    <row r="18" spans="1:2" x14ac:dyDescent="0.25">
      <c r="A18" t="s">
        <v>406</v>
      </c>
      <c r="B18" t="s">
        <v>407</v>
      </c>
    </row>
    <row r="19" spans="1:2" x14ac:dyDescent="0.25">
      <c r="A19" t="s">
        <v>408</v>
      </c>
      <c r="B19" t="s">
        <v>409</v>
      </c>
    </row>
    <row r="20" spans="1:2" x14ac:dyDescent="0.25">
      <c r="A20" t="s">
        <v>410</v>
      </c>
      <c r="B20" t="s">
        <v>411</v>
      </c>
    </row>
    <row r="21" spans="1:2" x14ac:dyDescent="0.25">
      <c r="A21" t="s">
        <v>412</v>
      </c>
      <c r="B21" t="s">
        <v>413</v>
      </c>
    </row>
    <row r="22" spans="1:2" x14ac:dyDescent="0.25">
      <c r="A22" t="s">
        <v>414</v>
      </c>
      <c r="B22" t="s">
        <v>415</v>
      </c>
    </row>
    <row r="23" spans="1:2" x14ac:dyDescent="0.25">
      <c r="A23" t="s">
        <v>416</v>
      </c>
      <c r="B23" t="s">
        <v>417</v>
      </c>
    </row>
    <row r="24" spans="1:2" x14ac:dyDescent="0.25">
      <c r="A24" t="s">
        <v>290</v>
      </c>
      <c r="B24" s="39" t="s">
        <v>418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14"/>
  <sheetViews>
    <sheetView workbookViewId="0"/>
  </sheetViews>
  <sheetFormatPr defaultRowHeight="15" x14ac:dyDescent="0.25"/>
  <cols>
    <col min="1" max="1" width="97" bestFit="1" customWidth="1"/>
    <col min="2" max="2" width="82.5703125" bestFit="1" customWidth="1"/>
  </cols>
  <sheetData>
    <row r="1" spans="1:2" ht="18.75" x14ac:dyDescent="0.25">
      <c r="A1" s="102" t="s">
        <v>419</v>
      </c>
    </row>
    <row r="2" spans="1:2" ht="15.75" x14ac:dyDescent="0.25">
      <c r="A2" s="98" t="s">
        <v>420</v>
      </c>
    </row>
    <row r="4" spans="1:2" x14ac:dyDescent="0.25">
      <c r="A4" s="101" t="s">
        <v>254</v>
      </c>
      <c r="B4" s="101" t="s">
        <v>255</v>
      </c>
    </row>
    <row r="5" spans="1:2" x14ac:dyDescent="0.25">
      <c r="A5" t="s">
        <v>421</v>
      </c>
      <c r="B5" s="39" t="s">
        <v>422</v>
      </c>
    </row>
    <row r="6" spans="1:2" x14ac:dyDescent="0.25">
      <c r="A6" t="s">
        <v>423</v>
      </c>
      <c r="B6" t="s">
        <v>424</v>
      </c>
    </row>
    <row r="7" spans="1:2" x14ac:dyDescent="0.25">
      <c r="A7" t="s">
        <v>425</v>
      </c>
      <c r="B7" s="39" t="s">
        <v>426</v>
      </c>
    </row>
    <row r="8" spans="1:2" x14ac:dyDescent="0.25">
      <c r="A8" t="s">
        <v>427</v>
      </c>
      <c r="B8" s="39" t="s">
        <v>428</v>
      </c>
    </row>
    <row r="9" spans="1:2" x14ac:dyDescent="0.25">
      <c r="A9" t="s">
        <v>429</v>
      </c>
      <c r="B9" t="s">
        <v>430</v>
      </c>
    </row>
    <row r="10" spans="1:2" x14ac:dyDescent="0.25">
      <c r="A10" t="s">
        <v>431</v>
      </c>
      <c r="B10" t="s">
        <v>432</v>
      </c>
    </row>
    <row r="11" spans="1:2" x14ac:dyDescent="0.25">
      <c r="A11" t="s">
        <v>433</v>
      </c>
      <c r="B11" t="s">
        <v>434</v>
      </c>
    </row>
    <row r="12" spans="1:2" x14ac:dyDescent="0.25">
      <c r="A12" t="s">
        <v>435</v>
      </c>
      <c r="B12" s="39" t="s">
        <v>436</v>
      </c>
    </row>
    <row r="13" spans="1:2" x14ac:dyDescent="0.25">
      <c r="A13" t="s">
        <v>437</v>
      </c>
      <c r="B13" t="s">
        <v>438</v>
      </c>
    </row>
    <row r="14" spans="1:2" x14ac:dyDescent="0.25">
      <c r="A14" t="s">
        <v>290</v>
      </c>
      <c r="B14" t="s">
        <v>439</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14"/>
  <sheetViews>
    <sheetView workbookViewId="0"/>
  </sheetViews>
  <sheetFormatPr defaultRowHeight="15" x14ac:dyDescent="0.25"/>
  <cols>
    <col min="1" max="1" width="95.7109375" bestFit="1" customWidth="1"/>
    <col min="2" max="2" width="108" bestFit="1" customWidth="1"/>
  </cols>
  <sheetData>
    <row r="1" spans="1:2" ht="18.75" x14ac:dyDescent="0.25">
      <c r="A1" s="102" t="s">
        <v>440</v>
      </c>
    </row>
    <row r="2" spans="1:2" ht="15.75" x14ac:dyDescent="0.25">
      <c r="A2" s="98" t="s">
        <v>441</v>
      </c>
    </row>
    <row r="3" spans="1:2" ht="15.75" x14ac:dyDescent="0.25">
      <c r="A3" s="98"/>
    </row>
    <row r="4" spans="1:2" x14ac:dyDescent="0.25">
      <c r="A4" s="101" t="s">
        <v>254</v>
      </c>
      <c r="B4" s="101" t="s">
        <v>255</v>
      </c>
    </row>
    <row r="5" spans="1:2" x14ac:dyDescent="0.25">
      <c r="A5" t="s">
        <v>442</v>
      </c>
      <c r="B5" t="s">
        <v>443</v>
      </c>
    </row>
    <row r="6" spans="1:2" x14ac:dyDescent="0.25">
      <c r="A6" t="s">
        <v>444</v>
      </c>
      <c r="B6" t="s">
        <v>445</v>
      </c>
    </row>
    <row r="7" spans="1:2" x14ac:dyDescent="0.25">
      <c r="A7" t="s">
        <v>446</v>
      </c>
      <c r="B7" t="s">
        <v>447</v>
      </c>
    </row>
    <row r="8" spans="1:2" x14ac:dyDescent="0.25">
      <c r="A8" t="s">
        <v>448</v>
      </c>
      <c r="B8" t="s">
        <v>449</v>
      </c>
    </row>
    <row r="9" spans="1:2" x14ac:dyDescent="0.25">
      <c r="A9" t="s">
        <v>450</v>
      </c>
      <c r="B9" t="s">
        <v>451</v>
      </c>
    </row>
    <row r="10" spans="1:2" x14ac:dyDescent="0.25">
      <c r="A10" t="s">
        <v>452</v>
      </c>
      <c r="B10" t="s">
        <v>453</v>
      </c>
    </row>
    <row r="11" spans="1:2" x14ac:dyDescent="0.25">
      <c r="A11" t="s">
        <v>454</v>
      </c>
      <c r="B11" t="s">
        <v>455</v>
      </c>
    </row>
    <row r="12" spans="1:2" x14ac:dyDescent="0.25">
      <c r="A12" t="s">
        <v>456</v>
      </c>
      <c r="B12" t="s">
        <v>457</v>
      </c>
    </row>
    <row r="13" spans="1:2" x14ac:dyDescent="0.25">
      <c r="A13" t="s">
        <v>458</v>
      </c>
      <c r="B13" t="s">
        <v>459</v>
      </c>
    </row>
    <row r="14" spans="1:2" x14ac:dyDescent="0.25">
      <c r="A14" t="s">
        <v>460</v>
      </c>
      <c r="B14" t="s">
        <v>461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14"/>
  <sheetViews>
    <sheetView workbookViewId="0"/>
  </sheetViews>
  <sheetFormatPr defaultRowHeight="15" x14ac:dyDescent="0.25"/>
  <cols>
    <col min="1" max="1" width="77.140625" bestFit="1" customWidth="1"/>
    <col min="2" max="2" width="84.7109375" bestFit="1" customWidth="1"/>
  </cols>
  <sheetData>
    <row r="1" spans="1:2" ht="18.75" x14ac:dyDescent="0.25">
      <c r="A1" s="102" t="s">
        <v>462</v>
      </c>
    </row>
    <row r="2" spans="1:2" ht="15.75" x14ac:dyDescent="0.25">
      <c r="A2" s="98" t="s">
        <v>463</v>
      </c>
    </row>
    <row r="4" spans="1:2" x14ac:dyDescent="0.25">
      <c r="A4" s="101" t="s">
        <v>254</v>
      </c>
      <c r="B4" s="101" t="s">
        <v>255</v>
      </c>
    </row>
    <row r="5" spans="1:2" x14ac:dyDescent="0.25">
      <c r="A5" t="s">
        <v>464</v>
      </c>
      <c r="B5" t="s">
        <v>465</v>
      </c>
    </row>
    <row r="6" spans="1:2" x14ac:dyDescent="0.25">
      <c r="A6" t="s">
        <v>466</v>
      </c>
      <c r="B6" t="s">
        <v>467</v>
      </c>
    </row>
    <row r="7" spans="1:2" x14ac:dyDescent="0.25">
      <c r="A7" t="s">
        <v>466</v>
      </c>
      <c r="B7" t="s">
        <v>468</v>
      </c>
    </row>
    <row r="8" spans="1:2" x14ac:dyDescent="0.25">
      <c r="A8" t="s">
        <v>469</v>
      </c>
      <c r="B8" t="s">
        <v>470</v>
      </c>
    </row>
    <row r="9" spans="1:2" x14ac:dyDescent="0.25">
      <c r="A9" t="s">
        <v>471</v>
      </c>
      <c r="B9" t="s">
        <v>472</v>
      </c>
    </row>
    <row r="10" spans="1:2" x14ac:dyDescent="0.25">
      <c r="A10" t="s">
        <v>473</v>
      </c>
      <c r="B10" t="s">
        <v>474</v>
      </c>
    </row>
    <row r="11" spans="1:2" x14ac:dyDescent="0.25">
      <c r="A11" t="s">
        <v>473</v>
      </c>
      <c r="B11" t="s">
        <v>475</v>
      </c>
    </row>
    <row r="12" spans="1:2" x14ac:dyDescent="0.25">
      <c r="A12" t="s">
        <v>476</v>
      </c>
      <c r="B12" t="s">
        <v>477</v>
      </c>
    </row>
    <row r="13" spans="1:2" x14ac:dyDescent="0.25">
      <c r="A13" t="s">
        <v>478</v>
      </c>
      <c r="B13" t="s">
        <v>479</v>
      </c>
    </row>
    <row r="14" spans="1:2" x14ac:dyDescent="0.25">
      <c r="A14" t="s">
        <v>480</v>
      </c>
      <c r="B14" t="s">
        <v>481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SubjCmts"/>
  <dimension ref="A1:DH104"/>
  <sheetViews>
    <sheetView showGridLines="0" workbookViewId="0">
      <pane xSplit="1" ySplit="4" topLeftCell="B5" activePane="bottomRight" state="frozen"/>
      <selection pane="topRight" activeCell="B1" sqref="B1"/>
      <selection pane="bottomLeft" activeCell="A5" sqref="A5"/>
      <selection pane="bottomRight" activeCell="J92" sqref="J92"/>
    </sheetView>
  </sheetViews>
  <sheetFormatPr defaultColWidth="5.85546875" defaultRowHeight="15" x14ac:dyDescent="0.25"/>
  <cols>
    <col min="1" max="1" width="7.85546875" style="136" customWidth="1"/>
    <col min="2" max="2" width="7.85546875" style="131" customWidth="1"/>
    <col min="3" max="3" width="7.85546875" style="129" customWidth="1"/>
    <col min="4" max="4" width="7.85546875" style="131" customWidth="1"/>
    <col min="5" max="5" width="7.85546875" style="129" customWidth="1"/>
    <col min="6" max="6" width="7.85546875" style="131" customWidth="1"/>
    <col min="7" max="7" width="7.85546875" style="129" customWidth="1"/>
    <col min="8" max="8" width="7.85546875" style="131" customWidth="1"/>
    <col min="9" max="9" width="7.85546875" style="129" customWidth="1"/>
    <col min="10" max="10" width="7.85546875" style="131" customWidth="1"/>
    <col min="11" max="11" width="7.85546875" style="129" customWidth="1"/>
    <col min="12" max="12" width="7.85546875" style="131" customWidth="1"/>
    <col min="13" max="13" width="7.85546875" style="129" customWidth="1"/>
    <col min="14" max="14" width="7.85546875" style="131" customWidth="1"/>
    <col min="15" max="15" width="7.85546875" style="129" customWidth="1"/>
    <col min="16" max="19" width="7.85546875" style="136" customWidth="1"/>
    <col min="20" max="16384" width="5.85546875" style="136"/>
  </cols>
  <sheetData>
    <row r="1" spans="1:112" s="143" customFormat="1" ht="18.75" x14ac:dyDescent="0.3">
      <c r="B1" s="142" t="s">
        <v>253</v>
      </c>
      <c r="C1" s="144"/>
      <c r="D1" s="142" t="s">
        <v>296</v>
      </c>
      <c r="E1" s="144"/>
      <c r="F1" s="142" t="s">
        <v>318</v>
      </c>
      <c r="G1" s="144"/>
      <c r="H1" s="142" t="s">
        <v>339</v>
      </c>
      <c r="I1" s="144"/>
      <c r="J1" s="142" t="s">
        <v>357</v>
      </c>
      <c r="K1" s="144"/>
      <c r="L1" s="142" t="s">
        <v>379</v>
      </c>
      <c r="M1" s="144"/>
      <c r="N1" s="142" t="s">
        <v>419</v>
      </c>
      <c r="O1" s="144"/>
      <c r="P1" s="142" t="s">
        <v>979</v>
      </c>
      <c r="R1" s="143" t="s">
        <v>1049</v>
      </c>
      <c r="T1" s="143" t="s">
        <v>1065</v>
      </c>
      <c r="V1" s="143" t="s">
        <v>1109</v>
      </c>
      <c r="X1" s="143" t="s">
        <v>1127</v>
      </c>
      <c r="Z1" s="143" t="s">
        <v>1203</v>
      </c>
      <c r="AB1" s="143" t="s">
        <v>1215</v>
      </c>
      <c r="AD1" s="143" t="s">
        <v>1216</v>
      </c>
      <c r="AF1" s="143" t="s">
        <v>1217</v>
      </c>
      <c r="AH1" s="143" t="s">
        <v>1243</v>
      </c>
      <c r="AJ1" s="143" t="s">
        <v>1269</v>
      </c>
      <c r="AL1" s="143" t="s">
        <v>1398</v>
      </c>
      <c r="AN1" s="143" t="s">
        <v>1436</v>
      </c>
      <c r="AP1" s="143" t="s">
        <v>1438</v>
      </c>
      <c r="AR1" s="143" t="s">
        <v>1477</v>
      </c>
      <c r="AT1" s="143" t="s">
        <v>1509</v>
      </c>
      <c r="AV1" s="143" t="s">
        <v>1602</v>
      </c>
      <c r="AX1" s="143" t="s">
        <v>1641</v>
      </c>
      <c r="AZ1" s="143" t="s">
        <v>1647</v>
      </c>
      <c r="BB1" s="143" t="s">
        <v>1674</v>
      </c>
      <c r="BD1" s="143" t="s">
        <v>1696</v>
      </c>
      <c r="BF1" s="143" t="s">
        <v>1730</v>
      </c>
      <c r="BH1" s="143" t="s">
        <v>1737</v>
      </c>
      <c r="BJ1" s="143" t="s">
        <v>1752</v>
      </c>
      <c r="BL1" s="143" t="s">
        <v>1755</v>
      </c>
      <c r="BN1" s="143" t="s">
        <v>1768</v>
      </c>
      <c r="BP1" s="143" t="s">
        <v>1788</v>
      </c>
      <c r="BR1" s="143" t="s">
        <v>1795</v>
      </c>
      <c r="BT1" s="143" t="s">
        <v>1815</v>
      </c>
      <c r="BV1" s="143" t="s">
        <v>1829</v>
      </c>
      <c r="BX1" s="143" t="s">
        <v>1843</v>
      </c>
      <c r="BZ1" s="143" t="s">
        <v>1907</v>
      </c>
      <c r="CB1" s="143" t="s">
        <v>1941</v>
      </c>
      <c r="CD1" s="143" t="s">
        <v>1958</v>
      </c>
      <c r="CF1" s="143" t="s">
        <v>1989</v>
      </c>
      <c r="CH1" s="143" t="s">
        <v>1992</v>
      </c>
      <c r="CJ1" s="143" t="s">
        <v>2013</v>
      </c>
      <c r="CL1" s="143" t="s">
        <v>2029</v>
      </c>
      <c r="CN1" s="143" t="s">
        <v>2196</v>
      </c>
      <c r="CP1" s="143" t="s">
        <v>2197</v>
      </c>
      <c r="CR1" s="143" t="s">
        <v>2249</v>
      </c>
      <c r="CT1" s="143" t="s">
        <v>2347</v>
      </c>
      <c r="CV1" s="143" t="s">
        <v>2380</v>
      </c>
      <c r="CX1" s="143" t="s">
        <v>2472</v>
      </c>
      <c r="CZ1" s="143" t="s">
        <v>2511</v>
      </c>
      <c r="DB1" s="143" t="s">
        <v>2524</v>
      </c>
      <c r="DD1" s="143" t="s">
        <v>2561</v>
      </c>
      <c r="DF1" s="143" t="s">
        <v>2599</v>
      </c>
      <c r="DH1" s="143" t="s">
        <v>2610</v>
      </c>
    </row>
    <row r="2" spans="1:112" ht="15.75" x14ac:dyDescent="0.25">
      <c r="B2" s="130" t="s">
        <v>174</v>
      </c>
      <c r="D2" s="130" t="s">
        <v>297</v>
      </c>
      <c r="F2" s="130" t="s">
        <v>319</v>
      </c>
      <c r="H2" s="130" t="s">
        <v>340</v>
      </c>
      <c r="J2" s="130" t="s">
        <v>358</v>
      </c>
      <c r="L2" s="130" t="s">
        <v>380</v>
      </c>
      <c r="N2" s="130" t="s">
        <v>420</v>
      </c>
    </row>
    <row r="4" spans="1:112" x14ac:dyDescent="0.25">
      <c r="B4" s="132" t="s">
        <v>254</v>
      </c>
      <c r="C4" s="133" t="s">
        <v>255</v>
      </c>
      <c r="D4" s="132" t="s">
        <v>254</v>
      </c>
      <c r="E4" s="133" t="s">
        <v>255</v>
      </c>
      <c r="F4" s="132" t="s">
        <v>254</v>
      </c>
      <c r="G4" s="133" t="s">
        <v>255</v>
      </c>
      <c r="H4" s="132" t="s">
        <v>254</v>
      </c>
      <c r="I4" s="133" t="s">
        <v>255</v>
      </c>
      <c r="J4" s="132" t="s">
        <v>254</v>
      </c>
      <c r="K4" s="133" t="s">
        <v>255</v>
      </c>
      <c r="L4" s="132" t="s">
        <v>254</v>
      </c>
      <c r="M4" s="133" t="s">
        <v>255</v>
      </c>
      <c r="N4" s="132" t="s">
        <v>254</v>
      </c>
      <c r="O4" s="133" t="s">
        <v>255</v>
      </c>
    </row>
    <row r="5" spans="1:112" x14ac:dyDescent="0.25">
      <c r="A5" s="136">
        <v>1</v>
      </c>
      <c r="B5" s="134" t="s">
        <v>256</v>
      </c>
      <c r="C5" s="135" t="s">
        <v>257</v>
      </c>
      <c r="D5" s="134" t="s">
        <v>1050</v>
      </c>
      <c r="E5" s="135" t="s">
        <v>1510</v>
      </c>
      <c r="F5" s="134" t="s">
        <v>320</v>
      </c>
      <c r="G5" s="135" t="s">
        <v>321</v>
      </c>
      <c r="H5" s="134" t="s">
        <v>341</v>
      </c>
      <c r="I5" s="135" t="s">
        <v>1067</v>
      </c>
      <c r="J5" s="134" t="s">
        <v>359</v>
      </c>
      <c r="K5" s="135" t="s">
        <v>360</v>
      </c>
      <c r="L5" s="134" t="s">
        <v>381</v>
      </c>
      <c r="M5" s="135" t="s">
        <v>382</v>
      </c>
      <c r="N5" s="134" t="s">
        <v>421</v>
      </c>
      <c r="O5" s="135" t="s">
        <v>422</v>
      </c>
      <c r="P5" s="136" t="s">
        <v>980</v>
      </c>
      <c r="Q5" s="136" t="s">
        <v>981</v>
      </c>
      <c r="R5" s="136">
        <v>0</v>
      </c>
      <c r="S5" s="136">
        <v>0</v>
      </c>
      <c r="T5" s="136" t="s">
        <v>1066</v>
      </c>
      <c r="U5" s="136" t="s">
        <v>1067</v>
      </c>
      <c r="V5" s="136" t="s">
        <v>1110</v>
      </c>
      <c r="W5" s="136" t="s">
        <v>1111</v>
      </c>
      <c r="X5" s="136" t="s">
        <v>1128</v>
      </c>
      <c r="Y5" s="136" t="s">
        <v>1154</v>
      </c>
      <c r="Z5" s="136" t="s">
        <v>1066</v>
      </c>
      <c r="AA5" s="136" t="s">
        <v>1204</v>
      </c>
      <c r="AB5" s="136" t="s">
        <v>1066</v>
      </c>
      <c r="AC5" s="136" t="s">
        <v>1204</v>
      </c>
      <c r="AD5" s="136" t="s">
        <v>1218</v>
      </c>
      <c r="AE5" s="136" t="s">
        <v>1219</v>
      </c>
      <c r="AF5" s="136" t="s">
        <v>1218</v>
      </c>
      <c r="AG5" s="136" t="s">
        <v>1219</v>
      </c>
      <c r="AH5" s="136" t="s">
        <v>1244</v>
      </c>
      <c r="AI5" s="136" t="s">
        <v>1879</v>
      </c>
      <c r="AJ5" s="136" t="s">
        <v>1341</v>
      </c>
      <c r="AK5" s="136" t="s">
        <v>1342</v>
      </c>
      <c r="AL5" s="136" t="s">
        <v>1399</v>
      </c>
      <c r="AM5" s="136" t="s">
        <v>1400</v>
      </c>
      <c r="AN5" s="136" t="s">
        <v>1110</v>
      </c>
      <c r="AO5" s="136" t="s">
        <v>1111</v>
      </c>
      <c r="AP5" s="136" t="s">
        <v>1401</v>
      </c>
      <c r="AQ5" s="136" t="s">
        <v>1439</v>
      </c>
      <c r="AR5" s="136" t="s">
        <v>1478</v>
      </c>
      <c r="AS5" s="136" t="s">
        <v>1479</v>
      </c>
      <c r="AT5" s="136">
        <v>0</v>
      </c>
      <c r="AU5" s="136" t="s">
        <v>1510</v>
      </c>
      <c r="AV5" s="136" t="s">
        <v>1604</v>
      </c>
      <c r="AW5" s="136" t="s">
        <v>1603</v>
      </c>
      <c r="AX5" s="136" t="s">
        <v>1110</v>
      </c>
      <c r="AY5" s="136" t="s">
        <v>1111</v>
      </c>
      <c r="AZ5" s="136" t="s">
        <v>1576</v>
      </c>
      <c r="BA5" s="136" t="s">
        <v>1561</v>
      </c>
      <c r="BB5" s="136" t="s">
        <v>1675</v>
      </c>
      <c r="BC5" s="136" t="s">
        <v>1676</v>
      </c>
      <c r="BD5" s="136" t="s">
        <v>1697</v>
      </c>
      <c r="BE5" s="136" t="s">
        <v>1705</v>
      </c>
      <c r="BF5" s="136" t="s">
        <v>1731</v>
      </c>
      <c r="BG5" s="136" t="s">
        <v>1732</v>
      </c>
      <c r="BH5" s="136" t="s">
        <v>1197</v>
      </c>
      <c r="BI5" s="136" t="s">
        <v>1738</v>
      </c>
      <c r="BJ5" s="136" t="s">
        <v>1769</v>
      </c>
      <c r="BK5" s="136" t="s">
        <v>1770</v>
      </c>
      <c r="BL5" s="136" t="s">
        <v>1534</v>
      </c>
      <c r="BM5" s="136" t="s">
        <v>1756</v>
      </c>
      <c r="BN5" s="136" t="s">
        <v>1769</v>
      </c>
      <c r="BO5" s="136" t="s">
        <v>1811</v>
      </c>
      <c r="BP5" s="136" t="s">
        <v>1639</v>
      </c>
      <c r="BQ5" s="136" t="s">
        <v>1789</v>
      </c>
      <c r="BR5" s="136" t="s">
        <v>1796</v>
      </c>
      <c r="BS5" s="136" t="s">
        <v>1806</v>
      </c>
      <c r="BT5" s="136" t="s">
        <v>1816</v>
      </c>
      <c r="BU5" s="136" t="s">
        <v>1817</v>
      </c>
      <c r="BV5" s="136" t="s">
        <v>1830</v>
      </c>
      <c r="BW5" s="136" t="s">
        <v>1834</v>
      </c>
      <c r="BX5" s="136" t="s">
        <v>1819</v>
      </c>
      <c r="BY5" s="136" t="s">
        <v>1844</v>
      </c>
      <c r="BZ5" s="136" t="s">
        <v>1590</v>
      </c>
      <c r="CA5" s="136" t="s">
        <v>1591</v>
      </c>
      <c r="CB5" s="136" t="s">
        <v>1942</v>
      </c>
      <c r="CC5" s="136" t="s">
        <v>1950</v>
      </c>
      <c r="CD5" s="136" t="s">
        <v>1959</v>
      </c>
      <c r="CE5" s="136" t="s">
        <v>1973</v>
      </c>
      <c r="CF5" s="136" t="s">
        <v>1244</v>
      </c>
      <c r="CG5" s="136" t="s">
        <v>1879</v>
      </c>
      <c r="CH5" s="136" t="s">
        <v>1464</v>
      </c>
      <c r="CI5" s="136" t="s">
        <v>1100</v>
      </c>
      <c r="CJ5" s="136" t="s">
        <v>2058</v>
      </c>
      <c r="CK5" s="136">
        <v>0</v>
      </c>
      <c r="CL5" s="136" t="s">
        <v>2076</v>
      </c>
      <c r="CM5" s="136">
        <v>0</v>
      </c>
      <c r="CP5" s="136" t="s">
        <v>2427</v>
      </c>
      <c r="CQ5" s="136" t="s">
        <v>2381</v>
      </c>
      <c r="CR5" s="136" t="s">
        <v>442</v>
      </c>
      <c r="CS5" s="136" t="s">
        <v>2291</v>
      </c>
      <c r="CT5" s="136" t="s">
        <v>2365</v>
      </c>
      <c r="CU5" s="136" t="s">
        <v>2348</v>
      </c>
      <c r="CV5" s="136" t="s">
        <v>2427</v>
      </c>
      <c r="CW5" s="136" t="s">
        <v>2381</v>
      </c>
      <c r="CX5" s="136" t="s">
        <v>2427</v>
      </c>
      <c r="CY5" s="136" t="s">
        <v>2381</v>
      </c>
      <c r="CZ5" s="136" t="s">
        <v>2427</v>
      </c>
      <c r="DA5" s="136" t="s">
        <v>2381</v>
      </c>
      <c r="DB5" s="136" t="s">
        <v>2225</v>
      </c>
      <c r="DC5" s="136" t="s">
        <v>2525</v>
      </c>
      <c r="DD5" s="136" t="s">
        <v>2562</v>
      </c>
      <c r="DE5" s="136" t="s">
        <v>2563</v>
      </c>
    </row>
    <row r="6" spans="1:112" x14ac:dyDescent="0.25">
      <c r="A6" s="136">
        <v>2</v>
      </c>
      <c r="B6" s="134" t="s">
        <v>258</v>
      </c>
      <c r="C6" s="135" t="s">
        <v>259</v>
      </c>
      <c r="D6" s="134" t="s">
        <v>1051</v>
      </c>
      <c r="E6" s="135" t="s">
        <v>1511</v>
      </c>
      <c r="F6" s="134" t="s">
        <v>322</v>
      </c>
      <c r="G6" s="135" t="s">
        <v>323</v>
      </c>
      <c r="H6" s="134" t="s">
        <v>320</v>
      </c>
      <c r="I6" s="135" t="s">
        <v>1085</v>
      </c>
      <c r="J6" s="134" t="s">
        <v>361</v>
      </c>
      <c r="K6" s="135" t="s">
        <v>362</v>
      </c>
      <c r="L6" s="134" t="s">
        <v>383</v>
      </c>
      <c r="M6" s="135" t="s">
        <v>384</v>
      </c>
      <c r="N6" s="134" t="s">
        <v>423</v>
      </c>
      <c r="O6" s="135" t="s">
        <v>424</v>
      </c>
      <c r="P6" s="136" t="s">
        <v>980</v>
      </c>
      <c r="Q6" s="136" t="s">
        <v>982</v>
      </c>
      <c r="R6" s="136">
        <v>0</v>
      </c>
      <c r="S6" s="136">
        <v>0</v>
      </c>
      <c r="T6" s="136" t="s">
        <v>1068</v>
      </c>
      <c r="U6" s="136" t="s">
        <v>1085</v>
      </c>
      <c r="V6" s="136" t="s">
        <v>1112</v>
      </c>
      <c r="W6" s="136" t="s">
        <v>1565</v>
      </c>
      <c r="X6" s="136" t="s">
        <v>1129</v>
      </c>
      <c r="Y6" s="136" t="s">
        <v>1155</v>
      </c>
      <c r="Z6" s="136" t="s">
        <v>1068</v>
      </c>
      <c r="AA6" s="136" t="s">
        <v>1205</v>
      </c>
      <c r="AB6" s="136" t="s">
        <v>1068</v>
      </c>
      <c r="AC6" s="136" t="s">
        <v>1205</v>
      </c>
      <c r="AD6" s="136" t="s">
        <v>1220</v>
      </c>
      <c r="AE6" s="136" t="s">
        <v>1221</v>
      </c>
      <c r="AF6" s="136" t="s">
        <v>1220</v>
      </c>
      <c r="AG6" s="136" t="s">
        <v>1221</v>
      </c>
      <c r="AH6" s="136" t="s">
        <v>1247</v>
      </c>
      <c r="AI6" s="136" t="s">
        <v>1260</v>
      </c>
      <c r="AJ6" s="136" t="s">
        <v>1344</v>
      </c>
      <c r="AK6" s="136" t="s">
        <v>1343</v>
      </c>
      <c r="AL6" s="136" t="s">
        <v>1401</v>
      </c>
      <c r="AM6" s="136" t="s">
        <v>1402</v>
      </c>
      <c r="AN6" s="136" t="s">
        <v>1112</v>
      </c>
      <c r="AO6" s="136" t="s">
        <v>1565</v>
      </c>
      <c r="AP6" s="136" t="s">
        <v>1440</v>
      </c>
      <c r="AQ6" s="136" t="s">
        <v>1467</v>
      </c>
      <c r="AR6" s="136" t="s">
        <v>1480</v>
      </c>
      <c r="AS6" s="136" t="s">
        <v>1487</v>
      </c>
      <c r="AT6" s="136" t="s">
        <v>1534</v>
      </c>
      <c r="AU6" s="136" t="s">
        <v>1511</v>
      </c>
      <c r="AV6" s="136" t="s">
        <v>1605</v>
      </c>
      <c r="AW6" s="136" t="s">
        <v>1634</v>
      </c>
      <c r="AX6" s="136" t="s">
        <v>1112</v>
      </c>
      <c r="AY6" s="136" t="s">
        <v>1565</v>
      </c>
      <c r="AZ6" s="136" t="s">
        <v>1113</v>
      </c>
      <c r="BA6" s="136" t="s">
        <v>1566</v>
      </c>
      <c r="BB6" s="136" t="s">
        <v>1677</v>
      </c>
      <c r="BC6" s="136" t="s">
        <v>1684</v>
      </c>
      <c r="BD6" s="136" t="s">
        <v>1698</v>
      </c>
      <c r="BE6" s="136" t="s">
        <v>1702</v>
      </c>
      <c r="BF6" s="136" t="s">
        <v>1733</v>
      </c>
      <c r="BG6" s="136" t="s">
        <v>1734</v>
      </c>
      <c r="BH6" s="136" t="s">
        <v>1739</v>
      </c>
      <c r="BI6" s="136" t="s">
        <v>1740</v>
      </c>
      <c r="BJ6" s="136" t="s">
        <v>1771</v>
      </c>
      <c r="BK6" s="136" t="s">
        <v>1772</v>
      </c>
      <c r="BL6" s="136" t="s">
        <v>1536</v>
      </c>
      <c r="BM6" s="136" t="s">
        <v>1513</v>
      </c>
      <c r="BN6" s="136" t="s">
        <v>1771</v>
      </c>
      <c r="BO6" s="136" t="s">
        <v>1772</v>
      </c>
      <c r="BP6" s="136" t="s">
        <v>1542</v>
      </c>
      <c r="BQ6" s="136" t="s">
        <v>1521</v>
      </c>
      <c r="BR6" s="136" t="s">
        <v>1235</v>
      </c>
      <c r="BS6" s="136" t="s">
        <v>1802</v>
      </c>
      <c r="BT6" s="136" t="s">
        <v>1818</v>
      </c>
      <c r="BU6" s="136" t="s">
        <v>1821</v>
      </c>
      <c r="BV6" s="136" t="s">
        <v>1731</v>
      </c>
      <c r="BW6" s="136" t="s">
        <v>1842</v>
      </c>
      <c r="BX6" s="136" t="s">
        <v>1845</v>
      </c>
      <c r="BY6" s="136" t="s">
        <v>1859</v>
      </c>
      <c r="BZ6" s="136" t="s">
        <v>1908</v>
      </c>
      <c r="CA6" s="136" t="s">
        <v>1923</v>
      </c>
      <c r="CB6" s="136" t="s">
        <v>1943</v>
      </c>
      <c r="CC6" s="136" t="s">
        <v>1951</v>
      </c>
      <c r="CD6" s="136" t="s">
        <v>1960</v>
      </c>
      <c r="CE6" s="136" t="s">
        <v>1974</v>
      </c>
      <c r="CF6" s="136" t="s">
        <v>1247</v>
      </c>
      <c r="CG6" s="136" t="s">
        <v>1260</v>
      </c>
      <c r="CH6" s="136" t="s">
        <v>1839</v>
      </c>
      <c r="CI6" s="136" t="s">
        <v>1840</v>
      </c>
      <c r="CJ6" s="136" t="s">
        <v>2014</v>
      </c>
      <c r="CK6" s="136" t="s">
        <v>2070</v>
      </c>
      <c r="CL6" s="136" t="s">
        <v>2030</v>
      </c>
      <c r="CM6" s="136" t="s">
        <v>2082</v>
      </c>
      <c r="CP6" s="136" t="s">
        <v>2428</v>
      </c>
      <c r="CQ6" s="136" t="s">
        <v>2382</v>
      </c>
      <c r="CR6" s="136" t="s">
        <v>2301</v>
      </c>
      <c r="CS6" s="136" t="s">
        <v>2292</v>
      </c>
      <c r="CT6" s="136" t="s">
        <v>2366</v>
      </c>
      <c r="CU6" s="136" t="s">
        <v>2349</v>
      </c>
      <c r="CV6" s="136" t="s">
        <v>2428</v>
      </c>
      <c r="CW6" s="136" t="s">
        <v>2382</v>
      </c>
      <c r="CX6" s="136" t="s">
        <v>2428</v>
      </c>
      <c r="CY6" s="136" t="s">
        <v>2382</v>
      </c>
      <c r="CZ6" s="136" t="s">
        <v>2428</v>
      </c>
      <c r="DA6" s="136" t="s">
        <v>2382</v>
      </c>
      <c r="DB6" s="136" t="s">
        <v>2236</v>
      </c>
      <c r="DC6" s="136" t="s">
        <v>2526</v>
      </c>
      <c r="DD6" s="136" t="s">
        <v>2562</v>
      </c>
      <c r="DE6" s="136" t="s">
        <v>2588</v>
      </c>
    </row>
    <row r="7" spans="1:112" x14ac:dyDescent="0.25">
      <c r="A7" s="136">
        <v>3</v>
      </c>
      <c r="B7" s="134" t="s">
        <v>260</v>
      </c>
      <c r="C7" s="135" t="s">
        <v>261</v>
      </c>
      <c r="D7" s="134" t="s">
        <v>1051</v>
      </c>
      <c r="E7" s="135" t="s">
        <v>1512</v>
      </c>
      <c r="F7" s="134" t="s">
        <v>324</v>
      </c>
      <c r="G7" s="135" t="s">
        <v>325</v>
      </c>
      <c r="H7" s="134" t="s">
        <v>322</v>
      </c>
      <c r="I7" s="135" t="s">
        <v>1069</v>
      </c>
      <c r="J7" s="134" t="s">
        <v>363</v>
      </c>
      <c r="K7" s="135" t="s">
        <v>364</v>
      </c>
      <c r="L7" s="134" t="s">
        <v>385</v>
      </c>
      <c r="M7" s="135" t="s">
        <v>386</v>
      </c>
      <c r="N7" s="134" t="s">
        <v>425</v>
      </c>
      <c r="O7" s="135" t="s">
        <v>426</v>
      </c>
      <c r="P7" s="136" t="s">
        <v>980</v>
      </c>
      <c r="Q7" s="136" t="s">
        <v>174</v>
      </c>
      <c r="R7" s="136">
        <v>0</v>
      </c>
      <c r="S7" s="136">
        <v>0</v>
      </c>
      <c r="T7" s="136" t="s">
        <v>1052</v>
      </c>
      <c r="U7" s="136" t="s">
        <v>1069</v>
      </c>
      <c r="V7" s="136" t="s">
        <v>1113</v>
      </c>
      <c r="W7" s="136" t="s">
        <v>1566</v>
      </c>
      <c r="X7" s="136" t="s">
        <v>1130</v>
      </c>
      <c r="Y7" s="136" t="s">
        <v>1167</v>
      </c>
      <c r="Z7" s="136" t="s">
        <v>1052</v>
      </c>
      <c r="AA7" s="136" t="s">
        <v>1206</v>
      </c>
      <c r="AB7" s="136" t="s">
        <v>1052</v>
      </c>
      <c r="AC7" s="136" t="s">
        <v>1206</v>
      </c>
      <c r="AD7" s="136" t="s">
        <v>1222</v>
      </c>
      <c r="AE7" s="136" t="s">
        <v>1223</v>
      </c>
      <c r="AF7" s="136" t="s">
        <v>1222</v>
      </c>
      <c r="AG7" s="136" t="s">
        <v>1234</v>
      </c>
      <c r="AH7" s="136" t="s">
        <v>1246</v>
      </c>
      <c r="AI7" s="136" t="s">
        <v>1245</v>
      </c>
      <c r="AJ7" s="136" t="s">
        <v>1345</v>
      </c>
      <c r="AK7" s="136" t="s">
        <v>1346</v>
      </c>
      <c r="AL7" s="136" t="s">
        <v>1403</v>
      </c>
      <c r="AM7" s="136" t="s">
        <v>1404</v>
      </c>
      <c r="AN7" s="136" t="s">
        <v>1113</v>
      </c>
      <c r="AO7" s="136" t="s">
        <v>1566</v>
      </c>
      <c r="AP7" s="136" t="s">
        <v>1441</v>
      </c>
      <c r="AQ7" s="136" t="s">
        <v>1442</v>
      </c>
      <c r="AR7" s="136" t="s">
        <v>1481</v>
      </c>
      <c r="AS7" s="136" t="s">
        <v>1482</v>
      </c>
      <c r="AT7" s="136" t="s">
        <v>1535</v>
      </c>
      <c r="AU7" s="136" t="s">
        <v>1637</v>
      </c>
      <c r="AV7" s="136" t="s">
        <v>1606</v>
      </c>
      <c r="AW7" s="136" t="s">
        <v>1607</v>
      </c>
      <c r="AX7" s="136" t="s">
        <v>1113</v>
      </c>
      <c r="AY7" s="136" t="s">
        <v>1566</v>
      </c>
      <c r="AZ7" s="136" t="s">
        <v>1599</v>
      </c>
      <c r="BA7" s="136" t="s">
        <v>1600</v>
      </c>
      <c r="BB7" s="136" t="s">
        <v>1678</v>
      </c>
      <c r="BC7" s="136" t="s">
        <v>1685</v>
      </c>
      <c r="BD7" s="136" t="s">
        <v>1699</v>
      </c>
      <c r="BE7" s="136" t="s">
        <v>1708</v>
      </c>
      <c r="BF7" s="136" t="s">
        <v>1735</v>
      </c>
      <c r="BG7" s="136" t="s">
        <v>1736</v>
      </c>
      <c r="BH7" s="136" t="s">
        <v>1741</v>
      </c>
      <c r="BI7" s="136" t="s">
        <v>1742</v>
      </c>
      <c r="BJ7" s="136" t="s">
        <v>1197</v>
      </c>
      <c r="BK7" s="136" t="s">
        <v>1773</v>
      </c>
      <c r="BL7" s="136" t="s">
        <v>1537</v>
      </c>
      <c r="BM7" s="136" t="s">
        <v>1514</v>
      </c>
      <c r="BN7" s="136" t="s">
        <v>1197</v>
      </c>
      <c r="BO7" s="136" t="s">
        <v>1812</v>
      </c>
      <c r="BP7" s="136" t="s">
        <v>1543</v>
      </c>
      <c r="BQ7" s="136" t="s">
        <v>1522</v>
      </c>
      <c r="BR7" s="136" t="s">
        <v>1797</v>
      </c>
      <c r="BS7" s="136" t="s">
        <v>1807</v>
      </c>
      <c r="BT7" s="136" t="s">
        <v>1819</v>
      </c>
      <c r="BU7" s="136" t="s">
        <v>1820</v>
      </c>
      <c r="BV7" s="136" t="s">
        <v>1831</v>
      </c>
      <c r="BW7" s="136" t="s">
        <v>1832</v>
      </c>
      <c r="BX7" s="136" t="s">
        <v>1846</v>
      </c>
      <c r="BY7" s="136" t="s">
        <v>1849</v>
      </c>
      <c r="BZ7" s="136" t="s">
        <v>1564</v>
      </c>
      <c r="CA7" s="136" t="s">
        <v>1588</v>
      </c>
      <c r="CB7" s="136" t="s">
        <v>1944</v>
      </c>
      <c r="CC7" s="136" t="s">
        <v>1952</v>
      </c>
      <c r="CD7" s="136" t="s">
        <v>1961</v>
      </c>
      <c r="CE7" s="136" t="s">
        <v>1975</v>
      </c>
      <c r="CF7" s="136" t="s">
        <v>1246</v>
      </c>
      <c r="CG7" s="136" t="s">
        <v>1245</v>
      </c>
      <c r="CH7" s="136" t="s">
        <v>1830</v>
      </c>
      <c r="CI7" s="136" t="s">
        <v>1834</v>
      </c>
      <c r="CJ7" s="136" t="s">
        <v>2015</v>
      </c>
      <c r="CK7" s="136" t="s">
        <v>2059</v>
      </c>
      <c r="CL7" s="136" t="s">
        <v>2031</v>
      </c>
      <c r="CM7" s="136" t="s">
        <v>2083</v>
      </c>
      <c r="CP7" s="136" t="s">
        <v>2429</v>
      </c>
      <c r="CQ7" s="136" t="s">
        <v>2383</v>
      </c>
      <c r="CR7" s="136" t="s">
        <v>2302</v>
      </c>
      <c r="CS7" s="136" t="s">
        <v>2293</v>
      </c>
      <c r="CT7" s="136" t="s">
        <v>2367</v>
      </c>
      <c r="CU7" s="136" t="s">
        <v>2350</v>
      </c>
      <c r="CV7" s="136" t="s">
        <v>2429</v>
      </c>
      <c r="CW7" s="136" t="s">
        <v>2383</v>
      </c>
      <c r="CX7" s="136" t="s">
        <v>2429</v>
      </c>
      <c r="CY7" s="136" t="s">
        <v>2383</v>
      </c>
      <c r="CZ7" s="136" t="s">
        <v>2429</v>
      </c>
      <c r="DA7" s="136" t="s">
        <v>2383</v>
      </c>
      <c r="DB7" s="136" t="s">
        <v>2233</v>
      </c>
      <c r="DC7" s="136" t="s">
        <v>2541</v>
      </c>
      <c r="DD7" s="136" t="s">
        <v>2562</v>
      </c>
      <c r="DE7" s="136" t="s">
        <v>2589</v>
      </c>
    </row>
    <row r="8" spans="1:112" x14ac:dyDescent="0.25">
      <c r="A8" s="136">
        <v>4</v>
      </c>
      <c r="B8" s="134" t="s">
        <v>262</v>
      </c>
      <c r="C8" s="135" t="s">
        <v>263</v>
      </c>
      <c r="D8" s="134" t="s">
        <v>1051</v>
      </c>
      <c r="E8" s="135" t="s">
        <v>1513</v>
      </c>
      <c r="F8" s="134" t="s">
        <v>326</v>
      </c>
      <c r="G8" s="135" t="s">
        <v>327</v>
      </c>
      <c r="H8" s="134" t="s">
        <v>345</v>
      </c>
      <c r="I8" s="135" t="s">
        <v>1071</v>
      </c>
      <c r="J8" s="134" t="s">
        <v>365</v>
      </c>
      <c r="K8" s="135" t="s">
        <v>366</v>
      </c>
      <c r="L8" s="134" t="s">
        <v>387</v>
      </c>
      <c r="M8" s="135" t="s">
        <v>388</v>
      </c>
      <c r="N8" s="134" t="s">
        <v>427</v>
      </c>
      <c r="O8" s="135" t="s">
        <v>428</v>
      </c>
      <c r="P8" s="136" t="s">
        <v>980</v>
      </c>
      <c r="Q8" s="136" t="s">
        <v>983</v>
      </c>
      <c r="R8" s="136">
        <v>0</v>
      </c>
      <c r="S8" s="136">
        <v>0</v>
      </c>
      <c r="T8" s="136" t="s">
        <v>1070</v>
      </c>
      <c r="U8" s="136" t="s">
        <v>1071</v>
      </c>
      <c r="V8" s="136" t="s">
        <v>1114</v>
      </c>
      <c r="W8" s="136" t="s">
        <v>1567</v>
      </c>
      <c r="X8" s="136" t="s">
        <v>1131</v>
      </c>
      <c r="Y8" s="136" t="s">
        <v>1168</v>
      </c>
      <c r="Z8" s="136" t="s">
        <v>1072</v>
      </c>
      <c r="AA8" s="136" t="s">
        <v>1207</v>
      </c>
      <c r="AB8" s="136" t="s">
        <v>1072</v>
      </c>
      <c r="AC8" s="136" t="s">
        <v>1207</v>
      </c>
      <c r="AD8" s="136" t="s">
        <v>1224</v>
      </c>
      <c r="AE8" s="136" t="s">
        <v>1225</v>
      </c>
      <c r="AF8" s="136" t="s">
        <v>1224</v>
      </c>
      <c r="AG8" s="136" t="s">
        <v>1225</v>
      </c>
      <c r="AH8" s="136" t="s">
        <v>1249</v>
      </c>
      <c r="AI8" s="136" t="s">
        <v>1876</v>
      </c>
      <c r="AJ8" s="136" t="s">
        <v>1348</v>
      </c>
      <c r="AK8" s="136" t="s">
        <v>1347</v>
      </c>
      <c r="AL8" s="136" t="s">
        <v>1405</v>
      </c>
      <c r="AM8" s="136" t="s">
        <v>1406</v>
      </c>
      <c r="AN8" s="136" t="s">
        <v>1114</v>
      </c>
      <c r="AO8" s="136" t="s">
        <v>1567</v>
      </c>
      <c r="AP8" s="136" t="s">
        <v>1443</v>
      </c>
      <c r="AQ8" s="136" t="s">
        <v>1444</v>
      </c>
      <c r="AR8" s="136" t="s">
        <v>1483</v>
      </c>
      <c r="AS8" s="136" t="s">
        <v>1485</v>
      </c>
      <c r="AT8" s="136" t="s">
        <v>1536</v>
      </c>
      <c r="AU8" s="136" t="s">
        <v>1513</v>
      </c>
      <c r="AV8" s="136" t="s">
        <v>1608</v>
      </c>
      <c r="AW8" s="136" t="s">
        <v>1609</v>
      </c>
      <c r="AX8" s="136" t="s">
        <v>1114</v>
      </c>
      <c r="AY8" s="136" t="s">
        <v>1567</v>
      </c>
      <c r="AZ8" s="136" t="s">
        <v>1196</v>
      </c>
      <c r="BA8" s="136" t="s">
        <v>1570</v>
      </c>
      <c r="BB8" s="136" t="s">
        <v>1679</v>
      </c>
      <c r="BC8" s="136" t="s">
        <v>1686</v>
      </c>
      <c r="BD8" s="136" t="s">
        <v>1703</v>
      </c>
      <c r="BE8" s="136" t="s">
        <v>1704</v>
      </c>
      <c r="BF8" s="136">
        <v>0</v>
      </c>
      <c r="BG8" s="136">
        <v>0</v>
      </c>
      <c r="BH8" s="136" t="s">
        <v>1743</v>
      </c>
      <c r="BI8" s="136" t="s">
        <v>1744</v>
      </c>
      <c r="BJ8" s="136" t="s">
        <v>1778</v>
      </c>
      <c r="BK8" s="136" t="s">
        <v>1774</v>
      </c>
      <c r="BL8" s="136" t="s">
        <v>1538</v>
      </c>
      <c r="BM8" s="136" t="s">
        <v>1515</v>
      </c>
      <c r="BN8" s="136" t="s">
        <v>1778</v>
      </c>
      <c r="BO8" s="136" t="s">
        <v>1774</v>
      </c>
      <c r="BP8" s="136" t="s">
        <v>1544</v>
      </c>
      <c r="BQ8" s="136" t="s">
        <v>1523</v>
      </c>
      <c r="BR8" s="136" t="s">
        <v>1798</v>
      </c>
      <c r="BS8" s="136" t="s">
        <v>1803</v>
      </c>
      <c r="BT8" s="136" t="s">
        <v>1822</v>
      </c>
      <c r="BU8" s="136" t="s">
        <v>1823</v>
      </c>
      <c r="BV8" s="136" t="s">
        <v>1833</v>
      </c>
      <c r="BW8" s="136" t="s">
        <v>1838</v>
      </c>
      <c r="BX8" s="136" t="s">
        <v>1847</v>
      </c>
      <c r="BY8" s="136" t="s">
        <v>1848</v>
      </c>
      <c r="BZ8" s="136" t="s">
        <v>1576</v>
      </c>
      <c r="CA8" s="136" t="s">
        <v>1561</v>
      </c>
      <c r="CB8" s="136" t="s">
        <v>1945</v>
      </c>
      <c r="CC8" s="136" t="s">
        <v>1953</v>
      </c>
      <c r="CD8" s="136" t="s">
        <v>1962</v>
      </c>
      <c r="CE8" s="136" t="s">
        <v>1976</v>
      </c>
      <c r="CF8" s="136" t="s">
        <v>1249</v>
      </c>
      <c r="CG8" s="136" t="s">
        <v>1876</v>
      </c>
      <c r="CH8" s="136" t="s">
        <v>1066</v>
      </c>
      <c r="CI8" s="136" t="s">
        <v>1067</v>
      </c>
      <c r="CJ8" s="136" t="s">
        <v>2016</v>
      </c>
      <c r="CK8" s="136" t="s">
        <v>2032</v>
      </c>
      <c r="CL8" s="136" t="s">
        <v>2032</v>
      </c>
      <c r="CM8" s="136" t="s">
        <v>2084</v>
      </c>
      <c r="CP8" s="136" t="s">
        <v>2430</v>
      </c>
      <c r="CQ8" s="136" t="s">
        <v>2384</v>
      </c>
      <c r="CR8" s="136" t="s">
        <v>2303</v>
      </c>
      <c r="CS8" s="136" t="s">
        <v>2294</v>
      </c>
      <c r="CT8" s="136" t="s">
        <v>2368</v>
      </c>
      <c r="CU8" s="136" t="s">
        <v>2351</v>
      </c>
      <c r="CV8" s="136" t="s">
        <v>2430</v>
      </c>
      <c r="CW8" s="136" t="s">
        <v>2384</v>
      </c>
      <c r="CX8" s="136" t="s">
        <v>2430</v>
      </c>
      <c r="CY8" s="136" t="s">
        <v>2384</v>
      </c>
      <c r="CZ8" s="136" t="s">
        <v>2430</v>
      </c>
      <c r="DA8" s="136" t="s">
        <v>2384</v>
      </c>
      <c r="DB8" s="136" t="s">
        <v>2240</v>
      </c>
      <c r="DC8" s="136" t="s">
        <v>2527</v>
      </c>
      <c r="DD8" s="136" t="s">
        <v>2562</v>
      </c>
      <c r="DE8" s="136" t="s">
        <v>2564</v>
      </c>
    </row>
    <row r="9" spans="1:112" x14ac:dyDescent="0.25">
      <c r="A9" s="136">
        <v>5</v>
      </c>
      <c r="B9" s="134" t="s">
        <v>264</v>
      </c>
      <c r="C9" s="135" t="s">
        <v>265</v>
      </c>
      <c r="D9" s="134" t="s">
        <v>1052</v>
      </c>
      <c r="E9" s="135" t="s">
        <v>1514</v>
      </c>
      <c r="F9" s="134" t="s">
        <v>328</v>
      </c>
      <c r="G9" s="135" t="s">
        <v>329</v>
      </c>
      <c r="H9" s="134" t="s">
        <v>347</v>
      </c>
      <c r="I9" s="135" t="s">
        <v>1101</v>
      </c>
      <c r="J9" s="134" t="s">
        <v>367</v>
      </c>
      <c r="K9" s="135" t="s">
        <v>368</v>
      </c>
      <c r="L9" s="134" t="s">
        <v>389</v>
      </c>
      <c r="M9" s="135" t="s">
        <v>390</v>
      </c>
      <c r="N9" s="134" t="s">
        <v>429</v>
      </c>
      <c r="O9" s="135" t="s">
        <v>430</v>
      </c>
      <c r="P9" s="136" t="s">
        <v>980</v>
      </c>
      <c r="Q9" s="136" t="s">
        <v>984</v>
      </c>
      <c r="R9" s="136">
        <v>0</v>
      </c>
      <c r="S9" s="136">
        <v>0</v>
      </c>
      <c r="T9" s="136" t="s">
        <v>1072</v>
      </c>
      <c r="U9" s="136" t="s">
        <v>1101</v>
      </c>
      <c r="V9" s="136" t="s">
        <v>1115</v>
      </c>
      <c r="W9" s="136" t="s">
        <v>1116</v>
      </c>
      <c r="X9" s="136" t="s">
        <v>1132</v>
      </c>
      <c r="Y9" s="136" t="s">
        <v>1169</v>
      </c>
      <c r="Z9" s="136" t="s">
        <v>1097</v>
      </c>
      <c r="AA9" s="136" t="s">
        <v>1208</v>
      </c>
      <c r="AB9" s="136" t="s">
        <v>1097</v>
      </c>
      <c r="AC9" s="136" t="s">
        <v>1208</v>
      </c>
      <c r="AD9" s="136" t="s">
        <v>1226</v>
      </c>
      <c r="AE9" s="136" t="s">
        <v>1227</v>
      </c>
      <c r="AF9" s="136" t="s">
        <v>1226</v>
      </c>
      <c r="AG9" s="136" t="s">
        <v>1227</v>
      </c>
      <c r="AH9" s="136" t="s">
        <v>1248</v>
      </c>
      <c r="AI9" s="136" t="s">
        <v>1265</v>
      </c>
      <c r="AJ9" s="136" t="s">
        <v>1349</v>
      </c>
      <c r="AK9" s="136" t="s">
        <v>1364</v>
      </c>
      <c r="AL9" s="136" t="s">
        <v>1407</v>
      </c>
      <c r="AM9" s="136" t="s">
        <v>1424</v>
      </c>
      <c r="AN9" s="136" t="s">
        <v>1115</v>
      </c>
      <c r="AO9" s="136" t="s">
        <v>1116</v>
      </c>
      <c r="AP9" s="136" t="s">
        <v>1445</v>
      </c>
      <c r="AQ9" s="136" t="s">
        <v>1447</v>
      </c>
      <c r="AR9" s="136" t="s">
        <v>1484</v>
      </c>
      <c r="AS9" s="136" t="s">
        <v>1486</v>
      </c>
      <c r="AT9" s="136" t="s">
        <v>1537</v>
      </c>
      <c r="AU9" s="136" t="s">
        <v>1514</v>
      </c>
      <c r="AV9" s="136" t="s">
        <v>1610</v>
      </c>
      <c r="AW9" s="136" t="s">
        <v>1611</v>
      </c>
      <c r="AX9" s="136" t="s">
        <v>1115</v>
      </c>
      <c r="AY9" s="136" t="s">
        <v>1116</v>
      </c>
      <c r="AZ9" s="136" t="s">
        <v>1114</v>
      </c>
      <c r="BA9" s="136" t="s">
        <v>1567</v>
      </c>
      <c r="BB9" s="136" t="s">
        <v>1680</v>
      </c>
      <c r="BC9" s="136" t="s">
        <v>1681</v>
      </c>
      <c r="BD9" s="136" t="s">
        <v>1700</v>
      </c>
      <c r="BE9" s="136" t="s">
        <v>1701</v>
      </c>
      <c r="BF9" s="136">
        <v>0</v>
      </c>
      <c r="BG9" s="136">
        <v>0</v>
      </c>
      <c r="BH9" s="136" t="s">
        <v>1232</v>
      </c>
      <c r="BI9" s="136" t="s">
        <v>1745</v>
      </c>
      <c r="BJ9" s="136" t="s">
        <v>1775</v>
      </c>
      <c r="BK9" s="136" t="s">
        <v>1776</v>
      </c>
      <c r="BL9" s="136" t="s">
        <v>1540</v>
      </c>
      <c r="BM9" s="136" t="s">
        <v>1517</v>
      </c>
      <c r="BN9" s="136" t="s">
        <v>1775</v>
      </c>
      <c r="BO9" s="136" t="s">
        <v>1776</v>
      </c>
      <c r="BP9" s="136" t="s">
        <v>1636</v>
      </c>
      <c r="BQ9" s="136" t="s">
        <v>1520</v>
      </c>
      <c r="BR9" s="136" t="s">
        <v>1799</v>
      </c>
      <c r="BS9" s="136" t="s">
        <v>1808</v>
      </c>
      <c r="BT9" s="136" t="s">
        <v>1824</v>
      </c>
      <c r="BU9" s="136" t="s">
        <v>1825</v>
      </c>
      <c r="BV9" s="136" t="s">
        <v>1835</v>
      </c>
      <c r="BW9" s="136" t="s">
        <v>1836</v>
      </c>
      <c r="BX9" s="136" t="s">
        <v>1850</v>
      </c>
      <c r="BY9" s="136" t="s">
        <v>1851</v>
      </c>
      <c r="BZ9" s="136" t="s">
        <v>1113</v>
      </c>
      <c r="CA9" s="136" t="s">
        <v>1566</v>
      </c>
      <c r="CB9" s="136" t="s">
        <v>1946</v>
      </c>
      <c r="CC9" s="136" t="s">
        <v>1954</v>
      </c>
      <c r="CD9" s="136" t="s">
        <v>1963</v>
      </c>
      <c r="CE9" s="136" t="s">
        <v>1977</v>
      </c>
      <c r="CF9" s="136" t="s">
        <v>1248</v>
      </c>
      <c r="CG9" s="136" t="s">
        <v>1265</v>
      </c>
      <c r="CH9" s="136" t="s">
        <v>1833</v>
      </c>
      <c r="CI9" s="136" t="s">
        <v>1838</v>
      </c>
      <c r="CJ9" s="136" t="s">
        <v>2017</v>
      </c>
      <c r="CK9" s="136" t="s">
        <v>2060</v>
      </c>
      <c r="CL9" s="136" t="s">
        <v>2033</v>
      </c>
      <c r="CM9" s="136" t="s">
        <v>2085</v>
      </c>
      <c r="CP9" s="136" t="s">
        <v>2431</v>
      </c>
      <c r="CQ9" s="136" t="s">
        <v>2385</v>
      </c>
      <c r="CR9" s="136" t="s">
        <v>2048</v>
      </c>
      <c r="CS9" s="136" t="s">
        <v>2295</v>
      </c>
      <c r="CT9" s="136" t="s">
        <v>2369</v>
      </c>
      <c r="CU9" s="136" t="s">
        <v>2352</v>
      </c>
      <c r="CV9" s="136" t="s">
        <v>2431</v>
      </c>
      <c r="CW9" s="136" t="s">
        <v>2385</v>
      </c>
      <c r="CX9" s="136" t="s">
        <v>2431</v>
      </c>
      <c r="CY9" s="136" t="s">
        <v>2385</v>
      </c>
      <c r="CZ9" s="136" t="s">
        <v>2431</v>
      </c>
      <c r="DA9" s="136" t="s">
        <v>2385</v>
      </c>
      <c r="DB9" s="136" t="s">
        <v>2237</v>
      </c>
      <c r="DC9" s="136" t="s">
        <v>2528</v>
      </c>
      <c r="DD9" s="136" t="s">
        <v>2237</v>
      </c>
      <c r="DE9" s="136" t="s">
        <v>2565</v>
      </c>
    </row>
    <row r="10" spans="1:112" x14ac:dyDescent="0.25">
      <c r="A10" s="136">
        <v>6</v>
      </c>
      <c r="B10" s="134" t="s">
        <v>266</v>
      </c>
      <c r="C10" s="135" t="s">
        <v>267</v>
      </c>
      <c r="D10" s="134" t="s">
        <v>1053</v>
      </c>
      <c r="E10" s="135" t="s">
        <v>1515</v>
      </c>
      <c r="F10" s="134" t="s">
        <v>330</v>
      </c>
      <c r="G10" s="135" t="s">
        <v>331</v>
      </c>
      <c r="H10" s="134" t="s">
        <v>349</v>
      </c>
      <c r="I10" s="135" t="s">
        <v>1093</v>
      </c>
      <c r="J10" s="134" t="s">
        <v>369</v>
      </c>
      <c r="K10" s="135" t="s">
        <v>370</v>
      </c>
      <c r="L10" s="134" t="s">
        <v>391</v>
      </c>
      <c r="M10" s="135" t="s">
        <v>392</v>
      </c>
      <c r="N10" s="134" t="s">
        <v>431</v>
      </c>
      <c r="O10" s="135" t="s">
        <v>432</v>
      </c>
      <c r="P10" s="136" t="s">
        <v>985</v>
      </c>
      <c r="Q10" s="136" t="s">
        <v>554</v>
      </c>
      <c r="R10" s="136">
        <v>0</v>
      </c>
      <c r="S10" s="136">
        <v>0</v>
      </c>
      <c r="T10" s="136" t="s">
        <v>1073</v>
      </c>
      <c r="U10" s="136" t="s">
        <v>1093</v>
      </c>
      <c r="V10" s="136" t="s">
        <v>1117</v>
      </c>
      <c r="W10" s="136" t="s">
        <v>1118</v>
      </c>
      <c r="X10" s="136" t="s">
        <v>1133</v>
      </c>
      <c r="Y10" s="136" t="s">
        <v>1170</v>
      </c>
      <c r="Z10" s="136" t="s">
        <v>1074</v>
      </c>
      <c r="AA10" s="136" t="s">
        <v>1075</v>
      </c>
      <c r="AB10" s="136" t="s">
        <v>1074</v>
      </c>
      <c r="AC10" s="136" t="s">
        <v>1075</v>
      </c>
      <c r="AD10" s="136" t="s">
        <v>1228</v>
      </c>
      <c r="AE10" s="136" t="s">
        <v>1229</v>
      </c>
      <c r="AF10" s="136" t="s">
        <v>1228</v>
      </c>
      <c r="AG10" s="136" t="s">
        <v>1229</v>
      </c>
      <c r="AH10" s="136" t="s">
        <v>1250</v>
      </c>
      <c r="AI10" s="136" t="s">
        <v>1866</v>
      </c>
      <c r="AJ10" s="136" t="s">
        <v>1351</v>
      </c>
      <c r="AK10" s="136" t="s">
        <v>1350</v>
      </c>
      <c r="AL10" s="136" t="s">
        <v>1408</v>
      </c>
      <c r="AM10" s="136" t="s">
        <v>1409</v>
      </c>
      <c r="AN10" s="136" t="s">
        <v>1117</v>
      </c>
      <c r="AO10" s="136" t="s">
        <v>1118</v>
      </c>
      <c r="AP10" s="136" t="s">
        <v>1446</v>
      </c>
      <c r="AQ10" s="136" t="s">
        <v>1468</v>
      </c>
      <c r="AR10" s="136" t="s">
        <v>1403</v>
      </c>
      <c r="AS10" s="136" t="s">
        <v>1488</v>
      </c>
      <c r="AT10" s="136" t="s">
        <v>1538</v>
      </c>
      <c r="AU10" s="136" t="s">
        <v>1515</v>
      </c>
      <c r="AV10" s="136" t="s">
        <v>1619</v>
      </c>
      <c r="AW10" s="136" t="s">
        <v>1620</v>
      </c>
      <c r="AX10" s="136" t="s">
        <v>1117</v>
      </c>
      <c r="AY10" s="136" t="s">
        <v>1118</v>
      </c>
      <c r="AZ10" s="136" t="s">
        <v>1560</v>
      </c>
      <c r="BA10" s="136" t="s">
        <v>1559</v>
      </c>
      <c r="BB10" s="136" t="s">
        <v>1682</v>
      </c>
      <c r="BC10" s="136" t="s">
        <v>1683</v>
      </c>
      <c r="BD10" s="136" t="s">
        <v>1706</v>
      </c>
      <c r="BE10" s="136" t="s">
        <v>1707</v>
      </c>
      <c r="BF10" s="136">
        <v>0</v>
      </c>
      <c r="BG10" s="136">
        <v>0</v>
      </c>
      <c r="BH10" s="136" t="s">
        <v>1747</v>
      </c>
      <c r="BI10" s="136" t="s">
        <v>1746</v>
      </c>
      <c r="BJ10" s="136" t="s">
        <v>1777</v>
      </c>
      <c r="BK10" s="136" t="s">
        <v>1787</v>
      </c>
      <c r="BL10" s="136" t="s">
        <v>1636</v>
      </c>
      <c r="BM10" s="136" t="s">
        <v>1520</v>
      </c>
      <c r="BN10" s="136" t="s">
        <v>1777</v>
      </c>
      <c r="BO10" s="136" t="s">
        <v>1813</v>
      </c>
      <c r="BP10" s="136" t="s">
        <v>1536</v>
      </c>
      <c r="BQ10" s="136" t="s">
        <v>1513</v>
      </c>
      <c r="BR10" s="136" t="s">
        <v>1800</v>
      </c>
      <c r="BS10" s="136" t="s">
        <v>1801</v>
      </c>
      <c r="BT10" s="136" t="s">
        <v>1827</v>
      </c>
      <c r="BU10" s="136" t="s">
        <v>1826</v>
      </c>
      <c r="BV10" s="136" t="s">
        <v>153</v>
      </c>
      <c r="BW10" s="136" t="s">
        <v>1837</v>
      </c>
      <c r="BX10" s="136" t="s">
        <v>1852</v>
      </c>
      <c r="BY10" s="136" t="s">
        <v>1853</v>
      </c>
      <c r="BZ10" s="136" t="s">
        <v>1112</v>
      </c>
      <c r="CA10" s="136" t="s">
        <v>1565</v>
      </c>
      <c r="CB10" s="136" t="s">
        <v>1947</v>
      </c>
      <c r="CC10" s="136" t="s">
        <v>1955</v>
      </c>
      <c r="CD10" s="136" t="s">
        <v>1964</v>
      </c>
      <c r="CE10" s="136" t="s">
        <v>1978</v>
      </c>
      <c r="CF10" s="136" t="s">
        <v>1250</v>
      </c>
      <c r="CG10" s="136" t="s">
        <v>1866</v>
      </c>
      <c r="CH10" s="136" t="s">
        <v>1835</v>
      </c>
      <c r="CI10" s="136" t="s">
        <v>1836</v>
      </c>
      <c r="CJ10" s="136" t="s">
        <v>2018</v>
      </c>
      <c r="CK10" s="136" t="s">
        <v>2061</v>
      </c>
      <c r="CL10" s="136" t="s">
        <v>2146</v>
      </c>
      <c r="CM10" s="136" t="s">
        <v>2158</v>
      </c>
      <c r="CP10" s="136" t="s">
        <v>2432</v>
      </c>
      <c r="CQ10" s="136" t="s">
        <v>2386</v>
      </c>
      <c r="CR10" s="136" t="s">
        <v>2304</v>
      </c>
      <c r="CS10" s="136" t="s">
        <v>2296</v>
      </c>
      <c r="CT10" s="136" t="s">
        <v>2370</v>
      </c>
      <c r="CU10" s="136" t="s">
        <v>2353</v>
      </c>
      <c r="CV10" s="136" t="s">
        <v>2432</v>
      </c>
      <c r="CW10" s="136" t="s">
        <v>2386</v>
      </c>
      <c r="CX10" s="136" t="s">
        <v>2432</v>
      </c>
      <c r="CY10" s="136" t="s">
        <v>2386</v>
      </c>
      <c r="CZ10" s="136" t="s">
        <v>2432</v>
      </c>
      <c r="DA10" s="136" t="s">
        <v>2386</v>
      </c>
      <c r="DB10" s="136" t="s">
        <v>2238</v>
      </c>
      <c r="DC10" s="136" t="s">
        <v>2542</v>
      </c>
      <c r="DD10" s="136" t="s">
        <v>2237</v>
      </c>
      <c r="DE10" s="136" t="s">
        <v>2566</v>
      </c>
    </row>
    <row r="11" spans="1:112" x14ac:dyDescent="0.25">
      <c r="A11" s="136">
        <v>7</v>
      </c>
      <c r="B11" s="134" t="s">
        <v>268</v>
      </c>
      <c r="C11" s="135" t="s">
        <v>269</v>
      </c>
      <c r="D11" s="134" t="s">
        <v>1054</v>
      </c>
      <c r="E11" s="135" t="s">
        <v>1516</v>
      </c>
      <c r="F11" s="134" t="s">
        <v>332</v>
      </c>
      <c r="G11" s="135" t="s">
        <v>333</v>
      </c>
      <c r="H11" s="134" t="s">
        <v>351</v>
      </c>
      <c r="I11" s="135" t="s">
        <v>1075</v>
      </c>
      <c r="J11" s="134" t="s">
        <v>371</v>
      </c>
      <c r="K11" s="135" t="s">
        <v>372</v>
      </c>
      <c r="L11" s="134" t="s">
        <v>393</v>
      </c>
      <c r="M11" s="135" t="s">
        <v>394</v>
      </c>
      <c r="N11" s="134" t="s">
        <v>433</v>
      </c>
      <c r="O11" s="135" t="s">
        <v>434</v>
      </c>
      <c r="P11" s="136" t="s">
        <v>985</v>
      </c>
      <c r="Q11" s="136" t="s">
        <v>555</v>
      </c>
      <c r="R11" s="136">
        <v>0</v>
      </c>
      <c r="S11" s="136">
        <v>0</v>
      </c>
      <c r="T11" s="136" t="s">
        <v>1074</v>
      </c>
      <c r="U11" s="136" t="s">
        <v>1075</v>
      </c>
      <c r="V11" s="136" t="s">
        <v>1119</v>
      </c>
      <c r="W11" s="136" t="s">
        <v>1120</v>
      </c>
      <c r="X11" s="136" t="s">
        <v>1134</v>
      </c>
      <c r="Y11" s="136" t="s">
        <v>1171</v>
      </c>
      <c r="Z11" s="136" t="s">
        <v>1076</v>
      </c>
      <c r="AA11" s="136" t="s">
        <v>1077</v>
      </c>
      <c r="AB11" s="136" t="s">
        <v>1076</v>
      </c>
      <c r="AC11" s="136" t="s">
        <v>1077</v>
      </c>
      <c r="AD11" s="136" t="s">
        <v>1230</v>
      </c>
      <c r="AE11" s="136" t="s">
        <v>1231</v>
      </c>
      <c r="AF11" s="136" t="s">
        <v>1230</v>
      </c>
      <c r="AG11" s="136" t="s">
        <v>1231</v>
      </c>
      <c r="AH11" s="136" t="s">
        <v>1865</v>
      </c>
      <c r="AI11" s="136" t="s">
        <v>1251</v>
      </c>
      <c r="AJ11" s="136" t="s">
        <v>1352</v>
      </c>
      <c r="AK11" s="136" t="s">
        <v>1353</v>
      </c>
      <c r="AL11" s="136" t="s">
        <v>1410</v>
      </c>
      <c r="AM11" s="136" t="s">
        <v>1433</v>
      </c>
      <c r="AN11" s="136" t="s">
        <v>1119</v>
      </c>
      <c r="AO11" s="136" t="s">
        <v>1120</v>
      </c>
      <c r="AP11" s="136" t="s">
        <v>1448</v>
      </c>
      <c r="AQ11" s="136" t="s">
        <v>1469</v>
      </c>
      <c r="AR11" s="136" t="s">
        <v>1489</v>
      </c>
      <c r="AS11" s="136" t="s">
        <v>1499</v>
      </c>
      <c r="AT11" s="136" t="s">
        <v>1539</v>
      </c>
      <c r="AU11" s="136" t="s">
        <v>1516</v>
      </c>
      <c r="AV11" s="136" t="s">
        <v>1621</v>
      </c>
      <c r="AW11" s="136" t="s">
        <v>1622</v>
      </c>
      <c r="AX11" s="136" t="s">
        <v>1119</v>
      </c>
      <c r="AY11" s="136" t="s">
        <v>1120</v>
      </c>
      <c r="AZ11" s="136" t="s">
        <v>1202</v>
      </c>
      <c r="BA11" s="136" t="s">
        <v>1572</v>
      </c>
      <c r="BB11" s="136" t="s">
        <v>1687</v>
      </c>
      <c r="BC11" s="136" t="s">
        <v>1688</v>
      </c>
      <c r="BD11" s="136" t="s">
        <v>1709</v>
      </c>
      <c r="BE11" s="136" t="s">
        <v>1710</v>
      </c>
      <c r="BF11" s="136">
        <v>0</v>
      </c>
      <c r="BG11" s="136">
        <v>0</v>
      </c>
      <c r="BH11" s="136" t="s">
        <v>1748</v>
      </c>
      <c r="BI11" s="136" t="s">
        <v>1749</v>
      </c>
      <c r="BJ11" s="136" t="s">
        <v>1779</v>
      </c>
      <c r="BK11" s="136" t="s">
        <v>1780</v>
      </c>
      <c r="BL11" s="136" t="s">
        <v>1542</v>
      </c>
      <c r="BM11" s="136" t="s">
        <v>1521</v>
      </c>
      <c r="BN11" s="136" t="s">
        <v>1779</v>
      </c>
      <c r="BO11" s="136" t="s">
        <v>1780</v>
      </c>
      <c r="BP11" s="136" t="s">
        <v>1537</v>
      </c>
      <c r="BQ11" s="136" t="s">
        <v>1514</v>
      </c>
      <c r="BR11" s="136" t="s">
        <v>1804</v>
      </c>
      <c r="BS11" s="136" t="s">
        <v>1809</v>
      </c>
      <c r="BT11" s="136" t="s">
        <v>1816</v>
      </c>
      <c r="BU11" s="136" t="s">
        <v>1828</v>
      </c>
      <c r="BV11" s="136" t="s">
        <v>1839</v>
      </c>
      <c r="BW11" s="136" t="s">
        <v>1840</v>
      </c>
      <c r="BX11" s="136" t="s">
        <v>1854</v>
      </c>
      <c r="BY11" s="136" t="s">
        <v>1860</v>
      </c>
      <c r="BZ11" s="136" t="s">
        <v>1599</v>
      </c>
      <c r="CA11" s="136" t="s">
        <v>1600</v>
      </c>
      <c r="CB11" s="136" t="s">
        <v>1948</v>
      </c>
      <c r="CC11" s="136" t="s">
        <v>1956</v>
      </c>
      <c r="CD11" s="136" t="s">
        <v>1965</v>
      </c>
      <c r="CE11" s="136" t="s">
        <v>1979</v>
      </c>
      <c r="CF11" s="136" t="s">
        <v>1865</v>
      </c>
      <c r="CG11" s="136" t="s">
        <v>1251</v>
      </c>
      <c r="CH11" s="136" t="s">
        <v>1431</v>
      </c>
      <c r="CI11" s="136" t="s">
        <v>1430</v>
      </c>
      <c r="CJ11" s="136" t="s">
        <v>2073</v>
      </c>
      <c r="CK11" s="136" t="s">
        <v>2074</v>
      </c>
      <c r="CL11" s="136" t="s">
        <v>2150</v>
      </c>
      <c r="CM11" s="136" t="s">
        <v>2159</v>
      </c>
      <c r="CP11" s="136" t="s">
        <v>2433</v>
      </c>
      <c r="CQ11" s="136" t="s">
        <v>2387</v>
      </c>
      <c r="CR11" s="136" t="s">
        <v>2305</v>
      </c>
      <c r="CS11" s="136" t="s">
        <v>2297</v>
      </c>
      <c r="CT11" s="136" t="s">
        <v>2371</v>
      </c>
      <c r="CU11" s="136" t="s">
        <v>2354</v>
      </c>
      <c r="CV11" s="136" t="s">
        <v>2433</v>
      </c>
      <c r="CW11" s="136" t="s">
        <v>2387</v>
      </c>
      <c r="CX11" s="136" t="s">
        <v>2433</v>
      </c>
      <c r="CY11" s="136" t="s">
        <v>2387</v>
      </c>
      <c r="CZ11" s="136" t="s">
        <v>2433</v>
      </c>
      <c r="DA11" s="136" t="s">
        <v>2387</v>
      </c>
      <c r="DB11" s="136" t="s">
        <v>2238</v>
      </c>
      <c r="DC11" s="136" t="s">
        <v>2543</v>
      </c>
      <c r="DD11" s="136" t="s">
        <v>2237</v>
      </c>
      <c r="DE11" s="136" t="s">
        <v>2567</v>
      </c>
    </row>
    <row r="12" spans="1:112" x14ac:dyDescent="0.25">
      <c r="A12" s="136">
        <v>8</v>
      </c>
      <c r="B12" s="134" t="s">
        <v>270</v>
      </c>
      <c r="C12" s="135" t="s">
        <v>271</v>
      </c>
      <c r="D12" s="134" t="s">
        <v>1055</v>
      </c>
      <c r="E12" s="135" t="s">
        <v>1517</v>
      </c>
      <c r="F12" s="134" t="s">
        <v>284</v>
      </c>
      <c r="G12" s="135" t="s">
        <v>334</v>
      </c>
      <c r="H12" s="134" t="s">
        <v>353</v>
      </c>
      <c r="I12" s="135" t="s">
        <v>1077</v>
      </c>
      <c r="J12" s="134" t="s">
        <v>373</v>
      </c>
      <c r="K12" s="135" t="s">
        <v>374</v>
      </c>
      <c r="L12" s="134" t="s">
        <v>395</v>
      </c>
      <c r="M12" s="135" t="s">
        <v>396</v>
      </c>
      <c r="N12" s="134" t="s">
        <v>435</v>
      </c>
      <c r="O12" s="135" t="s">
        <v>436</v>
      </c>
      <c r="P12" s="136" t="s">
        <v>985</v>
      </c>
      <c r="Q12" s="136" t="s">
        <v>556</v>
      </c>
      <c r="R12" s="136">
        <v>0</v>
      </c>
      <c r="S12" s="136">
        <v>0</v>
      </c>
      <c r="T12" s="136" t="s">
        <v>1076</v>
      </c>
      <c r="U12" s="136" t="s">
        <v>1077</v>
      </c>
      <c r="V12" s="136" t="s">
        <v>1121</v>
      </c>
      <c r="W12" s="136" t="s">
        <v>1122</v>
      </c>
      <c r="X12" s="136" t="s">
        <v>1135</v>
      </c>
      <c r="Y12" s="136" t="s">
        <v>1172</v>
      </c>
      <c r="Z12" s="136" t="s">
        <v>1091</v>
      </c>
      <c r="AA12" s="136" t="s">
        <v>1092</v>
      </c>
      <c r="AB12" s="136" t="s">
        <v>1091</v>
      </c>
      <c r="AC12" s="136" t="s">
        <v>1092</v>
      </c>
      <c r="AD12" s="136" t="s">
        <v>1232</v>
      </c>
      <c r="AE12" s="136" t="s">
        <v>1233</v>
      </c>
      <c r="AF12" s="136" t="s">
        <v>1232</v>
      </c>
      <c r="AG12" s="136" t="s">
        <v>1233</v>
      </c>
      <c r="AH12" s="136" t="s">
        <v>1252</v>
      </c>
      <c r="AI12" s="136" t="s">
        <v>1887</v>
      </c>
      <c r="AJ12" s="136" t="s">
        <v>1354</v>
      </c>
      <c r="AK12" s="136" t="s">
        <v>1355</v>
      </c>
      <c r="AL12" s="136" t="s">
        <v>1411</v>
      </c>
      <c r="AM12" s="136" t="s">
        <v>1412</v>
      </c>
      <c r="AN12" s="136" t="s">
        <v>1585</v>
      </c>
      <c r="AO12" s="136" t="s">
        <v>1122</v>
      </c>
      <c r="AP12" s="136" t="s">
        <v>1449</v>
      </c>
      <c r="AQ12" s="136" t="s">
        <v>1450</v>
      </c>
      <c r="AR12" s="136" t="s">
        <v>1490</v>
      </c>
      <c r="AS12" s="136" t="s">
        <v>1500</v>
      </c>
      <c r="AT12" s="136" t="s">
        <v>1540</v>
      </c>
      <c r="AU12" s="136" t="s">
        <v>1517</v>
      </c>
      <c r="AV12" s="136" t="s">
        <v>1624</v>
      </c>
      <c r="AW12" s="136" t="s">
        <v>1625</v>
      </c>
      <c r="AX12" s="136" t="s">
        <v>1585</v>
      </c>
      <c r="AY12" s="136" t="s">
        <v>1122</v>
      </c>
      <c r="AZ12" s="136" t="s">
        <v>1097</v>
      </c>
      <c r="BA12" s="136" t="s">
        <v>1666</v>
      </c>
      <c r="BB12" s="136" t="s">
        <v>1689</v>
      </c>
      <c r="BC12" s="136" t="s">
        <v>1690</v>
      </c>
      <c r="BD12" s="136" t="s">
        <v>1711</v>
      </c>
      <c r="BE12" s="136" t="s">
        <v>1712</v>
      </c>
      <c r="BF12" s="136">
        <v>0</v>
      </c>
      <c r="BG12" s="136">
        <v>0</v>
      </c>
      <c r="BH12" s="136" t="s">
        <v>1750</v>
      </c>
      <c r="BI12" s="136" t="s">
        <v>1751</v>
      </c>
      <c r="BJ12" s="136" t="s">
        <v>1781</v>
      </c>
      <c r="BK12" s="136" t="s">
        <v>1782</v>
      </c>
      <c r="BL12" s="136" t="s">
        <v>1544</v>
      </c>
      <c r="BM12" s="136" t="s">
        <v>1523</v>
      </c>
      <c r="BN12" s="136" t="s">
        <v>1781</v>
      </c>
      <c r="BO12" s="136" t="s">
        <v>1782</v>
      </c>
      <c r="BP12" s="136" t="s">
        <v>1540</v>
      </c>
      <c r="BQ12" s="136" t="s">
        <v>1517</v>
      </c>
      <c r="BR12" s="136" t="s">
        <v>1805</v>
      </c>
      <c r="BS12" s="136" t="s">
        <v>1810</v>
      </c>
      <c r="BT12" s="136">
        <v>0</v>
      </c>
      <c r="BU12" s="136">
        <v>0</v>
      </c>
      <c r="BV12" s="136" t="s">
        <v>1822</v>
      </c>
      <c r="BW12" s="136" t="s">
        <v>1841</v>
      </c>
      <c r="BX12" s="136" t="s">
        <v>1855</v>
      </c>
      <c r="BY12" s="136" t="s">
        <v>1856</v>
      </c>
      <c r="BZ12" s="136" t="s">
        <v>1909</v>
      </c>
      <c r="CA12" s="136" t="s">
        <v>1924</v>
      </c>
      <c r="CB12" s="136" t="s">
        <v>1949</v>
      </c>
      <c r="CC12" s="136" t="s">
        <v>1957</v>
      </c>
      <c r="CD12" s="136" t="s">
        <v>1966</v>
      </c>
      <c r="CE12" s="136" t="s">
        <v>1980</v>
      </c>
      <c r="CF12" s="136" t="s">
        <v>1252</v>
      </c>
      <c r="CG12" s="136" t="s">
        <v>1887</v>
      </c>
      <c r="CH12" s="136" t="s">
        <v>153</v>
      </c>
      <c r="CI12" s="136" t="s">
        <v>1837</v>
      </c>
      <c r="CJ12" s="136">
        <v>0</v>
      </c>
      <c r="CK12" s="136" t="s">
        <v>2062</v>
      </c>
      <c r="CL12" s="136" t="s">
        <v>2077</v>
      </c>
      <c r="CM12" s="136">
        <v>0</v>
      </c>
      <c r="CP12" s="136" t="s">
        <v>2434</v>
      </c>
      <c r="CQ12" s="136" t="s">
        <v>2388</v>
      </c>
      <c r="CR12" s="136" t="s">
        <v>2306</v>
      </c>
      <c r="CS12" s="136" t="s">
        <v>2298</v>
      </c>
      <c r="CT12" s="136" t="s">
        <v>260</v>
      </c>
      <c r="CU12" s="136" t="s">
        <v>2355</v>
      </c>
      <c r="CV12" s="136" t="s">
        <v>2473</v>
      </c>
      <c r="CW12" s="136" t="s">
        <v>2474</v>
      </c>
      <c r="CX12" s="136" t="s">
        <v>2434</v>
      </c>
      <c r="CY12" s="136" t="s">
        <v>2388</v>
      </c>
      <c r="CZ12" s="136" t="s">
        <v>2473</v>
      </c>
      <c r="DA12" s="136" t="s">
        <v>2474</v>
      </c>
      <c r="DB12" s="136" t="s">
        <v>2243</v>
      </c>
      <c r="DC12" s="136" t="s">
        <v>2544</v>
      </c>
      <c r="DD12" s="136" t="s">
        <v>2234</v>
      </c>
      <c r="DE12" s="136" t="s">
        <v>2568</v>
      </c>
    </row>
    <row r="13" spans="1:112" x14ac:dyDescent="0.25">
      <c r="A13" s="136">
        <v>9</v>
      </c>
      <c r="B13" s="134" t="s">
        <v>272</v>
      </c>
      <c r="C13" s="135" t="s">
        <v>273</v>
      </c>
      <c r="D13" s="134" t="s">
        <v>1056</v>
      </c>
      <c r="E13" s="135" t="s">
        <v>1518</v>
      </c>
      <c r="F13" s="134" t="s">
        <v>335</v>
      </c>
      <c r="G13" s="135" t="s">
        <v>336</v>
      </c>
      <c r="H13" s="134" t="s">
        <v>335</v>
      </c>
      <c r="I13" s="135" t="s">
        <v>1079</v>
      </c>
      <c r="J13" s="134" t="s">
        <v>375</v>
      </c>
      <c r="K13" s="135" t="s">
        <v>376</v>
      </c>
      <c r="L13" s="134" t="s">
        <v>397</v>
      </c>
      <c r="M13" s="135" t="s">
        <v>398</v>
      </c>
      <c r="N13" s="134" t="s">
        <v>437</v>
      </c>
      <c r="O13" s="135" t="s">
        <v>438</v>
      </c>
      <c r="P13" s="136" t="s">
        <v>985</v>
      </c>
      <c r="Q13" s="136" t="s">
        <v>557</v>
      </c>
      <c r="R13" s="136">
        <v>0</v>
      </c>
      <c r="S13" s="136">
        <v>0</v>
      </c>
      <c r="T13" s="136" t="s">
        <v>1078</v>
      </c>
      <c r="U13" s="136" t="s">
        <v>1079</v>
      </c>
      <c r="V13" s="136" t="s">
        <v>1186</v>
      </c>
      <c r="W13" s="136" t="s">
        <v>1187</v>
      </c>
      <c r="X13" s="136" t="s">
        <v>1136</v>
      </c>
      <c r="Y13" s="136" t="s">
        <v>1156</v>
      </c>
      <c r="Z13" s="136" t="s">
        <v>1097</v>
      </c>
      <c r="AA13" s="136" t="s">
        <v>1098</v>
      </c>
      <c r="AB13" s="136" t="s">
        <v>1097</v>
      </c>
      <c r="AC13" s="136" t="s">
        <v>1098</v>
      </c>
      <c r="AD13" s="136">
        <v>0</v>
      </c>
      <c r="AE13" s="136">
        <v>0</v>
      </c>
      <c r="AF13" s="136" t="s">
        <v>1235</v>
      </c>
      <c r="AG13" s="136" t="s">
        <v>1236</v>
      </c>
      <c r="AH13" s="136" t="s">
        <v>1253</v>
      </c>
      <c r="AI13" s="136" t="s">
        <v>1266</v>
      </c>
      <c r="AJ13" s="136" t="s">
        <v>1356</v>
      </c>
      <c r="AK13" s="136" t="s">
        <v>1357</v>
      </c>
      <c r="AL13" s="136" t="s">
        <v>1432</v>
      </c>
      <c r="AM13" s="136" t="s">
        <v>1413</v>
      </c>
      <c r="AN13" s="136" t="s">
        <v>1586</v>
      </c>
      <c r="AO13" s="136" t="s">
        <v>1187</v>
      </c>
      <c r="AP13" s="136" t="s">
        <v>1451</v>
      </c>
      <c r="AQ13" s="136" t="s">
        <v>1452</v>
      </c>
      <c r="AR13" s="136" t="s">
        <v>1437</v>
      </c>
      <c r="AS13" s="136" t="s">
        <v>1501</v>
      </c>
      <c r="AT13" s="136" t="s">
        <v>1541</v>
      </c>
      <c r="AU13" s="136" t="s">
        <v>1518</v>
      </c>
      <c r="AV13" s="136" t="s">
        <v>1630</v>
      </c>
      <c r="AW13" s="136" t="s">
        <v>1631</v>
      </c>
      <c r="AX13" s="136" t="s">
        <v>1586</v>
      </c>
      <c r="AY13" s="136" t="s">
        <v>1187</v>
      </c>
      <c r="AZ13" s="136" t="s">
        <v>1097</v>
      </c>
      <c r="BA13" s="136" t="s">
        <v>1569</v>
      </c>
      <c r="BB13" s="136" t="s">
        <v>1691</v>
      </c>
      <c r="BC13" s="136" t="s">
        <v>1695</v>
      </c>
      <c r="BD13" s="136" t="s">
        <v>1714</v>
      </c>
      <c r="BE13" s="136" t="s">
        <v>1713</v>
      </c>
      <c r="BF13" s="136">
        <v>0</v>
      </c>
      <c r="BG13" s="136">
        <v>0</v>
      </c>
      <c r="BH13" s="136" t="s">
        <v>1753</v>
      </c>
      <c r="BI13" s="136" t="s">
        <v>1754</v>
      </c>
      <c r="BJ13" s="136" t="s">
        <v>1783</v>
      </c>
      <c r="BK13" s="136" t="s">
        <v>1784</v>
      </c>
      <c r="BL13" s="136" t="s">
        <v>1546</v>
      </c>
      <c r="BM13" s="136" t="s">
        <v>1525</v>
      </c>
      <c r="BN13" s="136" t="s">
        <v>1783</v>
      </c>
      <c r="BO13" s="136" t="s">
        <v>1784</v>
      </c>
      <c r="BP13" s="136" t="s">
        <v>1538</v>
      </c>
      <c r="BQ13" s="136" t="s">
        <v>1515</v>
      </c>
      <c r="BR13" s="136">
        <v>0</v>
      </c>
      <c r="BS13" s="136">
        <v>0</v>
      </c>
      <c r="BT13" s="136">
        <v>0</v>
      </c>
      <c r="BU13" s="136">
        <v>0</v>
      </c>
      <c r="BV13" s="136">
        <v>0</v>
      </c>
      <c r="BW13" s="136">
        <v>0</v>
      </c>
      <c r="BX13" s="136" t="s">
        <v>1857</v>
      </c>
      <c r="BY13" s="136" t="s">
        <v>1858</v>
      </c>
      <c r="BZ13" s="136" t="s">
        <v>1552</v>
      </c>
      <c r="CA13" s="136" t="s">
        <v>1573</v>
      </c>
      <c r="CB13" s="136">
        <v>0</v>
      </c>
      <c r="CC13" s="136">
        <v>0</v>
      </c>
      <c r="CD13" s="136" t="s">
        <v>1967</v>
      </c>
      <c r="CE13" s="136" t="s">
        <v>1981</v>
      </c>
      <c r="CF13" s="136" t="s">
        <v>1253</v>
      </c>
      <c r="CG13" s="136" t="s">
        <v>1266</v>
      </c>
      <c r="CH13" s="136" t="s">
        <v>1831</v>
      </c>
      <c r="CI13" s="136" t="s">
        <v>1993</v>
      </c>
      <c r="CJ13" s="136" t="s">
        <v>2019</v>
      </c>
      <c r="CK13" s="136">
        <v>0</v>
      </c>
      <c r="CL13" s="136" t="s">
        <v>1253</v>
      </c>
      <c r="CM13" s="136" t="s">
        <v>2086</v>
      </c>
      <c r="CP13" s="136" t="s">
        <v>2435</v>
      </c>
      <c r="CQ13" s="136" t="s">
        <v>2389</v>
      </c>
      <c r="CR13" s="136" t="s">
        <v>2307</v>
      </c>
      <c r="CS13" s="136" t="s">
        <v>2299</v>
      </c>
      <c r="CT13" s="136" t="s">
        <v>2372</v>
      </c>
      <c r="CU13" s="136" t="s">
        <v>2356</v>
      </c>
      <c r="CV13" s="136" t="s">
        <v>2434</v>
      </c>
      <c r="CW13" s="136" t="s">
        <v>2388</v>
      </c>
      <c r="CX13" s="136" t="s">
        <v>2435</v>
      </c>
      <c r="CY13" s="136" t="s">
        <v>2389</v>
      </c>
      <c r="CZ13" s="136" t="s">
        <v>2434</v>
      </c>
      <c r="DA13" s="136" t="s">
        <v>2388</v>
      </c>
      <c r="DB13" s="136" t="s">
        <v>955</v>
      </c>
      <c r="DC13" s="136" t="s">
        <v>2529</v>
      </c>
      <c r="DD13" s="136" t="s">
        <v>2234</v>
      </c>
      <c r="DE13" s="136" t="s">
        <v>2569</v>
      </c>
    </row>
    <row r="14" spans="1:112" x14ac:dyDescent="0.25">
      <c r="A14" s="136">
        <v>10</v>
      </c>
      <c r="B14" s="134" t="s">
        <v>274</v>
      </c>
      <c r="C14" s="135" t="s">
        <v>275</v>
      </c>
      <c r="D14" s="134" t="s">
        <v>1057</v>
      </c>
      <c r="E14" s="135" t="s">
        <v>1519</v>
      </c>
      <c r="F14" s="134" t="s">
        <v>337</v>
      </c>
      <c r="G14" s="135" t="s">
        <v>338</v>
      </c>
      <c r="H14" s="134" t="s">
        <v>337</v>
      </c>
      <c r="I14" s="135" t="s">
        <v>1081</v>
      </c>
      <c r="J14" s="134" t="s">
        <v>377</v>
      </c>
      <c r="K14" s="135" t="s">
        <v>378</v>
      </c>
      <c r="L14" s="134" t="s">
        <v>264</v>
      </c>
      <c r="M14" s="135" t="s">
        <v>399</v>
      </c>
      <c r="N14" s="134" t="s">
        <v>290</v>
      </c>
      <c r="O14" s="135" t="s">
        <v>439</v>
      </c>
      <c r="P14" s="136" t="s">
        <v>985</v>
      </c>
      <c r="Q14" s="136" t="s">
        <v>558</v>
      </c>
      <c r="R14" s="136">
        <v>0</v>
      </c>
      <c r="S14" s="136">
        <v>0</v>
      </c>
      <c r="T14" s="136" t="s">
        <v>1080</v>
      </c>
      <c r="U14" s="136" t="s">
        <v>1081</v>
      </c>
      <c r="V14" s="136" t="s">
        <v>1188</v>
      </c>
      <c r="W14" s="136" t="s">
        <v>1189</v>
      </c>
      <c r="X14" s="136" t="s">
        <v>1137</v>
      </c>
      <c r="Y14" s="136" t="s">
        <v>1157</v>
      </c>
      <c r="Z14" s="136" t="s">
        <v>1073</v>
      </c>
      <c r="AA14" s="136" t="s">
        <v>1093</v>
      </c>
      <c r="AB14" s="136" t="s">
        <v>1073</v>
      </c>
      <c r="AC14" s="136" t="s">
        <v>1093</v>
      </c>
      <c r="AD14" s="136">
        <v>0</v>
      </c>
      <c r="AE14" s="136">
        <v>0</v>
      </c>
      <c r="AF14" s="136">
        <v>0</v>
      </c>
      <c r="AG14" s="136">
        <v>0</v>
      </c>
      <c r="AH14" s="136" t="s">
        <v>1255</v>
      </c>
      <c r="AI14" s="136" t="s">
        <v>1254</v>
      </c>
      <c r="AJ14" s="136" t="s">
        <v>1359</v>
      </c>
      <c r="AK14" s="136" t="s">
        <v>1358</v>
      </c>
      <c r="AL14" s="136" t="s">
        <v>1414</v>
      </c>
      <c r="AM14" s="136" t="s">
        <v>1415</v>
      </c>
      <c r="AN14" s="136" t="s">
        <v>1188</v>
      </c>
      <c r="AO14" s="136" t="s">
        <v>1189</v>
      </c>
      <c r="AP14" s="136" t="s">
        <v>1453</v>
      </c>
      <c r="AQ14" s="136" t="s">
        <v>1470</v>
      </c>
      <c r="AR14" s="136" t="s">
        <v>1491</v>
      </c>
      <c r="AS14" s="136" t="s">
        <v>1502</v>
      </c>
      <c r="AT14" s="136">
        <v>0</v>
      </c>
      <c r="AU14" s="136" t="s">
        <v>1519</v>
      </c>
      <c r="AV14" s="136" t="s">
        <v>1632</v>
      </c>
      <c r="AW14" s="136" t="s">
        <v>1633</v>
      </c>
      <c r="AX14" s="136" t="s">
        <v>1188</v>
      </c>
      <c r="AY14" s="136" t="s">
        <v>1189</v>
      </c>
      <c r="AZ14" s="136" t="s">
        <v>1119</v>
      </c>
      <c r="BA14" s="136" t="s">
        <v>1120</v>
      </c>
      <c r="BB14" s="136" t="s">
        <v>1692</v>
      </c>
      <c r="BC14" s="136" t="s">
        <v>1693</v>
      </c>
      <c r="BD14" s="136" t="s">
        <v>1715</v>
      </c>
      <c r="BE14" s="136" t="s">
        <v>1716</v>
      </c>
      <c r="BF14" s="136">
        <v>0</v>
      </c>
      <c r="BG14" s="136">
        <v>0</v>
      </c>
      <c r="BH14" s="136">
        <v>0</v>
      </c>
      <c r="BI14" s="136">
        <v>0</v>
      </c>
      <c r="BJ14" s="136" t="s">
        <v>1786</v>
      </c>
      <c r="BK14" s="136" t="s">
        <v>1785</v>
      </c>
      <c r="BL14" s="136" t="s">
        <v>1547</v>
      </c>
      <c r="BM14" s="136" t="s">
        <v>1527</v>
      </c>
      <c r="BN14" s="136" t="s">
        <v>1786</v>
      </c>
      <c r="BO14" s="136" t="s">
        <v>1814</v>
      </c>
      <c r="BP14" s="136" t="s">
        <v>1534</v>
      </c>
      <c r="BQ14" s="136" t="s">
        <v>1511</v>
      </c>
      <c r="BR14" s="136">
        <v>0</v>
      </c>
      <c r="BS14" s="136">
        <v>0</v>
      </c>
      <c r="BT14" s="136">
        <v>0</v>
      </c>
      <c r="BU14" s="136">
        <v>0</v>
      </c>
      <c r="BV14" s="136">
        <v>0</v>
      </c>
      <c r="BW14" s="136">
        <v>0</v>
      </c>
      <c r="BX14" s="136" t="s">
        <v>1861</v>
      </c>
      <c r="BY14" s="136" t="s">
        <v>1862</v>
      </c>
      <c r="BZ14" s="136" t="s">
        <v>1114</v>
      </c>
      <c r="CA14" s="136" t="s">
        <v>1567</v>
      </c>
      <c r="CB14" s="136">
        <v>0</v>
      </c>
      <c r="CC14" s="136">
        <v>0</v>
      </c>
      <c r="CD14" s="136" t="s">
        <v>1968</v>
      </c>
      <c r="CE14" s="136" t="s">
        <v>1982</v>
      </c>
      <c r="CF14" s="136" t="s">
        <v>1255</v>
      </c>
      <c r="CG14" s="136" t="s">
        <v>1254</v>
      </c>
      <c r="CH14" s="136" t="s">
        <v>1070</v>
      </c>
      <c r="CI14" s="136" t="s">
        <v>1071</v>
      </c>
      <c r="CJ14" s="136" t="s">
        <v>1718</v>
      </c>
      <c r="CK14" s="136" t="s">
        <v>2072</v>
      </c>
      <c r="CL14" s="136" t="s">
        <v>1613</v>
      </c>
      <c r="CM14" s="136" t="s">
        <v>2087</v>
      </c>
      <c r="CP14" s="136" t="s">
        <v>2436</v>
      </c>
      <c r="CQ14" s="136" t="s">
        <v>2390</v>
      </c>
      <c r="CR14" s="136" t="s">
        <v>2308</v>
      </c>
      <c r="CS14" s="136" t="s">
        <v>2300</v>
      </c>
      <c r="CT14" s="136" t="s">
        <v>2373</v>
      </c>
      <c r="CU14" s="136" t="s">
        <v>2357</v>
      </c>
      <c r="CV14" s="136" t="s">
        <v>2435</v>
      </c>
      <c r="CW14" s="136" t="s">
        <v>2389</v>
      </c>
      <c r="CX14" s="136" t="s">
        <v>2436</v>
      </c>
      <c r="CY14" s="136" t="s">
        <v>2390</v>
      </c>
      <c r="CZ14" s="136" t="s">
        <v>2435</v>
      </c>
      <c r="DA14" s="136" t="s">
        <v>2389</v>
      </c>
      <c r="DB14" s="136" t="s">
        <v>955</v>
      </c>
      <c r="DC14" s="136" t="s">
        <v>2530</v>
      </c>
      <c r="DD14" s="136" t="s">
        <v>2234</v>
      </c>
      <c r="DE14" s="136" t="s">
        <v>2570</v>
      </c>
    </row>
    <row r="15" spans="1:112" x14ac:dyDescent="0.25">
      <c r="A15" s="136">
        <v>11</v>
      </c>
      <c r="B15" s="134" t="s">
        <v>276</v>
      </c>
      <c r="C15" s="135" t="s">
        <v>277</v>
      </c>
      <c r="D15" s="136" t="s">
        <v>1058</v>
      </c>
      <c r="E15" s="136" t="s">
        <v>1520</v>
      </c>
      <c r="F15" s="136" t="s">
        <v>980</v>
      </c>
      <c r="G15" s="136" t="s">
        <v>981</v>
      </c>
      <c r="H15" s="136" t="s">
        <v>980</v>
      </c>
      <c r="I15" s="136" t="s">
        <v>1083</v>
      </c>
      <c r="J15" s="136" t="s">
        <v>980</v>
      </c>
      <c r="K15" s="136" t="s">
        <v>981</v>
      </c>
      <c r="L15" s="134" t="s">
        <v>400</v>
      </c>
      <c r="M15" s="135" t="s">
        <v>401</v>
      </c>
      <c r="N15" s="134" t="s">
        <v>971</v>
      </c>
      <c r="O15" s="135" t="s">
        <v>969</v>
      </c>
      <c r="P15" s="136" t="s">
        <v>985</v>
      </c>
      <c r="Q15" s="136" t="s">
        <v>559</v>
      </c>
      <c r="R15" s="136">
        <v>0</v>
      </c>
      <c r="S15" s="136">
        <v>0</v>
      </c>
      <c r="T15" s="136" t="s">
        <v>1082</v>
      </c>
      <c r="U15" s="136" t="s">
        <v>1083</v>
      </c>
      <c r="V15" s="136" t="s">
        <v>1181</v>
      </c>
      <c r="W15" s="136" t="s">
        <v>1568</v>
      </c>
      <c r="X15" s="136" t="s">
        <v>1138</v>
      </c>
      <c r="Y15" s="136" t="s">
        <v>1158</v>
      </c>
      <c r="Z15" s="136" t="s">
        <v>1070</v>
      </c>
      <c r="AA15" s="136" t="s">
        <v>1071</v>
      </c>
      <c r="AB15" s="136" t="s">
        <v>1070</v>
      </c>
      <c r="AC15" s="136" t="s">
        <v>1071</v>
      </c>
      <c r="AD15" s="136">
        <v>0</v>
      </c>
      <c r="AE15" s="136">
        <v>0</v>
      </c>
      <c r="AF15" s="136">
        <v>0</v>
      </c>
      <c r="AG15" s="136">
        <v>0</v>
      </c>
      <c r="AH15" s="136" t="s">
        <v>1257</v>
      </c>
      <c r="AI15" s="136" t="s">
        <v>1256</v>
      </c>
      <c r="AJ15" s="136" t="s">
        <v>1361</v>
      </c>
      <c r="AK15" s="136" t="s">
        <v>1360</v>
      </c>
      <c r="AL15" s="136" t="s">
        <v>1416</v>
      </c>
      <c r="AM15" s="136" t="s">
        <v>1417</v>
      </c>
      <c r="AN15" s="136" t="s">
        <v>1181</v>
      </c>
      <c r="AO15" s="136" t="s">
        <v>1568</v>
      </c>
      <c r="AP15" s="136" t="s">
        <v>1454</v>
      </c>
      <c r="AQ15" s="136" t="s">
        <v>1471</v>
      </c>
      <c r="AR15" s="136" t="s">
        <v>1492</v>
      </c>
      <c r="AS15" s="136" t="s">
        <v>1493</v>
      </c>
      <c r="AT15" s="136" t="s">
        <v>1636</v>
      </c>
      <c r="AU15" s="136" t="s">
        <v>1520</v>
      </c>
      <c r="AV15" s="136">
        <v>0</v>
      </c>
      <c r="AW15" s="136">
        <v>0</v>
      </c>
      <c r="AX15" s="136" t="s">
        <v>1181</v>
      </c>
      <c r="AY15" s="136" t="s">
        <v>1568</v>
      </c>
      <c r="AZ15" s="136" t="s">
        <v>1585</v>
      </c>
      <c r="BA15" s="136" t="s">
        <v>1122</v>
      </c>
      <c r="BB15" s="136" t="s">
        <v>1464</v>
      </c>
      <c r="BC15" s="136" t="s">
        <v>1694</v>
      </c>
      <c r="BD15" s="136" t="s">
        <v>1718</v>
      </c>
      <c r="BE15" s="136" t="s">
        <v>1717</v>
      </c>
      <c r="BF15" s="136">
        <v>0</v>
      </c>
      <c r="BG15" s="136">
        <v>0</v>
      </c>
      <c r="BH15" s="136">
        <v>0</v>
      </c>
      <c r="BI15" s="136">
        <v>0</v>
      </c>
      <c r="BJ15" s="136">
        <v>0</v>
      </c>
      <c r="BK15" s="136">
        <v>0</v>
      </c>
      <c r="BL15" s="136" t="s">
        <v>1548</v>
      </c>
      <c r="BM15" s="136" t="s">
        <v>1528</v>
      </c>
      <c r="BN15" s="136">
        <v>0</v>
      </c>
      <c r="BO15" s="136">
        <v>0</v>
      </c>
      <c r="BP15" s="136" t="s">
        <v>1535</v>
      </c>
      <c r="BQ15" s="136">
        <v>0</v>
      </c>
      <c r="BR15" s="136">
        <v>0</v>
      </c>
      <c r="BS15" s="136">
        <v>0</v>
      </c>
      <c r="BT15" s="136">
        <v>0</v>
      </c>
      <c r="BU15" s="136">
        <v>0</v>
      </c>
      <c r="BV15" s="136">
        <v>0</v>
      </c>
      <c r="BW15" s="136">
        <v>0</v>
      </c>
      <c r="BX15" s="136" t="s">
        <v>1863</v>
      </c>
      <c r="BY15" s="136" t="s">
        <v>1864</v>
      </c>
      <c r="BZ15" s="136" t="s">
        <v>1555</v>
      </c>
      <c r="CA15" s="136" t="s">
        <v>1574</v>
      </c>
      <c r="CB15" s="136">
        <v>0</v>
      </c>
      <c r="CC15" s="136">
        <v>0</v>
      </c>
      <c r="CD15" s="136" t="s">
        <v>1969</v>
      </c>
      <c r="CE15" s="136" t="s">
        <v>1983</v>
      </c>
      <c r="CF15" s="136" t="s">
        <v>1257</v>
      </c>
      <c r="CG15" s="136" t="s">
        <v>1256</v>
      </c>
      <c r="CH15" s="136" t="s">
        <v>1090</v>
      </c>
      <c r="CI15" s="136" t="s">
        <v>2004</v>
      </c>
      <c r="CJ15" s="136" t="s">
        <v>2020</v>
      </c>
      <c r="CK15" s="136" t="s">
        <v>2063</v>
      </c>
      <c r="CL15" s="136" t="s">
        <v>2034</v>
      </c>
      <c r="CM15" s="136" t="s">
        <v>2088</v>
      </c>
      <c r="CP15" s="136" t="s">
        <v>2437</v>
      </c>
      <c r="CQ15" s="136" t="s">
        <v>2391</v>
      </c>
      <c r="CR15" s="136" t="s">
        <v>2309</v>
      </c>
      <c r="CS15" s="136" t="s">
        <v>2250</v>
      </c>
      <c r="CT15" s="136" t="s">
        <v>2374</v>
      </c>
      <c r="CU15" s="136" t="s">
        <v>2358</v>
      </c>
      <c r="CV15" s="136" t="s">
        <v>2436</v>
      </c>
      <c r="CW15" s="136" t="s">
        <v>2390</v>
      </c>
      <c r="CX15" s="136" t="s">
        <v>2437</v>
      </c>
      <c r="CY15" s="136" t="s">
        <v>2391</v>
      </c>
      <c r="CZ15" s="136" t="s">
        <v>2436</v>
      </c>
      <c r="DA15" s="136" t="s">
        <v>2390</v>
      </c>
      <c r="DB15" s="136" t="s">
        <v>691</v>
      </c>
      <c r="DC15" s="136" t="s">
        <v>2531</v>
      </c>
      <c r="DD15" s="136" t="s">
        <v>2242</v>
      </c>
      <c r="DE15" s="136" t="s">
        <v>2571</v>
      </c>
    </row>
    <row r="16" spans="1:112" x14ac:dyDescent="0.25">
      <c r="A16" s="136">
        <v>12</v>
      </c>
      <c r="B16" s="134" t="s">
        <v>278</v>
      </c>
      <c r="C16" s="135" t="s">
        <v>279</v>
      </c>
      <c r="D16" s="136" t="s">
        <v>1059</v>
      </c>
      <c r="E16" s="136" t="s">
        <v>1521</v>
      </c>
      <c r="F16" s="136" t="s">
        <v>980</v>
      </c>
      <c r="G16" s="136" t="s">
        <v>982</v>
      </c>
      <c r="H16" s="136" t="s">
        <v>980</v>
      </c>
      <c r="I16" s="136" t="s">
        <v>1087</v>
      </c>
      <c r="J16" s="136" t="s">
        <v>980</v>
      </c>
      <c r="K16" s="136" t="s">
        <v>982</v>
      </c>
      <c r="L16" s="134" t="s">
        <v>402</v>
      </c>
      <c r="M16" s="135" t="s">
        <v>403</v>
      </c>
      <c r="N16" s="134" t="s">
        <v>971</v>
      </c>
      <c r="O16" s="135" t="s">
        <v>965</v>
      </c>
      <c r="P16" s="136" t="s">
        <v>985</v>
      </c>
      <c r="Q16" s="136" t="s">
        <v>560</v>
      </c>
      <c r="R16" s="136">
        <v>0</v>
      </c>
      <c r="S16" s="136">
        <v>0</v>
      </c>
      <c r="T16" s="136" t="s">
        <v>1084</v>
      </c>
      <c r="U16" s="136" t="s">
        <v>1087</v>
      </c>
      <c r="V16" s="136" t="s">
        <v>1182</v>
      </c>
      <c r="W16" s="136" t="s">
        <v>1190</v>
      </c>
      <c r="X16" s="136" t="s">
        <v>1139</v>
      </c>
      <c r="Y16" s="136" t="s">
        <v>1173</v>
      </c>
      <c r="Z16" s="136" t="s">
        <v>1082</v>
      </c>
      <c r="AA16" s="136" t="s">
        <v>1083</v>
      </c>
      <c r="AB16" s="136" t="s">
        <v>1082</v>
      </c>
      <c r="AC16" s="136" t="s">
        <v>1083</v>
      </c>
      <c r="AD16" s="136">
        <v>0</v>
      </c>
      <c r="AE16" s="136">
        <v>0</v>
      </c>
      <c r="AF16" s="136">
        <v>0</v>
      </c>
      <c r="AG16" s="136">
        <v>0</v>
      </c>
      <c r="AH16" s="136" t="s">
        <v>1259</v>
      </c>
      <c r="AI16" s="136" t="s">
        <v>1258</v>
      </c>
      <c r="AJ16" s="136" t="s">
        <v>1363</v>
      </c>
      <c r="AK16" s="136" t="s">
        <v>1362</v>
      </c>
      <c r="AL16" s="136" t="s">
        <v>1418</v>
      </c>
      <c r="AM16" s="136" t="s">
        <v>1419</v>
      </c>
      <c r="AN16" s="136" t="s">
        <v>1182</v>
      </c>
      <c r="AO16" s="136" t="s">
        <v>1190</v>
      </c>
      <c r="AP16" s="136" t="s">
        <v>1052</v>
      </c>
      <c r="AQ16" s="136" t="s">
        <v>1455</v>
      </c>
      <c r="AR16" s="136" t="s">
        <v>1097</v>
      </c>
      <c r="AS16" s="136" t="s">
        <v>1494</v>
      </c>
      <c r="AT16" s="136" t="s">
        <v>1542</v>
      </c>
      <c r="AU16" s="136" t="s">
        <v>1521</v>
      </c>
      <c r="AV16" s="136">
        <v>0</v>
      </c>
      <c r="AW16" s="136">
        <v>0</v>
      </c>
      <c r="AX16" s="136" t="s">
        <v>1182</v>
      </c>
      <c r="AY16" s="136" t="s">
        <v>1190</v>
      </c>
      <c r="AZ16" s="136" t="s">
        <v>1586</v>
      </c>
      <c r="BA16" s="136" t="s">
        <v>1187</v>
      </c>
      <c r="BB16" s="136">
        <v>0</v>
      </c>
      <c r="BC16" s="136">
        <v>0</v>
      </c>
      <c r="BD16" s="136" t="s">
        <v>1719</v>
      </c>
      <c r="BE16" s="136" t="s">
        <v>1720</v>
      </c>
      <c r="BF16" s="136">
        <v>0</v>
      </c>
      <c r="BG16" s="136">
        <v>0</v>
      </c>
      <c r="BH16" s="136">
        <v>0</v>
      </c>
      <c r="BI16" s="136">
        <v>0</v>
      </c>
      <c r="BJ16" s="136">
        <v>0</v>
      </c>
      <c r="BK16" s="136">
        <v>0</v>
      </c>
      <c r="BL16" s="136" t="s">
        <v>1549</v>
      </c>
      <c r="BM16" s="136" t="s">
        <v>1550</v>
      </c>
      <c r="BN16" s="136">
        <v>0</v>
      </c>
      <c r="BO16" s="136">
        <v>0</v>
      </c>
      <c r="BP16" s="136" t="s">
        <v>1197</v>
      </c>
      <c r="BQ16" s="136" t="s">
        <v>1794</v>
      </c>
      <c r="BR16" s="136">
        <v>0</v>
      </c>
      <c r="BS16" s="136">
        <v>0</v>
      </c>
      <c r="BT16" s="136">
        <v>0</v>
      </c>
      <c r="BU16" s="136">
        <v>0</v>
      </c>
      <c r="BV16" s="136">
        <v>0</v>
      </c>
      <c r="BW16" s="136">
        <v>0</v>
      </c>
      <c r="BX16" s="136">
        <v>0</v>
      </c>
      <c r="BY16" s="136">
        <v>0</v>
      </c>
      <c r="BZ16" s="136" t="s">
        <v>1910</v>
      </c>
      <c r="CA16" s="136" t="s">
        <v>1925</v>
      </c>
      <c r="CB16" s="136">
        <v>0</v>
      </c>
      <c r="CC16" s="136">
        <v>0</v>
      </c>
      <c r="CD16" s="136" t="s">
        <v>1970</v>
      </c>
      <c r="CE16" s="136" t="s">
        <v>1984</v>
      </c>
      <c r="CF16" s="136" t="s">
        <v>1259</v>
      </c>
      <c r="CG16" s="136" t="s">
        <v>1258</v>
      </c>
      <c r="CH16" s="136" t="s">
        <v>1078</v>
      </c>
      <c r="CI16" s="136" t="s">
        <v>1079</v>
      </c>
      <c r="CJ16" s="136" t="s">
        <v>2021</v>
      </c>
      <c r="CK16" s="136" t="s">
        <v>2064</v>
      </c>
      <c r="CL16" s="136" t="s">
        <v>2035</v>
      </c>
      <c r="CM16" s="136" t="s">
        <v>2089</v>
      </c>
      <c r="CP16" s="136" t="s">
        <v>2438</v>
      </c>
      <c r="CQ16" s="136" t="s">
        <v>2392</v>
      </c>
      <c r="CR16" s="136" t="s">
        <v>2038</v>
      </c>
      <c r="CS16" s="136" t="s">
        <v>2251</v>
      </c>
      <c r="CT16" s="136" t="s">
        <v>2375</v>
      </c>
      <c r="CU16" s="136" t="s">
        <v>2359</v>
      </c>
      <c r="CV16" s="136" t="s">
        <v>2437</v>
      </c>
      <c r="CW16" s="136" t="s">
        <v>2391</v>
      </c>
      <c r="CX16" s="136" t="s">
        <v>2438</v>
      </c>
      <c r="CY16" s="136" t="s">
        <v>2392</v>
      </c>
      <c r="CZ16" s="136" t="s">
        <v>2437</v>
      </c>
      <c r="DA16" s="136" t="s">
        <v>2391</v>
      </c>
      <c r="DB16" s="136" t="s">
        <v>691</v>
      </c>
      <c r="DC16" s="136" t="s">
        <v>2532</v>
      </c>
      <c r="DD16" s="136" t="s">
        <v>2242</v>
      </c>
      <c r="DE16" s="136" t="s">
        <v>2590</v>
      </c>
    </row>
    <row r="17" spans="1:109" x14ac:dyDescent="0.25">
      <c r="A17" s="136">
        <v>13</v>
      </c>
      <c r="B17" s="134" t="s">
        <v>280</v>
      </c>
      <c r="C17" s="135" t="s">
        <v>281</v>
      </c>
      <c r="D17" s="136" t="s">
        <v>1051</v>
      </c>
      <c r="E17" s="136" t="s">
        <v>1522</v>
      </c>
      <c r="F17" s="136" t="s">
        <v>980</v>
      </c>
      <c r="G17" s="136" t="s">
        <v>174</v>
      </c>
      <c r="H17" s="136" t="s">
        <v>980</v>
      </c>
      <c r="I17" s="136" t="s">
        <v>1096</v>
      </c>
      <c r="J17" s="136" t="s">
        <v>980</v>
      </c>
      <c r="K17" s="136" t="s">
        <v>174</v>
      </c>
      <c r="L17" s="134" t="s">
        <v>404</v>
      </c>
      <c r="M17" s="135" t="s">
        <v>405</v>
      </c>
      <c r="N17" s="134" t="s">
        <v>971</v>
      </c>
      <c r="O17" s="135" t="s">
        <v>966</v>
      </c>
      <c r="P17" s="136" t="s">
        <v>985</v>
      </c>
      <c r="Q17" s="136" t="s">
        <v>561</v>
      </c>
      <c r="R17" s="136">
        <v>0</v>
      </c>
      <c r="S17" s="136">
        <v>0</v>
      </c>
      <c r="T17" s="136" t="s">
        <v>1086</v>
      </c>
      <c r="U17" s="136" t="s">
        <v>1096</v>
      </c>
      <c r="V17" s="136" t="s">
        <v>1191</v>
      </c>
      <c r="W17" s="136" t="s">
        <v>1192</v>
      </c>
      <c r="X17" s="136" t="s">
        <v>1140</v>
      </c>
      <c r="Y17" s="136" t="s">
        <v>1174</v>
      </c>
      <c r="Z17" s="136" t="s">
        <v>1084</v>
      </c>
      <c r="AA17" s="136" t="s">
        <v>1209</v>
      </c>
      <c r="AB17" s="136" t="s">
        <v>1084</v>
      </c>
      <c r="AC17" s="136" t="s">
        <v>1209</v>
      </c>
      <c r="AD17" s="136">
        <v>0</v>
      </c>
      <c r="AE17" s="136">
        <v>0</v>
      </c>
      <c r="AF17" s="136">
        <v>0</v>
      </c>
      <c r="AG17" s="136">
        <v>0</v>
      </c>
      <c r="AH17" s="136" t="s">
        <v>1261</v>
      </c>
      <c r="AI17" s="136" t="s">
        <v>1267</v>
      </c>
      <c r="AJ17" s="136" t="s">
        <v>1366</v>
      </c>
      <c r="AK17" s="136" t="s">
        <v>1365</v>
      </c>
      <c r="AL17" s="136" t="s">
        <v>1423</v>
      </c>
      <c r="AM17" s="136" t="s">
        <v>1420</v>
      </c>
      <c r="AN17" s="136" t="s">
        <v>1191</v>
      </c>
      <c r="AO17" s="136" t="s">
        <v>1192</v>
      </c>
      <c r="AP17" s="136" t="s">
        <v>1066</v>
      </c>
      <c r="AQ17" s="136" t="s">
        <v>1456</v>
      </c>
      <c r="AR17" s="136" t="s">
        <v>1495</v>
      </c>
      <c r="AS17" s="136" t="s">
        <v>1496</v>
      </c>
      <c r="AT17" s="136" t="s">
        <v>1543</v>
      </c>
      <c r="AU17" s="136" t="s">
        <v>1522</v>
      </c>
      <c r="AV17" s="136">
        <v>0</v>
      </c>
      <c r="AW17" s="136">
        <v>0</v>
      </c>
      <c r="AX17" s="136" t="s">
        <v>1191</v>
      </c>
      <c r="AY17" s="136" t="s">
        <v>1192</v>
      </c>
      <c r="AZ17" s="136" t="s">
        <v>1648</v>
      </c>
      <c r="BA17" s="136" t="s">
        <v>1667</v>
      </c>
      <c r="BB17" s="136">
        <v>0</v>
      </c>
      <c r="BC17" s="136">
        <v>0</v>
      </c>
      <c r="BD17" s="136" t="s">
        <v>1721</v>
      </c>
      <c r="BE17" s="136" t="s">
        <v>1723</v>
      </c>
      <c r="BF17" s="136">
        <v>0</v>
      </c>
      <c r="BG17" s="136">
        <v>0</v>
      </c>
      <c r="BH17" s="136">
        <v>0</v>
      </c>
      <c r="BI17" s="136">
        <v>0</v>
      </c>
      <c r="BJ17" s="136">
        <v>0</v>
      </c>
      <c r="BK17" s="136">
        <v>0</v>
      </c>
      <c r="BL17" s="136" t="s">
        <v>1639</v>
      </c>
      <c r="BM17" s="136" t="s">
        <v>1759</v>
      </c>
      <c r="BN17" s="136">
        <v>0</v>
      </c>
      <c r="BO17" s="136">
        <v>0</v>
      </c>
      <c r="BP17" s="136" t="s">
        <v>1790</v>
      </c>
      <c r="BQ17" s="136" t="s">
        <v>1791</v>
      </c>
      <c r="BR17" s="136">
        <v>0</v>
      </c>
      <c r="BS17" s="136">
        <v>0</v>
      </c>
      <c r="BT17" s="136">
        <v>0</v>
      </c>
      <c r="BU17" s="136">
        <v>0</v>
      </c>
      <c r="BV17" s="136">
        <v>0</v>
      </c>
      <c r="BW17" s="136">
        <v>0</v>
      </c>
      <c r="BX17" s="136">
        <v>0</v>
      </c>
      <c r="BY17" s="136">
        <v>0</v>
      </c>
      <c r="BZ17" s="136" t="s">
        <v>1911</v>
      </c>
      <c r="CA17" s="136" t="s">
        <v>1926</v>
      </c>
      <c r="CB17" s="136">
        <v>0</v>
      </c>
      <c r="CC17" s="136">
        <v>0</v>
      </c>
      <c r="CD17" s="136" t="s">
        <v>1971</v>
      </c>
      <c r="CE17" s="136" t="s">
        <v>1985</v>
      </c>
      <c r="CF17" s="136" t="s">
        <v>1261</v>
      </c>
      <c r="CG17" s="136" t="s">
        <v>1267</v>
      </c>
      <c r="CH17" s="136" t="s">
        <v>1080</v>
      </c>
      <c r="CI17" s="136" t="s">
        <v>1081</v>
      </c>
      <c r="CJ17" s="136" t="s">
        <v>2022</v>
      </c>
      <c r="CK17" s="136" t="s">
        <v>2065</v>
      </c>
      <c r="CL17" s="136" t="s">
        <v>2036</v>
      </c>
      <c r="CM17" s="136" t="s">
        <v>2090</v>
      </c>
      <c r="CP17" s="136" t="s">
        <v>2439</v>
      </c>
      <c r="CQ17" s="136" t="s">
        <v>2393</v>
      </c>
      <c r="CR17" s="136" t="s">
        <v>2038</v>
      </c>
      <c r="CS17" s="136" t="s">
        <v>2252</v>
      </c>
      <c r="CT17" s="136" t="s">
        <v>2376</v>
      </c>
      <c r="CU17" s="136" t="s">
        <v>2360</v>
      </c>
      <c r="CV17" s="136" t="s">
        <v>2438</v>
      </c>
      <c r="CW17" s="136" t="s">
        <v>2392</v>
      </c>
      <c r="CX17" s="136" t="s">
        <v>2439</v>
      </c>
      <c r="CY17" s="136" t="s">
        <v>2393</v>
      </c>
      <c r="CZ17" s="136" t="s">
        <v>2438</v>
      </c>
      <c r="DA17" s="136" t="s">
        <v>2392</v>
      </c>
      <c r="DB17" s="136" t="s">
        <v>2241</v>
      </c>
      <c r="DC17" s="136" t="s">
        <v>2533</v>
      </c>
      <c r="DD17" s="136" t="s">
        <v>2242</v>
      </c>
      <c r="DE17" s="136" t="s">
        <v>2563</v>
      </c>
    </row>
    <row r="18" spans="1:109" x14ac:dyDescent="0.25">
      <c r="A18" s="136">
        <v>14</v>
      </c>
      <c r="B18" s="134" t="s">
        <v>282</v>
      </c>
      <c r="C18" s="135" t="s">
        <v>283</v>
      </c>
      <c r="D18" s="136" t="s">
        <v>1060</v>
      </c>
      <c r="E18" s="136" t="s">
        <v>1523</v>
      </c>
      <c r="F18" s="136" t="s">
        <v>980</v>
      </c>
      <c r="G18" s="136" t="s">
        <v>983</v>
      </c>
      <c r="H18" s="136" t="s">
        <v>980</v>
      </c>
      <c r="I18" s="136" t="s">
        <v>1095</v>
      </c>
      <c r="J18" s="136" t="s">
        <v>980</v>
      </c>
      <c r="K18" s="136" t="s">
        <v>983</v>
      </c>
      <c r="L18" s="134" t="s">
        <v>406</v>
      </c>
      <c r="M18" s="135" t="s">
        <v>407</v>
      </c>
      <c r="N18" s="134" t="s">
        <v>971</v>
      </c>
      <c r="O18" s="135" t="s">
        <v>967</v>
      </c>
      <c r="P18" s="136" t="s">
        <v>985</v>
      </c>
      <c r="Q18" s="136" t="s">
        <v>562</v>
      </c>
      <c r="R18" s="136">
        <v>0</v>
      </c>
      <c r="S18" s="136">
        <v>0</v>
      </c>
      <c r="T18" s="136" t="s">
        <v>1088</v>
      </c>
      <c r="U18" s="136" t="s">
        <v>1095</v>
      </c>
      <c r="V18" s="136" t="s">
        <v>1097</v>
      </c>
      <c r="W18" s="136" t="s">
        <v>1193</v>
      </c>
      <c r="X18" s="136" t="s">
        <v>1141</v>
      </c>
      <c r="Y18" s="136" t="s">
        <v>1175</v>
      </c>
      <c r="Z18" s="136" t="s">
        <v>1086</v>
      </c>
      <c r="AA18" s="136" t="s">
        <v>1096</v>
      </c>
      <c r="AB18" s="136" t="s">
        <v>1086</v>
      </c>
      <c r="AC18" s="136" t="s">
        <v>1096</v>
      </c>
      <c r="AD18" s="136">
        <v>0</v>
      </c>
      <c r="AE18" s="136">
        <v>0</v>
      </c>
      <c r="AF18" s="136">
        <v>0</v>
      </c>
      <c r="AG18" s="136">
        <v>0</v>
      </c>
      <c r="AH18" s="136" t="s">
        <v>1262</v>
      </c>
      <c r="AI18" s="136" t="s">
        <v>1268</v>
      </c>
      <c r="AJ18" s="136" t="s">
        <v>1367</v>
      </c>
      <c r="AK18" s="136" t="s">
        <v>1368</v>
      </c>
      <c r="AL18" s="136" t="s">
        <v>1421</v>
      </c>
      <c r="AM18" s="136" t="s">
        <v>1422</v>
      </c>
      <c r="AN18" s="136" t="s">
        <v>1097</v>
      </c>
      <c r="AO18" s="136" t="s">
        <v>1193</v>
      </c>
      <c r="AP18" s="136" t="s">
        <v>1457</v>
      </c>
      <c r="AQ18" s="136" t="s">
        <v>1458</v>
      </c>
      <c r="AR18" s="136" t="s">
        <v>1497</v>
      </c>
      <c r="AS18" s="136" t="s">
        <v>1498</v>
      </c>
      <c r="AT18" s="136" t="s">
        <v>1544</v>
      </c>
      <c r="AU18" s="136" t="s">
        <v>1523</v>
      </c>
      <c r="AV18" s="136" t="s">
        <v>1612</v>
      </c>
      <c r="AW18" s="136">
        <v>0</v>
      </c>
      <c r="AX18" s="136" t="s">
        <v>1097</v>
      </c>
      <c r="AY18" s="136" t="s">
        <v>1193</v>
      </c>
      <c r="AZ18" s="136" t="s">
        <v>1649</v>
      </c>
      <c r="BA18" s="136" t="s">
        <v>1668</v>
      </c>
      <c r="BB18" s="136">
        <v>0</v>
      </c>
      <c r="BC18" s="136">
        <v>0</v>
      </c>
      <c r="BD18" s="136" t="s">
        <v>1722</v>
      </c>
      <c r="BE18" s="136" t="s">
        <v>1724</v>
      </c>
      <c r="BF18" s="136">
        <v>0</v>
      </c>
      <c r="BG18" s="136">
        <v>0</v>
      </c>
      <c r="BH18" s="136">
        <v>0</v>
      </c>
      <c r="BI18" s="136">
        <v>0</v>
      </c>
      <c r="BJ18" s="136">
        <v>0</v>
      </c>
      <c r="BK18" s="136">
        <v>0</v>
      </c>
      <c r="BL18" s="136" t="s">
        <v>1758</v>
      </c>
      <c r="BM18" s="136" t="s">
        <v>1757</v>
      </c>
      <c r="BN18" s="136">
        <v>0</v>
      </c>
      <c r="BO18" s="136">
        <v>0</v>
      </c>
      <c r="BP18" s="136" t="s">
        <v>1792</v>
      </c>
      <c r="BQ18" s="136" t="s">
        <v>1793</v>
      </c>
      <c r="BR18" s="136">
        <v>0</v>
      </c>
      <c r="BS18" s="136">
        <v>0</v>
      </c>
      <c r="BT18" s="136">
        <v>0</v>
      </c>
      <c r="BU18" s="136">
        <v>0</v>
      </c>
      <c r="BV18" s="136">
        <v>0</v>
      </c>
      <c r="BW18" s="136">
        <v>0</v>
      </c>
      <c r="BX18" s="136">
        <v>0</v>
      </c>
      <c r="BY18" s="136">
        <v>0</v>
      </c>
      <c r="BZ18" s="136" t="s">
        <v>1199</v>
      </c>
      <c r="CA18" s="136" t="s">
        <v>1571</v>
      </c>
      <c r="CB18" s="136">
        <v>0</v>
      </c>
      <c r="CC18" s="136">
        <v>0</v>
      </c>
      <c r="CD18" s="136" t="s">
        <v>1972</v>
      </c>
      <c r="CE18" s="136" t="s">
        <v>1986</v>
      </c>
      <c r="CF18" s="136" t="s">
        <v>1262</v>
      </c>
      <c r="CG18" s="136" t="s">
        <v>1268</v>
      </c>
      <c r="CH18" s="136" t="s">
        <v>1086</v>
      </c>
      <c r="CI18" s="136" t="s">
        <v>1096</v>
      </c>
      <c r="CJ18" s="136" t="s">
        <v>2023</v>
      </c>
      <c r="CK18" s="136" t="s">
        <v>2066</v>
      </c>
      <c r="CL18" s="136" t="s">
        <v>2037</v>
      </c>
      <c r="CM18" s="136" t="s">
        <v>2091</v>
      </c>
      <c r="CP18" s="136" t="s">
        <v>2440</v>
      </c>
      <c r="CQ18" s="136" t="s">
        <v>2394</v>
      </c>
      <c r="CR18" s="136" t="s">
        <v>1949</v>
      </c>
      <c r="CS18" s="136" t="s">
        <v>2152</v>
      </c>
      <c r="CT18" s="136" t="s">
        <v>2377</v>
      </c>
      <c r="CU18" s="136" t="s">
        <v>2361</v>
      </c>
      <c r="CV18" s="136" t="s">
        <v>2439</v>
      </c>
      <c r="CW18" s="136" t="s">
        <v>2393</v>
      </c>
      <c r="CX18" s="136" t="s">
        <v>2440</v>
      </c>
      <c r="CY18" s="136" t="s">
        <v>2394</v>
      </c>
      <c r="CZ18" s="136" t="s">
        <v>2439</v>
      </c>
      <c r="DA18" s="136" t="s">
        <v>2393</v>
      </c>
      <c r="DB18" s="136" t="s">
        <v>2534</v>
      </c>
      <c r="DC18" s="136" t="s">
        <v>2545</v>
      </c>
      <c r="DD18" s="136" t="s">
        <v>2242</v>
      </c>
      <c r="DE18" s="136" t="s">
        <v>2588</v>
      </c>
    </row>
    <row r="19" spans="1:109" x14ac:dyDescent="0.25">
      <c r="A19" s="136">
        <v>15</v>
      </c>
      <c r="B19" s="134" t="s">
        <v>284</v>
      </c>
      <c r="C19" s="135" t="s">
        <v>285</v>
      </c>
      <c r="D19" s="136" t="s">
        <v>1061</v>
      </c>
      <c r="E19" s="136" t="s">
        <v>1524</v>
      </c>
      <c r="F19" s="136" t="s">
        <v>980</v>
      </c>
      <c r="G19" s="136" t="s">
        <v>984</v>
      </c>
      <c r="H19" s="136" t="s">
        <v>980</v>
      </c>
      <c r="I19" s="136" t="s">
        <v>1089</v>
      </c>
      <c r="J19" s="136" t="s">
        <v>980</v>
      </c>
      <c r="K19" s="136" t="s">
        <v>984</v>
      </c>
      <c r="L19" s="134" t="s">
        <v>408</v>
      </c>
      <c r="M19" s="135" t="s">
        <v>409</v>
      </c>
      <c r="N19" s="134" t="s">
        <v>971</v>
      </c>
      <c r="O19" s="135" t="s">
        <v>968</v>
      </c>
      <c r="P19" s="136" t="s">
        <v>985</v>
      </c>
      <c r="Q19" s="136" t="s">
        <v>563</v>
      </c>
      <c r="R19" s="136">
        <v>0</v>
      </c>
      <c r="S19" s="136">
        <v>0</v>
      </c>
      <c r="T19" s="136" t="s">
        <v>1090</v>
      </c>
      <c r="U19" s="136" t="s">
        <v>1089</v>
      </c>
      <c r="V19" s="136" t="s">
        <v>1194</v>
      </c>
      <c r="W19" s="136" t="s">
        <v>1195</v>
      </c>
      <c r="X19" s="136" t="s">
        <v>1142</v>
      </c>
      <c r="Y19" s="136" t="s">
        <v>1176</v>
      </c>
      <c r="Z19" s="136" t="s">
        <v>1088</v>
      </c>
      <c r="AA19" s="136" t="s">
        <v>1210</v>
      </c>
      <c r="AB19" s="136" t="s">
        <v>1088</v>
      </c>
      <c r="AC19" s="136" t="s">
        <v>1210</v>
      </c>
      <c r="AD19" s="136">
        <v>0</v>
      </c>
      <c r="AE19" s="136">
        <v>0</v>
      </c>
      <c r="AF19" s="136">
        <v>0</v>
      </c>
      <c r="AG19" s="136">
        <v>0</v>
      </c>
      <c r="AH19" s="136" t="s">
        <v>1263</v>
      </c>
      <c r="AI19" s="136" t="s">
        <v>1264</v>
      </c>
      <c r="AJ19" s="136" t="s">
        <v>1369</v>
      </c>
      <c r="AK19" s="136" t="s">
        <v>1370</v>
      </c>
      <c r="AL19" s="136" t="s">
        <v>1425</v>
      </c>
      <c r="AM19" s="136" t="s">
        <v>1434</v>
      </c>
      <c r="AN19" s="136" t="s">
        <v>1194</v>
      </c>
      <c r="AO19" s="136" t="s">
        <v>1195</v>
      </c>
      <c r="AP19" s="136" t="s">
        <v>1066</v>
      </c>
      <c r="AQ19" s="136" t="s">
        <v>1459</v>
      </c>
      <c r="AR19" s="136" t="s">
        <v>1505</v>
      </c>
      <c r="AS19" s="136" t="s">
        <v>1506</v>
      </c>
      <c r="AT19" s="136" t="s">
        <v>1545</v>
      </c>
      <c r="AU19" s="136" t="s">
        <v>1524</v>
      </c>
      <c r="AV19" s="136" t="s">
        <v>1613</v>
      </c>
      <c r="AW19" s="136" t="s">
        <v>1623</v>
      </c>
      <c r="AX19" s="136" t="s">
        <v>1194</v>
      </c>
      <c r="AY19" s="136" t="s">
        <v>1195</v>
      </c>
      <c r="AZ19" s="136" t="s">
        <v>1650</v>
      </c>
      <c r="BA19" s="136" t="s">
        <v>1651</v>
      </c>
      <c r="BB19" s="136">
        <v>0</v>
      </c>
      <c r="BC19" s="136">
        <v>0</v>
      </c>
      <c r="BD19" s="136" t="s">
        <v>1721</v>
      </c>
      <c r="BE19" s="136" t="s">
        <v>1725</v>
      </c>
      <c r="BF19" s="136">
        <v>0</v>
      </c>
      <c r="BG19" s="136">
        <v>0</v>
      </c>
      <c r="BH19" s="136">
        <v>0</v>
      </c>
      <c r="BI19" s="136">
        <v>0</v>
      </c>
      <c r="BJ19" s="136">
        <v>0</v>
      </c>
      <c r="BK19" s="136">
        <v>0</v>
      </c>
      <c r="BL19" s="136" t="s">
        <v>1760</v>
      </c>
      <c r="BM19" s="136" t="s">
        <v>1761</v>
      </c>
      <c r="BN19" s="136">
        <v>0</v>
      </c>
      <c r="BO19" s="136">
        <v>0</v>
      </c>
      <c r="BP19" s="136">
        <v>0</v>
      </c>
      <c r="BQ19" s="136">
        <v>0</v>
      </c>
      <c r="BR19" s="136">
        <v>0</v>
      </c>
      <c r="BS19" s="136">
        <v>0</v>
      </c>
      <c r="BT19" s="136">
        <v>0</v>
      </c>
      <c r="BU19" s="136">
        <v>0</v>
      </c>
      <c r="BV19" s="136">
        <v>0</v>
      </c>
      <c r="BW19" s="136">
        <v>0</v>
      </c>
      <c r="BX19" s="136">
        <v>0</v>
      </c>
      <c r="BY19" s="136">
        <v>0</v>
      </c>
      <c r="BZ19" s="136" t="s">
        <v>1059</v>
      </c>
      <c r="CA19" s="136" t="s">
        <v>1592</v>
      </c>
      <c r="CB19" s="136">
        <v>0</v>
      </c>
      <c r="CC19" s="136">
        <v>0</v>
      </c>
      <c r="CD19" s="136" t="s">
        <v>1987</v>
      </c>
      <c r="CE19" s="136" t="s">
        <v>1988</v>
      </c>
      <c r="CF19" s="136" t="s">
        <v>1263</v>
      </c>
      <c r="CG19" s="136" t="s">
        <v>1264</v>
      </c>
      <c r="CH19" s="136" t="s">
        <v>1097</v>
      </c>
      <c r="CI19" s="136" t="s">
        <v>1098</v>
      </c>
      <c r="CJ19" s="136" t="s">
        <v>2071</v>
      </c>
      <c r="CK19" s="136" t="s">
        <v>2075</v>
      </c>
      <c r="CL19" s="136" t="s">
        <v>2023</v>
      </c>
      <c r="CM19" s="136" t="s">
        <v>2092</v>
      </c>
      <c r="CP19" s="136" t="s">
        <v>2441</v>
      </c>
      <c r="CQ19" s="136" t="s">
        <v>2395</v>
      </c>
      <c r="CR19" s="136" t="s">
        <v>2310</v>
      </c>
      <c r="CS19" s="136" t="s">
        <v>2253</v>
      </c>
      <c r="CT19" s="136" t="s">
        <v>2378</v>
      </c>
      <c r="CU19" s="136" t="s">
        <v>2362</v>
      </c>
      <c r="CV19" s="136" t="s">
        <v>2440</v>
      </c>
      <c r="CW19" s="136" t="s">
        <v>2475</v>
      </c>
      <c r="CX19" s="136" t="s">
        <v>2441</v>
      </c>
      <c r="CY19" s="136" t="s">
        <v>2395</v>
      </c>
      <c r="CZ19" s="136" t="s">
        <v>2440</v>
      </c>
      <c r="DA19" s="136" t="s">
        <v>2475</v>
      </c>
      <c r="DB19" s="136" t="s">
        <v>2534</v>
      </c>
      <c r="DC19" s="136" t="s">
        <v>2535</v>
      </c>
      <c r="DD19" s="136" t="s">
        <v>2572</v>
      </c>
      <c r="DE19" s="136" t="s">
        <v>2573</v>
      </c>
    </row>
    <row r="20" spans="1:109" x14ac:dyDescent="0.25">
      <c r="A20" s="136">
        <v>16</v>
      </c>
      <c r="B20" s="134" t="s">
        <v>286</v>
      </c>
      <c r="C20" s="135" t="s">
        <v>287</v>
      </c>
      <c r="D20" s="134" t="s">
        <v>1062</v>
      </c>
      <c r="E20" s="135" t="s">
        <v>1525</v>
      </c>
      <c r="F20" s="134">
        <v>0</v>
      </c>
      <c r="G20" s="135">
        <v>0</v>
      </c>
      <c r="H20" s="134">
        <v>0</v>
      </c>
      <c r="I20" s="135" t="s">
        <v>1092</v>
      </c>
      <c r="J20" s="134"/>
      <c r="K20" s="135">
        <v>0</v>
      </c>
      <c r="L20" s="134" t="s">
        <v>410</v>
      </c>
      <c r="M20" s="135" t="s">
        <v>411</v>
      </c>
      <c r="N20" s="136" t="s">
        <v>980</v>
      </c>
      <c r="O20" s="136" t="s">
        <v>981</v>
      </c>
      <c r="P20" s="136" t="s">
        <v>985</v>
      </c>
      <c r="Q20" s="136" t="s">
        <v>564</v>
      </c>
      <c r="R20" s="136">
        <v>0</v>
      </c>
      <c r="S20" s="136">
        <v>0</v>
      </c>
      <c r="T20" s="136" t="s">
        <v>1091</v>
      </c>
      <c r="U20" s="136" t="s">
        <v>1092</v>
      </c>
      <c r="V20" s="136" t="s">
        <v>1097</v>
      </c>
      <c r="W20" s="136" t="s">
        <v>1569</v>
      </c>
      <c r="X20" s="136" t="s">
        <v>1143</v>
      </c>
      <c r="Y20" s="136" t="s">
        <v>1177</v>
      </c>
      <c r="Z20" s="136" t="s">
        <v>1090</v>
      </c>
      <c r="AA20" s="136" t="s">
        <v>1211</v>
      </c>
      <c r="AB20" s="136" t="s">
        <v>1090</v>
      </c>
      <c r="AC20" s="136" t="s">
        <v>1211</v>
      </c>
      <c r="AD20" s="136">
        <v>0</v>
      </c>
      <c r="AE20" s="136">
        <v>0</v>
      </c>
      <c r="AF20" s="136">
        <v>0</v>
      </c>
      <c r="AG20" s="136">
        <v>0</v>
      </c>
      <c r="AH20" s="136" t="s">
        <v>1867</v>
      </c>
      <c r="AI20" s="136" t="s">
        <v>1869</v>
      </c>
      <c r="AJ20" s="136" t="s">
        <v>1371</v>
      </c>
      <c r="AK20" s="136" t="s">
        <v>1372</v>
      </c>
      <c r="AL20" s="136" t="s">
        <v>1426</v>
      </c>
      <c r="AM20" s="136" t="s">
        <v>1427</v>
      </c>
      <c r="AN20" s="136" t="s">
        <v>1097</v>
      </c>
      <c r="AO20" s="136" t="s">
        <v>1569</v>
      </c>
      <c r="AP20" s="136" t="s">
        <v>1461</v>
      </c>
      <c r="AQ20" s="136" t="s">
        <v>1460</v>
      </c>
      <c r="AR20" s="136" t="s">
        <v>1507</v>
      </c>
      <c r="AS20" s="136" t="s">
        <v>1508</v>
      </c>
      <c r="AT20" s="136" t="s">
        <v>1546</v>
      </c>
      <c r="AU20" s="136" t="s">
        <v>1525</v>
      </c>
      <c r="AV20" s="136" t="s">
        <v>1614</v>
      </c>
      <c r="AW20" s="136" t="s">
        <v>1635</v>
      </c>
      <c r="AX20" s="136" t="s">
        <v>1097</v>
      </c>
      <c r="AY20" s="136" t="s">
        <v>1569</v>
      </c>
      <c r="AZ20" s="136" t="s">
        <v>1652</v>
      </c>
      <c r="BA20" s="136" t="s">
        <v>1653</v>
      </c>
      <c r="BB20" s="136">
        <v>0</v>
      </c>
      <c r="BC20" s="136">
        <v>0</v>
      </c>
      <c r="BD20" s="136" t="s">
        <v>1727</v>
      </c>
      <c r="BE20" s="136" t="s">
        <v>1726</v>
      </c>
      <c r="BF20" s="136">
        <v>0</v>
      </c>
      <c r="BG20" s="136">
        <v>0</v>
      </c>
      <c r="BH20" s="136">
        <v>0</v>
      </c>
      <c r="BI20" s="136">
        <v>0</v>
      </c>
      <c r="BJ20" s="136">
        <v>0</v>
      </c>
      <c r="BK20" s="136">
        <v>0</v>
      </c>
      <c r="BL20" s="136" t="s">
        <v>1762</v>
      </c>
      <c r="BM20" s="136" t="s">
        <v>1763</v>
      </c>
      <c r="BN20" s="136">
        <v>0</v>
      </c>
      <c r="BO20" s="136">
        <v>0</v>
      </c>
      <c r="BP20" s="136">
        <v>0</v>
      </c>
      <c r="BQ20" s="136">
        <v>0</v>
      </c>
      <c r="BR20" s="136">
        <v>0</v>
      </c>
      <c r="BS20" s="136">
        <v>0</v>
      </c>
      <c r="BT20" s="136">
        <v>0</v>
      </c>
      <c r="BU20" s="136">
        <v>0</v>
      </c>
      <c r="BV20" s="136">
        <v>0</v>
      </c>
      <c r="BW20" s="136">
        <v>0</v>
      </c>
      <c r="BX20" s="136">
        <v>0</v>
      </c>
      <c r="BY20" s="136">
        <v>0</v>
      </c>
      <c r="BZ20" s="136" t="s">
        <v>1560</v>
      </c>
      <c r="CA20" s="136" t="s">
        <v>1559</v>
      </c>
      <c r="CB20" s="136">
        <v>0</v>
      </c>
      <c r="CC20" s="136">
        <v>0</v>
      </c>
      <c r="CD20" s="136">
        <v>0</v>
      </c>
      <c r="CE20" s="136">
        <v>0</v>
      </c>
      <c r="CF20" s="136" t="s">
        <v>1867</v>
      </c>
      <c r="CG20" s="136" t="s">
        <v>1869</v>
      </c>
      <c r="CH20" s="136" t="s">
        <v>1076</v>
      </c>
      <c r="CI20" s="136" t="s">
        <v>1077</v>
      </c>
      <c r="CJ20" s="136">
        <v>0</v>
      </c>
      <c r="CK20" s="136" t="s">
        <v>2067</v>
      </c>
      <c r="CL20" s="136" t="s">
        <v>2147</v>
      </c>
      <c r="CM20" s="136" t="s">
        <v>2148</v>
      </c>
      <c r="CP20" s="136" t="s">
        <v>2442</v>
      </c>
      <c r="CQ20" s="136" t="s">
        <v>2396</v>
      </c>
      <c r="CR20" s="136" t="s">
        <v>2311</v>
      </c>
      <c r="CS20" s="136" t="s">
        <v>2254</v>
      </c>
      <c r="CT20" s="136" t="s">
        <v>2028</v>
      </c>
      <c r="CU20" s="136" t="s">
        <v>2363</v>
      </c>
      <c r="CV20" s="136" t="s">
        <v>2441</v>
      </c>
      <c r="CW20" s="136" t="s">
        <v>2395</v>
      </c>
      <c r="CX20" s="136" t="s">
        <v>2442</v>
      </c>
      <c r="CY20" s="136" t="s">
        <v>2396</v>
      </c>
      <c r="CZ20" s="136" t="s">
        <v>2441</v>
      </c>
      <c r="DA20" s="136" t="s">
        <v>2395</v>
      </c>
      <c r="DB20" s="136" t="s">
        <v>2235</v>
      </c>
      <c r="DC20" s="136" t="s">
        <v>2536</v>
      </c>
      <c r="DD20" s="136" t="s">
        <v>2572</v>
      </c>
      <c r="DE20" s="136" t="s">
        <v>2574</v>
      </c>
    </row>
    <row r="21" spans="1:109" x14ac:dyDescent="0.25">
      <c r="A21" s="136">
        <v>17</v>
      </c>
      <c r="B21" s="134" t="s">
        <v>288</v>
      </c>
      <c r="C21" s="135" t="s">
        <v>289</v>
      </c>
      <c r="D21" s="134" t="s">
        <v>971</v>
      </c>
      <c r="E21" s="135" t="s">
        <v>1526</v>
      </c>
      <c r="F21" s="134">
        <v>0</v>
      </c>
      <c r="G21" s="135">
        <v>0</v>
      </c>
      <c r="H21" s="134">
        <v>0</v>
      </c>
      <c r="I21" s="135" t="s">
        <v>1106</v>
      </c>
      <c r="J21" s="134"/>
      <c r="K21" s="135">
        <v>0</v>
      </c>
      <c r="L21" s="134" t="s">
        <v>412</v>
      </c>
      <c r="M21" s="135" t="s">
        <v>413</v>
      </c>
      <c r="N21" s="136" t="s">
        <v>980</v>
      </c>
      <c r="O21" s="136" t="s">
        <v>982</v>
      </c>
      <c r="P21" s="136" t="s">
        <v>985</v>
      </c>
      <c r="Q21" s="136" t="s">
        <v>565</v>
      </c>
      <c r="R21" s="136">
        <v>0</v>
      </c>
      <c r="S21" s="136">
        <v>0</v>
      </c>
      <c r="T21" s="136" t="s">
        <v>1094</v>
      </c>
      <c r="U21" s="136" t="s">
        <v>1106</v>
      </c>
      <c r="V21" s="136" t="s">
        <v>1196</v>
      </c>
      <c r="W21" s="136" t="s">
        <v>1570</v>
      </c>
      <c r="X21" s="136" t="s">
        <v>1144</v>
      </c>
      <c r="Y21" s="136" t="s">
        <v>1178</v>
      </c>
      <c r="Z21" s="136" t="s">
        <v>1094</v>
      </c>
      <c r="AA21" s="136" t="s">
        <v>1212</v>
      </c>
      <c r="AB21" s="136" t="s">
        <v>1094</v>
      </c>
      <c r="AC21" s="136" t="s">
        <v>1212</v>
      </c>
      <c r="AD21" s="136">
        <v>0</v>
      </c>
      <c r="AE21" s="136">
        <v>0</v>
      </c>
      <c r="AF21" s="136">
        <v>0</v>
      </c>
      <c r="AG21" s="136">
        <v>0</v>
      </c>
      <c r="AH21" s="136" t="s">
        <v>1868</v>
      </c>
      <c r="AI21" s="136" t="s">
        <v>1888</v>
      </c>
      <c r="AJ21" s="136" t="s">
        <v>1373</v>
      </c>
      <c r="AK21" s="136" t="s">
        <v>1374</v>
      </c>
      <c r="AL21" s="136" t="s">
        <v>1428</v>
      </c>
      <c r="AM21" s="136" t="s">
        <v>1429</v>
      </c>
      <c r="AN21" s="136" t="s">
        <v>1196</v>
      </c>
      <c r="AO21" s="136" t="s">
        <v>1570</v>
      </c>
      <c r="AP21" s="136" t="s">
        <v>1462</v>
      </c>
      <c r="AQ21" s="136" t="s">
        <v>1463</v>
      </c>
      <c r="AR21" s="136">
        <v>0</v>
      </c>
      <c r="AS21" s="136">
        <v>0</v>
      </c>
      <c r="AT21" s="136">
        <v>0</v>
      </c>
      <c r="AU21" s="136" t="s">
        <v>1526</v>
      </c>
      <c r="AV21" s="136" t="s">
        <v>1615</v>
      </c>
      <c r="AW21" s="136" t="s">
        <v>1616</v>
      </c>
      <c r="AX21" s="136" t="s">
        <v>1196</v>
      </c>
      <c r="AY21" s="136" t="s">
        <v>1570</v>
      </c>
      <c r="AZ21" s="136" t="s">
        <v>1068</v>
      </c>
      <c r="BA21" s="136" t="s">
        <v>1654</v>
      </c>
      <c r="BB21" s="136">
        <v>0</v>
      </c>
      <c r="BC21" s="136">
        <v>0</v>
      </c>
      <c r="BD21" s="136">
        <v>0</v>
      </c>
      <c r="BE21" s="136">
        <v>0</v>
      </c>
      <c r="BF21" s="136">
        <v>0</v>
      </c>
      <c r="BG21" s="136">
        <v>0</v>
      </c>
      <c r="BH21" s="136">
        <v>0</v>
      </c>
      <c r="BI21" s="136">
        <v>0</v>
      </c>
      <c r="BJ21" s="136">
        <v>0</v>
      </c>
      <c r="BK21" s="136">
        <v>0</v>
      </c>
      <c r="BL21" s="136" t="s">
        <v>1764</v>
      </c>
      <c r="BM21" s="136" t="s">
        <v>1767</v>
      </c>
      <c r="BN21" s="136">
        <v>0</v>
      </c>
      <c r="BO21" s="136">
        <v>0</v>
      </c>
      <c r="BP21" s="136">
        <v>0</v>
      </c>
      <c r="BQ21" s="136">
        <v>0</v>
      </c>
      <c r="BR21" s="136">
        <v>0</v>
      </c>
      <c r="BS21" s="136">
        <v>0</v>
      </c>
      <c r="BT21" s="136">
        <v>0</v>
      </c>
      <c r="BU21" s="136">
        <v>0</v>
      </c>
      <c r="BV21" s="136">
        <v>0</v>
      </c>
      <c r="BW21" s="136">
        <v>0</v>
      </c>
      <c r="BX21" s="136">
        <v>0</v>
      </c>
      <c r="BY21" s="136">
        <v>0</v>
      </c>
      <c r="BZ21" s="136" t="s">
        <v>1912</v>
      </c>
      <c r="CA21" s="136" t="s">
        <v>1927</v>
      </c>
      <c r="CB21" s="136">
        <v>0</v>
      </c>
      <c r="CC21" s="136">
        <v>0</v>
      </c>
      <c r="CD21" s="136">
        <v>0</v>
      </c>
      <c r="CE21" s="136">
        <v>0</v>
      </c>
      <c r="CF21" s="136" t="s">
        <v>1868</v>
      </c>
      <c r="CG21" s="136" t="s">
        <v>1888</v>
      </c>
      <c r="CH21" s="136" t="s">
        <v>1082</v>
      </c>
      <c r="CI21" s="136" t="s">
        <v>1994</v>
      </c>
      <c r="CJ21" s="136" t="s">
        <v>2024</v>
      </c>
      <c r="CK21" s="136">
        <v>0</v>
      </c>
      <c r="CL21" s="136" t="s">
        <v>1345</v>
      </c>
      <c r="CM21" s="136" t="s">
        <v>2149</v>
      </c>
      <c r="CP21" s="136" t="s">
        <v>2443</v>
      </c>
      <c r="CQ21" s="136" t="s">
        <v>2397</v>
      </c>
      <c r="CR21" s="136" t="s">
        <v>2312</v>
      </c>
      <c r="CS21" s="136" t="s">
        <v>2255</v>
      </c>
      <c r="CT21" s="136" t="s">
        <v>2379</v>
      </c>
      <c r="CU21" s="136" t="s">
        <v>2364</v>
      </c>
      <c r="CV21" s="136" t="s">
        <v>2442</v>
      </c>
      <c r="CW21" s="136" t="s">
        <v>2396</v>
      </c>
      <c r="CX21" s="136" t="s">
        <v>2443</v>
      </c>
      <c r="CY21" s="136" t="s">
        <v>2397</v>
      </c>
      <c r="CZ21" s="136" t="s">
        <v>2442</v>
      </c>
      <c r="DA21" s="136" t="s">
        <v>2396</v>
      </c>
      <c r="DB21" s="136" t="s">
        <v>2235</v>
      </c>
      <c r="DC21" s="136" t="s">
        <v>2546</v>
      </c>
      <c r="DD21" s="136" t="s">
        <v>2572</v>
      </c>
      <c r="DE21" s="136" t="s">
        <v>2575</v>
      </c>
    </row>
    <row r="22" spans="1:109" x14ac:dyDescent="0.25">
      <c r="A22" s="136">
        <v>18</v>
      </c>
      <c r="B22" s="134" t="s">
        <v>290</v>
      </c>
      <c r="C22" s="135" t="s">
        <v>291</v>
      </c>
      <c r="D22" s="134" t="s">
        <v>971</v>
      </c>
      <c r="E22" s="135" t="s">
        <v>1527</v>
      </c>
      <c r="F22" s="134">
        <v>0</v>
      </c>
      <c r="G22" s="135">
        <v>0</v>
      </c>
      <c r="H22" s="134">
        <v>0</v>
      </c>
      <c r="I22" s="135" t="s">
        <v>1098</v>
      </c>
      <c r="J22" s="134"/>
      <c r="K22" s="135">
        <v>0</v>
      </c>
      <c r="L22" s="134" t="s">
        <v>414</v>
      </c>
      <c r="M22" s="135" t="s">
        <v>415</v>
      </c>
      <c r="N22" s="136" t="s">
        <v>980</v>
      </c>
      <c r="O22" s="136" t="s">
        <v>174</v>
      </c>
      <c r="P22" s="136" t="s">
        <v>985</v>
      </c>
      <c r="Q22" s="136" t="s">
        <v>566</v>
      </c>
      <c r="R22" s="136">
        <v>0</v>
      </c>
      <c r="S22" s="136">
        <v>0</v>
      </c>
      <c r="T22" s="136" t="s">
        <v>1097</v>
      </c>
      <c r="U22" s="136" t="s">
        <v>1098</v>
      </c>
      <c r="V22" s="136" t="s">
        <v>1197</v>
      </c>
      <c r="W22" s="136" t="s">
        <v>1198</v>
      </c>
      <c r="X22" s="136" t="s">
        <v>1145</v>
      </c>
      <c r="Y22" s="136" t="s">
        <v>1159</v>
      </c>
      <c r="Z22" s="136" t="s">
        <v>1099</v>
      </c>
      <c r="AA22" s="136" t="s">
        <v>1100</v>
      </c>
      <c r="AB22" s="136" t="s">
        <v>1099</v>
      </c>
      <c r="AC22" s="136" t="s">
        <v>1100</v>
      </c>
      <c r="AD22" s="136">
        <v>0</v>
      </c>
      <c r="AE22" s="136">
        <v>0</v>
      </c>
      <c r="AF22" s="136">
        <v>0</v>
      </c>
      <c r="AG22" s="136">
        <v>0</v>
      </c>
      <c r="AH22" s="136" t="s">
        <v>1870</v>
      </c>
      <c r="AI22" s="136" t="s">
        <v>1871</v>
      </c>
      <c r="AJ22" s="136" t="s">
        <v>1376</v>
      </c>
      <c r="AK22" s="136" t="s">
        <v>1375</v>
      </c>
      <c r="AL22" s="136" t="s">
        <v>1431</v>
      </c>
      <c r="AM22" s="136" t="s">
        <v>1430</v>
      </c>
      <c r="AN22" s="136" t="s">
        <v>1197</v>
      </c>
      <c r="AO22" s="136" t="s">
        <v>1198</v>
      </c>
      <c r="AP22" s="136" t="s">
        <v>1464</v>
      </c>
      <c r="AQ22" s="136" t="s">
        <v>1472</v>
      </c>
      <c r="AR22" s="136">
        <v>0</v>
      </c>
      <c r="AS22" s="136">
        <v>0</v>
      </c>
      <c r="AT22" s="136" t="s">
        <v>1547</v>
      </c>
      <c r="AU22" s="136" t="s">
        <v>1527</v>
      </c>
      <c r="AV22" s="136" t="s">
        <v>1617</v>
      </c>
      <c r="AW22" s="136" t="s">
        <v>1618</v>
      </c>
      <c r="AX22" s="136" t="s">
        <v>1197</v>
      </c>
      <c r="AY22" s="136" t="s">
        <v>1198</v>
      </c>
      <c r="AZ22" s="136" t="s">
        <v>1655</v>
      </c>
      <c r="BA22" s="136" t="s">
        <v>1656</v>
      </c>
      <c r="BB22" s="136">
        <v>0</v>
      </c>
      <c r="BC22" s="136">
        <v>0</v>
      </c>
      <c r="BD22" s="136">
        <v>0</v>
      </c>
      <c r="BE22" s="136">
        <v>0</v>
      </c>
      <c r="BF22" s="136">
        <v>0</v>
      </c>
      <c r="BG22" s="136">
        <v>0</v>
      </c>
      <c r="BH22" s="136">
        <v>0</v>
      </c>
      <c r="BI22" s="136">
        <v>0</v>
      </c>
      <c r="BJ22" s="136">
        <v>0</v>
      </c>
      <c r="BK22" s="136">
        <v>0</v>
      </c>
      <c r="BL22" s="136" t="s">
        <v>1766</v>
      </c>
      <c r="BM22" s="136" t="s">
        <v>1765</v>
      </c>
      <c r="BN22" s="136">
        <v>0</v>
      </c>
      <c r="BO22" s="136">
        <v>0</v>
      </c>
      <c r="BP22" s="136">
        <v>0</v>
      </c>
      <c r="BQ22" s="136">
        <v>0</v>
      </c>
      <c r="BR22" s="136">
        <v>0</v>
      </c>
      <c r="BS22" s="136">
        <v>0</v>
      </c>
      <c r="BT22" s="136">
        <v>0</v>
      </c>
      <c r="BU22" s="136">
        <v>0</v>
      </c>
      <c r="BV22" s="136">
        <v>0</v>
      </c>
      <c r="BW22" s="136">
        <v>0</v>
      </c>
      <c r="BX22" s="136">
        <v>0</v>
      </c>
      <c r="BY22" s="136">
        <v>0</v>
      </c>
      <c r="BZ22" s="136" t="s">
        <v>1913</v>
      </c>
      <c r="CA22" s="136" t="s">
        <v>1928</v>
      </c>
      <c r="CB22" s="136">
        <v>0</v>
      </c>
      <c r="CC22" s="136">
        <v>0</v>
      </c>
      <c r="CD22" s="136">
        <v>0</v>
      </c>
      <c r="CE22" s="136">
        <v>0</v>
      </c>
      <c r="CF22" s="136" t="s">
        <v>1870</v>
      </c>
      <c r="CG22" s="136" t="s">
        <v>1871</v>
      </c>
      <c r="CH22" s="136" t="s">
        <v>1432</v>
      </c>
      <c r="CI22" s="136" t="s">
        <v>1413</v>
      </c>
      <c r="CJ22" s="136" t="s">
        <v>2025</v>
      </c>
      <c r="CK22" s="136">
        <v>0</v>
      </c>
      <c r="CL22" s="136" t="s">
        <v>2078</v>
      </c>
      <c r="CM22" s="136">
        <v>0</v>
      </c>
      <c r="CP22" s="136" t="s">
        <v>2444</v>
      </c>
      <c r="CQ22" s="136" t="s">
        <v>2398</v>
      </c>
      <c r="CR22" s="136" t="s">
        <v>2313</v>
      </c>
      <c r="CS22" s="136" t="s">
        <v>2256</v>
      </c>
      <c r="CT22" s="136">
        <v>0</v>
      </c>
      <c r="CU22" s="136">
        <v>0</v>
      </c>
      <c r="CV22" s="136" t="s">
        <v>2443</v>
      </c>
      <c r="CW22" s="136" t="s">
        <v>2397</v>
      </c>
      <c r="CX22" s="136" t="s">
        <v>2444</v>
      </c>
      <c r="CY22" s="136" t="s">
        <v>2398</v>
      </c>
      <c r="CZ22" s="136" t="s">
        <v>2443</v>
      </c>
      <c r="DA22" s="136" t="s">
        <v>2397</v>
      </c>
      <c r="DB22" s="136" t="s">
        <v>1278</v>
      </c>
      <c r="DC22" s="136" t="s">
        <v>2537</v>
      </c>
      <c r="DD22" s="136" t="s">
        <v>2572</v>
      </c>
      <c r="DE22" s="136" t="s">
        <v>2576</v>
      </c>
    </row>
    <row r="23" spans="1:109" x14ac:dyDescent="0.25">
      <c r="A23" s="136">
        <v>19</v>
      </c>
      <c r="B23" s="134" t="s">
        <v>292</v>
      </c>
      <c r="C23" s="135" t="s">
        <v>293</v>
      </c>
      <c r="D23" s="134" t="s">
        <v>971</v>
      </c>
      <c r="E23" s="135" t="s">
        <v>1528</v>
      </c>
      <c r="F23" s="134">
        <v>0</v>
      </c>
      <c r="G23" s="135">
        <v>0</v>
      </c>
      <c r="H23" s="134">
        <v>0</v>
      </c>
      <c r="I23" s="135" t="s">
        <v>1100</v>
      </c>
      <c r="J23" s="134"/>
      <c r="K23" s="135">
        <v>0</v>
      </c>
      <c r="L23" s="134" t="s">
        <v>416</v>
      </c>
      <c r="M23" s="135" t="s">
        <v>417</v>
      </c>
      <c r="N23" s="136" t="s">
        <v>980</v>
      </c>
      <c r="O23" s="136" t="s">
        <v>983</v>
      </c>
      <c r="P23" s="136" t="s">
        <v>985</v>
      </c>
      <c r="Q23" s="136" t="s">
        <v>567</v>
      </c>
      <c r="R23" s="136">
        <v>0</v>
      </c>
      <c r="S23" s="136">
        <v>0</v>
      </c>
      <c r="T23" s="136" t="s">
        <v>1099</v>
      </c>
      <c r="U23" s="136" t="s">
        <v>1100</v>
      </c>
      <c r="V23" s="136" t="s">
        <v>1199</v>
      </c>
      <c r="W23" s="136" t="s">
        <v>1571</v>
      </c>
      <c r="X23" s="136" t="s">
        <v>1146</v>
      </c>
      <c r="Y23" s="136" t="s">
        <v>1160</v>
      </c>
      <c r="Z23" s="136" t="s">
        <v>1078</v>
      </c>
      <c r="AA23" s="136" t="s">
        <v>1079</v>
      </c>
      <c r="AB23" s="136" t="s">
        <v>1078</v>
      </c>
      <c r="AC23" s="136" t="s">
        <v>1079</v>
      </c>
      <c r="AD23" s="136">
        <v>0</v>
      </c>
      <c r="AE23" s="136">
        <v>0</v>
      </c>
      <c r="AF23" s="136">
        <v>0</v>
      </c>
      <c r="AG23" s="136">
        <v>0</v>
      </c>
      <c r="AH23" s="136" t="s">
        <v>1248</v>
      </c>
      <c r="AI23" s="136" t="s">
        <v>1881</v>
      </c>
      <c r="AJ23" s="136" t="s">
        <v>1377</v>
      </c>
      <c r="AK23" s="136" t="s">
        <v>1378</v>
      </c>
      <c r="AL23" s="136">
        <v>0</v>
      </c>
      <c r="AM23" s="136">
        <v>0</v>
      </c>
      <c r="AN23" s="136" t="s">
        <v>1199</v>
      </c>
      <c r="AO23" s="136" t="s">
        <v>1571</v>
      </c>
      <c r="AP23" s="136" t="s">
        <v>1465</v>
      </c>
      <c r="AQ23" s="136">
        <v>0</v>
      </c>
      <c r="AR23" s="136">
        <v>0</v>
      </c>
      <c r="AS23" s="136">
        <v>0</v>
      </c>
      <c r="AT23" s="136" t="s">
        <v>1548</v>
      </c>
      <c r="AU23" s="136" t="s">
        <v>1528</v>
      </c>
      <c r="AV23" s="136" t="s">
        <v>1626</v>
      </c>
      <c r="AW23" s="136" t="s">
        <v>1627</v>
      </c>
      <c r="AX23" s="136" t="s">
        <v>1199</v>
      </c>
      <c r="AY23" s="136" t="s">
        <v>1571</v>
      </c>
      <c r="AZ23" s="136" t="s">
        <v>1657</v>
      </c>
      <c r="BA23" s="136" t="s">
        <v>1669</v>
      </c>
      <c r="BB23" s="136">
        <v>0</v>
      </c>
      <c r="BC23" s="136">
        <v>0</v>
      </c>
      <c r="BD23" s="136">
        <v>0</v>
      </c>
      <c r="BE23" s="136">
        <v>0</v>
      </c>
      <c r="BF23" s="136">
        <v>0</v>
      </c>
      <c r="BG23" s="136">
        <v>0</v>
      </c>
      <c r="BH23" s="136">
        <v>0</v>
      </c>
      <c r="BI23" s="136">
        <v>0</v>
      </c>
      <c r="BJ23" s="136">
        <v>0</v>
      </c>
      <c r="BK23" s="136">
        <v>0</v>
      </c>
      <c r="BL23" s="136">
        <v>0</v>
      </c>
      <c r="BM23" s="136">
        <v>0</v>
      </c>
      <c r="BN23" s="136">
        <v>0</v>
      </c>
      <c r="BO23" s="136">
        <v>0</v>
      </c>
      <c r="BP23" s="136">
        <v>0</v>
      </c>
      <c r="BQ23" s="136">
        <v>0</v>
      </c>
      <c r="BR23" s="136">
        <v>0</v>
      </c>
      <c r="BS23" s="136">
        <v>0</v>
      </c>
      <c r="BT23" s="136">
        <v>0</v>
      </c>
      <c r="BU23" s="136">
        <v>0</v>
      </c>
      <c r="BV23" s="136">
        <v>0</v>
      </c>
      <c r="BW23" s="136">
        <v>0</v>
      </c>
      <c r="BX23" s="136">
        <v>0</v>
      </c>
      <c r="BY23" s="136">
        <v>0</v>
      </c>
      <c r="BZ23" s="136" t="s">
        <v>1598</v>
      </c>
      <c r="CA23" s="136" t="s">
        <v>1601</v>
      </c>
      <c r="CB23" s="136">
        <v>0</v>
      </c>
      <c r="CC23" s="136">
        <v>0</v>
      </c>
      <c r="CD23" s="136">
        <v>0</v>
      </c>
      <c r="CE23" s="136">
        <v>0</v>
      </c>
      <c r="CF23" s="136" t="s">
        <v>1248</v>
      </c>
      <c r="CG23" s="136" t="s">
        <v>1881</v>
      </c>
      <c r="CH23" s="136" t="s">
        <v>1091</v>
      </c>
      <c r="CI23" s="136" t="s">
        <v>1092</v>
      </c>
      <c r="CJ23" s="136" t="s">
        <v>2026</v>
      </c>
      <c r="CK23" s="136" t="s">
        <v>2068</v>
      </c>
      <c r="CL23" s="136" t="s">
        <v>2038</v>
      </c>
      <c r="CM23" s="136" t="s">
        <v>2093</v>
      </c>
      <c r="CP23" s="136" t="s">
        <v>2445</v>
      </c>
      <c r="CQ23" s="136" t="s">
        <v>2399</v>
      </c>
      <c r="CR23" s="136" t="s">
        <v>2314</v>
      </c>
      <c r="CS23" s="136" t="s">
        <v>2257</v>
      </c>
      <c r="CT23" s="136">
        <v>0</v>
      </c>
      <c r="CU23" s="136">
        <v>0</v>
      </c>
      <c r="CV23" s="136" t="s">
        <v>2444</v>
      </c>
      <c r="CW23" s="136" t="s">
        <v>2398</v>
      </c>
      <c r="CX23" s="136" t="s">
        <v>2445</v>
      </c>
      <c r="CY23" s="136" t="s">
        <v>2399</v>
      </c>
      <c r="CZ23" s="136" t="s">
        <v>2444</v>
      </c>
      <c r="DA23" s="136" t="s">
        <v>2398</v>
      </c>
      <c r="DB23" s="136" t="s">
        <v>1278</v>
      </c>
      <c r="DC23" s="136" t="s">
        <v>2538</v>
      </c>
      <c r="DD23" s="136" t="s">
        <v>2189</v>
      </c>
      <c r="DE23" s="136" t="s">
        <v>2571</v>
      </c>
    </row>
    <row r="24" spans="1:109" x14ac:dyDescent="0.25">
      <c r="A24" s="136">
        <v>20</v>
      </c>
      <c r="B24" s="134" t="s">
        <v>294</v>
      </c>
      <c r="C24" s="135" t="s">
        <v>295</v>
      </c>
      <c r="D24" s="134" t="s">
        <v>971</v>
      </c>
      <c r="E24" s="135" t="s">
        <v>1550</v>
      </c>
      <c r="F24" s="134">
        <v>0</v>
      </c>
      <c r="G24" s="135">
        <v>0</v>
      </c>
      <c r="H24" s="134">
        <v>0</v>
      </c>
      <c r="I24" s="135">
        <v>0</v>
      </c>
      <c r="J24" s="134"/>
      <c r="K24" s="135">
        <v>0</v>
      </c>
      <c r="L24" s="134" t="s">
        <v>290</v>
      </c>
      <c r="M24" s="135" t="s">
        <v>418</v>
      </c>
      <c r="N24" s="136" t="s">
        <v>980</v>
      </c>
      <c r="O24" s="136" t="s">
        <v>984</v>
      </c>
      <c r="P24" s="136" t="s">
        <v>985</v>
      </c>
      <c r="Q24" s="136" t="s">
        <v>568</v>
      </c>
      <c r="R24" s="136">
        <v>0</v>
      </c>
      <c r="S24" s="136">
        <v>0</v>
      </c>
      <c r="T24" s="136">
        <v>0</v>
      </c>
      <c r="U24" s="136">
        <v>0</v>
      </c>
      <c r="V24" s="136" t="s">
        <v>1200</v>
      </c>
      <c r="W24" s="136" t="s">
        <v>1201</v>
      </c>
      <c r="X24" s="136" t="s">
        <v>1147</v>
      </c>
      <c r="Y24" s="136" t="s">
        <v>1161</v>
      </c>
      <c r="Z24" s="136" t="s">
        <v>1080</v>
      </c>
      <c r="AA24" s="136" t="s">
        <v>1081</v>
      </c>
      <c r="AB24" s="136" t="s">
        <v>1080</v>
      </c>
      <c r="AC24" s="136" t="s">
        <v>1081</v>
      </c>
      <c r="AD24" s="136">
        <v>0</v>
      </c>
      <c r="AE24" s="136">
        <v>0</v>
      </c>
      <c r="AF24" s="136">
        <v>0</v>
      </c>
      <c r="AG24" s="136">
        <v>0</v>
      </c>
      <c r="AH24" s="136" t="s">
        <v>1872</v>
      </c>
      <c r="AI24" s="136" t="s">
        <v>1873</v>
      </c>
      <c r="AJ24" s="136" t="s">
        <v>1380</v>
      </c>
      <c r="AK24" s="136" t="s">
        <v>1379</v>
      </c>
      <c r="AL24" s="136">
        <v>0</v>
      </c>
      <c r="AM24" s="136">
        <v>0</v>
      </c>
      <c r="AN24" s="136" t="s">
        <v>1200</v>
      </c>
      <c r="AO24" s="136" t="s">
        <v>1201</v>
      </c>
      <c r="AP24" s="136" t="s">
        <v>1057</v>
      </c>
      <c r="AQ24" s="136" t="s">
        <v>1466</v>
      </c>
      <c r="AR24" s="136">
        <v>0</v>
      </c>
      <c r="AS24" s="136">
        <v>0</v>
      </c>
      <c r="AT24" s="136" t="s">
        <v>1549</v>
      </c>
      <c r="AU24" s="136" t="s">
        <v>1550</v>
      </c>
      <c r="AV24" s="136" t="s">
        <v>1628</v>
      </c>
      <c r="AW24" s="136" t="s">
        <v>1629</v>
      </c>
      <c r="AX24" s="136" t="s">
        <v>1200</v>
      </c>
      <c r="AY24" s="136" t="s">
        <v>1201</v>
      </c>
      <c r="AZ24" s="136" t="s">
        <v>1658</v>
      </c>
      <c r="BA24" s="136" t="s">
        <v>1670</v>
      </c>
      <c r="BB24" s="136">
        <v>0</v>
      </c>
      <c r="BC24" s="136">
        <v>0</v>
      </c>
      <c r="BD24" s="136">
        <v>0</v>
      </c>
      <c r="BE24" s="136">
        <v>0</v>
      </c>
      <c r="BF24" s="136">
        <v>0</v>
      </c>
      <c r="BG24" s="136">
        <v>0</v>
      </c>
      <c r="BH24" s="136">
        <v>0</v>
      </c>
      <c r="BI24" s="136">
        <v>0</v>
      </c>
      <c r="BJ24" s="136">
        <v>0</v>
      </c>
      <c r="BK24" s="136">
        <v>0</v>
      </c>
      <c r="BL24" s="136">
        <v>0</v>
      </c>
      <c r="BM24" s="136">
        <v>0</v>
      </c>
      <c r="BN24" s="136">
        <v>0</v>
      </c>
      <c r="BO24" s="136">
        <v>0</v>
      </c>
      <c r="BP24" s="136">
        <v>0</v>
      </c>
      <c r="BQ24" s="136">
        <v>0</v>
      </c>
      <c r="BR24" s="136">
        <v>0</v>
      </c>
      <c r="BS24" s="136">
        <v>0</v>
      </c>
      <c r="BT24" s="136">
        <v>0</v>
      </c>
      <c r="BU24" s="136">
        <v>0</v>
      </c>
      <c r="BV24" s="136">
        <v>0</v>
      </c>
      <c r="BW24" s="136">
        <v>0</v>
      </c>
      <c r="BX24" s="136">
        <v>0</v>
      </c>
      <c r="BY24" s="136">
        <v>0</v>
      </c>
      <c r="BZ24" s="136" t="s">
        <v>1583</v>
      </c>
      <c r="CA24" s="136" t="s">
        <v>1584</v>
      </c>
      <c r="CB24" s="136">
        <v>0</v>
      </c>
      <c r="CC24" s="136">
        <v>0</v>
      </c>
      <c r="CD24" s="136">
        <v>0</v>
      </c>
      <c r="CE24" s="136">
        <v>0</v>
      </c>
      <c r="CF24" s="136" t="s">
        <v>1872</v>
      </c>
      <c r="CG24" s="136" t="s">
        <v>1873</v>
      </c>
      <c r="CH24" s="136" t="s">
        <v>1072</v>
      </c>
      <c r="CI24" s="136" t="s">
        <v>1101</v>
      </c>
      <c r="CJ24" s="136" t="s">
        <v>1437</v>
      </c>
      <c r="CK24" s="136" t="s">
        <v>2140</v>
      </c>
      <c r="CL24" s="136" t="s">
        <v>2039</v>
      </c>
      <c r="CM24" s="136" t="s">
        <v>2094</v>
      </c>
      <c r="CP24" s="136" t="s">
        <v>2446</v>
      </c>
      <c r="CQ24" s="136" t="s">
        <v>2400</v>
      </c>
      <c r="CR24" s="136" t="s">
        <v>2315</v>
      </c>
      <c r="CS24" s="136" t="s">
        <v>2258</v>
      </c>
      <c r="CT24" s="136">
        <v>0</v>
      </c>
      <c r="CU24" s="136">
        <v>0</v>
      </c>
      <c r="CV24" s="136" t="s">
        <v>2445</v>
      </c>
      <c r="CW24" s="136" t="s">
        <v>2399</v>
      </c>
      <c r="CX24" s="136" t="s">
        <v>2446</v>
      </c>
      <c r="CY24" s="136" t="s">
        <v>2400</v>
      </c>
      <c r="CZ24" s="136" t="s">
        <v>2445</v>
      </c>
      <c r="DA24" s="136" t="s">
        <v>2399</v>
      </c>
      <c r="DB24" s="136" t="s">
        <v>2242</v>
      </c>
      <c r="DC24" s="136" t="s">
        <v>2539</v>
      </c>
      <c r="DD24" s="136" t="s">
        <v>2189</v>
      </c>
      <c r="DE24" s="136" t="s">
        <v>2591</v>
      </c>
    </row>
    <row r="25" spans="1:109" x14ac:dyDescent="0.25">
      <c r="A25" s="136">
        <v>21</v>
      </c>
      <c r="B25" s="134" t="s">
        <v>971</v>
      </c>
      <c r="C25" s="129" t="s">
        <v>969</v>
      </c>
      <c r="D25" s="134" t="s">
        <v>971</v>
      </c>
      <c r="E25" s="129" t="s">
        <v>1529</v>
      </c>
      <c r="F25" s="134">
        <v>0</v>
      </c>
      <c r="G25" s="129">
        <v>0</v>
      </c>
      <c r="H25" s="134">
        <v>0</v>
      </c>
      <c r="I25" s="129">
        <v>0</v>
      </c>
      <c r="J25" s="134"/>
      <c r="K25" s="129">
        <v>0</v>
      </c>
      <c r="L25" s="134" t="s">
        <v>971</v>
      </c>
      <c r="M25" s="129" t="s">
        <v>969</v>
      </c>
      <c r="N25" s="134">
        <v>0</v>
      </c>
      <c r="O25" s="129">
        <v>0</v>
      </c>
      <c r="P25" s="136" t="s">
        <v>985</v>
      </c>
      <c r="Q25" s="136" t="s">
        <v>569</v>
      </c>
      <c r="R25" s="136">
        <v>0</v>
      </c>
      <c r="S25" s="136">
        <v>0</v>
      </c>
      <c r="T25" s="136">
        <v>0</v>
      </c>
      <c r="U25" s="136">
        <v>0</v>
      </c>
      <c r="V25" s="136" t="s">
        <v>1202</v>
      </c>
      <c r="W25" s="136" t="s">
        <v>1572</v>
      </c>
      <c r="X25" s="136" t="s">
        <v>1148</v>
      </c>
      <c r="Y25" s="136" t="s">
        <v>1162</v>
      </c>
      <c r="Z25" s="136" t="s">
        <v>1086</v>
      </c>
      <c r="AA25" s="136" t="s">
        <v>1213</v>
      </c>
      <c r="AB25" s="136" t="s">
        <v>1086</v>
      </c>
      <c r="AC25" s="136" t="s">
        <v>1213</v>
      </c>
      <c r="AD25" s="136">
        <v>0</v>
      </c>
      <c r="AE25" s="136">
        <v>0</v>
      </c>
      <c r="AF25" s="136">
        <v>0</v>
      </c>
      <c r="AG25" s="136">
        <v>0</v>
      </c>
      <c r="AH25" s="136" t="s">
        <v>1399</v>
      </c>
      <c r="AI25" s="136" t="s">
        <v>1874</v>
      </c>
      <c r="AJ25" s="136" t="s">
        <v>258</v>
      </c>
      <c r="AK25" s="136" t="s">
        <v>1381</v>
      </c>
      <c r="AL25" s="136">
        <v>0</v>
      </c>
      <c r="AM25" s="136">
        <v>0</v>
      </c>
      <c r="AN25" s="136" t="s">
        <v>1202</v>
      </c>
      <c r="AO25" s="136" t="s">
        <v>1572</v>
      </c>
      <c r="AP25" s="136" t="s">
        <v>1473</v>
      </c>
      <c r="AQ25" s="136" t="s">
        <v>1476</v>
      </c>
      <c r="AR25" s="136">
        <v>0</v>
      </c>
      <c r="AS25" s="136">
        <v>0</v>
      </c>
      <c r="AT25" s="136">
        <v>0</v>
      </c>
      <c r="AU25" s="136">
        <v>0</v>
      </c>
      <c r="AV25" s="136">
        <v>0</v>
      </c>
      <c r="AW25" s="136">
        <v>0</v>
      </c>
      <c r="AX25" s="136" t="s">
        <v>1202</v>
      </c>
      <c r="AY25" s="136" t="s">
        <v>1572</v>
      </c>
      <c r="AZ25" s="136" t="s">
        <v>1659</v>
      </c>
      <c r="BA25" s="136" t="s">
        <v>1660</v>
      </c>
      <c r="BB25" s="136">
        <v>0</v>
      </c>
      <c r="BC25" s="136">
        <v>0</v>
      </c>
      <c r="BD25" s="136">
        <v>0</v>
      </c>
      <c r="BE25" s="136">
        <v>0</v>
      </c>
      <c r="BF25" s="136">
        <v>0</v>
      </c>
      <c r="BG25" s="136">
        <v>0</v>
      </c>
      <c r="BH25" s="136">
        <v>0</v>
      </c>
      <c r="BI25" s="136">
        <v>0</v>
      </c>
      <c r="BJ25" s="136">
        <v>0</v>
      </c>
      <c r="BK25" s="136">
        <v>0</v>
      </c>
      <c r="BL25" s="136">
        <v>0</v>
      </c>
      <c r="BM25" s="136">
        <v>0</v>
      </c>
      <c r="BN25" s="136">
        <v>0</v>
      </c>
      <c r="BO25" s="136">
        <v>0</v>
      </c>
      <c r="BP25" s="136">
        <v>0</v>
      </c>
      <c r="BQ25" s="136">
        <v>0</v>
      </c>
      <c r="BR25" s="136">
        <v>0</v>
      </c>
      <c r="BS25" s="136">
        <v>0</v>
      </c>
      <c r="BT25" s="136">
        <v>0</v>
      </c>
      <c r="BU25" s="136">
        <v>0</v>
      </c>
      <c r="BV25" s="136">
        <v>0</v>
      </c>
      <c r="BW25" s="136">
        <v>0</v>
      </c>
      <c r="BX25" s="136">
        <v>0</v>
      </c>
      <c r="BY25" s="136">
        <v>0</v>
      </c>
      <c r="BZ25" s="136" t="s">
        <v>1117</v>
      </c>
      <c r="CA25" s="136" t="s">
        <v>1118</v>
      </c>
      <c r="CB25" s="136">
        <v>0</v>
      </c>
      <c r="CC25" s="136">
        <v>0</v>
      </c>
      <c r="CD25" s="136">
        <v>0</v>
      </c>
      <c r="CE25" s="136">
        <v>0</v>
      </c>
      <c r="CF25" s="136" t="s">
        <v>1399</v>
      </c>
      <c r="CG25" s="136" t="s">
        <v>1874</v>
      </c>
      <c r="CH25" s="136" t="s">
        <v>1407</v>
      </c>
      <c r="CI25" s="136" t="s">
        <v>1424</v>
      </c>
      <c r="CJ25" s="136" t="s">
        <v>2023</v>
      </c>
      <c r="CK25" s="136" t="s">
        <v>2069</v>
      </c>
      <c r="CL25" s="136" t="s">
        <v>2040</v>
      </c>
      <c r="CM25" s="136" t="s">
        <v>2095</v>
      </c>
      <c r="CP25" s="136" t="s">
        <v>2447</v>
      </c>
      <c r="CQ25" s="136" t="s">
        <v>2401</v>
      </c>
      <c r="CR25" s="136" t="s">
        <v>2345</v>
      </c>
      <c r="CS25" s="136" t="s">
        <v>2346</v>
      </c>
      <c r="CT25" s="136">
        <v>0</v>
      </c>
      <c r="CU25" s="136">
        <v>0</v>
      </c>
      <c r="CV25" s="136" t="s">
        <v>2446</v>
      </c>
      <c r="CW25" s="136" t="s">
        <v>2400</v>
      </c>
      <c r="CX25" s="136" t="s">
        <v>2447</v>
      </c>
      <c r="CY25" s="136" t="s">
        <v>2401</v>
      </c>
      <c r="CZ25" s="136" t="s">
        <v>2446</v>
      </c>
      <c r="DA25" s="136" t="s">
        <v>2400</v>
      </c>
      <c r="DB25" s="136" t="s">
        <v>2242</v>
      </c>
      <c r="DC25" s="136" t="s">
        <v>2540</v>
      </c>
      <c r="DD25" s="136" t="s">
        <v>2189</v>
      </c>
      <c r="DE25" s="136" t="s">
        <v>2574</v>
      </c>
    </row>
    <row r="26" spans="1:109" x14ac:dyDescent="0.25">
      <c r="A26" s="136">
        <v>22</v>
      </c>
      <c r="B26" s="134" t="s">
        <v>971</v>
      </c>
      <c r="C26" s="129" t="s">
        <v>965</v>
      </c>
      <c r="D26" s="134" t="s">
        <v>971</v>
      </c>
      <c r="E26" s="129" t="s">
        <v>1530</v>
      </c>
      <c r="F26" s="134">
        <v>0</v>
      </c>
      <c r="G26" s="129">
        <v>0</v>
      </c>
      <c r="H26" s="134">
        <v>0</v>
      </c>
      <c r="I26" s="129">
        <v>0</v>
      </c>
      <c r="J26" s="134"/>
      <c r="K26" s="129">
        <v>0</v>
      </c>
      <c r="L26" s="134" t="s">
        <v>971</v>
      </c>
      <c r="M26" s="129" t="s">
        <v>965</v>
      </c>
      <c r="N26" s="134">
        <v>0</v>
      </c>
      <c r="O26" s="129">
        <v>0</v>
      </c>
      <c r="P26" s="136" t="s">
        <v>985</v>
      </c>
      <c r="Q26" s="136" t="s">
        <v>570</v>
      </c>
      <c r="R26" s="136">
        <v>0</v>
      </c>
      <c r="S26" s="136">
        <v>0</v>
      </c>
      <c r="T26" s="136">
        <v>0</v>
      </c>
      <c r="U26" s="136">
        <v>0</v>
      </c>
      <c r="V26" s="136" t="s">
        <v>1552</v>
      </c>
      <c r="W26" s="136" t="s">
        <v>1573</v>
      </c>
      <c r="X26" s="136" t="s">
        <v>1149</v>
      </c>
      <c r="Y26" s="136" t="s">
        <v>1163</v>
      </c>
      <c r="Z26" s="136" t="s">
        <v>1086</v>
      </c>
      <c r="AA26" s="136" t="s">
        <v>1214</v>
      </c>
      <c r="AB26" s="136" t="s">
        <v>1086</v>
      </c>
      <c r="AC26" s="136" t="s">
        <v>1214</v>
      </c>
      <c r="AD26" s="136">
        <v>0</v>
      </c>
      <c r="AE26" s="136">
        <v>0</v>
      </c>
      <c r="AF26" s="136">
        <v>0</v>
      </c>
      <c r="AG26" s="136">
        <v>0</v>
      </c>
      <c r="AH26" s="136" t="s">
        <v>1875</v>
      </c>
      <c r="AI26" s="136" t="s">
        <v>1882</v>
      </c>
      <c r="AJ26" s="136" t="s">
        <v>1383</v>
      </c>
      <c r="AK26" s="136" t="s">
        <v>1382</v>
      </c>
      <c r="AL26" s="136">
        <v>0</v>
      </c>
      <c r="AM26" s="136">
        <v>0</v>
      </c>
      <c r="AN26" s="136" t="s">
        <v>1552</v>
      </c>
      <c r="AO26" s="136" t="s">
        <v>1573</v>
      </c>
      <c r="AP26" s="136" t="s">
        <v>1474</v>
      </c>
      <c r="AQ26" s="136" t="s">
        <v>1475</v>
      </c>
      <c r="AR26" s="136">
        <v>0</v>
      </c>
      <c r="AS26" s="136">
        <v>0</v>
      </c>
      <c r="AT26" s="136" t="s">
        <v>1639</v>
      </c>
      <c r="AU26" s="136" t="s">
        <v>1640</v>
      </c>
      <c r="AV26" s="136">
        <v>0</v>
      </c>
      <c r="AW26" s="136">
        <v>0</v>
      </c>
      <c r="AX26" s="136" t="s">
        <v>1552</v>
      </c>
      <c r="AY26" s="136" t="s">
        <v>1573</v>
      </c>
      <c r="AZ26" s="136" t="s">
        <v>1661</v>
      </c>
      <c r="BA26" s="136" t="s">
        <v>1663</v>
      </c>
      <c r="BB26" s="136">
        <v>0</v>
      </c>
      <c r="BC26" s="136">
        <v>0</v>
      </c>
      <c r="BD26" s="136">
        <v>0</v>
      </c>
      <c r="BE26" s="136">
        <v>0</v>
      </c>
      <c r="BF26" s="136">
        <v>0</v>
      </c>
      <c r="BG26" s="136">
        <v>0</v>
      </c>
      <c r="BH26" s="136">
        <v>0</v>
      </c>
      <c r="BI26" s="136">
        <v>0</v>
      </c>
      <c r="BJ26" s="136">
        <v>0</v>
      </c>
      <c r="BK26" s="136">
        <v>0</v>
      </c>
      <c r="BL26" s="136">
        <v>0</v>
      </c>
      <c r="BM26" s="136">
        <v>0</v>
      </c>
      <c r="BN26" s="136">
        <v>0</v>
      </c>
      <c r="BO26" s="136">
        <v>0</v>
      </c>
      <c r="BP26" s="136">
        <v>0</v>
      </c>
      <c r="BQ26" s="136">
        <v>0</v>
      </c>
      <c r="BR26" s="136">
        <v>0</v>
      </c>
      <c r="BS26" s="136">
        <v>0</v>
      </c>
      <c r="BT26" s="136">
        <v>0</v>
      </c>
      <c r="BU26" s="136">
        <v>0</v>
      </c>
      <c r="BV26" s="136">
        <v>0</v>
      </c>
      <c r="BW26" s="136">
        <v>0</v>
      </c>
      <c r="BX26" s="136">
        <v>0</v>
      </c>
      <c r="BY26" s="136">
        <v>0</v>
      </c>
      <c r="BZ26" s="136" t="s">
        <v>1115</v>
      </c>
      <c r="CA26" s="136" t="s">
        <v>1929</v>
      </c>
      <c r="CB26" s="136">
        <v>0</v>
      </c>
      <c r="CC26" s="136">
        <v>0</v>
      </c>
      <c r="CD26" s="136">
        <v>0</v>
      </c>
      <c r="CE26" s="136">
        <v>0</v>
      </c>
      <c r="CF26" s="136" t="s">
        <v>1875</v>
      </c>
      <c r="CG26" s="136" t="s">
        <v>1882</v>
      </c>
      <c r="CH26" s="136" t="s">
        <v>1408</v>
      </c>
      <c r="CI26" s="136" t="s">
        <v>1409</v>
      </c>
      <c r="CJ26" s="136" t="s">
        <v>2027</v>
      </c>
      <c r="CK26" s="136" t="s">
        <v>2130</v>
      </c>
      <c r="CL26" s="136" t="s">
        <v>2041</v>
      </c>
      <c r="CM26" s="136" t="s">
        <v>2153</v>
      </c>
      <c r="CP26" s="136" t="s">
        <v>2448</v>
      </c>
      <c r="CQ26" s="136" t="s">
        <v>2402</v>
      </c>
      <c r="CR26" s="136" t="s">
        <v>2316</v>
      </c>
      <c r="CS26" s="136" t="s">
        <v>2259</v>
      </c>
      <c r="CT26" s="136">
        <v>0</v>
      </c>
      <c r="CU26" s="136">
        <v>0</v>
      </c>
      <c r="CV26" s="136" t="s">
        <v>2447</v>
      </c>
      <c r="CW26" s="136" t="s">
        <v>2401</v>
      </c>
      <c r="CX26" s="136" t="s">
        <v>2448</v>
      </c>
      <c r="CY26" s="136" t="s">
        <v>2402</v>
      </c>
      <c r="CZ26" s="136" t="s">
        <v>2447</v>
      </c>
      <c r="DA26" s="136" t="s">
        <v>2401</v>
      </c>
      <c r="DB26" s="136" t="s">
        <v>2242</v>
      </c>
      <c r="DC26" s="136" t="s">
        <v>2547</v>
      </c>
      <c r="DD26" s="136" t="s">
        <v>2189</v>
      </c>
      <c r="DE26" s="136" t="s">
        <v>2577</v>
      </c>
    </row>
    <row r="27" spans="1:109" x14ac:dyDescent="0.25">
      <c r="A27" s="136">
        <v>23</v>
      </c>
      <c r="B27" s="134" t="s">
        <v>971</v>
      </c>
      <c r="C27" s="129" t="s">
        <v>966</v>
      </c>
      <c r="D27" s="134" t="s">
        <v>971</v>
      </c>
      <c r="E27" s="129" t="s">
        <v>1531</v>
      </c>
      <c r="F27" s="134">
        <v>0</v>
      </c>
      <c r="G27" s="129">
        <v>0</v>
      </c>
      <c r="H27" s="134">
        <v>0</v>
      </c>
      <c r="I27" s="129">
        <v>0</v>
      </c>
      <c r="J27" s="134"/>
      <c r="K27" s="129">
        <v>0</v>
      </c>
      <c r="L27" s="134" t="s">
        <v>971</v>
      </c>
      <c r="M27" s="129" t="s">
        <v>966</v>
      </c>
      <c r="N27" s="134">
        <v>0</v>
      </c>
      <c r="O27" s="129">
        <v>0</v>
      </c>
      <c r="P27" s="136" t="s">
        <v>985</v>
      </c>
      <c r="Q27" s="136" t="s">
        <v>571</v>
      </c>
      <c r="R27" s="136">
        <v>0</v>
      </c>
      <c r="S27" s="136">
        <v>0</v>
      </c>
      <c r="T27" s="136">
        <v>0</v>
      </c>
      <c r="U27" s="136">
        <v>0</v>
      </c>
      <c r="V27" s="136" t="s">
        <v>1553</v>
      </c>
      <c r="W27" s="136" t="s">
        <v>1554</v>
      </c>
      <c r="X27" s="136" t="s">
        <v>1150</v>
      </c>
      <c r="Y27" s="136" t="s">
        <v>1179</v>
      </c>
      <c r="Z27" s="136">
        <v>0</v>
      </c>
      <c r="AA27" s="136">
        <v>0</v>
      </c>
      <c r="AB27" s="136">
        <v>0</v>
      </c>
      <c r="AC27" s="136">
        <v>0</v>
      </c>
      <c r="AD27" s="136">
        <v>0</v>
      </c>
      <c r="AE27" s="136">
        <v>0</v>
      </c>
      <c r="AF27" s="136">
        <v>0</v>
      </c>
      <c r="AG27" s="136">
        <v>0</v>
      </c>
      <c r="AH27" s="136" t="s">
        <v>1893</v>
      </c>
      <c r="AI27" s="136" t="s">
        <v>1894</v>
      </c>
      <c r="AJ27" s="136" t="s">
        <v>1384</v>
      </c>
      <c r="AK27" s="136" t="s">
        <v>1385</v>
      </c>
      <c r="AL27" s="136">
        <v>0</v>
      </c>
      <c r="AM27" s="136">
        <v>0</v>
      </c>
      <c r="AN27" s="136" t="s">
        <v>1553</v>
      </c>
      <c r="AO27" s="136" t="s">
        <v>1554</v>
      </c>
      <c r="AP27" s="136">
        <v>0</v>
      </c>
      <c r="AQ27" s="136">
        <v>0</v>
      </c>
      <c r="AR27" s="136">
        <v>0</v>
      </c>
      <c r="AS27" s="136">
        <v>0</v>
      </c>
      <c r="AT27" s="136">
        <v>0</v>
      </c>
      <c r="AU27" s="136">
        <v>0</v>
      </c>
      <c r="AV27" s="136">
        <v>0</v>
      </c>
      <c r="AW27" s="136">
        <v>0</v>
      </c>
      <c r="AX27" s="136" t="s">
        <v>1553</v>
      </c>
      <c r="AY27" s="136" t="s">
        <v>1554</v>
      </c>
      <c r="AZ27" s="136" t="s">
        <v>1662</v>
      </c>
      <c r="BA27" s="136" t="s">
        <v>1671</v>
      </c>
      <c r="BB27" s="136">
        <v>0</v>
      </c>
      <c r="BC27" s="136">
        <v>0</v>
      </c>
      <c r="BD27" s="136">
        <v>0</v>
      </c>
      <c r="BE27" s="136">
        <v>0</v>
      </c>
      <c r="BF27" s="136">
        <v>0</v>
      </c>
      <c r="BG27" s="136">
        <v>0</v>
      </c>
      <c r="BH27" s="136">
        <v>0</v>
      </c>
      <c r="BI27" s="136">
        <v>0</v>
      </c>
      <c r="BJ27" s="136">
        <v>0</v>
      </c>
      <c r="BK27" s="136">
        <v>0</v>
      </c>
      <c r="BL27" s="136">
        <v>0</v>
      </c>
      <c r="BM27" s="136">
        <v>0</v>
      </c>
      <c r="BN27" s="136">
        <v>0</v>
      </c>
      <c r="BO27" s="136">
        <v>0</v>
      </c>
      <c r="BP27" s="136">
        <v>0</v>
      </c>
      <c r="BQ27" s="136">
        <v>0</v>
      </c>
      <c r="BR27" s="136">
        <v>0</v>
      </c>
      <c r="BS27" s="136">
        <v>0</v>
      </c>
      <c r="BT27" s="136">
        <v>0</v>
      </c>
      <c r="BU27" s="136">
        <v>0</v>
      </c>
      <c r="BV27" s="136">
        <v>0</v>
      </c>
      <c r="BW27" s="136">
        <v>0</v>
      </c>
      <c r="BX27" s="136">
        <v>0</v>
      </c>
      <c r="BY27" s="136">
        <v>0</v>
      </c>
      <c r="BZ27" s="136" t="s">
        <v>1437</v>
      </c>
      <c r="CA27" s="136" t="s">
        <v>1930</v>
      </c>
      <c r="CB27" s="136">
        <v>0</v>
      </c>
      <c r="CC27" s="136">
        <v>0</v>
      </c>
      <c r="CD27" s="136">
        <v>0</v>
      </c>
      <c r="CE27" s="136">
        <v>0</v>
      </c>
      <c r="CF27" s="136" t="s">
        <v>1991</v>
      </c>
      <c r="CG27" s="136" t="s">
        <v>1990</v>
      </c>
      <c r="CH27" s="136" t="s">
        <v>1822</v>
      </c>
      <c r="CI27" s="136" t="s">
        <v>1995</v>
      </c>
      <c r="CJ27" s="136" t="s">
        <v>2028</v>
      </c>
      <c r="CK27" s="136" t="s">
        <v>2122</v>
      </c>
      <c r="CL27" s="136" t="s">
        <v>2042</v>
      </c>
      <c r="CM27" s="136" t="s">
        <v>2096</v>
      </c>
      <c r="CP27" s="136" t="s">
        <v>2449</v>
      </c>
      <c r="CQ27" s="136" t="s">
        <v>2403</v>
      </c>
      <c r="CR27" s="136" t="s">
        <v>2317</v>
      </c>
      <c r="CS27" s="136" t="s">
        <v>2260</v>
      </c>
      <c r="CT27" s="136">
        <v>0</v>
      </c>
      <c r="CU27" s="136">
        <v>0</v>
      </c>
      <c r="CV27" s="136" t="s">
        <v>2448</v>
      </c>
      <c r="CW27" s="136" t="s">
        <v>2402</v>
      </c>
      <c r="CX27" s="136" t="s">
        <v>2449</v>
      </c>
      <c r="CY27" s="136" t="s">
        <v>2403</v>
      </c>
      <c r="CZ27" s="136" t="s">
        <v>2448</v>
      </c>
      <c r="DA27" s="136" t="s">
        <v>2402</v>
      </c>
      <c r="DB27" s="136" t="s">
        <v>2239</v>
      </c>
      <c r="DC27" s="136" t="s">
        <v>2555</v>
      </c>
      <c r="DD27" s="136" t="s">
        <v>2189</v>
      </c>
      <c r="DE27" s="136" t="s">
        <v>2578</v>
      </c>
    </row>
    <row r="28" spans="1:109" x14ac:dyDescent="0.25">
      <c r="A28" s="136">
        <v>24</v>
      </c>
      <c r="B28" s="134" t="s">
        <v>971</v>
      </c>
      <c r="C28" s="129" t="s">
        <v>967</v>
      </c>
      <c r="D28" s="134" t="s">
        <v>971</v>
      </c>
      <c r="E28" s="129" t="s">
        <v>1532</v>
      </c>
      <c r="F28" s="134">
        <v>0</v>
      </c>
      <c r="G28" s="129">
        <v>0</v>
      </c>
      <c r="H28" s="134">
        <v>0</v>
      </c>
      <c r="I28" s="129">
        <v>0</v>
      </c>
      <c r="J28" s="134"/>
      <c r="K28" s="129">
        <v>0</v>
      </c>
      <c r="L28" s="134" t="s">
        <v>971</v>
      </c>
      <c r="M28" s="129" t="s">
        <v>967</v>
      </c>
      <c r="N28" s="134">
        <v>0</v>
      </c>
      <c r="O28" s="129">
        <v>0</v>
      </c>
      <c r="P28" s="136" t="s">
        <v>985</v>
      </c>
      <c r="Q28" s="136" t="s">
        <v>572</v>
      </c>
      <c r="R28" s="136">
        <v>0</v>
      </c>
      <c r="S28" s="136">
        <v>0</v>
      </c>
      <c r="T28" s="136">
        <v>0</v>
      </c>
      <c r="U28" s="136">
        <v>0</v>
      </c>
      <c r="V28" s="136" t="s">
        <v>1555</v>
      </c>
      <c r="W28" s="136" t="s">
        <v>1574</v>
      </c>
      <c r="X28" s="136" t="s">
        <v>1151</v>
      </c>
      <c r="Y28" s="136" t="s">
        <v>1164</v>
      </c>
      <c r="Z28" s="136">
        <v>0</v>
      </c>
      <c r="AA28" s="136">
        <v>0</v>
      </c>
      <c r="AB28" s="136">
        <v>0</v>
      </c>
      <c r="AC28" s="136">
        <v>0</v>
      </c>
      <c r="AD28" s="136">
        <v>0</v>
      </c>
      <c r="AE28" s="136">
        <v>0</v>
      </c>
      <c r="AF28" s="136">
        <v>0</v>
      </c>
      <c r="AG28" s="136">
        <v>0</v>
      </c>
      <c r="AH28" s="136" t="s">
        <v>1249</v>
      </c>
      <c r="AI28" s="136" t="s">
        <v>1876</v>
      </c>
      <c r="AJ28" s="136" t="s">
        <v>1387</v>
      </c>
      <c r="AK28" s="136" t="s">
        <v>1386</v>
      </c>
      <c r="AL28" s="136">
        <v>0</v>
      </c>
      <c r="AM28" s="136">
        <v>0</v>
      </c>
      <c r="AN28" s="136" t="s">
        <v>1555</v>
      </c>
      <c r="AO28" s="136" t="s">
        <v>1574</v>
      </c>
      <c r="AP28" s="136">
        <v>0</v>
      </c>
      <c r="AQ28" s="136">
        <v>0</v>
      </c>
      <c r="AR28" s="136">
        <v>0</v>
      </c>
      <c r="AS28" s="136">
        <v>0</v>
      </c>
      <c r="AT28" s="136">
        <v>0</v>
      </c>
      <c r="AU28" s="136">
        <v>0</v>
      </c>
      <c r="AV28" s="136">
        <v>0</v>
      </c>
      <c r="AW28" s="136">
        <v>0</v>
      </c>
      <c r="AX28" s="136" t="s">
        <v>1555</v>
      </c>
      <c r="AY28" s="136" t="s">
        <v>1574</v>
      </c>
      <c r="AZ28" s="136" t="s">
        <v>1560</v>
      </c>
      <c r="BA28" s="136" t="s">
        <v>1672</v>
      </c>
      <c r="BB28" s="136">
        <v>0</v>
      </c>
      <c r="BC28" s="136">
        <v>0</v>
      </c>
      <c r="BD28" s="136">
        <v>0</v>
      </c>
      <c r="BE28" s="136">
        <v>0</v>
      </c>
      <c r="BF28" s="136">
        <v>0</v>
      </c>
      <c r="BG28" s="136">
        <v>0</v>
      </c>
      <c r="BH28" s="136">
        <v>0</v>
      </c>
      <c r="BI28" s="136">
        <v>0</v>
      </c>
      <c r="BJ28" s="136">
        <v>0</v>
      </c>
      <c r="BK28" s="136">
        <v>0</v>
      </c>
      <c r="BL28" s="136">
        <v>0</v>
      </c>
      <c r="BM28" s="136">
        <v>0</v>
      </c>
      <c r="BN28" s="136">
        <v>0</v>
      </c>
      <c r="BO28" s="136">
        <v>0</v>
      </c>
      <c r="BP28" s="136">
        <v>0</v>
      </c>
      <c r="BQ28" s="136">
        <v>0</v>
      </c>
      <c r="BR28" s="136">
        <v>0</v>
      </c>
      <c r="BS28" s="136">
        <v>0</v>
      </c>
      <c r="BT28" s="136">
        <v>0</v>
      </c>
      <c r="BU28" s="136">
        <v>0</v>
      </c>
      <c r="BV28" s="136">
        <v>0</v>
      </c>
      <c r="BW28" s="136">
        <v>0</v>
      </c>
      <c r="BX28" s="136">
        <v>0</v>
      </c>
      <c r="BY28" s="136">
        <v>0</v>
      </c>
      <c r="BZ28" s="136" t="s">
        <v>1914</v>
      </c>
      <c r="CA28" s="136" t="s">
        <v>1931</v>
      </c>
      <c r="CB28" s="136">
        <v>0</v>
      </c>
      <c r="CC28" s="136">
        <v>0</v>
      </c>
      <c r="CD28" s="136">
        <v>0</v>
      </c>
      <c r="CE28" s="136">
        <v>0</v>
      </c>
      <c r="CF28" s="136" t="s">
        <v>1249</v>
      </c>
      <c r="CG28" s="136" t="s">
        <v>1876</v>
      </c>
      <c r="CH28" s="136" t="s">
        <v>1399</v>
      </c>
      <c r="CI28" s="136" t="s">
        <v>1400</v>
      </c>
      <c r="CJ28" s="136" t="s">
        <v>2123</v>
      </c>
      <c r="CK28" s="136" t="s">
        <v>2131</v>
      </c>
      <c r="CL28" s="136" t="s">
        <v>1448</v>
      </c>
      <c r="CM28" s="136" t="s">
        <v>2097</v>
      </c>
      <c r="CP28" s="136" t="s">
        <v>2450</v>
      </c>
      <c r="CQ28" s="136" t="s">
        <v>2404</v>
      </c>
      <c r="CR28" s="136" t="s">
        <v>2318</v>
      </c>
      <c r="CS28" s="136" t="s">
        <v>2261</v>
      </c>
      <c r="CT28" s="136">
        <v>0</v>
      </c>
      <c r="CU28" s="136">
        <v>0</v>
      </c>
      <c r="CV28" s="136" t="s">
        <v>2449</v>
      </c>
      <c r="CW28" s="136" t="s">
        <v>2403</v>
      </c>
      <c r="CX28" s="136" t="s">
        <v>2450</v>
      </c>
      <c r="CY28" s="136" t="s">
        <v>2404</v>
      </c>
      <c r="CZ28" s="136" t="s">
        <v>2449</v>
      </c>
      <c r="DA28" s="136" t="s">
        <v>2403</v>
      </c>
      <c r="DB28" s="136" t="s">
        <v>2239</v>
      </c>
      <c r="DC28" s="136" t="s">
        <v>2556</v>
      </c>
      <c r="DD28" s="136" t="s">
        <v>2189</v>
      </c>
      <c r="DE28" s="136" t="s">
        <v>2592</v>
      </c>
    </row>
    <row r="29" spans="1:109" x14ac:dyDescent="0.25">
      <c r="A29" s="136">
        <v>25</v>
      </c>
      <c r="B29" s="134" t="s">
        <v>971</v>
      </c>
      <c r="C29" s="129" t="s">
        <v>968</v>
      </c>
      <c r="D29" s="134" t="s">
        <v>971</v>
      </c>
      <c r="E29" s="129" t="s">
        <v>1551</v>
      </c>
      <c r="F29" s="134">
        <v>0</v>
      </c>
      <c r="G29" s="129">
        <v>0</v>
      </c>
      <c r="H29" s="134">
        <v>0</v>
      </c>
      <c r="I29" s="129">
        <v>0</v>
      </c>
      <c r="J29" s="134"/>
      <c r="K29" s="129">
        <v>0</v>
      </c>
      <c r="L29" s="134" t="s">
        <v>971</v>
      </c>
      <c r="M29" s="129" t="s">
        <v>968</v>
      </c>
      <c r="N29" s="134">
        <v>0</v>
      </c>
      <c r="O29" s="129">
        <v>0</v>
      </c>
      <c r="P29" s="136" t="s">
        <v>985</v>
      </c>
      <c r="Q29" s="136" t="s">
        <v>573</v>
      </c>
      <c r="R29" s="136">
        <v>0</v>
      </c>
      <c r="S29" s="136">
        <v>0</v>
      </c>
      <c r="T29" s="136">
        <v>0</v>
      </c>
      <c r="U29" s="136">
        <v>0</v>
      </c>
      <c r="V29" s="136" t="s">
        <v>1556</v>
      </c>
      <c r="W29" s="136" t="s">
        <v>1575</v>
      </c>
      <c r="X29" s="136" t="s">
        <v>1152</v>
      </c>
      <c r="Y29" s="136" t="s">
        <v>1165</v>
      </c>
      <c r="Z29" s="136">
        <v>0</v>
      </c>
      <c r="AA29" s="136">
        <v>0</v>
      </c>
      <c r="AB29" s="136">
        <v>0</v>
      </c>
      <c r="AC29" s="136">
        <v>0</v>
      </c>
      <c r="AD29" s="136">
        <v>0</v>
      </c>
      <c r="AE29" s="136">
        <v>0</v>
      </c>
      <c r="AF29" s="136">
        <v>0</v>
      </c>
      <c r="AG29" s="136">
        <v>0</v>
      </c>
      <c r="AH29" s="136" t="s">
        <v>1877</v>
      </c>
      <c r="AI29" s="136" t="s">
        <v>1878</v>
      </c>
      <c r="AJ29" s="136" t="s">
        <v>1389</v>
      </c>
      <c r="AK29" s="136" t="s">
        <v>1388</v>
      </c>
      <c r="AL29" s="136">
        <v>0</v>
      </c>
      <c r="AM29" s="136">
        <v>0</v>
      </c>
      <c r="AN29" s="136" t="s">
        <v>1556</v>
      </c>
      <c r="AO29" s="136" t="s">
        <v>1575</v>
      </c>
      <c r="AP29" s="136">
        <v>0</v>
      </c>
      <c r="AQ29" s="136">
        <v>0</v>
      </c>
      <c r="AR29" s="136">
        <v>0</v>
      </c>
      <c r="AS29" s="136">
        <v>0</v>
      </c>
      <c r="AT29" s="136">
        <v>0</v>
      </c>
      <c r="AU29" s="136">
        <v>0</v>
      </c>
      <c r="AV29" s="136">
        <v>0</v>
      </c>
      <c r="AW29" s="136">
        <v>0</v>
      </c>
      <c r="AX29" s="136" t="s">
        <v>1556</v>
      </c>
      <c r="AY29" s="136" t="s">
        <v>1575</v>
      </c>
      <c r="AZ29" s="136" t="s">
        <v>1664</v>
      </c>
      <c r="BA29" s="136" t="s">
        <v>1673</v>
      </c>
      <c r="BB29" s="136">
        <v>0</v>
      </c>
      <c r="BC29" s="136">
        <v>0</v>
      </c>
      <c r="BD29" s="136">
        <v>0</v>
      </c>
      <c r="BE29" s="136">
        <v>0</v>
      </c>
      <c r="BF29" s="136">
        <v>0</v>
      </c>
      <c r="BG29" s="136">
        <v>0</v>
      </c>
      <c r="BH29" s="136">
        <v>0</v>
      </c>
      <c r="BI29" s="136">
        <v>0</v>
      </c>
      <c r="BJ29" s="136">
        <v>0</v>
      </c>
      <c r="BK29" s="136">
        <v>0</v>
      </c>
      <c r="BL29" s="136">
        <v>0</v>
      </c>
      <c r="BM29" s="136">
        <v>0</v>
      </c>
      <c r="BN29" s="136">
        <v>0</v>
      </c>
      <c r="BO29" s="136">
        <v>0</v>
      </c>
      <c r="BP29" s="136">
        <v>0</v>
      </c>
      <c r="BQ29" s="136">
        <v>0</v>
      </c>
      <c r="BR29" s="136">
        <v>0</v>
      </c>
      <c r="BS29" s="136">
        <v>0</v>
      </c>
      <c r="BT29" s="136">
        <v>0</v>
      </c>
      <c r="BU29" s="136">
        <v>0</v>
      </c>
      <c r="BV29" s="136">
        <v>0</v>
      </c>
      <c r="BW29" s="136">
        <v>0</v>
      </c>
      <c r="BX29" s="136">
        <v>0</v>
      </c>
      <c r="BY29" s="136">
        <v>0</v>
      </c>
      <c r="BZ29" s="136" t="s">
        <v>1202</v>
      </c>
      <c r="CA29" s="136" t="s">
        <v>1572</v>
      </c>
      <c r="CB29" s="136">
        <v>0</v>
      </c>
      <c r="CC29" s="136">
        <v>0</v>
      </c>
      <c r="CD29" s="136">
        <v>0</v>
      </c>
      <c r="CE29" s="136">
        <v>0</v>
      </c>
      <c r="CF29" s="136" t="s">
        <v>1877</v>
      </c>
      <c r="CG29" s="136" t="s">
        <v>1878</v>
      </c>
      <c r="CH29" s="136" t="s">
        <v>1423</v>
      </c>
      <c r="CI29" s="136" t="s">
        <v>1420</v>
      </c>
      <c r="CJ29" s="136" t="s">
        <v>2124</v>
      </c>
      <c r="CK29" s="136" t="s">
        <v>2135</v>
      </c>
      <c r="CL29" s="136">
        <v>0</v>
      </c>
      <c r="CM29" s="136">
        <v>0</v>
      </c>
      <c r="CP29" s="136" t="s">
        <v>2451</v>
      </c>
      <c r="CQ29" s="136" t="s">
        <v>2405</v>
      </c>
      <c r="CR29" s="136" t="s">
        <v>2319</v>
      </c>
      <c r="CS29" s="136" t="s">
        <v>2262</v>
      </c>
      <c r="CT29" s="136">
        <v>0</v>
      </c>
      <c r="CU29" s="136">
        <v>0</v>
      </c>
      <c r="CV29" s="136" t="s">
        <v>2450</v>
      </c>
      <c r="CW29" s="136" t="s">
        <v>2404</v>
      </c>
      <c r="CX29" s="136" t="s">
        <v>2451</v>
      </c>
      <c r="CY29" s="136" t="s">
        <v>2405</v>
      </c>
      <c r="CZ29" s="136" t="s">
        <v>2450</v>
      </c>
      <c r="DA29" s="136" t="s">
        <v>2404</v>
      </c>
      <c r="DB29" s="136" t="s">
        <v>2239</v>
      </c>
      <c r="DC29" s="136" t="s">
        <v>2548</v>
      </c>
      <c r="DD29" s="136" t="s">
        <v>2236</v>
      </c>
      <c r="DE29" s="136" t="s">
        <v>2579</v>
      </c>
    </row>
    <row r="30" spans="1:109" x14ac:dyDescent="0.25">
      <c r="A30" s="136">
        <v>26</v>
      </c>
      <c r="B30" s="134" t="s">
        <v>971</v>
      </c>
      <c r="C30" s="129" t="s">
        <v>973</v>
      </c>
      <c r="D30" s="134" t="s">
        <v>971</v>
      </c>
      <c r="E30" s="129" t="s">
        <v>1533</v>
      </c>
      <c r="F30" s="134">
        <v>0</v>
      </c>
      <c r="G30" s="129">
        <v>0</v>
      </c>
      <c r="H30" s="134">
        <v>0</v>
      </c>
      <c r="I30" s="129">
        <v>0</v>
      </c>
      <c r="J30" s="134"/>
      <c r="K30" s="129">
        <v>0</v>
      </c>
      <c r="L30" s="136" t="s">
        <v>980</v>
      </c>
      <c r="M30" s="136" t="s">
        <v>981</v>
      </c>
      <c r="N30" s="134">
        <v>0</v>
      </c>
      <c r="O30" s="129">
        <v>0</v>
      </c>
      <c r="P30" s="136" t="s">
        <v>985</v>
      </c>
      <c r="Q30" s="136" t="s">
        <v>574</v>
      </c>
      <c r="R30" s="136">
        <v>0</v>
      </c>
      <c r="S30" s="136">
        <v>0</v>
      </c>
      <c r="T30" s="136">
        <v>0</v>
      </c>
      <c r="U30" s="136">
        <v>0</v>
      </c>
      <c r="V30" s="136" t="s">
        <v>1557</v>
      </c>
      <c r="W30" s="136" t="s">
        <v>1558</v>
      </c>
      <c r="X30" s="136" t="s">
        <v>1153</v>
      </c>
      <c r="Y30" s="136" t="s">
        <v>1166</v>
      </c>
      <c r="Z30" s="136">
        <v>0</v>
      </c>
      <c r="AA30" s="136">
        <v>0</v>
      </c>
      <c r="AB30" s="136">
        <v>0</v>
      </c>
      <c r="AC30" s="136">
        <v>0</v>
      </c>
      <c r="AD30" s="136">
        <v>0</v>
      </c>
      <c r="AE30" s="136">
        <v>0</v>
      </c>
      <c r="AF30" s="136">
        <v>0</v>
      </c>
      <c r="AG30" s="136">
        <v>0</v>
      </c>
      <c r="AH30" s="136" t="s">
        <v>1880</v>
      </c>
      <c r="AI30" s="136" t="s">
        <v>1883</v>
      </c>
      <c r="AJ30" s="136" t="s">
        <v>1390</v>
      </c>
      <c r="AK30" s="136" t="s">
        <v>1391</v>
      </c>
      <c r="AL30" s="136">
        <v>0</v>
      </c>
      <c r="AM30" s="136">
        <v>0</v>
      </c>
      <c r="AN30" s="136" t="s">
        <v>1587</v>
      </c>
      <c r="AO30" s="136" t="s">
        <v>1558</v>
      </c>
      <c r="AP30" s="136">
        <v>0</v>
      </c>
      <c r="AQ30" s="136">
        <v>0</v>
      </c>
      <c r="AR30" s="136">
        <v>0</v>
      </c>
      <c r="AS30" s="136">
        <v>0</v>
      </c>
      <c r="AT30" s="136">
        <v>0</v>
      </c>
      <c r="AU30" s="136">
        <v>0</v>
      </c>
      <c r="AV30" s="136">
        <v>0</v>
      </c>
      <c r="AW30" s="136">
        <v>0</v>
      </c>
      <c r="AX30" s="136" t="s">
        <v>1587</v>
      </c>
      <c r="AY30" s="136" t="s">
        <v>1558</v>
      </c>
      <c r="AZ30" s="136" t="s">
        <v>1464</v>
      </c>
      <c r="BA30" s="136" t="s">
        <v>1665</v>
      </c>
      <c r="BB30" s="136">
        <v>0</v>
      </c>
      <c r="BC30" s="136">
        <v>0</v>
      </c>
      <c r="BD30" s="136">
        <v>0</v>
      </c>
      <c r="BE30" s="136">
        <v>0</v>
      </c>
      <c r="BF30" s="136">
        <v>0</v>
      </c>
      <c r="BG30" s="136">
        <v>0</v>
      </c>
      <c r="BH30" s="136">
        <v>0</v>
      </c>
      <c r="BI30" s="136">
        <v>0</v>
      </c>
      <c r="BJ30" s="136">
        <v>0</v>
      </c>
      <c r="BK30" s="136">
        <v>0</v>
      </c>
      <c r="BL30" s="136">
        <v>0</v>
      </c>
      <c r="BM30" s="136">
        <v>0</v>
      </c>
      <c r="BN30" s="136">
        <v>0</v>
      </c>
      <c r="BO30" s="136">
        <v>0</v>
      </c>
      <c r="BP30" s="136">
        <v>0</v>
      </c>
      <c r="BQ30" s="136">
        <v>0</v>
      </c>
      <c r="BR30" s="136">
        <v>0</v>
      </c>
      <c r="BS30" s="136">
        <v>0</v>
      </c>
      <c r="BT30" s="136">
        <v>0</v>
      </c>
      <c r="BU30" s="136">
        <v>0</v>
      </c>
      <c r="BV30" s="136">
        <v>0</v>
      </c>
      <c r="BW30" s="136">
        <v>0</v>
      </c>
      <c r="BX30" s="136">
        <v>0</v>
      </c>
      <c r="BY30" s="136">
        <v>0</v>
      </c>
      <c r="BZ30" s="136" t="s">
        <v>1915</v>
      </c>
      <c r="CA30" s="136" t="s">
        <v>1932</v>
      </c>
      <c r="CB30" s="136">
        <v>0</v>
      </c>
      <c r="CC30" s="136">
        <v>0</v>
      </c>
      <c r="CD30" s="136">
        <v>0</v>
      </c>
      <c r="CE30" s="136">
        <v>0</v>
      </c>
      <c r="CF30" s="136" t="s">
        <v>1880</v>
      </c>
      <c r="CG30" s="136" t="s">
        <v>1883</v>
      </c>
      <c r="CH30" s="136" t="s">
        <v>1052</v>
      </c>
      <c r="CI30" s="136" t="s">
        <v>1069</v>
      </c>
      <c r="CJ30" s="136" t="s">
        <v>2125</v>
      </c>
      <c r="CK30" s="136" t="s">
        <v>2127</v>
      </c>
      <c r="CL30" s="136">
        <v>0</v>
      </c>
      <c r="CM30" s="136">
        <v>0</v>
      </c>
      <c r="CP30" s="136" t="s">
        <v>2452</v>
      </c>
      <c r="CQ30" s="136" t="s">
        <v>2406</v>
      </c>
      <c r="CR30" s="136" t="s">
        <v>2320</v>
      </c>
      <c r="CS30" s="136" t="s">
        <v>2263</v>
      </c>
      <c r="CT30" s="136">
        <v>0</v>
      </c>
      <c r="CU30" s="136">
        <v>0</v>
      </c>
      <c r="CV30" s="136" t="s">
        <v>2451</v>
      </c>
      <c r="CW30" s="136" t="s">
        <v>2405</v>
      </c>
      <c r="CX30" s="136" t="s">
        <v>2452</v>
      </c>
      <c r="CY30" s="136" t="s">
        <v>2406</v>
      </c>
      <c r="CZ30" s="136" t="s">
        <v>2451</v>
      </c>
      <c r="DA30" s="136" t="s">
        <v>2405</v>
      </c>
      <c r="DB30" s="136" t="s">
        <v>2239</v>
      </c>
      <c r="DC30" s="136" t="s">
        <v>2557</v>
      </c>
      <c r="DD30" s="136" t="s">
        <v>2241</v>
      </c>
      <c r="DE30" s="136" t="s">
        <v>2580</v>
      </c>
    </row>
    <row r="31" spans="1:109" x14ac:dyDescent="0.25">
      <c r="A31" s="136">
        <v>27</v>
      </c>
      <c r="B31" s="136" t="s">
        <v>980</v>
      </c>
      <c r="C31" s="136" t="s">
        <v>981</v>
      </c>
      <c r="D31" s="134"/>
      <c r="E31" s="129">
        <v>0</v>
      </c>
      <c r="F31" s="134">
        <v>0</v>
      </c>
      <c r="G31" s="129">
        <v>0</v>
      </c>
      <c r="H31" s="134">
        <v>0</v>
      </c>
      <c r="I31" s="129">
        <v>0</v>
      </c>
      <c r="J31" s="134"/>
      <c r="K31" s="129">
        <v>0</v>
      </c>
      <c r="L31" s="136" t="s">
        <v>980</v>
      </c>
      <c r="M31" s="136" t="s">
        <v>982</v>
      </c>
      <c r="N31" s="134">
        <v>0</v>
      </c>
      <c r="O31" s="129">
        <v>0</v>
      </c>
      <c r="P31" s="136" t="s">
        <v>985</v>
      </c>
      <c r="Q31" s="136" t="s">
        <v>575</v>
      </c>
      <c r="R31" s="136">
        <v>0</v>
      </c>
      <c r="S31" s="136">
        <v>0</v>
      </c>
      <c r="T31" s="136">
        <v>0</v>
      </c>
      <c r="U31" s="136">
        <v>0</v>
      </c>
      <c r="V31" s="136" t="s">
        <v>1560</v>
      </c>
      <c r="W31" s="136" t="s">
        <v>1559</v>
      </c>
      <c r="X31" s="136" t="s">
        <v>1180</v>
      </c>
      <c r="Y31" s="136" t="s">
        <v>1183</v>
      </c>
      <c r="Z31" s="136">
        <v>0</v>
      </c>
      <c r="AA31" s="136">
        <v>0</v>
      </c>
      <c r="AB31" s="136">
        <v>0</v>
      </c>
      <c r="AC31" s="136">
        <v>0</v>
      </c>
      <c r="AD31" s="136">
        <v>0</v>
      </c>
      <c r="AE31" s="136">
        <v>0</v>
      </c>
      <c r="AF31" s="136">
        <v>0</v>
      </c>
      <c r="AG31" s="136">
        <v>0</v>
      </c>
      <c r="AH31" s="136" t="s">
        <v>1885</v>
      </c>
      <c r="AI31" s="136" t="s">
        <v>1884</v>
      </c>
      <c r="AJ31" s="136" t="s">
        <v>1392</v>
      </c>
      <c r="AK31" s="136" t="s">
        <v>1393</v>
      </c>
      <c r="AL31" s="136">
        <v>0</v>
      </c>
      <c r="AM31" s="136">
        <v>0</v>
      </c>
      <c r="AN31" s="136" t="s">
        <v>1560</v>
      </c>
      <c r="AO31" s="136" t="s">
        <v>1559</v>
      </c>
      <c r="AP31" s="136">
        <v>0</v>
      </c>
      <c r="AQ31" s="136">
        <v>0</v>
      </c>
      <c r="AR31" s="136">
        <v>0</v>
      </c>
      <c r="AS31" s="136">
        <v>0</v>
      </c>
      <c r="AT31" s="136">
        <v>0</v>
      </c>
      <c r="AU31" s="136">
        <v>0</v>
      </c>
      <c r="AV31" s="136">
        <v>0</v>
      </c>
      <c r="AW31" s="136">
        <v>0</v>
      </c>
      <c r="AX31" s="136" t="s">
        <v>1560</v>
      </c>
      <c r="AY31" s="136" t="s">
        <v>1559</v>
      </c>
      <c r="AZ31" s="136">
        <v>0</v>
      </c>
      <c r="BA31" s="136">
        <v>0</v>
      </c>
      <c r="BB31" s="136">
        <v>0</v>
      </c>
      <c r="BC31" s="136">
        <v>0</v>
      </c>
      <c r="BD31" s="136">
        <v>0</v>
      </c>
      <c r="BE31" s="136">
        <v>0</v>
      </c>
      <c r="BF31" s="136">
        <v>0</v>
      </c>
      <c r="BG31" s="136">
        <v>0</v>
      </c>
      <c r="BH31" s="136">
        <v>0</v>
      </c>
      <c r="BI31" s="136">
        <v>0</v>
      </c>
      <c r="BJ31" s="136">
        <v>0</v>
      </c>
      <c r="BK31" s="136">
        <v>0</v>
      </c>
      <c r="BL31" s="136">
        <v>0</v>
      </c>
      <c r="BM31" s="136">
        <v>0</v>
      </c>
      <c r="BN31" s="136">
        <v>0</v>
      </c>
      <c r="BO31" s="136">
        <v>0</v>
      </c>
      <c r="BP31" s="136">
        <v>0</v>
      </c>
      <c r="BQ31" s="136">
        <v>0</v>
      </c>
      <c r="BR31" s="136">
        <v>0</v>
      </c>
      <c r="BS31" s="136">
        <v>0</v>
      </c>
      <c r="BT31" s="136">
        <v>0</v>
      </c>
      <c r="BU31" s="136">
        <v>0</v>
      </c>
      <c r="BV31" s="136">
        <v>0</v>
      </c>
      <c r="BW31" s="136">
        <v>0</v>
      </c>
      <c r="BX31" s="136">
        <v>0</v>
      </c>
      <c r="BY31" s="136">
        <v>0</v>
      </c>
      <c r="BZ31" s="136" t="s">
        <v>1916</v>
      </c>
      <c r="CA31" s="136" t="s">
        <v>1933</v>
      </c>
      <c r="CB31" s="136">
        <v>0</v>
      </c>
      <c r="CC31" s="136">
        <v>0</v>
      </c>
      <c r="CD31" s="136">
        <v>0</v>
      </c>
      <c r="CE31" s="136">
        <v>0</v>
      </c>
      <c r="CF31" s="136" t="s">
        <v>1885</v>
      </c>
      <c r="CG31" s="136" t="s">
        <v>1884</v>
      </c>
      <c r="CH31" s="136" t="s">
        <v>1731</v>
      </c>
      <c r="CI31" s="136" t="s">
        <v>1842</v>
      </c>
      <c r="CJ31" s="136" t="s">
        <v>2126</v>
      </c>
      <c r="CK31" s="136" t="s">
        <v>2132</v>
      </c>
      <c r="CL31" s="136" t="s">
        <v>2079</v>
      </c>
      <c r="CM31" s="136">
        <v>0</v>
      </c>
      <c r="CP31" s="136" t="s">
        <v>2453</v>
      </c>
      <c r="CQ31" s="136" t="s">
        <v>2407</v>
      </c>
      <c r="CR31" s="136" t="s">
        <v>2321</v>
      </c>
      <c r="CS31" s="136" t="s">
        <v>2264</v>
      </c>
      <c r="CT31" s="136">
        <v>0</v>
      </c>
      <c r="CU31" s="136">
        <v>0</v>
      </c>
      <c r="CV31" s="136" t="s">
        <v>2476</v>
      </c>
      <c r="CW31" s="136" t="s">
        <v>2502</v>
      </c>
      <c r="CX31" s="136" t="s">
        <v>2453</v>
      </c>
      <c r="CY31" s="136" t="s">
        <v>2407</v>
      </c>
      <c r="CZ31" s="136" t="s">
        <v>2476</v>
      </c>
      <c r="DA31" s="136" t="s">
        <v>2502</v>
      </c>
      <c r="DB31" s="136" t="s">
        <v>2229</v>
      </c>
      <c r="DC31" s="136" t="s">
        <v>2549</v>
      </c>
      <c r="DD31" s="136" t="s">
        <v>691</v>
      </c>
      <c r="DE31" s="136" t="s">
        <v>2581</v>
      </c>
    </row>
    <row r="32" spans="1:109" x14ac:dyDescent="0.25">
      <c r="A32" s="136">
        <v>28</v>
      </c>
      <c r="B32" s="136" t="s">
        <v>980</v>
      </c>
      <c r="C32" s="136" t="s">
        <v>982</v>
      </c>
      <c r="D32" s="134">
        <v>0</v>
      </c>
      <c r="E32" s="129">
        <v>0</v>
      </c>
      <c r="F32" s="134">
        <v>0</v>
      </c>
      <c r="G32" s="129">
        <v>0</v>
      </c>
      <c r="H32" s="134">
        <v>0</v>
      </c>
      <c r="I32" s="129">
        <v>0</v>
      </c>
      <c r="J32" s="134">
        <v>0</v>
      </c>
      <c r="K32" s="129">
        <v>0</v>
      </c>
      <c r="L32" s="136" t="s">
        <v>980</v>
      </c>
      <c r="M32" s="136" t="s">
        <v>174</v>
      </c>
      <c r="N32" s="134">
        <v>0</v>
      </c>
      <c r="O32" s="129">
        <v>0</v>
      </c>
      <c r="P32" s="136" t="s">
        <v>985</v>
      </c>
      <c r="Q32" s="136" t="s">
        <v>576</v>
      </c>
      <c r="R32" s="136">
        <v>0</v>
      </c>
      <c r="S32" s="136">
        <v>0</v>
      </c>
      <c r="T32" s="136">
        <v>0</v>
      </c>
      <c r="U32" s="136">
        <v>0</v>
      </c>
      <c r="V32" s="136" t="s">
        <v>1576</v>
      </c>
      <c r="W32" s="136" t="s">
        <v>1561</v>
      </c>
      <c r="X32" s="136" t="s">
        <v>1181</v>
      </c>
      <c r="Y32" s="136" t="s">
        <v>1184</v>
      </c>
      <c r="Z32" s="136">
        <v>0</v>
      </c>
      <c r="AA32" s="136">
        <v>0</v>
      </c>
      <c r="AB32" s="136">
        <v>0</v>
      </c>
      <c r="AC32" s="136">
        <v>0</v>
      </c>
      <c r="AD32" s="136">
        <v>0</v>
      </c>
      <c r="AE32" s="136">
        <v>0</v>
      </c>
      <c r="AF32" s="136">
        <v>0</v>
      </c>
      <c r="AG32" s="136">
        <v>0</v>
      </c>
      <c r="AH32" s="136" t="s">
        <v>1886</v>
      </c>
      <c r="AI32" s="136" t="s">
        <v>1891</v>
      </c>
      <c r="AJ32" s="136" t="s">
        <v>1394</v>
      </c>
      <c r="AK32" s="136" t="s">
        <v>1395</v>
      </c>
      <c r="AL32" s="136">
        <v>0</v>
      </c>
      <c r="AM32" s="136">
        <v>0</v>
      </c>
      <c r="AN32" s="136" t="s">
        <v>1576</v>
      </c>
      <c r="AO32" s="136" t="s">
        <v>1561</v>
      </c>
      <c r="AP32" s="136">
        <v>0</v>
      </c>
      <c r="AQ32" s="136">
        <v>0</v>
      </c>
      <c r="AR32" s="136">
        <v>0</v>
      </c>
      <c r="AS32" s="136">
        <v>0</v>
      </c>
      <c r="AT32" s="136">
        <v>0</v>
      </c>
      <c r="AU32" s="136">
        <v>0</v>
      </c>
      <c r="AV32" s="136">
        <v>0</v>
      </c>
      <c r="AW32" s="136">
        <v>0</v>
      </c>
      <c r="AX32" s="136" t="s">
        <v>1576</v>
      </c>
      <c r="AY32" s="136" t="s">
        <v>1561</v>
      </c>
      <c r="AZ32" s="136">
        <v>0</v>
      </c>
      <c r="BA32" s="136">
        <v>0</v>
      </c>
      <c r="BB32" s="136">
        <v>0</v>
      </c>
      <c r="BC32" s="136">
        <v>0</v>
      </c>
      <c r="BD32" s="136">
        <v>0</v>
      </c>
      <c r="BE32" s="136">
        <v>0</v>
      </c>
      <c r="BF32" s="136">
        <v>0</v>
      </c>
      <c r="BG32" s="136">
        <v>0</v>
      </c>
      <c r="BH32" s="136">
        <v>0</v>
      </c>
      <c r="BI32" s="136">
        <v>0</v>
      </c>
      <c r="BJ32" s="136">
        <v>0</v>
      </c>
      <c r="BK32" s="136">
        <v>0</v>
      </c>
      <c r="BL32" s="136">
        <v>0</v>
      </c>
      <c r="BM32" s="136">
        <v>0</v>
      </c>
      <c r="BN32" s="136">
        <v>0</v>
      </c>
      <c r="BO32" s="136">
        <v>0</v>
      </c>
      <c r="BP32" s="136">
        <v>0</v>
      </c>
      <c r="BQ32" s="136">
        <v>0</v>
      </c>
      <c r="BR32" s="136">
        <v>0</v>
      </c>
      <c r="BS32" s="136">
        <v>0</v>
      </c>
      <c r="BT32" s="136">
        <v>0</v>
      </c>
      <c r="BU32" s="136">
        <v>0</v>
      </c>
      <c r="BV32" s="136">
        <v>0</v>
      </c>
      <c r="BW32" s="136">
        <v>0</v>
      </c>
      <c r="BX32" s="136">
        <v>0</v>
      </c>
      <c r="BY32" s="136">
        <v>0</v>
      </c>
      <c r="BZ32" s="136" t="s">
        <v>353</v>
      </c>
      <c r="CA32" s="136" t="s">
        <v>1934</v>
      </c>
      <c r="CB32" s="136">
        <v>0</v>
      </c>
      <c r="CC32" s="136">
        <v>0</v>
      </c>
      <c r="CD32" s="136">
        <v>0</v>
      </c>
      <c r="CE32" s="136">
        <v>0</v>
      </c>
      <c r="CF32" s="136" t="s">
        <v>1886</v>
      </c>
      <c r="CG32" s="136" t="s">
        <v>1891</v>
      </c>
      <c r="CH32" s="136" t="s">
        <v>1996</v>
      </c>
      <c r="CI32" s="136" t="s">
        <v>2005</v>
      </c>
      <c r="CJ32" s="136" t="s">
        <v>2128</v>
      </c>
      <c r="CK32" s="136" t="s">
        <v>2133</v>
      </c>
      <c r="CL32" s="136" t="s">
        <v>2043</v>
      </c>
      <c r="CM32" s="136" t="s">
        <v>2098</v>
      </c>
      <c r="CP32" s="136" t="s">
        <v>2454</v>
      </c>
      <c r="CQ32" s="136" t="s">
        <v>2408</v>
      </c>
      <c r="CR32" s="136" t="s">
        <v>2322</v>
      </c>
      <c r="CS32" s="136" t="s">
        <v>2265</v>
      </c>
      <c r="CT32" s="136">
        <v>0</v>
      </c>
      <c r="CU32" s="136">
        <v>0</v>
      </c>
      <c r="CV32" s="136" t="s">
        <v>2452</v>
      </c>
      <c r="CW32" s="136" t="s">
        <v>2406</v>
      </c>
      <c r="CX32" s="136" t="s">
        <v>2454</v>
      </c>
      <c r="CY32" s="136" t="s">
        <v>2408</v>
      </c>
      <c r="CZ32" s="136" t="s">
        <v>2452</v>
      </c>
      <c r="DA32" s="136" t="s">
        <v>2406</v>
      </c>
      <c r="DB32" s="136" t="s">
        <v>2229</v>
      </c>
      <c r="DC32" s="136" t="s">
        <v>2558</v>
      </c>
      <c r="DD32" s="136" t="s">
        <v>691</v>
      </c>
      <c r="DE32" s="136" t="s">
        <v>2582</v>
      </c>
    </row>
    <row r="33" spans="1:109" x14ac:dyDescent="0.25">
      <c r="A33" s="136">
        <v>29</v>
      </c>
      <c r="B33" s="136" t="s">
        <v>980</v>
      </c>
      <c r="C33" s="136" t="s">
        <v>174</v>
      </c>
      <c r="D33" s="134">
        <v>0</v>
      </c>
      <c r="E33" s="129">
        <v>0</v>
      </c>
      <c r="F33" s="134">
        <v>0</v>
      </c>
      <c r="G33" s="129">
        <v>0</v>
      </c>
      <c r="H33" s="134">
        <v>0</v>
      </c>
      <c r="I33" s="129">
        <v>0</v>
      </c>
      <c r="J33" s="134">
        <v>0</v>
      </c>
      <c r="K33" s="129">
        <v>0</v>
      </c>
      <c r="L33" s="136" t="s">
        <v>980</v>
      </c>
      <c r="M33" s="136" t="s">
        <v>983</v>
      </c>
      <c r="N33" s="134">
        <v>0</v>
      </c>
      <c r="O33" s="129">
        <v>0</v>
      </c>
      <c r="P33" s="136" t="s">
        <v>986</v>
      </c>
      <c r="Q33" s="136" t="s">
        <v>969</v>
      </c>
      <c r="R33" s="136">
        <v>0</v>
      </c>
      <c r="S33" s="136">
        <v>0</v>
      </c>
      <c r="T33" s="136">
        <v>0</v>
      </c>
      <c r="U33" s="136">
        <v>0</v>
      </c>
      <c r="V33" s="136" t="s">
        <v>1577</v>
      </c>
      <c r="W33" s="136" t="s">
        <v>1562</v>
      </c>
      <c r="X33" s="136" t="s">
        <v>1182</v>
      </c>
      <c r="Y33" s="136" t="s">
        <v>1185</v>
      </c>
      <c r="Z33" s="136">
        <v>0</v>
      </c>
      <c r="AA33" s="136">
        <v>0</v>
      </c>
      <c r="AB33" s="136">
        <v>0</v>
      </c>
      <c r="AC33" s="136">
        <v>0</v>
      </c>
      <c r="AD33" s="136">
        <v>0</v>
      </c>
      <c r="AE33" s="136">
        <v>0</v>
      </c>
      <c r="AF33" s="136">
        <v>0</v>
      </c>
      <c r="AG33" s="136">
        <v>0</v>
      </c>
      <c r="AH33" s="136" t="s">
        <v>1889</v>
      </c>
      <c r="AI33" s="136" t="s">
        <v>1890</v>
      </c>
      <c r="AJ33" s="136" t="s">
        <v>1396</v>
      </c>
      <c r="AK33" s="136" t="s">
        <v>1397</v>
      </c>
      <c r="AL33" s="136">
        <v>0</v>
      </c>
      <c r="AM33" s="136">
        <v>0</v>
      </c>
      <c r="AN33" s="136" t="s">
        <v>1577</v>
      </c>
      <c r="AO33" s="136" t="s">
        <v>1562</v>
      </c>
      <c r="AP33" s="136">
        <v>0</v>
      </c>
      <c r="AQ33" s="136">
        <v>0</v>
      </c>
      <c r="AR33" s="136">
        <v>0</v>
      </c>
      <c r="AS33" s="136">
        <v>0</v>
      </c>
      <c r="AT33" s="136">
        <v>0</v>
      </c>
      <c r="AU33" s="136">
        <v>0</v>
      </c>
      <c r="AV33" s="136">
        <v>0</v>
      </c>
      <c r="AW33" s="136">
        <v>0</v>
      </c>
      <c r="AX33" s="136" t="s">
        <v>1577</v>
      </c>
      <c r="AY33" s="136" t="s">
        <v>1562</v>
      </c>
      <c r="AZ33" s="136">
        <v>0</v>
      </c>
      <c r="BA33" s="136">
        <v>0</v>
      </c>
      <c r="BB33" s="136">
        <v>0</v>
      </c>
      <c r="BC33" s="136">
        <v>0</v>
      </c>
      <c r="BD33" s="136">
        <v>0</v>
      </c>
      <c r="BE33" s="136">
        <v>0</v>
      </c>
      <c r="BF33" s="136">
        <v>0</v>
      </c>
      <c r="BG33" s="136">
        <v>0</v>
      </c>
      <c r="BH33" s="136">
        <v>0</v>
      </c>
      <c r="BI33" s="136">
        <v>0</v>
      </c>
      <c r="BJ33" s="136">
        <v>0</v>
      </c>
      <c r="BK33" s="136">
        <v>0</v>
      </c>
      <c r="BL33" s="136">
        <v>0</v>
      </c>
      <c r="BM33" s="136">
        <v>0</v>
      </c>
      <c r="BN33" s="136">
        <v>0</v>
      </c>
      <c r="BO33" s="136">
        <v>0</v>
      </c>
      <c r="BP33" s="136">
        <v>0</v>
      </c>
      <c r="BQ33" s="136">
        <v>0</v>
      </c>
      <c r="BR33" s="136">
        <v>0</v>
      </c>
      <c r="BS33" s="136">
        <v>0</v>
      </c>
      <c r="BT33" s="136">
        <v>0</v>
      </c>
      <c r="BU33" s="136">
        <v>0</v>
      </c>
      <c r="BV33" s="136">
        <v>0</v>
      </c>
      <c r="BW33" s="136">
        <v>0</v>
      </c>
      <c r="BX33" s="136">
        <v>0</v>
      </c>
      <c r="BY33" s="136">
        <v>0</v>
      </c>
      <c r="BZ33" s="136" t="s">
        <v>1097</v>
      </c>
      <c r="CA33" s="136" t="s">
        <v>1569</v>
      </c>
      <c r="CB33" s="136">
        <v>0</v>
      </c>
      <c r="CC33" s="136">
        <v>0</v>
      </c>
      <c r="CD33" s="136">
        <v>0</v>
      </c>
      <c r="CE33" s="136">
        <v>0</v>
      </c>
      <c r="CF33" s="136" t="s">
        <v>1889</v>
      </c>
      <c r="CG33" s="136" t="s">
        <v>1890</v>
      </c>
      <c r="CH33" s="136" t="s">
        <v>1997</v>
      </c>
      <c r="CI33" s="136" t="s">
        <v>2006</v>
      </c>
      <c r="CJ33" s="136" t="s">
        <v>2129</v>
      </c>
      <c r="CK33" s="136" t="s">
        <v>2136</v>
      </c>
      <c r="CL33" s="136" t="s">
        <v>2044</v>
      </c>
      <c r="CM33" s="136" t="s">
        <v>2099</v>
      </c>
      <c r="CP33" s="136" t="s">
        <v>2455</v>
      </c>
      <c r="CQ33" s="136" t="s">
        <v>2409</v>
      </c>
      <c r="CR33" s="136" t="s">
        <v>2323</v>
      </c>
      <c r="CS33" s="136" t="s">
        <v>2266</v>
      </c>
      <c r="CT33" s="136">
        <v>0</v>
      </c>
      <c r="CU33" s="136">
        <v>0</v>
      </c>
      <c r="CV33" s="136" t="s">
        <v>2453</v>
      </c>
      <c r="CW33" s="136" t="s">
        <v>2407</v>
      </c>
      <c r="CX33" s="136" t="s">
        <v>2455</v>
      </c>
      <c r="CY33" s="136" t="s">
        <v>2409</v>
      </c>
      <c r="CZ33" s="136" t="s">
        <v>2453</v>
      </c>
      <c r="DA33" s="136" t="s">
        <v>2407</v>
      </c>
      <c r="DB33" s="136" t="s">
        <v>2229</v>
      </c>
      <c r="DC33" s="136" t="s">
        <v>2550</v>
      </c>
      <c r="DD33" s="136" t="s">
        <v>2240</v>
      </c>
      <c r="DE33" s="136" t="s">
        <v>2593</v>
      </c>
    </row>
    <row r="34" spans="1:109" x14ac:dyDescent="0.25">
      <c r="A34" s="136">
        <v>30</v>
      </c>
      <c r="B34" s="136" t="s">
        <v>980</v>
      </c>
      <c r="C34" s="136" t="s">
        <v>983</v>
      </c>
      <c r="D34" s="134">
        <v>0</v>
      </c>
      <c r="E34" s="129">
        <v>0</v>
      </c>
      <c r="F34" s="134">
        <v>0</v>
      </c>
      <c r="G34" s="129">
        <v>0</v>
      </c>
      <c r="H34" s="134">
        <v>0</v>
      </c>
      <c r="I34" s="129">
        <v>0</v>
      </c>
      <c r="J34" s="134">
        <v>0</v>
      </c>
      <c r="K34" s="129">
        <v>0</v>
      </c>
      <c r="L34" s="136" t="s">
        <v>980</v>
      </c>
      <c r="M34" s="136" t="s">
        <v>984</v>
      </c>
      <c r="N34" s="134">
        <v>0</v>
      </c>
      <c r="O34" s="129">
        <v>0</v>
      </c>
      <c r="P34" s="136" t="s">
        <v>986</v>
      </c>
      <c r="Q34" s="136" t="s">
        <v>965</v>
      </c>
      <c r="R34" s="136">
        <v>0</v>
      </c>
      <c r="S34" s="136">
        <v>0</v>
      </c>
      <c r="T34" s="136">
        <v>0</v>
      </c>
      <c r="U34" s="136">
        <v>0</v>
      </c>
      <c r="V34" s="136" t="s">
        <v>1563</v>
      </c>
      <c r="W34" s="136" t="s">
        <v>1578</v>
      </c>
      <c r="X34" s="136">
        <v>0</v>
      </c>
      <c r="Y34" s="136">
        <v>0</v>
      </c>
      <c r="Z34" s="136">
        <v>0</v>
      </c>
      <c r="AA34" s="136">
        <v>0</v>
      </c>
      <c r="AB34" s="136">
        <v>0</v>
      </c>
      <c r="AC34" s="136">
        <v>0</v>
      </c>
      <c r="AD34" s="136">
        <v>0</v>
      </c>
      <c r="AE34" s="136">
        <v>0</v>
      </c>
      <c r="AF34" s="136">
        <v>0</v>
      </c>
      <c r="AG34" s="136">
        <v>0</v>
      </c>
      <c r="AH34" s="136" t="s">
        <v>1662</v>
      </c>
      <c r="AI34" s="136" t="s">
        <v>1892</v>
      </c>
      <c r="AJ34" s="136">
        <v>0</v>
      </c>
      <c r="AK34" s="136">
        <v>0</v>
      </c>
      <c r="AL34" s="136">
        <v>0</v>
      </c>
      <c r="AM34" s="136">
        <v>0</v>
      </c>
      <c r="AN34" s="136" t="s">
        <v>1563</v>
      </c>
      <c r="AO34" s="136" t="s">
        <v>1578</v>
      </c>
      <c r="AP34" s="136">
        <v>0</v>
      </c>
      <c r="AQ34" s="136">
        <v>0</v>
      </c>
      <c r="AR34" s="136">
        <v>0</v>
      </c>
      <c r="AS34" s="136">
        <v>0</v>
      </c>
      <c r="AT34" s="136">
        <v>0</v>
      </c>
      <c r="AU34" s="136">
        <v>0</v>
      </c>
      <c r="AV34" s="136">
        <v>0</v>
      </c>
      <c r="AW34" s="136">
        <v>0</v>
      </c>
      <c r="AX34" s="136" t="s">
        <v>1563</v>
      </c>
      <c r="AY34" s="136" t="s">
        <v>1578</v>
      </c>
      <c r="AZ34" s="136">
        <v>0</v>
      </c>
      <c r="BA34" s="136">
        <v>0</v>
      </c>
      <c r="BB34" s="136">
        <v>0</v>
      </c>
      <c r="BC34" s="136">
        <v>0</v>
      </c>
      <c r="BD34" s="136">
        <v>0</v>
      </c>
      <c r="BE34" s="136">
        <v>0</v>
      </c>
      <c r="BF34" s="136">
        <v>0</v>
      </c>
      <c r="BG34" s="136">
        <v>0</v>
      </c>
      <c r="BH34" s="136">
        <v>0</v>
      </c>
      <c r="BI34" s="136">
        <v>0</v>
      </c>
      <c r="BJ34" s="136">
        <v>0</v>
      </c>
      <c r="BK34" s="136">
        <v>0</v>
      </c>
      <c r="BL34" s="136">
        <v>0</v>
      </c>
      <c r="BM34" s="136">
        <v>0</v>
      </c>
      <c r="BN34" s="136">
        <v>0</v>
      </c>
      <c r="BO34" s="136">
        <v>0</v>
      </c>
      <c r="BP34" s="136">
        <v>0</v>
      </c>
      <c r="BQ34" s="136">
        <v>0</v>
      </c>
      <c r="BR34" s="136">
        <v>0</v>
      </c>
      <c r="BS34" s="136">
        <v>0</v>
      </c>
      <c r="BT34" s="136">
        <v>0</v>
      </c>
      <c r="BU34" s="136">
        <v>0</v>
      </c>
      <c r="BV34" s="136">
        <v>0</v>
      </c>
      <c r="BW34" s="136">
        <v>0</v>
      </c>
      <c r="BX34" s="136">
        <v>0</v>
      </c>
      <c r="BY34" s="136">
        <v>0</v>
      </c>
      <c r="BZ34" s="136" t="s">
        <v>1917</v>
      </c>
      <c r="CA34" s="136" t="s">
        <v>1935</v>
      </c>
      <c r="CB34" s="136">
        <v>0</v>
      </c>
      <c r="CC34" s="136">
        <v>0</v>
      </c>
      <c r="CD34" s="136">
        <v>0</v>
      </c>
      <c r="CE34" s="136">
        <v>0</v>
      </c>
      <c r="CH34" s="136" t="s">
        <v>1998</v>
      </c>
      <c r="CI34" s="136" t="s">
        <v>2007</v>
      </c>
      <c r="CJ34" s="136" t="s">
        <v>1052</v>
      </c>
      <c r="CK34" s="136" t="s">
        <v>2137</v>
      </c>
      <c r="CL34" s="136" t="s">
        <v>2038</v>
      </c>
      <c r="CM34" s="136" t="s">
        <v>2100</v>
      </c>
      <c r="CP34" s="136" t="s">
        <v>2455</v>
      </c>
      <c r="CQ34" s="136" t="s">
        <v>2410</v>
      </c>
      <c r="CR34" s="136" t="s">
        <v>2324</v>
      </c>
      <c r="CS34" s="136" t="s">
        <v>2267</v>
      </c>
      <c r="CT34" s="136">
        <v>0</v>
      </c>
      <c r="CU34" s="136">
        <v>0</v>
      </c>
      <c r="CV34" s="136" t="s">
        <v>2454</v>
      </c>
      <c r="CW34" s="136" t="s">
        <v>2408</v>
      </c>
      <c r="CX34" s="136" t="s">
        <v>2455</v>
      </c>
      <c r="CY34" s="136" t="s">
        <v>2410</v>
      </c>
      <c r="CZ34" s="136" t="s">
        <v>2454</v>
      </c>
      <c r="DA34" s="136" t="s">
        <v>2408</v>
      </c>
      <c r="DB34" s="136" t="s">
        <v>2229</v>
      </c>
      <c r="DC34" s="136" t="s">
        <v>2551</v>
      </c>
      <c r="DD34" s="136" t="s">
        <v>2240</v>
      </c>
      <c r="DE34" s="136" t="s">
        <v>2594</v>
      </c>
    </row>
    <row r="35" spans="1:109" x14ac:dyDescent="0.25">
      <c r="A35" s="136">
        <v>31</v>
      </c>
      <c r="B35" s="136" t="s">
        <v>980</v>
      </c>
      <c r="C35" s="136" t="s">
        <v>984</v>
      </c>
      <c r="D35" s="134">
        <v>0</v>
      </c>
      <c r="E35" s="129">
        <v>0</v>
      </c>
      <c r="F35" s="134">
        <v>0</v>
      </c>
      <c r="G35" s="129">
        <v>0</v>
      </c>
      <c r="H35" s="134">
        <v>0</v>
      </c>
      <c r="I35" s="129">
        <v>0</v>
      </c>
      <c r="J35" s="134">
        <v>0</v>
      </c>
      <c r="K35" s="129">
        <v>0</v>
      </c>
      <c r="L35" s="134"/>
      <c r="M35" s="129">
        <v>0</v>
      </c>
      <c r="N35" s="134">
        <v>0</v>
      </c>
      <c r="O35" s="129">
        <v>0</v>
      </c>
      <c r="P35" s="136" t="s">
        <v>986</v>
      </c>
      <c r="Q35" s="136" t="s">
        <v>966</v>
      </c>
      <c r="R35" s="136">
        <v>0</v>
      </c>
      <c r="S35" s="136">
        <v>0</v>
      </c>
      <c r="T35" s="136">
        <v>0</v>
      </c>
      <c r="U35" s="136">
        <v>0</v>
      </c>
      <c r="V35" s="136" t="s">
        <v>1564</v>
      </c>
      <c r="W35" s="136" t="s">
        <v>1579</v>
      </c>
      <c r="X35" s="136">
        <v>0</v>
      </c>
      <c r="Y35" s="136">
        <v>0</v>
      </c>
      <c r="Z35" s="136">
        <v>0</v>
      </c>
      <c r="AA35" s="136">
        <v>0</v>
      </c>
      <c r="AB35" s="136">
        <v>0</v>
      </c>
      <c r="AC35" s="136">
        <v>0</v>
      </c>
      <c r="AD35" s="136">
        <v>0</v>
      </c>
      <c r="AE35" s="136">
        <v>0</v>
      </c>
      <c r="AF35" s="136">
        <v>0</v>
      </c>
      <c r="AG35" s="136">
        <v>0</v>
      </c>
      <c r="AH35" s="136" t="s">
        <v>1895</v>
      </c>
      <c r="AI35" s="136" t="s">
        <v>1896</v>
      </c>
      <c r="AJ35" s="136">
        <v>0</v>
      </c>
      <c r="AK35" s="136">
        <v>0</v>
      </c>
      <c r="AL35" s="136">
        <v>0</v>
      </c>
      <c r="AM35" s="136">
        <v>0</v>
      </c>
      <c r="AN35" s="136" t="s">
        <v>1564</v>
      </c>
      <c r="AO35" s="136" t="s">
        <v>1588</v>
      </c>
      <c r="AP35" s="136">
        <v>0</v>
      </c>
      <c r="AQ35" s="136">
        <v>0</v>
      </c>
      <c r="AR35" s="136">
        <v>0</v>
      </c>
      <c r="AS35" s="136">
        <v>0</v>
      </c>
      <c r="AT35" s="136">
        <v>0</v>
      </c>
      <c r="AU35" s="136">
        <v>0</v>
      </c>
      <c r="AV35" s="136">
        <v>0</v>
      </c>
      <c r="AW35" s="136">
        <v>0</v>
      </c>
      <c r="AX35" s="136" t="s">
        <v>1564</v>
      </c>
      <c r="AY35" s="136" t="s">
        <v>1588</v>
      </c>
      <c r="AZ35" s="136">
        <v>0</v>
      </c>
      <c r="BA35" s="136">
        <v>0</v>
      </c>
      <c r="BB35" s="136">
        <v>0</v>
      </c>
      <c r="BC35" s="136">
        <v>0</v>
      </c>
      <c r="BD35" s="136">
        <v>0</v>
      </c>
      <c r="BE35" s="136">
        <v>0</v>
      </c>
      <c r="BF35" s="136">
        <v>0</v>
      </c>
      <c r="BG35" s="136">
        <v>0</v>
      </c>
      <c r="BH35" s="136">
        <v>0</v>
      </c>
      <c r="BI35" s="136">
        <v>0</v>
      </c>
      <c r="BJ35" s="136">
        <v>0</v>
      </c>
      <c r="BK35" s="136">
        <v>0</v>
      </c>
      <c r="BL35" s="136">
        <v>0</v>
      </c>
      <c r="BM35" s="136">
        <v>0</v>
      </c>
      <c r="BN35" s="136">
        <v>0</v>
      </c>
      <c r="BO35" s="136">
        <v>0</v>
      </c>
      <c r="BP35" s="136">
        <v>0</v>
      </c>
      <c r="BQ35" s="136">
        <v>0</v>
      </c>
      <c r="BR35" s="136">
        <v>0</v>
      </c>
      <c r="BS35" s="136">
        <v>0</v>
      </c>
      <c r="BT35" s="136">
        <v>0</v>
      </c>
      <c r="BU35" s="136">
        <v>0</v>
      </c>
      <c r="BV35" s="136">
        <v>0</v>
      </c>
      <c r="BW35" s="136">
        <v>0</v>
      </c>
      <c r="BX35" s="136">
        <v>0</v>
      </c>
      <c r="BY35" s="136">
        <v>0</v>
      </c>
      <c r="BZ35" s="136" t="s">
        <v>1918</v>
      </c>
      <c r="CA35" s="136" t="s">
        <v>1936</v>
      </c>
      <c r="CB35" s="136">
        <v>0</v>
      </c>
      <c r="CC35" s="136">
        <v>0</v>
      </c>
      <c r="CD35" s="136">
        <v>0</v>
      </c>
      <c r="CE35" s="136">
        <v>0</v>
      </c>
      <c r="CH35" s="136" t="s">
        <v>1999</v>
      </c>
      <c r="CI35" s="136" t="s">
        <v>2008</v>
      </c>
      <c r="CJ35" s="136" t="s">
        <v>2134</v>
      </c>
      <c r="CK35" s="136" t="s">
        <v>2143</v>
      </c>
      <c r="CL35" s="136" t="s">
        <v>2045</v>
      </c>
      <c r="CM35" s="136" t="s">
        <v>2101</v>
      </c>
      <c r="CP35" s="136" t="s">
        <v>2456</v>
      </c>
      <c r="CQ35" s="136" t="s">
        <v>2411</v>
      </c>
      <c r="CR35" s="136" t="s">
        <v>2325</v>
      </c>
      <c r="CS35" s="136" t="s">
        <v>2268</v>
      </c>
      <c r="CT35" s="136">
        <v>0</v>
      </c>
      <c r="CU35" s="136">
        <v>0</v>
      </c>
      <c r="CV35" s="136" t="s">
        <v>2455</v>
      </c>
      <c r="CW35" s="136" t="s">
        <v>2409</v>
      </c>
      <c r="CX35" s="136" t="s">
        <v>2456</v>
      </c>
      <c r="CY35" s="136" t="s">
        <v>2411</v>
      </c>
      <c r="CZ35" s="136" t="s">
        <v>2455</v>
      </c>
      <c r="DA35" s="136" t="s">
        <v>2409</v>
      </c>
      <c r="DC35" s="136" t="s">
        <v>2552</v>
      </c>
      <c r="DD35" s="136" t="s">
        <v>2240</v>
      </c>
      <c r="DE35" s="136" t="s">
        <v>2583</v>
      </c>
    </row>
    <row r="36" spans="1:109" x14ac:dyDescent="0.25">
      <c r="A36" s="136">
        <v>32</v>
      </c>
      <c r="B36" s="134"/>
      <c r="C36" s="129">
        <v>0</v>
      </c>
      <c r="D36" s="134">
        <v>0</v>
      </c>
      <c r="E36" s="129">
        <v>0</v>
      </c>
      <c r="F36" s="134">
        <v>0</v>
      </c>
      <c r="G36" s="129">
        <v>0</v>
      </c>
      <c r="H36" s="134">
        <v>0</v>
      </c>
      <c r="I36" s="129">
        <v>0</v>
      </c>
      <c r="J36" s="134">
        <v>0</v>
      </c>
      <c r="K36" s="129">
        <v>0</v>
      </c>
      <c r="L36" s="134"/>
      <c r="M36" s="129">
        <v>0</v>
      </c>
      <c r="N36" s="134">
        <v>0</v>
      </c>
      <c r="O36" s="129">
        <v>0</v>
      </c>
      <c r="P36" s="136" t="s">
        <v>986</v>
      </c>
      <c r="Q36" s="136" t="s">
        <v>967</v>
      </c>
      <c r="R36" s="136">
        <v>0</v>
      </c>
      <c r="S36" s="136">
        <v>0</v>
      </c>
      <c r="T36" s="136">
        <v>0</v>
      </c>
      <c r="U36" s="136">
        <v>0</v>
      </c>
      <c r="V36" s="136">
        <v>0</v>
      </c>
      <c r="W36" s="136">
        <v>0</v>
      </c>
      <c r="X36" s="136">
        <v>0</v>
      </c>
      <c r="Y36" s="136">
        <v>0</v>
      </c>
      <c r="Z36" s="136">
        <v>0</v>
      </c>
      <c r="AA36" s="136">
        <v>0</v>
      </c>
      <c r="AB36" s="136">
        <v>0</v>
      </c>
      <c r="AC36" s="136">
        <v>0</v>
      </c>
      <c r="AD36" s="136">
        <v>0</v>
      </c>
      <c r="AE36" s="136">
        <v>0</v>
      </c>
      <c r="AF36" s="136">
        <v>0</v>
      </c>
      <c r="AG36" s="136">
        <v>0</v>
      </c>
      <c r="AH36" s="136" t="s">
        <v>1121</v>
      </c>
      <c r="AI36" s="136" t="s">
        <v>1897</v>
      </c>
      <c r="AJ36" s="136">
        <v>0</v>
      </c>
      <c r="AK36" s="136">
        <v>0</v>
      </c>
      <c r="AL36" s="136">
        <v>0</v>
      </c>
      <c r="AM36" s="136">
        <v>0</v>
      </c>
      <c r="AN36" s="136" t="s">
        <v>1580</v>
      </c>
      <c r="AO36" s="136" t="s">
        <v>1593</v>
      </c>
      <c r="AP36" s="136">
        <v>0</v>
      </c>
      <c r="AQ36" s="136">
        <v>0</v>
      </c>
      <c r="AR36" s="136">
        <v>0</v>
      </c>
      <c r="AS36" s="136">
        <v>0</v>
      </c>
      <c r="AT36" s="136">
        <v>0</v>
      </c>
      <c r="AU36" s="136">
        <v>0</v>
      </c>
      <c r="AV36" s="136">
        <v>0</v>
      </c>
      <c r="AW36" s="136">
        <v>0</v>
      </c>
      <c r="AX36" s="136" t="s">
        <v>1580</v>
      </c>
      <c r="AY36" s="136" t="s">
        <v>1593</v>
      </c>
      <c r="AZ36" s="136">
        <v>0</v>
      </c>
      <c r="BA36" s="136">
        <v>0</v>
      </c>
      <c r="BB36" s="136">
        <v>0</v>
      </c>
      <c r="BC36" s="136">
        <v>0</v>
      </c>
      <c r="BD36" s="136">
        <v>0</v>
      </c>
      <c r="BE36" s="136">
        <v>0</v>
      </c>
      <c r="BF36" s="136">
        <v>0</v>
      </c>
      <c r="BG36" s="136">
        <v>0</v>
      </c>
      <c r="BH36" s="136">
        <v>0</v>
      </c>
      <c r="BI36" s="136">
        <v>0</v>
      </c>
      <c r="BJ36" s="136">
        <v>0</v>
      </c>
      <c r="BK36" s="136">
        <v>0</v>
      </c>
      <c r="BL36" s="136">
        <v>0</v>
      </c>
      <c r="BM36" s="136">
        <v>0</v>
      </c>
      <c r="BN36" s="136">
        <v>0</v>
      </c>
      <c r="BO36" s="136">
        <v>0</v>
      </c>
      <c r="BP36" s="136">
        <v>0</v>
      </c>
      <c r="BQ36" s="136">
        <v>0</v>
      </c>
      <c r="BR36" s="136">
        <v>0</v>
      </c>
      <c r="BS36" s="136">
        <v>0</v>
      </c>
      <c r="BT36" s="136">
        <v>0</v>
      </c>
      <c r="BU36" s="136">
        <v>0</v>
      </c>
      <c r="BV36" s="136">
        <v>0</v>
      </c>
      <c r="BW36" s="136">
        <v>0</v>
      </c>
      <c r="BX36" s="136">
        <v>0</v>
      </c>
      <c r="BY36" s="136">
        <v>0</v>
      </c>
      <c r="BZ36" s="136" t="s">
        <v>1919</v>
      </c>
      <c r="CA36" s="136" t="s">
        <v>1937</v>
      </c>
      <c r="CB36" s="136">
        <v>0</v>
      </c>
      <c r="CC36" s="136">
        <v>0</v>
      </c>
      <c r="CD36" s="136">
        <v>0</v>
      </c>
      <c r="CE36" s="136">
        <v>0</v>
      </c>
      <c r="CH36" s="136" t="s">
        <v>2000</v>
      </c>
      <c r="CI36" s="136" t="s">
        <v>2009</v>
      </c>
      <c r="CJ36" s="136" t="s">
        <v>2138</v>
      </c>
      <c r="CK36" s="136" t="s">
        <v>2139</v>
      </c>
      <c r="CL36" s="136" t="s">
        <v>1090</v>
      </c>
      <c r="CM36" s="136" t="s">
        <v>2102</v>
      </c>
      <c r="CP36" s="136" t="s">
        <v>2457</v>
      </c>
      <c r="CQ36" s="136" t="s">
        <v>2412</v>
      </c>
      <c r="CR36" s="136" t="s">
        <v>2326</v>
      </c>
      <c r="CS36" s="136" t="s">
        <v>2269</v>
      </c>
      <c r="CT36" s="136">
        <v>0</v>
      </c>
      <c r="CU36" s="136">
        <v>0</v>
      </c>
      <c r="CV36" s="136" t="s">
        <v>2455</v>
      </c>
      <c r="CW36" s="136" t="s">
        <v>2410</v>
      </c>
      <c r="CX36" s="136" t="s">
        <v>2457</v>
      </c>
      <c r="CY36" s="136" t="s">
        <v>2412</v>
      </c>
      <c r="CZ36" s="136" t="s">
        <v>2455</v>
      </c>
      <c r="DA36" s="136" t="s">
        <v>2410</v>
      </c>
      <c r="DC36" s="136" t="s">
        <v>2553</v>
      </c>
      <c r="DD36" s="136" t="s">
        <v>955</v>
      </c>
      <c r="DE36" s="136" t="s">
        <v>2595</v>
      </c>
    </row>
    <row r="37" spans="1:109" x14ac:dyDescent="0.25">
      <c r="A37" s="136">
        <v>33</v>
      </c>
      <c r="B37" s="134"/>
      <c r="C37" s="129">
        <v>0</v>
      </c>
      <c r="D37" s="134">
        <v>0</v>
      </c>
      <c r="E37" s="129">
        <v>0</v>
      </c>
      <c r="F37" s="134">
        <v>0</v>
      </c>
      <c r="G37" s="129">
        <v>0</v>
      </c>
      <c r="H37" s="134">
        <v>0</v>
      </c>
      <c r="I37" s="129">
        <v>0</v>
      </c>
      <c r="J37" s="134">
        <v>0</v>
      </c>
      <c r="K37" s="129">
        <v>0</v>
      </c>
      <c r="L37" s="134"/>
      <c r="M37" s="129">
        <v>0</v>
      </c>
      <c r="N37" s="134">
        <v>0</v>
      </c>
      <c r="O37" s="129">
        <v>0</v>
      </c>
      <c r="P37" s="136" t="s">
        <v>986</v>
      </c>
      <c r="Q37" s="136" t="s">
        <v>968</v>
      </c>
      <c r="R37" s="136">
        <v>0</v>
      </c>
      <c r="S37" s="136">
        <v>0</v>
      </c>
      <c r="T37" s="136">
        <v>0</v>
      </c>
      <c r="U37" s="136">
        <v>0</v>
      </c>
      <c r="V37" s="136">
        <v>0</v>
      </c>
      <c r="W37" s="136">
        <v>0</v>
      </c>
      <c r="X37" s="136">
        <v>0</v>
      </c>
      <c r="Y37" s="136">
        <v>0</v>
      </c>
      <c r="Z37" s="136">
        <v>0</v>
      </c>
      <c r="AA37" s="136">
        <v>0</v>
      </c>
      <c r="AB37" s="136">
        <v>0</v>
      </c>
      <c r="AC37" s="136">
        <v>0</v>
      </c>
      <c r="AD37" s="136">
        <v>0</v>
      </c>
      <c r="AE37" s="136">
        <v>0</v>
      </c>
      <c r="AF37" s="136">
        <v>0</v>
      </c>
      <c r="AG37" s="136">
        <v>0</v>
      </c>
      <c r="AH37" s="136" t="s">
        <v>1898</v>
      </c>
      <c r="AI37" s="136" t="s">
        <v>1903</v>
      </c>
      <c r="AJ37" s="136">
        <v>0</v>
      </c>
      <c r="AK37" s="136">
        <v>0</v>
      </c>
      <c r="AL37" s="136">
        <v>0</v>
      </c>
      <c r="AM37" s="136">
        <v>0</v>
      </c>
      <c r="AN37" s="136" t="s">
        <v>1581</v>
      </c>
      <c r="AO37" s="136" t="s">
        <v>1582</v>
      </c>
      <c r="AP37" s="136">
        <v>0</v>
      </c>
      <c r="AQ37" s="136">
        <v>0</v>
      </c>
      <c r="AR37" s="136">
        <v>0</v>
      </c>
      <c r="AS37" s="136">
        <v>0</v>
      </c>
      <c r="AT37" s="136">
        <v>0</v>
      </c>
      <c r="AU37" s="136">
        <v>0</v>
      </c>
      <c r="AV37" s="136">
        <v>0</v>
      </c>
      <c r="AW37" s="136">
        <v>0</v>
      </c>
      <c r="AX37" s="136" t="s">
        <v>1581</v>
      </c>
      <c r="AY37" s="136" t="s">
        <v>1582</v>
      </c>
      <c r="AZ37" s="136">
        <v>0</v>
      </c>
      <c r="BA37" s="136">
        <v>0</v>
      </c>
      <c r="BB37" s="136">
        <v>0</v>
      </c>
      <c r="BC37" s="136">
        <v>0</v>
      </c>
      <c r="BD37" s="136">
        <v>0</v>
      </c>
      <c r="BE37" s="136">
        <v>0</v>
      </c>
      <c r="BF37" s="136">
        <v>0</v>
      </c>
      <c r="BG37" s="136">
        <v>0</v>
      </c>
      <c r="BH37" s="136">
        <v>0</v>
      </c>
      <c r="BI37" s="136">
        <v>0</v>
      </c>
      <c r="BJ37" s="136">
        <v>0</v>
      </c>
      <c r="BK37" s="136">
        <v>0</v>
      </c>
      <c r="BL37" s="136">
        <v>0</v>
      </c>
      <c r="BM37" s="136">
        <v>0</v>
      </c>
      <c r="BN37" s="136">
        <v>0</v>
      </c>
      <c r="BO37" s="136">
        <v>0</v>
      </c>
      <c r="BP37" s="136">
        <v>0</v>
      </c>
      <c r="BQ37" s="136">
        <v>0</v>
      </c>
      <c r="BR37" s="136">
        <v>0</v>
      </c>
      <c r="BS37" s="136">
        <v>0</v>
      </c>
      <c r="BT37" s="136">
        <v>0</v>
      </c>
      <c r="BU37" s="136">
        <v>0</v>
      </c>
      <c r="BV37" s="136">
        <v>0</v>
      </c>
      <c r="BW37" s="136">
        <v>0</v>
      </c>
      <c r="BX37" s="136">
        <v>0</v>
      </c>
      <c r="BY37" s="136">
        <v>0</v>
      </c>
      <c r="BZ37" s="136" t="s">
        <v>1587</v>
      </c>
      <c r="CA37" s="136" t="s">
        <v>1558</v>
      </c>
      <c r="CB37" s="136">
        <v>0</v>
      </c>
      <c r="CC37" s="136">
        <v>0</v>
      </c>
      <c r="CD37" s="136">
        <v>0</v>
      </c>
      <c r="CE37" s="136">
        <v>0</v>
      </c>
      <c r="CH37" s="136" t="s">
        <v>2001</v>
      </c>
      <c r="CI37" s="136" t="s">
        <v>2010</v>
      </c>
      <c r="CJ37" s="136" t="s">
        <v>2142</v>
      </c>
      <c r="CK37" s="136" t="s">
        <v>2141</v>
      </c>
      <c r="CL37" s="136" t="s">
        <v>1617</v>
      </c>
      <c r="CM37" s="136" t="s">
        <v>2103</v>
      </c>
      <c r="CP37" s="136" t="s">
        <v>2458</v>
      </c>
      <c r="CQ37" s="136" t="s">
        <v>2413</v>
      </c>
      <c r="CR37" s="136" t="s">
        <v>2327</v>
      </c>
      <c r="CS37" s="136" t="s">
        <v>2270</v>
      </c>
      <c r="CT37" s="136">
        <v>0</v>
      </c>
      <c r="CU37" s="136">
        <v>0</v>
      </c>
      <c r="CV37" s="136" t="s">
        <v>2456</v>
      </c>
      <c r="CW37" s="136" t="s">
        <v>2477</v>
      </c>
      <c r="CX37" s="136" t="s">
        <v>2458</v>
      </c>
      <c r="CY37" s="136" t="s">
        <v>2413</v>
      </c>
      <c r="CZ37" s="136" t="s">
        <v>2456</v>
      </c>
      <c r="DA37" s="136" t="s">
        <v>2477</v>
      </c>
      <c r="DC37" s="136" t="s">
        <v>2554</v>
      </c>
      <c r="DD37" s="136" t="s">
        <v>955</v>
      </c>
      <c r="DE37" s="136" t="s">
        <v>2584</v>
      </c>
    </row>
    <row r="38" spans="1:109" x14ac:dyDescent="0.25">
      <c r="A38" s="136">
        <v>34</v>
      </c>
      <c r="B38" s="134"/>
      <c r="C38" s="129">
        <v>0</v>
      </c>
      <c r="D38" s="134">
        <v>0</v>
      </c>
      <c r="E38" s="129">
        <v>0</v>
      </c>
      <c r="F38" s="134">
        <v>0</v>
      </c>
      <c r="G38" s="129">
        <v>0</v>
      </c>
      <c r="H38" s="134">
        <v>0</v>
      </c>
      <c r="I38" s="129">
        <v>0</v>
      </c>
      <c r="J38" s="134">
        <v>0</v>
      </c>
      <c r="K38" s="129">
        <v>0</v>
      </c>
      <c r="L38" s="134"/>
      <c r="M38" s="129">
        <v>0</v>
      </c>
      <c r="N38" s="134">
        <v>0</v>
      </c>
      <c r="O38" s="129">
        <v>0</v>
      </c>
      <c r="P38" s="136" t="s">
        <v>987</v>
      </c>
      <c r="Q38" s="136" t="s">
        <v>715</v>
      </c>
      <c r="R38" s="136">
        <v>0</v>
      </c>
      <c r="S38" s="136">
        <v>0</v>
      </c>
      <c r="T38" s="136">
        <v>0</v>
      </c>
      <c r="U38" s="136">
        <v>0</v>
      </c>
      <c r="V38" s="136">
        <v>0</v>
      </c>
      <c r="W38" s="136">
        <v>0</v>
      </c>
      <c r="X38" s="136">
        <v>0</v>
      </c>
      <c r="Y38" s="136">
        <v>0</v>
      </c>
      <c r="Z38" s="136">
        <v>0</v>
      </c>
      <c r="AA38" s="136">
        <v>0</v>
      </c>
      <c r="AB38" s="136">
        <v>0</v>
      </c>
      <c r="AC38" s="136">
        <v>0</v>
      </c>
      <c r="AD38" s="136">
        <v>0</v>
      </c>
      <c r="AE38" s="136">
        <v>0</v>
      </c>
      <c r="AF38" s="136">
        <v>0</v>
      </c>
      <c r="AG38" s="136">
        <v>0</v>
      </c>
      <c r="AH38" s="136" t="s">
        <v>1899</v>
      </c>
      <c r="AI38" s="136" t="s">
        <v>1900</v>
      </c>
      <c r="AJ38" s="136">
        <v>0</v>
      </c>
      <c r="AK38" s="136">
        <v>0</v>
      </c>
      <c r="AL38" s="136">
        <v>0</v>
      </c>
      <c r="AM38" s="136">
        <v>0</v>
      </c>
      <c r="AN38" s="136" t="s">
        <v>1583</v>
      </c>
      <c r="AO38" s="136" t="s">
        <v>1584</v>
      </c>
      <c r="AP38" s="136">
        <v>0</v>
      </c>
      <c r="AQ38" s="136">
        <v>0</v>
      </c>
      <c r="AR38" s="136">
        <v>0</v>
      </c>
      <c r="AS38" s="136">
        <v>0</v>
      </c>
      <c r="AT38" s="136">
        <v>0</v>
      </c>
      <c r="AU38" s="136">
        <v>0</v>
      </c>
      <c r="AV38" s="136">
        <v>0</v>
      </c>
      <c r="AW38" s="136">
        <v>0</v>
      </c>
      <c r="AX38" s="136" t="s">
        <v>1583</v>
      </c>
      <c r="AY38" s="136" t="s">
        <v>1584</v>
      </c>
      <c r="AZ38" s="136">
        <v>0</v>
      </c>
      <c r="BA38" s="136">
        <v>0</v>
      </c>
      <c r="BB38" s="136">
        <v>0</v>
      </c>
      <c r="BC38" s="136">
        <v>0</v>
      </c>
      <c r="BD38" s="136">
        <v>0</v>
      </c>
      <c r="BE38" s="136">
        <v>0</v>
      </c>
      <c r="BF38" s="136">
        <v>0</v>
      </c>
      <c r="BG38" s="136">
        <v>0</v>
      </c>
      <c r="BH38" s="136">
        <v>0</v>
      </c>
      <c r="BI38" s="136">
        <v>0</v>
      </c>
      <c r="BJ38" s="136">
        <v>0</v>
      </c>
      <c r="BK38" s="136">
        <v>0</v>
      </c>
      <c r="BL38" s="136">
        <v>0</v>
      </c>
      <c r="BM38" s="136">
        <v>0</v>
      </c>
      <c r="BN38" s="136">
        <v>0</v>
      </c>
      <c r="BO38" s="136">
        <v>0</v>
      </c>
      <c r="BP38" s="136">
        <v>0</v>
      </c>
      <c r="BQ38" s="136">
        <v>0</v>
      </c>
      <c r="BR38" s="136">
        <v>0</v>
      </c>
      <c r="BS38" s="136">
        <v>0</v>
      </c>
      <c r="BT38" s="136">
        <v>0</v>
      </c>
      <c r="BU38" s="136">
        <v>0</v>
      </c>
      <c r="BV38" s="136">
        <v>0</v>
      </c>
      <c r="BW38" s="136">
        <v>0</v>
      </c>
      <c r="BX38" s="136">
        <v>0</v>
      </c>
      <c r="BY38" s="136">
        <v>0</v>
      </c>
      <c r="BZ38" s="136" t="s">
        <v>1563</v>
      </c>
      <c r="CA38" s="136" t="s">
        <v>1578</v>
      </c>
      <c r="CB38" s="136">
        <v>0</v>
      </c>
      <c r="CC38" s="136">
        <v>0</v>
      </c>
      <c r="CD38" s="136">
        <v>0</v>
      </c>
      <c r="CE38" s="136">
        <v>0</v>
      </c>
      <c r="CH38" s="136" t="s">
        <v>2002</v>
      </c>
      <c r="CI38" s="136" t="s">
        <v>2011</v>
      </c>
      <c r="CJ38" s="136" t="s">
        <v>1252</v>
      </c>
      <c r="CK38" s="136" t="s">
        <v>2144</v>
      </c>
      <c r="CL38" s="136" t="s">
        <v>2046</v>
      </c>
      <c r="CM38" s="136" t="s">
        <v>2104</v>
      </c>
      <c r="CP38" s="136" t="s">
        <v>2459</v>
      </c>
      <c r="CQ38" s="136" t="s">
        <v>2414</v>
      </c>
      <c r="CR38" s="136" t="s">
        <v>2328</v>
      </c>
      <c r="CS38" s="136" t="s">
        <v>2271</v>
      </c>
      <c r="CT38" s="136">
        <v>0</v>
      </c>
      <c r="CU38" s="136">
        <v>0</v>
      </c>
      <c r="CV38" s="136" t="s">
        <v>2457</v>
      </c>
      <c r="CW38" s="136" t="s">
        <v>2412</v>
      </c>
      <c r="CX38" s="136" t="s">
        <v>2459</v>
      </c>
      <c r="CY38" s="136" t="s">
        <v>2414</v>
      </c>
      <c r="CZ38" s="136" t="s">
        <v>2457</v>
      </c>
      <c r="DA38" s="136" t="s">
        <v>2412</v>
      </c>
      <c r="DC38" s="136" t="s">
        <v>2559</v>
      </c>
      <c r="DD38" s="136" t="s">
        <v>2585</v>
      </c>
      <c r="DE38" s="136" t="s">
        <v>2586</v>
      </c>
    </row>
    <row r="39" spans="1:109" x14ac:dyDescent="0.25">
      <c r="A39" s="136">
        <v>35</v>
      </c>
      <c r="B39" s="134"/>
      <c r="C39" s="129">
        <v>0</v>
      </c>
      <c r="D39" s="134">
        <v>0</v>
      </c>
      <c r="E39" s="129">
        <v>0</v>
      </c>
      <c r="F39" s="134">
        <v>0</v>
      </c>
      <c r="G39" s="129">
        <v>0</v>
      </c>
      <c r="H39" s="134">
        <v>0</v>
      </c>
      <c r="I39" s="129">
        <v>0</v>
      </c>
      <c r="J39" s="134">
        <v>0</v>
      </c>
      <c r="K39" s="129">
        <v>0</v>
      </c>
      <c r="L39" s="134"/>
      <c r="M39" s="129">
        <v>0</v>
      </c>
      <c r="N39" s="134">
        <v>0</v>
      </c>
      <c r="O39" s="129">
        <v>0</v>
      </c>
      <c r="P39" s="136" t="s">
        <v>987</v>
      </c>
      <c r="Q39" s="136" t="s">
        <v>716</v>
      </c>
      <c r="R39" s="136">
        <v>0</v>
      </c>
      <c r="S39" s="136">
        <v>0</v>
      </c>
      <c r="T39" s="136">
        <v>0</v>
      </c>
      <c r="U39" s="136">
        <v>0</v>
      </c>
      <c r="V39" s="136">
        <v>0</v>
      </c>
      <c r="W39" s="136">
        <v>0</v>
      </c>
      <c r="X39" s="136">
        <v>0</v>
      </c>
      <c r="Y39" s="136">
        <v>0</v>
      </c>
      <c r="Z39" s="136">
        <v>0</v>
      </c>
      <c r="AA39" s="136">
        <v>0</v>
      </c>
      <c r="AB39" s="136">
        <v>0</v>
      </c>
      <c r="AC39" s="136">
        <v>0</v>
      </c>
      <c r="AD39" s="136">
        <v>0</v>
      </c>
      <c r="AE39" s="136">
        <v>0</v>
      </c>
      <c r="AF39" s="136">
        <v>0</v>
      </c>
      <c r="AG39" s="136">
        <v>0</v>
      </c>
      <c r="AH39" s="136" t="s">
        <v>1901</v>
      </c>
      <c r="AI39" s="136" t="s">
        <v>1902</v>
      </c>
      <c r="AJ39" s="136">
        <v>0</v>
      </c>
      <c r="AK39" s="136">
        <v>0</v>
      </c>
      <c r="AL39" s="136">
        <v>0</v>
      </c>
      <c r="AM39" s="136">
        <v>0</v>
      </c>
      <c r="AN39" s="136" t="s">
        <v>1589</v>
      </c>
      <c r="AO39" s="136" t="s">
        <v>1594</v>
      </c>
      <c r="AP39" s="136">
        <v>0</v>
      </c>
      <c r="AQ39" s="136">
        <v>0</v>
      </c>
      <c r="AR39" s="136">
        <v>0</v>
      </c>
      <c r="AS39" s="136">
        <v>0</v>
      </c>
      <c r="AT39" s="136">
        <v>0</v>
      </c>
      <c r="AU39" s="136">
        <v>0</v>
      </c>
      <c r="AV39" s="136">
        <v>0</v>
      </c>
      <c r="AW39" s="136">
        <v>0</v>
      </c>
      <c r="AX39" s="136" t="s">
        <v>1589</v>
      </c>
      <c r="AY39" s="136" t="s">
        <v>1594</v>
      </c>
      <c r="AZ39" s="136">
        <v>0</v>
      </c>
      <c r="BA39" s="136">
        <v>0</v>
      </c>
      <c r="BB39" s="136">
        <v>0</v>
      </c>
      <c r="BC39" s="136">
        <v>0</v>
      </c>
      <c r="BD39" s="136">
        <v>0</v>
      </c>
      <c r="BE39" s="136">
        <v>0</v>
      </c>
      <c r="BF39" s="136">
        <v>0</v>
      </c>
      <c r="BG39" s="136">
        <v>0</v>
      </c>
      <c r="BH39" s="136">
        <v>0</v>
      </c>
      <c r="BI39" s="136">
        <v>0</v>
      </c>
      <c r="BJ39" s="136">
        <v>0</v>
      </c>
      <c r="BK39" s="136">
        <v>0</v>
      </c>
      <c r="BL39" s="136">
        <v>0</v>
      </c>
      <c r="BM39" s="136">
        <v>0</v>
      </c>
      <c r="BN39" s="136">
        <v>0</v>
      </c>
      <c r="BO39" s="136">
        <v>0</v>
      </c>
      <c r="BP39" s="136">
        <v>0</v>
      </c>
      <c r="BQ39" s="136">
        <v>0</v>
      </c>
      <c r="BR39" s="136">
        <v>0</v>
      </c>
      <c r="BS39" s="136">
        <v>0</v>
      </c>
      <c r="BT39" s="136">
        <v>0</v>
      </c>
      <c r="BU39" s="136">
        <v>0</v>
      </c>
      <c r="BV39" s="136">
        <v>0</v>
      </c>
      <c r="BW39" s="136">
        <v>0</v>
      </c>
      <c r="BX39" s="136">
        <v>0</v>
      </c>
      <c r="BY39" s="136">
        <v>0</v>
      </c>
      <c r="BZ39" s="136" t="s">
        <v>1589</v>
      </c>
      <c r="CA39" s="136" t="s">
        <v>1594</v>
      </c>
      <c r="CB39" s="136">
        <v>0</v>
      </c>
      <c r="CC39" s="136">
        <v>0</v>
      </c>
      <c r="CD39" s="136">
        <v>0</v>
      </c>
      <c r="CE39" s="136">
        <v>0</v>
      </c>
      <c r="CH39" s="136" t="s">
        <v>2003</v>
      </c>
      <c r="CI39" s="136" t="s">
        <v>2012</v>
      </c>
      <c r="CJ39" s="136">
        <v>0</v>
      </c>
      <c r="CK39" s="136">
        <v>0</v>
      </c>
      <c r="CL39" s="136" t="s">
        <v>2047</v>
      </c>
      <c r="CM39" s="136" t="s">
        <v>2105</v>
      </c>
      <c r="CP39" s="136" t="s">
        <v>2460</v>
      </c>
      <c r="CQ39" s="136" t="s">
        <v>2415</v>
      </c>
      <c r="CR39" s="136" t="s">
        <v>2329</v>
      </c>
      <c r="CS39" s="136" t="s">
        <v>2272</v>
      </c>
      <c r="CT39" s="136">
        <v>0</v>
      </c>
      <c r="CU39" s="136">
        <v>0</v>
      </c>
      <c r="CV39" s="136" t="s">
        <v>2478</v>
      </c>
      <c r="CW39" s="136" t="s">
        <v>2494</v>
      </c>
      <c r="CX39" s="136" t="s">
        <v>2460</v>
      </c>
      <c r="CY39" s="136" t="s">
        <v>2415</v>
      </c>
      <c r="CZ39" s="136" t="s">
        <v>2478</v>
      </c>
      <c r="DA39" s="136" t="s">
        <v>2494</v>
      </c>
      <c r="DB39" s="136">
        <v>0</v>
      </c>
      <c r="DC39" s="136">
        <v>0</v>
      </c>
      <c r="DD39" s="136" t="s">
        <v>2585</v>
      </c>
      <c r="DE39" s="136" t="s">
        <v>2596</v>
      </c>
    </row>
    <row r="40" spans="1:109" x14ac:dyDescent="0.25">
      <c r="A40" s="136">
        <v>36</v>
      </c>
      <c r="B40" s="134"/>
      <c r="C40" s="129">
        <v>0</v>
      </c>
      <c r="D40" s="134">
        <v>0</v>
      </c>
      <c r="E40" s="129">
        <v>0</v>
      </c>
      <c r="F40" s="134">
        <v>0</v>
      </c>
      <c r="G40" s="129">
        <v>0</v>
      </c>
      <c r="H40" s="134">
        <v>0</v>
      </c>
      <c r="I40" s="129">
        <v>0</v>
      </c>
      <c r="J40" s="134">
        <v>0</v>
      </c>
      <c r="K40" s="129">
        <v>0</v>
      </c>
      <c r="L40" s="134"/>
      <c r="M40" s="129">
        <v>0</v>
      </c>
      <c r="N40" s="134">
        <v>0</v>
      </c>
      <c r="O40" s="129">
        <v>0</v>
      </c>
      <c r="P40" s="136" t="s">
        <v>987</v>
      </c>
      <c r="Q40" s="136" t="s">
        <v>717</v>
      </c>
      <c r="R40" s="136">
        <v>0</v>
      </c>
      <c r="S40" s="136">
        <v>0</v>
      </c>
      <c r="T40" s="136">
        <v>0</v>
      </c>
      <c r="U40" s="136">
        <v>0</v>
      </c>
      <c r="V40" s="136">
        <v>0</v>
      </c>
      <c r="W40" s="136">
        <v>0</v>
      </c>
      <c r="X40" s="136">
        <v>0</v>
      </c>
      <c r="Y40" s="136">
        <v>0</v>
      </c>
      <c r="Z40" s="136">
        <v>0</v>
      </c>
      <c r="AA40" s="136">
        <v>0</v>
      </c>
      <c r="AB40" s="136">
        <v>0</v>
      </c>
      <c r="AC40" s="136">
        <v>0</v>
      </c>
      <c r="AD40" s="136">
        <v>0</v>
      </c>
      <c r="AE40" s="136">
        <v>0</v>
      </c>
      <c r="AF40" s="136">
        <v>0</v>
      </c>
      <c r="AG40" s="136">
        <v>0</v>
      </c>
      <c r="AH40" s="136" t="s">
        <v>1905</v>
      </c>
      <c r="AI40" s="136" t="s">
        <v>1904</v>
      </c>
      <c r="AJ40" s="136">
        <v>0</v>
      </c>
      <c r="AK40" s="136">
        <v>0</v>
      </c>
      <c r="AL40" s="136">
        <v>0</v>
      </c>
      <c r="AM40" s="136">
        <v>0</v>
      </c>
      <c r="AN40" s="136" t="s">
        <v>1590</v>
      </c>
      <c r="AO40" s="136" t="s">
        <v>1591</v>
      </c>
      <c r="AP40" s="136">
        <v>0</v>
      </c>
      <c r="AQ40" s="136">
        <v>0</v>
      </c>
      <c r="AR40" s="136">
        <v>0</v>
      </c>
      <c r="AS40" s="136">
        <v>0</v>
      </c>
      <c r="AT40" s="136">
        <v>0</v>
      </c>
      <c r="AU40" s="136">
        <v>0</v>
      </c>
      <c r="AV40" s="136">
        <v>0</v>
      </c>
      <c r="AW40" s="136">
        <v>0</v>
      </c>
      <c r="AX40" s="136" t="s">
        <v>1590</v>
      </c>
      <c r="AY40" s="136" t="s">
        <v>1591</v>
      </c>
      <c r="AZ40" s="136">
        <v>0</v>
      </c>
      <c r="BA40" s="136">
        <v>0</v>
      </c>
      <c r="BB40" s="136">
        <v>0</v>
      </c>
      <c r="BC40" s="136">
        <v>0</v>
      </c>
      <c r="BD40" s="136">
        <v>0</v>
      </c>
      <c r="BE40" s="136">
        <v>0</v>
      </c>
      <c r="BF40" s="136">
        <v>0</v>
      </c>
      <c r="BG40" s="136">
        <v>0</v>
      </c>
      <c r="BH40" s="136">
        <v>0</v>
      </c>
      <c r="BI40" s="136">
        <v>0</v>
      </c>
      <c r="BJ40" s="136">
        <v>0</v>
      </c>
      <c r="BK40" s="136">
        <v>0</v>
      </c>
      <c r="BL40" s="136">
        <v>0</v>
      </c>
      <c r="BM40" s="136">
        <v>0</v>
      </c>
      <c r="BN40" s="136">
        <v>0</v>
      </c>
      <c r="BO40" s="136">
        <v>0</v>
      </c>
      <c r="BP40" s="136">
        <v>0</v>
      </c>
      <c r="BQ40" s="136">
        <v>0</v>
      </c>
      <c r="BR40" s="136">
        <v>0</v>
      </c>
      <c r="BS40" s="136">
        <v>0</v>
      </c>
      <c r="BT40" s="136">
        <v>0</v>
      </c>
      <c r="BU40" s="136">
        <v>0</v>
      </c>
      <c r="BV40" s="136">
        <v>0</v>
      </c>
      <c r="BW40" s="136">
        <v>0</v>
      </c>
      <c r="BX40" s="136">
        <v>0</v>
      </c>
      <c r="BY40" s="136">
        <v>0</v>
      </c>
      <c r="BZ40" s="136" t="s">
        <v>1581</v>
      </c>
      <c r="CA40" s="136" t="s">
        <v>1582</v>
      </c>
      <c r="CB40" s="136">
        <v>0</v>
      </c>
      <c r="CC40" s="136">
        <v>0</v>
      </c>
      <c r="CD40" s="136">
        <v>0</v>
      </c>
      <c r="CE40" s="136">
        <v>0</v>
      </c>
      <c r="CH40" s="136">
        <v>0</v>
      </c>
      <c r="CI40" s="136">
        <v>0</v>
      </c>
      <c r="CJ40" s="136">
        <v>0</v>
      </c>
      <c r="CK40" s="136">
        <v>0</v>
      </c>
      <c r="CL40" s="136" t="s">
        <v>1448</v>
      </c>
      <c r="CM40" s="136" t="s">
        <v>2106</v>
      </c>
      <c r="CP40" s="136" t="s">
        <v>2461</v>
      </c>
      <c r="CQ40" s="136" t="s">
        <v>2416</v>
      </c>
      <c r="CR40" s="136" t="s">
        <v>2330</v>
      </c>
      <c r="CS40" s="136" t="s">
        <v>2273</v>
      </c>
      <c r="CT40" s="136">
        <v>0</v>
      </c>
      <c r="CU40" s="136">
        <v>0</v>
      </c>
      <c r="CV40" s="136" t="s">
        <v>2458</v>
      </c>
      <c r="CW40" s="136" t="s">
        <v>2413</v>
      </c>
      <c r="CX40" s="136" t="s">
        <v>2461</v>
      </c>
      <c r="CY40" s="136" t="s">
        <v>2416</v>
      </c>
      <c r="CZ40" s="136" t="s">
        <v>2458</v>
      </c>
      <c r="DA40" s="136" t="s">
        <v>2413</v>
      </c>
      <c r="DB40" s="136">
        <v>0</v>
      </c>
      <c r="DC40" s="136">
        <v>0</v>
      </c>
      <c r="DD40" s="136" t="s">
        <v>2233</v>
      </c>
      <c r="DE40" s="136" t="s">
        <v>2597</v>
      </c>
    </row>
    <row r="41" spans="1:109" x14ac:dyDescent="0.25">
      <c r="A41" s="136">
        <v>37</v>
      </c>
      <c r="B41" s="134"/>
      <c r="C41" s="129">
        <v>0</v>
      </c>
      <c r="D41" s="134">
        <v>0</v>
      </c>
      <c r="E41" s="129">
        <v>0</v>
      </c>
      <c r="F41" s="134">
        <v>0</v>
      </c>
      <c r="G41" s="129">
        <v>0</v>
      </c>
      <c r="H41" s="134">
        <v>0</v>
      </c>
      <c r="I41" s="129">
        <v>0</v>
      </c>
      <c r="J41" s="134">
        <v>0</v>
      </c>
      <c r="K41" s="129">
        <v>0</v>
      </c>
      <c r="L41" s="134"/>
      <c r="M41" s="129">
        <v>0</v>
      </c>
      <c r="N41" s="134">
        <v>0</v>
      </c>
      <c r="O41" s="129">
        <v>0</v>
      </c>
      <c r="P41" s="136" t="s">
        <v>987</v>
      </c>
      <c r="Q41" s="136" t="s">
        <v>718</v>
      </c>
      <c r="R41" s="136">
        <v>0</v>
      </c>
      <c r="S41" s="136">
        <v>0</v>
      </c>
      <c r="T41" s="136">
        <v>0</v>
      </c>
      <c r="U41" s="136">
        <v>0</v>
      </c>
      <c r="V41" s="136">
        <v>0</v>
      </c>
      <c r="W41" s="136">
        <v>0</v>
      </c>
      <c r="X41" s="136">
        <v>0</v>
      </c>
      <c r="Y41" s="136">
        <v>0</v>
      </c>
      <c r="Z41" s="136">
        <v>0</v>
      </c>
      <c r="AA41" s="136">
        <v>0</v>
      </c>
      <c r="AB41" s="136">
        <v>0</v>
      </c>
      <c r="AC41" s="136">
        <v>0</v>
      </c>
      <c r="AD41" s="136">
        <v>0</v>
      </c>
      <c r="AE41" s="136">
        <v>0</v>
      </c>
      <c r="AF41" s="136">
        <v>0</v>
      </c>
      <c r="AG41" s="136">
        <v>0</v>
      </c>
      <c r="AH41" s="136">
        <v>0</v>
      </c>
      <c r="AI41" s="136">
        <v>0</v>
      </c>
      <c r="AJ41" s="136">
        <v>0</v>
      </c>
      <c r="AK41" s="136">
        <v>0</v>
      </c>
      <c r="AL41" s="136">
        <v>0</v>
      </c>
      <c r="AM41" s="136">
        <v>0</v>
      </c>
      <c r="AN41" s="136" t="s">
        <v>1059</v>
      </c>
      <c r="AO41" s="136" t="s">
        <v>1592</v>
      </c>
      <c r="AP41" s="136">
        <v>0</v>
      </c>
      <c r="AQ41" s="136">
        <v>0</v>
      </c>
      <c r="AR41" s="136">
        <v>0</v>
      </c>
      <c r="AS41" s="136">
        <v>0</v>
      </c>
      <c r="AT41" s="136">
        <v>0</v>
      </c>
      <c r="AU41" s="136">
        <v>0</v>
      </c>
      <c r="AV41" s="136">
        <v>0</v>
      </c>
      <c r="AW41" s="136">
        <v>0</v>
      </c>
      <c r="AX41" s="136" t="s">
        <v>1059</v>
      </c>
      <c r="AY41" s="136" t="s">
        <v>1592</v>
      </c>
      <c r="AZ41" s="136">
        <v>0</v>
      </c>
      <c r="BA41" s="136">
        <v>0</v>
      </c>
      <c r="BB41" s="136">
        <v>0</v>
      </c>
      <c r="BC41" s="136">
        <v>0</v>
      </c>
      <c r="BD41" s="136">
        <v>0</v>
      </c>
      <c r="BE41" s="136">
        <v>0</v>
      </c>
      <c r="BF41" s="136">
        <v>0</v>
      </c>
      <c r="BG41" s="136">
        <v>0</v>
      </c>
      <c r="BH41" s="136">
        <v>0</v>
      </c>
      <c r="BI41" s="136">
        <v>0</v>
      </c>
      <c r="BJ41" s="136">
        <v>0</v>
      </c>
      <c r="BK41" s="136">
        <v>0</v>
      </c>
      <c r="BL41" s="136">
        <v>0</v>
      </c>
      <c r="BM41" s="136">
        <v>0</v>
      </c>
      <c r="BN41" s="136">
        <v>0</v>
      </c>
      <c r="BO41" s="136">
        <v>0</v>
      </c>
      <c r="BP41" s="136">
        <v>0</v>
      </c>
      <c r="BQ41" s="136">
        <v>0</v>
      </c>
      <c r="BR41" s="136">
        <v>0</v>
      </c>
      <c r="BS41" s="136">
        <v>0</v>
      </c>
      <c r="BT41" s="136">
        <v>0</v>
      </c>
      <c r="BU41" s="136">
        <v>0</v>
      </c>
      <c r="BV41" s="136">
        <v>0</v>
      </c>
      <c r="BW41" s="136">
        <v>0</v>
      </c>
      <c r="BX41" s="136">
        <v>0</v>
      </c>
      <c r="BY41" s="136">
        <v>0</v>
      </c>
      <c r="BZ41" s="136" t="s">
        <v>1920</v>
      </c>
      <c r="CA41" s="136" t="s">
        <v>1938</v>
      </c>
      <c r="CB41" s="136">
        <v>0</v>
      </c>
      <c r="CC41" s="136">
        <v>0</v>
      </c>
      <c r="CD41" s="136">
        <v>0</v>
      </c>
      <c r="CE41" s="136">
        <v>0</v>
      </c>
      <c r="CF41" s="136">
        <v>0</v>
      </c>
      <c r="CG41" s="136">
        <v>0</v>
      </c>
      <c r="CH41" s="136">
        <v>0</v>
      </c>
      <c r="CI41" s="136">
        <v>0</v>
      </c>
      <c r="CJ41" s="136">
        <v>0</v>
      </c>
      <c r="CK41" s="136">
        <v>0</v>
      </c>
      <c r="CL41" s="136">
        <v>0</v>
      </c>
      <c r="CM41" s="136">
        <v>0</v>
      </c>
      <c r="CP41" s="136" t="s">
        <v>2461</v>
      </c>
      <c r="CQ41" s="136" t="s">
        <v>2417</v>
      </c>
      <c r="CR41" s="136" t="s">
        <v>2331</v>
      </c>
      <c r="CS41" s="136" t="s">
        <v>2274</v>
      </c>
      <c r="CT41" s="136">
        <v>0</v>
      </c>
      <c r="CU41" s="136">
        <v>0</v>
      </c>
      <c r="CV41" s="136" t="s">
        <v>2459</v>
      </c>
      <c r="CW41" s="136" t="s">
        <v>2414</v>
      </c>
      <c r="CX41" s="136" t="s">
        <v>2461</v>
      </c>
      <c r="CY41" s="136" t="s">
        <v>2417</v>
      </c>
      <c r="CZ41" s="136" t="s">
        <v>2459</v>
      </c>
      <c r="DA41" s="136" t="s">
        <v>2414</v>
      </c>
      <c r="DB41" s="136">
        <v>0</v>
      </c>
      <c r="DC41" s="136">
        <v>0</v>
      </c>
      <c r="DD41" s="136" t="s">
        <v>2233</v>
      </c>
      <c r="DE41" s="136" t="s">
        <v>2587</v>
      </c>
    </row>
    <row r="42" spans="1:109" x14ac:dyDescent="0.25">
      <c r="A42" s="136">
        <v>38</v>
      </c>
      <c r="C42" s="129">
        <v>0</v>
      </c>
      <c r="D42" s="131">
        <v>0</v>
      </c>
      <c r="E42" s="129">
        <v>0</v>
      </c>
      <c r="F42" s="131">
        <v>0</v>
      </c>
      <c r="G42" s="129">
        <v>0</v>
      </c>
      <c r="H42" s="131">
        <v>0</v>
      </c>
      <c r="I42" s="129">
        <v>0</v>
      </c>
      <c r="J42" s="131">
        <v>0</v>
      </c>
      <c r="K42" s="129">
        <v>0</v>
      </c>
      <c r="L42" s="131">
        <v>0</v>
      </c>
      <c r="M42" s="129">
        <v>0</v>
      </c>
      <c r="N42" s="131">
        <v>0</v>
      </c>
      <c r="O42" s="129">
        <v>0</v>
      </c>
      <c r="P42" s="136" t="s">
        <v>987</v>
      </c>
      <c r="Q42" s="136" t="s">
        <v>719</v>
      </c>
      <c r="R42" s="136">
        <v>0</v>
      </c>
      <c r="S42" s="136">
        <v>0</v>
      </c>
      <c r="T42" s="136">
        <v>0</v>
      </c>
      <c r="U42" s="136">
        <v>0</v>
      </c>
      <c r="V42" s="136">
        <v>0</v>
      </c>
      <c r="W42" s="136">
        <v>0</v>
      </c>
      <c r="X42" s="136">
        <v>0</v>
      </c>
      <c r="Y42" s="136">
        <v>0</v>
      </c>
      <c r="Z42" s="136">
        <v>0</v>
      </c>
      <c r="AA42" s="136">
        <v>0</v>
      </c>
      <c r="AB42" s="136">
        <v>0</v>
      </c>
      <c r="AC42" s="136">
        <v>0</v>
      </c>
      <c r="AD42" s="136">
        <v>0</v>
      </c>
      <c r="AE42" s="136">
        <v>0</v>
      </c>
      <c r="AF42" s="136">
        <v>0</v>
      </c>
      <c r="AG42" s="136">
        <v>0</v>
      </c>
      <c r="AH42" s="136">
        <v>0</v>
      </c>
      <c r="AI42" s="136">
        <v>0</v>
      </c>
      <c r="AJ42" s="136">
        <v>0</v>
      </c>
      <c r="AK42" s="136">
        <v>0</v>
      </c>
      <c r="AL42" s="136">
        <v>0</v>
      </c>
      <c r="AM42" s="136">
        <v>0</v>
      </c>
      <c r="AN42" s="136" t="s">
        <v>1596</v>
      </c>
      <c r="AO42" s="136" t="s">
        <v>1597</v>
      </c>
      <c r="AP42" s="136">
        <v>0</v>
      </c>
      <c r="AQ42" s="136">
        <v>0</v>
      </c>
      <c r="AR42" s="136">
        <v>0</v>
      </c>
      <c r="AS42" s="136">
        <v>0</v>
      </c>
      <c r="AT42" s="136">
        <v>0</v>
      </c>
      <c r="AU42" s="136">
        <v>0</v>
      </c>
      <c r="AV42" s="136">
        <v>0</v>
      </c>
      <c r="AW42" s="136">
        <v>0</v>
      </c>
      <c r="AX42" s="136" t="s">
        <v>1596</v>
      </c>
      <c r="AY42" s="136" t="s">
        <v>1597</v>
      </c>
      <c r="AZ42" s="136">
        <v>0</v>
      </c>
      <c r="BA42" s="136">
        <v>0</v>
      </c>
      <c r="BB42" s="136">
        <v>0</v>
      </c>
      <c r="BC42" s="136">
        <v>0</v>
      </c>
      <c r="BD42" s="136">
        <v>0</v>
      </c>
      <c r="BE42" s="136">
        <v>0</v>
      </c>
      <c r="BF42" s="136">
        <v>0</v>
      </c>
      <c r="BG42" s="136">
        <v>0</v>
      </c>
      <c r="BH42" s="136">
        <v>0</v>
      </c>
      <c r="BI42" s="136">
        <v>0</v>
      </c>
      <c r="BJ42" s="136">
        <v>0</v>
      </c>
      <c r="BK42" s="136">
        <v>0</v>
      </c>
      <c r="BL42" s="136">
        <v>0</v>
      </c>
      <c r="BM42" s="136">
        <v>0</v>
      </c>
      <c r="BN42" s="136">
        <v>0</v>
      </c>
      <c r="BO42" s="136">
        <v>0</v>
      </c>
      <c r="BP42" s="136">
        <v>0</v>
      </c>
      <c r="BQ42" s="136">
        <v>0</v>
      </c>
      <c r="BR42" s="136">
        <v>0</v>
      </c>
      <c r="BS42" s="136">
        <v>0</v>
      </c>
      <c r="BT42" s="136">
        <v>0</v>
      </c>
      <c r="BU42" s="136">
        <v>0</v>
      </c>
      <c r="BV42" s="136">
        <v>0</v>
      </c>
      <c r="BW42" s="136">
        <v>0</v>
      </c>
      <c r="BX42" s="136">
        <v>0</v>
      </c>
      <c r="BY42" s="136">
        <v>0</v>
      </c>
      <c r="BZ42" s="136" t="s">
        <v>1921</v>
      </c>
      <c r="CA42" s="136" t="s">
        <v>1939</v>
      </c>
      <c r="CB42" s="136">
        <v>0</v>
      </c>
      <c r="CC42" s="136">
        <v>0</v>
      </c>
      <c r="CD42" s="136">
        <v>0</v>
      </c>
      <c r="CE42" s="136">
        <v>0</v>
      </c>
      <c r="CF42" s="136">
        <v>0</v>
      </c>
      <c r="CG42" s="136">
        <v>0</v>
      </c>
      <c r="CH42" s="136">
        <v>0</v>
      </c>
      <c r="CI42" s="136">
        <v>0</v>
      </c>
      <c r="CJ42" s="136">
        <v>0</v>
      </c>
      <c r="CK42" s="136">
        <v>0</v>
      </c>
      <c r="CL42" s="136">
        <v>0</v>
      </c>
      <c r="CM42" s="136">
        <v>0</v>
      </c>
      <c r="CP42" s="136" t="s">
        <v>2462</v>
      </c>
      <c r="CQ42" s="136" t="s">
        <v>2418</v>
      </c>
      <c r="CR42" s="136" t="s">
        <v>2332</v>
      </c>
      <c r="CS42" s="136" t="s">
        <v>2275</v>
      </c>
      <c r="CT42" s="136">
        <v>0</v>
      </c>
      <c r="CU42" s="136">
        <v>0</v>
      </c>
      <c r="CV42" s="136" t="s">
        <v>2460</v>
      </c>
      <c r="CW42" s="136" t="s">
        <v>2415</v>
      </c>
      <c r="CX42" s="136" t="s">
        <v>2462</v>
      </c>
      <c r="CY42" s="136" t="s">
        <v>2418</v>
      </c>
      <c r="CZ42" s="136" t="s">
        <v>2460</v>
      </c>
      <c r="DA42" s="136" t="s">
        <v>2415</v>
      </c>
      <c r="DB42" s="136">
        <v>0</v>
      </c>
      <c r="DC42" s="136">
        <v>0</v>
      </c>
      <c r="DD42" s="136" t="s">
        <v>1278</v>
      </c>
      <c r="DE42" s="136" t="s">
        <v>2598</v>
      </c>
    </row>
    <row r="43" spans="1:109" x14ac:dyDescent="0.25">
      <c r="A43" s="136">
        <v>39</v>
      </c>
      <c r="B43" s="131">
        <v>0</v>
      </c>
      <c r="C43" s="129">
        <v>0</v>
      </c>
      <c r="D43" s="131">
        <v>0</v>
      </c>
      <c r="E43" s="129">
        <v>0</v>
      </c>
      <c r="F43" s="131">
        <v>0</v>
      </c>
      <c r="G43" s="129">
        <v>0</v>
      </c>
      <c r="H43" s="131">
        <v>0</v>
      </c>
      <c r="I43" s="129">
        <v>0</v>
      </c>
      <c r="J43" s="131">
        <v>0</v>
      </c>
      <c r="K43" s="129">
        <v>0</v>
      </c>
      <c r="L43" s="131">
        <v>0</v>
      </c>
      <c r="M43" s="129">
        <v>0</v>
      </c>
      <c r="N43" s="131">
        <v>0</v>
      </c>
      <c r="O43" s="129">
        <v>0</v>
      </c>
      <c r="P43" s="136" t="s">
        <v>987</v>
      </c>
      <c r="Q43" s="136" t="s">
        <v>720</v>
      </c>
      <c r="R43" s="136">
        <v>0</v>
      </c>
      <c r="S43" s="136">
        <v>0</v>
      </c>
      <c r="T43" s="136">
        <v>0</v>
      </c>
      <c r="U43" s="136">
        <v>0</v>
      </c>
      <c r="V43" s="136">
        <v>0</v>
      </c>
      <c r="W43" s="136">
        <v>0</v>
      </c>
      <c r="X43" s="136">
        <v>0</v>
      </c>
      <c r="Y43" s="136">
        <v>0</v>
      </c>
      <c r="Z43" s="136">
        <v>0</v>
      </c>
      <c r="AA43" s="136">
        <v>0</v>
      </c>
      <c r="AB43" s="136">
        <v>0</v>
      </c>
      <c r="AC43" s="136">
        <v>0</v>
      </c>
      <c r="AD43" s="136">
        <v>0</v>
      </c>
      <c r="AE43" s="136">
        <v>0</v>
      </c>
      <c r="AF43" s="136">
        <v>0</v>
      </c>
      <c r="AG43" s="136">
        <v>0</v>
      </c>
      <c r="AH43" s="136">
        <v>0</v>
      </c>
      <c r="AI43" s="136">
        <v>0</v>
      </c>
      <c r="AJ43" s="136">
        <v>0</v>
      </c>
      <c r="AK43" s="136">
        <v>0</v>
      </c>
      <c r="AL43" s="136">
        <v>0</v>
      </c>
      <c r="AM43" s="136">
        <v>0</v>
      </c>
      <c r="AN43" s="136" t="s">
        <v>1061</v>
      </c>
      <c r="AO43" s="136" t="s">
        <v>1595</v>
      </c>
      <c r="AP43" s="136">
        <v>0</v>
      </c>
      <c r="AQ43" s="136">
        <v>0</v>
      </c>
      <c r="AR43" s="136">
        <v>0</v>
      </c>
      <c r="AS43" s="136">
        <v>0</v>
      </c>
      <c r="AT43" s="136">
        <v>0</v>
      </c>
      <c r="AU43" s="136">
        <v>0</v>
      </c>
      <c r="AV43" s="136">
        <v>0</v>
      </c>
      <c r="AW43" s="136">
        <v>0</v>
      </c>
      <c r="AX43" s="136" t="s">
        <v>1061</v>
      </c>
      <c r="AY43" s="136" t="s">
        <v>1595</v>
      </c>
      <c r="AZ43" s="136">
        <v>0</v>
      </c>
      <c r="BA43" s="136">
        <v>0</v>
      </c>
      <c r="BB43" s="136">
        <v>0</v>
      </c>
      <c r="BC43" s="136">
        <v>0</v>
      </c>
      <c r="BD43" s="136">
        <v>0</v>
      </c>
      <c r="BE43" s="136">
        <v>0</v>
      </c>
      <c r="BF43" s="136">
        <v>0</v>
      </c>
      <c r="BG43" s="136">
        <v>0</v>
      </c>
      <c r="BH43" s="136">
        <v>0</v>
      </c>
      <c r="BI43" s="136">
        <v>0</v>
      </c>
      <c r="BJ43" s="136">
        <v>0</v>
      </c>
      <c r="BK43" s="136">
        <v>0</v>
      </c>
      <c r="BL43" s="136">
        <v>0</v>
      </c>
      <c r="BM43" s="136">
        <v>0</v>
      </c>
      <c r="BN43" s="136">
        <v>0</v>
      </c>
      <c r="BO43" s="136">
        <v>0</v>
      </c>
      <c r="BP43" s="136">
        <v>0</v>
      </c>
      <c r="BQ43" s="136">
        <v>0</v>
      </c>
      <c r="BR43" s="136">
        <v>0</v>
      </c>
      <c r="BS43" s="136">
        <v>0</v>
      </c>
      <c r="BT43" s="136">
        <v>0</v>
      </c>
      <c r="BU43" s="136">
        <v>0</v>
      </c>
      <c r="BV43" s="136">
        <v>0</v>
      </c>
      <c r="BW43" s="136">
        <v>0</v>
      </c>
      <c r="BX43" s="136">
        <v>0</v>
      </c>
      <c r="BY43" s="136">
        <v>0</v>
      </c>
      <c r="BZ43" s="136" t="s">
        <v>1577</v>
      </c>
      <c r="CA43" s="136" t="s">
        <v>1562</v>
      </c>
      <c r="CB43" s="136">
        <v>0</v>
      </c>
      <c r="CC43" s="136">
        <v>0</v>
      </c>
      <c r="CD43" s="136">
        <v>0</v>
      </c>
      <c r="CE43" s="136">
        <v>0</v>
      </c>
      <c r="CF43" s="136">
        <v>0</v>
      </c>
      <c r="CG43" s="136">
        <v>0</v>
      </c>
      <c r="CH43" s="136">
        <v>0</v>
      </c>
      <c r="CI43" s="136">
        <v>0</v>
      </c>
      <c r="CJ43" s="136">
        <v>0</v>
      </c>
      <c r="CK43" s="136">
        <v>0</v>
      </c>
      <c r="CL43" s="136" t="s">
        <v>2080</v>
      </c>
      <c r="CM43" s="136">
        <v>0</v>
      </c>
      <c r="CP43" s="136" t="s">
        <v>2463</v>
      </c>
      <c r="CQ43" s="136" t="s">
        <v>2419</v>
      </c>
      <c r="CR43" s="136" t="s">
        <v>2333</v>
      </c>
      <c r="CS43" s="136" t="s">
        <v>2156</v>
      </c>
      <c r="CT43" s="136">
        <v>0</v>
      </c>
      <c r="CU43" s="136">
        <v>0</v>
      </c>
      <c r="CV43" s="136" t="s">
        <v>2461</v>
      </c>
      <c r="CW43" s="136" t="s">
        <v>2416</v>
      </c>
      <c r="CX43" s="136" t="s">
        <v>2463</v>
      </c>
      <c r="CY43" s="136" t="s">
        <v>2419</v>
      </c>
      <c r="CZ43" s="136" t="s">
        <v>2461</v>
      </c>
      <c r="DA43" s="136" t="s">
        <v>2416</v>
      </c>
      <c r="DB43" s="136">
        <v>0</v>
      </c>
      <c r="DC43" s="136">
        <v>0</v>
      </c>
      <c r="DD43" s="136" t="s">
        <v>2244</v>
      </c>
      <c r="DE43" s="136" t="s">
        <v>2602</v>
      </c>
    </row>
    <row r="44" spans="1:109" x14ac:dyDescent="0.25">
      <c r="A44" s="136">
        <v>40</v>
      </c>
      <c r="B44" s="131">
        <v>0</v>
      </c>
      <c r="C44" s="129">
        <v>0</v>
      </c>
      <c r="D44" s="131">
        <v>0</v>
      </c>
      <c r="E44" s="129">
        <v>0</v>
      </c>
      <c r="F44" s="131">
        <v>0</v>
      </c>
      <c r="G44" s="129">
        <v>0</v>
      </c>
      <c r="H44" s="131">
        <v>0</v>
      </c>
      <c r="I44" s="129">
        <v>0</v>
      </c>
      <c r="J44" s="131">
        <v>0</v>
      </c>
      <c r="K44" s="129">
        <v>0</v>
      </c>
      <c r="L44" s="131">
        <v>0</v>
      </c>
      <c r="M44" s="129">
        <v>0</v>
      </c>
      <c r="N44" s="131">
        <v>0</v>
      </c>
      <c r="O44" s="129">
        <v>0</v>
      </c>
      <c r="P44" s="136" t="s">
        <v>987</v>
      </c>
      <c r="Q44" s="136" t="s">
        <v>721</v>
      </c>
      <c r="R44" s="136">
        <v>0</v>
      </c>
      <c r="S44" s="136">
        <v>0</v>
      </c>
      <c r="T44" s="136">
        <v>0</v>
      </c>
      <c r="U44" s="136">
        <v>0</v>
      </c>
      <c r="V44" s="136">
        <v>0</v>
      </c>
      <c r="W44" s="136">
        <v>0</v>
      </c>
      <c r="X44" s="136">
        <v>0</v>
      </c>
      <c r="Y44" s="136">
        <v>0</v>
      </c>
      <c r="Z44" s="136">
        <v>0</v>
      </c>
      <c r="AA44" s="136">
        <v>0</v>
      </c>
      <c r="AB44" s="136">
        <v>0</v>
      </c>
      <c r="AC44" s="136">
        <v>0</v>
      </c>
      <c r="AD44" s="136">
        <v>0</v>
      </c>
      <c r="AE44" s="136">
        <v>0</v>
      </c>
      <c r="AF44" s="136">
        <v>0</v>
      </c>
      <c r="AG44" s="136">
        <v>0</v>
      </c>
      <c r="AH44" s="136">
        <v>0</v>
      </c>
      <c r="AI44" s="136">
        <v>0</v>
      </c>
      <c r="AJ44" s="136">
        <v>0</v>
      </c>
      <c r="AK44" s="136">
        <v>0</v>
      </c>
      <c r="AL44" s="136">
        <v>0</v>
      </c>
      <c r="AM44" s="136">
        <v>0</v>
      </c>
      <c r="AN44" s="136" t="s">
        <v>1598</v>
      </c>
      <c r="AO44" s="136" t="s">
        <v>1601</v>
      </c>
      <c r="AP44" s="136">
        <v>0</v>
      </c>
      <c r="AQ44" s="136">
        <v>0</v>
      </c>
      <c r="AR44" s="136">
        <v>0</v>
      </c>
      <c r="AS44" s="136">
        <v>0</v>
      </c>
      <c r="AT44" s="136">
        <v>0</v>
      </c>
      <c r="AU44" s="136">
        <v>0</v>
      </c>
      <c r="AV44" s="136">
        <v>0</v>
      </c>
      <c r="AW44" s="136">
        <v>0</v>
      </c>
      <c r="AX44" s="136" t="s">
        <v>1598</v>
      </c>
      <c r="AY44" s="136" t="s">
        <v>1601</v>
      </c>
      <c r="AZ44" s="136">
        <v>0</v>
      </c>
      <c r="BA44" s="136">
        <v>0</v>
      </c>
      <c r="BB44" s="136">
        <v>0</v>
      </c>
      <c r="BC44" s="136">
        <v>0</v>
      </c>
      <c r="BD44" s="136">
        <v>0</v>
      </c>
      <c r="BE44" s="136">
        <v>0</v>
      </c>
      <c r="BF44" s="136">
        <v>0</v>
      </c>
      <c r="BG44" s="136">
        <v>0</v>
      </c>
      <c r="BH44" s="136">
        <v>0</v>
      </c>
      <c r="BI44" s="136">
        <v>0</v>
      </c>
      <c r="BJ44" s="136">
        <v>0</v>
      </c>
      <c r="BK44" s="136">
        <v>0</v>
      </c>
      <c r="BL44" s="136">
        <v>0</v>
      </c>
      <c r="BM44" s="136">
        <v>0</v>
      </c>
      <c r="BN44" s="136">
        <v>0</v>
      </c>
      <c r="BO44" s="136">
        <v>0</v>
      </c>
      <c r="BP44" s="136">
        <v>0</v>
      </c>
      <c r="BQ44" s="136">
        <v>0</v>
      </c>
      <c r="BR44" s="136">
        <v>0</v>
      </c>
      <c r="BS44" s="136">
        <v>0</v>
      </c>
      <c r="BT44" s="136">
        <v>0</v>
      </c>
      <c r="BU44" s="136">
        <v>0</v>
      </c>
      <c r="BV44" s="136">
        <v>0</v>
      </c>
      <c r="BW44" s="136">
        <v>0</v>
      </c>
      <c r="BX44" s="136">
        <v>0</v>
      </c>
      <c r="BY44" s="136">
        <v>0</v>
      </c>
      <c r="BZ44" s="136" t="s">
        <v>1110</v>
      </c>
      <c r="CA44" s="136" t="s">
        <v>1111</v>
      </c>
      <c r="CB44" s="136">
        <v>0</v>
      </c>
      <c r="CC44" s="136">
        <v>0</v>
      </c>
      <c r="CD44" s="136">
        <v>0</v>
      </c>
      <c r="CE44" s="136">
        <v>0</v>
      </c>
      <c r="CF44" s="136">
        <v>0</v>
      </c>
      <c r="CG44" s="136">
        <v>0</v>
      </c>
      <c r="CH44" s="136">
        <v>0</v>
      </c>
      <c r="CI44" s="136">
        <v>0</v>
      </c>
      <c r="CJ44" s="136">
        <v>0</v>
      </c>
      <c r="CK44" s="136">
        <v>0</v>
      </c>
      <c r="CL44" s="136" t="s">
        <v>2048</v>
      </c>
      <c r="CM44" s="136" t="s">
        <v>2107</v>
      </c>
      <c r="CP44" s="136" t="s">
        <v>2465</v>
      </c>
      <c r="CQ44" s="136" t="s">
        <v>2421</v>
      </c>
      <c r="CR44" s="136" t="s">
        <v>2056</v>
      </c>
      <c r="CS44" s="136" t="s">
        <v>2276</v>
      </c>
      <c r="CT44" s="136">
        <v>0</v>
      </c>
      <c r="CU44" s="136">
        <v>0</v>
      </c>
      <c r="CV44" s="136" t="s">
        <v>2479</v>
      </c>
      <c r="CW44" s="136" t="s">
        <v>2417</v>
      </c>
      <c r="CX44" s="136" t="s">
        <v>2464</v>
      </c>
      <c r="CY44" s="136" t="s">
        <v>2420</v>
      </c>
      <c r="CZ44" s="136" t="s">
        <v>2479</v>
      </c>
      <c r="DA44" s="136" t="s">
        <v>2417</v>
      </c>
      <c r="DB44" s="136">
        <v>0</v>
      </c>
      <c r="DC44" s="136">
        <v>0</v>
      </c>
      <c r="DD44" s="136" t="s">
        <v>2244</v>
      </c>
      <c r="DE44" s="136" t="s">
        <v>2600</v>
      </c>
    </row>
    <row r="45" spans="1:109" x14ac:dyDescent="0.25">
      <c r="A45" s="136">
        <v>41</v>
      </c>
      <c r="B45" s="131">
        <v>0</v>
      </c>
      <c r="C45" s="129">
        <v>0</v>
      </c>
      <c r="D45" s="131">
        <v>0</v>
      </c>
      <c r="E45" s="129">
        <v>0</v>
      </c>
      <c r="F45" s="131">
        <v>0</v>
      </c>
      <c r="G45" s="129">
        <v>0</v>
      </c>
      <c r="H45" s="131">
        <v>0</v>
      </c>
      <c r="I45" s="129">
        <v>0</v>
      </c>
      <c r="J45" s="131">
        <v>0</v>
      </c>
      <c r="K45" s="129">
        <v>0</v>
      </c>
      <c r="L45" s="131">
        <v>0</v>
      </c>
      <c r="M45" s="129">
        <v>0</v>
      </c>
      <c r="N45" s="131">
        <v>0</v>
      </c>
      <c r="O45" s="129">
        <v>0</v>
      </c>
      <c r="P45" s="136" t="s">
        <v>987</v>
      </c>
      <c r="Q45" s="136" t="s">
        <v>722</v>
      </c>
      <c r="R45" s="136">
        <v>0</v>
      </c>
      <c r="S45" s="136">
        <v>0</v>
      </c>
      <c r="T45" s="136">
        <v>0</v>
      </c>
      <c r="U45" s="136">
        <v>0</v>
      </c>
      <c r="V45" s="136">
        <v>0</v>
      </c>
      <c r="W45" s="136">
        <v>0</v>
      </c>
      <c r="X45" s="136">
        <v>0</v>
      </c>
      <c r="Y45" s="136">
        <v>0</v>
      </c>
      <c r="Z45" s="136">
        <v>0</v>
      </c>
      <c r="AA45" s="136">
        <v>0</v>
      </c>
      <c r="AB45" s="136">
        <v>0</v>
      </c>
      <c r="AC45" s="136">
        <v>0</v>
      </c>
      <c r="AD45" s="136">
        <v>0</v>
      </c>
      <c r="AE45" s="136">
        <v>0</v>
      </c>
      <c r="AF45" s="136">
        <v>0</v>
      </c>
      <c r="AG45" s="136">
        <v>0</v>
      </c>
      <c r="AH45" s="136">
        <v>0</v>
      </c>
      <c r="AI45" s="136">
        <v>0</v>
      </c>
      <c r="AJ45" s="136">
        <v>0</v>
      </c>
      <c r="AK45" s="136">
        <v>0</v>
      </c>
      <c r="AL45" s="136">
        <v>0</v>
      </c>
      <c r="AM45" s="136">
        <v>0</v>
      </c>
      <c r="AN45" s="136" t="s">
        <v>1599</v>
      </c>
      <c r="AO45" s="136" t="s">
        <v>1600</v>
      </c>
      <c r="AP45" s="136">
        <v>0</v>
      </c>
      <c r="AQ45" s="136">
        <v>0</v>
      </c>
      <c r="AR45" s="136">
        <v>0</v>
      </c>
      <c r="AS45" s="136">
        <v>0</v>
      </c>
      <c r="AT45" s="136">
        <v>0</v>
      </c>
      <c r="AU45" s="136">
        <v>0</v>
      </c>
      <c r="AV45" s="136">
        <v>0</v>
      </c>
      <c r="AW45" s="136">
        <v>0</v>
      </c>
      <c r="AX45" s="136" t="s">
        <v>1599</v>
      </c>
      <c r="AY45" s="136" t="s">
        <v>1600</v>
      </c>
      <c r="AZ45" s="136">
        <v>0</v>
      </c>
      <c r="BA45" s="136">
        <v>0</v>
      </c>
      <c r="BB45" s="136">
        <v>0</v>
      </c>
      <c r="BC45" s="136">
        <v>0</v>
      </c>
      <c r="BD45" s="136">
        <v>0</v>
      </c>
      <c r="BE45" s="136">
        <v>0</v>
      </c>
      <c r="BF45" s="136">
        <v>0</v>
      </c>
      <c r="BG45" s="136">
        <v>0</v>
      </c>
      <c r="BH45" s="136">
        <v>0</v>
      </c>
      <c r="BI45" s="136">
        <v>0</v>
      </c>
      <c r="BJ45" s="136">
        <v>0</v>
      </c>
      <c r="BK45" s="136">
        <v>0</v>
      </c>
      <c r="BL45" s="136">
        <v>0</v>
      </c>
      <c r="BM45" s="136">
        <v>0</v>
      </c>
      <c r="BN45" s="136">
        <v>0</v>
      </c>
      <c r="BO45" s="136">
        <v>0</v>
      </c>
      <c r="BP45" s="136">
        <v>0</v>
      </c>
      <c r="BQ45" s="136">
        <v>0</v>
      </c>
      <c r="BR45" s="136">
        <v>0</v>
      </c>
      <c r="BS45" s="136">
        <v>0</v>
      </c>
      <c r="BT45" s="136">
        <v>0</v>
      </c>
      <c r="BU45" s="136">
        <v>0</v>
      </c>
      <c r="BV45" s="136">
        <v>0</v>
      </c>
      <c r="BW45" s="136">
        <v>0</v>
      </c>
      <c r="BX45" s="136">
        <v>0</v>
      </c>
      <c r="BY45" s="136">
        <v>0</v>
      </c>
      <c r="BZ45" s="136" t="s">
        <v>1119</v>
      </c>
      <c r="CA45" s="136" t="s">
        <v>1120</v>
      </c>
      <c r="CB45" s="136">
        <v>0</v>
      </c>
      <c r="CC45" s="136">
        <v>0</v>
      </c>
      <c r="CD45" s="136">
        <v>0</v>
      </c>
      <c r="CE45" s="136">
        <v>0</v>
      </c>
      <c r="CF45" s="136">
        <v>0</v>
      </c>
      <c r="CG45" s="136">
        <v>0</v>
      </c>
      <c r="CH45" s="136">
        <v>0</v>
      </c>
      <c r="CI45" s="136">
        <v>0</v>
      </c>
      <c r="CJ45" s="136">
        <v>0</v>
      </c>
      <c r="CK45" s="136">
        <v>0</v>
      </c>
      <c r="CL45" s="136" t="s">
        <v>2049</v>
      </c>
      <c r="CM45" s="136" t="s">
        <v>2154</v>
      </c>
      <c r="CP45" s="136" t="s">
        <v>2465</v>
      </c>
      <c r="CQ45" s="136" t="s">
        <v>2421</v>
      </c>
      <c r="CR45" s="136" t="s">
        <v>2334</v>
      </c>
      <c r="CS45" s="136" t="s">
        <v>2277</v>
      </c>
      <c r="CT45" s="136">
        <v>0</v>
      </c>
      <c r="CU45" s="136">
        <v>0</v>
      </c>
      <c r="CV45" s="136" t="s">
        <v>2462</v>
      </c>
      <c r="CW45" s="136" t="s">
        <v>2418</v>
      </c>
      <c r="CX45" s="136" t="s">
        <v>2465</v>
      </c>
      <c r="CY45" s="136" t="s">
        <v>2421</v>
      </c>
      <c r="CZ45" s="136" t="s">
        <v>2462</v>
      </c>
      <c r="DA45" s="136" t="s">
        <v>2418</v>
      </c>
      <c r="DB45" s="136">
        <v>0</v>
      </c>
      <c r="DC45" s="136">
        <v>0</v>
      </c>
      <c r="DD45" s="136" t="s">
        <v>2244</v>
      </c>
      <c r="DE45" s="136" t="s">
        <v>2601</v>
      </c>
    </row>
    <row r="46" spans="1:109" x14ac:dyDescent="0.25">
      <c r="A46" s="136">
        <v>42</v>
      </c>
      <c r="B46" s="131">
        <v>0</v>
      </c>
      <c r="C46" s="129">
        <v>0</v>
      </c>
      <c r="D46" s="131">
        <v>0</v>
      </c>
      <c r="E46" s="129">
        <v>0</v>
      </c>
      <c r="F46" s="131">
        <v>0</v>
      </c>
      <c r="G46" s="129">
        <v>0</v>
      </c>
      <c r="H46" s="131">
        <v>0</v>
      </c>
      <c r="I46" s="129">
        <v>0</v>
      </c>
      <c r="J46" s="131">
        <v>0</v>
      </c>
      <c r="K46" s="129">
        <v>0</v>
      </c>
      <c r="L46" s="131">
        <v>0</v>
      </c>
      <c r="M46" s="129">
        <v>0</v>
      </c>
      <c r="N46" s="131">
        <v>0</v>
      </c>
      <c r="O46" s="129">
        <v>0</v>
      </c>
      <c r="P46" s="136" t="s">
        <v>987</v>
      </c>
      <c r="Q46" s="136" t="s">
        <v>723</v>
      </c>
      <c r="R46" s="136">
        <v>0</v>
      </c>
      <c r="S46" s="136">
        <v>0</v>
      </c>
      <c r="T46" s="136">
        <v>0</v>
      </c>
      <c r="U46" s="136">
        <v>0</v>
      </c>
      <c r="V46" s="136">
        <v>0</v>
      </c>
      <c r="W46" s="136">
        <v>0</v>
      </c>
      <c r="X46" s="136">
        <v>0</v>
      </c>
      <c r="Y46" s="136">
        <v>0</v>
      </c>
      <c r="Z46" s="136">
        <v>0</v>
      </c>
      <c r="AA46" s="136">
        <v>0</v>
      </c>
      <c r="AB46" s="136">
        <v>0</v>
      </c>
      <c r="AC46" s="136">
        <v>0</v>
      </c>
      <c r="AD46" s="136">
        <v>0</v>
      </c>
      <c r="AE46" s="136">
        <v>0</v>
      </c>
      <c r="AF46" s="136">
        <v>0</v>
      </c>
      <c r="AG46" s="136">
        <v>0</v>
      </c>
      <c r="AH46" s="136">
        <v>0</v>
      </c>
      <c r="AI46" s="136">
        <v>0</v>
      </c>
      <c r="AJ46" s="136">
        <v>0</v>
      </c>
      <c r="AK46" s="136">
        <v>0</v>
      </c>
      <c r="AL46" s="136">
        <v>0</v>
      </c>
      <c r="AM46" s="136">
        <v>0</v>
      </c>
      <c r="AN46" s="136">
        <v>0</v>
      </c>
      <c r="AO46" s="136">
        <v>0</v>
      </c>
      <c r="AP46" s="136">
        <v>0</v>
      </c>
      <c r="AQ46" s="136">
        <v>0</v>
      </c>
      <c r="AR46" s="136">
        <v>0</v>
      </c>
      <c r="AS46" s="136">
        <v>0</v>
      </c>
      <c r="AT46" s="136">
        <v>0</v>
      </c>
      <c r="AU46" s="136">
        <v>0</v>
      </c>
      <c r="AV46" s="136">
        <v>0</v>
      </c>
      <c r="AW46" s="136">
        <v>0</v>
      </c>
      <c r="AX46" s="136">
        <v>0</v>
      </c>
      <c r="AY46" s="136">
        <v>0</v>
      </c>
      <c r="AZ46" s="136">
        <v>0</v>
      </c>
      <c r="BA46" s="136">
        <v>0</v>
      </c>
      <c r="BB46" s="136">
        <v>0</v>
      </c>
      <c r="BC46" s="136">
        <v>0</v>
      </c>
      <c r="BD46" s="136">
        <v>0</v>
      </c>
      <c r="BE46" s="136">
        <v>0</v>
      </c>
      <c r="BF46" s="136">
        <v>0</v>
      </c>
      <c r="BG46" s="136">
        <v>0</v>
      </c>
      <c r="BH46" s="136">
        <v>0</v>
      </c>
      <c r="BI46" s="136">
        <v>0</v>
      </c>
      <c r="BJ46" s="136">
        <v>0</v>
      </c>
      <c r="BK46" s="136">
        <v>0</v>
      </c>
      <c r="BL46" s="136">
        <v>0</v>
      </c>
      <c r="BM46" s="136">
        <v>0</v>
      </c>
      <c r="BN46" s="136">
        <v>0</v>
      </c>
      <c r="BO46" s="136">
        <v>0</v>
      </c>
      <c r="BP46" s="136">
        <v>0</v>
      </c>
      <c r="BQ46" s="136">
        <v>0</v>
      </c>
      <c r="BR46" s="136">
        <v>0</v>
      </c>
      <c r="BS46" s="136">
        <v>0</v>
      </c>
      <c r="BT46" s="136">
        <v>0</v>
      </c>
      <c r="BU46" s="136">
        <v>0</v>
      </c>
      <c r="BV46" s="136">
        <v>0</v>
      </c>
      <c r="BW46" s="136">
        <v>0</v>
      </c>
      <c r="BX46" s="136">
        <v>0</v>
      </c>
      <c r="BY46" s="136">
        <v>0</v>
      </c>
      <c r="BZ46" s="136" t="s">
        <v>1188</v>
      </c>
      <c r="CA46" s="136" t="s">
        <v>1189</v>
      </c>
      <c r="CB46" s="136">
        <v>0</v>
      </c>
      <c r="CC46" s="136">
        <v>0</v>
      </c>
      <c r="CD46" s="136">
        <v>0</v>
      </c>
      <c r="CE46" s="136">
        <v>0</v>
      </c>
      <c r="CF46" s="136">
        <v>0</v>
      </c>
      <c r="CG46" s="136">
        <v>0</v>
      </c>
      <c r="CH46" s="136">
        <v>0</v>
      </c>
      <c r="CI46" s="136">
        <v>0</v>
      </c>
      <c r="CJ46" s="136">
        <v>0</v>
      </c>
      <c r="CK46" s="136">
        <v>0</v>
      </c>
      <c r="CL46" s="136" t="s">
        <v>2050</v>
      </c>
      <c r="CM46" s="136" t="s">
        <v>2108</v>
      </c>
      <c r="CP46" s="136" t="s">
        <v>2466</v>
      </c>
      <c r="CQ46" s="136" t="s">
        <v>2422</v>
      </c>
      <c r="CR46" s="136" t="s">
        <v>2335</v>
      </c>
      <c r="CS46" s="136" t="s">
        <v>2278</v>
      </c>
      <c r="CT46" s="136">
        <v>0</v>
      </c>
      <c r="CU46" s="136">
        <v>0</v>
      </c>
      <c r="CV46" s="136" t="s">
        <v>2463</v>
      </c>
      <c r="CW46" s="136" t="s">
        <v>2503</v>
      </c>
      <c r="CX46" s="136" t="s">
        <v>2466</v>
      </c>
      <c r="CY46" s="136" t="s">
        <v>2422</v>
      </c>
      <c r="CZ46" s="136" t="s">
        <v>2463</v>
      </c>
      <c r="DA46" s="136" t="s">
        <v>2503</v>
      </c>
      <c r="DB46" s="136">
        <v>0</v>
      </c>
      <c r="DC46" s="136">
        <v>0</v>
      </c>
      <c r="DD46" s="136" t="s">
        <v>2245</v>
      </c>
      <c r="DE46" s="136" t="s">
        <v>2603</v>
      </c>
    </row>
    <row r="47" spans="1:109" x14ac:dyDescent="0.25">
      <c r="A47" s="136">
        <v>43</v>
      </c>
      <c r="B47" s="131">
        <v>0</v>
      </c>
      <c r="C47" s="129">
        <v>0</v>
      </c>
      <c r="D47" s="131">
        <v>0</v>
      </c>
      <c r="E47" s="129">
        <v>0</v>
      </c>
      <c r="F47" s="131">
        <v>0</v>
      </c>
      <c r="G47" s="129">
        <v>0</v>
      </c>
      <c r="H47" s="131">
        <v>0</v>
      </c>
      <c r="I47" s="129">
        <v>0</v>
      </c>
      <c r="J47" s="131">
        <v>0</v>
      </c>
      <c r="K47" s="129">
        <v>0</v>
      </c>
      <c r="L47" s="131">
        <v>0</v>
      </c>
      <c r="M47" s="129">
        <v>0</v>
      </c>
      <c r="N47" s="131">
        <v>0</v>
      </c>
      <c r="O47" s="129">
        <v>0</v>
      </c>
      <c r="P47" s="136" t="s">
        <v>987</v>
      </c>
      <c r="Q47" s="136" t="s">
        <v>724</v>
      </c>
      <c r="R47" s="136">
        <v>0</v>
      </c>
      <c r="S47" s="136">
        <v>0</v>
      </c>
      <c r="T47" s="136">
        <v>0</v>
      </c>
      <c r="U47" s="136">
        <v>0</v>
      </c>
      <c r="V47" s="136">
        <v>0</v>
      </c>
      <c r="W47" s="136">
        <v>0</v>
      </c>
      <c r="X47" s="136">
        <v>0</v>
      </c>
      <c r="Y47" s="136">
        <v>0</v>
      </c>
      <c r="Z47" s="136">
        <v>0</v>
      </c>
      <c r="AA47" s="136">
        <v>0</v>
      </c>
      <c r="AB47" s="136">
        <v>0</v>
      </c>
      <c r="AC47" s="136">
        <v>0</v>
      </c>
      <c r="AD47" s="136">
        <v>0</v>
      </c>
      <c r="AE47" s="136">
        <v>0</v>
      </c>
      <c r="AF47" s="136">
        <v>0</v>
      </c>
      <c r="AG47" s="136">
        <v>0</v>
      </c>
      <c r="AH47" s="136">
        <v>0</v>
      </c>
      <c r="AI47" s="136">
        <v>0</v>
      </c>
      <c r="AJ47" s="136">
        <v>0</v>
      </c>
      <c r="AK47" s="136">
        <v>0</v>
      </c>
      <c r="AL47" s="136">
        <v>0</v>
      </c>
      <c r="AM47" s="136">
        <v>0</v>
      </c>
      <c r="AN47" s="136">
        <v>0</v>
      </c>
      <c r="AO47" s="136">
        <v>0</v>
      </c>
      <c r="AP47" s="136">
        <v>0</v>
      </c>
      <c r="AQ47" s="136">
        <v>0</v>
      </c>
      <c r="AR47" s="136">
        <v>0</v>
      </c>
      <c r="AS47" s="136">
        <v>0</v>
      </c>
      <c r="AT47" s="136">
        <v>0</v>
      </c>
      <c r="AU47" s="136">
        <v>0</v>
      </c>
      <c r="AV47" s="136">
        <v>0</v>
      </c>
      <c r="AW47" s="136">
        <v>0</v>
      </c>
      <c r="AX47" s="136">
        <v>0</v>
      </c>
      <c r="AY47" s="136">
        <v>0</v>
      </c>
      <c r="AZ47" s="136">
        <v>0</v>
      </c>
      <c r="BA47" s="136">
        <v>0</v>
      </c>
      <c r="BB47" s="136">
        <v>0</v>
      </c>
      <c r="BC47" s="136">
        <v>0</v>
      </c>
      <c r="BD47" s="136">
        <v>0</v>
      </c>
      <c r="BE47" s="136">
        <v>0</v>
      </c>
      <c r="BF47" s="136">
        <v>0</v>
      </c>
      <c r="BG47" s="136">
        <v>0</v>
      </c>
      <c r="BH47" s="136">
        <v>0</v>
      </c>
      <c r="BI47" s="136">
        <v>0</v>
      </c>
      <c r="BJ47" s="136">
        <v>0</v>
      </c>
      <c r="BK47" s="136">
        <v>0</v>
      </c>
      <c r="BL47" s="136">
        <v>0</v>
      </c>
      <c r="BM47" s="136">
        <v>0</v>
      </c>
      <c r="BN47" s="136">
        <v>0</v>
      </c>
      <c r="BO47" s="136">
        <v>0</v>
      </c>
      <c r="BP47" s="136">
        <v>0</v>
      </c>
      <c r="BQ47" s="136">
        <v>0</v>
      </c>
      <c r="BR47" s="136">
        <v>0</v>
      </c>
      <c r="BS47" s="136">
        <v>0</v>
      </c>
      <c r="BT47" s="136">
        <v>0</v>
      </c>
      <c r="BU47" s="136">
        <v>0</v>
      </c>
      <c r="BV47" s="136">
        <v>0</v>
      </c>
      <c r="BW47" s="136">
        <v>0</v>
      </c>
      <c r="BX47" s="136">
        <v>0</v>
      </c>
      <c r="BY47" s="136">
        <v>0</v>
      </c>
      <c r="BZ47" s="136" t="s">
        <v>1181</v>
      </c>
      <c r="CA47" s="136" t="s">
        <v>1568</v>
      </c>
      <c r="CB47" s="136">
        <v>0</v>
      </c>
      <c r="CC47" s="136">
        <v>0</v>
      </c>
      <c r="CD47" s="136">
        <v>0</v>
      </c>
      <c r="CE47" s="136">
        <v>0</v>
      </c>
      <c r="CF47" s="136">
        <v>0</v>
      </c>
      <c r="CG47" s="136">
        <v>0</v>
      </c>
      <c r="CH47" s="136">
        <v>0</v>
      </c>
      <c r="CI47" s="136">
        <v>0</v>
      </c>
      <c r="CJ47" s="136">
        <v>0</v>
      </c>
      <c r="CK47" s="136">
        <v>0</v>
      </c>
      <c r="CL47" s="136" t="s">
        <v>2051</v>
      </c>
      <c r="CM47" s="136" t="s">
        <v>2109</v>
      </c>
      <c r="CP47" s="136" t="s">
        <v>2467</v>
      </c>
      <c r="CQ47" s="136" t="s">
        <v>2423</v>
      </c>
      <c r="CR47" s="136" t="s">
        <v>2336</v>
      </c>
      <c r="CS47" s="136" t="s">
        <v>2279</v>
      </c>
      <c r="CT47" s="136">
        <v>0</v>
      </c>
      <c r="CU47" s="136">
        <v>0</v>
      </c>
      <c r="CV47" s="136" t="s">
        <v>2464</v>
      </c>
      <c r="CW47" s="136" t="s">
        <v>2420</v>
      </c>
      <c r="CX47" s="136" t="s">
        <v>2467</v>
      </c>
      <c r="CY47" s="136" t="s">
        <v>2423</v>
      </c>
      <c r="CZ47" s="136" t="s">
        <v>2464</v>
      </c>
      <c r="DA47" s="136" t="s">
        <v>2420</v>
      </c>
      <c r="DB47" s="136">
        <v>0</v>
      </c>
      <c r="DC47" s="136">
        <v>0</v>
      </c>
      <c r="DD47" s="136" t="s">
        <v>2245</v>
      </c>
      <c r="DE47" s="136" t="s">
        <v>2604</v>
      </c>
    </row>
    <row r="48" spans="1:109" x14ac:dyDescent="0.25">
      <c r="A48" s="136">
        <v>44</v>
      </c>
      <c r="B48" s="131">
        <v>0</v>
      </c>
      <c r="C48" s="129">
        <v>0</v>
      </c>
      <c r="D48" s="131">
        <v>0</v>
      </c>
      <c r="E48" s="129">
        <v>0</v>
      </c>
      <c r="F48" s="131">
        <v>0</v>
      </c>
      <c r="G48" s="129">
        <v>0</v>
      </c>
      <c r="H48" s="131">
        <v>0</v>
      </c>
      <c r="I48" s="129">
        <v>0</v>
      </c>
      <c r="J48" s="131">
        <v>0</v>
      </c>
      <c r="K48" s="129">
        <v>0</v>
      </c>
      <c r="L48" s="131">
        <v>0</v>
      </c>
      <c r="M48" s="129">
        <v>0</v>
      </c>
      <c r="N48" s="131">
        <v>0</v>
      </c>
      <c r="O48" s="129">
        <v>0</v>
      </c>
      <c r="P48" s="136" t="s">
        <v>987</v>
      </c>
      <c r="Q48" s="136" t="s">
        <v>725</v>
      </c>
      <c r="R48" s="136">
        <v>0</v>
      </c>
      <c r="S48" s="136">
        <v>0</v>
      </c>
      <c r="T48" s="136">
        <v>0</v>
      </c>
      <c r="U48" s="136">
        <v>0</v>
      </c>
      <c r="V48" s="136">
        <v>0</v>
      </c>
      <c r="W48" s="136">
        <v>0</v>
      </c>
      <c r="X48" s="136">
        <v>0</v>
      </c>
      <c r="Y48" s="136">
        <v>0</v>
      </c>
      <c r="Z48" s="136">
        <v>0</v>
      </c>
      <c r="AA48" s="136">
        <v>0</v>
      </c>
      <c r="AB48" s="136">
        <v>0</v>
      </c>
      <c r="AC48" s="136">
        <v>0</v>
      </c>
      <c r="AD48" s="136">
        <v>0</v>
      </c>
      <c r="AE48" s="136">
        <v>0</v>
      </c>
      <c r="AF48" s="136">
        <v>0</v>
      </c>
      <c r="AG48" s="136">
        <v>0</v>
      </c>
      <c r="AH48" s="136">
        <v>0</v>
      </c>
      <c r="AI48" s="136">
        <v>0</v>
      </c>
      <c r="AJ48" s="136">
        <v>0</v>
      </c>
      <c r="AK48" s="136">
        <v>0</v>
      </c>
      <c r="AL48" s="136">
        <v>0</v>
      </c>
      <c r="AM48" s="136">
        <v>0</v>
      </c>
      <c r="AN48" s="136">
        <v>0</v>
      </c>
      <c r="AO48" s="136">
        <v>0</v>
      </c>
      <c r="AP48" s="136">
        <v>0</v>
      </c>
      <c r="AQ48" s="136">
        <v>0</v>
      </c>
      <c r="AR48" s="136">
        <v>0</v>
      </c>
      <c r="AS48" s="136">
        <v>0</v>
      </c>
      <c r="AT48" s="136">
        <v>0</v>
      </c>
      <c r="AU48" s="136">
        <v>0</v>
      </c>
      <c r="AV48" s="136">
        <v>0</v>
      </c>
      <c r="AW48" s="136">
        <v>0</v>
      </c>
      <c r="AX48" s="136">
        <v>0</v>
      </c>
      <c r="AY48" s="136">
        <v>0</v>
      </c>
      <c r="AZ48" s="136">
        <v>0</v>
      </c>
      <c r="BA48" s="136">
        <v>0</v>
      </c>
      <c r="BB48" s="136">
        <v>0</v>
      </c>
      <c r="BC48" s="136">
        <v>0</v>
      </c>
      <c r="BD48" s="136">
        <v>0</v>
      </c>
      <c r="BE48" s="136">
        <v>0</v>
      </c>
      <c r="BF48" s="136">
        <v>0</v>
      </c>
      <c r="BG48" s="136">
        <v>0</v>
      </c>
      <c r="BH48" s="136">
        <v>0</v>
      </c>
      <c r="BI48" s="136">
        <v>0</v>
      </c>
      <c r="BJ48" s="136">
        <v>0</v>
      </c>
      <c r="BK48" s="136">
        <v>0</v>
      </c>
      <c r="BL48" s="136">
        <v>0</v>
      </c>
      <c r="BM48" s="136">
        <v>0</v>
      </c>
      <c r="BN48" s="136">
        <v>0</v>
      </c>
      <c r="BO48" s="136">
        <v>0</v>
      </c>
      <c r="BP48" s="136">
        <v>0</v>
      </c>
      <c r="BQ48" s="136">
        <v>0</v>
      </c>
      <c r="BR48" s="136">
        <v>0</v>
      </c>
      <c r="BS48" s="136">
        <v>0</v>
      </c>
      <c r="BT48" s="136">
        <v>0</v>
      </c>
      <c r="BU48" s="136">
        <v>0</v>
      </c>
      <c r="BV48" s="136">
        <v>0</v>
      </c>
      <c r="BW48" s="136">
        <v>0</v>
      </c>
      <c r="BX48" s="136">
        <v>0</v>
      </c>
      <c r="BY48" s="136">
        <v>0</v>
      </c>
      <c r="BZ48" s="136" t="s">
        <v>1182</v>
      </c>
      <c r="CA48" s="136" t="s">
        <v>1190</v>
      </c>
      <c r="CB48" s="136">
        <v>0</v>
      </c>
      <c r="CC48" s="136">
        <v>0</v>
      </c>
      <c r="CD48" s="136">
        <v>0</v>
      </c>
      <c r="CE48" s="136">
        <v>0</v>
      </c>
      <c r="CF48" s="136">
        <v>0</v>
      </c>
      <c r="CG48" s="136">
        <v>0</v>
      </c>
      <c r="CH48" s="136">
        <v>0</v>
      </c>
      <c r="CI48" s="136">
        <v>0</v>
      </c>
      <c r="CJ48" s="136">
        <v>0</v>
      </c>
      <c r="CK48" s="136">
        <v>0</v>
      </c>
      <c r="CL48" s="136">
        <v>0</v>
      </c>
      <c r="CM48" s="136">
        <v>0</v>
      </c>
      <c r="CP48" s="136" t="s">
        <v>2468</v>
      </c>
      <c r="CQ48" s="136" t="s">
        <v>2424</v>
      </c>
      <c r="CR48" s="136" t="s">
        <v>2337</v>
      </c>
      <c r="CS48" s="136" t="s">
        <v>2280</v>
      </c>
      <c r="CT48" s="136">
        <v>0</v>
      </c>
      <c r="CU48" s="136">
        <v>0</v>
      </c>
      <c r="CV48" s="136" t="s">
        <v>2465</v>
      </c>
      <c r="CW48" s="136" t="s">
        <v>2421</v>
      </c>
      <c r="CX48" s="136" t="s">
        <v>2468</v>
      </c>
      <c r="CY48" s="136" t="s">
        <v>2424</v>
      </c>
      <c r="CZ48" s="136" t="s">
        <v>2465</v>
      </c>
      <c r="DA48" s="136" t="s">
        <v>2421</v>
      </c>
      <c r="DB48" s="136">
        <v>0</v>
      </c>
      <c r="DC48" s="136">
        <v>0</v>
      </c>
      <c r="DD48" s="136" t="s">
        <v>2245</v>
      </c>
      <c r="DE48" s="136" t="s">
        <v>2605</v>
      </c>
    </row>
    <row r="49" spans="1:109" x14ac:dyDescent="0.25">
      <c r="A49" s="136">
        <v>45</v>
      </c>
      <c r="B49" s="131">
        <v>0</v>
      </c>
      <c r="C49" s="129">
        <v>0</v>
      </c>
      <c r="D49" s="131">
        <v>0</v>
      </c>
      <c r="E49" s="129">
        <v>0</v>
      </c>
      <c r="F49" s="131">
        <v>0</v>
      </c>
      <c r="G49" s="129">
        <v>0</v>
      </c>
      <c r="H49" s="131">
        <v>0</v>
      </c>
      <c r="I49" s="129">
        <v>0</v>
      </c>
      <c r="J49" s="131">
        <v>0</v>
      </c>
      <c r="K49" s="129">
        <v>0</v>
      </c>
      <c r="L49" s="131">
        <v>0</v>
      </c>
      <c r="M49" s="129">
        <v>0</v>
      </c>
      <c r="N49" s="131">
        <v>0</v>
      </c>
      <c r="O49" s="129">
        <v>0</v>
      </c>
      <c r="P49" s="136" t="s">
        <v>987</v>
      </c>
      <c r="Q49" s="136" t="s">
        <v>726</v>
      </c>
      <c r="R49" s="136">
        <v>0</v>
      </c>
      <c r="S49" s="136">
        <v>0</v>
      </c>
      <c r="T49" s="136">
        <v>0</v>
      </c>
      <c r="U49" s="136">
        <v>0</v>
      </c>
      <c r="V49" s="136">
        <v>0</v>
      </c>
      <c r="W49" s="136">
        <v>0</v>
      </c>
      <c r="X49" s="136">
        <v>0</v>
      </c>
      <c r="Y49" s="136">
        <v>0</v>
      </c>
      <c r="Z49" s="136">
        <v>0</v>
      </c>
      <c r="AA49" s="136">
        <v>0</v>
      </c>
      <c r="AB49" s="136">
        <v>0</v>
      </c>
      <c r="AC49" s="136">
        <v>0</v>
      </c>
      <c r="AD49" s="136">
        <v>0</v>
      </c>
      <c r="AE49" s="136">
        <v>0</v>
      </c>
      <c r="AF49" s="136">
        <v>0</v>
      </c>
      <c r="AG49" s="136">
        <v>0</v>
      </c>
      <c r="AH49" s="136">
        <v>0</v>
      </c>
      <c r="AI49" s="136">
        <v>0</v>
      </c>
      <c r="AJ49" s="136">
        <v>0</v>
      </c>
      <c r="AK49" s="136">
        <v>0</v>
      </c>
      <c r="AL49" s="136">
        <v>0</v>
      </c>
      <c r="AM49" s="136">
        <v>0</v>
      </c>
      <c r="AN49" s="136">
        <v>0</v>
      </c>
      <c r="AO49" s="136">
        <v>0</v>
      </c>
      <c r="AP49" s="136">
        <v>0</v>
      </c>
      <c r="AQ49" s="136">
        <v>0</v>
      </c>
      <c r="AR49" s="136">
        <v>0</v>
      </c>
      <c r="AS49" s="136">
        <v>0</v>
      </c>
      <c r="AT49" s="136">
        <v>0</v>
      </c>
      <c r="AU49" s="136">
        <v>0</v>
      </c>
      <c r="AV49" s="136">
        <v>0</v>
      </c>
      <c r="AW49" s="136">
        <v>0</v>
      </c>
      <c r="AX49" s="136">
        <v>0</v>
      </c>
      <c r="AY49" s="136">
        <v>0</v>
      </c>
      <c r="AZ49" s="136">
        <v>0</v>
      </c>
      <c r="BA49" s="136">
        <v>0</v>
      </c>
      <c r="BB49" s="136">
        <v>0</v>
      </c>
      <c r="BC49" s="136">
        <v>0</v>
      </c>
      <c r="BD49" s="136">
        <v>0</v>
      </c>
      <c r="BE49" s="136">
        <v>0</v>
      </c>
      <c r="BF49" s="136">
        <v>0</v>
      </c>
      <c r="BG49" s="136">
        <v>0</v>
      </c>
      <c r="BH49" s="136">
        <v>0</v>
      </c>
      <c r="BI49" s="136">
        <v>0</v>
      </c>
      <c r="BJ49" s="136">
        <v>0</v>
      </c>
      <c r="BK49" s="136">
        <v>0</v>
      </c>
      <c r="BL49" s="136">
        <v>0</v>
      </c>
      <c r="BM49" s="136">
        <v>0</v>
      </c>
      <c r="BN49" s="136">
        <v>0</v>
      </c>
      <c r="BO49" s="136">
        <v>0</v>
      </c>
      <c r="BP49" s="136">
        <v>0</v>
      </c>
      <c r="BQ49" s="136">
        <v>0</v>
      </c>
      <c r="BR49" s="136">
        <v>0</v>
      </c>
      <c r="BS49" s="136">
        <v>0</v>
      </c>
      <c r="BT49" s="136">
        <v>0</v>
      </c>
      <c r="BU49" s="136">
        <v>0</v>
      </c>
      <c r="BV49" s="136">
        <v>0</v>
      </c>
      <c r="BW49" s="136">
        <v>0</v>
      </c>
      <c r="BX49" s="136">
        <v>0</v>
      </c>
      <c r="BY49" s="136">
        <v>0</v>
      </c>
      <c r="BZ49" s="136" t="s">
        <v>1194</v>
      </c>
      <c r="CA49" s="136" t="s">
        <v>1195</v>
      </c>
      <c r="CB49" s="136">
        <v>0</v>
      </c>
      <c r="CC49" s="136">
        <v>0</v>
      </c>
      <c r="CD49" s="136">
        <v>0</v>
      </c>
      <c r="CE49" s="136">
        <v>0</v>
      </c>
      <c r="CF49" s="136">
        <v>0</v>
      </c>
      <c r="CG49" s="136">
        <v>0</v>
      </c>
      <c r="CH49" s="136">
        <v>0</v>
      </c>
      <c r="CI49" s="136">
        <v>0</v>
      </c>
      <c r="CJ49" s="136">
        <v>0</v>
      </c>
      <c r="CK49" s="136">
        <v>0</v>
      </c>
      <c r="CL49" s="136">
        <v>0</v>
      </c>
      <c r="CM49" s="136">
        <v>0</v>
      </c>
      <c r="CP49" s="136" t="s">
        <v>2469</v>
      </c>
      <c r="CQ49" s="136" t="s">
        <v>2414</v>
      </c>
      <c r="CR49" s="136" t="s">
        <v>2338</v>
      </c>
      <c r="CS49" s="136" t="s">
        <v>2281</v>
      </c>
      <c r="CT49" s="136">
        <v>0</v>
      </c>
      <c r="CU49" s="136">
        <v>0</v>
      </c>
      <c r="CV49" s="136" t="s">
        <v>2466</v>
      </c>
      <c r="CW49" s="136" t="s">
        <v>2422</v>
      </c>
      <c r="CX49" s="136" t="s">
        <v>2469</v>
      </c>
      <c r="CY49" s="136" t="s">
        <v>2414</v>
      </c>
      <c r="CZ49" s="136" t="s">
        <v>2466</v>
      </c>
      <c r="DA49" s="136" t="s">
        <v>2422</v>
      </c>
      <c r="DB49" s="136">
        <v>0</v>
      </c>
      <c r="DC49" s="136">
        <v>0</v>
      </c>
      <c r="DD49" s="136" t="s">
        <v>2245</v>
      </c>
      <c r="DE49" s="136" t="s">
        <v>2606</v>
      </c>
    </row>
    <row r="50" spans="1:109" x14ac:dyDescent="0.25">
      <c r="A50" s="136">
        <v>46</v>
      </c>
      <c r="B50" s="131">
        <v>0</v>
      </c>
      <c r="C50" s="129">
        <v>0</v>
      </c>
      <c r="D50" s="131">
        <v>0</v>
      </c>
      <c r="E50" s="129">
        <v>0</v>
      </c>
      <c r="F50" s="131">
        <v>0</v>
      </c>
      <c r="G50" s="129">
        <v>0</v>
      </c>
      <c r="H50" s="131">
        <v>0</v>
      </c>
      <c r="I50" s="129">
        <v>0</v>
      </c>
      <c r="J50" s="131">
        <v>0</v>
      </c>
      <c r="K50" s="129">
        <v>0</v>
      </c>
      <c r="L50" s="131">
        <v>0</v>
      </c>
      <c r="M50" s="129">
        <v>0</v>
      </c>
      <c r="N50" s="131">
        <v>0</v>
      </c>
      <c r="O50" s="129">
        <v>0</v>
      </c>
      <c r="P50" s="136" t="s">
        <v>987</v>
      </c>
      <c r="Q50" s="136" t="s">
        <v>727</v>
      </c>
      <c r="R50" s="136">
        <v>0</v>
      </c>
      <c r="S50" s="136">
        <v>0</v>
      </c>
      <c r="T50" s="136">
        <v>0</v>
      </c>
      <c r="U50" s="136">
        <v>0</v>
      </c>
      <c r="V50" s="136">
        <v>0</v>
      </c>
      <c r="W50" s="136">
        <v>0</v>
      </c>
      <c r="X50" s="136">
        <v>0</v>
      </c>
      <c r="Y50" s="136">
        <v>0</v>
      </c>
      <c r="Z50" s="136">
        <v>0</v>
      </c>
      <c r="AA50" s="136">
        <v>0</v>
      </c>
      <c r="AB50" s="136">
        <v>0</v>
      </c>
      <c r="AC50" s="136">
        <v>0</v>
      </c>
      <c r="AD50" s="136">
        <v>0</v>
      </c>
      <c r="AE50" s="136">
        <v>0</v>
      </c>
      <c r="AF50" s="136">
        <v>0</v>
      </c>
      <c r="AG50" s="136">
        <v>0</v>
      </c>
      <c r="AH50" s="136">
        <v>0</v>
      </c>
      <c r="AI50" s="136">
        <v>0</v>
      </c>
      <c r="AJ50" s="136">
        <v>0</v>
      </c>
      <c r="AK50" s="136">
        <v>0</v>
      </c>
      <c r="AL50" s="136">
        <v>0</v>
      </c>
      <c r="AM50" s="136">
        <v>0</v>
      </c>
      <c r="AN50" s="136">
        <v>0</v>
      </c>
      <c r="AO50" s="136">
        <v>0</v>
      </c>
      <c r="AP50" s="136">
        <v>0</v>
      </c>
      <c r="AQ50" s="136">
        <v>0</v>
      </c>
      <c r="AR50" s="136">
        <v>0</v>
      </c>
      <c r="AS50" s="136">
        <v>0</v>
      </c>
      <c r="AT50" s="136">
        <v>0</v>
      </c>
      <c r="AU50" s="136">
        <v>0</v>
      </c>
      <c r="AV50" s="136">
        <v>0</v>
      </c>
      <c r="AW50" s="136">
        <v>0</v>
      </c>
      <c r="AX50" s="136">
        <v>0</v>
      </c>
      <c r="AY50" s="136">
        <v>0</v>
      </c>
      <c r="AZ50" s="136">
        <v>0</v>
      </c>
      <c r="BA50" s="136">
        <v>0</v>
      </c>
      <c r="BB50" s="136">
        <v>0</v>
      </c>
      <c r="BC50" s="136">
        <v>0</v>
      </c>
      <c r="BD50" s="136">
        <v>0</v>
      </c>
      <c r="BE50" s="136">
        <v>0</v>
      </c>
      <c r="BF50" s="136">
        <v>0</v>
      </c>
      <c r="BG50" s="136">
        <v>0</v>
      </c>
      <c r="BH50" s="136">
        <v>0</v>
      </c>
      <c r="BI50" s="136">
        <v>0</v>
      </c>
      <c r="BJ50" s="136">
        <v>0</v>
      </c>
      <c r="BK50" s="136">
        <v>0</v>
      </c>
      <c r="BL50" s="136">
        <v>0</v>
      </c>
      <c r="BM50" s="136">
        <v>0</v>
      </c>
      <c r="BN50" s="136">
        <v>0</v>
      </c>
      <c r="BO50" s="136">
        <v>0</v>
      </c>
      <c r="BP50" s="136">
        <v>0</v>
      </c>
      <c r="BQ50" s="136">
        <v>0</v>
      </c>
      <c r="BR50" s="136">
        <v>0</v>
      </c>
      <c r="BS50" s="136">
        <v>0</v>
      </c>
      <c r="BT50" s="136">
        <v>0</v>
      </c>
      <c r="BU50" s="136">
        <v>0</v>
      </c>
      <c r="BV50" s="136">
        <v>0</v>
      </c>
      <c r="BW50" s="136">
        <v>0</v>
      </c>
      <c r="BX50" s="136">
        <v>0</v>
      </c>
      <c r="BY50" s="136">
        <v>0</v>
      </c>
      <c r="BZ50" s="136" t="s">
        <v>1585</v>
      </c>
      <c r="CA50" s="136" t="s">
        <v>1122</v>
      </c>
      <c r="CB50" s="136">
        <v>0</v>
      </c>
      <c r="CC50" s="136">
        <v>0</v>
      </c>
      <c r="CD50" s="136">
        <v>0</v>
      </c>
      <c r="CE50" s="136">
        <v>0</v>
      </c>
      <c r="CF50" s="136">
        <v>0</v>
      </c>
      <c r="CG50" s="136">
        <v>0</v>
      </c>
      <c r="CH50" s="136">
        <v>0</v>
      </c>
      <c r="CI50" s="136">
        <v>0</v>
      </c>
      <c r="CJ50" s="136">
        <v>0</v>
      </c>
      <c r="CK50" s="136">
        <v>0</v>
      </c>
      <c r="CL50" s="136" t="s">
        <v>2081</v>
      </c>
      <c r="CM50" s="136">
        <v>0</v>
      </c>
      <c r="CP50" s="136" t="s">
        <v>2470</v>
      </c>
      <c r="CQ50" s="136" t="s">
        <v>2425</v>
      </c>
      <c r="CR50" s="136" t="s">
        <v>2047</v>
      </c>
      <c r="CS50" s="136" t="s">
        <v>2282</v>
      </c>
      <c r="CT50" s="136">
        <v>0</v>
      </c>
      <c r="CU50" s="136">
        <v>0</v>
      </c>
      <c r="CV50" s="136" t="s">
        <v>2467</v>
      </c>
      <c r="CW50" s="136" t="s">
        <v>2480</v>
      </c>
      <c r="CX50" s="136" t="s">
        <v>2470</v>
      </c>
      <c r="CY50" s="136" t="s">
        <v>2425</v>
      </c>
      <c r="CZ50" s="136" t="s">
        <v>2467</v>
      </c>
      <c r="DA50" s="136" t="s">
        <v>2480</v>
      </c>
      <c r="DB50" s="136">
        <v>0</v>
      </c>
      <c r="DC50" s="136">
        <v>0</v>
      </c>
      <c r="DD50" s="136" t="s">
        <v>2245</v>
      </c>
      <c r="DE50" s="136" t="s">
        <v>2607</v>
      </c>
    </row>
    <row r="51" spans="1:109" x14ac:dyDescent="0.25">
      <c r="A51" s="136">
        <v>47</v>
      </c>
      <c r="B51" s="131">
        <v>0</v>
      </c>
      <c r="C51" s="129">
        <v>0</v>
      </c>
      <c r="D51" s="131">
        <v>0</v>
      </c>
      <c r="E51" s="129">
        <v>0</v>
      </c>
      <c r="F51" s="131">
        <v>0</v>
      </c>
      <c r="G51" s="129">
        <v>0</v>
      </c>
      <c r="H51" s="131">
        <v>0</v>
      </c>
      <c r="I51" s="129">
        <v>0</v>
      </c>
      <c r="J51" s="131">
        <v>0</v>
      </c>
      <c r="K51" s="129">
        <v>0</v>
      </c>
      <c r="L51" s="131">
        <v>0</v>
      </c>
      <c r="M51" s="129">
        <v>0</v>
      </c>
      <c r="N51" s="131">
        <v>0</v>
      </c>
      <c r="O51" s="129">
        <v>0</v>
      </c>
      <c r="P51" s="136" t="s">
        <v>987</v>
      </c>
      <c r="Q51" s="136" t="s">
        <v>728</v>
      </c>
      <c r="R51" s="136">
        <v>0</v>
      </c>
      <c r="S51" s="136">
        <v>0</v>
      </c>
      <c r="T51" s="136">
        <v>0</v>
      </c>
      <c r="U51" s="136">
        <v>0</v>
      </c>
      <c r="V51" s="136">
        <v>0</v>
      </c>
      <c r="W51" s="136">
        <v>0</v>
      </c>
      <c r="X51" s="136">
        <v>0</v>
      </c>
      <c r="Y51" s="136">
        <v>0</v>
      </c>
      <c r="Z51" s="136">
        <v>0</v>
      </c>
      <c r="AA51" s="136">
        <v>0</v>
      </c>
      <c r="AB51" s="136">
        <v>0</v>
      </c>
      <c r="AC51" s="136">
        <v>0</v>
      </c>
      <c r="AD51" s="136">
        <v>0</v>
      </c>
      <c r="AE51" s="136">
        <v>0</v>
      </c>
      <c r="AF51" s="136">
        <v>0</v>
      </c>
      <c r="AG51" s="136">
        <v>0</v>
      </c>
      <c r="AH51" s="136">
        <v>0</v>
      </c>
      <c r="AI51" s="136">
        <v>0</v>
      </c>
      <c r="AJ51" s="136">
        <v>0</v>
      </c>
      <c r="AK51" s="136">
        <v>0</v>
      </c>
      <c r="AL51" s="136">
        <v>0</v>
      </c>
      <c r="AM51" s="136">
        <v>0</v>
      </c>
      <c r="AN51" s="136">
        <v>0</v>
      </c>
      <c r="AO51" s="136">
        <v>0</v>
      </c>
      <c r="AP51" s="136">
        <v>0</v>
      </c>
      <c r="AQ51" s="136">
        <v>0</v>
      </c>
      <c r="AR51" s="136">
        <v>0</v>
      </c>
      <c r="AS51" s="136">
        <v>0</v>
      </c>
      <c r="AT51" s="136">
        <v>0</v>
      </c>
      <c r="AU51" s="136">
        <v>0</v>
      </c>
      <c r="AV51" s="136">
        <v>0</v>
      </c>
      <c r="AW51" s="136">
        <v>0</v>
      </c>
      <c r="AX51" s="136">
        <v>0</v>
      </c>
      <c r="AY51" s="136">
        <v>0</v>
      </c>
      <c r="AZ51" s="136">
        <v>0</v>
      </c>
      <c r="BA51" s="136">
        <v>0</v>
      </c>
      <c r="BB51" s="136">
        <v>0</v>
      </c>
      <c r="BC51" s="136">
        <v>0</v>
      </c>
      <c r="BD51" s="136">
        <v>0</v>
      </c>
      <c r="BE51" s="136">
        <v>0</v>
      </c>
      <c r="BF51" s="136">
        <v>0</v>
      </c>
      <c r="BG51" s="136">
        <v>0</v>
      </c>
      <c r="BH51" s="136">
        <v>0</v>
      </c>
      <c r="BI51" s="136">
        <v>0</v>
      </c>
      <c r="BJ51" s="136">
        <v>0</v>
      </c>
      <c r="BK51" s="136">
        <v>0</v>
      </c>
      <c r="BL51" s="136">
        <v>0</v>
      </c>
      <c r="BM51" s="136">
        <v>0</v>
      </c>
      <c r="BN51" s="136">
        <v>0</v>
      </c>
      <c r="BO51" s="136">
        <v>0</v>
      </c>
      <c r="BP51" s="136">
        <v>0</v>
      </c>
      <c r="BQ51" s="136">
        <v>0</v>
      </c>
      <c r="BR51" s="136">
        <v>0</v>
      </c>
      <c r="BS51" s="136">
        <v>0</v>
      </c>
      <c r="BT51" s="136">
        <v>0</v>
      </c>
      <c r="BU51" s="136">
        <v>0</v>
      </c>
      <c r="BV51" s="136">
        <v>0</v>
      </c>
      <c r="BW51" s="136">
        <v>0</v>
      </c>
      <c r="BX51" s="136">
        <v>0</v>
      </c>
      <c r="BY51" s="136">
        <v>0</v>
      </c>
      <c r="BZ51" s="136" t="s">
        <v>1586</v>
      </c>
      <c r="CA51" s="136" t="s">
        <v>1187</v>
      </c>
      <c r="CB51" s="136">
        <v>0</v>
      </c>
      <c r="CC51" s="136">
        <v>0</v>
      </c>
      <c r="CD51" s="136">
        <v>0</v>
      </c>
      <c r="CE51" s="136">
        <v>0</v>
      </c>
      <c r="CF51" s="136">
        <v>0</v>
      </c>
      <c r="CG51" s="136">
        <v>0</v>
      </c>
      <c r="CH51" s="136">
        <v>0</v>
      </c>
      <c r="CI51" s="136">
        <v>0</v>
      </c>
      <c r="CJ51" s="136">
        <v>0</v>
      </c>
      <c r="CK51" s="136">
        <v>0</v>
      </c>
      <c r="CL51" s="136" t="s">
        <v>2052</v>
      </c>
      <c r="CM51" s="136" t="s">
        <v>2110</v>
      </c>
      <c r="CP51" s="136" t="s">
        <v>2471</v>
      </c>
      <c r="CQ51" s="136" t="s">
        <v>2426</v>
      </c>
      <c r="CR51" s="136" t="s">
        <v>2042</v>
      </c>
      <c r="CS51" s="136" t="s">
        <v>2283</v>
      </c>
      <c r="CT51" s="136">
        <v>0</v>
      </c>
      <c r="CU51" s="136">
        <v>0</v>
      </c>
      <c r="CV51" s="136" t="s">
        <v>2468</v>
      </c>
      <c r="CW51" s="136" t="s">
        <v>2424</v>
      </c>
      <c r="CX51" s="136" t="s">
        <v>2471</v>
      </c>
      <c r="CY51" s="136" t="s">
        <v>2426</v>
      </c>
      <c r="CZ51" s="136" t="s">
        <v>2468</v>
      </c>
      <c r="DA51" s="136" t="s">
        <v>2424</v>
      </c>
      <c r="DB51" s="136">
        <v>0</v>
      </c>
      <c r="DC51" s="136">
        <v>0</v>
      </c>
      <c r="DD51" s="136">
        <v>0</v>
      </c>
      <c r="DE51" s="136">
        <v>0</v>
      </c>
    </row>
    <row r="52" spans="1:109" x14ac:dyDescent="0.25">
      <c r="A52" s="136">
        <v>48</v>
      </c>
      <c r="B52" s="131">
        <v>0</v>
      </c>
      <c r="C52" s="129">
        <v>0</v>
      </c>
      <c r="D52" s="131">
        <v>0</v>
      </c>
      <c r="E52" s="129">
        <v>0</v>
      </c>
      <c r="F52" s="131">
        <v>0</v>
      </c>
      <c r="G52" s="129">
        <v>0</v>
      </c>
      <c r="H52" s="131">
        <v>0</v>
      </c>
      <c r="I52" s="129">
        <v>0</v>
      </c>
      <c r="J52" s="131">
        <v>0</v>
      </c>
      <c r="K52" s="129">
        <v>0</v>
      </c>
      <c r="L52" s="131">
        <v>0</v>
      </c>
      <c r="M52" s="129">
        <v>0</v>
      </c>
      <c r="N52" s="131">
        <v>0</v>
      </c>
      <c r="O52" s="129">
        <v>0</v>
      </c>
      <c r="P52" s="136" t="s">
        <v>987</v>
      </c>
      <c r="Q52" s="136" t="s">
        <v>729</v>
      </c>
      <c r="R52" s="136">
        <v>0</v>
      </c>
      <c r="S52" s="136">
        <v>0</v>
      </c>
      <c r="T52" s="136">
        <v>0</v>
      </c>
      <c r="U52" s="136">
        <v>0</v>
      </c>
      <c r="V52" s="136">
        <v>0</v>
      </c>
      <c r="W52" s="136">
        <v>0</v>
      </c>
      <c r="X52" s="136">
        <v>0</v>
      </c>
      <c r="Y52" s="136">
        <v>0</v>
      </c>
      <c r="Z52" s="136">
        <v>0</v>
      </c>
      <c r="AA52" s="136">
        <v>0</v>
      </c>
      <c r="AB52" s="136">
        <v>0</v>
      </c>
      <c r="AC52" s="136">
        <v>0</v>
      </c>
      <c r="AD52" s="136">
        <v>0</v>
      </c>
      <c r="AE52" s="136">
        <v>0</v>
      </c>
      <c r="AF52" s="136">
        <v>0</v>
      </c>
      <c r="AG52" s="136">
        <v>0</v>
      </c>
      <c r="AH52" s="136">
        <v>0</v>
      </c>
      <c r="AI52" s="136">
        <v>0</v>
      </c>
      <c r="AJ52" s="136">
        <v>0</v>
      </c>
      <c r="AK52" s="136">
        <v>0</v>
      </c>
      <c r="AL52" s="136">
        <v>0</v>
      </c>
      <c r="AM52" s="136">
        <v>0</v>
      </c>
      <c r="AN52" s="136">
        <v>0</v>
      </c>
      <c r="AO52" s="136">
        <v>0</v>
      </c>
      <c r="AP52" s="136">
        <v>0</v>
      </c>
      <c r="AQ52" s="136">
        <v>0</v>
      </c>
      <c r="AR52" s="136">
        <v>0</v>
      </c>
      <c r="AS52" s="136">
        <v>0</v>
      </c>
      <c r="AT52" s="136">
        <v>0</v>
      </c>
      <c r="AU52" s="136">
        <v>0</v>
      </c>
      <c r="AV52" s="136">
        <v>0</v>
      </c>
      <c r="AW52" s="136">
        <v>0</v>
      </c>
      <c r="AX52" s="136">
        <v>0</v>
      </c>
      <c r="AY52" s="136">
        <v>0</v>
      </c>
      <c r="AZ52" s="136">
        <v>0</v>
      </c>
      <c r="BA52" s="136">
        <v>0</v>
      </c>
      <c r="BB52" s="136">
        <v>0</v>
      </c>
      <c r="BC52" s="136">
        <v>0</v>
      </c>
      <c r="BD52" s="136">
        <v>0</v>
      </c>
      <c r="BE52" s="136">
        <v>0</v>
      </c>
      <c r="BF52" s="136">
        <v>0</v>
      </c>
      <c r="BG52" s="136">
        <v>0</v>
      </c>
      <c r="BH52" s="136">
        <v>0</v>
      </c>
      <c r="BI52" s="136">
        <v>0</v>
      </c>
      <c r="BJ52" s="136">
        <v>0</v>
      </c>
      <c r="BK52" s="136">
        <v>0</v>
      </c>
      <c r="BL52" s="136">
        <v>0</v>
      </c>
      <c r="BM52" s="136">
        <v>0</v>
      </c>
      <c r="BN52" s="136">
        <v>0</v>
      </c>
      <c r="BO52" s="136">
        <v>0</v>
      </c>
      <c r="BP52" s="136">
        <v>0</v>
      </c>
      <c r="BQ52" s="136">
        <v>0</v>
      </c>
      <c r="BR52" s="136">
        <v>0</v>
      </c>
      <c r="BS52" s="136">
        <v>0</v>
      </c>
      <c r="BT52" s="136">
        <v>0</v>
      </c>
      <c r="BU52" s="136">
        <v>0</v>
      </c>
      <c r="BV52" s="136">
        <v>0</v>
      </c>
      <c r="BW52" s="136">
        <v>0</v>
      </c>
      <c r="BX52" s="136">
        <v>0</v>
      </c>
      <c r="BY52" s="136">
        <v>0</v>
      </c>
      <c r="BZ52" s="136" t="s">
        <v>1191</v>
      </c>
      <c r="CA52" s="136" t="s">
        <v>1192</v>
      </c>
      <c r="CB52" s="136">
        <v>0</v>
      </c>
      <c r="CC52" s="136">
        <v>0</v>
      </c>
      <c r="CD52" s="136">
        <v>0</v>
      </c>
      <c r="CE52" s="136">
        <v>0</v>
      </c>
      <c r="CF52" s="136">
        <v>0</v>
      </c>
      <c r="CG52" s="136">
        <v>0</v>
      </c>
      <c r="CH52" s="136">
        <v>0</v>
      </c>
      <c r="CI52" s="136">
        <v>0</v>
      </c>
      <c r="CJ52" s="136">
        <v>0</v>
      </c>
      <c r="CK52" s="136">
        <v>0</v>
      </c>
      <c r="CL52" s="136" t="s">
        <v>1253</v>
      </c>
      <c r="CM52" s="136" t="s">
        <v>2111</v>
      </c>
      <c r="CP52" s="136" t="s">
        <v>2608</v>
      </c>
      <c r="CQ52" s="136" t="s">
        <v>2609</v>
      </c>
      <c r="CR52" s="136" t="s">
        <v>2339</v>
      </c>
      <c r="CS52" s="136" t="s">
        <v>2284</v>
      </c>
      <c r="CT52" s="136">
        <v>0</v>
      </c>
      <c r="CU52" s="136">
        <v>0</v>
      </c>
      <c r="CV52" s="136" t="s">
        <v>2469</v>
      </c>
      <c r="CW52" s="136" t="s">
        <v>2414</v>
      </c>
      <c r="CX52" s="136">
        <v>0</v>
      </c>
      <c r="CY52" s="136">
        <v>0</v>
      </c>
      <c r="CZ52" s="136" t="s">
        <v>2469</v>
      </c>
      <c r="DA52" s="136" t="s">
        <v>2414</v>
      </c>
      <c r="DB52" s="136">
        <v>0</v>
      </c>
      <c r="DC52" s="136">
        <v>0</v>
      </c>
      <c r="DD52" s="136">
        <v>0</v>
      </c>
      <c r="DE52" s="136">
        <v>0</v>
      </c>
    </row>
    <row r="53" spans="1:109" x14ac:dyDescent="0.25">
      <c r="A53" s="136">
        <v>49</v>
      </c>
      <c r="B53" s="131">
        <v>0</v>
      </c>
      <c r="C53" s="129">
        <v>0</v>
      </c>
      <c r="D53" s="131">
        <v>0</v>
      </c>
      <c r="E53" s="129">
        <v>0</v>
      </c>
      <c r="F53" s="131">
        <v>0</v>
      </c>
      <c r="G53" s="129">
        <v>0</v>
      </c>
      <c r="H53" s="131">
        <v>0</v>
      </c>
      <c r="I53" s="129">
        <v>0</v>
      </c>
      <c r="J53" s="131">
        <v>0</v>
      </c>
      <c r="K53" s="129">
        <v>0</v>
      </c>
      <c r="L53" s="131">
        <v>0</v>
      </c>
      <c r="M53" s="129">
        <v>0</v>
      </c>
      <c r="N53" s="131">
        <v>0</v>
      </c>
      <c r="O53" s="129">
        <v>0</v>
      </c>
      <c r="P53" s="136" t="s">
        <v>987</v>
      </c>
      <c r="Q53" s="136" t="s">
        <v>730</v>
      </c>
      <c r="R53" s="136">
        <v>0</v>
      </c>
      <c r="S53" s="136">
        <v>0</v>
      </c>
      <c r="T53" s="136">
        <v>0</v>
      </c>
      <c r="U53" s="136">
        <v>0</v>
      </c>
      <c r="V53" s="136">
        <v>0</v>
      </c>
      <c r="W53" s="136">
        <v>0</v>
      </c>
      <c r="X53" s="136">
        <v>0</v>
      </c>
      <c r="Y53" s="136">
        <v>0</v>
      </c>
      <c r="Z53" s="136">
        <v>0</v>
      </c>
      <c r="AA53" s="136">
        <v>0</v>
      </c>
      <c r="AB53" s="136">
        <v>0</v>
      </c>
      <c r="AC53" s="136">
        <v>0</v>
      </c>
      <c r="AD53" s="136">
        <v>0</v>
      </c>
      <c r="AE53" s="136">
        <v>0</v>
      </c>
      <c r="AF53" s="136">
        <v>0</v>
      </c>
      <c r="AG53" s="136">
        <v>0</v>
      </c>
      <c r="AH53" s="136">
        <v>0</v>
      </c>
      <c r="AI53" s="136">
        <v>0</v>
      </c>
      <c r="AJ53" s="136">
        <v>0</v>
      </c>
      <c r="AK53" s="136">
        <v>0</v>
      </c>
      <c r="AL53" s="136">
        <v>0</v>
      </c>
      <c r="AM53" s="136">
        <v>0</v>
      </c>
      <c r="AN53" s="136">
        <v>0</v>
      </c>
      <c r="AO53" s="136">
        <v>0</v>
      </c>
      <c r="AP53" s="136">
        <v>0</v>
      </c>
      <c r="AQ53" s="136">
        <v>0</v>
      </c>
      <c r="AR53" s="136">
        <v>0</v>
      </c>
      <c r="AS53" s="136">
        <v>0</v>
      </c>
      <c r="AT53" s="136">
        <v>0</v>
      </c>
      <c r="AU53" s="136">
        <v>0</v>
      </c>
      <c r="AV53" s="136">
        <v>0</v>
      </c>
      <c r="AW53" s="136">
        <v>0</v>
      </c>
      <c r="AX53" s="136">
        <v>0</v>
      </c>
      <c r="AY53" s="136">
        <v>0</v>
      </c>
      <c r="AZ53" s="136">
        <v>0</v>
      </c>
      <c r="BA53" s="136">
        <v>0</v>
      </c>
      <c r="BB53" s="136">
        <v>0</v>
      </c>
      <c r="BC53" s="136">
        <v>0</v>
      </c>
      <c r="BD53" s="136">
        <v>0</v>
      </c>
      <c r="BE53" s="136">
        <v>0</v>
      </c>
      <c r="BF53" s="136">
        <v>0</v>
      </c>
      <c r="BG53" s="136">
        <v>0</v>
      </c>
      <c r="BH53" s="136">
        <v>0</v>
      </c>
      <c r="BI53" s="136">
        <v>0</v>
      </c>
      <c r="BJ53" s="136">
        <v>0</v>
      </c>
      <c r="BK53" s="136">
        <v>0</v>
      </c>
      <c r="BL53" s="136">
        <v>0</v>
      </c>
      <c r="BM53" s="136">
        <v>0</v>
      </c>
      <c r="BN53" s="136">
        <v>0</v>
      </c>
      <c r="BO53" s="136">
        <v>0</v>
      </c>
      <c r="BP53" s="136">
        <v>0</v>
      </c>
      <c r="BQ53" s="136">
        <v>0</v>
      </c>
      <c r="BR53" s="136">
        <v>0</v>
      </c>
      <c r="BS53" s="136">
        <v>0</v>
      </c>
      <c r="BT53" s="136">
        <v>0</v>
      </c>
      <c r="BU53" s="136">
        <v>0</v>
      </c>
      <c r="BV53" s="136">
        <v>0</v>
      </c>
      <c r="BW53" s="136">
        <v>0</v>
      </c>
      <c r="BX53" s="136">
        <v>0</v>
      </c>
      <c r="BY53" s="136">
        <v>0</v>
      </c>
      <c r="BZ53" s="136" t="s">
        <v>1580</v>
      </c>
      <c r="CA53" s="136" t="s">
        <v>1593</v>
      </c>
      <c r="CB53" s="136">
        <v>0</v>
      </c>
      <c r="CC53" s="136">
        <v>0</v>
      </c>
      <c r="CD53" s="136">
        <v>0</v>
      </c>
      <c r="CE53" s="136">
        <v>0</v>
      </c>
      <c r="CF53" s="136">
        <v>0</v>
      </c>
      <c r="CG53" s="136">
        <v>0</v>
      </c>
      <c r="CH53" s="136">
        <v>0</v>
      </c>
      <c r="CI53" s="136">
        <v>0</v>
      </c>
      <c r="CJ53" s="136">
        <v>0</v>
      </c>
      <c r="CK53" s="136">
        <v>0</v>
      </c>
      <c r="CL53" s="136" t="s">
        <v>2053</v>
      </c>
      <c r="CM53" s="136" t="s">
        <v>2112</v>
      </c>
      <c r="CP53" s="136">
        <v>0</v>
      </c>
      <c r="CQ53" s="136">
        <v>0</v>
      </c>
      <c r="CR53" s="136" t="s">
        <v>2340</v>
      </c>
      <c r="CS53" s="136" t="s">
        <v>2285</v>
      </c>
      <c r="CT53" s="136">
        <v>0</v>
      </c>
      <c r="CU53" s="136">
        <v>0</v>
      </c>
      <c r="CV53" s="136" t="s">
        <v>2470</v>
      </c>
      <c r="CW53" s="136" t="s">
        <v>2425</v>
      </c>
      <c r="CX53" s="136">
        <v>0</v>
      </c>
      <c r="CY53" s="136">
        <v>0</v>
      </c>
      <c r="CZ53" s="136" t="s">
        <v>2470</v>
      </c>
      <c r="DA53" s="136" t="s">
        <v>2425</v>
      </c>
      <c r="DB53" s="136">
        <v>0</v>
      </c>
      <c r="DC53" s="136">
        <v>0</v>
      </c>
      <c r="DD53" s="136">
        <v>0</v>
      </c>
      <c r="DE53" s="136">
        <v>0</v>
      </c>
    </row>
    <row r="54" spans="1:109" x14ac:dyDescent="0.25">
      <c r="A54" s="136">
        <v>50</v>
      </c>
      <c r="B54" s="131">
        <v>0</v>
      </c>
      <c r="C54" s="129">
        <v>0</v>
      </c>
      <c r="D54" s="131">
        <v>0</v>
      </c>
      <c r="E54" s="129">
        <v>0</v>
      </c>
      <c r="F54" s="131">
        <v>0</v>
      </c>
      <c r="G54" s="129">
        <v>0</v>
      </c>
      <c r="H54" s="131">
        <v>0</v>
      </c>
      <c r="I54" s="129">
        <v>0</v>
      </c>
      <c r="J54" s="131">
        <v>0</v>
      </c>
      <c r="K54" s="129">
        <v>0</v>
      </c>
      <c r="L54" s="131">
        <v>0</v>
      </c>
      <c r="M54" s="129">
        <v>0</v>
      </c>
      <c r="N54" s="131">
        <v>0</v>
      </c>
      <c r="O54" s="129">
        <v>0</v>
      </c>
      <c r="P54" s="136" t="s">
        <v>988</v>
      </c>
      <c r="Q54" s="136" t="s">
        <v>747</v>
      </c>
      <c r="R54" s="136">
        <v>0</v>
      </c>
      <c r="S54" s="136">
        <v>0</v>
      </c>
      <c r="T54" s="136">
        <v>0</v>
      </c>
      <c r="U54" s="136">
        <v>0</v>
      </c>
      <c r="V54" s="136">
        <v>0</v>
      </c>
      <c r="W54" s="136">
        <v>0</v>
      </c>
      <c r="X54" s="136">
        <v>0</v>
      </c>
      <c r="Y54" s="136">
        <v>0</v>
      </c>
      <c r="Z54" s="136">
        <v>0</v>
      </c>
      <c r="AA54" s="136">
        <v>0</v>
      </c>
      <c r="AB54" s="136">
        <v>0</v>
      </c>
      <c r="AC54" s="136">
        <v>0</v>
      </c>
      <c r="AD54" s="136">
        <v>0</v>
      </c>
      <c r="AE54" s="136">
        <v>0</v>
      </c>
      <c r="AF54" s="136">
        <v>0</v>
      </c>
      <c r="AG54" s="136">
        <v>0</v>
      </c>
      <c r="AH54" s="136">
        <v>0</v>
      </c>
      <c r="AI54" s="136">
        <v>0</v>
      </c>
      <c r="AJ54" s="136">
        <v>0</v>
      </c>
      <c r="AK54" s="136">
        <v>0</v>
      </c>
      <c r="AL54" s="136">
        <v>0</v>
      </c>
      <c r="AM54" s="136">
        <v>0</v>
      </c>
      <c r="AN54" s="136">
        <v>0</v>
      </c>
      <c r="AO54" s="136">
        <v>0</v>
      </c>
      <c r="AP54" s="136">
        <v>0</v>
      </c>
      <c r="AQ54" s="136">
        <v>0</v>
      </c>
      <c r="AR54" s="136">
        <v>0</v>
      </c>
      <c r="AS54" s="136">
        <v>0</v>
      </c>
      <c r="AT54" s="136">
        <v>0</v>
      </c>
      <c r="AU54" s="136">
        <v>0</v>
      </c>
      <c r="AV54" s="136">
        <v>0</v>
      </c>
      <c r="AW54" s="136">
        <v>0</v>
      </c>
      <c r="AX54" s="136">
        <v>0</v>
      </c>
      <c r="AY54" s="136">
        <v>0</v>
      </c>
      <c r="AZ54" s="136">
        <v>0</v>
      </c>
      <c r="BA54" s="136">
        <v>0</v>
      </c>
      <c r="BB54" s="136">
        <v>0</v>
      </c>
      <c r="BC54" s="136">
        <v>0</v>
      </c>
      <c r="BD54" s="136">
        <v>0</v>
      </c>
      <c r="BE54" s="136">
        <v>0</v>
      </c>
      <c r="BF54" s="136">
        <v>0</v>
      </c>
      <c r="BG54" s="136">
        <v>0</v>
      </c>
      <c r="BH54" s="136">
        <v>0</v>
      </c>
      <c r="BI54" s="136">
        <v>0</v>
      </c>
      <c r="BJ54" s="136">
        <v>0</v>
      </c>
      <c r="BK54" s="136">
        <v>0</v>
      </c>
      <c r="BL54" s="136">
        <v>0</v>
      </c>
      <c r="BM54" s="136">
        <v>0</v>
      </c>
      <c r="BN54" s="136">
        <v>0</v>
      </c>
      <c r="BO54" s="136">
        <v>0</v>
      </c>
      <c r="BP54" s="136">
        <v>0</v>
      </c>
      <c r="BQ54" s="136">
        <v>0</v>
      </c>
      <c r="BR54" s="136">
        <v>0</v>
      </c>
      <c r="BS54" s="136">
        <v>0</v>
      </c>
      <c r="BT54" s="136">
        <v>0</v>
      </c>
      <c r="BU54" s="136">
        <v>0</v>
      </c>
      <c r="BV54" s="136">
        <v>0</v>
      </c>
      <c r="BW54" s="136">
        <v>0</v>
      </c>
      <c r="BX54" s="136">
        <v>0</v>
      </c>
      <c r="BY54" s="136">
        <v>0</v>
      </c>
      <c r="BZ54" s="136" t="s">
        <v>1922</v>
      </c>
      <c r="CA54" s="136" t="s">
        <v>1940</v>
      </c>
      <c r="CB54" s="136">
        <v>0</v>
      </c>
      <c r="CC54" s="136">
        <v>0</v>
      </c>
      <c r="CD54" s="136">
        <v>0</v>
      </c>
      <c r="CE54" s="136">
        <v>0</v>
      </c>
      <c r="CF54" s="136">
        <v>0</v>
      </c>
      <c r="CG54" s="136">
        <v>0</v>
      </c>
      <c r="CH54" s="136">
        <v>0</v>
      </c>
      <c r="CI54" s="136">
        <v>0</v>
      </c>
      <c r="CJ54" s="136">
        <v>0</v>
      </c>
      <c r="CK54" s="136">
        <v>0</v>
      </c>
      <c r="CL54" s="136" t="s">
        <v>2054</v>
      </c>
      <c r="CM54" s="136" t="s">
        <v>2145</v>
      </c>
      <c r="CP54" s="136">
        <v>0</v>
      </c>
      <c r="CQ54" s="136">
        <v>0</v>
      </c>
      <c r="CR54" s="136" t="s">
        <v>2341</v>
      </c>
      <c r="CS54" s="136" t="s">
        <v>2286</v>
      </c>
      <c r="CT54" s="136">
        <v>0</v>
      </c>
      <c r="CU54" s="136">
        <v>0</v>
      </c>
      <c r="CV54" s="136" t="s">
        <v>2471</v>
      </c>
      <c r="CW54" s="136" t="s">
        <v>2426</v>
      </c>
      <c r="CX54" s="136">
        <v>0</v>
      </c>
      <c r="CY54" s="136">
        <v>0</v>
      </c>
      <c r="CZ54" s="136" t="s">
        <v>2471</v>
      </c>
      <c r="DA54" s="136" t="s">
        <v>2426</v>
      </c>
      <c r="DB54" s="136">
        <v>0</v>
      </c>
      <c r="DC54" s="136">
        <v>0</v>
      </c>
      <c r="DD54" s="136">
        <v>0</v>
      </c>
      <c r="DE54" s="136">
        <v>0</v>
      </c>
    </row>
    <row r="55" spans="1:109" x14ac:dyDescent="0.25">
      <c r="A55" s="136">
        <v>51</v>
      </c>
      <c r="B55" s="131">
        <v>0</v>
      </c>
      <c r="C55" s="129">
        <v>0</v>
      </c>
      <c r="D55" s="131">
        <v>0</v>
      </c>
      <c r="E55" s="129">
        <v>0</v>
      </c>
      <c r="F55" s="131">
        <v>0</v>
      </c>
      <c r="G55" s="129">
        <v>0</v>
      </c>
      <c r="H55" s="131">
        <v>0</v>
      </c>
      <c r="I55" s="129">
        <v>0</v>
      </c>
      <c r="J55" s="131">
        <v>0</v>
      </c>
      <c r="K55" s="129">
        <v>0</v>
      </c>
      <c r="L55" s="131">
        <v>0</v>
      </c>
      <c r="M55" s="129">
        <v>0</v>
      </c>
      <c r="N55" s="131">
        <v>0</v>
      </c>
      <c r="O55" s="129">
        <v>0</v>
      </c>
      <c r="P55" s="136" t="s">
        <v>988</v>
      </c>
      <c r="Q55" s="136" t="s">
        <v>748</v>
      </c>
      <c r="R55" s="136">
        <v>0</v>
      </c>
      <c r="S55" s="136">
        <v>0</v>
      </c>
      <c r="T55" s="136">
        <v>0</v>
      </c>
      <c r="U55" s="136">
        <v>0</v>
      </c>
      <c r="V55" s="136">
        <v>0</v>
      </c>
      <c r="W55" s="136">
        <v>0</v>
      </c>
      <c r="X55" s="136">
        <v>0</v>
      </c>
      <c r="Y55" s="136">
        <v>0</v>
      </c>
      <c r="Z55" s="136">
        <v>0</v>
      </c>
      <c r="AA55" s="136">
        <v>0</v>
      </c>
      <c r="AB55" s="136">
        <v>0</v>
      </c>
      <c r="AC55" s="136">
        <v>0</v>
      </c>
      <c r="AD55" s="136">
        <v>0</v>
      </c>
      <c r="AE55" s="136">
        <v>0</v>
      </c>
      <c r="AF55" s="136">
        <v>0</v>
      </c>
      <c r="AG55" s="136">
        <v>0</v>
      </c>
      <c r="AH55" s="136">
        <v>0</v>
      </c>
      <c r="AI55" s="136">
        <v>0</v>
      </c>
      <c r="AJ55" s="136">
        <v>0</v>
      </c>
      <c r="AK55" s="136">
        <v>0</v>
      </c>
      <c r="AL55" s="136">
        <v>0</v>
      </c>
      <c r="AM55" s="136">
        <v>0</v>
      </c>
      <c r="AN55" s="136">
        <v>0</v>
      </c>
      <c r="AO55" s="136">
        <v>0</v>
      </c>
      <c r="AP55" s="136">
        <v>0</v>
      </c>
      <c r="AQ55" s="136">
        <v>0</v>
      </c>
      <c r="AR55" s="136">
        <v>0</v>
      </c>
      <c r="AS55" s="136">
        <v>0</v>
      </c>
      <c r="AT55" s="136">
        <v>0</v>
      </c>
      <c r="AU55" s="136">
        <v>0</v>
      </c>
      <c r="AV55" s="136">
        <v>0</v>
      </c>
      <c r="AW55" s="136">
        <v>0</v>
      </c>
      <c r="AX55" s="136">
        <v>0</v>
      </c>
      <c r="AY55" s="136">
        <v>0</v>
      </c>
      <c r="AZ55" s="136">
        <v>0</v>
      </c>
      <c r="BA55" s="136">
        <v>0</v>
      </c>
      <c r="BB55" s="136">
        <v>0</v>
      </c>
      <c r="BC55" s="136">
        <v>0</v>
      </c>
      <c r="BD55" s="136">
        <v>0</v>
      </c>
      <c r="BE55" s="136">
        <v>0</v>
      </c>
      <c r="BF55" s="136">
        <v>0</v>
      </c>
      <c r="BG55" s="136">
        <v>0</v>
      </c>
      <c r="BH55" s="136">
        <v>0</v>
      </c>
      <c r="BI55" s="136">
        <v>0</v>
      </c>
      <c r="BJ55" s="136">
        <v>0</v>
      </c>
      <c r="BK55" s="136">
        <v>0</v>
      </c>
      <c r="BL55" s="136">
        <v>0</v>
      </c>
      <c r="BM55" s="136">
        <v>0</v>
      </c>
      <c r="BN55" s="136">
        <v>0</v>
      </c>
      <c r="BO55" s="136">
        <v>0</v>
      </c>
      <c r="BP55" s="136">
        <v>0</v>
      </c>
      <c r="BQ55" s="136">
        <v>0</v>
      </c>
      <c r="BR55" s="136">
        <v>0</v>
      </c>
      <c r="BS55" s="136">
        <v>0</v>
      </c>
      <c r="BT55" s="136">
        <v>0</v>
      </c>
      <c r="BU55" s="136">
        <v>0</v>
      </c>
      <c r="BV55" s="136">
        <v>0</v>
      </c>
      <c r="BW55" s="136">
        <v>0</v>
      </c>
      <c r="BX55" s="136">
        <v>0</v>
      </c>
      <c r="BY55" s="136">
        <v>0</v>
      </c>
      <c r="BZ55" s="136">
        <v>0</v>
      </c>
      <c r="CA55" s="136">
        <v>0</v>
      </c>
      <c r="CB55" s="136">
        <v>0</v>
      </c>
      <c r="CC55" s="136">
        <v>0</v>
      </c>
      <c r="CD55" s="136">
        <v>0</v>
      </c>
      <c r="CE55" s="136">
        <v>0</v>
      </c>
      <c r="CF55" s="136">
        <v>0</v>
      </c>
      <c r="CG55" s="136">
        <v>0</v>
      </c>
      <c r="CH55" s="136">
        <v>0</v>
      </c>
      <c r="CI55" s="136">
        <v>0</v>
      </c>
      <c r="CJ55" s="136">
        <v>0</v>
      </c>
      <c r="CK55" s="136">
        <v>0</v>
      </c>
      <c r="CL55" s="136" t="s">
        <v>2055</v>
      </c>
      <c r="CM55" s="136" t="s">
        <v>2113</v>
      </c>
      <c r="CP55" s="136">
        <v>0</v>
      </c>
      <c r="CQ55" s="136">
        <v>0</v>
      </c>
      <c r="CR55" s="136" t="s">
        <v>1453</v>
      </c>
      <c r="CS55" s="136" t="s">
        <v>2287</v>
      </c>
      <c r="CT55" s="136">
        <v>0</v>
      </c>
      <c r="CU55" s="136">
        <v>0</v>
      </c>
      <c r="CV55" s="136" t="s">
        <v>2481</v>
      </c>
      <c r="CW55" s="136" t="s">
        <v>2504</v>
      </c>
      <c r="CX55" s="136">
        <v>0</v>
      </c>
      <c r="CY55" s="136">
        <v>0</v>
      </c>
      <c r="CZ55" s="136" t="s">
        <v>2481</v>
      </c>
      <c r="DA55" s="136" t="s">
        <v>2504</v>
      </c>
      <c r="DB55" s="136">
        <v>0</v>
      </c>
      <c r="DC55" s="136">
        <v>0</v>
      </c>
      <c r="DD55" s="136">
        <v>0</v>
      </c>
      <c r="DE55" s="136">
        <v>0</v>
      </c>
    </row>
    <row r="56" spans="1:109" x14ac:dyDescent="0.25">
      <c r="A56" s="136">
        <v>52</v>
      </c>
      <c r="B56" s="131">
        <v>0</v>
      </c>
      <c r="C56" s="129">
        <v>0</v>
      </c>
      <c r="D56" s="131">
        <v>0</v>
      </c>
      <c r="E56" s="129">
        <v>0</v>
      </c>
      <c r="F56" s="131">
        <v>0</v>
      </c>
      <c r="G56" s="129">
        <v>0</v>
      </c>
      <c r="H56" s="131">
        <v>0</v>
      </c>
      <c r="I56" s="129">
        <v>0</v>
      </c>
      <c r="J56" s="131">
        <v>0</v>
      </c>
      <c r="K56" s="129">
        <v>0</v>
      </c>
      <c r="L56" s="131">
        <v>0</v>
      </c>
      <c r="M56" s="129">
        <v>0</v>
      </c>
      <c r="N56" s="131">
        <v>0</v>
      </c>
      <c r="O56" s="129">
        <v>0</v>
      </c>
      <c r="P56" s="136" t="s">
        <v>988</v>
      </c>
      <c r="Q56" s="136" t="s">
        <v>749</v>
      </c>
      <c r="R56" s="136">
        <v>0</v>
      </c>
      <c r="S56" s="136">
        <v>0</v>
      </c>
      <c r="T56" s="136">
        <v>0</v>
      </c>
      <c r="U56" s="136">
        <v>0</v>
      </c>
      <c r="V56" s="136">
        <v>0</v>
      </c>
      <c r="W56" s="136">
        <v>0</v>
      </c>
      <c r="X56" s="136">
        <v>0</v>
      </c>
      <c r="Y56" s="136">
        <v>0</v>
      </c>
      <c r="Z56" s="136">
        <v>0</v>
      </c>
      <c r="AA56" s="136">
        <v>0</v>
      </c>
      <c r="AB56" s="136">
        <v>0</v>
      </c>
      <c r="AC56" s="136">
        <v>0</v>
      </c>
      <c r="AD56" s="136">
        <v>0</v>
      </c>
      <c r="AE56" s="136">
        <v>0</v>
      </c>
      <c r="AF56" s="136">
        <v>0</v>
      </c>
      <c r="AG56" s="136">
        <v>0</v>
      </c>
      <c r="AH56" s="136">
        <v>0</v>
      </c>
      <c r="AI56" s="136">
        <v>0</v>
      </c>
      <c r="AJ56" s="136">
        <v>0</v>
      </c>
      <c r="AK56" s="136">
        <v>0</v>
      </c>
      <c r="AL56" s="136">
        <v>0</v>
      </c>
      <c r="AM56" s="136">
        <v>0</v>
      </c>
      <c r="AN56" s="136">
        <v>0</v>
      </c>
      <c r="AO56" s="136">
        <v>0</v>
      </c>
      <c r="AP56" s="136">
        <v>0</v>
      </c>
      <c r="AQ56" s="136">
        <v>0</v>
      </c>
      <c r="AR56" s="136">
        <v>0</v>
      </c>
      <c r="AS56" s="136">
        <v>0</v>
      </c>
      <c r="AT56" s="136">
        <v>0</v>
      </c>
      <c r="AU56" s="136">
        <v>0</v>
      </c>
      <c r="AV56" s="136">
        <v>0</v>
      </c>
      <c r="AW56" s="136">
        <v>0</v>
      </c>
      <c r="AX56" s="136">
        <v>0</v>
      </c>
      <c r="AY56" s="136">
        <v>0</v>
      </c>
      <c r="AZ56" s="136">
        <v>0</v>
      </c>
      <c r="BA56" s="136">
        <v>0</v>
      </c>
      <c r="BB56" s="136">
        <v>0</v>
      </c>
      <c r="BC56" s="136">
        <v>0</v>
      </c>
      <c r="BD56" s="136">
        <v>0</v>
      </c>
      <c r="BE56" s="136">
        <v>0</v>
      </c>
      <c r="BF56" s="136">
        <v>0</v>
      </c>
      <c r="BG56" s="136">
        <v>0</v>
      </c>
      <c r="BH56" s="136">
        <v>0</v>
      </c>
      <c r="BI56" s="136">
        <v>0</v>
      </c>
      <c r="BJ56" s="136">
        <v>0</v>
      </c>
      <c r="BK56" s="136">
        <v>0</v>
      </c>
      <c r="BL56" s="136">
        <v>0</v>
      </c>
      <c r="BM56" s="136">
        <v>0</v>
      </c>
      <c r="BN56" s="136">
        <v>0</v>
      </c>
      <c r="BO56" s="136">
        <v>0</v>
      </c>
      <c r="BP56" s="136">
        <v>0</v>
      </c>
      <c r="BQ56" s="136">
        <v>0</v>
      </c>
      <c r="BR56" s="136">
        <v>0</v>
      </c>
      <c r="BS56" s="136">
        <v>0</v>
      </c>
      <c r="BT56" s="136">
        <v>0</v>
      </c>
      <c r="BU56" s="136">
        <v>0</v>
      </c>
      <c r="BV56" s="136">
        <v>0</v>
      </c>
      <c r="BW56" s="136">
        <v>0</v>
      </c>
      <c r="BX56" s="136">
        <v>0</v>
      </c>
      <c r="BY56" s="136">
        <v>0</v>
      </c>
      <c r="BZ56" s="136">
        <v>0</v>
      </c>
      <c r="CA56" s="136">
        <v>0</v>
      </c>
      <c r="CB56" s="136">
        <v>0</v>
      </c>
      <c r="CC56" s="136">
        <v>0</v>
      </c>
      <c r="CD56" s="136">
        <v>0</v>
      </c>
      <c r="CE56" s="136">
        <v>0</v>
      </c>
      <c r="CF56" s="136">
        <v>0</v>
      </c>
      <c r="CG56" s="136">
        <v>0</v>
      </c>
      <c r="CH56" s="136">
        <v>0</v>
      </c>
      <c r="CI56" s="136">
        <v>0</v>
      </c>
      <c r="CJ56" s="136">
        <v>0</v>
      </c>
      <c r="CK56" s="136">
        <v>0</v>
      </c>
      <c r="CL56" s="136" t="s">
        <v>1613</v>
      </c>
      <c r="CM56" s="136" t="s">
        <v>2114</v>
      </c>
      <c r="CP56" s="136">
        <v>0</v>
      </c>
      <c r="CQ56" s="136">
        <v>0</v>
      </c>
      <c r="CR56" s="136" t="s">
        <v>2342</v>
      </c>
      <c r="CS56" s="136" t="s">
        <v>2288</v>
      </c>
      <c r="CT56" s="136">
        <v>0</v>
      </c>
      <c r="CU56" s="136">
        <v>0</v>
      </c>
      <c r="CV56" s="136" t="s">
        <v>2482</v>
      </c>
      <c r="CW56" s="136" t="s">
        <v>2483</v>
      </c>
      <c r="CX56" s="136">
        <v>0</v>
      </c>
      <c r="CY56" s="136">
        <v>0</v>
      </c>
      <c r="CZ56" s="136" t="s">
        <v>2482</v>
      </c>
      <c r="DA56" s="136" t="s">
        <v>2483</v>
      </c>
      <c r="DB56" s="136">
        <v>0</v>
      </c>
      <c r="DC56" s="136">
        <v>0</v>
      </c>
      <c r="DD56" s="136">
        <v>0</v>
      </c>
      <c r="DE56" s="136">
        <v>0</v>
      </c>
    </row>
    <row r="57" spans="1:109" x14ac:dyDescent="0.25">
      <c r="A57" s="136">
        <v>53</v>
      </c>
      <c r="B57" s="131">
        <v>0</v>
      </c>
      <c r="C57" s="129">
        <v>0</v>
      </c>
      <c r="D57" s="131">
        <v>0</v>
      </c>
      <c r="E57" s="129">
        <v>0</v>
      </c>
      <c r="F57" s="131">
        <v>0</v>
      </c>
      <c r="G57" s="129">
        <v>0</v>
      </c>
      <c r="H57" s="131">
        <v>0</v>
      </c>
      <c r="I57" s="129">
        <v>0</v>
      </c>
      <c r="J57" s="131">
        <v>0</v>
      </c>
      <c r="K57" s="129">
        <v>0</v>
      </c>
      <c r="L57" s="131">
        <v>0</v>
      </c>
      <c r="M57" s="129">
        <v>0</v>
      </c>
      <c r="N57" s="131">
        <v>0</v>
      </c>
      <c r="O57" s="129">
        <v>0</v>
      </c>
      <c r="P57" s="136" t="s">
        <v>988</v>
      </c>
      <c r="Q57" s="136" t="s">
        <v>750</v>
      </c>
      <c r="R57" s="136">
        <v>0</v>
      </c>
      <c r="S57" s="136">
        <v>0</v>
      </c>
      <c r="T57" s="136">
        <v>0</v>
      </c>
      <c r="U57" s="136">
        <v>0</v>
      </c>
      <c r="V57" s="136">
        <v>0</v>
      </c>
      <c r="W57" s="136">
        <v>0</v>
      </c>
      <c r="X57" s="136">
        <v>0</v>
      </c>
      <c r="Y57" s="136">
        <v>0</v>
      </c>
      <c r="Z57" s="136">
        <v>0</v>
      </c>
      <c r="AA57" s="136">
        <v>0</v>
      </c>
      <c r="AB57" s="136">
        <v>0</v>
      </c>
      <c r="AC57" s="136">
        <v>0</v>
      </c>
      <c r="AD57" s="136">
        <v>0</v>
      </c>
      <c r="AE57" s="136">
        <v>0</v>
      </c>
      <c r="AF57" s="136">
        <v>0</v>
      </c>
      <c r="AG57" s="136">
        <v>0</v>
      </c>
      <c r="AH57" s="136">
        <v>0</v>
      </c>
      <c r="AI57" s="136">
        <v>0</v>
      </c>
      <c r="AJ57" s="136">
        <v>0</v>
      </c>
      <c r="AK57" s="136">
        <v>0</v>
      </c>
      <c r="AL57" s="136">
        <v>0</v>
      </c>
      <c r="AM57" s="136">
        <v>0</v>
      </c>
      <c r="AN57" s="136">
        <v>0</v>
      </c>
      <c r="AO57" s="136">
        <v>0</v>
      </c>
      <c r="AP57" s="136">
        <v>0</v>
      </c>
      <c r="AQ57" s="136">
        <v>0</v>
      </c>
      <c r="AR57" s="136">
        <v>0</v>
      </c>
      <c r="AS57" s="136">
        <v>0</v>
      </c>
      <c r="AT57" s="136">
        <v>0</v>
      </c>
      <c r="AU57" s="136">
        <v>0</v>
      </c>
      <c r="AV57" s="136">
        <v>0</v>
      </c>
      <c r="AW57" s="136">
        <v>0</v>
      </c>
      <c r="AX57" s="136">
        <v>0</v>
      </c>
      <c r="AY57" s="136">
        <v>0</v>
      </c>
      <c r="AZ57" s="136">
        <v>0</v>
      </c>
      <c r="BA57" s="136">
        <v>0</v>
      </c>
      <c r="BB57" s="136">
        <v>0</v>
      </c>
      <c r="BC57" s="136">
        <v>0</v>
      </c>
      <c r="BD57" s="136">
        <v>0</v>
      </c>
      <c r="BE57" s="136">
        <v>0</v>
      </c>
      <c r="BF57" s="136">
        <v>0</v>
      </c>
      <c r="BG57" s="136">
        <v>0</v>
      </c>
      <c r="BH57" s="136">
        <v>0</v>
      </c>
      <c r="BI57" s="136">
        <v>0</v>
      </c>
      <c r="BJ57" s="136">
        <v>0</v>
      </c>
      <c r="BK57" s="136">
        <v>0</v>
      </c>
      <c r="BL57" s="136">
        <v>0</v>
      </c>
      <c r="BM57" s="136">
        <v>0</v>
      </c>
      <c r="BN57" s="136">
        <v>0</v>
      </c>
      <c r="BO57" s="136">
        <v>0</v>
      </c>
      <c r="BP57" s="136">
        <v>0</v>
      </c>
      <c r="BQ57" s="136">
        <v>0</v>
      </c>
      <c r="BR57" s="136">
        <v>0</v>
      </c>
      <c r="BS57" s="136">
        <v>0</v>
      </c>
      <c r="BT57" s="136">
        <v>0</v>
      </c>
      <c r="BU57" s="136">
        <v>0</v>
      </c>
      <c r="BV57" s="136">
        <v>0</v>
      </c>
      <c r="BW57" s="136">
        <v>0</v>
      </c>
      <c r="BX57" s="136">
        <v>0</v>
      </c>
      <c r="BY57" s="136">
        <v>0</v>
      </c>
      <c r="BZ57" s="136">
        <v>0</v>
      </c>
      <c r="CA57" s="136">
        <v>0</v>
      </c>
      <c r="CB57" s="136">
        <v>0</v>
      </c>
      <c r="CC57" s="136">
        <v>0</v>
      </c>
      <c r="CD57" s="136">
        <v>0</v>
      </c>
      <c r="CE57" s="136">
        <v>0</v>
      </c>
      <c r="CF57" s="136">
        <v>0</v>
      </c>
      <c r="CG57" s="136">
        <v>0</v>
      </c>
      <c r="CH57" s="136">
        <v>0</v>
      </c>
      <c r="CI57" s="136">
        <v>0</v>
      </c>
      <c r="CJ57" s="136">
        <v>0</v>
      </c>
      <c r="CK57" s="136">
        <v>0</v>
      </c>
      <c r="CL57" s="136" t="s">
        <v>2034</v>
      </c>
      <c r="CM57" s="136" t="s">
        <v>2115</v>
      </c>
      <c r="CP57" s="136">
        <v>0</v>
      </c>
      <c r="CQ57" s="136">
        <v>0</v>
      </c>
      <c r="CR57" s="136" t="s">
        <v>2343</v>
      </c>
      <c r="CS57" s="136" t="s">
        <v>2289</v>
      </c>
      <c r="CT57" s="136">
        <v>0</v>
      </c>
      <c r="CU57" s="136">
        <v>0</v>
      </c>
      <c r="CV57" s="136" t="s">
        <v>2484</v>
      </c>
      <c r="CW57" s="136" t="s">
        <v>2485</v>
      </c>
      <c r="CX57" s="136">
        <v>0</v>
      </c>
      <c r="CY57" s="136">
        <v>0</v>
      </c>
      <c r="CZ57" s="136" t="s">
        <v>2484</v>
      </c>
      <c r="DA57" s="136" t="s">
        <v>2485</v>
      </c>
      <c r="DB57" s="136">
        <v>0</v>
      </c>
      <c r="DC57" s="136">
        <v>0</v>
      </c>
      <c r="DD57" s="136">
        <v>0</v>
      </c>
      <c r="DE57" s="136">
        <v>0</v>
      </c>
    </row>
    <row r="58" spans="1:109" x14ac:dyDescent="0.25">
      <c r="A58" s="136">
        <v>54</v>
      </c>
      <c r="B58" s="131">
        <v>0</v>
      </c>
      <c r="C58" s="129">
        <v>0</v>
      </c>
      <c r="D58" s="131">
        <v>0</v>
      </c>
      <c r="E58" s="129">
        <v>0</v>
      </c>
      <c r="F58" s="131">
        <v>0</v>
      </c>
      <c r="G58" s="129">
        <v>0</v>
      </c>
      <c r="H58" s="131">
        <v>0</v>
      </c>
      <c r="I58" s="129">
        <v>0</v>
      </c>
      <c r="J58" s="131">
        <v>0</v>
      </c>
      <c r="K58" s="129">
        <v>0</v>
      </c>
      <c r="L58" s="131">
        <v>0</v>
      </c>
      <c r="M58" s="129">
        <v>0</v>
      </c>
      <c r="N58" s="131">
        <v>0</v>
      </c>
      <c r="O58" s="129">
        <v>0</v>
      </c>
      <c r="P58" s="136" t="s">
        <v>988</v>
      </c>
      <c r="Q58" s="136" t="s">
        <v>751</v>
      </c>
      <c r="R58" s="136">
        <v>0</v>
      </c>
      <c r="S58" s="136">
        <v>0</v>
      </c>
      <c r="T58" s="136">
        <v>0</v>
      </c>
      <c r="U58" s="136">
        <v>0</v>
      </c>
      <c r="V58" s="136">
        <v>0</v>
      </c>
      <c r="W58" s="136">
        <v>0</v>
      </c>
      <c r="X58" s="136">
        <v>0</v>
      </c>
      <c r="Y58" s="136">
        <v>0</v>
      </c>
      <c r="Z58" s="136">
        <v>0</v>
      </c>
      <c r="AA58" s="136">
        <v>0</v>
      </c>
      <c r="AB58" s="136">
        <v>0</v>
      </c>
      <c r="AC58" s="136">
        <v>0</v>
      </c>
      <c r="AD58" s="136">
        <v>0</v>
      </c>
      <c r="AE58" s="136">
        <v>0</v>
      </c>
      <c r="AF58" s="136">
        <v>0</v>
      </c>
      <c r="AG58" s="136">
        <v>0</v>
      </c>
      <c r="AH58" s="136">
        <v>0</v>
      </c>
      <c r="AI58" s="136">
        <v>0</v>
      </c>
      <c r="AJ58" s="136">
        <v>0</v>
      </c>
      <c r="AK58" s="136">
        <v>0</v>
      </c>
      <c r="AL58" s="136">
        <v>0</v>
      </c>
      <c r="AM58" s="136">
        <v>0</v>
      </c>
      <c r="AN58" s="136">
        <v>0</v>
      </c>
      <c r="AO58" s="136">
        <v>0</v>
      </c>
      <c r="AP58" s="136">
        <v>0</v>
      </c>
      <c r="AQ58" s="136">
        <v>0</v>
      </c>
      <c r="AR58" s="136">
        <v>0</v>
      </c>
      <c r="AS58" s="136">
        <v>0</v>
      </c>
      <c r="AT58" s="136">
        <v>0</v>
      </c>
      <c r="AU58" s="136">
        <v>0</v>
      </c>
      <c r="AV58" s="136">
        <v>0</v>
      </c>
      <c r="AW58" s="136">
        <v>0</v>
      </c>
      <c r="AX58" s="136">
        <v>0</v>
      </c>
      <c r="AY58" s="136">
        <v>0</v>
      </c>
      <c r="AZ58" s="136">
        <v>0</v>
      </c>
      <c r="BA58" s="136">
        <v>0</v>
      </c>
      <c r="BB58" s="136">
        <v>0</v>
      </c>
      <c r="BC58" s="136">
        <v>0</v>
      </c>
      <c r="BD58" s="136">
        <v>0</v>
      </c>
      <c r="BE58" s="136">
        <v>0</v>
      </c>
      <c r="BF58" s="136">
        <v>0</v>
      </c>
      <c r="BG58" s="136">
        <v>0</v>
      </c>
      <c r="BH58" s="136">
        <v>0</v>
      </c>
      <c r="BI58" s="136">
        <v>0</v>
      </c>
      <c r="BJ58" s="136">
        <v>0</v>
      </c>
      <c r="BK58" s="136">
        <v>0</v>
      </c>
      <c r="BL58" s="136">
        <v>0</v>
      </c>
      <c r="BM58" s="136">
        <v>0</v>
      </c>
      <c r="BN58" s="136">
        <v>0</v>
      </c>
      <c r="BO58" s="136">
        <v>0</v>
      </c>
      <c r="BP58" s="136">
        <v>0</v>
      </c>
      <c r="BQ58" s="136">
        <v>0</v>
      </c>
      <c r="BR58" s="136">
        <v>0</v>
      </c>
      <c r="BS58" s="136">
        <v>0</v>
      </c>
      <c r="BT58" s="136">
        <v>0</v>
      </c>
      <c r="BU58" s="136">
        <v>0</v>
      </c>
      <c r="BV58" s="136">
        <v>0</v>
      </c>
      <c r="BW58" s="136">
        <v>0</v>
      </c>
      <c r="BX58" s="136">
        <v>0</v>
      </c>
      <c r="BY58" s="136">
        <v>0</v>
      </c>
      <c r="BZ58" s="136">
        <v>0</v>
      </c>
      <c r="CA58" s="136">
        <v>0</v>
      </c>
      <c r="CB58" s="136">
        <v>0</v>
      </c>
      <c r="CC58" s="136">
        <v>0</v>
      </c>
      <c r="CD58" s="136">
        <v>0</v>
      </c>
      <c r="CE58" s="136">
        <v>0</v>
      </c>
      <c r="CF58" s="136">
        <v>0</v>
      </c>
      <c r="CG58" s="136">
        <v>0</v>
      </c>
      <c r="CH58" s="136">
        <v>0</v>
      </c>
      <c r="CI58" s="136">
        <v>0</v>
      </c>
      <c r="CJ58" s="136">
        <v>0</v>
      </c>
      <c r="CK58" s="136">
        <v>0</v>
      </c>
      <c r="CL58" s="136" t="s">
        <v>2034</v>
      </c>
      <c r="CM58" s="136" t="s">
        <v>2116</v>
      </c>
      <c r="CP58" s="136">
        <v>0</v>
      </c>
      <c r="CQ58" s="136">
        <v>0</v>
      </c>
      <c r="CR58" s="136" t="s">
        <v>2344</v>
      </c>
      <c r="CS58" s="136" t="s">
        <v>2290</v>
      </c>
      <c r="CT58" s="136">
        <v>0</v>
      </c>
      <c r="CU58" s="136">
        <v>0</v>
      </c>
      <c r="CV58" s="136" t="s">
        <v>2486</v>
      </c>
      <c r="CW58" s="136" t="s">
        <v>2487</v>
      </c>
      <c r="CX58" s="136">
        <v>0</v>
      </c>
      <c r="CY58" s="136">
        <v>0</v>
      </c>
      <c r="CZ58" s="136" t="s">
        <v>2486</v>
      </c>
      <c r="DA58" s="136" t="s">
        <v>2487</v>
      </c>
      <c r="DB58" s="136">
        <v>0</v>
      </c>
      <c r="DC58" s="136">
        <v>0</v>
      </c>
      <c r="DD58" s="136">
        <v>0</v>
      </c>
      <c r="DE58" s="136">
        <v>0</v>
      </c>
    </row>
    <row r="59" spans="1:109" x14ac:dyDescent="0.25">
      <c r="A59" s="136">
        <v>55</v>
      </c>
      <c r="B59" s="131">
        <v>0</v>
      </c>
      <c r="C59" s="129">
        <v>0</v>
      </c>
      <c r="D59" s="131">
        <v>0</v>
      </c>
      <c r="E59" s="129">
        <v>0</v>
      </c>
      <c r="F59" s="131">
        <v>0</v>
      </c>
      <c r="G59" s="129">
        <v>0</v>
      </c>
      <c r="H59" s="131">
        <v>0</v>
      </c>
      <c r="I59" s="129">
        <v>0</v>
      </c>
      <c r="J59" s="131">
        <v>0</v>
      </c>
      <c r="K59" s="129">
        <v>0</v>
      </c>
      <c r="L59" s="131">
        <v>0</v>
      </c>
      <c r="M59" s="129">
        <v>0</v>
      </c>
      <c r="N59" s="131">
        <v>0</v>
      </c>
      <c r="O59" s="129">
        <v>0</v>
      </c>
      <c r="P59" s="136" t="s">
        <v>988</v>
      </c>
      <c r="Q59" s="136" t="s">
        <v>752</v>
      </c>
      <c r="R59" s="136">
        <v>0</v>
      </c>
      <c r="S59" s="136">
        <v>0</v>
      </c>
      <c r="T59" s="136">
        <v>0</v>
      </c>
      <c r="U59" s="136">
        <v>0</v>
      </c>
      <c r="V59" s="136">
        <v>0</v>
      </c>
      <c r="W59" s="136">
        <v>0</v>
      </c>
      <c r="X59" s="136">
        <v>0</v>
      </c>
      <c r="Y59" s="136">
        <v>0</v>
      </c>
      <c r="Z59" s="136">
        <v>0</v>
      </c>
      <c r="AA59" s="136">
        <v>0</v>
      </c>
      <c r="AB59" s="136">
        <v>0</v>
      </c>
      <c r="AC59" s="136">
        <v>0</v>
      </c>
      <c r="AD59" s="136">
        <v>0</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0</v>
      </c>
      <c r="AU59" s="136">
        <v>0</v>
      </c>
      <c r="AV59" s="136">
        <v>0</v>
      </c>
      <c r="AW59" s="136">
        <v>0</v>
      </c>
      <c r="AX59" s="136">
        <v>0</v>
      </c>
      <c r="AY59" s="136">
        <v>0</v>
      </c>
      <c r="AZ59" s="136">
        <v>0</v>
      </c>
      <c r="BA59" s="136">
        <v>0</v>
      </c>
      <c r="BB59" s="136">
        <v>0</v>
      </c>
      <c r="BC59" s="136">
        <v>0</v>
      </c>
      <c r="BD59" s="136">
        <v>0</v>
      </c>
      <c r="BE59" s="136">
        <v>0</v>
      </c>
      <c r="BF59" s="136">
        <v>0</v>
      </c>
      <c r="BG59" s="136">
        <v>0</v>
      </c>
      <c r="BH59" s="136">
        <v>0</v>
      </c>
      <c r="BI59" s="136">
        <v>0</v>
      </c>
      <c r="BJ59" s="136">
        <v>0</v>
      </c>
      <c r="BK59" s="136">
        <v>0</v>
      </c>
      <c r="BL59" s="136">
        <v>0</v>
      </c>
      <c r="BM59" s="136">
        <v>0</v>
      </c>
      <c r="BN59" s="136">
        <v>0</v>
      </c>
      <c r="BO59" s="136">
        <v>0</v>
      </c>
      <c r="BP59" s="136">
        <v>0</v>
      </c>
      <c r="BQ59" s="136">
        <v>0</v>
      </c>
      <c r="BR59" s="136">
        <v>0</v>
      </c>
      <c r="BS59" s="136">
        <v>0</v>
      </c>
      <c r="BT59" s="136">
        <v>0</v>
      </c>
      <c r="BU59" s="136">
        <v>0</v>
      </c>
      <c r="BV59" s="136">
        <v>0</v>
      </c>
      <c r="BW59" s="136">
        <v>0</v>
      </c>
      <c r="BX59" s="136">
        <v>0</v>
      </c>
      <c r="BY59" s="136">
        <v>0</v>
      </c>
      <c r="BZ59" s="136">
        <v>0</v>
      </c>
      <c r="CA59" s="136">
        <v>0</v>
      </c>
      <c r="CB59" s="136">
        <v>0</v>
      </c>
      <c r="CC59" s="136">
        <v>0</v>
      </c>
      <c r="CD59" s="136">
        <v>0</v>
      </c>
      <c r="CE59" s="136">
        <v>0</v>
      </c>
      <c r="CF59" s="136">
        <v>0</v>
      </c>
      <c r="CG59" s="136">
        <v>0</v>
      </c>
      <c r="CH59" s="136">
        <v>0</v>
      </c>
      <c r="CI59" s="136">
        <v>0</v>
      </c>
      <c r="CJ59" s="136">
        <v>0</v>
      </c>
      <c r="CK59" s="136">
        <v>0</v>
      </c>
      <c r="CL59" s="136" t="s">
        <v>2056</v>
      </c>
      <c r="CM59" s="136" t="s">
        <v>2117</v>
      </c>
      <c r="CP59" s="136">
        <v>0</v>
      </c>
      <c r="CQ59" s="136">
        <v>0</v>
      </c>
      <c r="CR59" s="136">
        <v>0</v>
      </c>
      <c r="CS59" s="136">
        <v>0</v>
      </c>
      <c r="CT59" s="136">
        <v>0</v>
      </c>
      <c r="CU59" s="136">
        <v>0</v>
      </c>
      <c r="CV59" s="136" t="s">
        <v>2488</v>
      </c>
      <c r="CW59" s="136" t="s">
        <v>2489</v>
      </c>
      <c r="CX59" s="136">
        <v>0</v>
      </c>
      <c r="CY59" s="136">
        <v>0</v>
      </c>
      <c r="CZ59" s="136" t="s">
        <v>2488</v>
      </c>
      <c r="DA59" s="136" t="s">
        <v>2489</v>
      </c>
      <c r="DB59" s="136">
        <v>0</v>
      </c>
      <c r="DC59" s="136">
        <v>0</v>
      </c>
      <c r="DD59" s="136">
        <v>0</v>
      </c>
      <c r="DE59" s="136">
        <v>0</v>
      </c>
    </row>
    <row r="60" spans="1:109" x14ac:dyDescent="0.25">
      <c r="A60" s="136">
        <v>56</v>
      </c>
      <c r="B60" s="131">
        <v>0</v>
      </c>
      <c r="C60" s="129">
        <v>0</v>
      </c>
      <c r="D60" s="131">
        <v>0</v>
      </c>
      <c r="E60" s="129">
        <v>0</v>
      </c>
      <c r="F60" s="131">
        <v>0</v>
      </c>
      <c r="G60" s="129">
        <v>0</v>
      </c>
      <c r="H60" s="131">
        <v>0</v>
      </c>
      <c r="I60" s="129">
        <v>0</v>
      </c>
      <c r="J60" s="131">
        <v>0</v>
      </c>
      <c r="K60" s="129">
        <v>0</v>
      </c>
      <c r="L60" s="131">
        <v>0</v>
      </c>
      <c r="M60" s="129">
        <v>0</v>
      </c>
      <c r="N60" s="131">
        <v>0</v>
      </c>
      <c r="O60" s="129">
        <v>0</v>
      </c>
      <c r="P60" s="136" t="s">
        <v>988</v>
      </c>
      <c r="Q60" s="136" t="s">
        <v>753</v>
      </c>
      <c r="R60" s="136">
        <v>0</v>
      </c>
      <c r="S60" s="136">
        <v>0</v>
      </c>
      <c r="T60" s="136">
        <v>0</v>
      </c>
      <c r="U60" s="136">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v>0</v>
      </c>
      <c r="AO60" s="136">
        <v>0</v>
      </c>
      <c r="AP60" s="136">
        <v>0</v>
      </c>
      <c r="AQ60" s="136">
        <v>0</v>
      </c>
      <c r="AR60" s="136">
        <v>0</v>
      </c>
      <c r="AS60" s="136">
        <v>0</v>
      </c>
      <c r="AT60" s="136">
        <v>0</v>
      </c>
      <c r="AU60" s="136">
        <v>0</v>
      </c>
      <c r="AV60" s="136">
        <v>0</v>
      </c>
      <c r="AW60" s="136">
        <v>0</v>
      </c>
      <c r="AX60" s="136">
        <v>0</v>
      </c>
      <c r="AY60" s="136">
        <v>0</v>
      </c>
      <c r="AZ60" s="136">
        <v>0</v>
      </c>
      <c r="BA60" s="136">
        <v>0</v>
      </c>
      <c r="BB60" s="136">
        <v>0</v>
      </c>
      <c r="BC60" s="136">
        <v>0</v>
      </c>
      <c r="BD60" s="136">
        <v>0</v>
      </c>
      <c r="BE60" s="136">
        <v>0</v>
      </c>
      <c r="BF60" s="136">
        <v>0</v>
      </c>
      <c r="BG60" s="136">
        <v>0</v>
      </c>
      <c r="BH60" s="136">
        <v>0</v>
      </c>
      <c r="BI60" s="136">
        <v>0</v>
      </c>
      <c r="BJ60" s="136">
        <v>0</v>
      </c>
      <c r="BK60" s="136">
        <v>0</v>
      </c>
      <c r="BL60" s="136">
        <v>0</v>
      </c>
      <c r="BM60" s="136">
        <v>0</v>
      </c>
      <c r="BN60" s="136">
        <v>0</v>
      </c>
      <c r="BO60" s="136">
        <v>0</v>
      </c>
      <c r="BP60" s="136">
        <v>0</v>
      </c>
      <c r="BQ60" s="136">
        <v>0</v>
      </c>
      <c r="BR60" s="136">
        <v>0</v>
      </c>
      <c r="BS60" s="136">
        <v>0</v>
      </c>
      <c r="BT60" s="136">
        <v>0</v>
      </c>
      <c r="BU60" s="136">
        <v>0</v>
      </c>
      <c r="BV60" s="136">
        <v>0</v>
      </c>
      <c r="BW60" s="136">
        <v>0</v>
      </c>
      <c r="BX60" s="136">
        <v>0</v>
      </c>
      <c r="BY60" s="136">
        <v>0</v>
      </c>
      <c r="BZ60" s="136">
        <v>0</v>
      </c>
      <c r="CA60" s="136">
        <v>0</v>
      </c>
      <c r="CB60" s="136">
        <v>0</v>
      </c>
      <c r="CC60" s="136">
        <v>0</v>
      </c>
      <c r="CD60" s="136">
        <v>0</v>
      </c>
      <c r="CE60" s="136">
        <v>0</v>
      </c>
      <c r="CF60" s="136">
        <v>0</v>
      </c>
      <c r="CG60" s="136">
        <v>0</v>
      </c>
      <c r="CH60" s="136">
        <v>0</v>
      </c>
      <c r="CI60" s="136">
        <v>0</v>
      </c>
      <c r="CJ60" s="136">
        <v>0</v>
      </c>
      <c r="CK60" s="136">
        <v>0</v>
      </c>
      <c r="CL60" s="136" t="s">
        <v>2036</v>
      </c>
      <c r="CM60" s="136" t="s">
        <v>2118</v>
      </c>
      <c r="CP60" s="136">
        <v>0</v>
      </c>
      <c r="CQ60" s="136">
        <v>0</v>
      </c>
      <c r="CR60" s="136">
        <v>0</v>
      </c>
      <c r="CS60" s="136">
        <v>0</v>
      </c>
      <c r="CT60" s="136">
        <v>0</v>
      </c>
      <c r="CU60" s="136">
        <v>0</v>
      </c>
      <c r="CV60" s="136" t="s">
        <v>2490</v>
      </c>
      <c r="CW60" s="136" t="s">
        <v>2491</v>
      </c>
      <c r="CX60" s="136">
        <v>0</v>
      </c>
      <c r="CY60" s="136">
        <v>0</v>
      </c>
      <c r="CZ60" s="136" t="s">
        <v>2490</v>
      </c>
      <c r="DA60" s="136" t="s">
        <v>2491</v>
      </c>
      <c r="DB60" s="136">
        <v>0</v>
      </c>
      <c r="DC60" s="136">
        <v>0</v>
      </c>
      <c r="DD60" s="136">
        <v>0</v>
      </c>
      <c r="DE60" s="136">
        <v>0</v>
      </c>
    </row>
    <row r="61" spans="1:109" x14ac:dyDescent="0.25">
      <c r="A61" s="136">
        <v>57</v>
      </c>
      <c r="B61" s="131">
        <v>0</v>
      </c>
      <c r="C61" s="129">
        <v>0</v>
      </c>
      <c r="D61" s="131">
        <v>0</v>
      </c>
      <c r="E61" s="129">
        <v>0</v>
      </c>
      <c r="F61" s="131">
        <v>0</v>
      </c>
      <c r="G61" s="129">
        <v>0</v>
      </c>
      <c r="H61" s="131">
        <v>0</v>
      </c>
      <c r="I61" s="129">
        <v>0</v>
      </c>
      <c r="J61" s="131">
        <v>0</v>
      </c>
      <c r="K61" s="129">
        <v>0</v>
      </c>
      <c r="L61" s="131">
        <v>0</v>
      </c>
      <c r="M61" s="129">
        <v>0</v>
      </c>
      <c r="N61" s="131">
        <v>0</v>
      </c>
      <c r="O61" s="129">
        <v>0</v>
      </c>
      <c r="P61" s="136" t="s">
        <v>988</v>
      </c>
      <c r="Q61" s="136" t="s">
        <v>754</v>
      </c>
      <c r="R61" s="136">
        <v>0</v>
      </c>
      <c r="S61" s="136">
        <v>0</v>
      </c>
      <c r="T61" s="136">
        <v>0</v>
      </c>
      <c r="U61" s="136">
        <v>0</v>
      </c>
      <c r="V61" s="136">
        <v>0</v>
      </c>
      <c r="W61" s="136">
        <v>0</v>
      </c>
      <c r="X61" s="136">
        <v>0</v>
      </c>
      <c r="Y61" s="136">
        <v>0</v>
      </c>
      <c r="Z61" s="136">
        <v>0</v>
      </c>
      <c r="AA61" s="136">
        <v>0</v>
      </c>
      <c r="AB61" s="136">
        <v>0</v>
      </c>
      <c r="AC61" s="136">
        <v>0</v>
      </c>
      <c r="AD61" s="136">
        <v>0</v>
      </c>
      <c r="AE61" s="136">
        <v>0</v>
      </c>
      <c r="AF61" s="136">
        <v>0</v>
      </c>
      <c r="AG61" s="136">
        <v>0</v>
      </c>
      <c r="AH61" s="136">
        <v>0</v>
      </c>
      <c r="AI61" s="136">
        <v>0</v>
      </c>
      <c r="AJ61" s="136">
        <v>0</v>
      </c>
      <c r="AK61" s="136">
        <v>0</v>
      </c>
      <c r="AL61" s="136">
        <v>0</v>
      </c>
      <c r="AM61" s="136">
        <v>0</v>
      </c>
      <c r="AN61" s="136">
        <v>0</v>
      </c>
      <c r="AO61" s="136">
        <v>0</v>
      </c>
      <c r="AP61" s="136">
        <v>0</v>
      </c>
      <c r="AQ61" s="136">
        <v>0</v>
      </c>
      <c r="AR61" s="136">
        <v>0</v>
      </c>
      <c r="AS61" s="136">
        <v>0</v>
      </c>
      <c r="AT61" s="136">
        <v>0</v>
      </c>
      <c r="AU61" s="136">
        <v>0</v>
      </c>
      <c r="AV61" s="136">
        <v>0</v>
      </c>
      <c r="AW61" s="136">
        <v>0</v>
      </c>
      <c r="AX61" s="136">
        <v>0</v>
      </c>
      <c r="AY61" s="136">
        <v>0</v>
      </c>
      <c r="AZ61" s="136">
        <v>0</v>
      </c>
      <c r="BA61" s="136">
        <v>0</v>
      </c>
      <c r="BB61" s="136">
        <v>0</v>
      </c>
      <c r="BC61" s="136">
        <v>0</v>
      </c>
      <c r="BD61" s="136">
        <v>0</v>
      </c>
      <c r="BE61" s="136">
        <v>0</v>
      </c>
      <c r="BF61" s="136">
        <v>0</v>
      </c>
      <c r="BG61" s="136">
        <v>0</v>
      </c>
      <c r="BH61" s="136">
        <v>0</v>
      </c>
      <c r="BI61" s="136">
        <v>0</v>
      </c>
      <c r="BJ61" s="136">
        <v>0</v>
      </c>
      <c r="BK61" s="136">
        <v>0</v>
      </c>
      <c r="BL61" s="136">
        <v>0</v>
      </c>
      <c r="BM61" s="136">
        <v>0</v>
      </c>
      <c r="BN61" s="136">
        <v>0</v>
      </c>
      <c r="BO61" s="136">
        <v>0</v>
      </c>
      <c r="BP61" s="136">
        <v>0</v>
      </c>
      <c r="BQ61" s="136">
        <v>0</v>
      </c>
      <c r="BR61" s="136">
        <v>0</v>
      </c>
      <c r="BS61" s="136">
        <v>0</v>
      </c>
      <c r="BT61" s="136">
        <v>0</v>
      </c>
      <c r="BU61" s="136">
        <v>0</v>
      </c>
      <c r="BV61" s="136">
        <v>0</v>
      </c>
      <c r="BW61" s="136">
        <v>0</v>
      </c>
      <c r="BX61" s="136">
        <v>0</v>
      </c>
      <c r="BY61" s="136">
        <v>0</v>
      </c>
      <c r="BZ61" s="136">
        <v>0</v>
      </c>
      <c r="CA61" s="136">
        <v>0</v>
      </c>
      <c r="CB61" s="136">
        <v>0</v>
      </c>
      <c r="CC61" s="136">
        <v>0</v>
      </c>
      <c r="CD61" s="136">
        <v>0</v>
      </c>
      <c r="CE61" s="136">
        <v>0</v>
      </c>
      <c r="CF61" s="136">
        <v>0</v>
      </c>
      <c r="CG61" s="136">
        <v>0</v>
      </c>
      <c r="CH61" s="136">
        <v>0</v>
      </c>
      <c r="CI61" s="136">
        <v>0</v>
      </c>
      <c r="CJ61" s="136">
        <v>0</v>
      </c>
      <c r="CK61" s="136">
        <v>0</v>
      </c>
      <c r="CL61" s="136" t="s">
        <v>2037</v>
      </c>
      <c r="CM61" s="136" t="s">
        <v>2119</v>
      </c>
      <c r="CP61" s="136">
        <v>0</v>
      </c>
      <c r="CQ61" s="136">
        <v>0</v>
      </c>
      <c r="CR61" s="136">
        <v>0</v>
      </c>
      <c r="CS61" s="136">
        <v>0</v>
      </c>
      <c r="CT61" s="136">
        <v>0</v>
      </c>
      <c r="CU61" s="136">
        <v>0</v>
      </c>
      <c r="CV61" s="136" t="s">
        <v>2492</v>
      </c>
      <c r="CW61" s="136" t="s">
        <v>2493</v>
      </c>
      <c r="CX61" s="136">
        <v>0</v>
      </c>
      <c r="CY61" s="136">
        <v>0</v>
      </c>
      <c r="CZ61" s="136" t="s">
        <v>2492</v>
      </c>
      <c r="DA61" s="136" t="s">
        <v>2493</v>
      </c>
      <c r="DB61" s="136">
        <v>0</v>
      </c>
      <c r="DC61" s="136">
        <v>0</v>
      </c>
      <c r="DD61" s="136">
        <v>0</v>
      </c>
      <c r="DE61" s="136">
        <v>0</v>
      </c>
    </row>
    <row r="62" spans="1:109" x14ac:dyDescent="0.25">
      <c r="A62" s="136">
        <v>58</v>
      </c>
      <c r="B62" s="131">
        <v>0</v>
      </c>
      <c r="C62" s="129">
        <v>0</v>
      </c>
      <c r="D62" s="131">
        <v>0</v>
      </c>
      <c r="E62" s="129">
        <v>0</v>
      </c>
      <c r="F62" s="131">
        <v>0</v>
      </c>
      <c r="G62" s="129">
        <v>0</v>
      </c>
      <c r="H62" s="131">
        <v>0</v>
      </c>
      <c r="I62" s="129">
        <v>0</v>
      </c>
      <c r="J62" s="131">
        <v>0</v>
      </c>
      <c r="K62" s="129">
        <v>0</v>
      </c>
      <c r="L62" s="131">
        <v>0</v>
      </c>
      <c r="M62" s="129">
        <v>0</v>
      </c>
      <c r="N62" s="131">
        <v>0</v>
      </c>
      <c r="O62" s="129">
        <v>0</v>
      </c>
      <c r="P62" s="136" t="s">
        <v>988</v>
      </c>
      <c r="Q62" s="136" t="s">
        <v>989</v>
      </c>
      <c r="R62" s="136">
        <v>0</v>
      </c>
      <c r="S62" s="136">
        <v>0</v>
      </c>
      <c r="T62" s="136">
        <v>0</v>
      </c>
      <c r="U62" s="136">
        <v>0</v>
      </c>
      <c r="V62" s="136">
        <v>0</v>
      </c>
      <c r="W62" s="136">
        <v>0</v>
      </c>
      <c r="X62" s="136">
        <v>0</v>
      </c>
      <c r="Y62" s="136">
        <v>0</v>
      </c>
      <c r="Z62" s="136">
        <v>0</v>
      </c>
      <c r="AA62" s="136">
        <v>0</v>
      </c>
      <c r="AB62" s="136">
        <v>0</v>
      </c>
      <c r="AC62" s="136">
        <v>0</v>
      </c>
      <c r="AD62" s="136">
        <v>0</v>
      </c>
      <c r="AE62" s="136">
        <v>0</v>
      </c>
      <c r="AF62" s="136">
        <v>0</v>
      </c>
      <c r="AG62" s="136">
        <v>0</v>
      </c>
      <c r="AH62" s="136">
        <v>0</v>
      </c>
      <c r="AI62" s="136">
        <v>0</v>
      </c>
      <c r="AJ62" s="136">
        <v>0</v>
      </c>
      <c r="AK62" s="136">
        <v>0</v>
      </c>
      <c r="AL62" s="136">
        <v>0</v>
      </c>
      <c r="AM62" s="136">
        <v>0</v>
      </c>
      <c r="AN62" s="136">
        <v>0</v>
      </c>
      <c r="AO62" s="136">
        <v>0</v>
      </c>
      <c r="AP62" s="136">
        <v>0</v>
      </c>
      <c r="AQ62" s="136">
        <v>0</v>
      </c>
      <c r="AR62" s="136">
        <v>0</v>
      </c>
      <c r="AS62" s="136">
        <v>0</v>
      </c>
      <c r="AT62" s="136">
        <v>0</v>
      </c>
      <c r="AU62" s="136">
        <v>0</v>
      </c>
      <c r="AV62" s="136">
        <v>0</v>
      </c>
      <c r="AW62" s="136">
        <v>0</v>
      </c>
      <c r="AX62" s="136">
        <v>0</v>
      </c>
      <c r="AY62" s="136">
        <v>0</v>
      </c>
      <c r="AZ62" s="136">
        <v>0</v>
      </c>
      <c r="BA62" s="136">
        <v>0</v>
      </c>
      <c r="BB62" s="136">
        <v>0</v>
      </c>
      <c r="BC62" s="136">
        <v>0</v>
      </c>
      <c r="BD62" s="136">
        <v>0</v>
      </c>
      <c r="BE62" s="136">
        <v>0</v>
      </c>
      <c r="BF62" s="136">
        <v>0</v>
      </c>
      <c r="BG62" s="136">
        <v>0</v>
      </c>
      <c r="BH62" s="136">
        <v>0</v>
      </c>
      <c r="BI62" s="136">
        <v>0</v>
      </c>
      <c r="BJ62" s="136">
        <v>0</v>
      </c>
      <c r="BK62" s="136">
        <v>0</v>
      </c>
      <c r="BL62" s="136">
        <v>0</v>
      </c>
      <c r="BM62" s="136">
        <v>0</v>
      </c>
      <c r="BN62" s="136">
        <v>0</v>
      </c>
      <c r="BO62" s="136">
        <v>0</v>
      </c>
      <c r="BP62" s="136">
        <v>0</v>
      </c>
      <c r="BQ62" s="136">
        <v>0</v>
      </c>
      <c r="BR62" s="136">
        <v>0</v>
      </c>
      <c r="BS62" s="136">
        <v>0</v>
      </c>
      <c r="BT62" s="136">
        <v>0</v>
      </c>
      <c r="BU62" s="136">
        <v>0</v>
      </c>
      <c r="BV62" s="136">
        <v>0</v>
      </c>
      <c r="BW62" s="136">
        <v>0</v>
      </c>
      <c r="BX62" s="136">
        <v>0</v>
      </c>
      <c r="BY62" s="136">
        <v>0</v>
      </c>
      <c r="BZ62" s="136">
        <v>0</v>
      </c>
      <c r="CA62" s="136">
        <v>0</v>
      </c>
      <c r="CB62" s="136">
        <v>0</v>
      </c>
      <c r="CC62" s="136">
        <v>0</v>
      </c>
      <c r="CD62" s="136">
        <v>0</v>
      </c>
      <c r="CE62" s="136">
        <v>0</v>
      </c>
      <c r="CF62" s="136">
        <v>0</v>
      </c>
      <c r="CG62" s="136">
        <v>0</v>
      </c>
      <c r="CH62" s="136">
        <v>0</v>
      </c>
      <c r="CI62" s="136">
        <v>0</v>
      </c>
      <c r="CJ62" s="136">
        <v>0</v>
      </c>
      <c r="CK62" s="136">
        <v>0</v>
      </c>
      <c r="CL62" s="136" t="s">
        <v>2023</v>
      </c>
      <c r="CM62" s="136" t="s">
        <v>2120</v>
      </c>
      <c r="CP62" s="136">
        <v>0</v>
      </c>
      <c r="CQ62" s="136">
        <v>0</v>
      </c>
      <c r="CR62" s="136">
        <v>0</v>
      </c>
      <c r="CS62" s="136">
        <v>0</v>
      </c>
      <c r="CT62" s="136">
        <v>0</v>
      </c>
      <c r="CU62" s="136">
        <v>0</v>
      </c>
      <c r="CV62" s="136" t="s">
        <v>2505</v>
      </c>
      <c r="CW62" s="136" t="s">
        <v>2495</v>
      </c>
      <c r="CX62" s="136">
        <v>0</v>
      </c>
      <c r="CY62" s="136">
        <v>0</v>
      </c>
      <c r="CZ62" s="136" t="s">
        <v>2505</v>
      </c>
      <c r="DA62" s="136" t="s">
        <v>2495</v>
      </c>
      <c r="DB62" s="136">
        <v>0</v>
      </c>
      <c r="DC62" s="136">
        <v>0</v>
      </c>
      <c r="DD62" s="136">
        <v>0</v>
      </c>
      <c r="DE62" s="136">
        <v>0</v>
      </c>
    </row>
    <row r="63" spans="1:109" x14ac:dyDescent="0.25">
      <c r="A63" s="136">
        <v>59</v>
      </c>
      <c r="B63" s="131">
        <v>0</v>
      </c>
      <c r="C63" s="129">
        <v>0</v>
      </c>
      <c r="D63" s="131">
        <v>0</v>
      </c>
      <c r="E63" s="129">
        <v>0</v>
      </c>
      <c r="F63" s="131">
        <v>0</v>
      </c>
      <c r="G63" s="129">
        <v>0</v>
      </c>
      <c r="H63" s="131">
        <v>0</v>
      </c>
      <c r="I63" s="129">
        <v>0</v>
      </c>
      <c r="J63" s="131">
        <v>0</v>
      </c>
      <c r="K63" s="129">
        <v>0</v>
      </c>
      <c r="L63" s="131">
        <v>0</v>
      </c>
      <c r="M63" s="129">
        <v>0</v>
      </c>
      <c r="N63" s="131">
        <v>0</v>
      </c>
      <c r="O63" s="129">
        <v>0</v>
      </c>
      <c r="P63" s="136" t="s">
        <v>988</v>
      </c>
      <c r="Q63" s="136" t="s">
        <v>756</v>
      </c>
      <c r="R63" s="136">
        <v>0</v>
      </c>
      <c r="S63" s="136">
        <v>0</v>
      </c>
      <c r="T63" s="136">
        <v>0</v>
      </c>
      <c r="U63" s="136">
        <v>0</v>
      </c>
      <c r="V63" s="136">
        <v>0</v>
      </c>
      <c r="W63" s="136">
        <v>0</v>
      </c>
      <c r="X63" s="136">
        <v>0</v>
      </c>
      <c r="Y63" s="136">
        <v>0</v>
      </c>
      <c r="Z63" s="136">
        <v>0</v>
      </c>
      <c r="AA63" s="136">
        <v>0</v>
      </c>
      <c r="AB63" s="136">
        <v>0</v>
      </c>
      <c r="AC63" s="136">
        <v>0</v>
      </c>
      <c r="AD63" s="136">
        <v>0</v>
      </c>
      <c r="AE63" s="136">
        <v>0</v>
      </c>
      <c r="AF63" s="136">
        <v>0</v>
      </c>
      <c r="AG63" s="136">
        <v>0</v>
      </c>
      <c r="AH63" s="136">
        <v>0</v>
      </c>
      <c r="AI63" s="136">
        <v>0</v>
      </c>
      <c r="AJ63" s="136">
        <v>0</v>
      </c>
      <c r="AK63" s="136">
        <v>0</v>
      </c>
      <c r="AL63" s="136">
        <v>0</v>
      </c>
      <c r="AM63" s="136">
        <v>0</v>
      </c>
      <c r="AN63" s="136">
        <v>0</v>
      </c>
      <c r="AO63" s="136">
        <v>0</v>
      </c>
      <c r="AP63" s="136">
        <v>0</v>
      </c>
      <c r="AQ63" s="136">
        <v>0</v>
      </c>
      <c r="AR63" s="136">
        <v>0</v>
      </c>
      <c r="AS63" s="136">
        <v>0</v>
      </c>
      <c r="AT63" s="136">
        <v>0</v>
      </c>
      <c r="AU63" s="136">
        <v>0</v>
      </c>
      <c r="AV63" s="136">
        <v>0</v>
      </c>
      <c r="AW63" s="136">
        <v>0</v>
      </c>
      <c r="AX63" s="136">
        <v>0</v>
      </c>
      <c r="AY63" s="136">
        <v>0</v>
      </c>
      <c r="AZ63" s="136">
        <v>0</v>
      </c>
      <c r="BA63" s="136">
        <v>0</v>
      </c>
      <c r="BB63" s="136">
        <v>0</v>
      </c>
      <c r="BC63" s="136">
        <v>0</v>
      </c>
      <c r="BD63" s="136">
        <v>0</v>
      </c>
      <c r="BE63" s="136">
        <v>0</v>
      </c>
      <c r="BF63" s="136">
        <v>0</v>
      </c>
      <c r="BG63" s="136">
        <v>0</v>
      </c>
      <c r="BH63" s="136">
        <v>0</v>
      </c>
      <c r="BI63" s="136">
        <v>0</v>
      </c>
      <c r="BJ63" s="136">
        <v>0</v>
      </c>
      <c r="BK63" s="136">
        <v>0</v>
      </c>
      <c r="BL63" s="136">
        <v>0</v>
      </c>
      <c r="BM63" s="136">
        <v>0</v>
      </c>
      <c r="BN63" s="136">
        <v>0</v>
      </c>
      <c r="BO63" s="136">
        <v>0</v>
      </c>
      <c r="BP63" s="136">
        <v>0</v>
      </c>
      <c r="BQ63" s="136">
        <v>0</v>
      </c>
      <c r="BR63" s="136">
        <v>0</v>
      </c>
      <c r="BS63" s="136">
        <v>0</v>
      </c>
      <c r="BT63" s="136">
        <v>0</v>
      </c>
      <c r="BU63" s="136">
        <v>0</v>
      </c>
      <c r="BV63" s="136">
        <v>0</v>
      </c>
      <c r="BW63" s="136">
        <v>0</v>
      </c>
      <c r="BX63" s="136">
        <v>0</v>
      </c>
      <c r="BY63" s="136">
        <v>0</v>
      </c>
      <c r="BZ63" s="136">
        <v>0</v>
      </c>
      <c r="CA63" s="136">
        <v>0</v>
      </c>
      <c r="CB63" s="136">
        <v>0</v>
      </c>
      <c r="CC63" s="136">
        <v>0</v>
      </c>
      <c r="CD63" s="136">
        <v>0</v>
      </c>
      <c r="CE63" s="136">
        <v>0</v>
      </c>
      <c r="CF63" s="136">
        <v>0</v>
      </c>
      <c r="CG63" s="136">
        <v>0</v>
      </c>
      <c r="CH63" s="136">
        <v>0</v>
      </c>
      <c r="CI63" s="136">
        <v>0</v>
      </c>
      <c r="CJ63" s="136">
        <v>0</v>
      </c>
      <c r="CK63" s="136">
        <v>0</v>
      </c>
      <c r="CL63" s="136" t="s">
        <v>2057</v>
      </c>
      <c r="CM63" s="136" t="s">
        <v>2121</v>
      </c>
      <c r="CP63" s="136">
        <v>0</v>
      </c>
      <c r="CQ63" s="136">
        <v>0</v>
      </c>
      <c r="CR63" s="136">
        <v>0</v>
      </c>
      <c r="CS63" s="136">
        <v>0</v>
      </c>
      <c r="CT63" s="136">
        <v>0</v>
      </c>
      <c r="CU63" s="136">
        <v>0</v>
      </c>
      <c r="CV63" s="136" t="s">
        <v>2452</v>
      </c>
      <c r="CW63" s="136" t="s">
        <v>2506</v>
      </c>
      <c r="CX63" s="136">
        <v>0</v>
      </c>
      <c r="CY63" s="136">
        <v>0</v>
      </c>
      <c r="CZ63" s="136" t="s">
        <v>2452</v>
      </c>
      <c r="DA63" s="136" t="s">
        <v>2506</v>
      </c>
      <c r="DB63" s="136">
        <v>0</v>
      </c>
      <c r="DC63" s="136">
        <v>0</v>
      </c>
      <c r="DD63" s="136">
        <v>0</v>
      </c>
      <c r="DE63" s="136">
        <v>0</v>
      </c>
    </row>
    <row r="64" spans="1:109" x14ac:dyDescent="0.25">
      <c r="A64" s="136">
        <v>60</v>
      </c>
      <c r="B64" s="131">
        <v>0</v>
      </c>
      <c r="C64" s="129">
        <v>0</v>
      </c>
      <c r="D64" s="131">
        <v>0</v>
      </c>
      <c r="E64" s="129">
        <v>0</v>
      </c>
      <c r="F64" s="131">
        <v>0</v>
      </c>
      <c r="G64" s="129">
        <v>0</v>
      </c>
      <c r="H64" s="131">
        <v>0</v>
      </c>
      <c r="I64" s="129">
        <v>0</v>
      </c>
      <c r="J64" s="131">
        <v>0</v>
      </c>
      <c r="K64" s="129">
        <v>0</v>
      </c>
      <c r="L64" s="131">
        <v>0</v>
      </c>
      <c r="M64" s="129">
        <v>0</v>
      </c>
      <c r="N64" s="131">
        <v>0</v>
      </c>
      <c r="O64" s="129">
        <v>0</v>
      </c>
      <c r="P64" s="136" t="s">
        <v>988</v>
      </c>
      <c r="Q64" s="136" t="s">
        <v>757</v>
      </c>
      <c r="R64" s="136">
        <v>0</v>
      </c>
      <c r="S64" s="136">
        <v>0</v>
      </c>
      <c r="T64" s="136">
        <v>0</v>
      </c>
      <c r="U64" s="136">
        <v>0</v>
      </c>
      <c r="V64" s="136">
        <v>0</v>
      </c>
      <c r="W64" s="136">
        <v>0</v>
      </c>
      <c r="X64" s="136">
        <v>0</v>
      </c>
      <c r="Y64" s="136">
        <v>0</v>
      </c>
      <c r="Z64" s="136">
        <v>0</v>
      </c>
      <c r="AA64" s="136">
        <v>0</v>
      </c>
      <c r="AB64" s="136">
        <v>0</v>
      </c>
      <c r="AC64" s="136">
        <v>0</v>
      </c>
      <c r="AD64" s="136">
        <v>0</v>
      </c>
      <c r="AE64" s="136">
        <v>0</v>
      </c>
      <c r="AF64" s="136">
        <v>0</v>
      </c>
      <c r="AG64" s="136">
        <v>0</v>
      </c>
      <c r="AH64" s="136">
        <v>0</v>
      </c>
      <c r="AI64" s="136">
        <v>0</v>
      </c>
      <c r="AJ64" s="136">
        <v>0</v>
      </c>
      <c r="AK64" s="136">
        <v>0</v>
      </c>
      <c r="AL64" s="136">
        <v>0</v>
      </c>
      <c r="AM64" s="136">
        <v>0</v>
      </c>
      <c r="AN64" s="136">
        <v>0</v>
      </c>
      <c r="AO64" s="136">
        <v>0</v>
      </c>
      <c r="AP64" s="136">
        <v>0</v>
      </c>
      <c r="AQ64" s="136">
        <v>0</v>
      </c>
      <c r="AR64" s="136">
        <v>0</v>
      </c>
      <c r="AS64" s="136">
        <v>0</v>
      </c>
      <c r="AT64" s="136">
        <v>0</v>
      </c>
      <c r="AU64" s="136">
        <v>0</v>
      </c>
      <c r="AV64" s="136">
        <v>0</v>
      </c>
      <c r="AW64" s="136">
        <v>0</v>
      </c>
      <c r="AX64" s="136">
        <v>0</v>
      </c>
      <c r="AY64" s="136">
        <v>0</v>
      </c>
      <c r="AZ64" s="136">
        <v>0</v>
      </c>
      <c r="BA64" s="136">
        <v>0</v>
      </c>
      <c r="BB64" s="136">
        <v>0</v>
      </c>
      <c r="BC64" s="136">
        <v>0</v>
      </c>
      <c r="BD64" s="136">
        <v>0</v>
      </c>
      <c r="BE64" s="136">
        <v>0</v>
      </c>
      <c r="BF64" s="136">
        <v>0</v>
      </c>
      <c r="BG64" s="136">
        <v>0</v>
      </c>
      <c r="BH64" s="136">
        <v>0</v>
      </c>
      <c r="BI64" s="136">
        <v>0</v>
      </c>
      <c r="BJ64" s="136">
        <v>0</v>
      </c>
      <c r="BK64" s="136">
        <v>0</v>
      </c>
      <c r="BL64" s="136">
        <v>0</v>
      </c>
      <c r="BM64" s="136">
        <v>0</v>
      </c>
      <c r="BN64" s="136">
        <v>0</v>
      </c>
      <c r="BO64" s="136">
        <v>0</v>
      </c>
      <c r="BP64" s="136">
        <v>0</v>
      </c>
      <c r="BQ64" s="136">
        <v>0</v>
      </c>
      <c r="BR64" s="136">
        <v>0</v>
      </c>
      <c r="BS64" s="136">
        <v>0</v>
      </c>
      <c r="BT64" s="136">
        <v>0</v>
      </c>
      <c r="BU64" s="136">
        <v>0</v>
      </c>
      <c r="BV64" s="136">
        <v>0</v>
      </c>
      <c r="BW64" s="136">
        <v>0</v>
      </c>
      <c r="BX64" s="136">
        <v>0</v>
      </c>
      <c r="BY64" s="136">
        <v>0</v>
      </c>
      <c r="BZ64" s="136">
        <v>0</v>
      </c>
      <c r="CA64" s="136">
        <v>0</v>
      </c>
      <c r="CB64" s="136">
        <v>0</v>
      </c>
      <c r="CC64" s="136">
        <v>0</v>
      </c>
      <c r="CD64" s="136">
        <v>0</v>
      </c>
      <c r="CE64" s="136">
        <v>0</v>
      </c>
      <c r="CF64" s="136">
        <v>0</v>
      </c>
      <c r="CG64" s="136">
        <v>0</v>
      </c>
      <c r="CH64" s="136">
        <v>0</v>
      </c>
      <c r="CI64" s="136">
        <v>0</v>
      </c>
      <c r="CJ64" s="136">
        <v>0</v>
      </c>
      <c r="CK64" s="136">
        <v>0</v>
      </c>
      <c r="CL64" s="136" t="s">
        <v>2151</v>
      </c>
      <c r="CM64" s="136" t="s">
        <v>2152</v>
      </c>
      <c r="CP64" s="136">
        <v>0</v>
      </c>
      <c r="CQ64" s="136">
        <v>0</v>
      </c>
      <c r="CR64" s="136">
        <v>0</v>
      </c>
      <c r="CS64" s="136">
        <v>0</v>
      </c>
      <c r="CT64" s="136">
        <v>0</v>
      </c>
      <c r="CU64" s="136">
        <v>0</v>
      </c>
      <c r="CV64" s="136" t="s">
        <v>2496</v>
      </c>
      <c r="CW64" s="136" t="s">
        <v>2497</v>
      </c>
      <c r="CX64" s="136">
        <v>0</v>
      </c>
      <c r="CY64" s="136">
        <v>0</v>
      </c>
      <c r="CZ64" s="136" t="s">
        <v>2496</v>
      </c>
      <c r="DA64" s="136" t="s">
        <v>2497</v>
      </c>
      <c r="DB64" s="136">
        <v>0</v>
      </c>
      <c r="DC64" s="136">
        <v>0</v>
      </c>
      <c r="DD64" s="136">
        <v>0</v>
      </c>
      <c r="DE64" s="136">
        <v>0</v>
      </c>
    </row>
    <row r="65" spans="1:109" x14ac:dyDescent="0.25">
      <c r="A65" s="136">
        <v>61</v>
      </c>
      <c r="B65" s="131">
        <v>0</v>
      </c>
      <c r="C65" s="129">
        <v>0</v>
      </c>
      <c r="D65" s="131">
        <v>0</v>
      </c>
      <c r="E65" s="129">
        <v>0</v>
      </c>
      <c r="F65" s="131">
        <v>0</v>
      </c>
      <c r="G65" s="129">
        <v>0</v>
      </c>
      <c r="H65" s="131">
        <v>0</v>
      </c>
      <c r="I65" s="129">
        <v>0</v>
      </c>
      <c r="J65" s="131">
        <v>0</v>
      </c>
      <c r="K65" s="129">
        <v>0</v>
      </c>
      <c r="L65" s="131">
        <v>0</v>
      </c>
      <c r="M65" s="129">
        <v>0</v>
      </c>
      <c r="N65" s="131">
        <v>0</v>
      </c>
      <c r="O65" s="129">
        <v>0</v>
      </c>
      <c r="P65" s="136" t="s">
        <v>990</v>
      </c>
      <c r="Q65" s="136" t="s">
        <v>836</v>
      </c>
      <c r="R65" s="136">
        <v>0</v>
      </c>
      <c r="S65" s="136">
        <v>0</v>
      </c>
      <c r="T65" s="136">
        <v>0</v>
      </c>
      <c r="U65" s="136">
        <v>0</v>
      </c>
      <c r="V65" s="136">
        <v>0</v>
      </c>
      <c r="W65" s="136">
        <v>0</v>
      </c>
      <c r="X65" s="136">
        <v>0</v>
      </c>
      <c r="Y65" s="136">
        <v>0</v>
      </c>
      <c r="Z65" s="136">
        <v>0</v>
      </c>
      <c r="AA65" s="136">
        <v>0</v>
      </c>
      <c r="AB65" s="136">
        <v>0</v>
      </c>
      <c r="AC65" s="136">
        <v>0</v>
      </c>
      <c r="AD65" s="136">
        <v>0</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0</v>
      </c>
      <c r="BB65" s="136">
        <v>0</v>
      </c>
      <c r="BC65" s="136">
        <v>0</v>
      </c>
      <c r="BD65" s="136">
        <v>0</v>
      </c>
      <c r="BE65" s="136">
        <v>0</v>
      </c>
      <c r="BF65" s="136">
        <v>0</v>
      </c>
      <c r="BG65" s="136">
        <v>0</v>
      </c>
      <c r="BH65" s="136">
        <v>0</v>
      </c>
      <c r="BI65" s="136">
        <v>0</v>
      </c>
      <c r="BJ65" s="136">
        <v>0</v>
      </c>
      <c r="BK65" s="136">
        <v>0</v>
      </c>
      <c r="BL65" s="136">
        <v>0</v>
      </c>
      <c r="BM65" s="136">
        <v>0</v>
      </c>
      <c r="BN65" s="136">
        <v>0</v>
      </c>
      <c r="BO65" s="136">
        <v>0</v>
      </c>
      <c r="BP65" s="136">
        <v>0</v>
      </c>
      <c r="BQ65" s="136">
        <v>0</v>
      </c>
      <c r="BR65" s="136">
        <v>0</v>
      </c>
      <c r="BS65" s="136">
        <v>0</v>
      </c>
      <c r="BT65" s="136">
        <v>0</v>
      </c>
      <c r="BU65" s="136">
        <v>0</v>
      </c>
      <c r="BV65" s="136">
        <v>0</v>
      </c>
      <c r="BW65" s="136">
        <v>0</v>
      </c>
      <c r="BX65" s="136">
        <v>0</v>
      </c>
      <c r="BY65" s="136">
        <v>0</v>
      </c>
      <c r="BZ65" s="136">
        <v>0</v>
      </c>
      <c r="CA65" s="136">
        <v>0</v>
      </c>
      <c r="CB65" s="136">
        <v>0</v>
      </c>
      <c r="CC65" s="136">
        <v>0</v>
      </c>
      <c r="CD65" s="136">
        <v>0</v>
      </c>
      <c r="CE65" s="136">
        <v>0</v>
      </c>
      <c r="CF65" s="136">
        <v>0</v>
      </c>
      <c r="CG65" s="136">
        <v>0</v>
      </c>
      <c r="CH65" s="136">
        <v>0</v>
      </c>
      <c r="CI65" s="136">
        <v>0</v>
      </c>
      <c r="CJ65" s="136">
        <v>0</v>
      </c>
      <c r="CK65" s="136">
        <v>0</v>
      </c>
      <c r="CL65" s="136" t="s">
        <v>2155</v>
      </c>
      <c r="CM65" s="136" t="s">
        <v>2156</v>
      </c>
      <c r="CP65" s="136">
        <v>0</v>
      </c>
      <c r="CQ65" s="136">
        <v>0</v>
      </c>
      <c r="CR65" s="136">
        <v>0</v>
      </c>
      <c r="CS65" s="136">
        <v>0</v>
      </c>
      <c r="CT65" s="136">
        <v>0</v>
      </c>
      <c r="CU65" s="136">
        <v>0</v>
      </c>
      <c r="CV65" s="136" t="s">
        <v>2498</v>
      </c>
      <c r="CW65" s="136" t="s">
        <v>2507</v>
      </c>
      <c r="CX65" s="136">
        <v>0</v>
      </c>
      <c r="CY65" s="136">
        <v>0</v>
      </c>
      <c r="CZ65" s="136" t="s">
        <v>2498</v>
      </c>
      <c r="DA65" s="136" t="s">
        <v>2507</v>
      </c>
      <c r="DB65" s="136">
        <v>0</v>
      </c>
      <c r="DC65" s="136">
        <v>0</v>
      </c>
      <c r="DD65" s="136">
        <v>0</v>
      </c>
      <c r="DE65" s="136">
        <v>0</v>
      </c>
    </row>
    <row r="66" spans="1:109" x14ac:dyDescent="0.25">
      <c r="A66" s="136">
        <v>62</v>
      </c>
      <c r="B66" s="131">
        <v>0</v>
      </c>
      <c r="C66" s="129">
        <v>0</v>
      </c>
      <c r="D66" s="131">
        <v>0</v>
      </c>
      <c r="E66" s="129">
        <v>0</v>
      </c>
      <c r="F66" s="131">
        <v>0</v>
      </c>
      <c r="G66" s="129">
        <v>0</v>
      </c>
      <c r="H66" s="131">
        <v>0</v>
      </c>
      <c r="I66" s="129">
        <v>0</v>
      </c>
      <c r="J66" s="131">
        <v>0</v>
      </c>
      <c r="K66" s="129">
        <v>0</v>
      </c>
      <c r="L66" s="131">
        <v>0</v>
      </c>
      <c r="M66" s="129">
        <v>0</v>
      </c>
      <c r="N66" s="131">
        <v>0</v>
      </c>
      <c r="O66" s="129">
        <v>0</v>
      </c>
      <c r="P66" s="136" t="s">
        <v>990</v>
      </c>
      <c r="Q66" s="136" t="s">
        <v>666</v>
      </c>
      <c r="R66" s="136">
        <v>0</v>
      </c>
      <c r="S66" s="136">
        <v>0</v>
      </c>
      <c r="T66" s="136">
        <v>0</v>
      </c>
      <c r="U66" s="136">
        <v>0</v>
      </c>
      <c r="V66" s="136">
        <v>0</v>
      </c>
      <c r="W66" s="136">
        <v>0</v>
      </c>
      <c r="X66" s="136">
        <v>0</v>
      </c>
      <c r="Y66" s="136">
        <v>0</v>
      </c>
      <c r="Z66" s="136">
        <v>0</v>
      </c>
      <c r="AA66" s="136">
        <v>0</v>
      </c>
      <c r="AB66" s="136">
        <v>0</v>
      </c>
      <c r="AC66" s="136">
        <v>0</v>
      </c>
      <c r="AD66" s="136">
        <v>0</v>
      </c>
      <c r="AE66" s="136">
        <v>0</v>
      </c>
      <c r="AF66" s="136">
        <v>0</v>
      </c>
      <c r="AG66" s="136">
        <v>0</v>
      </c>
      <c r="AH66" s="136">
        <v>0</v>
      </c>
      <c r="AI66" s="136">
        <v>0</v>
      </c>
      <c r="AJ66" s="136">
        <v>0</v>
      </c>
      <c r="AK66" s="136">
        <v>0</v>
      </c>
      <c r="AL66" s="136">
        <v>0</v>
      </c>
      <c r="AM66" s="136">
        <v>0</v>
      </c>
      <c r="AN66" s="136">
        <v>0</v>
      </c>
      <c r="AO66" s="136">
        <v>0</v>
      </c>
      <c r="AP66" s="136">
        <v>0</v>
      </c>
      <c r="AQ66" s="136">
        <v>0</v>
      </c>
      <c r="AR66" s="136">
        <v>0</v>
      </c>
      <c r="AS66" s="136">
        <v>0</v>
      </c>
      <c r="AT66" s="136">
        <v>0</v>
      </c>
      <c r="AU66" s="136">
        <v>0</v>
      </c>
      <c r="AV66" s="136">
        <v>0</v>
      </c>
      <c r="AW66" s="136">
        <v>0</v>
      </c>
      <c r="AX66" s="136">
        <v>0</v>
      </c>
      <c r="AY66" s="136">
        <v>0</v>
      </c>
      <c r="AZ66" s="136">
        <v>0</v>
      </c>
      <c r="BA66" s="136">
        <v>0</v>
      </c>
      <c r="BB66" s="136">
        <v>0</v>
      </c>
      <c r="BC66" s="136">
        <v>0</v>
      </c>
      <c r="BD66" s="136">
        <v>0</v>
      </c>
      <c r="BE66" s="136">
        <v>0</v>
      </c>
      <c r="BF66" s="136">
        <v>0</v>
      </c>
      <c r="BG66" s="136">
        <v>0</v>
      </c>
      <c r="BH66" s="136">
        <v>0</v>
      </c>
      <c r="BI66" s="136">
        <v>0</v>
      </c>
      <c r="BJ66" s="136">
        <v>0</v>
      </c>
      <c r="BK66" s="136">
        <v>0</v>
      </c>
      <c r="BL66" s="136">
        <v>0</v>
      </c>
      <c r="BM66" s="136">
        <v>0</v>
      </c>
      <c r="BN66" s="136">
        <v>0</v>
      </c>
      <c r="BO66" s="136">
        <v>0</v>
      </c>
      <c r="BP66" s="136">
        <v>0</v>
      </c>
      <c r="BQ66" s="136">
        <v>0</v>
      </c>
      <c r="BR66" s="136">
        <v>0</v>
      </c>
      <c r="BS66" s="136">
        <v>0</v>
      </c>
      <c r="BT66" s="136">
        <v>0</v>
      </c>
      <c r="BU66" s="136">
        <v>0</v>
      </c>
      <c r="BV66" s="136">
        <v>0</v>
      </c>
      <c r="BW66" s="136">
        <v>0</v>
      </c>
      <c r="BX66" s="136">
        <v>0</v>
      </c>
      <c r="BY66" s="136">
        <v>0</v>
      </c>
      <c r="BZ66" s="136">
        <v>0</v>
      </c>
      <c r="CA66" s="136">
        <v>0</v>
      </c>
      <c r="CB66" s="136">
        <v>0</v>
      </c>
      <c r="CC66" s="136">
        <v>0</v>
      </c>
      <c r="CD66" s="136">
        <v>0</v>
      </c>
      <c r="CE66" s="136">
        <v>0</v>
      </c>
      <c r="CF66" s="136">
        <v>0</v>
      </c>
      <c r="CG66" s="136">
        <v>0</v>
      </c>
      <c r="CH66" s="136">
        <v>0</v>
      </c>
      <c r="CI66" s="136">
        <v>0</v>
      </c>
      <c r="CJ66" s="136">
        <v>0</v>
      </c>
      <c r="CK66" s="136">
        <v>0</v>
      </c>
      <c r="CL66" s="136">
        <v>0</v>
      </c>
      <c r="CM66" s="136">
        <v>0</v>
      </c>
      <c r="CP66" s="136">
        <v>0</v>
      </c>
      <c r="CQ66" s="136">
        <v>0</v>
      </c>
      <c r="CR66" s="136">
        <v>0</v>
      </c>
      <c r="CS66" s="136">
        <v>0</v>
      </c>
      <c r="CT66" s="136">
        <v>0</v>
      </c>
      <c r="CU66" s="136">
        <v>0</v>
      </c>
      <c r="CV66" s="136" t="s">
        <v>2499</v>
      </c>
      <c r="CW66" s="136" t="s">
        <v>2508</v>
      </c>
      <c r="CX66" s="136">
        <v>0</v>
      </c>
      <c r="CY66" s="136">
        <v>0</v>
      </c>
      <c r="CZ66" s="136" t="s">
        <v>2499</v>
      </c>
      <c r="DA66" s="136" t="s">
        <v>2508</v>
      </c>
      <c r="DB66" s="136">
        <v>0</v>
      </c>
      <c r="DC66" s="136">
        <v>0</v>
      </c>
      <c r="DD66" s="136">
        <v>0</v>
      </c>
      <c r="DE66" s="136">
        <v>0</v>
      </c>
    </row>
    <row r="67" spans="1:109" x14ac:dyDescent="0.25">
      <c r="A67" s="136">
        <v>63</v>
      </c>
      <c r="B67" s="131">
        <v>0</v>
      </c>
      <c r="C67" s="129">
        <v>0</v>
      </c>
      <c r="D67" s="131">
        <v>0</v>
      </c>
      <c r="E67" s="129">
        <v>0</v>
      </c>
      <c r="F67" s="131">
        <v>0</v>
      </c>
      <c r="G67" s="129">
        <v>0</v>
      </c>
      <c r="H67" s="131">
        <v>0</v>
      </c>
      <c r="I67" s="129">
        <v>0</v>
      </c>
      <c r="J67" s="131">
        <v>0</v>
      </c>
      <c r="K67" s="129">
        <v>0</v>
      </c>
      <c r="L67" s="131">
        <v>0</v>
      </c>
      <c r="M67" s="129">
        <v>0</v>
      </c>
      <c r="N67" s="131">
        <v>0</v>
      </c>
      <c r="O67" s="129">
        <v>0</v>
      </c>
      <c r="P67" s="136" t="s">
        <v>990</v>
      </c>
      <c r="Q67" s="136" t="s">
        <v>837</v>
      </c>
      <c r="R67" s="136">
        <v>0</v>
      </c>
      <c r="S67" s="136">
        <v>0</v>
      </c>
      <c r="T67" s="136">
        <v>0</v>
      </c>
      <c r="U67" s="136">
        <v>0</v>
      </c>
      <c r="V67" s="136">
        <v>0</v>
      </c>
      <c r="W67" s="136">
        <v>0</v>
      </c>
      <c r="X67" s="136">
        <v>0</v>
      </c>
      <c r="Y67" s="136">
        <v>0</v>
      </c>
      <c r="Z67" s="136">
        <v>0</v>
      </c>
      <c r="AA67" s="136">
        <v>0</v>
      </c>
      <c r="AB67" s="136">
        <v>0</v>
      </c>
      <c r="AC67" s="136">
        <v>0</v>
      </c>
      <c r="AD67" s="136">
        <v>0</v>
      </c>
      <c r="AE67" s="136">
        <v>0</v>
      </c>
      <c r="AF67" s="136">
        <v>0</v>
      </c>
      <c r="AG67" s="136">
        <v>0</v>
      </c>
      <c r="AH67" s="136">
        <v>0</v>
      </c>
      <c r="AI67" s="136">
        <v>0</v>
      </c>
      <c r="AJ67" s="136">
        <v>0</v>
      </c>
      <c r="AK67" s="136">
        <v>0</v>
      </c>
      <c r="AL67" s="136">
        <v>0</v>
      </c>
      <c r="AM67" s="136">
        <v>0</v>
      </c>
      <c r="AN67" s="136">
        <v>0</v>
      </c>
      <c r="AO67" s="136">
        <v>0</v>
      </c>
      <c r="AP67" s="136">
        <v>0</v>
      </c>
      <c r="AQ67" s="136">
        <v>0</v>
      </c>
      <c r="AR67" s="136">
        <v>0</v>
      </c>
      <c r="AS67" s="136">
        <v>0</v>
      </c>
      <c r="AT67" s="136">
        <v>0</v>
      </c>
      <c r="AU67" s="136">
        <v>0</v>
      </c>
      <c r="AV67" s="136">
        <v>0</v>
      </c>
      <c r="AW67" s="136">
        <v>0</v>
      </c>
      <c r="AX67" s="136">
        <v>0</v>
      </c>
      <c r="AY67" s="136">
        <v>0</v>
      </c>
      <c r="AZ67" s="136">
        <v>0</v>
      </c>
      <c r="BA67" s="136">
        <v>0</v>
      </c>
      <c r="BB67" s="136">
        <v>0</v>
      </c>
      <c r="BC67" s="136">
        <v>0</v>
      </c>
      <c r="BD67" s="136">
        <v>0</v>
      </c>
      <c r="BE67" s="136">
        <v>0</v>
      </c>
      <c r="BF67" s="136">
        <v>0</v>
      </c>
      <c r="BG67" s="136">
        <v>0</v>
      </c>
      <c r="BH67" s="136">
        <v>0</v>
      </c>
      <c r="BI67" s="136">
        <v>0</v>
      </c>
      <c r="BJ67" s="136">
        <v>0</v>
      </c>
      <c r="BK67" s="136">
        <v>0</v>
      </c>
      <c r="BL67" s="136">
        <v>0</v>
      </c>
      <c r="BM67" s="136">
        <v>0</v>
      </c>
      <c r="BN67" s="136">
        <v>0</v>
      </c>
      <c r="BO67" s="136">
        <v>0</v>
      </c>
      <c r="BP67" s="136">
        <v>0</v>
      </c>
      <c r="BQ67" s="136">
        <v>0</v>
      </c>
      <c r="BR67" s="136">
        <v>0</v>
      </c>
      <c r="BS67" s="136">
        <v>0</v>
      </c>
      <c r="BT67" s="136">
        <v>0</v>
      </c>
      <c r="BU67" s="136">
        <v>0</v>
      </c>
      <c r="BV67" s="136">
        <v>0</v>
      </c>
      <c r="BW67" s="136">
        <v>0</v>
      </c>
      <c r="BX67" s="136">
        <v>0</v>
      </c>
      <c r="BY67" s="136">
        <v>0</v>
      </c>
      <c r="BZ67" s="136">
        <v>0</v>
      </c>
      <c r="CA67" s="136">
        <v>0</v>
      </c>
      <c r="CB67" s="136">
        <v>0</v>
      </c>
      <c r="CC67" s="136">
        <v>0</v>
      </c>
      <c r="CD67" s="136">
        <v>0</v>
      </c>
      <c r="CE67" s="136">
        <v>0</v>
      </c>
      <c r="CF67" s="136">
        <v>0</v>
      </c>
      <c r="CG67" s="136">
        <v>0</v>
      </c>
      <c r="CH67" s="136">
        <v>0</v>
      </c>
      <c r="CI67" s="136">
        <v>0</v>
      </c>
      <c r="CJ67" s="136">
        <v>0</v>
      </c>
      <c r="CK67" s="136">
        <v>0</v>
      </c>
      <c r="CL67" s="136">
        <v>0</v>
      </c>
      <c r="CM67" s="136">
        <v>0</v>
      </c>
      <c r="CP67" s="136">
        <v>0</v>
      </c>
      <c r="CQ67" s="136">
        <v>0</v>
      </c>
      <c r="CR67" s="136">
        <v>0</v>
      </c>
      <c r="CS67" s="136">
        <v>0</v>
      </c>
      <c r="CT67" s="136">
        <v>0</v>
      </c>
      <c r="CU67" s="136">
        <v>0</v>
      </c>
      <c r="CV67" s="136" t="s">
        <v>2500</v>
      </c>
      <c r="CW67" s="136" t="s">
        <v>2509</v>
      </c>
      <c r="CX67" s="136">
        <v>0</v>
      </c>
      <c r="CY67" s="136">
        <v>0</v>
      </c>
      <c r="CZ67" s="136" t="s">
        <v>2500</v>
      </c>
      <c r="DA67" s="136" t="s">
        <v>2509</v>
      </c>
      <c r="DB67" s="136">
        <v>0</v>
      </c>
      <c r="DC67" s="136">
        <v>0</v>
      </c>
      <c r="DD67" s="136">
        <v>0</v>
      </c>
      <c r="DE67" s="136">
        <v>0</v>
      </c>
    </row>
    <row r="68" spans="1:109" x14ac:dyDescent="0.25">
      <c r="A68" s="136">
        <v>64</v>
      </c>
      <c r="B68" s="131">
        <v>0</v>
      </c>
      <c r="C68" s="129">
        <v>0</v>
      </c>
      <c r="D68" s="131">
        <v>0</v>
      </c>
      <c r="E68" s="129">
        <v>0</v>
      </c>
      <c r="F68" s="131">
        <v>0</v>
      </c>
      <c r="G68" s="129">
        <v>0</v>
      </c>
      <c r="H68" s="131">
        <v>0</v>
      </c>
      <c r="I68" s="129">
        <v>0</v>
      </c>
      <c r="J68" s="131">
        <v>0</v>
      </c>
      <c r="K68" s="129">
        <v>0</v>
      </c>
      <c r="L68" s="131">
        <v>0</v>
      </c>
      <c r="M68" s="129">
        <v>0</v>
      </c>
      <c r="N68" s="131">
        <v>0</v>
      </c>
      <c r="O68" s="129">
        <v>0</v>
      </c>
      <c r="P68" s="136" t="s">
        <v>990</v>
      </c>
      <c r="Q68" s="136" t="s">
        <v>838</v>
      </c>
      <c r="R68" s="136">
        <v>0</v>
      </c>
      <c r="S68" s="136">
        <v>0</v>
      </c>
      <c r="T68" s="136">
        <v>0</v>
      </c>
      <c r="U68" s="136">
        <v>0</v>
      </c>
      <c r="V68" s="136">
        <v>0</v>
      </c>
      <c r="W68" s="136">
        <v>0</v>
      </c>
      <c r="X68" s="136">
        <v>0</v>
      </c>
      <c r="Y68" s="136">
        <v>0</v>
      </c>
      <c r="Z68" s="136">
        <v>0</v>
      </c>
      <c r="AA68" s="136">
        <v>0</v>
      </c>
      <c r="AB68" s="136">
        <v>0</v>
      </c>
      <c r="AC68" s="136">
        <v>0</v>
      </c>
      <c r="AD68" s="136">
        <v>0</v>
      </c>
      <c r="AE68" s="136">
        <v>0</v>
      </c>
      <c r="AF68" s="136">
        <v>0</v>
      </c>
      <c r="AG68" s="136">
        <v>0</v>
      </c>
      <c r="AH68" s="136">
        <v>0</v>
      </c>
      <c r="AI68" s="136">
        <v>0</v>
      </c>
      <c r="AJ68" s="136">
        <v>0</v>
      </c>
      <c r="AK68" s="136">
        <v>0</v>
      </c>
      <c r="AL68" s="136">
        <v>0</v>
      </c>
      <c r="AM68" s="136">
        <v>0</v>
      </c>
      <c r="AN68" s="136">
        <v>0</v>
      </c>
      <c r="AO68" s="136">
        <v>0</v>
      </c>
      <c r="AP68" s="136">
        <v>0</v>
      </c>
      <c r="AQ68" s="136">
        <v>0</v>
      </c>
      <c r="AR68" s="136">
        <v>0</v>
      </c>
      <c r="AS68" s="136">
        <v>0</v>
      </c>
      <c r="AT68" s="136">
        <v>0</v>
      </c>
      <c r="AU68" s="136">
        <v>0</v>
      </c>
      <c r="AV68" s="136">
        <v>0</v>
      </c>
      <c r="AW68" s="136">
        <v>0</v>
      </c>
      <c r="AX68" s="136">
        <v>0</v>
      </c>
      <c r="AY68" s="136">
        <v>0</v>
      </c>
      <c r="AZ68" s="136">
        <v>0</v>
      </c>
      <c r="BA68" s="136">
        <v>0</v>
      </c>
      <c r="BB68" s="136">
        <v>0</v>
      </c>
      <c r="BC68" s="136">
        <v>0</v>
      </c>
      <c r="BD68" s="136">
        <v>0</v>
      </c>
      <c r="BE68" s="136">
        <v>0</v>
      </c>
      <c r="BF68" s="136">
        <v>0</v>
      </c>
      <c r="BG68" s="136">
        <v>0</v>
      </c>
      <c r="BH68" s="136">
        <v>0</v>
      </c>
      <c r="BI68" s="136">
        <v>0</v>
      </c>
      <c r="BJ68" s="136">
        <v>0</v>
      </c>
      <c r="BK68" s="136">
        <v>0</v>
      </c>
      <c r="BL68" s="136">
        <v>0</v>
      </c>
      <c r="BM68" s="136">
        <v>0</v>
      </c>
      <c r="BN68" s="136">
        <v>0</v>
      </c>
      <c r="BO68" s="136">
        <v>0</v>
      </c>
      <c r="BP68" s="136">
        <v>0</v>
      </c>
      <c r="BQ68" s="136">
        <v>0</v>
      </c>
      <c r="BR68" s="136">
        <v>0</v>
      </c>
      <c r="BS68" s="136">
        <v>0</v>
      </c>
      <c r="BT68" s="136">
        <v>0</v>
      </c>
      <c r="BU68" s="136">
        <v>0</v>
      </c>
      <c r="BV68" s="136">
        <v>0</v>
      </c>
      <c r="BW68" s="136">
        <v>0</v>
      </c>
      <c r="BX68" s="136">
        <v>0</v>
      </c>
      <c r="BY68" s="136">
        <v>0</v>
      </c>
      <c r="BZ68" s="136">
        <v>0</v>
      </c>
      <c r="CA68" s="136">
        <v>0</v>
      </c>
      <c r="CB68" s="136">
        <v>0</v>
      </c>
      <c r="CC68" s="136">
        <v>0</v>
      </c>
      <c r="CD68" s="136">
        <v>0</v>
      </c>
      <c r="CE68" s="136">
        <v>0</v>
      </c>
      <c r="CF68" s="136">
        <v>0</v>
      </c>
      <c r="CG68" s="136">
        <v>0</v>
      </c>
      <c r="CH68" s="136">
        <v>0</v>
      </c>
      <c r="CI68" s="136">
        <v>0</v>
      </c>
      <c r="CJ68" s="136">
        <v>0</v>
      </c>
      <c r="CK68" s="136">
        <v>0</v>
      </c>
      <c r="CL68" s="136">
        <v>0</v>
      </c>
      <c r="CM68" s="136">
        <v>0</v>
      </c>
      <c r="CP68" s="136">
        <v>0</v>
      </c>
      <c r="CQ68" s="136">
        <v>0</v>
      </c>
      <c r="CR68" s="136">
        <v>0</v>
      </c>
      <c r="CS68" s="136">
        <v>0</v>
      </c>
      <c r="CT68" s="136">
        <v>0</v>
      </c>
      <c r="CU68" s="136">
        <v>0</v>
      </c>
      <c r="CV68" s="136" t="s">
        <v>2510</v>
      </c>
      <c r="CW68" s="136" t="s">
        <v>2501</v>
      </c>
      <c r="CX68" s="136">
        <v>0</v>
      </c>
      <c r="CY68" s="136">
        <v>0</v>
      </c>
      <c r="CZ68" s="136" t="s">
        <v>2510</v>
      </c>
      <c r="DA68" s="136" t="s">
        <v>2501</v>
      </c>
      <c r="DB68" s="136">
        <v>0</v>
      </c>
      <c r="DC68" s="136">
        <v>0</v>
      </c>
      <c r="DD68" s="136">
        <v>0</v>
      </c>
      <c r="DE68" s="136">
        <v>0</v>
      </c>
    </row>
    <row r="69" spans="1:109" x14ac:dyDescent="0.25">
      <c r="A69" s="136">
        <v>65</v>
      </c>
      <c r="B69" s="131">
        <v>0</v>
      </c>
      <c r="C69" s="129">
        <v>0</v>
      </c>
      <c r="D69" s="131">
        <v>0</v>
      </c>
      <c r="E69" s="129">
        <v>0</v>
      </c>
      <c r="F69" s="131">
        <v>0</v>
      </c>
      <c r="G69" s="129">
        <v>0</v>
      </c>
      <c r="H69" s="131">
        <v>0</v>
      </c>
      <c r="I69" s="129">
        <v>0</v>
      </c>
      <c r="J69" s="131">
        <v>0</v>
      </c>
      <c r="K69" s="129">
        <v>0</v>
      </c>
      <c r="L69" s="131">
        <v>0</v>
      </c>
      <c r="M69" s="129">
        <v>0</v>
      </c>
      <c r="N69" s="131">
        <v>0</v>
      </c>
      <c r="O69" s="129">
        <v>0</v>
      </c>
      <c r="P69" s="136" t="s">
        <v>990</v>
      </c>
      <c r="Q69" s="136" t="s">
        <v>667</v>
      </c>
      <c r="R69" s="136">
        <v>0</v>
      </c>
      <c r="S69" s="136">
        <v>0</v>
      </c>
      <c r="T69" s="136">
        <v>0</v>
      </c>
      <c r="U69" s="136">
        <v>0</v>
      </c>
      <c r="V69" s="136">
        <v>0</v>
      </c>
      <c r="W69" s="136">
        <v>0</v>
      </c>
      <c r="X69" s="136">
        <v>0</v>
      </c>
      <c r="Y69" s="136">
        <v>0</v>
      </c>
      <c r="Z69" s="136">
        <v>0</v>
      </c>
      <c r="AA69" s="136">
        <v>0</v>
      </c>
      <c r="AB69" s="136">
        <v>0</v>
      </c>
      <c r="AC69" s="136">
        <v>0</v>
      </c>
      <c r="AD69" s="136">
        <v>0</v>
      </c>
      <c r="AE69" s="136">
        <v>0</v>
      </c>
      <c r="AF69" s="136">
        <v>0</v>
      </c>
      <c r="AG69" s="136">
        <v>0</v>
      </c>
      <c r="AH69" s="136">
        <v>0</v>
      </c>
      <c r="AI69" s="136">
        <v>0</v>
      </c>
      <c r="AJ69" s="136">
        <v>0</v>
      </c>
      <c r="AK69" s="136">
        <v>0</v>
      </c>
      <c r="AL69" s="136">
        <v>0</v>
      </c>
      <c r="AM69" s="136">
        <v>0</v>
      </c>
      <c r="AN69" s="136">
        <v>0</v>
      </c>
      <c r="AO69" s="136">
        <v>0</v>
      </c>
      <c r="AP69" s="136">
        <v>0</v>
      </c>
      <c r="AQ69" s="136">
        <v>0</v>
      </c>
      <c r="AR69" s="136">
        <v>0</v>
      </c>
      <c r="AS69" s="136">
        <v>0</v>
      </c>
      <c r="AT69" s="136">
        <v>0</v>
      </c>
      <c r="AU69" s="136">
        <v>0</v>
      </c>
      <c r="AV69" s="136">
        <v>0</v>
      </c>
      <c r="AW69" s="136">
        <v>0</v>
      </c>
      <c r="AX69" s="136">
        <v>0</v>
      </c>
      <c r="AY69" s="136">
        <v>0</v>
      </c>
      <c r="AZ69" s="136">
        <v>0</v>
      </c>
      <c r="BA69" s="136">
        <v>0</v>
      </c>
      <c r="BB69" s="136">
        <v>0</v>
      </c>
      <c r="BC69" s="136">
        <v>0</v>
      </c>
      <c r="BD69" s="136">
        <v>0</v>
      </c>
      <c r="BE69" s="136">
        <v>0</v>
      </c>
      <c r="BF69" s="136">
        <v>0</v>
      </c>
      <c r="BG69" s="136">
        <v>0</v>
      </c>
      <c r="BH69" s="136">
        <v>0</v>
      </c>
      <c r="BI69" s="136">
        <v>0</v>
      </c>
      <c r="BJ69" s="136">
        <v>0</v>
      </c>
      <c r="BK69" s="136">
        <v>0</v>
      </c>
      <c r="BL69" s="136">
        <v>0</v>
      </c>
      <c r="BM69" s="136">
        <v>0</v>
      </c>
      <c r="BN69" s="136">
        <v>0</v>
      </c>
      <c r="BO69" s="136">
        <v>0</v>
      </c>
      <c r="BP69" s="136">
        <v>0</v>
      </c>
      <c r="BQ69" s="136">
        <v>0</v>
      </c>
      <c r="BR69" s="136">
        <v>0</v>
      </c>
      <c r="BS69" s="136">
        <v>0</v>
      </c>
      <c r="BT69" s="136">
        <v>0</v>
      </c>
      <c r="BU69" s="136">
        <v>0</v>
      </c>
      <c r="BV69" s="136">
        <v>0</v>
      </c>
      <c r="BW69" s="136">
        <v>0</v>
      </c>
      <c r="BX69" s="136">
        <v>0</v>
      </c>
      <c r="BY69" s="136">
        <v>0</v>
      </c>
      <c r="BZ69" s="136">
        <v>0</v>
      </c>
      <c r="CA69" s="136">
        <v>0</v>
      </c>
      <c r="CB69" s="136">
        <v>0</v>
      </c>
      <c r="CC69" s="136">
        <v>0</v>
      </c>
      <c r="CD69" s="136">
        <v>0</v>
      </c>
      <c r="CE69" s="136">
        <v>0</v>
      </c>
      <c r="CF69" s="136">
        <v>0</v>
      </c>
      <c r="CG69" s="136">
        <v>0</v>
      </c>
      <c r="CH69" s="136">
        <v>0</v>
      </c>
      <c r="CI69" s="136">
        <v>0</v>
      </c>
      <c r="CJ69" s="136">
        <v>0</v>
      </c>
      <c r="CK69" s="136">
        <v>0</v>
      </c>
      <c r="CL69" s="136">
        <v>0</v>
      </c>
      <c r="CM69" s="136">
        <v>0</v>
      </c>
      <c r="CP69" s="136">
        <v>0</v>
      </c>
      <c r="CQ69" s="136">
        <v>0</v>
      </c>
      <c r="CR69" s="136">
        <v>0</v>
      </c>
      <c r="CS69" s="136">
        <v>0</v>
      </c>
      <c r="CT69" s="136">
        <v>0</v>
      </c>
      <c r="CU69" s="136">
        <v>0</v>
      </c>
      <c r="CV69" s="136">
        <v>0</v>
      </c>
      <c r="CW69" s="136">
        <v>0</v>
      </c>
      <c r="CX69" s="136">
        <v>0</v>
      </c>
      <c r="CY69" s="136">
        <v>0</v>
      </c>
      <c r="CZ69" s="136" t="s">
        <v>2512</v>
      </c>
      <c r="DA69" s="136" t="s">
        <v>2513</v>
      </c>
      <c r="DB69" s="136">
        <v>0</v>
      </c>
      <c r="DC69" s="136">
        <v>0</v>
      </c>
      <c r="DD69" s="136">
        <v>0</v>
      </c>
      <c r="DE69" s="136">
        <v>0</v>
      </c>
    </row>
    <row r="70" spans="1:109" x14ac:dyDescent="0.25">
      <c r="A70" s="136">
        <v>66</v>
      </c>
      <c r="B70" s="131">
        <v>0</v>
      </c>
      <c r="C70" s="129">
        <v>0</v>
      </c>
      <c r="D70" s="131">
        <v>0</v>
      </c>
      <c r="E70" s="129">
        <v>0</v>
      </c>
      <c r="F70" s="131">
        <v>0</v>
      </c>
      <c r="G70" s="129">
        <v>0</v>
      </c>
      <c r="H70" s="131">
        <v>0</v>
      </c>
      <c r="I70" s="129">
        <v>0</v>
      </c>
      <c r="J70" s="131">
        <v>0</v>
      </c>
      <c r="K70" s="129">
        <v>0</v>
      </c>
      <c r="L70" s="131">
        <v>0</v>
      </c>
      <c r="M70" s="129">
        <v>0</v>
      </c>
      <c r="N70" s="131">
        <v>0</v>
      </c>
      <c r="O70" s="129">
        <v>0</v>
      </c>
      <c r="P70" s="136" t="s">
        <v>990</v>
      </c>
      <c r="Q70" s="136" t="s">
        <v>839</v>
      </c>
      <c r="R70" s="136">
        <v>0</v>
      </c>
      <c r="S70" s="136">
        <v>0</v>
      </c>
      <c r="T70" s="136">
        <v>0</v>
      </c>
      <c r="U70" s="136">
        <v>0</v>
      </c>
      <c r="V70" s="136">
        <v>0</v>
      </c>
      <c r="W70" s="136">
        <v>0</v>
      </c>
      <c r="X70" s="136">
        <v>0</v>
      </c>
      <c r="Y70" s="136">
        <v>0</v>
      </c>
      <c r="Z70" s="136">
        <v>0</v>
      </c>
      <c r="AA70" s="136">
        <v>0</v>
      </c>
      <c r="AB70" s="136">
        <v>0</v>
      </c>
      <c r="AC70" s="136">
        <v>0</v>
      </c>
      <c r="AD70" s="136">
        <v>0</v>
      </c>
      <c r="AE70" s="136">
        <v>0</v>
      </c>
      <c r="AF70" s="136">
        <v>0</v>
      </c>
      <c r="AG70" s="136">
        <v>0</v>
      </c>
      <c r="AH70" s="136">
        <v>0</v>
      </c>
      <c r="AI70" s="136">
        <v>0</v>
      </c>
      <c r="AJ70" s="136">
        <v>0</v>
      </c>
      <c r="AK70" s="136">
        <v>0</v>
      </c>
      <c r="AL70" s="136">
        <v>0</v>
      </c>
      <c r="AM70" s="136">
        <v>0</v>
      </c>
      <c r="AN70" s="136">
        <v>0</v>
      </c>
      <c r="AO70" s="136">
        <v>0</v>
      </c>
      <c r="AP70" s="136">
        <v>0</v>
      </c>
      <c r="AQ70" s="136">
        <v>0</v>
      </c>
      <c r="AR70" s="136">
        <v>0</v>
      </c>
      <c r="AS70" s="136">
        <v>0</v>
      </c>
      <c r="AT70" s="136">
        <v>0</v>
      </c>
      <c r="AU70" s="136">
        <v>0</v>
      </c>
      <c r="AV70" s="136">
        <v>0</v>
      </c>
      <c r="AW70" s="136">
        <v>0</v>
      </c>
      <c r="AX70" s="136">
        <v>0</v>
      </c>
      <c r="AY70" s="136">
        <v>0</v>
      </c>
      <c r="AZ70" s="136">
        <v>0</v>
      </c>
      <c r="BA70" s="136">
        <v>0</v>
      </c>
      <c r="BB70" s="136">
        <v>0</v>
      </c>
      <c r="BC70" s="136">
        <v>0</v>
      </c>
      <c r="BD70" s="136">
        <v>0</v>
      </c>
      <c r="BE70" s="136">
        <v>0</v>
      </c>
      <c r="BF70" s="136">
        <v>0</v>
      </c>
      <c r="BG70" s="136">
        <v>0</v>
      </c>
      <c r="BH70" s="136">
        <v>0</v>
      </c>
      <c r="BI70" s="136">
        <v>0</v>
      </c>
      <c r="BJ70" s="136">
        <v>0</v>
      </c>
      <c r="BK70" s="136">
        <v>0</v>
      </c>
      <c r="BL70" s="136">
        <v>0</v>
      </c>
      <c r="BM70" s="136">
        <v>0</v>
      </c>
      <c r="BN70" s="136">
        <v>0</v>
      </c>
      <c r="BO70" s="136">
        <v>0</v>
      </c>
      <c r="BP70" s="136">
        <v>0</v>
      </c>
      <c r="BQ70" s="136">
        <v>0</v>
      </c>
      <c r="BR70" s="136">
        <v>0</v>
      </c>
      <c r="BS70" s="136">
        <v>0</v>
      </c>
      <c r="BT70" s="136">
        <v>0</v>
      </c>
      <c r="BU70" s="136">
        <v>0</v>
      </c>
      <c r="BV70" s="136">
        <v>0</v>
      </c>
      <c r="BW70" s="136">
        <v>0</v>
      </c>
      <c r="BX70" s="136">
        <v>0</v>
      </c>
      <c r="BY70" s="136">
        <v>0</v>
      </c>
      <c r="BZ70" s="136">
        <v>0</v>
      </c>
      <c r="CA70" s="136">
        <v>0</v>
      </c>
      <c r="CB70" s="136">
        <v>0</v>
      </c>
      <c r="CC70" s="136">
        <v>0</v>
      </c>
      <c r="CD70" s="136">
        <v>0</v>
      </c>
      <c r="CE70" s="136">
        <v>0</v>
      </c>
      <c r="CF70" s="136">
        <v>0</v>
      </c>
      <c r="CG70" s="136">
        <v>0</v>
      </c>
      <c r="CH70" s="136">
        <v>0</v>
      </c>
      <c r="CI70" s="136">
        <v>0</v>
      </c>
      <c r="CJ70" s="136">
        <v>0</v>
      </c>
      <c r="CK70" s="136">
        <v>0</v>
      </c>
      <c r="CL70" s="136">
        <v>0</v>
      </c>
      <c r="CM70" s="136">
        <v>0</v>
      </c>
      <c r="CP70" s="136">
        <v>0</v>
      </c>
      <c r="CQ70" s="136">
        <v>0</v>
      </c>
      <c r="CR70" s="136">
        <v>0</v>
      </c>
      <c r="CS70" s="136">
        <v>0</v>
      </c>
      <c r="CT70" s="136">
        <v>0</v>
      </c>
      <c r="CU70" s="136">
        <v>0</v>
      </c>
      <c r="CV70" s="136">
        <v>0</v>
      </c>
      <c r="CW70" s="136">
        <v>0</v>
      </c>
      <c r="CX70" s="136">
        <v>0</v>
      </c>
      <c r="CY70" s="136">
        <v>0</v>
      </c>
      <c r="CZ70" s="136" t="s">
        <v>2514</v>
      </c>
      <c r="DA70" s="136" t="s">
        <v>2515</v>
      </c>
      <c r="DB70" s="136">
        <v>0</v>
      </c>
      <c r="DC70" s="136">
        <v>0</v>
      </c>
      <c r="DD70" s="136">
        <v>0</v>
      </c>
      <c r="DE70" s="136">
        <v>0</v>
      </c>
    </row>
    <row r="71" spans="1:109" x14ac:dyDescent="0.25">
      <c r="A71" s="136">
        <v>67</v>
      </c>
      <c r="B71" s="131">
        <v>0</v>
      </c>
      <c r="C71" s="129">
        <v>0</v>
      </c>
      <c r="D71" s="131">
        <v>0</v>
      </c>
      <c r="E71" s="129">
        <v>0</v>
      </c>
      <c r="F71" s="131">
        <v>0</v>
      </c>
      <c r="G71" s="129">
        <v>0</v>
      </c>
      <c r="H71" s="131">
        <v>0</v>
      </c>
      <c r="I71" s="129">
        <v>0</v>
      </c>
      <c r="J71" s="131">
        <v>0</v>
      </c>
      <c r="K71" s="129">
        <v>0</v>
      </c>
      <c r="L71" s="131">
        <v>0</v>
      </c>
      <c r="M71" s="129">
        <v>0</v>
      </c>
      <c r="N71" s="131">
        <v>0</v>
      </c>
      <c r="O71" s="129">
        <v>0</v>
      </c>
      <c r="P71" s="136" t="s">
        <v>990</v>
      </c>
      <c r="Q71" s="136" t="s">
        <v>840</v>
      </c>
      <c r="R71" s="136">
        <v>0</v>
      </c>
      <c r="S71" s="136">
        <v>0</v>
      </c>
      <c r="T71" s="136">
        <v>0</v>
      </c>
      <c r="U71" s="136">
        <v>0</v>
      </c>
      <c r="V71" s="136">
        <v>0</v>
      </c>
      <c r="W71" s="136">
        <v>0</v>
      </c>
      <c r="X71" s="136">
        <v>0</v>
      </c>
      <c r="Y71" s="136">
        <v>0</v>
      </c>
      <c r="Z71" s="136">
        <v>0</v>
      </c>
      <c r="AA71" s="136">
        <v>0</v>
      </c>
      <c r="AB71" s="136">
        <v>0</v>
      </c>
      <c r="AC71" s="136">
        <v>0</v>
      </c>
      <c r="AD71" s="136">
        <v>0</v>
      </c>
      <c r="AE71" s="136">
        <v>0</v>
      </c>
      <c r="AF71" s="136">
        <v>0</v>
      </c>
      <c r="AG71" s="136">
        <v>0</v>
      </c>
      <c r="AH71" s="136">
        <v>0</v>
      </c>
      <c r="AI71" s="136">
        <v>0</v>
      </c>
      <c r="AJ71" s="136">
        <v>0</v>
      </c>
      <c r="AK71" s="136">
        <v>0</v>
      </c>
      <c r="AL71" s="136">
        <v>0</v>
      </c>
      <c r="AM71" s="136">
        <v>0</v>
      </c>
      <c r="AN71" s="136">
        <v>0</v>
      </c>
      <c r="AO71" s="136">
        <v>0</v>
      </c>
      <c r="AP71" s="136">
        <v>0</v>
      </c>
      <c r="AQ71" s="136">
        <v>0</v>
      </c>
      <c r="AR71" s="136">
        <v>0</v>
      </c>
      <c r="AS71" s="136">
        <v>0</v>
      </c>
      <c r="AT71" s="136">
        <v>0</v>
      </c>
      <c r="AU71" s="136">
        <v>0</v>
      </c>
      <c r="AV71" s="136">
        <v>0</v>
      </c>
      <c r="AW71" s="136">
        <v>0</v>
      </c>
      <c r="AX71" s="136">
        <v>0</v>
      </c>
      <c r="AY71" s="136">
        <v>0</v>
      </c>
      <c r="AZ71" s="136">
        <v>0</v>
      </c>
      <c r="BA71" s="136">
        <v>0</v>
      </c>
      <c r="BB71" s="136">
        <v>0</v>
      </c>
      <c r="BC71" s="136">
        <v>0</v>
      </c>
      <c r="BD71" s="136">
        <v>0</v>
      </c>
      <c r="BE71" s="136">
        <v>0</v>
      </c>
      <c r="BF71" s="136">
        <v>0</v>
      </c>
      <c r="BG71" s="136">
        <v>0</v>
      </c>
      <c r="BH71" s="136">
        <v>0</v>
      </c>
      <c r="BI71" s="136">
        <v>0</v>
      </c>
      <c r="BJ71" s="136">
        <v>0</v>
      </c>
      <c r="BK71" s="136">
        <v>0</v>
      </c>
      <c r="BL71" s="136">
        <v>0</v>
      </c>
      <c r="BM71" s="136">
        <v>0</v>
      </c>
      <c r="BN71" s="136">
        <v>0</v>
      </c>
      <c r="BO71" s="136">
        <v>0</v>
      </c>
      <c r="BP71" s="136">
        <v>0</v>
      </c>
      <c r="BQ71" s="136">
        <v>0</v>
      </c>
      <c r="BR71" s="136">
        <v>0</v>
      </c>
      <c r="BS71" s="136">
        <v>0</v>
      </c>
      <c r="BT71" s="136">
        <v>0</v>
      </c>
      <c r="BU71" s="136">
        <v>0</v>
      </c>
      <c r="BV71" s="136">
        <v>0</v>
      </c>
      <c r="BW71" s="136">
        <v>0</v>
      </c>
      <c r="BX71" s="136">
        <v>0</v>
      </c>
      <c r="BY71" s="136">
        <v>0</v>
      </c>
      <c r="BZ71" s="136">
        <v>0</v>
      </c>
      <c r="CA71" s="136">
        <v>0</v>
      </c>
      <c r="CB71" s="136">
        <v>0</v>
      </c>
      <c r="CC71" s="136">
        <v>0</v>
      </c>
      <c r="CD71" s="136">
        <v>0</v>
      </c>
      <c r="CE71" s="136">
        <v>0</v>
      </c>
      <c r="CF71" s="136">
        <v>0</v>
      </c>
      <c r="CG71" s="136">
        <v>0</v>
      </c>
      <c r="CH71" s="136">
        <v>0</v>
      </c>
      <c r="CI71" s="136">
        <v>0</v>
      </c>
      <c r="CJ71" s="136">
        <v>0</v>
      </c>
      <c r="CK71" s="136">
        <v>0</v>
      </c>
      <c r="CL71" s="136">
        <v>0</v>
      </c>
      <c r="CM71" s="136">
        <v>0</v>
      </c>
      <c r="CP71" s="136">
        <v>0</v>
      </c>
      <c r="CQ71" s="136">
        <v>0</v>
      </c>
      <c r="CR71" s="136">
        <v>0</v>
      </c>
      <c r="CS71" s="136">
        <v>0</v>
      </c>
      <c r="CT71" s="136">
        <v>0</v>
      </c>
      <c r="CU71" s="136">
        <v>0</v>
      </c>
      <c r="CV71" s="136">
        <v>0</v>
      </c>
      <c r="CW71" s="136">
        <v>0</v>
      </c>
      <c r="CX71" s="136" t="s">
        <v>2516</v>
      </c>
      <c r="CY71" s="136" t="s">
        <v>2517</v>
      </c>
      <c r="CZ71" s="136">
        <v>0</v>
      </c>
      <c r="DA71" s="136">
        <v>0</v>
      </c>
      <c r="DB71" s="136" t="s">
        <v>2522</v>
      </c>
      <c r="DC71" s="136" t="s">
        <v>2523</v>
      </c>
      <c r="DD71" s="136">
        <v>0</v>
      </c>
      <c r="DE71" s="136">
        <v>0</v>
      </c>
    </row>
    <row r="72" spans="1:109" x14ac:dyDescent="0.25">
      <c r="A72" s="136">
        <v>68</v>
      </c>
      <c r="B72" s="131">
        <v>0</v>
      </c>
      <c r="C72" s="129">
        <v>0</v>
      </c>
      <c r="D72" s="131">
        <v>0</v>
      </c>
      <c r="E72" s="129">
        <v>0</v>
      </c>
      <c r="F72" s="131">
        <v>0</v>
      </c>
      <c r="G72" s="129">
        <v>0</v>
      </c>
      <c r="H72" s="131">
        <v>0</v>
      </c>
      <c r="I72" s="129">
        <v>0</v>
      </c>
      <c r="J72" s="131">
        <v>0</v>
      </c>
      <c r="K72" s="129">
        <v>0</v>
      </c>
      <c r="L72" s="131">
        <v>0</v>
      </c>
      <c r="M72" s="129">
        <v>0</v>
      </c>
      <c r="N72" s="131">
        <v>0</v>
      </c>
      <c r="O72" s="129">
        <v>0</v>
      </c>
      <c r="P72" s="136" t="s">
        <v>990</v>
      </c>
      <c r="Q72" s="136" t="s">
        <v>841</v>
      </c>
      <c r="R72" s="136">
        <v>0</v>
      </c>
      <c r="S72" s="136">
        <v>0</v>
      </c>
      <c r="T72" s="136">
        <v>0</v>
      </c>
      <c r="U72" s="136">
        <v>0</v>
      </c>
      <c r="V72" s="136">
        <v>0</v>
      </c>
      <c r="W72" s="136">
        <v>0</v>
      </c>
      <c r="X72" s="136">
        <v>0</v>
      </c>
      <c r="Y72" s="136">
        <v>0</v>
      </c>
      <c r="Z72" s="136">
        <v>0</v>
      </c>
      <c r="AA72" s="136">
        <v>0</v>
      </c>
      <c r="AB72" s="136">
        <v>0</v>
      </c>
      <c r="AC72" s="136">
        <v>0</v>
      </c>
      <c r="AD72" s="136">
        <v>0</v>
      </c>
      <c r="AE72" s="136">
        <v>0</v>
      </c>
      <c r="AF72" s="136">
        <v>0</v>
      </c>
      <c r="AG72" s="136">
        <v>0</v>
      </c>
      <c r="AH72" s="136">
        <v>0</v>
      </c>
      <c r="AI72" s="136">
        <v>0</v>
      </c>
      <c r="AJ72" s="136">
        <v>0</v>
      </c>
      <c r="AK72" s="136">
        <v>0</v>
      </c>
      <c r="AL72" s="136">
        <v>0</v>
      </c>
      <c r="AM72" s="136">
        <v>0</v>
      </c>
      <c r="AN72" s="136">
        <v>0</v>
      </c>
      <c r="AO72" s="136">
        <v>0</v>
      </c>
      <c r="AP72" s="136">
        <v>0</v>
      </c>
      <c r="AQ72" s="136">
        <v>0</v>
      </c>
      <c r="AR72" s="136">
        <v>0</v>
      </c>
      <c r="AS72" s="136">
        <v>0</v>
      </c>
      <c r="AT72" s="136">
        <v>0</v>
      </c>
      <c r="AU72" s="136">
        <v>0</v>
      </c>
      <c r="AV72" s="136">
        <v>0</v>
      </c>
      <c r="AW72" s="136">
        <v>0</v>
      </c>
      <c r="AX72" s="136">
        <v>0</v>
      </c>
      <c r="AY72" s="136">
        <v>0</v>
      </c>
      <c r="AZ72" s="136">
        <v>0</v>
      </c>
      <c r="BA72" s="136">
        <v>0</v>
      </c>
      <c r="BB72" s="136">
        <v>0</v>
      </c>
      <c r="BC72" s="136">
        <v>0</v>
      </c>
      <c r="BD72" s="136">
        <v>0</v>
      </c>
      <c r="BE72" s="136">
        <v>0</v>
      </c>
      <c r="BF72" s="136">
        <v>0</v>
      </c>
      <c r="BG72" s="136">
        <v>0</v>
      </c>
      <c r="BH72" s="136">
        <v>0</v>
      </c>
      <c r="BI72" s="136">
        <v>0</v>
      </c>
      <c r="BJ72" s="136">
        <v>0</v>
      </c>
      <c r="BK72" s="136">
        <v>0</v>
      </c>
      <c r="BL72" s="136">
        <v>0</v>
      </c>
      <c r="BM72" s="136">
        <v>0</v>
      </c>
      <c r="BN72" s="136">
        <v>0</v>
      </c>
      <c r="BO72" s="136">
        <v>0</v>
      </c>
      <c r="BP72" s="136">
        <v>0</v>
      </c>
      <c r="BQ72" s="136">
        <v>0</v>
      </c>
      <c r="BR72" s="136">
        <v>0</v>
      </c>
      <c r="BS72" s="136">
        <v>0</v>
      </c>
      <c r="BT72" s="136">
        <v>0</v>
      </c>
      <c r="BU72" s="136">
        <v>0</v>
      </c>
      <c r="BV72" s="136">
        <v>0</v>
      </c>
      <c r="BW72" s="136">
        <v>0</v>
      </c>
      <c r="BX72" s="136">
        <v>0</v>
      </c>
      <c r="BY72" s="136">
        <v>0</v>
      </c>
      <c r="BZ72" s="136">
        <v>0</v>
      </c>
      <c r="CA72" s="136">
        <v>0</v>
      </c>
      <c r="CB72" s="136">
        <v>0</v>
      </c>
      <c r="CC72" s="136">
        <v>0</v>
      </c>
      <c r="CD72" s="136">
        <v>0</v>
      </c>
      <c r="CE72" s="136">
        <v>0</v>
      </c>
      <c r="CF72" s="136">
        <v>0</v>
      </c>
      <c r="CG72" s="136">
        <v>0</v>
      </c>
      <c r="CH72" s="136">
        <v>0</v>
      </c>
      <c r="CI72" s="136">
        <v>0</v>
      </c>
      <c r="CJ72" s="136">
        <v>0</v>
      </c>
      <c r="CK72" s="136">
        <v>0</v>
      </c>
      <c r="CL72" s="136">
        <v>0</v>
      </c>
      <c r="CM72" s="136">
        <v>0</v>
      </c>
      <c r="CP72" s="136">
        <v>0</v>
      </c>
      <c r="CQ72" s="136">
        <v>0</v>
      </c>
      <c r="CR72" s="136">
        <v>0</v>
      </c>
      <c r="CS72" s="136">
        <v>0</v>
      </c>
      <c r="CT72" s="136">
        <v>0</v>
      </c>
      <c r="CU72" s="136">
        <v>0</v>
      </c>
      <c r="CV72" s="136">
        <v>0</v>
      </c>
      <c r="CW72" s="136">
        <v>0</v>
      </c>
      <c r="CX72" s="136" t="s">
        <v>2518</v>
      </c>
      <c r="CY72" s="136" t="s">
        <v>2519</v>
      </c>
      <c r="CZ72" s="136">
        <v>0</v>
      </c>
      <c r="DA72" s="136">
        <v>0</v>
      </c>
      <c r="DB72" s="136">
        <v>0</v>
      </c>
      <c r="DC72" s="136">
        <v>0</v>
      </c>
      <c r="DD72" s="136">
        <v>0</v>
      </c>
      <c r="DE72" s="136">
        <v>0</v>
      </c>
    </row>
    <row r="73" spans="1:109" x14ac:dyDescent="0.25">
      <c r="A73" s="136">
        <v>69</v>
      </c>
      <c r="B73" s="131">
        <v>0</v>
      </c>
      <c r="C73" s="129">
        <v>0</v>
      </c>
      <c r="D73" s="131">
        <v>0</v>
      </c>
      <c r="E73" s="129">
        <v>0</v>
      </c>
      <c r="F73" s="131">
        <v>0</v>
      </c>
      <c r="G73" s="129">
        <v>0</v>
      </c>
      <c r="H73" s="131">
        <v>0</v>
      </c>
      <c r="I73" s="129">
        <v>0</v>
      </c>
      <c r="J73" s="131">
        <v>0</v>
      </c>
      <c r="K73" s="129">
        <v>0</v>
      </c>
      <c r="L73" s="131">
        <v>0</v>
      </c>
      <c r="M73" s="129">
        <v>0</v>
      </c>
      <c r="N73" s="131">
        <v>0</v>
      </c>
      <c r="O73" s="129">
        <v>0</v>
      </c>
      <c r="P73" s="136" t="s">
        <v>991</v>
      </c>
      <c r="Q73" s="136" t="s">
        <v>992</v>
      </c>
      <c r="R73" s="136">
        <v>0</v>
      </c>
      <c r="S73" s="136">
        <v>0</v>
      </c>
      <c r="T73" s="136">
        <v>0</v>
      </c>
      <c r="U73" s="136">
        <v>0</v>
      </c>
      <c r="V73" s="136">
        <v>0</v>
      </c>
      <c r="W73" s="136">
        <v>0</v>
      </c>
      <c r="X73" s="136">
        <v>0</v>
      </c>
      <c r="Y73" s="136">
        <v>0</v>
      </c>
      <c r="Z73" s="136">
        <v>0</v>
      </c>
      <c r="AA73" s="136">
        <v>0</v>
      </c>
      <c r="AB73" s="136">
        <v>0</v>
      </c>
      <c r="AC73" s="136">
        <v>0</v>
      </c>
      <c r="AD73" s="136">
        <v>0</v>
      </c>
      <c r="AE73" s="136">
        <v>0</v>
      </c>
      <c r="AF73" s="136">
        <v>0</v>
      </c>
      <c r="AG73" s="136">
        <v>0</v>
      </c>
      <c r="AH73" s="136">
        <v>0</v>
      </c>
      <c r="AI73" s="136">
        <v>0</v>
      </c>
      <c r="AJ73" s="136">
        <v>0</v>
      </c>
      <c r="AK73" s="136">
        <v>0</v>
      </c>
      <c r="AL73" s="136">
        <v>0</v>
      </c>
      <c r="AM73" s="136">
        <v>0</v>
      </c>
      <c r="AN73" s="136">
        <v>0</v>
      </c>
      <c r="AO73" s="136">
        <v>0</v>
      </c>
      <c r="AP73" s="136">
        <v>0</v>
      </c>
      <c r="AQ73" s="136">
        <v>0</v>
      </c>
      <c r="AR73" s="136">
        <v>0</v>
      </c>
      <c r="AS73" s="136">
        <v>0</v>
      </c>
      <c r="AT73" s="136">
        <v>0</v>
      </c>
      <c r="AU73" s="136">
        <v>0</v>
      </c>
      <c r="AV73" s="136">
        <v>0</v>
      </c>
      <c r="AW73" s="136">
        <v>0</v>
      </c>
      <c r="AX73" s="136">
        <v>0</v>
      </c>
      <c r="AY73" s="136">
        <v>0</v>
      </c>
      <c r="AZ73" s="136">
        <v>0</v>
      </c>
      <c r="BA73" s="136">
        <v>0</v>
      </c>
      <c r="BB73" s="136">
        <v>0</v>
      </c>
      <c r="BC73" s="136">
        <v>0</v>
      </c>
      <c r="BD73" s="136">
        <v>0</v>
      </c>
      <c r="BE73" s="136">
        <v>0</v>
      </c>
      <c r="BF73" s="136">
        <v>0</v>
      </c>
      <c r="BG73" s="136">
        <v>0</v>
      </c>
      <c r="BH73" s="136">
        <v>0</v>
      </c>
      <c r="BI73" s="136">
        <v>0</v>
      </c>
      <c r="BJ73" s="136">
        <v>0</v>
      </c>
      <c r="BK73" s="136">
        <v>0</v>
      </c>
      <c r="BL73" s="136">
        <v>0</v>
      </c>
      <c r="BM73" s="136">
        <v>0</v>
      </c>
      <c r="BN73" s="136">
        <v>0</v>
      </c>
      <c r="BO73" s="136">
        <v>0</v>
      </c>
      <c r="BP73" s="136">
        <v>0</v>
      </c>
      <c r="BQ73" s="136">
        <v>0</v>
      </c>
      <c r="BR73" s="136">
        <v>0</v>
      </c>
      <c r="BS73" s="136">
        <v>0</v>
      </c>
      <c r="BT73" s="136">
        <v>0</v>
      </c>
      <c r="BU73" s="136">
        <v>0</v>
      </c>
      <c r="BV73" s="136">
        <v>0</v>
      </c>
      <c r="BW73" s="136">
        <v>0</v>
      </c>
      <c r="BX73" s="136">
        <v>0</v>
      </c>
      <c r="BY73" s="136">
        <v>0</v>
      </c>
      <c r="BZ73" s="136">
        <v>0</v>
      </c>
      <c r="CA73" s="136">
        <v>0</v>
      </c>
      <c r="CB73" s="136">
        <v>0</v>
      </c>
      <c r="CC73" s="136">
        <v>0</v>
      </c>
      <c r="CD73" s="136">
        <v>0</v>
      </c>
      <c r="CE73" s="136">
        <v>0</v>
      </c>
      <c r="CF73" s="136">
        <v>0</v>
      </c>
      <c r="CG73" s="136">
        <v>0</v>
      </c>
      <c r="CH73" s="136">
        <v>0</v>
      </c>
      <c r="CI73" s="136">
        <v>0</v>
      </c>
      <c r="CJ73" s="136">
        <v>0</v>
      </c>
      <c r="CK73" s="136">
        <v>0</v>
      </c>
      <c r="CL73" s="136">
        <v>0</v>
      </c>
      <c r="CM73" s="136">
        <v>0</v>
      </c>
      <c r="CP73" s="136">
        <v>0</v>
      </c>
      <c r="CQ73" s="136">
        <v>0</v>
      </c>
      <c r="CR73" s="136">
        <v>0</v>
      </c>
      <c r="CS73" s="136">
        <v>0</v>
      </c>
      <c r="CT73" s="136">
        <v>0</v>
      </c>
      <c r="CU73" s="136">
        <v>0</v>
      </c>
      <c r="CV73" s="136">
        <v>0</v>
      </c>
      <c r="CW73" s="136">
        <v>0</v>
      </c>
      <c r="CX73" s="136" t="s">
        <v>2521</v>
      </c>
      <c r="CY73" s="136" t="s">
        <v>2520</v>
      </c>
      <c r="CZ73" s="136">
        <v>0</v>
      </c>
      <c r="DA73" s="136">
        <v>0</v>
      </c>
      <c r="DB73" s="136">
        <v>0</v>
      </c>
      <c r="DC73" s="136">
        <v>0</v>
      </c>
      <c r="DD73" s="136">
        <v>0</v>
      </c>
      <c r="DE73" s="136">
        <v>0</v>
      </c>
    </row>
    <row r="74" spans="1:109" x14ac:dyDescent="0.25">
      <c r="A74" s="136">
        <v>70</v>
      </c>
      <c r="B74" s="131">
        <v>0</v>
      </c>
      <c r="C74" s="129">
        <v>0</v>
      </c>
      <c r="D74" s="131">
        <v>0</v>
      </c>
      <c r="E74" s="129">
        <v>0</v>
      </c>
      <c r="F74" s="131">
        <v>0</v>
      </c>
      <c r="G74" s="129">
        <v>0</v>
      </c>
      <c r="H74" s="131">
        <v>0</v>
      </c>
      <c r="I74" s="129">
        <v>0</v>
      </c>
      <c r="J74" s="131">
        <v>0</v>
      </c>
      <c r="K74" s="129">
        <v>0</v>
      </c>
      <c r="L74" s="131">
        <v>0</v>
      </c>
      <c r="M74" s="129">
        <v>0</v>
      </c>
      <c r="N74" s="131">
        <v>0</v>
      </c>
      <c r="O74" s="129">
        <v>0</v>
      </c>
      <c r="P74" s="136" t="s">
        <v>991</v>
      </c>
      <c r="Q74" s="136" t="s">
        <v>993</v>
      </c>
      <c r="R74" s="136">
        <v>0</v>
      </c>
      <c r="S74" s="136">
        <v>0</v>
      </c>
      <c r="T74" s="136">
        <v>0</v>
      </c>
      <c r="U74" s="136">
        <v>0</v>
      </c>
      <c r="V74" s="136">
        <v>0</v>
      </c>
      <c r="W74" s="136">
        <v>0</v>
      </c>
      <c r="X74" s="136">
        <v>0</v>
      </c>
      <c r="Y74" s="136">
        <v>0</v>
      </c>
      <c r="Z74" s="136">
        <v>0</v>
      </c>
      <c r="AA74" s="136">
        <v>0</v>
      </c>
      <c r="AB74" s="136">
        <v>0</v>
      </c>
      <c r="AC74" s="136">
        <v>0</v>
      </c>
      <c r="AD74" s="136">
        <v>0</v>
      </c>
      <c r="AE74" s="136">
        <v>0</v>
      </c>
      <c r="AF74" s="136">
        <v>0</v>
      </c>
      <c r="AG74" s="136">
        <v>0</v>
      </c>
      <c r="AH74" s="136">
        <v>0</v>
      </c>
      <c r="AI74" s="136">
        <v>0</v>
      </c>
      <c r="AJ74" s="136">
        <v>0</v>
      </c>
      <c r="AK74" s="136">
        <v>0</v>
      </c>
      <c r="AL74" s="136">
        <v>0</v>
      </c>
      <c r="AM74" s="136">
        <v>0</v>
      </c>
      <c r="AN74" s="136">
        <v>0</v>
      </c>
      <c r="AO74" s="136">
        <v>0</v>
      </c>
      <c r="AP74" s="136">
        <v>0</v>
      </c>
      <c r="AQ74" s="136">
        <v>0</v>
      </c>
      <c r="AR74" s="136">
        <v>0</v>
      </c>
      <c r="AS74" s="136">
        <v>0</v>
      </c>
      <c r="AT74" s="136">
        <v>0</v>
      </c>
      <c r="AU74" s="136">
        <v>0</v>
      </c>
      <c r="AV74" s="136">
        <v>0</v>
      </c>
      <c r="AW74" s="136">
        <v>0</v>
      </c>
      <c r="AX74" s="136">
        <v>0</v>
      </c>
      <c r="AY74" s="136">
        <v>0</v>
      </c>
      <c r="AZ74" s="136">
        <v>0</v>
      </c>
      <c r="BA74" s="136">
        <v>0</v>
      </c>
      <c r="BB74" s="136">
        <v>0</v>
      </c>
      <c r="BC74" s="136">
        <v>0</v>
      </c>
      <c r="BD74" s="136">
        <v>0</v>
      </c>
      <c r="BE74" s="136">
        <v>0</v>
      </c>
      <c r="BF74" s="136">
        <v>0</v>
      </c>
      <c r="BG74" s="136">
        <v>0</v>
      </c>
      <c r="BH74" s="136">
        <v>0</v>
      </c>
      <c r="BI74" s="136">
        <v>0</v>
      </c>
      <c r="BJ74" s="136">
        <v>0</v>
      </c>
      <c r="BK74" s="136">
        <v>0</v>
      </c>
      <c r="BL74" s="136">
        <v>0</v>
      </c>
      <c r="BM74" s="136">
        <v>0</v>
      </c>
      <c r="BN74" s="136">
        <v>0</v>
      </c>
      <c r="BO74" s="136">
        <v>0</v>
      </c>
      <c r="BP74" s="136">
        <v>0</v>
      </c>
      <c r="BQ74" s="136">
        <v>0</v>
      </c>
      <c r="BR74" s="136">
        <v>0</v>
      </c>
      <c r="BS74" s="136">
        <v>0</v>
      </c>
      <c r="BT74" s="136">
        <v>0</v>
      </c>
      <c r="BU74" s="136">
        <v>0</v>
      </c>
      <c r="BV74" s="136">
        <v>0</v>
      </c>
      <c r="BW74" s="136">
        <v>0</v>
      </c>
      <c r="BX74" s="136">
        <v>0</v>
      </c>
      <c r="BY74" s="136">
        <v>0</v>
      </c>
      <c r="BZ74" s="136">
        <v>0</v>
      </c>
      <c r="CA74" s="136">
        <v>0</v>
      </c>
      <c r="CB74" s="136">
        <v>0</v>
      </c>
      <c r="CC74" s="136">
        <v>0</v>
      </c>
      <c r="CD74" s="136">
        <v>0</v>
      </c>
      <c r="CE74" s="136">
        <v>0</v>
      </c>
      <c r="CF74" s="136">
        <v>0</v>
      </c>
      <c r="CG74" s="136">
        <v>0</v>
      </c>
      <c r="CH74" s="136">
        <v>0</v>
      </c>
      <c r="CI74" s="136">
        <v>0</v>
      </c>
      <c r="CJ74" s="136">
        <v>0</v>
      </c>
      <c r="CK74" s="136">
        <v>0</v>
      </c>
      <c r="CL74" s="136">
        <v>0</v>
      </c>
      <c r="CM74" s="136">
        <v>0</v>
      </c>
      <c r="CP74" s="136">
        <v>0</v>
      </c>
      <c r="CQ74" s="136">
        <v>0</v>
      </c>
      <c r="CR74" s="136">
        <v>0</v>
      </c>
      <c r="CS74" s="136">
        <v>0</v>
      </c>
      <c r="CT74" s="136">
        <v>0</v>
      </c>
      <c r="CU74" s="136">
        <v>0</v>
      </c>
      <c r="CV74" s="136">
        <v>0</v>
      </c>
      <c r="CW74" s="136">
        <v>0</v>
      </c>
      <c r="CX74" s="136">
        <v>0</v>
      </c>
      <c r="CY74" s="136">
        <v>0</v>
      </c>
      <c r="CZ74" s="136">
        <v>0</v>
      </c>
      <c r="DA74" s="136">
        <v>0</v>
      </c>
      <c r="DB74" s="136">
        <v>0</v>
      </c>
      <c r="DC74" s="136">
        <v>0</v>
      </c>
      <c r="DD74" s="136">
        <v>0</v>
      </c>
      <c r="DE74" s="136">
        <v>0</v>
      </c>
    </row>
    <row r="75" spans="1:109" x14ac:dyDescent="0.25">
      <c r="A75" s="136">
        <v>71</v>
      </c>
      <c r="B75" s="131">
        <v>0</v>
      </c>
      <c r="C75" s="129">
        <v>0</v>
      </c>
      <c r="D75" s="131">
        <v>0</v>
      </c>
      <c r="E75" s="129">
        <v>0</v>
      </c>
      <c r="F75" s="131">
        <v>0</v>
      </c>
      <c r="G75" s="129">
        <v>0</v>
      </c>
      <c r="H75" s="131">
        <v>0</v>
      </c>
      <c r="I75" s="129">
        <v>0</v>
      </c>
      <c r="J75" s="131">
        <v>0</v>
      </c>
      <c r="K75" s="129">
        <v>0</v>
      </c>
      <c r="L75" s="131">
        <v>0</v>
      </c>
      <c r="M75" s="129">
        <v>0</v>
      </c>
      <c r="N75" s="131">
        <v>0</v>
      </c>
      <c r="O75" s="129">
        <v>0</v>
      </c>
      <c r="P75" s="136" t="s">
        <v>991</v>
      </c>
      <c r="Q75" s="136" t="s">
        <v>994</v>
      </c>
      <c r="R75" s="136">
        <v>0</v>
      </c>
      <c r="S75" s="136">
        <v>0</v>
      </c>
      <c r="T75" s="136">
        <v>0</v>
      </c>
      <c r="U75" s="136">
        <v>0</v>
      </c>
      <c r="V75" s="136">
        <v>0</v>
      </c>
      <c r="W75" s="136">
        <v>0</v>
      </c>
      <c r="X75" s="136">
        <v>0</v>
      </c>
      <c r="Y75" s="136">
        <v>0</v>
      </c>
      <c r="Z75" s="136">
        <v>0</v>
      </c>
      <c r="AA75" s="136">
        <v>0</v>
      </c>
      <c r="AB75" s="136">
        <v>0</v>
      </c>
      <c r="AC75" s="136">
        <v>0</v>
      </c>
      <c r="AD75" s="136">
        <v>0</v>
      </c>
      <c r="AE75" s="136">
        <v>0</v>
      </c>
      <c r="AF75" s="136">
        <v>0</v>
      </c>
      <c r="AG75" s="136">
        <v>0</v>
      </c>
      <c r="AH75" s="136">
        <v>0</v>
      </c>
      <c r="AI75" s="136">
        <v>0</v>
      </c>
      <c r="AJ75" s="136">
        <v>0</v>
      </c>
      <c r="AK75" s="136">
        <v>0</v>
      </c>
      <c r="AL75" s="136">
        <v>0</v>
      </c>
      <c r="AM75" s="136">
        <v>0</v>
      </c>
      <c r="AN75" s="136">
        <v>0</v>
      </c>
      <c r="AO75" s="136">
        <v>0</v>
      </c>
      <c r="AP75" s="136">
        <v>0</v>
      </c>
      <c r="AQ75" s="136">
        <v>0</v>
      </c>
      <c r="AR75" s="136">
        <v>0</v>
      </c>
      <c r="AS75" s="136">
        <v>0</v>
      </c>
      <c r="AT75" s="136">
        <v>0</v>
      </c>
      <c r="AU75" s="136">
        <v>0</v>
      </c>
      <c r="AV75" s="136">
        <v>0</v>
      </c>
      <c r="AW75" s="136">
        <v>0</v>
      </c>
      <c r="AX75" s="136">
        <v>0</v>
      </c>
      <c r="AY75" s="136">
        <v>0</v>
      </c>
      <c r="AZ75" s="136">
        <v>0</v>
      </c>
      <c r="BA75" s="136">
        <v>0</v>
      </c>
      <c r="BB75" s="136">
        <v>0</v>
      </c>
      <c r="BC75" s="136">
        <v>0</v>
      </c>
      <c r="BD75" s="136">
        <v>0</v>
      </c>
      <c r="BE75" s="136">
        <v>0</v>
      </c>
      <c r="BF75" s="136">
        <v>0</v>
      </c>
      <c r="BG75" s="136">
        <v>0</v>
      </c>
      <c r="BH75" s="136">
        <v>0</v>
      </c>
      <c r="BI75" s="136">
        <v>0</v>
      </c>
      <c r="BJ75" s="136">
        <v>0</v>
      </c>
      <c r="BK75" s="136">
        <v>0</v>
      </c>
      <c r="BL75" s="136">
        <v>0</v>
      </c>
      <c r="BM75" s="136">
        <v>0</v>
      </c>
      <c r="BN75" s="136">
        <v>0</v>
      </c>
      <c r="BO75" s="136">
        <v>0</v>
      </c>
      <c r="BP75" s="136">
        <v>0</v>
      </c>
      <c r="BQ75" s="136">
        <v>0</v>
      </c>
      <c r="BR75" s="136">
        <v>0</v>
      </c>
      <c r="BS75" s="136">
        <v>0</v>
      </c>
      <c r="BT75" s="136">
        <v>0</v>
      </c>
      <c r="BU75" s="136">
        <v>0</v>
      </c>
      <c r="BV75" s="136">
        <v>0</v>
      </c>
      <c r="BW75" s="136">
        <v>0</v>
      </c>
      <c r="BX75" s="136">
        <v>0</v>
      </c>
      <c r="BY75" s="136">
        <v>0</v>
      </c>
      <c r="BZ75" s="136">
        <v>0</v>
      </c>
      <c r="CA75" s="136">
        <v>0</v>
      </c>
      <c r="CB75" s="136">
        <v>0</v>
      </c>
      <c r="CC75" s="136">
        <v>0</v>
      </c>
      <c r="CD75" s="136">
        <v>0</v>
      </c>
      <c r="CE75" s="136">
        <v>0</v>
      </c>
      <c r="CF75" s="136">
        <v>0</v>
      </c>
      <c r="CG75" s="136">
        <v>0</v>
      </c>
      <c r="CH75" s="136">
        <v>0</v>
      </c>
      <c r="CI75" s="136">
        <v>0</v>
      </c>
      <c r="CJ75" s="136">
        <v>0</v>
      </c>
      <c r="CK75" s="136">
        <v>0</v>
      </c>
      <c r="CL75" s="136">
        <v>0</v>
      </c>
      <c r="CM75" s="136">
        <v>0</v>
      </c>
      <c r="CP75" s="136">
        <v>0</v>
      </c>
      <c r="CQ75" s="136">
        <v>0</v>
      </c>
      <c r="CR75" s="136">
        <v>0</v>
      </c>
      <c r="CS75" s="136">
        <v>0</v>
      </c>
      <c r="CT75" s="136">
        <v>0</v>
      </c>
      <c r="CU75" s="136">
        <v>0</v>
      </c>
      <c r="CV75" s="136">
        <v>0</v>
      </c>
      <c r="CW75" s="136">
        <v>0</v>
      </c>
      <c r="CX75" s="136">
        <v>0</v>
      </c>
      <c r="CY75" s="136">
        <v>0</v>
      </c>
      <c r="CZ75" s="136">
        <v>0</v>
      </c>
      <c r="DA75" s="136">
        <v>0</v>
      </c>
      <c r="DB75" s="136">
        <v>0</v>
      </c>
      <c r="DC75" s="136">
        <v>0</v>
      </c>
      <c r="DD75" s="136">
        <v>0</v>
      </c>
      <c r="DE75" s="136">
        <v>0</v>
      </c>
    </row>
    <row r="76" spans="1:109" x14ac:dyDescent="0.25">
      <c r="A76" s="136">
        <v>72</v>
      </c>
      <c r="B76" s="131">
        <v>0</v>
      </c>
      <c r="C76" s="129">
        <v>0</v>
      </c>
      <c r="D76" s="131">
        <v>0</v>
      </c>
      <c r="E76" s="129">
        <v>0</v>
      </c>
      <c r="F76" s="131">
        <v>0</v>
      </c>
      <c r="G76" s="129">
        <v>0</v>
      </c>
      <c r="H76" s="131">
        <v>0</v>
      </c>
      <c r="I76" s="129">
        <v>0</v>
      </c>
      <c r="J76" s="131">
        <v>0</v>
      </c>
      <c r="K76" s="129">
        <v>0</v>
      </c>
      <c r="L76" s="131">
        <v>0</v>
      </c>
      <c r="M76" s="129">
        <v>0</v>
      </c>
      <c r="N76" s="131">
        <v>0</v>
      </c>
      <c r="O76" s="129">
        <v>0</v>
      </c>
      <c r="P76" s="136" t="s">
        <v>991</v>
      </c>
      <c r="Q76" s="136" t="s">
        <v>995</v>
      </c>
      <c r="R76" s="136">
        <v>0</v>
      </c>
      <c r="S76" s="136">
        <v>0</v>
      </c>
      <c r="T76" s="136">
        <v>0</v>
      </c>
      <c r="U76" s="136">
        <v>0</v>
      </c>
      <c r="V76" s="136">
        <v>0</v>
      </c>
      <c r="W76" s="136">
        <v>0</v>
      </c>
      <c r="X76" s="136">
        <v>0</v>
      </c>
      <c r="Y76" s="136">
        <v>0</v>
      </c>
      <c r="Z76" s="136">
        <v>0</v>
      </c>
      <c r="AA76" s="136">
        <v>0</v>
      </c>
      <c r="AB76" s="136">
        <v>0</v>
      </c>
      <c r="AC76" s="136">
        <v>0</v>
      </c>
      <c r="AD76" s="136">
        <v>0</v>
      </c>
      <c r="AE76" s="136">
        <v>0</v>
      </c>
      <c r="AF76" s="136">
        <v>0</v>
      </c>
      <c r="AG76" s="136">
        <v>0</v>
      </c>
      <c r="AH76" s="136">
        <v>0</v>
      </c>
      <c r="AI76" s="136">
        <v>0</v>
      </c>
      <c r="AJ76" s="136">
        <v>0</v>
      </c>
      <c r="AK76" s="136">
        <v>0</v>
      </c>
      <c r="AL76" s="136">
        <v>0</v>
      </c>
      <c r="AM76" s="136">
        <v>0</v>
      </c>
      <c r="AN76" s="136">
        <v>0</v>
      </c>
      <c r="AO76" s="136">
        <v>0</v>
      </c>
      <c r="AP76" s="136">
        <v>0</v>
      </c>
      <c r="AQ76" s="136">
        <v>0</v>
      </c>
      <c r="AR76" s="136">
        <v>0</v>
      </c>
      <c r="AS76" s="136">
        <v>0</v>
      </c>
      <c r="AT76" s="136">
        <v>0</v>
      </c>
      <c r="AU76" s="136">
        <v>0</v>
      </c>
      <c r="AV76" s="136">
        <v>0</v>
      </c>
      <c r="AW76" s="136">
        <v>0</v>
      </c>
      <c r="AX76" s="136">
        <v>0</v>
      </c>
      <c r="AY76" s="136">
        <v>0</v>
      </c>
      <c r="AZ76" s="136">
        <v>0</v>
      </c>
      <c r="BA76" s="136">
        <v>0</v>
      </c>
      <c r="BB76" s="136">
        <v>0</v>
      </c>
      <c r="BC76" s="136">
        <v>0</v>
      </c>
      <c r="BD76" s="136">
        <v>0</v>
      </c>
      <c r="BE76" s="136">
        <v>0</v>
      </c>
      <c r="BF76" s="136">
        <v>0</v>
      </c>
      <c r="BG76" s="136">
        <v>0</v>
      </c>
      <c r="BH76" s="136">
        <v>0</v>
      </c>
      <c r="BI76" s="136">
        <v>0</v>
      </c>
      <c r="BJ76" s="136">
        <v>0</v>
      </c>
      <c r="BK76" s="136">
        <v>0</v>
      </c>
      <c r="BL76" s="136">
        <v>0</v>
      </c>
      <c r="BM76" s="136">
        <v>0</v>
      </c>
      <c r="BN76" s="136">
        <v>0</v>
      </c>
      <c r="BO76" s="136">
        <v>0</v>
      </c>
      <c r="BP76" s="136">
        <v>0</v>
      </c>
      <c r="BQ76" s="136">
        <v>0</v>
      </c>
      <c r="BR76" s="136">
        <v>0</v>
      </c>
      <c r="BS76" s="136">
        <v>0</v>
      </c>
      <c r="BT76" s="136">
        <v>0</v>
      </c>
      <c r="BU76" s="136">
        <v>0</v>
      </c>
      <c r="BV76" s="136">
        <v>0</v>
      </c>
      <c r="BW76" s="136">
        <v>0</v>
      </c>
      <c r="BX76" s="136">
        <v>0</v>
      </c>
      <c r="BY76" s="136">
        <v>0</v>
      </c>
      <c r="BZ76" s="136">
        <v>0</v>
      </c>
      <c r="CA76" s="136">
        <v>0</v>
      </c>
      <c r="CB76" s="136">
        <v>0</v>
      </c>
      <c r="CC76" s="136">
        <v>0</v>
      </c>
      <c r="CD76" s="136">
        <v>0</v>
      </c>
      <c r="CE76" s="136">
        <v>0</v>
      </c>
      <c r="CF76" s="136">
        <v>0</v>
      </c>
      <c r="CG76" s="136">
        <v>0</v>
      </c>
      <c r="CH76" s="136">
        <v>0</v>
      </c>
      <c r="CI76" s="136">
        <v>0</v>
      </c>
      <c r="CJ76" s="136">
        <v>0</v>
      </c>
      <c r="CK76" s="136">
        <v>0</v>
      </c>
      <c r="CL76" s="136">
        <v>0</v>
      </c>
      <c r="CM76" s="136">
        <v>0</v>
      </c>
      <c r="CP76" s="136">
        <v>0</v>
      </c>
      <c r="CQ76" s="136">
        <v>0</v>
      </c>
      <c r="CR76" s="136">
        <v>0</v>
      </c>
      <c r="CS76" s="136">
        <v>0</v>
      </c>
      <c r="CT76" s="136">
        <v>0</v>
      </c>
      <c r="CU76" s="136">
        <v>0</v>
      </c>
      <c r="CV76" s="136">
        <v>0</v>
      </c>
      <c r="CW76" s="136">
        <v>0</v>
      </c>
      <c r="CX76" s="136">
        <v>0</v>
      </c>
      <c r="CY76" s="136">
        <v>0</v>
      </c>
      <c r="CZ76" s="136">
        <v>0</v>
      </c>
      <c r="DA76" s="136">
        <v>0</v>
      </c>
      <c r="DB76" s="136">
        <v>0</v>
      </c>
      <c r="DC76" s="136">
        <v>0</v>
      </c>
      <c r="DD76" s="136">
        <v>0</v>
      </c>
      <c r="DE76" s="136">
        <v>0</v>
      </c>
    </row>
    <row r="77" spans="1:109" x14ac:dyDescent="0.25">
      <c r="A77" s="136">
        <v>73</v>
      </c>
      <c r="B77" s="131">
        <v>0</v>
      </c>
      <c r="C77" s="129">
        <v>0</v>
      </c>
      <c r="D77" s="131">
        <v>0</v>
      </c>
      <c r="E77" s="129">
        <v>0</v>
      </c>
      <c r="F77" s="131">
        <v>0</v>
      </c>
      <c r="G77" s="129">
        <v>0</v>
      </c>
      <c r="H77" s="131">
        <v>0</v>
      </c>
      <c r="I77" s="129">
        <v>0</v>
      </c>
      <c r="J77" s="131">
        <v>0</v>
      </c>
      <c r="K77" s="129">
        <v>0</v>
      </c>
      <c r="L77" s="131">
        <v>0</v>
      </c>
      <c r="M77" s="129">
        <v>0</v>
      </c>
      <c r="N77" s="131">
        <v>0</v>
      </c>
      <c r="O77" s="129">
        <v>0</v>
      </c>
      <c r="P77" s="136" t="s">
        <v>991</v>
      </c>
      <c r="Q77" s="136" t="s">
        <v>996</v>
      </c>
      <c r="R77" s="136">
        <v>0</v>
      </c>
      <c r="S77" s="136">
        <v>0</v>
      </c>
      <c r="T77" s="136">
        <v>0</v>
      </c>
      <c r="U77" s="136">
        <v>0</v>
      </c>
      <c r="V77" s="136">
        <v>0</v>
      </c>
      <c r="W77" s="136">
        <v>0</v>
      </c>
      <c r="X77" s="136">
        <v>0</v>
      </c>
      <c r="Y77" s="136">
        <v>0</v>
      </c>
      <c r="Z77" s="136">
        <v>0</v>
      </c>
      <c r="AA77" s="136">
        <v>0</v>
      </c>
      <c r="AB77" s="136">
        <v>0</v>
      </c>
      <c r="AC77" s="136">
        <v>0</v>
      </c>
      <c r="AD77" s="136">
        <v>0</v>
      </c>
      <c r="AE77" s="136">
        <v>0</v>
      </c>
      <c r="AF77" s="136">
        <v>0</v>
      </c>
      <c r="AG77" s="136">
        <v>0</v>
      </c>
      <c r="AH77" s="136">
        <v>0</v>
      </c>
      <c r="AI77" s="136">
        <v>0</v>
      </c>
      <c r="AJ77" s="136">
        <v>0</v>
      </c>
      <c r="AK77" s="136">
        <v>0</v>
      </c>
      <c r="AL77" s="136">
        <v>0</v>
      </c>
      <c r="AM77" s="136">
        <v>0</v>
      </c>
      <c r="AN77" s="136">
        <v>0</v>
      </c>
      <c r="AO77" s="136">
        <v>0</v>
      </c>
      <c r="AP77" s="136">
        <v>0</v>
      </c>
      <c r="AQ77" s="136">
        <v>0</v>
      </c>
      <c r="AR77" s="136">
        <v>0</v>
      </c>
      <c r="AS77" s="136">
        <v>0</v>
      </c>
      <c r="AT77" s="136">
        <v>0</v>
      </c>
      <c r="AU77" s="136">
        <v>0</v>
      </c>
      <c r="AV77" s="136">
        <v>0</v>
      </c>
      <c r="AW77" s="136">
        <v>0</v>
      </c>
      <c r="AX77" s="136">
        <v>0</v>
      </c>
      <c r="AY77" s="136">
        <v>0</v>
      </c>
      <c r="AZ77" s="136">
        <v>0</v>
      </c>
      <c r="BA77" s="136">
        <v>0</v>
      </c>
      <c r="BB77" s="136">
        <v>0</v>
      </c>
      <c r="BC77" s="136">
        <v>0</v>
      </c>
      <c r="BD77" s="136">
        <v>0</v>
      </c>
      <c r="BE77" s="136">
        <v>0</v>
      </c>
      <c r="BF77" s="136">
        <v>0</v>
      </c>
      <c r="BG77" s="136">
        <v>0</v>
      </c>
      <c r="BH77" s="136">
        <v>0</v>
      </c>
      <c r="BI77" s="136">
        <v>0</v>
      </c>
      <c r="BJ77" s="136">
        <v>0</v>
      </c>
      <c r="BK77" s="136">
        <v>0</v>
      </c>
      <c r="BL77" s="136">
        <v>0</v>
      </c>
      <c r="BM77" s="136">
        <v>0</v>
      </c>
      <c r="BN77" s="136">
        <v>0</v>
      </c>
      <c r="BO77" s="136">
        <v>0</v>
      </c>
      <c r="BP77" s="136">
        <v>0</v>
      </c>
      <c r="BQ77" s="136">
        <v>0</v>
      </c>
      <c r="BR77" s="136">
        <v>0</v>
      </c>
      <c r="BS77" s="136">
        <v>0</v>
      </c>
      <c r="BT77" s="136">
        <v>0</v>
      </c>
      <c r="BU77" s="136">
        <v>0</v>
      </c>
      <c r="BV77" s="136">
        <v>0</v>
      </c>
      <c r="BW77" s="136">
        <v>0</v>
      </c>
      <c r="BX77" s="136">
        <v>0</v>
      </c>
      <c r="BY77" s="136">
        <v>0</v>
      </c>
      <c r="BZ77" s="136">
        <v>0</v>
      </c>
      <c r="CA77" s="136">
        <v>0</v>
      </c>
      <c r="CB77" s="136">
        <v>0</v>
      </c>
      <c r="CC77" s="136">
        <v>0</v>
      </c>
      <c r="CD77" s="136">
        <v>0</v>
      </c>
      <c r="CE77" s="136">
        <v>0</v>
      </c>
      <c r="CF77" s="136">
        <v>0</v>
      </c>
      <c r="CG77" s="136">
        <v>0</v>
      </c>
      <c r="CH77" s="136">
        <v>0</v>
      </c>
      <c r="CI77" s="136">
        <v>0</v>
      </c>
      <c r="CJ77" s="136">
        <v>0</v>
      </c>
      <c r="CK77" s="136">
        <v>0</v>
      </c>
      <c r="CL77" s="136">
        <v>0</v>
      </c>
      <c r="CM77" s="136">
        <v>0</v>
      </c>
      <c r="CP77" s="136">
        <v>0</v>
      </c>
      <c r="CQ77" s="136">
        <v>0</v>
      </c>
      <c r="CR77" s="136">
        <v>0</v>
      </c>
      <c r="CS77" s="136">
        <v>0</v>
      </c>
      <c r="CT77" s="136">
        <v>0</v>
      </c>
      <c r="CU77" s="136">
        <v>0</v>
      </c>
      <c r="CV77" s="136">
        <v>0</v>
      </c>
      <c r="CW77" s="136">
        <v>0</v>
      </c>
      <c r="CX77" s="136">
        <v>0</v>
      </c>
      <c r="CY77" s="136">
        <v>0</v>
      </c>
      <c r="CZ77" s="136">
        <v>0</v>
      </c>
      <c r="DA77" s="136">
        <v>0</v>
      </c>
      <c r="DB77" s="136">
        <v>0</v>
      </c>
      <c r="DC77" s="136">
        <v>0</v>
      </c>
      <c r="DD77" s="136">
        <v>0</v>
      </c>
      <c r="DE77" s="136">
        <v>0</v>
      </c>
    </row>
    <row r="78" spans="1:109" x14ac:dyDescent="0.25">
      <c r="A78" s="136">
        <v>74</v>
      </c>
      <c r="B78" s="131">
        <v>0</v>
      </c>
      <c r="C78" s="129">
        <v>0</v>
      </c>
      <c r="D78" s="131">
        <v>0</v>
      </c>
      <c r="E78" s="129">
        <v>0</v>
      </c>
      <c r="F78" s="131">
        <v>0</v>
      </c>
      <c r="G78" s="129">
        <v>0</v>
      </c>
      <c r="H78" s="131">
        <v>0</v>
      </c>
      <c r="I78" s="129">
        <v>0</v>
      </c>
      <c r="J78" s="131">
        <v>0</v>
      </c>
      <c r="K78" s="129">
        <v>0</v>
      </c>
      <c r="L78" s="131">
        <v>0</v>
      </c>
      <c r="M78" s="129">
        <v>0</v>
      </c>
      <c r="N78" s="131">
        <v>0</v>
      </c>
      <c r="O78" s="129">
        <v>0</v>
      </c>
      <c r="P78" s="136" t="s">
        <v>991</v>
      </c>
      <c r="Q78" s="136" t="s">
        <v>997</v>
      </c>
      <c r="R78" s="136">
        <v>0</v>
      </c>
      <c r="S78" s="136">
        <v>0</v>
      </c>
      <c r="T78" s="136">
        <v>0</v>
      </c>
      <c r="U78" s="136">
        <v>0</v>
      </c>
      <c r="V78" s="136">
        <v>0</v>
      </c>
      <c r="W78" s="136">
        <v>0</v>
      </c>
      <c r="X78" s="136">
        <v>0</v>
      </c>
      <c r="Y78" s="136">
        <v>0</v>
      </c>
      <c r="Z78" s="136">
        <v>0</v>
      </c>
      <c r="AA78" s="136">
        <v>0</v>
      </c>
      <c r="AB78" s="136">
        <v>0</v>
      </c>
      <c r="AC78" s="136">
        <v>0</v>
      </c>
      <c r="AD78" s="136">
        <v>0</v>
      </c>
      <c r="AE78" s="136">
        <v>0</v>
      </c>
      <c r="AF78" s="136">
        <v>0</v>
      </c>
      <c r="AG78" s="136">
        <v>0</v>
      </c>
      <c r="AH78" s="136">
        <v>0</v>
      </c>
      <c r="AI78" s="136">
        <v>0</v>
      </c>
      <c r="AJ78" s="136">
        <v>0</v>
      </c>
      <c r="AK78" s="136">
        <v>0</v>
      </c>
      <c r="AL78" s="136">
        <v>0</v>
      </c>
      <c r="AM78" s="136">
        <v>0</v>
      </c>
      <c r="AN78" s="136">
        <v>0</v>
      </c>
      <c r="AO78" s="136">
        <v>0</v>
      </c>
      <c r="AP78" s="136">
        <v>0</v>
      </c>
      <c r="AQ78" s="136">
        <v>0</v>
      </c>
      <c r="AR78" s="136">
        <v>0</v>
      </c>
      <c r="AS78" s="136">
        <v>0</v>
      </c>
      <c r="AT78" s="136">
        <v>0</v>
      </c>
      <c r="AU78" s="136">
        <v>0</v>
      </c>
      <c r="AV78" s="136">
        <v>0</v>
      </c>
      <c r="AW78" s="136">
        <v>0</v>
      </c>
      <c r="AX78" s="136">
        <v>0</v>
      </c>
      <c r="AY78" s="136">
        <v>0</v>
      </c>
      <c r="AZ78" s="136">
        <v>0</v>
      </c>
      <c r="BA78" s="136">
        <v>0</v>
      </c>
      <c r="BB78" s="136">
        <v>0</v>
      </c>
      <c r="BC78" s="136">
        <v>0</v>
      </c>
      <c r="BD78" s="136">
        <v>0</v>
      </c>
      <c r="BE78" s="136">
        <v>0</v>
      </c>
      <c r="BF78" s="136">
        <v>0</v>
      </c>
      <c r="BG78" s="136">
        <v>0</v>
      </c>
      <c r="BH78" s="136">
        <v>0</v>
      </c>
      <c r="BI78" s="136">
        <v>0</v>
      </c>
      <c r="BJ78" s="136">
        <v>0</v>
      </c>
      <c r="BK78" s="136">
        <v>0</v>
      </c>
      <c r="BL78" s="136">
        <v>0</v>
      </c>
      <c r="BM78" s="136">
        <v>0</v>
      </c>
      <c r="BN78" s="136">
        <v>0</v>
      </c>
      <c r="BO78" s="136">
        <v>0</v>
      </c>
      <c r="BP78" s="136">
        <v>0</v>
      </c>
      <c r="BQ78" s="136">
        <v>0</v>
      </c>
      <c r="BR78" s="136">
        <v>0</v>
      </c>
      <c r="BS78" s="136">
        <v>0</v>
      </c>
      <c r="BT78" s="136">
        <v>0</v>
      </c>
      <c r="BU78" s="136">
        <v>0</v>
      </c>
      <c r="BV78" s="136">
        <v>0</v>
      </c>
      <c r="BW78" s="136">
        <v>0</v>
      </c>
      <c r="BX78" s="136">
        <v>0</v>
      </c>
      <c r="BY78" s="136">
        <v>0</v>
      </c>
      <c r="BZ78" s="136">
        <v>0</v>
      </c>
      <c r="CA78" s="136">
        <v>0</v>
      </c>
      <c r="CB78" s="136">
        <v>0</v>
      </c>
      <c r="CC78" s="136">
        <v>0</v>
      </c>
      <c r="CD78" s="136">
        <v>0</v>
      </c>
      <c r="CE78" s="136">
        <v>0</v>
      </c>
      <c r="CF78" s="136">
        <v>0</v>
      </c>
      <c r="CG78" s="136">
        <v>0</v>
      </c>
      <c r="CH78" s="136">
        <v>0</v>
      </c>
      <c r="CI78" s="136">
        <v>0</v>
      </c>
      <c r="CJ78" s="136">
        <v>0</v>
      </c>
      <c r="CK78" s="136">
        <v>0</v>
      </c>
      <c r="CL78" s="136">
        <v>0</v>
      </c>
      <c r="CM78" s="136">
        <v>0</v>
      </c>
      <c r="CP78" s="136">
        <v>0</v>
      </c>
      <c r="CQ78" s="136">
        <v>0</v>
      </c>
      <c r="CR78" s="136">
        <v>0</v>
      </c>
      <c r="CS78" s="136">
        <v>0</v>
      </c>
      <c r="CT78" s="136">
        <v>0</v>
      </c>
      <c r="CU78" s="136">
        <v>0</v>
      </c>
      <c r="CV78" s="136">
        <v>0</v>
      </c>
      <c r="CW78" s="136">
        <v>0</v>
      </c>
      <c r="CX78" s="136">
        <v>0</v>
      </c>
      <c r="CY78" s="136">
        <v>0</v>
      </c>
      <c r="CZ78" s="136">
        <v>0</v>
      </c>
      <c r="DA78" s="136">
        <v>0</v>
      </c>
      <c r="DB78" s="136">
        <v>0</v>
      </c>
      <c r="DC78" s="136">
        <v>0</v>
      </c>
      <c r="DD78" s="136">
        <v>0</v>
      </c>
      <c r="DE78" s="136">
        <v>0</v>
      </c>
    </row>
    <row r="79" spans="1:109" x14ac:dyDescent="0.25">
      <c r="A79" s="136">
        <v>75</v>
      </c>
      <c r="B79" s="131">
        <v>0</v>
      </c>
      <c r="C79" s="129">
        <v>0</v>
      </c>
      <c r="D79" s="131">
        <v>0</v>
      </c>
      <c r="E79" s="129">
        <v>0</v>
      </c>
      <c r="F79" s="131">
        <v>0</v>
      </c>
      <c r="G79" s="129">
        <v>0</v>
      </c>
      <c r="H79" s="131">
        <v>0</v>
      </c>
      <c r="I79" s="129">
        <v>0</v>
      </c>
      <c r="J79" s="131">
        <v>0</v>
      </c>
      <c r="K79" s="129">
        <v>0</v>
      </c>
      <c r="L79" s="131">
        <v>0</v>
      </c>
      <c r="M79" s="129">
        <v>0</v>
      </c>
      <c r="N79" s="131">
        <v>0</v>
      </c>
      <c r="O79" s="129">
        <v>0</v>
      </c>
      <c r="P79" s="136" t="s">
        <v>991</v>
      </c>
      <c r="Q79" s="136" t="s">
        <v>998</v>
      </c>
      <c r="R79" s="136">
        <v>0</v>
      </c>
      <c r="S79" s="136">
        <v>0</v>
      </c>
      <c r="T79" s="136">
        <v>0</v>
      </c>
      <c r="U79" s="136">
        <v>0</v>
      </c>
      <c r="V79" s="136">
        <v>0</v>
      </c>
      <c r="W79" s="136">
        <v>0</v>
      </c>
      <c r="X79" s="136">
        <v>0</v>
      </c>
      <c r="Y79" s="136">
        <v>0</v>
      </c>
      <c r="Z79" s="136">
        <v>0</v>
      </c>
      <c r="AA79" s="136">
        <v>0</v>
      </c>
      <c r="AB79" s="136">
        <v>0</v>
      </c>
      <c r="AC79" s="136">
        <v>0</v>
      </c>
      <c r="AD79" s="136">
        <v>0</v>
      </c>
      <c r="AE79" s="136">
        <v>0</v>
      </c>
      <c r="AF79" s="136">
        <v>0</v>
      </c>
      <c r="AG79" s="136">
        <v>0</v>
      </c>
      <c r="AH79" s="136">
        <v>0</v>
      </c>
      <c r="AI79" s="136">
        <v>0</v>
      </c>
      <c r="AJ79" s="136">
        <v>0</v>
      </c>
      <c r="AK79" s="136">
        <v>0</v>
      </c>
      <c r="AL79" s="136">
        <v>0</v>
      </c>
      <c r="AM79" s="136">
        <v>0</v>
      </c>
      <c r="AN79" s="136">
        <v>0</v>
      </c>
      <c r="AO79" s="136">
        <v>0</v>
      </c>
      <c r="AP79" s="136">
        <v>0</v>
      </c>
      <c r="AQ79" s="136">
        <v>0</v>
      </c>
      <c r="AR79" s="136">
        <v>0</v>
      </c>
      <c r="AS79" s="136">
        <v>0</v>
      </c>
      <c r="AT79" s="136">
        <v>0</v>
      </c>
      <c r="AU79" s="136">
        <v>0</v>
      </c>
      <c r="AV79" s="136">
        <v>0</v>
      </c>
      <c r="AW79" s="136">
        <v>0</v>
      </c>
      <c r="AX79" s="136">
        <v>0</v>
      </c>
      <c r="AY79" s="136">
        <v>0</v>
      </c>
      <c r="AZ79" s="136">
        <v>0</v>
      </c>
      <c r="BA79" s="136">
        <v>0</v>
      </c>
      <c r="BB79" s="136">
        <v>0</v>
      </c>
      <c r="BC79" s="136">
        <v>0</v>
      </c>
      <c r="BD79" s="136">
        <v>0</v>
      </c>
      <c r="BE79" s="136">
        <v>0</v>
      </c>
      <c r="BF79" s="136">
        <v>0</v>
      </c>
      <c r="BG79" s="136">
        <v>0</v>
      </c>
      <c r="BH79" s="136">
        <v>0</v>
      </c>
      <c r="BI79" s="136">
        <v>0</v>
      </c>
      <c r="BJ79" s="136">
        <v>0</v>
      </c>
      <c r="BK79" s="136">
        <v>0</v>
      </c>
      <c r="BL79" s="136">
        <v>0</v>
      </c>
      <c r="BM79" s="136">
        <v>0</v>
      </c>
      <c r="BN79" s="136">
        <v>0</v>
      </c>
      <c r="BO79" s="136">
        <v>0</v>
      </c>
      <c r="BP79" s="136">
        <v>0</v>
      </c>
      <c r="BQ79" s="136">
        <v>0</v>
      </c>
      <c r="BR79" s="136">
        <v>0</v>
      </c>
      <c r="BS79" s="136">
        <v>0</v>
      </c>
      <c r="BT79" s="136">
        <v>0</v>
      </c>
      <c r="BU79" s="136">
        <v>0</v>
      </c>
      <c r="BV79" s="136">
        <v>0</v>
      </c>
      <c r="BW79" s="136">
        <v>0</v>
      </c>
      <c r="BX79" s="136">
        <v>0</v>
      </c>
      <c r="BY79" s="136">
        <v>0</v>
      </c>
      <c r="BZ79" s="136">
        <v>0</v>
      </c>
      <c r="CA79" s="136">
        <v>0</v>
      </c>
      <c r="CB79" s="136">
        <v>0</v>
      </c>
      <c r="CC79" s="136">
        <v>0</v>
      </c>
      <c r="CD79" s="136">
        <v>0</v>
      </c>
      <c r="CE79" s="136">
        <v>0</v>
      </c>
      <c r="CF79" s="136">
        <v>0</v>
      </c>
      <c r="CG79" s="136">
        <v>0</v>
      </c>
      <c r="CH79" s="136">
        <v>0</v>
      </c>
      <c r="CI79" s="136">
        <v>0</v>
      </c>
      <c r="CJ79" s="136">
        <v>0</v>
      </c>
      <c r="CK79" s="136">
        <v>0</v>
      </c>
      <c r="CL79" s="136">
        <v>0</v>
      </c>
      <c r="CM79" s="136">
        <v>0</v>
      </c>
      <c r="CP79" s="136">
        <v>0</v>
      </c>
      <c r="CQ79" s="136">
        <v>0</v>
      </c>
      <c r="CR79" s="136">
        <v>0</v>
      </c>
      <c r="CS79" s="136">
        <v>0</v>
      </c>
      <c r="CT79" s="136">
        <v>0</v>
      </c>
      <c r="CU79" s="136">
        <v>0</v>
      </c>
      <c r="CV79" s="136">
        <v>0</v>
      </c>
      <c r="CW79" s="136">
        <v>0</v>
      </c>
      <c r="CX79" s="136">
        <v>0</v>
      </c>
      <c r="CY79" s="136">
        <v>0</v>
      </c>
      <c r="CZ79" s="136">
        <v>0</v>
      </c>
      <c r="DA79" s="136">
        <v>0</v>
      </c>
      <c r="DB79" s="136">
        <v>0</v>
      </c>
      <c r="DC79" s="136">
        <v>0</v>
      </c>
      <c r="DD79" s="136">
        <v>0</v>
      </c>
      <c r="DE79" s="136">
        <v>0</v>
      </c>
    </row>
    <row r="80" spans="1:109" x14ac:dyDescent="0.25">
      <c r="A80" s="136">
        <v>76</v>
      </c>
      <c r="B80" s="131">
        <v>0</v>
      </c>
      <c r="C80" s="129">
        <v>0</v>
      </c>
      <c r="D80" s="131">
        <v>0</v>
      </c>
      <c r="E80" s="129">
        <v>0</v>
      </c>
      <c r="F80" s="131">
        <v>0</v>
      </c>
      <c r="G80" s="129">
        <v>0</v>
      </c>
      <c r="H80" s="131">
        <v>0</v>
      </c>
      <c r="I80" s="129">
        <v>0</v>
      </c>
      <c r="J80" s="131">
        <v>0</v>
      </c>
      <c r="K80" s="129">
        <v>0</v>
      </c>
      <c r="L80" s="131">
        <v>0</v>
      </c>
      <c r="M80" s="129">
        <v>0</v>
      </c>
      <c r="N80" s="131">
        <v>0</v>
      </c>
      <c r="O80" s="129">
        <v>0</v>
      </c>
      <c r="P80" s="136" t="s">
        <v>991</v>
      </c>
      <c r="Q80" s="136" t="s">
        <v>199</v>
      </c>
      <c r="R80" s="136">
        <v>0</v>
      </c>
      <c r="S80" s="136">
        <v>0</v>
      </c>
      <c r="T80" s="136">
        <v>0</v>
      </c>
      <c r="U80" s="136">
        <v>0</v>
      </c>
      <c r="V80" s="136">
        <v>0</v>
      </c>
      <c r="W80" s="136">
        <v>0</v>
      </c>
      <c r="X80" s="136">
        <v>0</v>
      </c>
      <c r="Y80" s="136">
        <v>0</v>
      </c>
      <c r="Z80" s="136">
        <v>0</v>
      </c>
      <c r="AA80" s="136">
        <v>0</v>
      </c>
      <c r="AB80" s="136">
        <v>0</v>
      </c>
      <c r="AC80" s="136">
        <v>0</v>
      </c>
      <c r="AD80" s="136">
        <v>0</v>
      </c>
      <c r="AE80" s="136">
        <v>0</v>
      </c>
      <c r="AF80" s="136">
        <v>0</v>
      </c>
      <c r="AG80" s="136">
        <v>0</v>
      </c>
      <c r="AH80" s="136">
        <v>0</v>
      </c>
      <c r="AI80" s="136">
        <v>0</v>
      </c>
      <c r="AJ80" s="136">
        <v>0</v>
      </c>
      <c r="AK80" s="136">
        <v>0</v>
      </c>
      <c r="AL80" s="136">
        <v>0</v>
      </c>
      <c r="AM80" s="136">
        <v>0</v>
      </c>
      <c r="AN80" s="136">
        <v>0</v>
      </c>
      <c r="AO80" s="136">
        <v>0</v>
      </c>
      <c r="AP80" s="136">
        <v>0</v>
      </c>
      <c r="AQ80" s="136">
        <v>0</v>
      </c>
      <c r="AR80" s="136">
        <v>0</v>
      </c>
      <c r="AS80" s="136">
        <v>0</v>
      </c>
      <c r="AT80" s="136">
        <v>0</v>
      </c>
      <c r="AU80" s="136">
        <v>0</v>
      </c>
      <c r="AV80" s="136">
        <v>0</v>
      </c>
      <c r="AW80" s="136">
        <v>0</v>
      </c>
      <c r="AX80" s="136">
        <v>0</v>
      </c>
      <c r="AY80" s="136">
        <v>0</v>
      </c>
      <c r="AZ80" s="136">
        <v>0</v>
      </c>
      <c r="BA80" s="136">
        <v>0</v>
      </c>
      <c r="BB80" s="136">
        <v>0</v>
      </c>
      <c r="BC80" s="136">
        <v>0</v>
      </c>
      <c r="BD80" s="136">
        <v>0</v>
      </c>
      <c r="BE80" s="136">
        <v>0</v>
      </c>
      <c r="BF80" s="136">
        <v>0</v>
      </c>
      <c r="BG80" s="136">
        <v>0</v>
      </c>
      <c r="BH80" s="136">
        <v>0</v>
      </c>
      <c r="BI80" s="136">
        <v>0</v>
      </c>
      <c r="BJ80" s="136">
        <v>0</v>
      </c>
      <c r="BK80" s="136">
        <v>0</v>
      </c>
      <c r="BL80" s="136">
        <v>0</v>
      </c>
      <c r="BM80" s="136">
        <v>0</v>
      </c>
      <c r="BN80" s="136">
        <v>0</v>
      </c>
      <c r="BO80" s="136">
        <v>0</v>
      </c>
      <c r="BP80" s="136">
        <v>0</v>
      </c>
      <c r="BQ80" s="136">
        <v>0</v>
      </c>
      <c r="BR80" s="136">
        <v>0</v>
      </c>
      <c r="BS80" s="136">
        <v>0</v>
      </c>
      <c r="BT80" s="136">
        <v>0</v>
      </c>
      <c r="BU80" s="136">
        <v>0</v>
      </c>
      <c r="BV80" s="136">
        <v>0</v>
      </c>
      <c r="BW80" s="136">
        <v>0</v>
      </c>
      <c r="BX80" s="136">
        <v>0</v>
      </c>
      <c r="BY80" s="136">
        <v>0</v>
      </c>
      <c r="BZ80" s="136">
        <v>0</v>
      </c>
      <c r="CA80" s="136">
        <v>0</v>
      </c>
      <c r="CB80" s="136">
        <v>0</v>
      </c>
      <c r="CC80" s="136">
        <v>0</v>
      </c>
      <c r="CD80" s="136">
        <v>0</v>
      </c>
      <c r="CE80" s="136">
        <v>0</v>
      </c>
      <c r="CF80" s="136">
        <v>0</v>
      </c>
      <c r="CG80" s="136">
        <v>0</v>
      </c>
      <c r="CH80" s="136">
        <v>0</v>
      </c>
      <c r="CI80" s="136">
        <v>0</v>
      </c>
      <c r="CJ80" s="136">
        <v>0</v>
      </c>
      <c r="CK80" s="136">
        <v>0</v>
      </c>
      <c r="CL80" s="136">
        <v>0</v>
      </c>
      <c r="CM80" s="136">
        <v>0</v>
      </c>
      <c r="CP80" s="136">
        <v>0</v>
      </c>
      <c r="CQ80" s="136">
        <v>0</v>
      </c>
      <c r="CR80" s="136">
        <v>0</v>
      </c>
      <c r="CS80" s="136">
        <v>0</v>
      </c>
      <c r="CT80" s="136">
        <v>0</v>
      </c>
      <c r="CU80" s="136">
        <v>0</v>
      </c>
      <c r="CV80" s="136">
        <v>0</v>
      </c>
      <c r="CW80" s="136">
        <v>0</v>
      </c>
      <c r="CX80" s="136">
        <v>0</v>
      </c>
      <c r="CY80" s="136">
        <v>0</v>
      </c>
      <c r="CZ80" s="136">
        <v>0</v>
      </c>
      <c r="DA80" s="136">
        <v>0</v>
      </c>
      <c r="DB80" s="136">
        <v>0</v>
      </c>
      <c r="DC80" s="136">
        <v>0</v>
      </c>
      <c r="DD80" s="136">
        <v>0</v>
      </c>
      <c r="DE80" s="136">
        <v>0</v>
      </c>
    </row>
    <row r="81" spans="1:109" x14ac:dyDescent="0.25">
      <c r="A81" s="136">
        <v>77</v>
      </c>
      <c r="B81" s="131">
        <v>0</v>
      </c>
      <c r="C81" s="129">
        <v>0</v>
      </c>
      <c r="D81" s="131">
        <v>0</v>
      </c>
      <c r="E81" s="129">
        <v>0</v>
      </c>
      <c r="F81" s="131">
        <v>0</v>
      </c>
      <c r="G81" s="129">
        <v>0</v>
      </c>
      <c r="H81" s="131">
        <v>0</v>
      </c>
      <c r="I81" s="129">
        <v>0</v>
      </c>
      <c r="J81" s="131">
        <v>0</v>
      </c>
      <c r="K81" s="129">
        <v>0</v>
      </c>
      <c r="L81" s="131">
        <v>0</v>
      </c>
      <c r="M81" s="129">
        <v>0</v>
      </c>
      <c r="N81" s="131">
        <v>0</v>
      </c>
      <c r="O81" s="129">
        <v>0</v>
      </c>
      <c r="P81" s="136" t="s">
        <v>991</v>
      </c>
      <c r="Q81" s="136" t="s">
        <v>999</v>
      </c>
      <c r="R81" s="136">
        <v>0</v>
      </c>
      <c r="S81" s="136">
        <v>0</v>
      </c>
      <c r="T81" s="136">
        <v>0</v>
      </c>
      <c r="U81" s="136">
        <v>0</v>
      </c>
      <c r="V81" s="136">
        <v>0</v>
      </c>
      <c r="W81" s="136">
        <v>0</v>
      </c>
      <c r="X81" s="136">
        <v>0</v>
      </c>
      <c r="Y81" s="136">
        <v>0</v>
      </c>
      <c r="Z81" s="136">
        <v>0</v>
      </c>
      <c r="AA81" s="136">
        <v>0</v>
      </c>
      <c r="AB81" s="136">
        <v>0</v>
      </c>
      <c r="AC81" s="136">
        <v>0</v>
      </c>
      <c r="AD81" s="136">
        <v>0</v>
      </c>
      <c r="AE81" s="136">
        <v>0</v>
      </c>
      <c r="AF81" s="136">
        <v>0</v>
      </c>
      <c r="AG81" s="136">
        <v>0</v>
      </c>
      <c r="AH81" s="136">
        <v>0</v>
      </c>
      <c r="AI81" s="136">
        <v>0</v>
      </c>
      <c r="AJ81" s="136">
        <v>0</v>
      </c>
      <c r="AK81" s="136">
        <v>0</v>
      </c>
      <c r="AL81" s="136">
        <v>0</v>
      </c>
      <c r="AM81" s="136">
        <v>0</v>
      </c>
      <c r="AN81" s="136">
        <v>0</v>
      </c>
      <c r="AO81" s="136">
        <v>0</v>
      </c>
      <c r="AP81" s="136">
        <v>0</v>
      </c>
      <c r="AQ81" s="136">
        <v>0</v>
      </c>
      <c r="AR81" s="136">
        <v>0</v>
      </c>
      <c r="AS81" s="136">
        <v>0</v>
      </c>
      <c r="AT81" s="136">
        <v>0</v>
      </c>
      <c r="AU81" s="136">
        <v>0</v>
      </c>
      <c r="AV81" s="136">
        <v>0</v>
      </c>
      <c r="AW81" s="136">
        <v>0</v>
      </c>
      <c r="AX81" s="136">
        <v>0</v>
      </c>
      <c r="AY81" s="136">
        <v>0</v>
      </c>
      <c r="AZ81" s="136">
        <v>0</v>
      </c>
      <c r="BA81" s="136">
        <v>0</v>
      </c>
      <c r="BB81" s="136">
        <v>0</v>
      </c>
      <c r="BC81" s="136">
        <v>0</v>
      </c>
      <c r="BD81" s="136">
        <v>0</v>
      </c>
      <c r="BE81" s="136">
        <v>0</v>
      </c>
      <c r="BF81" s="136">
        <v>0</v>
      </c>
      <c r="BG81" s="136">
        <v>0</v>
      </c>
      <c r="BH81" s="136">
        <v>0</v>
      </c>
      <c r="BI81" s="136">
        <v>0</v>
      </c>
      <c r="BJ81" s="136">
        <v>0</v>
      </c>
      <c r="BK81" s="136">
        <v>0</v>
      </c>
      <c r="BL81" s="136">
        <v>0</v>
      </c>
      <c r="BM81" s="136">
        <v>0</v>
      </c>
      <c r="BN81" s="136">
        <v>0</v>
      </c>
      <c r="BO81" s="136">
        <v>0</v>
      </c>
      <c r="BP81" s="136">
        <v>0</v>
      </c>
      <c r="BQ81" s="136">
        <v>0</v>
      </c>
      <c r="BR81" s="136">
        <v>0</v>
      </c>
      <c r="BS81" s="136">
        <v>0</v>
      </c>
      <c r="BT81" s="136">
        <v>0</v>
      </c>
      <c r="BU81" s="136">
        <v>0</v>
      </c>
      <c r="BV81" s="136">
        <v>0</v>
      </c>
      <c r="BW81" s="136">
        <v>0</v>
      </c>
      <c r="BX81" s="136">
        <v>0</v>
      </c>
      <c r="BY81" s="136">
        <v>0</v>
      </c>
      <c r="BZ81" s="136">
        <v>0</v>
      </c>
      <c r="CA81" s="136">
        <v>0</v>
      </c>
      <c r="CB81" s="136">
        <v>0</v>
      </c>
      <c r="CC81" s="136">
        <v>0</v>
      </c>
      <c r="CD81" s="136">
        <v>0</v>
      </c>
      <c r="CE81" s="136">
        <v>0</v>
      </c>
      <c r="CF81" s="136">
        <v>0</v>
      </c>
      <c r="CG81" s="136">
        <v>0</v>
      </c>
      <c r="CH81" s="136">
        <v>0</v>
      </c>
      <c r="CI81" s="136">
        <v>0</v>
      </c>
      <c r="CJ81" s="136">
        <v>0</v>
      </c>
      <c r="CK81" s="136">
        <v>0</v>
      </c>
      <c r="CL81" s="136">
        <v>0</v>
      </c>
      <c r="CM81" s="136">
        <v>0</v>
      </c>
      <c r="CP81" s="136">
        <v>0</v>
      </c>
      <c r="CQ81" s="136">
        <v>0</v>
      </c>
      <c r="CR81" s="136">
        <v>0</v>
      </c>
      <c r="CS81" s="136">
        <v>0</v>
      </c>
      <c r="CT81" s="136">
        <v>0</v>
      </c>
      <c r="CU81" s="136">
        <v>0</v>
      </c>
      <c r="CV81" s="136">
        <v>0</v>
      </c>
      <c r="CW81" s="136">
        <v>0</v>
      </c>
      <c r="CX81" s="136">
        <v>0</v>
      </c>
      <c r="CY81" s="136">
        <v>0</v>
      </c>
      <c r="CZ81" s="136">
        <v>0</v>
      </c>
      <c r="DA81" s="136">
        <v>0</v>
      </c>
      <c r="DB81" s="136">
        <v>0</v>
      </c>
      <c r="DC81" s="136">
        <v>0</v>
      </c>
      <c r="DD81" s="136">
        <v>0</v>
      </c>
      <c r="DE81" s="136">
        <v>0</v>
      </c>
    </row>
    <row r="82" spans="1:109" x14ac:dyDescent="0.25">
      <c r="A82" s="136">
        <v>78</v>
      </c>
      <c r="B82" s="131">
        <v>0</v>
      </c>
      <c r="C82" s="129">
        <v>0</v>
      </c>
      <c r="D82" s="131">
        <v>0</v>
      </c>
      <c r="E82" s="129">
        <v>0</v>
      </c>
      <c r="F82" s="131">
        <v>0</v>
      </c>
      <c r="G82" s="129">
        <v>0</v>
      </c>
      <c r="H82" s="131">
        <v>0</v>
      </c>
      <c r="I82" s="129">
        <v>0</v>
      </c>
      <c r="J82" s="131">
        <v>0</v>
      </c>
      <c r="K82" s="129">
        <v>0</v>
      </c>
      <c r="L82" s="131">
        <v>0</v>
      </c>
      <c r="M82" s="129">
        <v>0</v>
      </c>
      <c r="N82" s="131">
        <v>0</v>
      </c>
      <c r="O82" s="129">
        <v>0</v>
      </c>
      <c r="P82" s="136" t="s">
        <v>991</v>
      </c>
      <c r="Q82" s="136" t="s">
        <v>1000</v>
      </c>
      <c r="R82" s="136">
        <v>0</v>
      </c>
      <c r="S82" s="136">
        <v>0</v>
      </c>
      <c r="T82" s="136">
        <v>0</v>
      </c>
      <c r="U82" s="136">
        <v>0</v>
      </c>
      <c r="V82" s="136">
        <v>0</v>
      </c>
      <c r="W82" s="136">
        <v>0</v>
      </c>
      <c r="X82" s="136">
        <v>0</v>
      </c>
      <c r="Y82" s="136">
        <v>0</v>
      </c>
      <c r="Z82" s="136">
        <v>0</v>
      </c>
      <c r="AA82" s="136">
        <v>0</v>
      </c>
      <c r="AB82" s="136">
        <v>0</v>
      </c>
      <c r="AC82" s="136">
        <v>0</v>
      </c>
      <c r="AD82" s="136">
        <v>0</v>
      </c>
      <c r="AE82" s="136">
        <v>0</v>
      </c>
      <c r="AF82" s="136">
        <v>0</v>
      </c>
      <c r="AG82" s="136">
        <v>0</v>
      </c>
      <c r="AH82" s="136">
        <v>0</v>
      </c>
      <c r="AI82" s="136">
        <v>0</v>
      </c>
      <c r="AJ82" s="136">
        <v>0</v>
      </c>
      <c r="AK82" s="136">
        <v>0</v>
      </c>
      <c r="AL82" s="136">
        <v>0</v>
      </c>
      <c r="AM82" s="136">
        <v>0</v>
      </c>
      <c r="AN82" s="136">
        <v>0</v>
      </c>
      <c r="AO82" s="136">
        <v>0</v>
      </c>
      <c r="AP82" s="136">
        <v>0</v>
      </c>
      <c r="AQ82" s="136">
        <v>0</v>
      </c>
      <c r="AR82" s="136">
        <v>0</v>
      </c>
      <c r="AS82" s="136">
        <v>0</v>
      </c>
      <c r="AT82" s="136">
        <v>0</v>
      </c>
      <c r="AU82" s="136">
        <v>0</v>
      </c>
      <c r="AV82" s="136">
        <v>0</v>
      </c>
      <c r="AW82" s="136">
        <v>0</v>
      </c>
      <c r="AX82" s="136">
        <v>0</v>
      </c>
      <c r="AY82" s="136">
        <v>0</v>
      </c>
      <c r="AZ82" s="136">
        <v>0</v>
      </c>
      <c r="BA82" s="136">
        <v>0</v>
      </c>
      <c r="BB82" s="136">
        <v>0</v>
      </c>
      <c r="BC82" s="136">
        <v>0</v>
      </c>
      <c r="BD82" s="136">
        <v>0</v>
      </c>
      <c r="BE82" s="136">
        <v>0</v>
      </c>
      <c r="BF82" s="136">
        <v>0</v>
      </c>
      <c r="BG82" s="136">
        <v>0</v>
      </c>
      <c r="BH82" s="136">
        <v>0</v>
      </c>
      <c r="BI82" s="136">
        <v>0</v>
      </c>
      <c r="BJ82" s="136">
        <v>0</v>
      </c>
      <c r="BK82" s="136">
        <v>0</v>
      </c>
      <c r="BL82" s="136">
        <v>0</v>
      </c>
      <c r="BM82" s="136">
        <v>0</v>
      </c>
      <c r="BN82" s="136">
        <v>0</v>
      </c>
      <c r="BO82" s="136">
        <v>0</v>
      </c>
      <c r="BP82" s="136">
        <v>0</v>
      </c>
      <c r="BQ82" s="136">
        <v>0</v>
      </c>
      <c r="BR82" s="136">
        <v>0</v>
      </c>
      <c r="BS82" s="136">
        <v>0</v>
      </c>
      <c r="BT82" s="136">
        <v>0</v>
      </c>
      <c r="BU82" s="136">
        <v>0</v>
      </c>
      <c r="BV82" s="136">
        <v>0</v>
      </c>
      <c r="BW82" s="136">
        <v>0</v>
      </c>
      <c r="BX82" s="136">
        <v>0</v>
      </c>
      <c r="BY82" s="136">
        <v>0</v>
      </c>
      <c r="BZ82" s="136">
        <v>0</v>
      </c>
      <c r="CA82" s="136">
        <v>0</v>
      </c>
      <c r="CB82" s="136">
        <v>0</v>
      </c>
      <c r="CC82" s="136">
        <v>0</v>
      </c>
      <c r="CD82" s="136">
        <v>0</v>
      </c>
      <c r="CE82" s="136">
        <v>0</v>
      </c>
      <c r="CF82" s="136">
        <v>0</v>
      </c>
      <c r="CG82" s="136">
        <v>0</v>
      </c>
      <c r="CH82" s="136">
        <v>0</v>
      </c>
      <c r="CI82" s="136">
        <v>0</v>
      </c>
      <c r="CJ82" s="136">
        <v>0</v>
      </c>
      <c r="CK82" s="136">
        <v>0</v>
      </c>
      <c r="CL82" s="136">
        <v>0</v>
      </c>
      <c r="CM82" s="136">
        <v>0</v>
      </c>
      <c r="CP82" s="136">
        <v>0</v>
      </c>
      <c r="CQ82" s="136">
        <v>0</v>
      </c>
      <c r="CR82" s="136">
        <v>0</v>
      </c>
      <c r="CS82" s="136">
        <v>0</v>
      </c>
      <c r="CT82" s="136">
        <v>0</v>
      </c>
      <c r="CU82" s="136">
        <v>0</v>
      </c>
      <c r="CV82" s="136">
        <v>0</v>
      </c>
      <c r="CW82" s="136">
        <v>0</v>
      </c>
      <c r="CX82" s="136">
        <v>0</v>
      </c>
      <c r="CY82" s="136">
        <v>0</v>
      </c>
      <c r="CZ82" s="136">
        <v>0</v>
      </c>
      <c r="DA82" s="136">
        <v>0</v>
      </c>
      <c r="DB82" s="136">
        <v>0</v>
      </c>
      <c r="DC82" s="136">
        <v>0</v>
      </c>
      <c r="DD82" s="136">
        <v>0</v>
      </c>
      <c r="DE82" s="136">
        <v>0</v>
      </c>
    </row>
    <row r="83" spans="1:109" x14ac:dyDescent="0.25">
      <c r="A83" s="136">
        <v>79</v>
      </c>
      <c r="B83" s="131">
        <v>0</v>
      </c>
      <c r="C83" s="129">
        <v>0</v>
      </c>
      <c r="D83" s="131">
        <v>0</v>
      </c>
      <c r="E83" s="129">
        <v>0</v>
      </c>
      <c r="F83" s="131">
        <v>0</v>
      </c>
      <c r="G83" s="129">
        <v>0</v>
      </c>
      <c r="H83" s="131">
        <v>0</v>
      </c>
      <c r="I83" s="129">
        <v>0</v>
      </c>
      <c r="J83" s="131">
        <v>0</v>
      </c>
      <c r="K83" s="129">
        <v>0</v>
      </c>
      <c r="L83" s="131">
        <v>0</v>
      </c>
      <c r="M83" s="129">
        <v>0</v>
      </c>
      <c r="N83" s="131">
        <v>0</v>
      </c>
      <c r="O83" s="129">
        <v>0</v>
      </c>
      <c r="P83" s="136" t="s">
        <v>991</v>
      </c>
      <c r="Q83" s="136" t="s">
        <v>1001</v>
      </c>
      <c r="R83" s="136">
        <v>0</v>
      </c>
      <c r="S83" s="136">
        <v>0</v>
      </c>
      <c r="T83" s="136">
        <v>0</v>
      </c>
      <c r="U83" s="136">
        <v>0</v>
      </c>
      <c r="V83" s="136">
        <v>0</v>
      </c>
      <c r="W83" s="136">
        <v>0</v>
      </c>
      <c r="X83" s="136">
        <v>0</v>
      </c>
      <c r="Y83" s="136">
        <v>0</v>
      </c>
      <c r="Z83" s="136">
        <v>0</v>
      </c>
      <c r="AA83" s="136">
        <v>0</v>
      </c>
      <c r="AB83" s="136">
        <v>0</v>
      </c>
      <c r="AC83" s="136">
        <v>0</v>
      </c>
      <c r="AD83" s="136">
        <v>0</v>
      </c>
      <c r="AE83" s="136">
        <v>0</v>
      </c>
      <c r="AF83" s="136">
        <v>0</v>
      </c>
      <c r="AG83" s="136">
        <v>0</v>
      </c>
      <c r="AH83" s="136">
        <v>0</v>
      </c>
      <c r="AI83" s="136">
        <v>0</v>
      </c>
      <c r="AJ83" s="136">
        <v>0</v>
      </c>
      <c r="AK83" s="136">
        <v>0</v>
      </c>
      <c r="AL83" s="136">
        <v>0</v>
      </c>
      <c r="AM83" s="136">
        <v>0</v>
      </c>
      <c r="AN83" s="136">
        <v>0</v>
      </c>
      <c r="AO83" s="136">
        <v>0</v>
      </c>
      <c r="AP83" s="136">
        <v>0</v>
      </c>
      <c r="AQ83" s="136">
        <v>0</v>
      </c>
      <c r="AR83" s="136">
        <v>0</v>
      </c>
      <c r="AS83" s="136">
        <v>0</v>
      </c>
      <c r="AT83" s="136">
        <v>0</v>
      </c>
      <c r="AU83" s="136">
        <v>0</v>
      </c>
      <c r="AV83" s="136">
        <v>0</v>
      </c>
      <c r="AW83" s="136">
        <v>0</v>
      </c>
      <c r="AX83" s="136">
        <v>0</v>
      </c>
      <c r="AY83" s="136">
        <v>0</v>
      </c>
      <c r="AZ83" s="136">
        <v>0</v>
      </c>
      <c r="BA83" s="136">
        <v>0</v>
      </c>
      <c r="BB83" s="136">
        <v>0</v>
      </c>
      <c r="BC83" s="136">
        <v>0</v>
      </c>
      <c r="BD83" s="136">
        <v>0</v>
      </c>
      <c r="BE83" s="136">
        <v>0</v>
      </c>
      <c r="BF83" s="136">
        <v>0</v>
      </c>
      <c r="BG83" s="136">
        <v>0</v>
      </c>
      <c r="BH83" s="136">
        <v>0</v>
      </c>
      <c r="BI83" s="136">
        <v>0</v>
      </c>
      <c r="BJ83" s="136">
        <v>0</v>
      </c>
      <c r="BK83" s="136">
        <v>0</v>
      </c>
      <c r="BL83" s="136">
        <v>0</v>
      </c>
      <c r="BM83" s="136">
        <v>0</v>
      </c>
      <c r="BN83" s="136">
        <v>0</v>
      </c>
      <c r="BO83" s="136">
        <v>0</v>
      </c>
      <c r="BP83" s="136">
        <v>0</v>
      </c>
      <c r="BQ83" s="136">
        <v>0</v>
      </c>
      <c r="BR83" s="136">
        <v>0</v>
      </c>
      <c r="BS83" s="136">
        <v>0</v>
      </c>
      <c r="BT83" s="136">
        <v>0</v>
      </c>
      <c r="BU83" s="136">
        <v>0</v>
      </c>
      <c r="BV83" s="136">
        <v>0</v>
      </c>
      <c r="BW83" s="136">
        <v>0</v>
      </c>
      <c r="BX83" s="136">
        <v>0</v>
      </c>
      <c r="BY83" s="136">
        <v>0</v>
      </c>
      <c r="BZ83" s="136">
        <v>0</v>
      </c>
      <c r="CA83" s="136">
        <v>0</v>
      </c>
      <c r="CB83" s="136">
        <v>0</v>
      </c>
      <c r="CC83" s="136">
        <v>0</v>
      </c>
      <c r="CD83" s="136">
        <v>0</v>
      </c>
      <c r="CE83" s="136">
        <v>0</v>
      </c>
      <c r="CF83" s="136">
        <v>0</v>
      </c>
      <c r="CG83" s="136">
        <v>0</v>
      </c>
      <c r="CH83" s="136">
        <v>0</v>
      </c>
      <c r="CI83" s="136">
        <v>0</v>
      </c>
      <c r="CJ83" s="136">
        <v>0</v>
      </c>
      <c r="CK83" s="136">
        <v>0</v>
      </c>
      <c r="CL83" s="136">
        <v>0</v>
      </c>
      <c r="CM83" s="136">
        <v>0</v>
      </c>
      <c r="CP83" s="136">
        <v>0</v>
      </c>
      <c r="CQ83" s="136">
        <v>0</v>
      </c>
      <c r="CR83" s="136">
        <v>0</v>
      </c>
      <c r="CS83" s="136">
        <v>0</v>
      </c>
      <c r="CT83" s="136">
        <v>0</v>
      </c>
      <c r="CU83" s="136">
        <v>0</v>
      </c>
      <c r="CV83" s="136">
        <v>0</v>
      </c>
      <c r="CW83" s="136">
        <v>0</v>
      </c>
      <c r="CX83" s="136">
        <v>0</v>
      </c>
      <c r="CY83" s="136">
        <v>0</v>
      </c>
      <c r="CZ83" s="136">
        <v>0</v>
      </c>
      <c r="DA83" s="136">
        <v>0</v>
      </c>
      <c r="DB83" s="136">
        <v>0</v>
      </c>
      <c r="DC83" s="136">
        <v>0</v>
      </c>
      <c r="DD83" s="136">
        <v>0</v>
      </c>
      <c r="DE83" s="136">
        <v>0</v>
      </c>
    </row>
    <row r="84" spans="1:109" x14ac:dyDescent="0.25">
      <c r="A84" s="136">
        <v>80</v>
      </c>
      <c r="B84" s="131">
        <v>0</v>
      </c>
      <c r="C84" s="129">
        <v>0</v>
      </c>
      <c r="D84" s="131">
        <v>0</v>
      </c>
      <c r="E84" s="129">
        <v>0</v>
      </c>
      <c r="F84" s="131">
        <v>0</v>
      </c>
      <c r="G84" s="129">
        <v>0</v>
      </c>
      <c r="H84" s="131">
        <v>0</v>
      </c>
      <c r="I84" s="129">
        <v>0</v>
      </c>
      <c r="J84" s="131">
        <v>0</v>
      </c>
      <c r="K84" s="129">
        <v>0</v>
      </c>
      <c r="L84" s="131">
        <v>0</v>
      </c>
      <c r="M84" s="129">
        <v>0</v>
      </c>
      <c r="N84" s="131">
        <v>0</v>
      </c>
      <c r="O84" s="129">
        <v>0</v>
      </c>
      <c r="P84" s="136">
        <v>0</v>
      </c>
      <c r="Q84" s="136">
        <v>0</v>
      </c>
      <c r="R84" s="136">
        <v>0</v>
      </c>
      <c r="S84" s="136">
        <v>0</v>
      </c>
      <c r="T84" s="136">
        <v>0</v>
      </c>
      <c r="U84" s="136">
        <v>0</v>
      </c>
      <c r="V84" s="136">
        <v>0</v>
      </c>
      <c r="W84" s="136">
        <v>0</v>
      </c>
      <c r="X84" s="136">
        <v>0</v>
      </c>
      <c r="Y84" s="136">
        <v>0</v>
      </c>
      <c r="Z84" s="136">
        <v>0</v>
      </c>
      <c r="AA84" s="136">
        <v>0</v>
      </c>
      <c r="AB84" s="136">
        <v>0</v>
      </c>
      <c r="AC84" s="136">
        <v>0</v>
      </c>
      <c r="AD84" s="136">
        <v>0</v>
      </c>
      <c r="AE84" s="136">
        <v>0</v>
      </c>
      <c r="AF84" s="136">
        <v>0</v>
      </c>
      <c r="AG84" s="136">
        <v>0</v>
      </c>
      <c r="AH84" s="136">
        <v>0</v>
      </c>
      <c r="AI84" s="136">
        <v>0</v>
      </c>
      <c r="AJ84" s="136">
        <v>0</v>
      </c>
      <c r="AK84" s="136">
        <v>0</v>
      </c>
      <c r="AL84" s="136">
        <v>0</v>
      </c>
      <c r="AM84" s="136">
        <v>0</v>
      </c>
      <c r="AN84" s="136">
        <v>0</v>
      </c>
      <c r="AO84" s="136">
        <v>0</v>
      </c>
      <c r="AP84" s="136">
        <v>0</v>
      </c>
      <c r="AQ84" s="136">
        <v>0</v>
      </c>
      <c r="AR84" s="136">
        <v>0</v>
      </c>
      <c r="AS84" s="136">
        <v>0</v>
      </c>
      <c r="AT84" s="136">
        <v>0</v>
      </c>
      <c r="AU84" s="136">
        <v>0</v>
      </c>
      <c r="AV84" s="136">
        <v>0</v>
      </c>
      <c r="AW84" s="136">
        <v>0</v>
      </c>
      <c r="AX84" s="136">
        <v>0</v>
      </c>
      <c r="AY84" s="136">
        <v>0</v>
      </c>
      <c r="AZ84" s="136">
        <v>0</v>
      </c>
      <c r="BA84" s="136">
        <v>0</v>
      </c>
      <c r="BB84" s="136">
        <v>0</v>
      </c>
      <c r="BC84" s="136">
        <v>0</v>
      </c>
      <c r="BD84" s="136">
        <v>0</v>
      </c>
      <c r="BE84" s="136">
        <v>0</v>
      </c>
      <c r="BF84" s="136">
        <v>0</v>
      </c>
      <c r="BG84" s="136">
        <v>0</v>
      </c>
      <c r="BH84" s="136">
        <v>0</v>
      </c>
      <c r="BI84" s="136">
        <v>0</v>
      </c>
      <c r="BJ84" s="136">
        <v>0</v>
      </c>
      <c r="BK84" s="136">
        <v>0</v>
      </c>
      <c r="BL84" s="136">
        <v>0</v>
      </c>
      <c r="BM84" s="136">
        <v>0</v>
      </c>
      <c r="BN84" s="136">
        <v>0</v>
      </c>
      <c r="BO84" s="136">
        <v>0</v>
      </c>
      <c r="BP84" s="136">
        <v>0</v>
      </c>
      <c r="BQ84" s="136">
        <v>0</v>
      </c>
      <c r="BR84" s="136">
        <v>0</v>
      </c>
      <c r="BS84" s="136">
        <v>0</v>
      </c>
      <c r="BT84" s="136">
        <v>0</v>
      </c>
      <c r="BU84" s="136">
        <v>0</v>
      </c>
      <c r="BV84" s="136">
        <v>0</v>
      </c>
      <c r="BW84" s="136">
        <v>0</v>
      </c>
      <c r="BX84" s="136">
        <v>0</v>
      </c>
      <c r="BY84" s="136">
        <v>0</v>
      </c>
      <c r="BZ84" s="136">
        <v>0</v>
      </c>
      <c r="CA84" s="136">
        <v>0</v>
      </c>
      <c r="CB84" s="136">
        <v>0</v>
      </c>
      <c r="CC84" s="136">
        <v>0</v>
      </c>
      <c r="CD84" s="136">
        <v>0</v>
      </c>
      <c r="CE84" s="136">
        <v>0</v>
      </c>
      <c r="CF84" s="136">
        <v>0</v>
      </c>
      <c r="CG84" s="136">
        <v>0</v>
      </c>
      <c r="CH84" s="136">
        <v>0</v>
      </c>
      <c r="CI84" s="136">
        <v>0</v>
      </c>
      <c r="CJ84" s="136">
        <v>0</v>
      </c>
      <c r="CK84" s="136">
        <v>0</v>
      </c>
      <c r="CL84" s="136">
        <v>0</v>
      </c>
      <c r="CM84" s="136">
        <v>0</v>
      </c>
      <c r="CP84" s="136">
        <v>0</v>
      </c>
      <c r="CQ84" s="136">
        <v>0</v>
      </c>
      <c r="CR84" s="136">
        <v>0</v>
      </c>
      <c r="CS84" s="136">
        <v>0</v>
      </c>
      <c r="CT84" s="136">
        <v>0</v>
      </c>
      <c r="CU84" s="136">
        <v>0</v>
      </c>
      <c r="CV84" s="136">
        <v>0</v>
      </c>
      <c r="CW84" s="136">
        <v>0</v>
      </c>
      <c r="CX84" s="136">
        <v>0</v>
      </c>
      <c r="CY84" s="136">
        <v>0</v>
      </c>
      <c r="CZ84" s="136">
        <v>0</v>
      </c>
      <c r="DA84" s="136">
        <v>0</v>
      </c>
      <c r="DB84" s="136">
        <v>0</v>
      </c>
      <c r="DC84" s="136">
        <v>0</v>
      </c>
      <c r="DD84" s="136">
        <v>0</v>
      </c>
      <c r="DE84" s="136">
        <v>0</v>
      </c>
    </row>
    <row r="85" spans="1:109" x14ac:dyDescent="0.25">
      <c r="A85" s="136">
        <v>81</v>
      </c>
      <c r="B85" s="131">
        <v>0</v>
      </c>
      <c r="C85" s="129">
        <v>0</v>
      </c>
      <c r="D85" s="131">
        <v>0</v>
      </c>
      <c r="E85" s="129">
        <v>0</v>
      </c>
      <c r="F85" s="131">
        <v>0</v>
      </c>
      <c r="G85" s="129">
        <v>0</v>
      </c>
      <c r="H85" s="131">
        <v>0</v>
      </c>
      <c r="I85" s="129">
        <v>0</v>
      </c>
      <c r="J85" s="131">
        <v>0</v>
      </c>
      <c r="K85" s="129">
        <v>0</v>
      </c>
      <c r="L85" s="131">
        <v>0</v>
      </c>
      <c r="M85" s="129">
        <v>0</v>
      </c>
      <c r="N85" s="131">
        <v>0</v>
      </c>
      <c r="O85" s="129">
        <v>0</v>
      </c>
      <c r="P85" s="136">
        <v>0</v>
      </c>
      <c r="Q85" s="136">
        <v>0</v>
      </c>
      <c r="R85" s="136">
        <v>0</v>
      </c>
      <c r="S85" s="136">
        <v>0</v>
      </c>
      <c r="T85" s="136">
        <v>0</v>
      </c>
      <c r="U85" s="136">
        <v>0</v>
      </c>
      <c r="V85" s="136">
        <v>0</v>
      </c>
      <c r="W85" s="136">
        <v>0</v>
      </c>
      <c r="X85" s="136">
        <v>0</v>
      </c>
      <c r="Y85" s="136">
        <v>0</v>
      </c>
      <c r="Z85" s="136">
        <v>0</v>
      </c>
      <c r="AA85" s="136">
        <v>0</v>
      </c>
      <c r="AB85" s="136">
        <v>0</v>
      </c>
      <c r="AC85" s="136">
        <v>0</v>
      </c>
      <c r="AD85" s="136">
        <v>0</v>
      </c>
      <c r="AE85" s="136">
        <v>0</v>
      </c>
      <c r="AF85" s="136">
        <v>0</v>
      </c>
      <c r="AG85" s="136">
        <v>0</v>
      </c>
      <c r="AH85" s="136">
        <v>0</v>
      </c>
      <c r="AI85" s="136">
        <v>0</v>
      </c>
      <c r="AJ85" s="136">
        <v>0</v>
      </c>
      <c r="AK85" s="136">
        <v>0</v>
      </c>
      <c r="AL85" s="136">
        <v>0</v>
      </c>
      <c r="AM85" s="136">
        <v>0</v>
      </c>
      <c r="AN85" s="136">
        <v>0</v>
      </c>
      <c r="AO85" s="136">
        <v>0</v>
      </c>
      <c r="AP85" s="136">
        <v>0</v>
      </c>
      <c r="AQ85" s="136">
        <v>0</v>
      </c>
      <c r="AR85" s="136">
        <v>0</v>
      </c>
      <c r="AS85" s="136">
        <v>0</v>
      </c>
      <c r="AT85" s="136">
        <v>0</v>
      </c>
      <c r="AU85" s="136">
        <v>0</v>
      </c>
      <c r="AV85" s="136">
        <v>0</v>
      </c>
      <c r="AW85" s="136">
        <v>0</v>
      </c>
      <c r="AX85" s="136">
        <v>0</v>
      </c>
      <c r="AY85" s="136">
        <v>0</v>
      </c>
      <c r="AZ85" s="136">
        <v>0</v>
      </c>
      <c r="BA85" s="136">
        <v>0</v>
      </c>
      <c r="BB85" s="136">
        <v>0</v>
      </c>
      <c r="BC85" s="136">
        <v>0</v>
      </c>
      <c r="BD85" s="136">
        <v>0</v>
      </c>
      <c r="BE85" s="136">
        <v>0</v>
      </c>
      <c r="BF85" s="136">
        <v>0</v>
      </c>
      <c r="BG85" s="136">
        <v>0</v>
      </c>
      <c r="BH85" s="136">
        <v>0</v>
      </c>
      <c r="BI85" s="136">
        <v>0</v>
      </c>
      <c r="BJ85" s="136">
        <v>0</v>
      </c>
      <c r="BK85" s="136">
        <v>0</v>
      </c>
      <c r="BL85" s="136">
        <v>0</v>
      </c>
      <c r="BM85" s="136">
        <v>0</v>
      </c>
      <c r="BN85" s="136">
        <v>0</v>
      </c>
      <c r="BO85" s="136">
        <v>0</v>
      </c>
      <c r="BP85" s="136">
        <v>0</v>
      </c>
      <c r="BQ85" s="136">
        <v>0</v>
      </c>
      <c r="BR85" s="136">
        <v>0</v>
      </c>
      <c r="BS85" s="136">
        <v>0</v>
      </c>
      <c r="BT85" s="136">
        <v>0</v>
      </c>
      <c r="BU85" s="136">
        <v>0</v>
      </c>
      <c r="BV85" s="136">
        <v>0</v>
      </c>
      <c r="BW85" s="136">
        <v>0</v>
      </c>
      <c r="BX85" s="136">
        <v>0</v>
      </c>
      <c r="BY85" s="136">
        <v>0</v>
      </c>
      <c r="BZ85" s="136">
        <v>0</v>
      </c>
      <c r="CA85" s="136">
        <v>0</v>
      </c>
      <c r="CB85" s="136">
        <v>0</v>
      </c>
      <c r="CC85" s="136">
        <v>0</v>
      </c>
      <c r="CD85" s="136">
        <v>0</v>
      </c>
      <c r="CE85" s="136">
        <v>0</v>
      </c>
      <c r="CF85" s="136">
        <v>0</v>
      </c>
      <c r="CG85" s="136">
        <v>0</v>
      </c>
      <c r="CH85" s="136">
        <v>0</v>
      </c>
      <c r="CI85" s="136">
        <v>0</v>
      </c>
      <c r="CJ85" s="136">
        <v>0</v>
      </c>
      <c r="CK85" s="136">
        <v>0</v>
      </c>
      <c r="CL85" s="136">
        <v>0</v>
      </c>
      <c r="CM85" s="136">
        <v>0</v>
      </c>
      <c r="CP85" s="136">
        <v>0</v>
      </c>
      <c r="CQ85" s="136">
        <v>0</v>
      </c>
      <c r="CR85" s="136">
        <v>0</v>
      </c>
      <c r="CS85" s="136">
        <v>0</v>
      </c>
      <c r="CT85" s="136">
        <v>0</v>
      </c>
      <c r="CU85" s="136">
        <v>0</v>
      </c>
      <c r="CV85" s="136">
        <v>0</v>
      </c>
      <c r="CW85" s="136">
        <v>0</v>
      </c>
      <c r="CX85" s="136">
        <v>0</v>
      </c>
      <c r="CY85" s="136">
        <v>0</v>
      </c>
      <c r="CZ85" s="136">
        <v>0</v>
      </c>
      <c r="DA85" s="136">
        <v>0</v>
      </c>
      <c r="DB85" s="136">
        <v>0</v>
      </c>
      <c r="DC85" s="136">
        <v>0</v>
      </c>
      <c r="DD85" s="136">
        <v>0</v>
      </c>
      <c r="DE85" s="136">
        <v>0</v>
      </c>
    </row>
    <row r="86" spans="1:109" x14ac:dyDescent="0.25">
      <c r="A86" s="136">
        <v>82</v>
      </c>
      <c r="B86" s="131">
        <v>0</v>
      </c>
      <c r="C86" s="129">
        <v>0</v>
      </c>
      <c r="D86" s="131">
        <v>0</v>
      </c>
      <c r="E86" s="129">
        <v>0</v>
      </c>
      <c r="F86" s="131">
        <v>0</v>
      </c>
      <c r="G86" s="129">
        <v>0</v>
      </c>
      <c r="H86" s="131">
        <v>0</v>
      </c>
      <c r="I86" s="129">
        <v>0</v>
      </c>
      <c r="J86" s="131">
        <v>0</v>
      </c>
      <c r="K86" s="129">
        <v>0</v>
      </c>
      <c r="L86" s="131">
        <v>0</v>
      </c>
      <c r="M86" s="129">
        <v>0</v>
      </c>
      <c r="N86" s="131">
        <v>0</v>
      </c>
      <c r="O86" s="129">
        <v>0</v>
      </c>
      <c r="P86" s="136">
        <v>0</v>
      </c>
      <c r="Q86" s="136">
        <v>0</v>
      </c>
      <c r="R86" s="136">
        <v>0</v>
      </c>
      <c r="S86" s="136">
        <v>0</v>
      </c>
      <c r="T86" s="136">
        <v>0</v>
      </c>
      <c r="U86" s="136">
        <v>0</v>
      </c>
      <c r="V86" s="136">
        <v>0</v>
      </c>
      <c r="W86" s="136">
        <v>0</v>
      </c>
      <c r="X86" s="136">
        <v>0</v>
      </c>
      <c r="Y86" s="136">
        <v>0</v>
      </c>
      <c r="Z86" s="136">
        <v>0</v>
      </c>
      <c r="AA86" s="136">
        <v>0</v>
      </c>
      <c r="AB86" s="136">
        <v>0</v>
      </c>
      <c r="AC86" s="136">
        <v>0</v>
      </c>
      <c r="AD86" s="136">
        <v>0</v>
      </c>
      <c r="AE86" s="136">
        <v>0</v>
      </c>
      <c r="AF86" s="136">
        <v>0</v>
      </c>
      <c r="AG86" s="136">
        <v>0</v>
      </c>
      <c r="AH86" s="136">
        <v>0</v>
      </c>
      <c r="AI86" s="136">
        <v>0</v>
      </c>
      <c r="AJ86" s="136">
        <v>0</v>
      </c>
      <c r="AK86" s="136">
        <v>0</v>
      </c>
      <c r="AL86" s="136">
        <v>0</v>
      </c>
      <c r="AM86" s="136">
        <v>0</v>
      </c>
      <c r="AN86" s="136">
        <v>0</v>
      </c>
      <c r="AO86" s="136">
        <v>0</v>
      </c>
      <c r="AP86" s="136">
        <v>0</v>
      </c>
      <c r="AQ86" s="136">
        <v>0</v>
      </c>
      <c r="AR86" s="136">
        <v>0</v>
      </c>
      <c r="AS86" s="136">
        <v>0</v>
      </c>
      <c r="AT86" s="136">
        <v>0</v>
      </c>
      <c r="AU86" s="136">
        <v>0</v>
      </c>
      <c r="AV86" s="136">
        <v>0</v>
      </c>
      <c r="AW86" s="136">
        <v>0</v>
      </c>
      <c r="AX86" s="136">
        <v>0</v>
      </c>
      <c r="AY86" s="136">
        <v>0</v>
      </c>
      <c r="AZ86" s="136">
        <v>0</v>
      </c>
      <c r="BA86" s="136">
        <v>0</v>
      </c>
      <c r="BB86" s="136">
        <v>0</v>
      </c>
      <c r="BC86" s="136">
        <v>0</v>
      </c>
      <c r="BD86" s="136">
        <v>0</v>
      </c>
      <c r="BE86" s="136">
        <v>0</v>
      </c>
      <c r="BF86" s="136">
        <v>0</v>
      </c>
      <c r="BG86" s="136">
        <v>0</v>
      </c>
      <c r="BH86" s="136">
        <v>0</v>
      </c>
      <c r="BI86" s="136">
        <v>0</v>
      </c>
      <c r="BJ86" s="136">
        <v>0</v>
      </c>
      <c r="BK86" s="136">
        <v>0</v>
      </c>
      <c r="BL86" s="136">
        <v>0</v>
      </c>
      <c r="BM86" s="136">
        <v>0</v>
      </c>
      <c r="BN86" s="136">
        <v>0</v>
      </c>
      <c r="BO86" s="136">
        <v>0</v>
      </c>
      <c r="BP86" s="136">
        <v>0</v>
      </c>
      <c r="BQ86" s="136">
        <v>0</v>
      </c>
      <c r="BR86" s="136">
        <v>0</v>
      </c>
      <c r="BS86" s="136">
        <v>0</v>
      </c>
      <c r="BT86" s="136">
        <v>0</v>
      </c>
      <c r="BU86" s="136">
        <v>0</v>
      </c>
      <c r="BV86" s="136">
        <v>0</v>
      </c>
      <c r="BW86" s="136">
        <v>0</v>
      </c>
      <c r="BX86" s="136">
        <v>0</v>
      </c>
      <c r="BY86" s="136">
        <v>0</v>
      </c>
      <c r="BZ86" s="136">
        <v>0</v>
      </c>
      <c r="CA86" s="136">
        <v>0</v>
      </c>
      <c r="CB86" s="136">
        <v>0</v>
      </c>
      <c r="CC86" s="136">
        <v>0</v>
      </c>
      <c r="CD86" s="136">
        <v>0</v>
      </c>
      <c r="CE86" s="136">
        <v>0</v>
      </c>
      <c r="CF86" s="136">
        <v>0</v>
      </c>
      <c r="CG86" s="136">
        <v>0</v>
      </c>
      <c r="CH86" s="136">
        <v>0</v>
      </c>
      <c r="CI86" s="136">
        <v>0</v>
      </c>
      <c r="CJ86" s="136">
        <v>0</v>
      </c>
      <c r="CK86" s="136">
        <v>0</v>
      </c>
      <c r="CL86" s="136">
        <v>0</v>
      </c>
      <c r="CM86" s="136">
        <v>0</v>
      </c>
      <c r="CP86" s="136">
        <v>0</v>
      </c>
      <c r="CQ86" s="136">
        <v>0</v>
      </c>
      <c r="CR86" s="136">
        <v>0</v>
      </c>
      <c r="CS86" s="136">
        <v>0</v>
      </c>
      <c r="CT86" s="136">
        <v>0</v>
      </c>
      <c r="CU86" s="136">
        <v>0</v>
      </c>
      <c r="CV86" s="136">
        <v>0</v>
      </c>
      <c r="CW86" s="136">
        <v>0</v>
      </c>
      <c r="CX86" s="136">
        <v>0</v>
      </c>
      <c r="CY86" s="136">
        <v>0</v>
      </c>
      <c r="CZ86" s="136">
        <v>0</v>
      </c>
      <c r="DA86" s="136">
        <v>0</v>
      </c>
      <c r="DB86" s="136">
        <v>0</v>
      </c>
      <c r="DC86" s="136">
        <v>0</v>
      </c>
      <c r="DD86" s="136">
        <v>0</v>
      </c>
      <c r="DE86" s="136">
        <v>0</v>
      </c>
    </row>
    <row r="87" spans="1:109" x14ac:dyDescent="0.25">
      <c r="A87" s="136">
        <v>83</v>
      </c>
      <c r="B87" s="131">
        <v>0</v>
      </c>
      <c r="C87" s="129">
        <v>0</v>
      </c>
      <c r="D87" s="131">
        <v>0</v>
      </c>
      <c r="E87" s="129">
        <v>0</v>
      </c>
      <c r="F87" s="131">
        <v>0</v>
      </c>
      <c r="G87" s="129">
        <v>0</v>
      </c>
      <c r="H87" s="131">
        <v>0</v>
      </c>
      <c r="I87" s="129">
        <v>0</v>
      </c>
      <c r="J87" s="131">
        <v>0</v>
      </c>
      <c r="K87" s="129">
        <v>0</v>
      </c>
      <c r="L87" s="131">
        <v>0</v>
      </c>
      <c r="M87" s="129">
        <v>0</v>
      </c>
      <c r="N87" s="131">
        <v>0</v>
      </c>
      <c r="O87" s="129">
        <v>0</v>
      </c>
      <c r="P87" s="136">
        <v>0</v>
      </c>
      <c r="Q87" s="136">
        <v>0</v>
      </c>
      <c r="R87" s="136">
        <v>0</v>
      </c>
      <c r="S87" s="136">
        <v>0</v>
      </c>
      <c r="T87" s="136">
        <v>0</v>
      </c>
      <c r="U87" s="136">
        <v>0</v>
      </c>
      <c r="V87" s="136">
        <v>0</v>
      </c>
      <c r="W87" s="136">
        <v>0</v>
      </c>
      <c r="X87" s="136">
        <v>0</v>
      </c>
      <c r="Y87" s="136">
        <v>0</v>
      </c>
      <c r="Z87" s="136">
        <v>0</v>
      </c>
      <c r="AA87" s="136">
        <v>0</v>
      </c>
      <c r="AB87" s="136">
        <v>0</v>
      </c>
      <c r="AC87" s="136">
        <v>0</v>
      </c>
      <c r="AD87" s="136">
        <v>0</v>
      </c>
      <c r="AE87" s="136">
        <v>0</v>
      </c>
      <c r="AF87" s="136">
        <v>0</v>
      </c>
      <c r="AG87" s="136">
        <v>0</v>
      </c>
      <c r="AH87" s="136">
        <v>0</v>
      </c>
      <c r="AI87" s="136">
        <v>0</v>
      </c>
      <c r="AJ87" s="136">
        <v>0</v>
      </c>
      <c r="AK87" s="136">
        <v>0</v>
      </c>
      <c r="AL87" s="136">
        <v>0</v>
      </c>
      <c r="AM87" s="136">
        <v>0</v>
      </c>
      <c r="AN87" s="136">
        <v>0</v>
      </c>
      <c r="AO87" s="136">
        <v>0</v>
      </c>
      <c r="AP87" s="136">
        <v>0</v>
      </c>
      <c r="AQ87" s="136">
        <v>0</v>
      </c>
      <c r="AR87" s="136">
        <v>0</v>
      </c>
      <c r="AS87" s="136">
        <v>0</v>
      </c>
      <c r="AT87" s="136">
        <v>0</v>
      </c>
      <c r="AU87" s="136">
        <v>0</v>
      </c>
      <c r="AV87" s="136">
        <v>0</v>
      </c>
      <c r="AW87" s="136">
        <v>0</v>
      </c>
      <c r="AX87" s="136">
        <v>0</v>
      </c>
      <c r="AY87" s="136">
        <v>0</v>
      </c>
      <c r="AZ87" s="136">
        <v>0</v>
      </c>
      <c r="BA87" s="136">
        <v>0</v>
      </c>
      <c r="BB87" s="136">
        <v>0</v>
      </c>
      <c r="BC87" s="136">
        <v>0</v>
      </c>
      <c r="BD87" s="136">
        <v>0</v>
      </c>
      <c r="BE87" s="136">
        <v>0</v>
      </c>
      <c r="BF87" s="136">
        <v>0</v>
      </c>
      <c r="BG87" s="136">
        <v>0</v>
      </c>
      <c r="BH87" s="136">
        <v>0</v>
      </c>
      <c r="BI87" s="136">
        <v>0</v>
      </c>
      <c r="BJ87" s="136">
        <v>0</v>
      </c>
      <c r="BK87" s="136">
        <v>0</v>
      </c>
      <c r="BL87" s="136">
        <v>0</v>
      </c>
      <c r="BM87" s="136">
        <v>0</v>
      </c>
      <c r="BN87" s="136">
        <v>0</v>
      </c>
      <c r="BO87" s="136">
        <v>0</v>
      </c>
      <c r="BP87" s="136">
        <v>0</v>
      </c>
      <c r="BQ87" s="136">
        <v>0</v>
      </c>
      <c r="BR87" s="136">
        <v>0</v>
      </c>
      <c r="BS87" s="136">
        <v>0</v>
      </c>
      <c r="BT87" s="136">
        <v>0</v>
      </c>
      <c r="BU87" s="136">
        <v>0</v>
      </c>
      <c r="BV87" s="136">
        <v>0</v>
      </c>
      <c r="BW87" s="136">
        <v>0</v>
      </c>
      <c r="BX87" s="136">
        <v>0</v>
      </c>
      <c r="BY87" s="136">
        <v>0</v>
      </c>
      <c r="BZ87" s="136">
        <v>0</v>
      </c>
      <c r="CA87" s="136">
        <v>0</v>
      </c>
      <c r="CB87" s="136">
        <v>0</v>
      </c>
      <c r="CC87" s="136">
        <v>0</v>
      </c>
      <c r="CD87" s="136">
        <v>0</v>
      </c>
      <c r="CE87" s="136">
        <v>0</v>
      </c>
      <c r="CF87" s="136">
        <v>0</v>
      </c>
      <c r="CG87" s="136">
        <v>0</v>
      </c>
      <c r="CH87" s="136">
        <v>0</v>
      </c>
      <c r="CI87" s="136">
        <v>0</v>
      </c>
      <c r="CJ87" s="136">
        <v>0</v>
      </c>
      <c r="CK87" s="136">
        <v>0</v>
      </c>
      <c r="CL87" s="136">
        <v>0</v>
      </c>
      <c r="CM87" s="136">
        <v>0</v>
      </c>
      <c r="CP87" s="136">
        <v>0</v>
      </c>
      <c r="CQ87" s="136">
        <v>0</v>
      </c>
      <c r="CR87" s="136">
        <v>0</v>
      </c>
      <c r="CS87" s="136">
        <v>0</v>
      </c>
      <c r="CT87" s="136">
        <v>0</v>
      </c>
      <c r="CU87" s="136">
        <v>0</v>
      </c>
      <c r="CV87" s="136">
        <v>0</v>
      </c>
      <c r="CW87" s="136">
        <v>0</v>
      </c>
      <c r="CX87" s="136">
        <v>0</v>
      </c>
      <c r="CY87" s="136">
        <v>0</v>
      </c>
      <c r="CZ87" s="136">
        <v>0</v>
      </c>
      <c r="DA87" s="136">
        <v>0</v>
      </c>
      <c r="DB87" s="136">
        <v>0</v>
      </c>
      <c r="DC87" s="136">
        <v>0</v>
      </c>
      <c r="DD87" s="136">
        <v>0</v>
      </c>
      <c r="DE87" s="136">
        <v>0</v>
      </c>
    </row>
    <row r="88" spans="1:109" x14ac:dyDescent="0.25">
      <c r="A88" s="136">
        <v>84</v>
      </c>
      <c r="B88" s="131">
        <v>0</v>
      </c>
      <c r="C88" s="129">
        <v>0</v>
      </c>
      <c r="D88" s="131">
        <v>0</v>
      </c>
      <c r="E88" s="129">
        <v>0</v>
      </c>
      <c r="F88" s="131">
        <v>0</v>
      </c>
      <c r="G88" s="129">
        <v>0</v>
      </c>
      <c r="H88" s="131">
        <v>0</v>
      </c>
      <c r="I88" s="129">
        <v>0</v>
      </c>
      <c r="J88" s="131">
        <v>0</v>
      </c>
      <c r="K88" s="129">
        <v>0</v>
      </c>
      <c r="L88" s="131">
        <v>0</v>
      </c>
      <c r="M88" s="129">
        <v>0</v>
      </c>
      <c r="N88" s="131">
        <v>0</v>
      </c>
      <c r="O88" s="129">
        <v>0</v>
      </c>
      <c r="P88" s="136">
        <v>0</v>
      </c>
      <c r="Q88" s="136">
        <v>0</v>
      </c>
      <c r="R88" s="136">
        <v>0</v>
      </c>
      <c r="S88" s="136">
        <v>0</v>
      </c>
      <c r="T88" s="136">
        <v>0</v>
      </c>
      <c r="U88" s="136">
        <v>0</v>
      </c>
      <c r="V88" s="136">
        <v>0</v>
      </c>
      <c r="W88" s="136">
        <v>0</v>
      </c>
      <c r="X88" s="136">
        <v>0</v>
      </c>
      <c r="Y88" s="136">
        <v>0</v>
      </c>
      <c r="Z88" s="136">
        <v>0</v>
      </c>
      <c r="AA88" s="136">
        <v>0</v>
      </c>
      <c r="AB88" s="136">
        <v>0</v>
      </c>
      <c r="AC88" s="136">
        <v>0</v>
      </c>
      <c r="AD88" s="136">
        <v>0</v>
      </c>
      <c r="AE88" s="136">
        <v>0</v>
      </c>
      <c r="AF88" s="136">
        <v>0</v>
      </c>
      <c r="AG88" s="136">
        <v>0</v>
      </c>
      <c r="AH88" s="136">
        <v>0</v>
      </c>
      <c r="AI88" s="136">
        <v>0</v>
      </c>
      <c r="AJ88" s="136">
        <v>0</v>
      </c>
      <c r="AK88" s="136">
        <v>0</v>
      </c>
      <c r="AL88" s="136">
        <v>0</v>
      </c>
      <c r="AM88" s="136">
        <v>0</v>
      </c>
      <c r="AN88" s="136">
        <v>0</v>
      </c>
      <c r="AO88" s="136">
        <v>0</v>
      </c>
      <c r="AP88" s="136">
        <v>0</v>
      </c>
      <c r="AQ88" s="136">
        <v>0</v>
      </c>
      <c r="AR88" s="136">
        <v>0</v>
      </c>
      <c r="AS88" s="136">
        <v>0</v>
      </c>
      <c r="AT88" s="136">
        <v>0</v>
      </c>
      <c r="AU88" s="136">
        <v>0</v>
      </c>
      <c r="AV88" s="136">
        <v>0</v>
      </c>
      <c r="AW88" s="136">
        <v>0</v>
      </c>
      <c r="AX88" s="136">
        <v>0</v>
      </c>
      <c r="AY88" s="136">
        <v>0</v>
      </c>
      <c r="AZ88" s="136">
        <v>0</v>
      </c>
      <c r="BA88" s="136">
        <v>0</v>
      </c>
      <c r="BB88" s="136">
        <v>0</v>
      </c>
      <c r="BC88" s="136">
        <v>0</v>
      </c>
      <c r="BD88" s="136">
        <v>0</v>
      </c>
      <c r="BE88" s="136">
        <v>0</v>
      </c>
      <c r="BF88" s="136">
        <v>0</v>
      </c>
      <c r="BG88" s="136">
        <v>0</v>
      </c>
      <c r="BH88" s="136">
        <v>0</v>
      </c>
      <c r="BI88" s="136">
        <v>0</v>
      </c>
      <c r="BJ88" s="136">
        <v>0</v>
      </c>
      <c r="BK88" s="136">
        <v>0</v>
      </c>
      <c r="BL88" s="136">
        <v>0</v>
      </c>
      <c r="BM88" s="136">
        <v>0</v>
      </c>
      <c r="BN88" s="136">
        <v>0</v>
      </c>
      <c r="BO88" s="136">
        <v>0</v>
      </c>
      <c r="BP88" s="136">
        <v>0</v>
      </c>
      <c r="BQ88" s="136">
        <v>0</v>
      </c>
      <c r="BR88" s="136">
        <v>0</v>
      </c>
      <c r="BS88" s="136">
        <v>0</v>
      </c>
      <c r="BT88" s="136">
        <v>0</v>
      </c>
      <c r="BU88" s="136">
        <v>0</v>
      </c>
      <c r="BV88" s="136">
        <v>0</v>
      </c>
      <c r="BW88" s="136">
        <v>0</v>
      </c>
      <c r="BX88" s="136">
        <v>0</v>
      </c>
      <c r="BY88" s="136">
        <v>0</v>
      </c>
      <c r="BZ88" s="136">
        <v>0</v>
      </c>
      <c r="CA88" s="136">
        <v>0</v>
      </c>
      <c r="CB88" s="136">
        <v>0</v>
      </c>
      <c r="CC88" s="136">
        <v>0</v>
      </c>
      <c r="CD88" s="136">
        <v>0</v>
      </c>
      <c r="CE88" s="136">
        <v>0</v>
      </c>
      <c r="CF88" s="136">
        <v>0</v>
      </c>
      <c r="CG88" s="136">
        <v>0</v>
      </c>
      <c r="CH88" s="136">
        <v>0</v>
      </c>
      <c r="CI88" s="136">
        <v>0</v>
      </c>
      <c r="CJ88" s="136">
        <v>0</v>
      </c>
      <c r="CK88" s="136">
        <v>0</v>
      </c>
      <c r="CL88" s="136">
        <v>0</v>
      </c>
      <c r="CM88" s="136">
        <v>0</v>
      </c>
      <c r="CP88" s="136">
        <v>0</v>
      </c>
      <c r="CQ88" s="136">
        <v>0</v>
      </c>
      <c r="CR88" s="136">
        <v>0</v>
      </c>
      <c r="CS88" s="136">
        <v>0</v>
      </c>
      <c r="CT88" s="136">
        <v>0</v>
      </c>
      <c r="CU88" s="136">
        <v>0</v>
      </c>
      <c r="CV88" s="136">
        <v>0</v>
      </c>
      <c r="CW88" s="136">
        <v>0</v>
      </c>
      <c r="CX88" s="136">
        <v>0</v>
      </c>
      <c r="CY88" s="136">
        <v>0</v>
      </c>
      <c r="CZ88" s="136">
        <v>0</v>
      </c>
      <c r="DA88" s="136">
        <v>0</v>
      </c>
      <c r="DB88" s="136">
        <v>0</v>
      </c>
      <c r="DC88" s="136">
        <v>0</v>
      </c>
      <c r="DD88" s="136">
        <v>0</v>
      </c>
      <c r="DE88" s="136">
        <v>0</v>
      </c>
    </row>
    <row r="89" spans="1:109" x14ac:dyDescent="0.25">
      <c r="A89" s="136">
        <v>85</v>
      </c>
      <c r="B89" s="131">
        <v>0</v>
      </c>
      <c r="C89" s="129">
        <v>0</v>
      </c>
      <c r="D89" s="131">
        <v>0</v>
      </c>
      <c r="E89" s="129">
        <v>0</v>
      </c>
      <c r="F89" s="131">
        <v>0</v>
      </c>
      <c r="G89" s="129">
        <v>0</v>
      </c>
      <c r="H89" s="131">
        <v>0</v>
      </c>
      <c r="I89" s="129">
        <v>0</v>
      </c>
      <c r="J89" s="131">
        <v>0</v>
      </c>
      <c r="K89" s="129">
        <v>0</v>
      </c>
      <c r="L89" s="131">
        <v>0</v>
      </c>
      <c r="M89" s="129">
        <v>0</v>
      </c>
      <c r="N89" s="131">
        <v>0</v>
      </c>
      <c r="O89" s="129">
        <v>0</v>
      </c>
      <c r="P89" s="136">
        <v>0</v>
      </c>
      <c r="Q89" s="136">
        <v>0</v>
      </c>
      <c r="R89" s="136">
        <v>0</v>
      </c>
      <c r="S89" s="136">
        <v>0</v>
      </c>
      <c r="T89" s="136">
        <v>0</v>
      </c>
      <c r="U89" s="136">
        <v>0</v>
      </c>
      <c r="V89" s="136">
        <v>0</v>
      </c>
      <c r="W89" s="136">
        <v>0</v>
      </c>
      <c r="X89" s="136">
        <v>0</v>
      </c>
      <c r="Y89" s="136">
        <v>0</v>
      </c>
      <c r="Z89" s="136">
        <v>0</v>
      </c>
      <c r="AA89" s="136">
        <v>0</v>
      </c>
      <c r="AB89" s="136">
        <v>0</v>
      </c>
      <c r="AC89" s="136">
        <v>0</v>
      </c>
      <c r="AD89" s="136">
        <v>0</v>
      </c>
      <c r="AE89" s="136">
        <v>0</v>
      </c>
      <c r="AF89" s="136">
        <v>0</v>
      </c>
      <c r="AG89" s="136">
        <v>0</v>
      </c>
      <c r="AH89" s="136">
        <v>0</v>
      </c>
      <c r="AI89" s="136">
        <v>0</v>
      </c>
      <c r="AJ89" s="136">
        <v>0</v>
      </c>
      <c r="AK89" s="136">
        <v>0</v>
      </c>
      <c r="AL89" s="136">
        <v>0</v>
      </c>
      <c r="AM89" s="136">
        <v>0</v>
      </c>
      <c r="AN89" s="136">
        <v>0</v>
      </c>
      <c r="AO89" s="136">
        <v>0</v>
      </c>
      <c r="AP89" s="136">
        <v>0</v>
      </c>
      <c r="AQ89" s="136">
        <v>0</v>
      </c>
      <c r="AR89" s="136">
        <v>0</v>
      </c>
      <c r="AS89" s="136">
        <v>0</v>
      </c>
      <c r="AT89" s="136">
        <v>0</v>
      </c>
      <c r="AU89" s="136">
        <v>0</v>
      </c>
      <c r="AV89" s="136">
        <v>0</v>
      </c>
      <c r="AW89" s="136">
        <v>0</v>
      </c>
      <c r="AX89" s="136">
        <v>0</v>
      </c>
      <c r="AY89" s="136">
        <v>0</v>
      </c>
      <c r="AZ89" s="136">
        <v>0</v>
      </c>
      <c r="BA89" s="136">
        <v>0</v>
      </c>
      <c r="BB89" s="136">
        <v>0</v>
      </c>
      <c r="BC89" s="136">
        <v>0</v>
      </c>
      <c r="BD89" s="136">
        <v>0</v>
      </c>
      <c r="BE89" s="136">
        <v>0</v>
      </c>
      <c r="BF89" s="136">
        <v>0</v>
      </c>
      <c r="BG89" s="136">
        <v>0</v>
      </c>
      <c r="BH89" s="136">
        <v>0</v>
      </c>
      <c r="BI89" s="136">
        <v>0</v>
      </c>
      <c r="BJ89" s="136">
        <v>0</v>
      </c>
      <c r="BK89" s="136">
        <v>0</v>
      </c>
      <c r="BL89" s="136">
        <v>0</v>
      </c>
      <c r="BM89" s="136">
        <v>0</v>
      </c>
      <c r="BN89" s="136">
        <v>0</v>
      </c>
      <c r="BO89" s="136">
        <v>0</v>
      </c>
      <c r="BP89" s="136">
        <v>0</v>
      </c>
      <c r="BQ89" s="136">
        <v>0</v>
      </c>
      <c r="BR89" s="136">
        <v>0</v>
      </c>
      <c r="BS89" s="136">
        <v>0</v>
      </c>
      <c r="BT89" s="136">
        <v>0</v>
      </c>
      <c r="BU89" s="136">
        <v>0</v>
      </c>
      <c r="BV89" s="136">
        <v>0</v>
      </c>
      <c r="BW89" s="136">
        <v>0</v>
      </c>
      <c r="BX89" s="136">
        <v>0</v>
      </c>
      <c r="BY89" s="136">
        <v>0</v>
      </c>
      <c r="BZ89" s="136">
        <v>0</v>
      </c>
      <c r="CA89" s="136">
        <v>0</v>
      </c>
      <c r="CB89" s="136">
        <v>0</v>
      </c>
      <c r="CC89" s="136">
        <v>0</v>
      </c>
      <c r="CD89" s="136">
        <v>0</v>
      </c>
      <c r="CE89" s="136">
        <v>0</v>
      </c>
      <c r="CF89" s="136">
        <v>0</v>
      </c>
      <c r="CG89" s="136">
        <v>0</v>
      </c>
      <c r="CH89" s="136">
        <v>0</v>
      </c>
      <c r="CI89" s="136">
        <v>0</v>
      </c>
      <c r="CJ89" s="136">
        <v>0</v>
      </c>
      <c r="CK89" s="136">
        <v>0</v>
      </c>
      <c r="CL89" s="136">
        <v>0</v>
      </c>
      <c r="CM89" s="136">
        <v>0</v>
      </c>
      <c r="CP89" s="136">
        <v>0</v>
      </c>
      <c r="CQ89" s="136">
        <v>0</v>
      </c>
      <c r="CR89" s="136">
        <v>0</v>
      </c>
      <c r="CS89" s="136">
        <v>0</v>
      </c>
      <c r="CT89" s="136">
        <v>0</v>
      </c>
      <c r="CU89" s="136">
        <v>0</v>
      </c>
      <c r="CV89" s="136">
        <v>0</v>
      </c>
      <c r="CW89" s="136">
        <v>0</v>
      </c>
      <c r="CX89" s="136">
        <v>0</v>
      </c>
      <c r="CY89" s="136">
        <v>0</v>
      </c>
      <c r="CZ89" s="136">
        <v>0</v>
      </c>
      <c r="DA89" s="136">
        <v>0</v>
      </c>
      <c r="DB89" s="136">
        <v>0</v>
      </c>
      <c r="DC89" s="136">
        <v>0</v>
      </c>
      <c r="DD89" s="136">
        <v>0</v>
      </c>
      <c r="DE89" s="136">
        <v>0</v>
      </c>
    </row>
    <row r="90" spans="1:109" x14ac:dyDescent="0.25">
      <c r="A90" s="136">
        <v>86</v>
      </c>
      <c r="B90" s="131">
        <v>0</v>
      </c>
      <c r="C90" s="129">
        <v>0</v>
      </c>
      <c r="D90" s="131">
        <v>0</v>
      </c>
      <c r="E90" s="129">
        <v>0</v>
      </c>
      <c r="F90" s="131">
        <v>0</v>
      </c>
      <c r="G90" s="129">
        <v>0</v>
      </c>
      <c r="H90" s="131">
        <v>0</v>
      </c>
      <c r="I90" s="129">
        <v>0</v>
      </c>
      <c r="J90" s="131">
        <v>0</v>
      </c>
      <c r="K90" s="129">
        <v>0</v>
      </c>
      <c r="L90" s="131">
        <v>0</v>
      </c>
      <c r="M90" s="129">
        <v>0</v>
      </c>
      <c r="N90" s="131">
        <v>0</v>
      </c>
      <c r="O90" s="129">
        <v>0</v>
      </c>
      <c r="P90" s="136">
        <v>0</v>
      </c>
      <c r="Q90" s="136">
        <v>0</v>
      </c>
      <c r="R90" s="136">
        <v>0</v>
      </c>
      <c r="S90" s="136">
        <v>0</v>
      </c>
      <c r="T90" s="136">
        <v>0</v>
      </c>
      <c r="U90" s="136">
        <v>0</v>
      </c>
      <c r="V90" s="136">
        <v>0</v>
      </c>
      <c r="W90" s="136">
        <v>0</v>
      </c>
      <c r="X90" s="136">
        <v>0</v>
      </c>
      <c r="Y90" s="136">
        <v>0</v>
      </c>
      <c r="Z90" s="136">
        <v>0</v>
      </c>
      <c r="AA90" s="136">
        <v>0</v>
      </c>
      <c r="AB90" s="136">
        <v>0</v>
      </c>
      <c r="AC90" s="136">
        <v>0</v>
      </c>
      <c r="AD90" s="136">
        <v>0</v>
      </c>
      <c r="AE90" s="136">
        <v>0</v>
      </c>
      <c r="AF90" s="136">
        <v>0</v>
      </c>
      <c r="AG90" s="136">
        <v>0</v>
      </c>
      <c r="AH90" s="136">
        <v>0</v>
      </c>
      <c r="AI90" s="136">
        <v>0</v>
      </c>
      <c r="AJ90" s="136">
        <v>0</v>
      </c>
      <c r="AK90" s="136">
        <v>0</v>
      </c>
      <c r="AL90" s="136">
        <v>0</v>
      </c>
      <c r="AM90" s="136">
        <v>0</v>
      </c>
      <c r="AN90" s="136">
        <v>0</v>
      </c>
      <c r="AO90" s="136">
        <v>0</v>
      </c>
      <c r="AP90" s="136">
        <v>0</v>
      </c>
      <c r="AQ90" s="136">
        <v>0</v>
      </c>
      <c r="AR90" s="136">
        <v>0</v>
      </c>
      <c r="AS90" s="136">
        <v>0</v>
      </c>
      <c r="AT90" s="136">
        <v>0</v>
      </c>
      <c r="AU90" s="136">
        <v>0</v>
      </c>
      <c r="AV90" s="136">
        <v>0</v>
      </c>
      <c r="AW90" s="136">
        <v>0</v>
      </c>
      <c r="AX90" s="136">
        <v>0</v>
      </c>
      <c r="AY90" s="136">
        <v>0</v>
      </c>
      <c r="AZ90" s="136">
        <v>0</v>
      </c>
      <c r="BA90" s="136">
        <v>0</v>
      </c>
      <c r="BB90" s="136">
        <v>0</v>
      </c>
      <c r="BC90" s="136">
        <v>0</v>
      </c>
      <c r="BD90" s="136">
        <v>0</v>
      </c>
      <c r="BE90" s="136">
        <v>0</v>
      </c>
      <c r="BF90" s="136">
        <v>0</v>
      </c>
      <c r="BG90" s="136">
        <v>0</v>
      </c>
      <c r="BH90" s="136">
        <v>0</v>
      </c>
      <c r="BI90" s="136">
        <v>0</v>
      </c>
      <c r="BJ90" s="136">
        <v>0</v>
      </c>
      <c r="BK90" s="136">
        <v>0</v>
      </c>
      <c r="BL90" s="136">
        <v>0</v>
      </c>
      <c r="BM90" s="136">
        <v>0</v>
      </c>
      <c r="BN90" s="136">
        <v>0</v>
      </c>
      <c r="BO90" s="136">
        <v>0</v>
      </c>
      <c r="BP90" s="136">
        <v>0</v>
      </c>
      <c r="BQ90" s="136">
        <v>0</v>
      </c>
      <c r="BR90" s="136">
        <v>0</v>
      </c>
      <c r="BS90" s="136">
        <v>0</v>
      </c>
      <c r="BT90" s="136">
        <v>0</v>
      </c>
      <c r="BU90" s="136">
        <v>0</v>
      </c>
      <c r="BV90" s="136">
        <v>0</v>
      </c>
      <c r="BW90" s="136">
        <v>0</v>
      </c>
      <c r="BX90" s="136">
        <v>0</v>
      </c>
      <c r="BY90" s="136">
        <v>0</v>
      </c>
      <c r="BZ90" s="136">
        <v>0</v>
      </c>
      <c r="CA90" s="136">
        <v>0</v>
      </c>
      <c r="CB90" s="136">
        <v>0</v>
      </c>
      <c r="CC90" s="136">
        <v>0</v>
      </c>
      <c r="CD90" s="136">
        <v>0</v>
      </c>
      <c r="CE90" s="136">
        <v>0</v>
      </c>
      <c r="CF90" s="136">
        <v>0</v>
      </c>
      <c r="CG90" s="136">
        <v>0</v>
      </c>
      <c r="CH90" s="136">
        <v>0</v>
      </c>
      <c r="CI90" s="136">
        <v>0</v>
      </c>
      <c r="CJ90" s="136">
        <v>0</v>
      </c>
      <c r="CK90" s="136">
        <v>0</v>
      </c>
      <c r="CL90" s="136">
        <v>0</v>
      </c>
      <c r="CM90" s="136">
        <v>0</v>
      </c>
      <c r="CP90" s="136">
        <v>0</v>
      </c>
      <c r="CQ90" s="136">
        <v>0</v>
      </c>
      <c r="CR90" s="136">
        <v>0</v>
      </c>
      <c r="CS90" s="136">
        <v>0</v>
      </c>
      <c r="CT90" s="136">
        <v>0</v>
      </c>
      <c r="CU90" s="136">
        <v>0</v>
      </c>
      <c r="CV90" s="136">
        <v>0</v>
      </c>
      <c r="CW90" s="136">
        <v>0</v>
      </c>
      <c r="CX90" s="136">
        <v>0</v>
      </c>
      <c r="CY90" s="136">
        <v>0</v>
      </c>
      <c r="CZ90" s="136">
        <v>0</v>
      </c>
      <c r="DA90" s="136">
        <v>0</v>
      </c>
      <c r="DB90" s="136">
        <v>0</v>
      </c>
      <c r="DC90" s="136">
        <v>0</v>
      </c>
      <c r="DD90" s="136">
        <v>0</v>
      </c>
      <c r="DE90" s="136">
        <v>0</v>
      </c>
    </row>
    <row r="91" spans="1:109" x14ac:dyDescent="0.25">
      <c r="A91" s="136">
        <v>87</v>
      </c>
      <c r="B91" s="131">
        <v>0</v>
      </c>
      <c r="C91" s="129">
        <v>0</v>
      </c>
      <c r="D91" s="131">
        <v>0</v>
      </c>
      <c r="E91" s="129">
        <v>0</v>
      </c>
      <c r="F91" s="131">
        <v>0</v>
      </c>
      <c r="G91" s="129">
        <v>0</v>
      </c>
      <c r="J91" s="131" t="e">
        <v>#N/A</v>
      </c>
      <c r="K91" s="129" t="e">
        <v>#N/A</v>
      </c>
      <c r="L91" s="131">
        <v>0</v>
      </c>
      <c r="M91" s="129">
        <v>0</v>
      </c>
      <c r="N91" s="131">
        <v>0</v>
      </c>
      <c r="O91" s="129">
        <v>0</v>
      </c>
      <c r="P91" s="136">
        <v>0</v>
      </c>
      <c r="Q91" s="136">
        <v>0</v>
      </c>
      <c r="R91" s="136">
        <v>0</v>
      </c>
      <c r="S91" s="136">
        <v>0</v>
      </c>
      <c r="T91" s="136">
        <v>0</v>
      </c>
      <c r="U91" s="136">
        <v>0</v>
      </c>
      <c r="V91" s="136">
        <v>0</v>
      </c>
      <c r="W91" s="136">
        <v>0</v>
      </c>
      <c r="X91" s="136">
        <v>0</v>
      </c>
      <c r="Y91" s="136">
        <v>0</v>
      </c>
      <c r="Z91" s="136">
        <v>0</v>
      </c>
      <c r="AA91" s="136">
        <v>0</v>
      </c>
      <c r="AB91" s="136">
        <v>0</v>
      </c>
      <c r="AC91" s="136">
        <v>0</v>
      </c>
      <c r="AD91" s="136">
        <v>0</v>
      </c>
      <c r="AE91" s="136">
        <v>0</v>
      </c>
      <c r="AF91" s="136">
        <v>0</v>
      </c>
      <c r="AG91" s="136">
        <v>0</v>
      </c>
      <c r="AH91" s="136">
        <v>0</v>
      </c>
      <c r="AI91" s="136">
        <v>0</v>
      </c>
      <c r="AJ91" s="136">
        <v>0</v>
      </c>
      <c r="AK91" s="136">
        <v>0</v>
      </c>
      <c r="AL91" s="136">
        <v>0</v>
      </c>
      <c r="AM91" s="136">
        <v>0</v>
      </c>
      <c r="AN91" s="136">
        <v>0</v>
      </c>
      <c r="AO91" s="136">
        <v>0</v>
      </c>
      <c r="AP91" s="136">
        <v>0</v>
      </c>
      <c r="AQ91" s="136">
        <v>0</v>
      </c>
      <c r="AR91" s="136">
        <v>0</v>
      </c>
      <c r="AS91" s="136">
        <v>0</v>
      </c>
      <c r="AT91" s="136">
        <v>0</v>
      </c>
      <c r="AU91" s="136">
        <v>0</v>
      </c>
      <c r="AV91" s="136">
        <v>0</v>
      </c>
      <c r="AW91" s="136">
        <v>0</v>
      </c>
      <c r="AX91" s="136">
        <v>0</v>
      </c>
      <c r="AY91" s="136">
        <v>0</v>
      </c>
      <c r="AZ91" s="136">
        <v>0</v>
      </c>
      <c r="BA91" s="136">
        <v>0</v>
      </c>
      <c r="BB91" s="136">
        <v>0</v>
      </c>
      <c r="BC91" s="136">
        <v>0</v>
      </c>
      <c r="BD91" s="136">
        <v>0</v>
      </c>
      <c r="BE91" s="136">
        <v>0</v>
      </c>
      <c r="BF91" s="136">
        <v>0</v>
      </c>
      <c r="BG91" s="136">
        <v>0</v>
      </c>
      <c r="BH91" s="136">
        <v>0</v>
      </c>
      <c r="BI91" s="136">
        <v>0</v>
      </c>
      <c r="BJ91" s="136">
        <v>0</v>
      </c>
      <c r="BK91" s="136">
        <v>0</v>
      </c>
      <c r="BL91" s="136">
        <v>0</v>
      </c>
      <c r="BM91" s="136">
        <v>0</v>
      </c>
      <c r="BN91" s="136">
        <v>0</v>
      </c>
      <c r="BO91" s="136">
        <v>0</v>
      </c>
      <c r="BP91" s="136">
        <v>0</v>
      </c>
      <c r="BQ91" s="136">
        <v>0</v>
      </c>
      <c r="BR91" s="136">
        <v>0</v>
      </c>
      <c r="BS91" s="136">
        <v>0</v>
      </c>
      <c r="BT91" s="136">
        <v>0</v>
      </c>
      <c r="BU91" s="136">
        <v>0</v>
      </c>
      <c r="BV91" s="136">
        <v>0</v>
      </c>
      <c r="BW91" s="136">
        <v>0</v>
      </c>
      <c r="BX91" s="136">
        <v>0</v>
      </c>
      <c r="BY91" s="136">
        <v>0</v>
      </c>
      <c r="BZ91" s="136">
        <v>0</v>
      </c>
      <c r="CA91" s="136">
        <v>0</v>
      </c>
      <c r="CB91" s="136">
        <v>0</v>
      </c>
      <c r="CC91" s="136">
        <v>0</v>
      </c>
      <c r="CD91" s="136">
        <v>0</v>
      </c>
      <c r="CE91" s="136">
        <v>0</v>
      </c>
      <c r="CF91" s="136">
        <v>0</v>
      </c>
      <c r="CG91" s="136">
        <v>0</v>
      </c>
      <c r="CH91" s="136">
        <v>0</v>
      </c>
      <c r="CI91" s="136">
        <v>0</v>
      </c>
      <c r="CJ91" s="136">
        <v>0</v>
      </c>
      <c r="CK91" s="136">
        <v>0</v>
      </c>
      <c r="CL91" s="136">
        <v>0</v>
      </c>
      <c r="CM91" s="136">
        <v>0</v>
      </c>
      <c r="CP91" s="136">
        <v>0</v>
      </c>
      <c r="CQ91" s="136">
        <v>0</v>
      </c>
      <c r="CR91" s="136">
        <v>0</v>
      </c>
      <c r="CS91" s="136">
        <v>0</v>
      </c>
      <c r="CT91" s="136">
        <v>0</v>
      </c>
      <c r="CU91" s="136">
        <v>0</v>
      </c>
      <c r="CV91" s="136">
        <v>0</v>
      </c>
      <c r="CW91" s="136">
        <v>0</v>
      </c>
      <c r="CX91" s="136">
        <v>0</v>
      </c>
      <c r="CY91" s="136">
        <v>0</v>
      </c>
      <c r="CZ91" s="136">
        <v>0</v>
      </c>
      <c r="DA91" s="136">
        <v>0</v>
      </c>
      <c r="DB91" s="136">
        <v>0</v>
      </c>
      <c r="DC91" s="136">
        <v>0</v>
      </c>
      <c r="DD91" s="136">
        <v>0</v>
      </c>
      <c r="DE91" s="136">
        <v>0</v>
      </c>
    </row>
    <row r="92" spans="1:109" x14ac:dyDescent="0.25">
      <c r="A92" s="136">
        <v>88</v>
      </c>
      <c r="B92" s="131">
        <v>0</v>
      </c>
      <c r="C92" s="129">
        <v>0</v>
      </c>
      <c r="D92" s="131">
        <v>0</v>
      </c>
      <c r="E92" s="129">
        <v>0</v>
      </c>
      <c r="F92" s="131">
        <v>0</v>
      </c>
      <c r="G92" s="129">
        <v>0</v>
      </c>
      <c r="J92" s="131" t="e">
        <v>#N/A</v>
      </c>
      <c r="K92" s="129" t="e">
        <v>#N/A</v>
      </c>
      <c r="L92" s="131">
        <v>0</v>
      </c>
      <c r="M92" s="129">
        <v>0</v>
      </c>
      <c r="N92" s="131">
        <v>0</v>
      </c>
      <c r="O92" s="129">
        <v>0</v>
      </c>
      <c r="P92" s="136">
        <v>0</v>
      </c>
      <c r="Q92" s="136">
        <v>0</v>
      </c>
      <c r="R92" s="136">
        <v>0</v>
      </c>
      <c r="S92" s="136">
        <v>0</v>
      </c>
      <c r="T92" s="136">
        <v>0</v>
      </c>
      <c r="U92" s="136">
        <v>0</v>
      </c>
      <c r="V92" s="136">
        <v>0</v>
      </c>
      <c r="W92" s="136">
        <v>0</v>
      </c>
      <c r="X92" s="136">
        <v>0</v>
      </c>
      <c r="Y92" s="136">
        <v>0</v>
      </c>
      <c r="Z92" s="136">
        <v>0</v>
      </c>
      <c r="AA92" s="136">
        <v>0</v>
      </c>
      <c r="AB92" s="136">
        <v>0</v>
      </c>
      <c r="AC92" s="136">
        <v>0</v>
      </c>
      <c r="AD92" s="136">
        <v>0</v>
      </c>
      <c r="AE92" s="136">
        <v>0</v>
      </c>
      <c r="AF92" s="136">
        <v>0</v>
      </c>
      <c r="AG92" s="136">
        <v>0</v>
      </c>
      <c r="AH92" s="136">
        <v>0</v>
      </c>
      <c r="AI92" s="136">
        <v>0</v>
      </c>
      <c r="AJ92" s="136">
        <v>0</v>
      </c>
      <c r="AK92" s="136">
        <v>0</v>
      </c>
      <c r="AL92" s="136">
        <v>0</v>
      </c>
      <c r="AM92" s="136">
        <v>0</v>
      </c>
      <c r="AN92" s="136">
        <v>0</v>
      </c>
      <c r="AO92" s="136">
        <v>0</v>
      </c>
      <c r="AP92" s="136">
        <v>0</v>
      </c>
      <c r="AQ92" s="136">
        <v>0</v>
      </c>
      <c r="AR92" s="136">
        <v>0</v>
      </c>
      <c r="AS92" s="136">
        <v>0</v>
      </c>
      <c r="AT92" s="136">
        <v>0</v>
      </c>
      <c r="AU92" s="136">
        <v>0</v>
      </c>
      <c r="AV92" s="136">
        <v>0</v>
      </c>
      <c r="AW92" s="136">
        <v>0</v>
      </c>
      <c r="AX92" s="136">
        <v>0</v>
      </c>
      <c r="AY92" s="136">
        <v>0</v>
      </c>
      <c r="AZ92" s="136">
        <v>0</v>
      </c>
      <c r="BA92" s="136">
        <v>0</v>
      </c>
      <c r="BB92" s="136">
        <v>0</v>
      </c>
      <c r="BC92" s="136">
        <v>0</v>
      </c>
      <c r="BD92" s="136">
        <v>0</v>
      </c>
      <c r="BE92" s="136">
        <v>0</v>
      </c>
      <c r="BF92" s="136">
        <v>0</v>
      </c>
      <c r="BG92" s="136">
        <v>0</v>
      </c>
      <c r="BH92" s="136">
        <v>0</v>
      </c>
      <c r="BI92" s="136">
        <v>0</v>
      </c>
      <c r="BJ92" s="136">
        <v>0</v>
      </c>
      <c r="BK92" s="136">
        <v>0</v>
      </c>
      <c r="BL92" s="136">
        <v>0</v>
      </c>
      <c r="BM92" s="136">
        <v>0</v>
      </c>
      <c r="BN92" s="136">
        <v>0</v>
      </c>
      <c r="BO92" s="136">
        <v>0</v>
      </c>
      <c r="BP92" s="136">
        <v>0</v>
      </c>
      <c r="BQ92" s="136">
        <v>0</v>
      </c>
      <c r="BR92" s="136">
        <v>0</v>
      </c>
      <c r="BS92" s="136">
        <v>0</v>
      </c>
      <c r="BT92" s="136">
        <v>0</v>
      </c>
      <c r="BU92" s="136">
        <v>0</v>
      </c>
      <c r="BV92" s="136">
        <v>0</v>
      </c>
      <c r="BW92" s="136">
        <v>0</v>
      </c>
      <c r="BX92" s="136">
        <v>0</v>
      </c>
      <c r="BY92" s="136">
        <v>0</v>
      </c>
      <c r="BZ92" s="136">
        <v>0</v>
      </c>
      <c r="CA92" s="136">
        <v>0</v>
      </c>
      <c r="CB92" s="136">
        <v>0</v>
      </c>
      <c r="CC92" s="136">
        <v>0</v>
      </c>
      <c r="CD92" s="136">
        <v>0</v>
      </c>
      <c r="CE92" s="136">
        <v>0</v>
      </c>
      <c r="CF92" s="136">
        <v>0</v>
      </c>
      <c r="CG92" s="136">
        <v>0</v>
      </c>
      <c r="CH92" s="136">
        <v>0</v>
      </c>
      <c r="CI92" s="136">
        <v>0</v>
      </c>
      <c r="CJ92" s="136">
        <v>0</v>
      </c>
      <c r="CK92" s="136">
        <v>0</v>
      </c>
      <c r="CL92" s="136">
        <v>0</v>
      </c>
      <c r="CM92" s="136">
        <v>0</v>
      </c>
      <c r="CP92" s="136">
        <v>0</v>
      </c>
      <c r="CQ92" s="136">
        <v>0</v>
      </c>
      <c r="CR92" s="136">
        <v>0</v>
      </c>
      <c r="CS92" s="136">
        <v>0</v>
      </c>
      <c r="CT92" s="136">
        <v>0</v>
      </c>
      <c r="CU92" s="136">
        <v>0</v>
      </c>
      <c r="CV92" s="136">
        <v>0</v>
      </c>
      <c r="CW92" s="136">
        <v>0</v>
      </c>
      <c r="CX92" s="136">
        <v>0</v>
      </c>
      <c r="CY92" s="136">
        <v>0</v>
      </c>
      <c r="CZ92" s="136">
        <v>0</v>
      </c>
      <c r="DA92" s="136">
        <v>0</v>
      </c>
      <c r="DB92" s="136">
        <v>0</v>
      </c>
      <c r="DC92" s="136">
        <v>0</v>
      </c>
      <c r="DD92" s="136">
        <v>0</v>
      </c>
      <c r="DE92" s="136">
        <v>0</v>
      </c>
    </row>
    <row r="93" spans="1:109" x14ac:dyDescent="0.25">
      <c r="A93" s="136">
        <v>89</v>
      </c>
      <c r="B93" s="131">
        <v>0</v>
      </c>
      <c r="C93" s="129">
        <v>0</v>
      </c>
      <c r="D93" s="131">
        <v>0</v>
      </c>
      <c r="E93" s="129">
        <v>0</v>
      </c>
      <c r="F93" s="131">
        <v>0</v>
      </c>
      <c r="G93" s="129">
        <v>0</v>
      </c>
      <c r="J93" s="131" t="e">
        <v>#N/A</v>
      </c>
      <c r="K93" s="129" t="e">
        <v>#N/A</v>
      </c>
      <c r="L93" s="131">
        <v>0</v>
      </c>
      <c r="M93" s="129">
        <v>0</v>
      </c>
      <c r="N93" s="131">
        <v>0</v>
      </c>
      <c r="O93" s="129">
        <v>0</v>
      </c>
      <c r="P93" s="136">
        <v>0</v>
      </c>
      <c r="Q93" s="136">
        <v>0</v>
      </c>
      <c r="R93" s="136">
        <v>0</v>
      </c>
      <c r="S93" s="136">
        <v>0</v>
      </c>
      <c r="T93" s="136">
        <v>0</v>
      </c>
      <c r="U93" s="136">
        <v>0</v>
      </c>
      <c r="V93" s="136">
        <v>0</v>
      </c>
      <c r="W93" s="136">
        <v>0</v>
      </c>
      <c r="X93" s="136">
        <v>0</v>
      </c>
      <c r="Y93" s="136">
        <v>0</v>
      </c>
      <c r="Z93" s="136">
        <v>0</v>
      </c>
      <c r="AA93" s="136">
        <v>0</v>
      </c>
      <c r="AB93" s="136">
        <v>0</v>
      </c>
      <c r="AC93" s="136">
        <v>0</v>
      </c>
      <c r="AD93" s="136">
        <v>0</v>
      </c>
      <c r="AE93" s="136">
        <v>0</v>
      </c>
      <c r="AF93" s="136">
        <v>0</v>
      </c>
      <c r="AG93" s="136">
        <v>0</v>
      </c>
      <c r="AH93" s="136">
        <v>0</v>
      </c>
      <c r="AI93" s="136">
        <v>0</v>
      </c>
      <c r="AJ93" s="136">
        <v>0</v>
      </c>
      <c r="AK93" s="136">
        <v>0</v>
      </c>
      <c r="AL93" s="136">
        <v>0</v>
      </c>
      <c r="AM93" s="136">
        <v>0</v>
      </c>
      <c r="AN93" s="136">
        <v>0</v>
      </c>
      <c r="AO93" s="136">
        <v>0</v>
      </c>
      <c r="AP93" s="136">
        <v>0</v>
      </c>
      <c r="AQ93" s="136">
        <v>0</v>
      </c>
      <c r="AR93" s="136">
        <v>0</v>
      </c>
      <c r="AS93" s="136">
        <v>0</v>
      </c>
      <c r="AT93" s="136">
        <v>0</v>
      </c>
      <c r="AU93" s="136">
        <v>0</v>
      </c>
      <c r="AV93" s="136">
        <v>0</v>
      </c>
      <c r="AW93" s="136">
        <v>0</v>
      </c>
      <c r="AX93" s="136">
        <v>0</v>
      </c>
      <c r="AY93" s="136">
        <v>0</v>
      </c>
      <c r="AZ93" s="136">
        <v>0</v>
      </c>
      <c r="BA93" s="136">
        <v>0</v>
      </c>
      <c r="BB93" s="136">
        <v>0</v>
      </c>
      <c r="BC93" s="136">
        <v>0</v>
      </c>
      <c r="BD93" s="136">
        <v>0</v>
      </c>
      <c r="BE93" s="136">
        <v>0</v>
      </c>
      <c r="BF93" s="136">
        <v>0</v>
      </c>
      <c r="BG93" s="136">
        <v>0</v>
      </c>
      <c r="BH93" s="136">
        <v>0</v>
      </c>
      <c r="BI93" s="136">
        <v>0</v>
      </c>
      <c r="BJ93" s="136">
        <v>0</v>
      </c>
      <c r="BK93" s="136">
        <v>0</v>
      </c>
      <c r="BL93" s="136">
        <v>0</v>
      </c>
      <c r="BM93" s="136">
        <v>0</v>
      </c>
      <c r="BN93" s="136">
        <v>0</v>
      </c>
      <c r="BO93" s="136">
        <v>0</v>
      </c>
      <c r="BP93" s="136">
        <v>0</v>
      </c>
      <c r="BQ93" s="136">
        <v>0</v>
      </c>
      <c r="BR93" s="136">
        <v>0</v>
      </c>
      <c r="BS93" s="136">
        <v>0</v>
      </c>
      <c r="BT93" s="136">
        <v>0</v>
      </c>
      <c r="BU93" s="136">
        <v>0</v>
      </c>
      <c r="BV93" s="136">
        <v>0</v>
      </c>
      <c r="BW93" s="136">
        <v>0</v>
      </c>
      <c r="BX93" s="136">
        <v>0</v>
      </c>
      <c r="BY93" s="136">
        <v>0</v>
      </c>
      <c r="BZ93" s="136">
        <v>0</v>
      </c>
      <c r="CA93" s="136">
        <v>0</v>
      </c>
      <c r="CB93" s="136">
        <v>0</v>
      </c>
      <c r="CC93" s="136">
        <v>0</v>
      </c>
      <c r="CD93" s="136">
        <v>0</v>
      </c>
      <c r="CE93" s="136">
        <v>0</v>
      </c>
      <c r="CF93" s="136">
        <v>0</v>
      </c>
      <c r="CG93" s="136">
        <v>0</v>
      </c>
      <c r="CH93" s="136">
        <v>0</v>
      </c>
      <c r="CI93" s="136">
        <v>0</v>
      </c>
      <c r="CJ93" s="136">
        <v>0</v>
      </c>
      <c r="CK93" s="136">
        <v>0</v>
      </c>
      <c r="CL93" s="136">
        <v>0</v>
      </c>
      <c r="CM93" s="136">
        <v>0</v>
      </c>
      <c r="CP93" s="136">
        <v>0</v>
      </c>
      <c r="CQ93" s="136">
        <v>0</v>
      </c>
      <c r="CR93" s="136">
        <v>0</v>
      </c>
      <c r="CS93" s="136">
        <v>0</v>
      </c>
      <c r="CT93" s="136">
        <v>0</v>
      </c>
      <c r="CU93" s="136">
        <v>0</v>
      </c>
      <c r="CV93" s="136">
        <v>0</v>
      </c>
      <c r="CW93" s="136">
        <v>0</v>
      </c>
      <c r="CX93" s="136">
        <v>0</v>
      </c>
      <c r="CY93" s="136">
        <v>0</v>
      </c>
      <c r="CZ93" s="136">
        <v>0</v>
      </c>
      <c r="DA93" s="136">
        <v>0</v>
      </c>
      <c r="DB93" s="136">
        <v>0</v>
      </c>
      <c r="DC93" s="136">
        <v>0</v>
      </c>
      <c r="DD93" s="136">
        <v>0</v>
      </c>
      <c r="DE93" s="136">
        <v>0</v>
      </c>
    </row>
    <row r="94" spans="1:109" x14ac:dyDescent="0.25">
      <c r="A94" s="136">
        <v>90</v>
      </c>
      <c r="B94" s="131">
        <v>0</v>
      </c>
      <c r="C94" s="129">
        <v>0</v>
      </c>
      <c r="D94" s="131">
        <v>0</v>
      </c>
      <c r="E94" s="129">
        <v>0</v>
      </c>
      <c r="F94" s="131">
        <v>0</v>
      </c>
      <c r="G94" s="129">
        <v>0</v>
      </c>
      <c r="J94" s="131" t="e">
        <v>#N/A</v>
      </c>
      <c r="K94" s="129" t="e">
        <v>#N/A</v>
      </c>
      <c r="L94" s="131">
        <v>0</v>
      </c>
      <c r="M94" s="129">
        <v>0</v>
      </c>
      <c r="N94" s="131">
        <v>0</v>
      </c>
      <c r="O94" s="129">
        <v>0</v>
      </c>
      <c r="P94" s="136">
        <v>0</v>
      </c>
      <c r="Q94" s="136">
        <v>0</v>
      </c>
      <c r="R94" s="136">
        <v>0</v>
      </c>
      <c r="S94" s="136">
        <v>0</v>
      </c>
      <c r="T94" s="136">
        <v>0</v>
      </c>
      <c r="U94" s="136">
        <v>0</v>
      </c>
      <c r="V94" s="136">
        <v>0</v>
      </c>
      <c r="W94" s="136">
        <v>0</v>
      </c>
      <c r="X94" s="136">
        <v>0</v>
      </c>
      <c r="Y94" s="136">
        <v>0</v>
      </c>
      <c r="Z94" s="136">
        <v>0</v>
      </c>
      <c r="AA94" s="136">
        <v>0</v>
      </c>
      <c r="AB94" s="136">
        <v>0</v>
      </c>
      <c r="AC94" s="136">
        <v>0</v>
      </c>
      <c r="AD94" s="136">
        <v>0</v>
      </c>
      <c r="AE94" s="136">
        <v>0</v>
      </c>
      <c r="AF94" s="136">
        <v>0</v>
      </c>
      <c r="AG94" s="136">
        <v>0</v>
      </c>
      <c r="AH94" s="136">
        <v>0</v>
      </c>
      <c r="AI94" s="136">
        <v>0</v>
      </c>
      <c r="AJ94" s="136">
        <v>0</v>
      </c>
      <c r="AK94" s="136">
        <v>0</v>
      </c>
      <c r="AL94" s="136">
        <v>0</v>
      </c>
      <c r="AM94" s="136">
        <v>0</v>
      </c>
      <c r="AN94" s="136">
        <v>0</v>
      </c>
      <c r="AO94" s="136">
        <v>0</v>
      </c>
      <c r="AP94" s="136">
        <v>0</v>
      </c>
      <c r="AQ94" s="136">
        <v>0</v>
      </c>
      <c r="AR94" s="136">
        <v>0</v>
      </c>
      <c r="AS94" s="136">
        <v>0</v>
      </c>
      <c r="AT94" s="136">
        <v>0</v>
      </c>
      <c r="AU94" s="136">
        <v>0</v>
      </c>
      <c r="AV94" s="136">
        <v>0</v>
      </c>
      <c r="AW94" s="136">
        <v>0</v>
      </c>
      <c r="AX94" s="136">
        <v>0</v>
      </c>
      <c r="AY94" s="136">
        <v>0</v>
      </c>
      <c r="AZ94" s="136">
        <v>0</v>
      </c>
      <c r="BA94" s="136">
        <v>0</v>
      </c>
      <c r="BB94" s="136">
        <v>0</v>
      </c>
      <c r="BC94" s="136">
        <v>0</v>
      </c>
      <c r="BD94" s="136">
        <v>0</v>
      </c>
      <c r="BE94" s="136">
        <v>0</v>
      </c>
      <c r="BF94" s="136">
        <v>0</v>
      </c>
      <c r="BG94" s="136">
        <v>0</v>
      </c>
      <c r="BH94" s="136">
        <v>0</v>
      </c>
      <c r="BI94" s="136">
        <v>0</v>
      </c>
      <c r="BJ94" s="136">
        <v>0</v>
      </c>
      <c r="BK94" s="136">
        <v>0</v>
      </c>
      <c r="BL94" s="136">
        <v>0</v>
      </c>
      <c r="BM94" s="136">
        <v>0</v>
      </c>
      <c r="BN94" s="136">
        <v>0</v>
      </c>
      <c r="BO94" s="136">
        <v>0</v>
      </c>
      <c r="BP94" s="136">
        <v>0</v>
      </c>
      <c r="BQ94" s="136">
        <v>0</v>
      </c>
      <c r="BR94" s="136">
        <v>0</v>
      </c>
      <c r="BS94" s="136">
        <v>0</v>
      </c>
      <c r="BT94" s="136">
        <v>0</v>
      </c>
      <c r="BU94" s="136">
        <v>0</v>
      </c>
      <c r="BV94" s="136">
        <v>0</v>
      </c>
      <c r="BW94" s="136">
        <v>0</v>
      </c>
      <c r="BX94" s="136">
        <v>0</v>
      </c>
      <c r="BY94" s="136">
        <v>0</v>
      </c>
      <c r="BZ94" s="136">
        <v>0</v>
      </c>
      <c r="CA94" s="136">
        <v>0</v>
      </c>
      <c r="CB94" s="136">
        <v>0</v>
      </c>
      <c r="CC94" s="136">
        <v>0</v>
      </c>
      <c r="CD94" s="136">
        <v>0</v>
      </c>
      <c r="CE94" s="136">
        <v>0</v>
      </c>
      <c r="CF94" s="136">
        <v>0</v>
      </c>
      <c r="CG94" s="136">
        <v>0</v>
      </c>
      <c r="CH94" s="136">
        <v>0</v>
      </c>
      <c r="CI94" s="136">
        <v>0</v>
      </c>
      <c r="CJ94" s="136">
        <v>0</v>
      </c>
      <c r="CK94" s="136">
        <v>0</v>
      </c>
      <c r="CL94" s="136">
        <v>0</v>
      </c>
      <c r="CM94" s="136">
        <v>0</v>
      </c>
      <c r="CP94" s="136">
        <v>0</v>
      </c>
      <c r="CQ94" s="136">
        <v>0</v>
      </c>
      <c r="CR94" s="136">
        <v>0</v>
      </c>
      <c r="CS94" s="136">
        <v>0</v>
      </c>
      <c r="CT94" s="136">
        <v>0</v>
      </c>
      <c r="CU94" s="136">
        <v>0</v>
      </c>
      <c r="CV94" s="136">
        <v>0</v>
      </c>
      <c r="CW94" s="136">
        <v>0</v>
      </c>
      <c r="CX94" s="136">
        <v>0</v>
      </c>
      <c r="CY94" s="136">
        <v>0</v>
      </c>
      <c r="CZ94" s="136">
        <v>0</v>
      </c>
      <c r="DA94" s="136">
        <v>0</v>
      </c>
      <c r="DB94" s="136">
        <v>0</v>
      </c>
      <c r="DC94" s="136">
        <v>0</v>
      </c>
      <c r="DD94" s="136">
        <v>0</v>
      </c>
      <c r="DE94" s="136">
        <v>0</v>
      </c>
    </row>
    <row r="95" spans="1:109" x14ac:dyDescent="0.25">
      <c r="A95" s="136">
        <v>91</v>
      </c>
      <c r="B95" s="131">
        <v>0</v>
      </c>
      <c r="C95" s="129">
        <v>0</v>
      </c>
      <c r="D95" s="131">
        <v>0</v>
      </c>
      <c r="E95" s="129">
        <v>0</v>
      </c>
      <c r="F95" s="131">
        <v>0</v>
      </c>
      <c r="G95" s="129">
        <v>0</v>
      </c>
      <c r="J95" s="131" t="e">
        <v>#N/A</v>
      </c>
      <c r="K95" s="129" t="e">
        <v>#N/A</v>
      </c>
      <c r="L95" s="131">
        <v>0</v>
      </c>
      <c r="M95" s="129">
        <v>0</v>
      </c>
      <c r="N95" s="131">
        <v>0</v>
      </c>
      <c r="O95" s="129">
        <v>0</v>
      </c>
      <c r="P95" s="136">
        <v>0</v>
      </c>
      <c r="Q95" s="136">
        <v>0</v>
      </c>
      <c r="R95" s="136">
        <v>0</v>
      </c>
      <c r="S95" s="136">
        <v>0</v>
      </c>
      <c r="T95" s="136">
        <v>0</v>
      </c>
      <c r="U95" s="136">
        <v>0</v>
      </c>
      <c r="V95" s="136">
        <v>0</v>
      </c>
      <c r="W95" s="136">
        <v>0</v>
      </c>
      <c r="X95" s="136">
        <v>0</v>
      </c>
      <c r="Y95" s="136">
        <v>0</v>
      </c>
      <c r="Z95" s="136">
        <v>0</v>
      </c>
      <c r="AA95" s="136">
        <v>0</v>
      </c>
      <c r="AB95" s="136">
        <v>0</v>
      </c>
      <c r="AC95" s="136">
        <v>0</v>
      </c>
      <c r="AD95" s="136">
        <v>0</v>
      </c>
      <c r="AE95" s="136">
        <v>0</v>
      </c>
      <c r="AF95" s="136">
        <v>0</v>
      </c>
      <c r="AG95" s="136">
        <v>0</v>
      </c>
      <c r="AH95" s="136">
        <v>0</v>
      </c>
      <c r="AI95" s="136">
        <v>0</v>
      </c>
      <c r="AJ95" s="136">
        <v>0</v>
      </c>
      <c r="AK95" s="136">
        <v>0</v>
      </c>
      <c r="AL95" s="136">
        <v>0</v>
      </c>
      <c r="AM95" s="136">
        <v>0</v>
      </c>
      <c r="AN95" s="136">
        <v>0</v>
      </c>
      <c r="AO95" s="136">
        <v>0</v>
      </c>
      <c r="AP95" s="136">
        <v>0</v>
      </c>
      <c r="AQ95" s="136">
        <v>0</v>
      </c>
      <c r="AR95" s="136">
        <v>0</v>
      </c>
      <c r="AS95" s="136">
        <v>0</v>
      </c>
      <c r="AT95" s="136">
        <v>0</v>
      </c>
      <c r="AU95" s="136">
        <v>0</v>
      </c>
      <c r="AV95" s="136">
        <v>0</v>
      </c>
      <c r="AW95" s="136">
        <v>0</v>
      </c>
      <c r="AX95" s="136">
        <v>0</v>
      </c>
      <c r="AY95" s="136">
        <v>0</v>
      </c>
      <c r="AZ95" s="136">
        <v>0</v>
      </c>
      <c r="BA95" s="136">
        <v>0</v>
      </c>
      <c r="BB95" s="136">
        <v>0</v>
      </c>
      <c r="BC95" s="136">
        <v>0</v>
      </c>
      <c r="BD95" s="136">
        <v>0</v>
      </c>
      <c r="BE95" s="136">
        <v>0</v>
      </c>
      <c r="BF95" s="136">
        <v>0</v>
      </c>
      <c r="BG95" s="136">
        <v>0</v>
      </c>
      <c r="BH95" s="136">
        <v>0</v>
      </c>
      <c r="BI95" s="136">
        <v>0</v>
      </c>
      <c r="BJ95" s="136">
        <v>0</v>
      </c>
      <c r="BK95" s="136">
        <v>0</v>
      </c>
      <c r="BL95" s="136">
        <v>0</v>
      </c>
      <c r="BM95" s="136">
        <v>0</v>
      </c>
      <c r="BN95" s="136">
        <v>0</v>
      </c>
      <c r="BO95" s="136">
        <v>0</v>
      </c>
      <c r="BP95" s="136">
        <v>0</v>
      </c>
      <c r="BQ95" s="136">
        <v>0</v>
      </c>
      <c r="BR95" s="136">
        <v>0</v>
      </c>
      <c r="BS95" s="136">
        <v>0</v>
      </c>
      <c r="BT95" s="136">
        <v>0</v>
      </c>
      <c r="BU95" s="136">
        <v>0</v>
      </c>
      <c r="BV95" s="136">
        <v>0</v>
      </c>
      <c r="BW95" s="136">
        <v>0</v>
      </c>
      <c r="BX95" s="136">
        <v>0</v>
      </c>
      <c r="BY95" s="136">
        <v>0</v>
      </c>
      <c r="BZ95" s="136">
        <v>0</v>
      </c>
      <c r="CA95" s="136">
        <v>0</v>
      </c>
      <c r="CB95" s="136">
        <v>0</v>
      </c>
      <c r="CC95" s="136">
        <v>0</v>
      </c>
      <c r="CD95" s="136">
        <v>0</v>
      </c>
      <c r="CE95" s="136">
        <v>0</v>
      </c>
      <c r="CF95" s="136">
        <v>0</v>
      </c>
      <c r="CG95" s="136">
        <v>0</v>
      </c>
      <c r="CH95" s="136">
        <v>0</v>
      </c>
      <c r="CI95" s="136">
        <v>0</v>
      </c>
      <c r="CJ95" s="136">
        <v>0</v>
      </c>
      <c r="CK95" s="136">
        <v>0</v>
      </c>
      <c r="CL95" s="136">
        <v>0</v>
      </c>
      <c r="CM95" s="136">
        <v>0</v>
      </c>
      <c r="CP95" s="136">
        <v>0</v>
      </c>
      <c r="CQ95" s="136">
        <v>0</v>
      </c>
      <c r="CR95" s="136">
        <v>0</v>
      </c>
      <c r="CS95" s="136">
        <v>0</v>
      </c>
      <c r="CT95" s="136">
        <v>0</v>
      </c>
      <c r="CU95" s="136">
        <v>0</v>
      </c>
      <c r="CV95" s="136">
        <v>0</v>
      </c>
      <c r="CW95" s="136">
        <v>0</v>
      </c>
      <c r="CX95" s="136">
        <v>0</v>
      </c>
      <c r="CY95" s="136">
        <v>0</v>
      </c>
      <c r="CZ95" s="136">
        <v>0</v>
      </c>
      <c r="DA95" s="136">
        <v>0</v>
      </c>
      <c r="DB95" s="136">
        <v>0</v>
      </c>
      <c r="DC95" s="136">
        <v>0</v>
      </c>
      <c r="DD95" s="136">
        <v>0</v>
      </c>
      <c r="DE95" s="136">
        <v>0</v>
      </c>
    </row>
    <row r="96" spans="1:109" x14ac:dyDescent="0.25">
      <c r="A96" s="136">
        <v>92</v>
      </c>
      <c r="B96" s="131" t="e">
        <v>#N/A</v>
      </c>
      <c r="C96" s="129" t="e">
        <v>#N/A</v>
      </c>
      <c r="D96" s="131">
        <v>0</v>
      </c>
      <c r="E96" s="129">
        <v>0</v>
      </c>
      <c r="F96" s="131">
        <v>0</v>
      </c>
      <c r="G96" s="129">
        <v>0</v>
      </c>
      <c r="J96" s="131" t="e">
        <v>#N/A</v>
      </c>
      <c r="K96" s="129" t="e">
        <v>#N/A</v>
      </c>
      <c r="L96" s="131" t="e">
        <v>#N/A</v>
      </c>
      <c r="M96" s="129" t="e">
        <v>#N/A</v>
      </c>
      <c r="P96" s="136">
        <v>0</v>
      </c>
      <c r="Q96" s="136">
        <v>0</v>
      </c>
      <c r="R96" s="136">
        <v>0</v>
      </c>
      <c r="S96" s="136">
        <v>0</v>
      </c>
      <c r="T96" s="136">
        <v>0</v>
      </c>
      <c r="U96" s="136">
        <v>0</v>
      </c>
      <c r="V96" s="136">
        <v>0</v>
      </c>
      <c r="W96" s="136">
        <v>0</v>
      </c>
      <c r="X96" s="136">
        <v>0</v>
      </c>
      <c r="Y96" s="136">
        <v>0</v>
      </c>
      <c r="Z96" s="136">
        <v>0</v>
      </c>
      <c r="AA96" s="136">
        <v>0</v>
      </c>
      <c r="AB96" s="136">
        <v>0</v>
      </c>
      <c r="AC96" s="136">
        <v>0</v>
      </c>
      <c r="AD96" s="136">
        <v>0</v>
      </c>
      <c r="AE96" s="136">
        <v>0</v>
      </c>
      <c r="AF96" s="136">
        <v>0</v>
      </c>
      <c r="AG96" s="136">
        <v>0</v>
      </c>
      <c r="AH96" s="136">
        <v>0</v>
      </c>
      <c r="AI96" s="136">
        <v>0</v>
      </c>
      <c r="AJ96" s="136">
        <v>0</v>
      </c>
      <c r="AK96" s="136">
        <v>0</v>
      </c>
      <c r="AL96" s="136">
        <v>0</v>
      </c>
      <c r="AM96" s="136">
        <v>0</v>
      </c>
      <c r="AN96" s="136">
        <v>0</v>
      </c>
      <c r="AO96" s="136">
        <v>0</v>
      </c>
      <c r="AP96" s="136">
        <v>0</v>
      </c>
      <c r="AQ96" s="136">
        <v>0</v>
      </c>
      <c r="AR96" s="136">
        <v>0</v>
      </c>
      <c r="AS96" s="136">
        <v>0</v>
      </c>
      <c r="AV96" s="136">
        <v>0</v>
      </c>
      <c r="AW96" s="136">
        <v>0</v>
      </c>
      <c r="AX96" s="136">
        <v>0</v>
      </c>
      <c r="AY96" s="136">
        <v>0</v>
      </c>
      <c r="AZ96" s="136">
        <v>0</v>
      </c>
      <c r="BA96" s="136">
        <v>0</v>
      </c>
      <c r="BB96" s="136">
        <v>0</v>
      </c>
      <c r="BC96" s="136">
        <v>0</v>
      </c>
      <c r="BD96" s="136">
        <v>0</v>
      </c>
      <c r="BE96" s="136">
        <v>0</v>
      </c>
      <c r="BF96" s="136">
        <v>0</v>
      </c>
      <c r="BG96" s="136">
        <v>0</v>
      </c>
      <c r="BH96" s="136">
        <v>0</v>
      </c>
      <c r="BI96" s="136">
        <v>0</v>
      </c>
      <c r="BJ96" s="136">
        <v>0</v>
      </c>
      <c r="BK96" s="136">
        <v>0</v>
      </c>
      <c r="BL96" s="136">
        <v>0</v>
      </c>
      <c r="BM96" s="136">
        <v>0</v>
      </c>
      <c r="BN96" s="136">
        <v>0</v>
      </c>
      <c r="BO96" s="136">
        <v>0</v>
      </c>
      <c r="BP96" s="136">
        <v>0</v>
      </c>
      <c r="BQ96" s="136">
        <v>0</v>
      </c>
      <c r="BR96" s="136">
        <v>0</v>
      </c>
      <c r="BS96" s="136">
        <v>0</v>
      </c>
      <c r="BT96" s="136">
        <v>0</v>
      </c>
      <c r="BU96" s="136">
        <v>0</v>
      </c>
      <c r="BV96" s="136">
        <v>0</v>
      </c>
      <c r="BW96" s="136">
        <v>0</v>
      </c>
      <c r="BX96" s="136">
        <v>0</v>
      </c>
      <c r="BY96" s="136">
        <v>0</v>
      </c>
      <c r="BZ96" s="136">
        <v>0</v>
      </c>
      <c r="CA96" s="136">
        <v>0</v>
      </c>
      <c r="CB96" s="136">
        <v>0</v>
      </c>
      <c r="CC96" s="136">
        <v>0</v>
      </c>
      <c r="CD96" s="136">
        <v>0</v>
      </c>
      <c r="CE96" s="136">
        <v>0</v>
      </c>
      <c r="CF96" s="136">
        <v>0</v>
      </c>
      <c r="CG96" s="136">
        <v>0</v>
      </c>
      <c r="CH96" s="136">
        <v>0</v>
      </c>
      <c r="CI96" s="136">
        <v>0</v>
      </c>
      <c r="CJ96" s="136">
        <v>0</v>
      </c>
      <c r="CK96" s="136">
        <v>0</v>
      </c>
      <c r="CL96" s="136">
        <v>0</v>
      </c>
      <c r="CM96" s="136">
        <v>0</v>
      </c>
      <c r="CP96" s="136">
        <v>0</v>
      </c>
      <c r="CQ96" s="136">
        <v>0</v>
      </c>
      <c r="CR96" s="136">
        <v>0</v>
      </c>
      <c r="CS96" s="136">
        <v>0</v>
      </c>
      <c r="CT96" s="136">
        <v>0</v>
      </c>
      <c r="CU96" s="136">
        <v>0</v>
      </c>
      <c r="CV96" s="136">
        <v>0</v>
      </c>
      <c r="CW96" s="136">
        <v>0</v>
      </c>
      <c r="CX96" s="136">
        <v>0</v>
      </c>
      <c r="CY96" s="136">
        <v>0</v>
      </c>
      <c r="CZ96" s="136">
        <v>0</v>
      </c>
      <c r="DA96" s="136">
        <v>0</v>
      </c>
      <c r="DB96" s="136">
        <v>0</v>
      </c>
      <c r="DC96" s="136">
        <v>0</v>
      </c>
      <c r="DD96" s="136">
        <v>0</v>
      </c>
      <c r="DE96" s="136">
        <v>0</v>
      </c>
    </row>
    <row r="97" spans="1:1" s="136" customFormat="1" x14ac:dyDescent="0.25">
      <c r="A97" s="136">
        <v>93</v>
      </c>
    </row>
    <row r="98" spans="1:1" s="136" customFormat="1" x14ac:dyDescent="0.25">
      <c r="A98" s="136">
        <v>94</v>
      </c>
    </row>
    <row r="99" spans="1:1" s="136" customFormat="1" x14ac:dyDescent="0.25">
      <c r="A99" s="136">
        <v>95</v>
      </c>
    </row>
    <row r="100" spans="1:1" s="136" customFormat="1" x14ac:dyDescent="0.25">
      <c r="A100" s="136">
        <v>96</v>
      </c>
    </row>
    <row r="101" spans="1:1" s="136" customFormat="1" x14ac:dyDescent="0.25">
      <c r="A101" s="136">
        <v>97</v>
      </c>
    </row>
    <row r="102" spans="1:1" s="136" customFormat="1" x14ac:dyDescent="0.25">
      <c r="A102" s="136">
        <v>98</v>
      </c>
    </row>
    <row r="103" spans="1:1" s="136" customFormat="1" x14ac:dyDescent="0.25">
      <c r="A103" s="136">
        <v>99</v>
      </c>
    </row>
    <row r="104" spans="1:1" s="136" customFormat="1" x14ac:dyDescent="0.25">
      <c r="A104" s="136">
        <v>100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workbookViewId="0">
      <selection activeCell="L32" sqref="L32"/>
    </sheetView>
  </sheetViews>
  <sheetFormatPr defaultRowHeight="15" x14ac:dyDescent="0.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21"/>
  <sheetViews>
    <sheetView showGridLines="0" workbookViewId="0"/>
  </sheetViews>
  <sheetFormatPr defaultRowHeight="15" x14ac:dyDescent="0.25"/>
  <cols>
    <col min="1" max="1" width="59.85546875" customWidth="1"/>
  </cols>
  <sheetData>
    <row r="1" spans="1:11" ht="43.5" customHeight="1" thickTop="1" thickBot="1" x14ac:dyDescent="0.3">
      <c r="A1" s="125" t="s">
        <v>1906</v>
      </c>
    </row>
    <row r="2" spans="1:11" ht="16.5" thickTop="1" thickBot="1" x14ac:dyDescent="0.3">
      <c r="A2" t="s">
        <v>974</v>
      </c>
    </row>
    <row r="3" spans="1:11" ht="15" customHeight="1" thickTop="1" x14ac:dyDescent="0.25">
      <c r="B3" s="771" t="s">
        <v>2157</v>
      </c>
      <c r="C3" s="772"/>
      <c r="D3" s="772"/>
      <c r="E3" s="772"/>
      <c r="F3" s="772"/>
      <c r="G3" s="772"/>
      <c r="H3" s="772"/>
      <c r="I3" s="772"/>
      <c r="J3" s="772"/>
      <c r="K3" s="773"/>
    </row>
    <row r="4" spans="1:11" ht="15" customHeight="1" x14ac:dyDescent="0.25">
      <c r="A4" s="124" t="str">
        <f>CONCATENATE(A2,A1)</f>
        <v xml:space="preserve">  Deep marking</v>
      </c>
      <c r="B4" s="774"/>
      <c r="C4" s="775"/>
      <c r="D4" s="775"/>
      <c r="E4" s="775"/>
      <c r="F4" s="775"/>
      <c r="G4" s="775"/>
      <c r="H4" s="775"/>
      <c r="I4" s="775"/>
      <c r="J4" s="775"/>
      <c r="K4" s="776"/>
    </row>
    <row r="5" spans="1:11" ht="15" customHeight="1" x14ac:dyDescent="0.25">
      <c r="B5" s="774"/>
      <c r="C5" s="775"/>
      <c r="D5" s="775"/>
      <c r="E5" s="775"/>
      <c r="F5" s="775"/>
      <c r="G5" s="775"/>
      <c r="H5" s="775"/>
      <c r="I5" s="775"/>
      <c r="J5" s="775"/>
      <c r="K5" s="776"/>
    </row>
    <row r="6" spans="1:11" ht="15" customHeight="1" x14ac:dyDescent="0.25">
      <c r="B6" s="774"/>
      <c r="C6" s="775"/>
      <c r="D6" s="775"/>
      <c r="E6" s="775"/>
      <c r="F6" s="775"/>
      <c r="G6" s="775"/>
      <c r="H6" s="775"/>
      <c r="I6" s="775"/>
      <c r="J6" s="775"/>
      <c r="K6" s="776"/>
    </row>
    <row r="7" spans="1:11" ht="15" customHeight="1" x14ac:dyDescent="0.25">
      <c r="B7" s="774"/>
      <c r="C7" s="775"/>
      <c r="D7" s="775"/>
      <c r="E7" s="775"/>
      <c r="F7" s="775"/>
      <c r="G7" s="775"/>
      <c r="H7" s="775"/>
      <c r="I7" s="775"/>
      <c r="J7" s="775"/>
      <c r="K7" s="776"/>
    </row>
    <row r="8" spans="1:11" ht="15" customHeight="1" x14ac:dyDescent="0.25">
      <c r="B8" s="774"/>
      <c r="C8" s="775"/>
      <c r="D8" s="775"/>
      <c r="E8" s="775"/>
      <c r="F8" s="775"/>
      <c r="G8" s="775"/>
      <c r="H8" s="775"/>
      <c r="I8" s="775"/>
      <c r="J8" s="775"/>
      <c r="K8" s="776"/>
    </row>
    <row r="9" spans="1:11" ht="15" customHeight="1" x14ac:dyDescent="0.25">
      <c r="B9" s="774"/>
      <c r="C9" s="775"/>
      <c r="D9" s="775"/>
      <c r="E9" s="775"/>
      <c r="F9" s="775"/>
      <c r="G9" s="775"/>
      <c r="H9" s="775"/>
      <c r="I9" s="775"/>
      <c r="J9" s="775"/>
      <c r="K9" s="776"/>
    </row>
    <row r="10" spans="1:11" ht="15" customHeight="1" x14ac:dyDescent="0.25">
      <c r="B10" s="774"/>
      <c r="C10" s="775"/>
      <c r="D10" s="775"/>
      <c r="E10" s="775"/>
      <c r="F10" s="775"/>
      <c r="G10" s="775"/>
      <c r="H10" s="775"/>
      <c r="I10" s="775"/>
      <c r="J10" s="775"/>
      <c r="K10" s="776"/>
    </row>
    <row r="11" spans="1:11" ht="15.75" customHeight="1" x14ac:dyDescent="0.25">
      <c r="B11" s="774"/>
      <c r="C11" s="775"/>
      <c r="D11" s="775"/>
      <c r="E11" s="775"/>
      <c r="F11" s="775"/>
      <c r="G11" s="775"/>
      <c r="H11" s="775"/>
      <c r="I11" s="775"/>
      <c r="J11" s="775"/>
      <c r="K11" s="776"/>
    </row>
    <row r="12" spans="1:11" x14ac:dyDescent="0.25">
      <c r="B12" s="774"/>
      <c r="C12" s="775"/>
      <c r="D12" s="775"/>
      <c r="E12" s="775"/>
      <c r="F12" s="775"/>
      <c r="G12" s="775"/>
      <c r="H12" s="775"/>
      <c r="I12" s="775"/>
      <c r="J12" s="775"/>
      <c r="K12" s="776"/>
    </row>
    <row r="13" spans="1:11" x14ac:dyDescent="0.25">
      <c r="B13" s="774"/>
      <c r="C13" s="775"/>
      <c r="D13" s="775"/>
      <c r="E13" s="775"/>
      <c r="F13" s="775"/>
      <c r="G13" s="775"/>
      <c r="H13" s="775"/>
      <c r="I13" s="775"/>
      <c r="J13" s="775"/>
      <c r="K13" s="776"/>
    </row>
    <row r="14" spans="1:11" x14ac:dyDescent="0.25">
      <c r="B14" s="774"/>
      <c r="C14" s="775"/>
      <c r="D14" s="775"/>
      <c r="E14" s="775"/>
      <c r="F14" s="775"/>
      <c r="G14" s="775"/>
      <c r="H14" s="775"/>
      <c r="I14" s="775"/>
      <c r="J14" s="775"/>
      <c r="K14" s="776"/>
    </row>
    <row r="15" spans="1:11" x14ac:dyDescent="0.25">
      <c r="B15" s="774"/>
      <c r="C15" s="775"/>
      <c r="D15" s="775"/>
      <c r="E15" s="775"/>
      <c r="F15" s="775"/>
      <c r="G15" s="775"/>
      <c r="H15" s="775"/>
      <c r="I15" s="775"/>
      <c r="J15" s="775"/>
      <c r="K15" s="776"/>
    </row>
    <row r="16" spans="1:11" x14ac:dyDescent="0.25">
      <c r="B16" s="774"/>
      <c r="C16" s="775"/>
      <c r="D16" s="775"/>
      <c r="E16" s="775"/>
      <c r="F16" s="775"/>
      <c r="G16" s="775"/>
      <c r="H16" s="775"/>
      <c r="I16" s="775"/>
      <c r="J16" s="775"/>
      <c r="K16" s="776"/>
    </row>
    <row r="17" spans="2:11" x14ac:dyDescent="0.25">
      <c r="B17" s="774"/>
      <c r="C17" s="775"/>
      <c r="D17" s="775"/>
      <c r="E17" s="775"/>
      <c r="F17" s="775"/>
      <c r="G17" s="775"/>
      <c r="H17" s="775"/>
      <c r="I17" s="775"/>
      <c r="J17" s="775"/>
      <c r="K17" s="776"/>
    </row>
    <row r="18" spans="2:11" x14ac:dyDescent="0.25">
      <c r="B18" s="774"/>
      <c r="C18" s="775"/>
      <c r="D18" s="775"/>
      <c r="E18" s="775"/>
      <c r="F18" s="775"/>
      <c r="G18" s="775"/>
      <c r="H18" s="775"/>
      <c r="I18" s="775"/>
      <c r="J18" s="775"/>
      <c r="K18" s="776"/>
    </row>
    <row r="19" spans="2:11" x14ac:dyDescent="0.25">
      <c r="B19" s="774"/>
      <c r="C19" s="775"/>
      <c r="D19" s="775"/>
      <c r="E19" s="775"/>
      <c r="F19" s="775"/>
      <c r="G19" s="775"/>
      <c r="H19" s="775"/>
      <c r="I19" s="775"/>
      <c r="J19" s="775"/>
      <c r="K19" s="776"/>
    </row>
    <row r="20" spans="2:11" ht="15.75" thickBot="1" x14ac:dyDescent="0.3">
      <c r="B20" s="777"/>
      <c r="C20" s="778"/>
      <c r="D20" s="778"/>
      <c r="E20" s="778"/>
      <c r="F20" s="778"/>
      <c r="G20" s="778"/>
      <c r="H20" s="778"/>
      <c r="I20" s="778"/>
      <c r="J20" s="778"/>
      <c r="K20" s="779"/>
    </row>
    <row r="21" spans="2:11" ht="15.75" thickTop="1" x14ac:dyDescent="0.25"/>
  </sheetData>
  <sheetProtection selectLockedCells="1"/>
  <mergeCells count="1">
    <mergeCell ref="B3:K20"/>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ClassReports"/>
  <dimension ref="A1:L1118"/>
  <sheetViews>
    <sheetView workbookViewId="0">
      <selection activeCell="C1" sqref="C1"/>
    </sheetView>
  </sheetViews>
  <sheetFormatPr defaultRowHeight="15" customHeight="1" x14ac:dyDescent="0.25"/>
  <cols>
    <col min="1" max="1" width="10.7109375" customWidth="1"/>
    <col min="2" max="2" width="13.7109375" style="156" customWidth="1"/>
    <col min="3" max="3" width="19.7109375" bestFit="1" customWidth="1"/>
    <col min="4" max="4" width="54" customWidth="1"/>
    <col min="5" max="5" width="59.140625" customWidth="1"/>
    <col min="6" max="6" width="37.42578125" customWidth="1"/>
    <col min="7" max="7" width="9.140625" style="176"/>
    <col min="12" max="12" width="19.7109375" bestFit="1" customWidth="1"/>
  </cols>
  <sheetData>
    <row r="1" spans="1:12" ht="15" customHeight="1" x14ac:dyDescent="0.25">
      <c r="A1" s="161" t="s">
        <v>2198</v>
      </c>
      <c r="C1" s="161" t="s">
        <v>2199</v>
      </c>
      <c r="D1" s="150" t="s">
        <v>1642</v>
      </c>
      <c r="E1" s="151" t="s">
        <v>2213</v>
      </c>
    </row>
    <row r="2" spans="1:12" ht="24.75" customHeight="1" thickBot="1" x14ac:dyDescent="0.3">
      <c r="K2" s="155"/>
      <c r="L2" s="155"/>
    </row>
    <row r="3" spans="1:12" s="44" customFormat="1" ht="15" customHeight="1" thickBot="1" x14ac:dyDescent="0.3">
      <c r="A3" s="158" t="s">
        <v>42</v>
      </c>
      <c r="B3" s="159" t="s">
        <v>1643</v>
      </c>
      <c r="C3" s="158" t="s">
        <v>1644</v>
      </c>
      <c r="D3" s="158" t="s">
        <v>1645</v>
      </c>
      <c r="E3" s="158" t="s">
        <v>2209</v>
      </c>
      <c r="F3" s="158" t="s">
        <v>2210</v>
      </c>
      <c r="G3" s="158" t="s">
        <v>25</v>
      </c>
      <c r="H3" s="158" t="s">
        <v>24</v>
      </c>
      <c r="I3" s="158" t="s">
        <v>1646</v>
      </c>
      <c r="K3" s="158" t="s">
        <v>1646</v>
      </c>
      <c r="L3" s="158" t="s">
        <v>1644</v>
      </c>
    </row>
    <row r="4" spans="1:12" ht="15" customHeight="1" thickTop="1" x14ac:dyDescent="0.25">
      <c r="A4" t="s">
        <v>2198</v>
      </c>
      <c r="B4" s="156" t="s">
        <v>2218</v>
      </c>
      <c r="C4" t="s">
        <v>2211</v>
      </c>
      <c r="D4" s="152" t="s">
        <v>253</v>
      </c>
      <c r="E4" s="152" t="s">
        <v>2219</v>
      </c>
      <c r="F4" s="152"/>
      <c r="G4" s="176" t="s">
        <v>597</v>
      </c>
      <c r="H4">
        <v>3</v>
      </c>
      <c r="I4" t="s">
        <v>2198</v>
      </c>
      <c r="K4" t="s">
        <v>2198</v>
      </c>
      <c r="L4" t="s">
        <v>2211</v>
      </c>
    </row>
    <row r="5" spans="1:12" ht="15" customHeight="1" x14ac:dyDescent="0.25">
      <c r="A5" t="s">
        <v>2198</v>
      </c>
      <c r="B5" s="156" t="s">
        <v>2218</v>
      </c>
      <c r="C5" t="s">
        <v>2199</v>
      </c>
      <c r="D5" t="s">
        <v>253</v>
      </c>
      <c r="E5" s="152" t="s">
        <v>2220</v>
      </c>
      <c r="F5" s="152"/>
      <c r="G5" s="176" t="s">
        <v>139</v>
      </c>
      <c r="H5">
        <v>3</v>
      </c>
      <c r="K5" t="s">
        <v>2198</v>
      </c>
      <c r="L5" t="s">
        <v>2199</v>
      </c>
    </row>
    <row r="6" spans="1:12" ht="15" customHeight="1" x14ac:dyDescent="0.25">
      <c r="A6" t="s">
        <v>2198</v>
      </c>
      <c r="B6" s="156" t="s">
        <v>2218</v>
      </c>
      <c r="C6" t="s">
        <v>2211</v>
      </c>
      <c r="D6" t="s">
        <v>296</v>
      </c>
      <c r="E6" s="152" t="s">
        <v>2214</v>
      </c>
      <c r="F6" s="152"/>
      <c r="G6" s="176" t="s">
        <v>597</v>
      </c>
      <c r="H6">
        <v>3</v>
      </c>
    </row>
    <row r="7" spans="1:12" ht="15" customHeight="1" x14ac:dyDescent="0.25">
      <c r="A7" t="s">
        <v>2198</v>
      </c>
      <c r="B7" s="156" t="s">
        <v>2218</v>
      </c>
      <c r="C7" t="s">
        <v>2199</v>
      </c>
      <c r="D7" t="s">
        <v>296</v>
      </c>
      <c r="E7" s="152" t="s">
        <v>2215</v>
      </c>
      <c r="F7" s="152"/>
      <c r="G7" s="176" t="s">
        <v>139</v>
      </c>
      <c r="H7">
        <v>3</v>
      </c>
    </row>
    <row r="8" spans="1:12" ht="15" customHeight="1" x14ac:dyDescent="0.25">
      <c r="A8" t="s">
        <v>2198</v>
      </c>
      <c r="B8" s="156" t="s">
        <v>2218</v>
      </c>
      <c r="C8" s="155" t="s">
        <v>2211</v>
      </c>
      <c r="D8" t="s">
        <v>339</v>
      </c>
      <c r="E8" s="152" t="s">
        <v>2212</v>
      </c>
      <c r="F8" s="152"/>
      <c r="G8" s="176" t="s">
        <v>597</v>
      </c>
      <c r="H8">
        <v>3</v>
      </c>
    </row>
    <row r="9" spans="1:12" ht="15" customHeight="1" x14ac:dyDescent="0.25">
      <c r="A9" t="s">
        <v>2198</v>
      </c>
      <c r="B9" s="156" t="s">
        <v>2218</v>
      </c>
      <c r="C9" t="s">
        <v>2199</v>
      </c>
      <c r="D9" t="s">
        <v>339</v>
      </c>
      <c r="E9" s="152" t="s">
        <v>2208</v>
      </c>
      <c r="F9" s="152"/>
      <c r="G9" s="176" t="s">
        <v>139</v>
      </c>
      <c r="H9">
        <v>3</v>
      </c>
    </row>
    <row r="10" spans="1:12" ht="15" customHeight="1" x14ac:dyDescent="0.25">
      <c r="A10" t="s">
        <v>2198</v>
      </c>
      <c r="B10" s="156" t="s">
        <v>2218</v>
      </c>
      <c r="C10" t="s">
        <v>2211</v>
      </c>
      <c r="D10" t="s">
        <v>318</v>
      </c>
      <c r="E10" s="152" t="s">
        <v>2216</v>
      </c>
      <c r="F10" s="152" t="s">
        <v>2168</v>
      </c>
      <c r="G10" s="176" t="s">
        <v>597</v>
      </c>
      <c r="H10">
        <v>3</v>
      </c>
    </row>
    <row r="11" spans="1:12" ht="15" customHeight="1" x14ac:dyDescent="0.25">
      <c r="A11" t="s">
        <v>2198</v>
      </c>
      <c r="B11" s="156" t="s">
        <v>2218</v>
      </c>
      <c r="C11" t="s">
        <v>2199</v>
      </c>
      <c r="D11" t="s">
        <v>318</v>
      </c>
      <c r="E11" s="152" t="s">
        <v>2217</v>
      </c>
      <c r="F11" s="152" t="s">
        <v>2168</v>
      </c>
      <c r="G11" s="176" t="s">
        <v>139</v>
      </c>
      <c r="H11">
        <v>3</v>
      </c>
    </row>
    <row r="12" spans="1:12" ht="15" customHeight="1" x14ac:dyDescent="0.25">
      <c r="E12" s="152"/>
      <c r="F12" s="152"/>
    </row>
    <row r="13" spans="1:12" ht="15" customHeight="1" x14ac:dyDescent="0.25">
      <c r="E13" s="152"/>
      <c r="F13" s="152"/>
    </row>
    <row r="14" spans="1:12" ht="15" customHeight="1" x14ac:dyDescent="0.25">
      <c r="E14" s="152"/>
      <c r="F14" s="152"/>
    </row>
    <row r="15" spans="1:12" ht="15" customHeight="1" x14ac:dyDescent="0.25">
      <c r="E15" s="152"/>
      <c r="F15" s="152"/>
    </row>
    <row r="16" spans="1:12" ht="15" customHeight="1" x14ac:dyDescent="0.25">
      <c r="E16" s="152"/>
      <c r="F16" s="152"/>
    </row>
    <row r="17" spans="5:6" ht="15" customHeight="1" x14ac:dyDescent="0.25">
      <c r="E17" s="152"/>
      <c r="F17" s="152"/>
    </row>
    <row r="18" spans="5:6" ht="15" customHeight="1" x14ac:dyDescent="0.25">
      <c r="E18" s="152"/>
      <c r="F18" s="152"/>
    </row>
    <row r="19" spans="5:6" ht="15" customHeight="1" x14ac:dyDescent="0.25">
      <c r="E19" s="152"/>
      <c r="F19" s="152"/>
    </row>
    <row r="20" spans="5:6" ht="15" customHeight="1" x14ac:dyDescent="0.25">
      <c r="E20" s="152"/>
      <c r="F20" s="152"/>
    </row>
    <row r="21" spans="5:6" ht="15" customHeight="1" x14ac:dyDescent="0.25">
      <c r="E21" s="152"/>
      <c r="F21" s="152"/>
    </row>
    <row r="22" spans="5:6" ht="15" customHeight="1" x14ac:dyDescent="0.25">
      <c r="E22" s="152"/>
      <c r="F22" s="152"/>
    </row>
    <row r="23" spans="5:6" ht="15" customHeight="1" x14ac:dyDescent="0.25">
      <c r="E23" s="152"/>
      <c r="F23" s="152"/>
    </row>
    <row r="24" spans="5:6" ht="15" customHeight="1" x14ac:dyDescent="0.25">
      <c r="E24" s="152"/>
      <c r="F24" s="152"/>
    </row>
    <row r="25" spans="5:6" ht="15" customHeight="1" x14ac:dyDescent="0.25">
      <c r="E25" s="152"/>
      <c r="F25" s="152"/>
    </row>
    <row r="26" spans="5:6" ht="15" customHeight="1" x14ac:dyDescent="0.25">
      <c r="E26" s="152"/>
      <c r="F26" s="152"/>
    </row>
    <row r="27" spans="5:6" ht="15" customHeight="1" x14ac:dyDescent="0.25">
      <c r="E27" s="152"/>
      <c r="F27" s="152"/>
    </row>
    <row r="28" spans="5:6" ht="15" customHeight="1" x14ac:dyDescent="0.25">
      <c r="E28" s="152"/>
      <c r="F28" s="152"/>
    </row>
    <row r="29" spans="5:6" ht="15" customHeight="1" x14ac:dyDescent="0.25">
      <c r="E29" s="152"/>
    </row>
    <row r="30" spans="5:6" ht="15" customHeight="1" x14ac:dyDescent="0.25">
      <c r="E30" s="152"/>
    </row>
    <row r="31" spans="5:6" ht="15" customHeight="1" x14ac:dyDescent="0.25">
      <c r="E31" s="152"/>
    </row>
    <row r="32" spans="5:6" ht="15" customHeight="1" x14ac:dyDescent="0.25">
      <c r="E32" s="152"/>
    </row>
    <row r="33" spans="5:5" ht="15" customHeight="1" x14ac:dyDescent="0.25">
      <c r="E33" s="152"/>
    </row>
    <row r="34" spans="5:5" ht="15" customHeight="1" x14ac:dyDescent="0.25">
      <c r="E34" s="152"/>
    </row>
    <row r="35" spans="5:5" ht="15" customHeight="1" x14ac:dyDescent="0.25">
      <c r="E35" s="152"/>
    </row>
    <row r="36" spans="5:5" ht="15" customHeight="1" x14ac:dyDescent="0.25">
      <c r="E36" s="152"/>
    </row>
    <row r="37" spans="5:5" ht="15" customHeight="1" x14ac:dyDescent="0.25">
      <c r="E37" s="152"/>
    </row>
    <row r="38" spans="5:5" ht="15" customHeight="1" x14ac:dyDescent="0.25">
      <c r="E38" s="152"/>
    </row>
    <row r="39" spans="5:5" ht="15" customHeight="1" x14ac:dyDescent="0.25">
      <c r="E39" s="152"/>
    </row>
    <row r="40" spans="5:5" ht="15" customHeight="1" x14ac:dyDescent="0.25">
      <c r="E40" s="152"/>
    </row>
    <row r="41" spans="5:5" ht="15" customHeight="1" x14ac:dyDescent="0.25">
      <c r="E41" s="152"/>
    </row>
    <row r="42" spans="5:5" ht="15" customHeight="1" x14ac:dyDescent="0.25">
      <c r="E42" s="152"/>
    </row>
    <row r="43" spans="5:5" ht="15" customHeight="1" x14ac:dyDescent="0.25">
      <c r="E43" s="152"/>
    </row>
    <row r="44" spans="5:5" ht="15" customHeight="1" x14ac:dyDescent="0.25">
      <c r="E44" s="152"/>
    </row>
    <row r="45" spans="5:5" ht="15" customHeight="1" x14ac:dyDescent="0.25">
      <c r="E45" s="152"/>
    </row>
    <row r="46" spans="5:5" ht="15" customHeight="1" x14ac:dyDescent="0.25">
      <c r="E46" s="152"/>
    </row>
    <row r="47" spans="5:5" ht="15" customHeight="1" x14ac:dyDescent="0.25">
      <c r="E47" s="152"/>
    </row>
    <row r="48" spans="5:5" ht="15" customHeight="1" x14ac:dyDescent="0.25">
      <c r="E48" s="152"/>
    </row>
    <row r="49" spans="5:5" ht="15" customHeight="1" x14ac:dyDescent="0.25">
      <c r="E49" s="152"/>
    </row>
    <row r="50" spans="5:5" ht="15" customHeight="1" x14ac:dyDescent="0.25">
      <c r="E50" s="152"/>
    </row>
    <row r="51" spans="5:5" ht="15" customHeight="1" x14ac:dyDescent="0.25">
      <c r="E51" s="152"/>
    </row>
    <row r="52" spans="5:5" ht="15" customHeight="1" x14ac:dyDescent="0.25">
      <c r="E52" s="152"/>
    </row>
    <row r="53" spans="5:5" ht="15" customHeight="1" x14ac:dyDescent="0.25">
      <c r="E53" s="152"/>
    </row>
    <row r="54" spans="5:5" ht="15" customHeight="1" x14ac:dyDescent="0.25">
      <c r="E54" s="152"/>
    </row>
    <row r="55" spans="5:5" ht="15" customHeight="1" x14ac:dyDescent="0.25">
      <c r="E55" s="152"/>
    </row>
    <row r="56" spans="5:5" ht="15" customHeight="1" x14ac:dyDescent="0.25">
      <c r="E56" s="152"/>
    </row>
    <row r="57" spans="5:5" ht="15" customHeight="1" x14ac:dyDescent="0.25">
      <c r="E57" s="152"/>
    </row>
    <row r="58" spans="5:5" ht="15" customHeight="1" x14ac:dyDescent="0.25">
      <c r="E58" s="152"/>
    </row>
    <row r="59" spans="5:5" ht="15" customHeight="1" x14ac:dyDescent="0.25">
      <c r="E59" s="152"/>
    </row>
    <row r="60" spans="5:5" ht="15" customHeight="1" x14ac:dyDescent="0.25">
      <c r="E60" s="152"/>
    </row>
    <row r="61" spans="5:5" ht="15" customHeight="1" x14ac:dyDescent="0.25">
      <c r="E61" s="152"/>
    </row>
    <row r="62" spans="5:5" ht="15" customHeight="1" x14ac:dyDescent="0.25">
      <c r="E62" s="152"/>
    </row>
    <row r="63" spans="5:5" ht="15" customHeight="1" x14ac:dyDescent="0.25">
      <c r="E63" s="152"/>
    </row>
    <row r="64" spans="5:5" ht="15" customHeight="1" x14ac:dyDescent="0.25">
      <c r="E64" s="152"/>
    </row>
    <row r="65" spans="5:12" ht="15" customHeight="1" x14ac:dyDescent="0.25">
      <c r="E65" s="152"/>
    </row>
    <row r="66" spans="5:12" ht="15" customHeight="1" x14ac:dyDescent="0.25">
      <c r="E66" s="152"/>
    </row>
    <row r="67" spans="5:12" ht="15" customHeight="1" x14ac:dyDescent="0.25">
      <c r="E67" s="152"/>
      <c r="K67" s="164"/>
      <c r="L67" s="164"/>
    </row>
    <row r="68" spans="5:12" ht="15" customHeight="1" x14ac:dyDescent="0.25">
      <c r="E68" s="152"/>
    </row>
    <row r="69" spans="5:12" ht="15" customHeight="1" x14ac:dyDescent="0.25">
      <c r="E69" s="152"/>
    </row>
    <row r="70" spans="5:12" ht="15" customHeight="1" x14ac:dyDescent="0.25">
      <c r="E70" s="152"/>
    </row>
    <row r="71" spans="5:12" ht="15" customHeight="1" x14ac:dyDescent="0.25">
      <c r="E71" s="152"/>
    </row>
    <row r="72" spans="5:12" ht="15" customHeight="1" x14ac:dyDescent="0.25">
      <c r="E72" s="152"/>
      <c r="K72" s="166"/>
      <c r="L72" s="166"/>
    </row>
    <row r="73" spans="5:12" ht="15" customHeight="1" x14ac:dyDescent="0.25">
      <c r="E73" s="152"/>
    </row>
    <row r="74" spans="5:12" ht="15" customHeight="1" x14ac:dyDescent="0.25">
      <c r="E74" s="152"/>
    </row>
    <row r="75" spans="5:12" ht="15" customHeight="1" x14ac:dyDescent="0.25">
      <c r="E75" s="152"/>
    </row>
    <row r="76" spans="5:12" ht="15" customHeight="1" x14ac:dyDescent="0.25">
      <c r="E76" s="152"/>
    </row>
    <row r="77" spans="5:12" ht="15" customHeight="1" x14ac:dyDescent="0.25">
      <c r="E77" s="152"/>
      <c r="K77" s="170"/>
      <c r="L77" s="170"/>
    </row>
    <row r="78" spans="5:12" ht="15" customHeight="1" x14ac:dyDescent="0.25">
      <c r="E78" s="152"/>
    </row>
    <row r="79" spans="5:12" ht="15" customHeight="1" x14ac:dyDescent="0.25">
      <c r="E79" s="152"/>
    </row>
    <row r="80" spans="5:12" ht="15" customHeight="1" x14ac:dyDescent="0.25">
      <c r="E80" s="152"/>
    </row>
    <row r="81" spans="5:12" ht="15" customHeight="1" x14ac:dyDescent="0.25">
      <c r="E81" s="152"/>
      <c r="K81" s="155"/>
    </row>
    <row r="82" spans="5:12" ht="15" customHeight="1" x14ac:dyDescent="0.25">
      <c r="E82" s="152"/>
      <c r="K82" s="217"/>
      <c r="L82" s="217"/>
    </row>
    <row r="83" spans="5:12" ht="15" customHeight="1" x14ac:dyDescent="0.25">
      <c r="E83" s="152"/>
    </row>
    <row r="84" spans="5:12" ht="15" customHeight="1" x14ac:dyDescent="0.25">
      <c r="E84" s="152"/>
    </row>
    <row r="85" spans="5:12" ht="15" customHeight="1" x14ac:dyDescent="0.25">
      <c r="E85" s="152"/>
    </row>
    <row r="86" spans="5:12" ht="15" customHeight="1" x14ac:dyDescent="0.25">
      <c r="E86" s="152"/>
    </row>
    <row r="87" spans="5:12" ht="15" customHeight="1" x14ac:dyDescent="0.25">
      <c r="E87" s="152"/>
    </row>
    <row r="88" spans="5:12" ht="15" customHeight="1" x14ac:dyDescent="0.25">
      <c r="E88" s="152"/>
      <c r="K88" s="155"/>
      <c r="L88" s="155"/>
    </row>
    <row r="89" spans="5:12" ht="15" customHeight="1" x14ac:dyDescent="0.25">
      <c r="E89" s="152"/>
      <c r="K89" s="155"/>
      <c r="L89" s="155"/>
    </row>
    <row r="90" spans="5:12" ht="15" customHeight="1" x14ac:dyDescent="0.25">
      <c r="E90" s="152"/>
      <c r="K90" s="162"/>
      <c r="L90" s="162"/>
    </row>
    <row r="91" spans="5:12" ht="15" customHeight="1" x14ac:dyDescent="0.25">
      <c r="E91" s="152"/>
    </row>
    <row r="92" spans="5:12" ht="15" customHeight="1" x14ac:dyDescent="0.25">
      <c r="E92" s="152"/>
    </row>
    <row r="93" spans="5:12" ht="15" customHeight="1" x14ac:dyDescent="0.25">
      <c r="E93" s="152"/>
    </row>
    <row r="94" spans="5:12" ht="15" customHeight="1" x14ac:dyDescent="0.25">
      <c r="E94" s="152"/>
    </row>
    <row r="95" spans="5:12" ht="15" customHeight="1" x14ac:dyDescent="0.25">
      <c r="E95" s="152"/>
      <c r="K95" s="164"/>
      <c r="L95" s="164"/>
    </row>
    <row r="96" spans="5:12" ht="15" customHeight="1" x14ac:dyDescent="0.25">
      <c r="E96" s="152"/>
    </row>
    <row r="97" spans="5:12" ht="15" customHeight="1" x14ac:dyDescent="0.25">
      <c r="E97" s="152"/>
    </row>
    <row r="98" spans="5:12" ht="15" customHeight="1" x14ac:dyDescent="0.25">
      <c r="E98" s="152"/>
    </row>
    <row r="99" spans="5:12" ht="15" customHeight="1" x14ac:dyDescent="0.25">
      <c r="E99" s="152"/>
    </row>
    <row r="100" spans="5:12" ht="15" customHeight="1" x14ac:dyDescent="0.25">
      <c r="E100" s="152"/>
      <c r="K100" s="166"/>
      <c r="L100" s="166"/>
    </row>
    <row r="101" spans="5:12" ht="15" customHeight="1" x14ac:dyDescent="0.25">
      <c r="E101" s="152"/>
    </row>
    <row r="102" spans="5:12" ht="15" customHeight="1" x14ac:dyDescent="0.25">
      <c r="E102" s="152"/>
    </row>
    <row r="103" spans="5:12" ht="15" customHeight="1" x14ac:dyDescent="0.25">
      <c r="E103" s="152"/>
    </row>
    <row r="104" spans="5:12" ht="15" customHeight="1" x14ac:dyDescent="0.25">
      <c r="E104" s="152"/>
    </row>
    <row r="105" spans="5:12" ht="15" customHeight="1" x14ac:dyDescent="0.25">
      <c r="E105" s="152"/>
      <c r="K105" s="216"/>
      <c r="L105" s="216"/>
    </row>
    <row r="106" spans="5:12" ht="15" customHeight="1" x14ac:dyDescent="0.25">
      <c r="E106" s="152"/>
    </row>
    <row r="107" spans="5:12" ht="15" customHeight="1" x14ac:dyDescent="0.25">
      <c r="E107" s="152"/>
    </row>
    <row r="108" spans="5:12" ht="15" customHeight="1" x14ac:dyDescent="0.25">
      <c r="E108" s="152"/>
    </row>
    <row r="109" spans="5:12" ht="15" customHeight="1" x14ac:dyDescent="0.25">
      <c r="E109" s="152"/>
    </row>
    <row r="110" spans="5:12" ht="15" customHeight="1" x14ac:dyDescent="0.25">
      <c r="E110" s="152"/>
      <c r="K110" s="157"/>
      <c r="L110" s="157"/>
    </row>
    <row r="111" spans="5:12" ht="15" customHeight="1" x14ac:dyDescent="0.25">
      <c r="E111" s="152"/>
    </row>
    <row r="112" spans="5:12" ht="15" customHeight="1" x14ac:dyDescent="0.25">
      <c r="E112" s="152"/>
    </row>
    <row r="113" spans="5:12" ht="15" customHeight="1" x14ac:dyDescent="0.25">
      <c r="E113" s="152"/>
    </row>
    <row r="114" spans="5:12" ht="15" customHeight="1" x14ac:dyDescent="0.25">
      <c r="E114" s="152"/>
    </row>
    <row r="115" spans="5:12" ht="15" customHeight="1" x14ac:dyDescent="0.25">
      <c r="E115" s="152"/>
    </row>
    <row r="116" spans="5:12" ht="15" customHeight="1" x14ac:dyDescent="0.25">
      <c r="E116" s="152"/>
    </row>
    <row r="117" spans="5:12" ht="15" customHeight="1" x14ac:dyDescent="0.25">
      <c r="E117" s="152"/>
    </row>
    <row r="118" spans="5:12" ht="15" customHeight="1" x14ac:dyDescent="0.25">
      <c r="E118" s="152"/>
      <c r="K118" s="163"/>
      <c r="L118" s="163"/>
    </row>
    <row r="119" spans="5:12" ht="15" customHeight="1" x14ac:dyDescent="0.25">
      <c r="E119" s="152"/>
    </row>
    <row r="120" spans="5:12" ht="15" customHeight="1" x14ac:dyDescent="0.25">
      <c r="E120" s="152"/>
    </row>
    <row r="121" spans="5:12" ht="15" customHeight="1" x14ac:dyDescent="0.25">
      <c r="E121" s="152"/>
    </row>
    <row r="122" spans="5:12" ht="15" customHeight="1" x14ac:dyDescent="0.25">
      <c r="E122" s="152"/>
    </row>
    <row r="123" spans="5:12" ht="15" customHeight="1" x14ac:dyDescent="0.25">
      <c r="E123" s="152"/>
      <c r="K123" s="165"/>
      <c r="L123" s="165"/>
    </row>
    <row r="124" spans="5:12" ht="15" customHeight="1" x14ac:dyDescent="0.25">
      <c r="E124" s="152"/>
    </row>
    <row r="125" spans="5:12" ht="15" customHeight="1" x14ac:dyDescent="0.25">
      <c r="E125" s="152"/>
    </row>
    <row r="126" spans="5:12" ht="15" customHeight="1" x14ac:dyDescent="0.25">
      <c r="E126" s="152"/>
    </row>
    <row r="127" spans="5:12" ht="15" customHeight="1" x14ac:dyDescent="0.25">
      <c r="E127" s="152"/>
    </row>
    <row r="128" spans="5:12" ht="15" customHeight="1" x14ac:dyDescent="0.25">
      <c r="E128" s="152"/>
      <c r="K128" s="169"/>
      <c r="L128" s="169"/>
    </row>
    <row r="129" spans="5:12" ht="15" customHeight="1" x14ac:dyDescent="0.25">
      <c r="E129" s="152"/>
    </row>
    <row r="130" spans="5:12" ht="15" customHeight="1" x14ac:dyDescent="0.25">
      <c r="E130" s="152"/>
    </row>
    <row r="131" spans="5:12" ht="15" customHeight="1" x14ac:dyDescent="0.25">
      <c r="E131" s="152"/>
    </row>
    <row r="132" spans="5:12" ht="15" customHeight="1" x14ac:dyDescent="0.25">
      <c r="E132" s="152"/>
    </row>
    <row r="133" spans="5:12" ht="15" customHeight="1" x14ac:dyDescent="0.25">
      <c r="E133" s="152"/>
      <c r="K133" s="217"/>
      <c r="L133" s="217"/>
    </row>
    <row r="134" spans="5:12" ht="15" customHeight="1" x14ac:dyDescent="0.25">
      <c r="E134" s="152"/>
    </row>
    <row r="135" spans="5:12" ht="15" customHeight="1" x14ac:dyDescent="0.25">
      <c r="E135" s="152"/>
    </row>
    <row r="136" spans="5:12" ht="15" customHeight="1" x14ac:dyDescent="0.25">
      <c r="E136" s="152"/>
    </row>
    <row r="137" spans="5:12" ht="15" customHeight="1" x14ac:dyDescent="0.25">
      <c r="E137" s="152"/>
    </row>
    <row r="138" spans="5:12" ht="15" customHeight="1" x14ac:dyDescent="0.25">
      <c r="E138" s="152"/>
    </row>
    <row r="139" spans="5:12" ht="15" customHeight="1" x14ac:dyDescent="0.25">
      <c r="E139" s="152"/>
    </row>
    <row r="140" spans="5:12" ht="15" customHeight="1" x14ac:dyDescent="0.25">
      <c r="E140" s="152"/>
    </row>
    <row r="141" spans="5:12" ht="15" customHeight="1" x14ac:dyDescent="0.25">
      <c r="E141" s="152"/>
    </row>
    <row r="142" spans="5:12" ht="15" customHeight="1" x14ac:dyDescent="0.25">
      <c r="E142" s="152"/>
    </row>
    <row r="143" spans="5:12" ht="15" customHeight="1" x14ac:dyDescent="0.25">
      <c r="E143" s="152"/>
    </row>
    <row r="144" spans="5:12" ht="15" customHeight="1" x14ac:dyDescent="0.25">
      <c r="E144" s="152"/>
    </row>
    <row r="145" spans="5:5" ht="15" customHeight="1" x14ac:dyDescent="0.25">
      <c r="E145" s="152"/>
    </row>
    <row r="146" spans="5:5" ht="15" customHeight="1" x14ac:dyDescent="0.25">
      <c r="E146" s="152"/>
    </row>
    <row r="147" spans="5:5" ht="15" customHeight="1" x14ac:dyDescent="0.25">
      <c r="E147" s="152"/>
    </row>
    <row r="148" spans="5:5" ht="15" customHeight="1" x14ac:dyDescent="0.25">
      <c r="E148" s="152"/>
    </row>
    <row r="149" spans="5:5" ht="15" customHeight="1" x14ac:dyDescent="0.25">
      <c r="E149" s="152"/>
    </row>
    <row r="150" spans="5:5" ht="15" customHeight="1" x14ac:dyDescent="0.25">
      <c r="E150" s="152"/>
    </row>
    <row r="151" spans="5:5" ht="15" customHeight="1" x14ac:dyDescent="0.25">
      <c r="E151" s="152"/>
    </row>
    <row r="152" spans="5:5" ht="15" customHeight="1" x14ac:dyDescent="0.25">
      <c r="E152" s="152"/>
    </row>
    <row r="153" spans="5:5" ht="15" customHeight="1" x14ac:dyDescent="0.25">
      <c r="E153" s="152"/>
    </row>
    <row r="154" spans="5:5" ht="15" customHeight="1" x14ac:dyDescent="0.25">
      <c r="E154" s="152"/>
    </row>
    <row r="155" spans="5:5" ht="15" customHeight="1" x14ac:dyDescent="0.25">
      <c r="E155" s="152"/>
    </row>
    <row r="156" spans="5:5" ht="15" customHeight="1" x14ac:dyDescent="0.25">
      <c r="E156" s="152"/>
    </row>
    <row r="157" spans="5:5" ht="15" customHeight="1" x14ac:dyDescent="0.25">
      <c r="E157" s="152"/>
    </row>
    <row r="158" spans="5:5" ht="15" customHeight="1" x14ac:dyDescent="0.25">
      <c r="E158" s="152"/>
    </row>
    <row r="159" spans="5:5" ht="15" customHeight="1" x14ac:dyDescent="0.25">
      <c r="E159" s="152"/>
    </row>
    <row r="160" spans="5:5" ht="15" customHeight="1" x14ac:dyDescent="0.25">
      <c r="E160" s="152"/>
    </row>
    <row r="161" spans="5:5" ht="15" customHeight="1" x14ac:dyDescent="0.25">
      <c r="E161" s="152"/>
    </row>
    <row r="162" spans="5:5" ht="15" customHeight="1" x14ac:dyDescent="0.25">
      <c r="E162" s="152"/>
    </row>
    <row r="163" spans="5:5" ht="15" customHeight="1" x14ac:dyDescent="0.25">
      <c r="E163" s="152"/>
    </row>
    <row r="164" spans="5:5" ht="15" customHeight="1" x14ac:dyDescent="0.25">
      <c r="E164" s="152"/>
    </row>
    <row r="165" spans="5:5" ht="15" customHeight="1" x14ac:dyDescent="0.25">
      <c r="E165" s="152"/>
    </row>
    <row r="166" spans="5:5" ht="15" customHeight="1" x14ac:dyDescent="0.25">
      <c r="E166" s="152"/>
    </row>
    <row r="167" spans="5:5" ht="15" customHeight="1" x14ac:dyDescent="0.25">
      <c r="E167" s="152"/>
    </row>
    <row r="168" spans="5:5" ht="15" customHeight="1" x14ac:dyDescent="0.25">
      <c r="E168" s="152"/>
    </row>
    <row r="169" spans="5:5" ht="15" customHeight="1" x14ac:dyDescent="0.25">
      <c r="E169" s="152"/>
    </row>
    <row r="170" spans="5:5" ht="15" customHeight="1" x14ac:dyDescent="0.25">
      <c r="E170" s="152"/>
    </row>
    <row r="171" spans="5:5" ht="15" customHeight="1" x14ac:dyDescent="0.25">
      <c r="E171" s="152"/>
    </row>
    <row r="172" spans="5:5" ht="15" customHeight="1" x14ac:dyDescent="0.25">
      <c r="E172" s="152"/>
    </row>
    <row r="173" spans="5:5" ht="15" customHeight="1" x14ac:dyDescent="0.25">
      <c r="E173" s="152"/>
    </row>
    <row r="174" spans="5:5" ht="15" customHeight="1" x14ac:dyDescent="0.25">
      <c r="E174" s="152"/>
    </row>
    <row r="175" spans="5:5" ht="15" customHeight="1" x14ac:dyDescent="0.25">
      <c r="E175" s="152"/>
    </row>
    <row r="176" spans="5:5" ht="15" customHeight="1" x14ac:dyDescent="0.25">
      <c r="E176" s="152"/>
    </row>
    <row r="177" spans="5:5" ht="15" customHeight="1" x14ac:dyDescent="0.25">
      <c r="E177" s="152"/>
    </row>
    <row r="178" spans="5:5" ht="15" customHeight="1" x14ac:dyDescent="0.25">
      <c r="E178" s="152"/>
    </row>
    <row r="179" spans="5:5" ht="15" customHeight="1" x14ac:dyDescent="0.25">
      <c r="E179" s="152"/>
    </row>
    <row r="180" spans="5:5" ht="15" customHeight="1" x14ac:dyDescent="0.25">
      <c r="E180" s="152"/>
    </row>
    <row r="181" spans="5:5" ht="15" customHeight="1" x14ac:dyDescent="0.25">
      <c r="E181" s="152"/>
    </row>
    <row r="182" spans="5:5" ht="15" customHeight="1" x14ac:dyDescent="0.25">
      <c r="E182" s="152"/>
    </row>
    <row r="183" spans="5:5" ht="15" customHeight="1" x14ac:dyDescent="0.25">
      <c r="E183" s="152"/>
    </row>
    <row r="184" spans="5:5" ht="15" customHeight="1" x14ac:dyDescent="0.25">
      <c r="E184" s="152"/>
    </row>
    <row r="185" spans="5:5" ht="15" customHeight="1" x14ac:dyDescent="0.25">
      <c r="E185" s="152"/>
    </row>
    <row r="186" spans="5:5" ht="15" customHeight="1" x14ac:dyDescent="0.25">
      <c r="E186" s="152"/>
    </row>
    <row r="187" spans="5:5" ht="15" customHeight="1" x14ac:dyDescent="0.25">
      <c r="E187" s="152"/>
    </row>
    <row r="188" spans="5:5" ht="15" customHeight="1" x14ac:dyDescent="0.25">
      <c r="E188" s="152"/>
    </row>
    <row r="189" spans="5:5" ht="15" customHeight="1" x14ac:dyDescent="0.25">
      <c r="E189" s="152"/>
    </row>
    <row r="190" spans="5:5" ht="15" customHeight="1" x14ac:dyDescent="0.25">
      <c r="E190" s="152"/>
    </row>
    <row r="191" spans="5:5" ht="15" customHeight="1" x14ac:dyDescent="0.25">
      <c r="E191" s="152"/>
    </row>
    <row r="192" spans="5:5" ht="15" customHeight="1" x14ac:dyDescent="0.25">
      <c r="E192" s="152"/>
    </row>
    <row r="193" spans="5:5" ht="15" customHeight="1" x14ac:dyDescent="0.25">
      <c r="E193" s="152"/>
    </row>
    <row r="194" spans="5:5" ht="15" customHeight="1" x14ac:dyDescent="0.25">
      <c r="E194" s="152"/>
    </row>
    <row r="195" spans="5:5" ht="15" customHeight="1" x14ac:dyDescent="0.25">
      <c r="E195" s="152"/>
    </row>
    <row r="196" spans="5:5" ht="15" customHeight="1" x14ac:dyDescent="0.25">
      <c r="E196" s="152"/>
    </row>
    <row r="197" spans="5:5" ht="15" customHeight="1" x14ac:dyDescent="0.25">
      <c r="E197" s="152"/>
    </row>
    <row r="198" spans="5:5" ht="15" customHeight="1" x14ac:dyDescent="0.25">
      <c r="E198" s="152"/>
    </row>
    <row r="199" spans="5:5" ht="15" customHeight="1" x14ac:dyDescent="0.25">
      <c r="E199" s="152"/>
    </row>
    <row r="200" spans="5:5" ht="15" customHeight="1" x14ac:dyDescent="0.25">
      <c r="E200" s="152"/>
    </row>
    <row r="201" spans="5:5" ht="15" customHeight="1" x14ac:dyDescent="0.25">
      <c r="E201" s="152"/>
    </row>
    <row r="202" spans="5:5" ht="15" customHeight="1" x14ac:dyDescent="0.25">
      <c r="E202" s="152"/>
    </row>
    <row r="203" spans="5:5" ht="15" customHeight="1" x14ac:dyDescent="0.25">
      <c r="E203" s="152"/>
    </row>
    <row r="204" spans="5:5" ht="15" customHeight="1" x14ac:dyDescent="0.25">
      <c r="E204" s="152"/>
    </row>
    <row r="205" spans="5:5" ht="15" customHeight="1" x14ac:dyDescent="0.25">
      <c r="E205" s="152"/>
    </row>
    <row r="206" spans="5:5" ht="15" customHeight="1" x14ac:dyDescent="0.25">
      <c r="E206" s="152"/>
    </row>
    <row r="207" spans="5:5" ht="15" customHeight="1" x14ac:dyDescent="0.25">
      <c r="E207" s="152"/>
    </row>
    <row r="208" spans="5:5" ht="15" customHeight="1" x14ac:dyDescent="0.25">
      <c r="E208" s="152"/>
    </row>
    <row r="209" spans="5:5" ht="15" customHeight="1" x14ac:dyDescent="0.25">
      <c r="E209" s="152"/>
    </row>
    <row r="210" spans="5:5" ht="15" customHeight="1" x14ac:dyDescent="0.25">
      <c r="E210" s="152"/>
    </row>
    <row r="211" spans="5:5" ht="15" customHeight="1" x14ac:dyDescent="0.25">
      <c r="E211" s="152"/>
    </row>
    <row r="212" spans="5:5" ht="15" customHeight="1" x14ac:dyDescent="0.25">
      <c r="E212" s="152"/>
    </row>
    <row r="213" spans="5:5" ht="15" customHeight="1" x14ac:dyDescent="0.25">
      <c r="E213" s="152"/>
    </row>
    <row r="214" spans="5:5" ht="15" customHeight="1" x14ac:dyDescent="0.25">
      <c r="E214" s="152"/>
    </row>
    <row r="215" spans="5:5" ht="15" customHeight="1" x14ac:dyDescent="0.25">
      <c r="E215" s="152"/>
    </row>
    <row r="216" spans="5:5" ht="15" customHeight="1" x14ac:dyDescent="0.25">
      <c r="E216" s="152"/>
    </row>
    <row r="217" spans="5:5" ht="15" customHeight="1" x14ac:dyDescent="0.25">
      <c r="E217" s="152"/>
    </row>
    <row r="218" spans="5:5" ht="15" customHeight="1" x14ac:dyDescent="0.25">
      <c r="E218" s="152"/>
    </row>
    <row r="219" spans="5:5" ht="15" customHeight="1" x14ac:dyDescent="0.25">
      <c r="E219" s="152"/>
    </row>
    <row r="220" spans="5:5" ht="15" customHeight="1" x14ac:dyDescent="0.25">
      <c r="E220" s="152"/>
    </row>
    <row r="221" spans="5:5" ht="15" customHeight="1" x14ac:dyDescent="0.25">
      <c r="E221" s="152"/>
    </row>
    <row r="222" spans="5:5" ht="15" customHeight="1" x14ac:dyDescent="0.25">
      <c r="E222" s="152"/>
    </row>
    <row r="223" spans="5:5" ht="15" customHeight="1" x14ac:dyDescent="0.25">
      <c r="E223" s="152"/>
    </row>
    <row r="224" spans="5:5" ht="15" customHeight="1" x14ac:dyDescent="0.25">
      <c r="E224" s="152"/>
    </row>
    <row r="225" spans="5:5" ht="15" customHeight="1" x14ac:dyDescent="0.25">
      <c r="E225" s="152"/>
    </row>
    <row r="226" spans="5:5" ht="15" customHeight="1" x14ac:dyDescent="0.25">
      <c r="E226" s="152"/>
    </row>
    <row r="227" spans="5:5" ht="15" customHeight="1" x14ac:dyDescent="0.25">
      <c r="E227" s="152"/>
    </row>
    <row r="228" spans="5:5" ht="15" customHeight="1" x14ac:dyDescent="0.25">
      <c r="E228" s="152"/>
    </row>
    <row r="229" spans="5:5" ht="15" customHeight="1" x14ac:dyDescent="0.25">
      <c r="E229" s="152"/>
    </row>
    <row r="230" spans="5:5" ht="15" customHeight="1" x14ac:dyDescent="0.25">
      <c r="E230" s="152"/>
    </row>
    <row r="231" spans="5:5" ht="15" customHeight="1" x14ac:dyDescent="0.25">
      <c r="E231" s="152"/>
    </row>
    <row r="232" spans="5:5" ht="15" customHeight="1" x14ac:dyDescent="0.25">
      <c r="E232" s="152"/>
    </row>
    <row r="233" spans="5:5" ht="15" customHeight="1" x14ac:dyDescent="0.25">
      <c r="E233" s="152"/>
    </row>
    <row r="234" spans="5:5" ht="15" customHeight="1" x14ac:dyDescent="0.25">
      <c r="E234" s="152"/>
    </row>
    <row r="235" spans="5:5" ht="15" customHeight="1" x14ac:dyDescent="0.25">
      <c r="E235" s="152"/>
    </row>
    <row r="236" spans="5:5" ht="15" customHeight="1" x14ac:dyDescent="0.25">
      <c r="E236" s="152"/>
    </row>
    <row r="237" spans="5:5" ht="15" customHeight="1" x14ac:dyDescent="0.25">
      <c r="E237" s="152"/>
    </row>
    <row r="238" spans="5:5" ht="15" customHeight="1" x14ac:dyDescent="0.25">
      <c r="E238" s="152"/>
    </row>
    <row r="239" spans="5:5" ht="15" customHeight="1" x14ac:dyDescent="0.25">
      <c r="E239" s="152"/>
    </row>
    <row r="240" spans="5:5" ht="15" customHeight="1" x14ac:dyDescent="0.25">
      <c r="E240" s="152"/>
    </row>
    <row r="241" spans="5:5" ht="15" customHeight="1" x14ac:dyDescent="0.25">
      <c r="E241" s="152"/>
    </row>
    <row r="242" spans="5:5" ht="15" customHeight="1" x14ac:dyDescent="0.25">
      <c r="E242" s="152"/>
    </row>
    <row r="243" spans="5:5" ht="15" customHeight="1" x14ac:dyDescent="0.25">
      <c r="E243" s="152"/>
    </row>
    <row r="244" spans="5:5" ht="15" customHeight="1" x14ac:dyDescent="0.25">
      <c r="E244" s="152"/>
    </row>
    <row r="245" spans="5:5" ht="15" customHeight="1" x14ac:dyDescent="0.25">
      <c r="E245" s="152"/>
    </row>
    <row r="246" spans="5:5" ht="15" customHeight="1" x14ac:dyDescent="0.25">
      <c r="E246" s="152"/>
    </row>
    <row r="247" spans="5:5" ht="15" customHeight="1" x14ac:dyDescent="0.25">
      <c r="E247" s="152"/>
    </row>
    <row r="248" spans="5:5" ht="15" customHeight="1" x14ac:dyDescent="0.25">
      <c r="E248" s="152"/>
    </row>
    <row r="249" spans="5:5" ht="15" customHeight="1" x14ac:dyDescent="0.25">
      <c r="E249" s="152"/>
    </row>
    <row r="250" spans="5:5" ht="15" customHeight="1" x14ac:dyDescent="0.25">
      <c r="E250" s="152"/>
    </row>
    <row r="251" spans="5:5" ht="15" customHeight="1" x14ac:dyDescent="0.25">
      <c r="E251" s="152"/>
    </row>
    <row r="252" spans="5:5" ht="15" customHeight="1" x14ac:dyDescent="0.25">
      <c r="E252" s="152"/>
    </row>
    <row r="253" spans="5:5" ht="15" customHeight="1" x14ac:dyDescent="0.25">
      <c r="E253" s="152"/>
    </row>
    <row r="254" spans="5:5" ht="15" customHeight="1" x14ac:dyDescent="0.25">
      <c r="E254" s="152"/>
    </row>
    <row r="255" spans="5:5" ht="15" customHeight="1" x14ac:dyDescent="0.25">
      <c r="E255" s="152"/>
    </row>
    <row r="256" spans="5:5" ht="15" customHeight="1" x14ac:dyDescent="0.25">
      <c r="E256" s="152"/>
    </row>
    <row r="257" spans="5:5" ht="15" customHeight="1" x14ac:dyDescent="0.25">
      <c r="E257" s="152"/>
    </row>
    <row r="258" spans="5:5" ht="15" customHeight="1" x14ac:dyDescent="0.25">
      <c r="E258" s="152"/>
    </row>
    <row r="259" spans="5:5" ht="15" customHeight="1" x14ac:dyDescent="0.25">
      <c r="E259" s="152"/>
    </row>
    <row r="260" spans="5:5" ht="15" customHeight="1" x14ac:dyDescent="0.25">
      <c r="E260" s="152"/>
    </row>
    <row r="261" spans="5:5" ht="15" customHeight="1" x14ac:dyDescent="0.25">
      <c r="E261" s="152"/>
    </row>
    <row r="262" spans="5:5" ht="15" customHeight="1" x14ac:dyDescent="0.25">
      <c r="E262" s="152"/>
    </row>
    <row r="263" spans="5:5" ht="15" customHeight="1" x14ac:dyDescent="0.25">
      <c r="E263" s="152"/>
    </row>
    <row r="264" spans="5:5" ht="15" customHeight="1" x14ac:dyDescent="0.25">
      <c r="E264" s="152"/>
    </row>
    <row r="265" spans="5:5" ht="15" customHeight="1" x14ac:dyDescent="0.25">
      <c r="E265" s="152"/>
    </row>
    <row r="266" spans="5:5" ht="15" customHeight="1" x14ac:dyDescent="0.25">
      <c r="E266" s="152"/>
    </row>
    <row r="267" spans="5:5" ht="15" customHeight="1" x14ac:dyDescent="0.25">
      <c r="E267" s="152"/>
    </row>
    <row r="268" spans="5:5" ht="15" customHeight="1" x14ac:dyDescent="0.25">
      <c r="E268" s="152"/>
    </row>
    <row r="269" spans="5:5" ht="15" customHeight="1" x14ac:dyDescent="0.25">
      <c r="E269" s="152"/>
    </row>
    <row r="270" spans="5:5" ht="15" customHeight="1" x14ac:dyDescent="0.25">
      <c r="E270" s="152"/>
    </row>
    <row r="271" spans="5:5" ht="15" customHeight="1" x14ac:dyDescent="0.25">
      <c r="E271" s="152"/>
    </row>
    <row r="272" spans="5:5" ht="15" customHeight="1" x14ac:dyDescent="0.25">
      <c r="E272" s="152"/>
    </row>
    <row r="273" spans="5:5" ht="15" customHeight="1" x14ac:dyDescent="0.25">
      <c r="E273" s="152"/>
    </row>
    <row r="274" spans="5:5" ht="15" customHeight="1" x14ac:dyDescent="0.25">
      <c r="E274" s="152"/>
    </row>
    <row r="275" spans="5:5" ht="15" customHeight="1" x14ac:dyDescent="0.25">
      <c r="E275" s="152"/>
    </row>
    <row r="276" spans="5:5" ht="15" customHeight="1" x14ac:dyDescent="0.25">
      <c r="E276" s="152"/>
    </row>
    <row r="277" spans="5:5" ht="15" customHeight="1" x14ac:dyDescent="0.25">
      <c r="E277" s="152"/>
    </row>
    <row r="278" spans="5:5" ht="15" customHeight="1" x14ac:dyDescent="0.25">
      <c r="E278" s="152"/>
    </row>
    <row r="279" spans="5:5" ht="15" customHeight="1" x14ac:dyDescent="0.25">
      <c r="E279" s="152"/>
    </row>
    <row r="280" spans="5:5" ht="15" customHeight="1" x14ac:dyDescent="0.25">
      <c r="E280" s="152"/>
    </row>
    <row r="281" spans="5:5" ht="15" customHeight="1" x14ac:dyDescent="0.25">
      <c r="E281" s="152"/>
    </row>
    <row r="282" spans="5:5" ht="15" customHeight="1" x14ac:dyDescent="0.25">
      <c r="E282" s="152"/>
    </row>
    <row r="283" spans="5:5" ht="15" customHeight="1" x14ac:dyDescent="0.25">
      <c r="E283" s="152"/>
    </row>
    <row r="284" spans="5:5" ht="15" customHeight="1" x14ac:dyDescent="0.25">
      <c r="E284" s="152"/>
    </row>
    <row r="285" spans="5:5" ht="15" customHeight="1" x14ac:dyDescent="0.25">
      <c r="E285" s="152"/>
    </row>
    <row r="286" spans="5:5" ht="15" customHeight="1" x14ac:dyDescent="0.25">
      <c r="E286" s="152"/>
    </row>
    <row r="287" spans="5:5" ht="15" customHeight="1" x14ac:dyDescent="0.25">
      <c r="E287" s="152"/>
    </row>
    <row r="288" spans="5:5" ht="15" customHeight="1" x14ac:dyDescent="0.25">
      <c r="E288" s="152"/>
    </row>
    <row r="289" spans="5:5" ht="15" customHeight="1" x14ac:dyDescent="0.25">
      <c r="E289" s="152"/>
    </row>
    <row r="290" spans="5:5" ht="15" customHeight="1" x14ac:dyDescent="0.25">
      <c r="E290" s="152"/>
    </row>
    <row r="291" spans="5:5" ht="15" customHeight="1" x14ac:dyDescent="0.25">
      <c r="E291" s="152"/>
    </row>
    <row r="292" spans="5:5" ht="15" customHeight="1" x14ac:dyDescent="0.25">
      <c r="E292" s="152"/>
    </row>
    <row r="293" spans="5:5" ht="15" customHeight="1" x14ac:dyDescent="0.25">
      <c r="E293" s="152"/>
    </row>
    <row r="294" spans="5:5" ht="15" customHeight="1" x14ac:dyDescent="0.25">
      <c r="E294" s="152"/>
    </row>
    <row r="295" spans="5:5" ht="15" customHeight="1" x14ac:dyDescent="0.25">
      <c r="E295" s="152"/>
    </row>
    <row r="296" spans="5:5" ht="15" customHeight="1" x14ac:dyDescent="0.25">
      <c r="E296" s="152"/>
    </row>
    <row r="297" spans="5:5" ht="15" customHeight="1" x14ac:dyDescent="0.25">
      <c r="E297" s="152"/>
    </row>
    <row r="298" spans="5:5" ht="15" customHeight="1" x14ac:dyDescent="0.25">
      <c r="E298" s="152"/>
    </row>
    <row r="299" spans="5:5" ht="15" customHeight="1" x14ac:dyDescent="0.25">
      <c r="E299" s="152"/>
    </row>
    <row r="300" spans="5:5" ht="15" customHeight="1" x14ac:dyDescent="0.25">
      <c r="E300" s="152"/>
    </row>
    <row r="301" spans="5:5" ht="15" customHeight="1" x14ac:dyDescent="0.25">
      <c r="E301" s="152"/>
    </row>
    <row r="302" spans="5:5" ht="15" customHeight="1" x14ac:dyDescent="0.25">
      <c r="E302" s="152"/>
    </row>
    <row r="303" spans="5:5" ht="15" customHeight="1" x14ac:dyDescent="0.25">
      <c r="E303" s="152"/>
    </row>
    <row r="304" spans="5:5" ht="15" customHeight="1" x14ac:dyDescent="0.25">
      <c r="E304" s="152"/>
    </row>
    <row r="305" spans="5:5" ht="15" customHeight="1" x14ac:dyDescent="0.25">
      <c r="E305" s="152"/>
    </row>
    <row r="306" spans="5:5" ht="15" customHeight="1" x14ac:dyDescent="0.25">
      <c r="E306" s="152"/>
    </row>
    <row r="307" spans="5:5" ht="15" customHeight="1" x14ac:dyDescent="0.25">
      <c r="E307" s="152"/>
    </row>
    <row r="308" spans="5:5" ht="15" customHeight="1" x14ac:dyDescent="0.25">
      <c r="E308" s="152"/>
    </row>
    <row r="309" spans="5:5" ht="15" customHeight="1" x14ac:dyDescent="0.25">
      <c r="E309" s="152"/>
    </row>
    <row r="310" spans="5:5" ht="15" customHeight="1" x14ac:dyDescent="0.25">
      <c r="E310" s="152"/>
    </row>
    <row r="311" spans="5:5" ht="15" customHeight="1" x14ac:dyDescent="0.25">
      <c r="E311" s="152"/>
    </row>
    <row r="312" spans="5:5" ht="15" customHeight="1" x14ac:dyDescent="0.25">
      <c r="E312" s="152"/>
    </row>
    <row r="313" spans="5:5" ht="15" customHeight="1" x14ac:dyDescent="0.25">
      <c r="E313" s="152"/>
    </row>
    <row r="314" spans="5:5" ht="15" customHeight="1" x14ac:dyDescent="0.25">
      <c r="E314" s="152"/>
    </row>
    <row r="315" spans="5:5" ht="15" customHeight="1" x14ac:dyDescent="0.25">
      <c r="E315" s="152"/>
    </row>
    <row r="316" spans="5:5" ht="15" customHeight="1" x14ac:dyDescent="0.25">
      <c r="E316" s="152"/>
    </row>
    <row r="317" spans="5:5" ht="15" customHeight="1" x14ac:dyDescent="0.25">
      <c r="E317" s="152"/>
    </row>
    <row r="318" spans="5:5" ht="15" customHeight="1" x14ac:dyDescent="0.25">
      <c r="E318" s="152"/>
    </row>
    <row r="319" spans="5:5" ht="15" customHeight="1" x14ac:dyDescent="0.25">
      <c r="E319" s="152"/>
    </row>
    <row r="320" spans="5:5" ht="15" customHeight="1" x14ac:dyDescent="0.25">
      <c r="E320" s="152"/>
    </row>
    <row r="321" spans="5:5" ht="15" customHeight="1" x14ac:dyDescent="0.25">
      <c r="E321" s="152"/>
    </row>
    <row r="322" spans="5:5" ht="15" customHeight="1" x14ac:dyDescent="0.25">
      <c r="E322" s="152"/>
    </row>
    <row r="323" spans="5:5" ht="15" customHeight="1" x14ac:dyDescent="0.25">
      <c r="E323" s="152"/>
    </row>
    <row r="324" spans="5:5" ht="15" customHeight="1" x14ac:dyDescent="0.25">
      <c r="E324" s="152"/>
    </row>
    <row r="325" spans="5:5" ht="15" customHeight="1" x14ac:dyDescent="0.25">
      <c r="E325" s="152"/>
    </row>
    <row r="326" spans="5:5" ht="15" customHeight="1" x14ac:dyDescent="0.25">
      <c r="E326" s="152"/>
    </row>
    <row r="327" spans="5:5" ht="15" customHeight="1" x14ac:dyDescent="0.25">
      <c r="E327" s="152"/>
    </row>
    <row r="328" spans="5:5" ht="15" customHeight="1" x14ac:dyDescent="0.25">
      <c r="E328" s="152"/>
    </row>
    <row r="329" spans="5:5" ht="15" customHeight="1" x14ac:dyDescent="0.25">
      <c r="E329" s="152"/>
    </row>
    <row r="330" spans="5:5" ht="15" customHeight="1" x14ac:dyDescent="0.25">
      <c r="E330" s="152"/>
    </row>
    <row r="331" spans="5:5" ht="15" customHeight="1" x14ac:dyDescent="0.25">
      <c r="E331" s="152"/>
    </row>
    <row r="332" spans="5:5" ht="15" customHeight="1" x14ac:dyDescent="0.25">
      <c r="E332" s="152"/>
    </row>
    <row r="333" spans="5:5" ht="15" customHeight="1" x14ac:dyDescent="0.25">
      <c r="E333" s="152"/>
    </row>
    <row r="334" spans="5:5" ht="15" customHeight="1" x14ac:dyDescent="0.25">
      <c r="E334" s="152"/>
    </row>
    <row r="335" spans="5:5" ht="15" customHeight="1" x14ac:dyDescent="0.25">
      <c r="E335" s="152"/>
    </row>
    <row r="336" spans="5:5" ht="15" customHeight="1" x14ac:dyDescent="0.25">
      <c r="E336" s="152"/>
    </row>
    <row r="337" spans="5:5" ht="15" customHeight="1" x14ac:dyDescent="0.25">
      <c r="E337" s="152"/>
    </row>
    <row r="338" spans="5:5" ht="15" customHeight="1" x14ac:dyDescent="0.25">
      <c r="E338" s="152"/>
    </row>
    <row r="339" spans="5:5" ht="15" customHeight="1" x14ac:dyDescent="0.25">
      <c r="E339" s="152"/>
    </row>
    <row r="340" spans="5:5" ht="15" customHeight="1" x14ac:dyDescent="0.25">
      <c r="E340" s="152"/>
    </row>
    <row r="341" spans="5:5" ht="15" customHeight="1" x14ac:dyDescent="0.25">
      <c r="E341" s="152"/>
    </row>
    <row r="342" spans="5:5" ht="15" customHeight="1" x14ac:dyDescent="0.25">
      <c r="E342" s="152"/>
    </row>
    <row r="343" spans="5:5" ht="15" customHeight="1" x14ac:dyDescent="0.25">
      <c r="E343" s="152"/>
    </row>
    <row r="344" spans="5:5" ht="15" customHeight="1" x14ac:dyDescent="0.25">
      <c r="E344" s="152"/>
    </row>
    <row r="345" spans="5:5" ht="15" customHeight="1" x14ac:dyDescent="0.25">
      <c r="E345" s="152"/>
    </row>
    <row r="346" spans="5:5" ht="15" customHeight="1" x14ac:dyDescent="0.25">
      <c r="E346" s="152"/>
    </row>
    <row r="347" spans="5:5" ht="15" customHeight="1" x14ac:dyDescent="0.25">
      <c r="E347" s="152"/>
    </row>
    <row r="348" spans="5:5" ht="15" customHeight="1" x14ac:dyDescent="0.25">
      <c r="E348" s="152"/>
    </row>
    <row r="349" spans="5:5" ht="15" customHeight="1" x14ac:dyDescent="0.25">
      <c r="E349" s="152"/>
    </row>
    <row r="350" spans="5:5" ht="15" customHeight="1" x14ac:dyDescent="0.25">
      <c r="E350" s="152"/>
    </row>
    <row r="351" spans="5:5" ht="15" customHeight="1" x14ac:dyDescent="0.25">
      <c r="E351" s="152"/>
    </row>
    <row r="352" spans="5:5" ht="15" customHeight="1" x14ac:dyDescent="0.25">
      <c r="E352" s="152"/>
    </row>
    <row r="353" spans="5:5" ht="15" customHeight="1" x14ac:dyDescent="0.25">
      <c r="E353" s="152"/>
    </row>
    <row r="354" spans="5:5" ht="15" customHeight="1" x14ac:dyDescent="0.25">
      <c r="E354" s="152"/>
    </row>
    <row r="355" spans="5:5" ht="15" customHeight="1" x14ac:dyDescent="0.25">
      <c r="E355" s="152"/>
    </row>
    <row r="356" spans="5:5" ht="15" customHeight="1" x14ac:dyDescent="0.25">
      <c r="E356" s="152"/>
    </row>
    <row r="357" spans="5:5" ht="15" customHeight="1" x14ac:dyDescent="0.25">
      <c r="E357" s="152"/>
    </row>
    <row r="358" spans="5:5" ht="15" customHeight="1" x14ac:dyDescent="0.25">
      <c r="E358" s="152"/>
    </row>
    <row r="359" spans="5:5" ht="15" customHeight="1" x14ac:dyDescent="0.25">
      <c r="E359" s="152"/>
    </row>
    <row r="360" spans="5:5" ht="15" customHeight="1" x14ac:dyDescent="0.25">
      <c r="E360" s="152"/>
    </row>
    <row r="361" spans="5:5" ht="15" customHeight="1" x14ac:dyDescent="0.25">
      <c r="E361" s="152"/>
    </row>
    <row r="362" spans="5:5" ht="15" customHeight="1" x14ac:dyDescent="0.25">
      <c r="E362" s="152"/>
    </row>
    <row r="363" spans="5:5" ht="15" customHeight="1" x14ac:dyDescent="0.25">
      <c r="E363" s="152"/>
    </row>
    <row r="364" spans="5:5" ht="15" customHeight="1" x14ac:dyDescent="0.25">
      <c r="E364" s="152"/>
    </row>
    <row r="365" spans="5:5" ht="15" customHeight="1" x14ac:dyDescent="0.25">
      <c r="E365" s="152"/>
    </row>
    <row r="366" spans="5:5" ht="15" customHeight="1" x14ac:dyDescent="0.25">
      <c r="E366" s="152"/>
    </row>
    <row r="367" spans="5:5" ht="15" customHeight="1" x14ac:dyDescent="0.25">
      <c r="E367" s="152"/>
    </row>
    <row r="368" spans="5:5" ht="15" customHeight="1" x14ac:dyDescent="0.25">
      <c r="E368" s="152"/>
    </row>
    <row r="369" spans="5:5" ht="15" customHeight="1" x14ac:dyDescent="0.25">
      <c r="E369" s="152"/>
    </row>
    <row r="370" spans="5:5" ht="15" customHeight="1" x14ac:dyDescent="0.25">
      <c r="E370" s="152"/>
    </row>
    <row r="371" spans="5:5" ht="15" customHeight="1" x14ac:dyDescent="0.25">
      <c r="E371" s="152"/>
    </row>
    <row r="372" spans="5:5" ht="15" customHeight="1" x14ac:dyDescent="0.25">
      <c r="E372" s="152"/>
    </row>
    <row r="373" spans="5:5" ht="15" customHeight="1" x14ac:dyDescent="0.25">
      <c r="E373" s="152"/>
    </row>
    <row r="374" spans="5:5" ht="15" customHeight="1" x14ac:dyDescent="0.25">
      <c r="E374" s="152"/>
    </row>
    <row r="375" spans="5:5" ht="15" customHeight="1" x14ac:dyDescent="0.25">
      <c r="E375" s="152"/>
    </row>
    <row r="376" spans="5:5" ht="15" customHeight="1" x14ac:dyDescent="0.25">
      <c r="E376" s="152"/>
    </row>
    <row r="377" spans="5:5" ht="15" customHeight="1" x14ac:dyDescent="0.25">
      <c r="E377" s="152"/>
    </row>
    <row r="378" spans="5:5" ht="15" customHeight="1" x14ac:dyDescent="0.25">
      <c r="E378" s="152"/>
    </row>
    <row r="379" spans="5:5" ht="15" customHeight="1" x14ac:dyDescent="0.25">
      <c r="E379" s="152"/>
    </row>
    <row r="380" spans="5:5" ht="15" customHeight="1" x14ac:dyDescent="0.25">
      <c r="E380" s="152"/>
    </row>
    <row r="381" spans="5:5" ht="15" customHeight="1" x14ac:dyDescent="0.25">
      <c r="E381" s="152"/>
    </row>
    <row r="382" spans="5:5" ht="15" customHeight="1" x14ac:dyDescent="0.25">
      <c r="E382" s="152"/>
    </row>
    <row r="383" spans="5:5" ht="15" customHeight="1" x14ac:dyDescent="0.25">
      <c r="E383" s="152"/>
    </row>
    <row r="384" spans="5:5" ht="15" customHeight="1" x14ac:dyDescent="0.25">
      <c r="E384" s="152"/>
    </row>
    <row r="385" spans="5:5" ht="15" customHeight="1" x14ac:dyDescent="0.25">
      <c r="E385" s="152"/>
    </row>
    <row r="386" spans="5:5" ht="15" customHeight="1" x14ac:dyDescent="0.25">
      <c r="E386" s="152"/>
    </row>
    <row r="387" spans="5:5" ht="15" customHeight="1" x14ac:dyDescent="0.25">
      <c r="E387" s="152"/>
    </row>
    <row r="388" spans="5:5" ht="15" customHeight="1" x14ac:dyDescent="0.25">
      <c r="E388" s="152"/>
    </row>
    <row r="389" spans="5:5" ht="15" customHeight="1" x14ac:dyDescent="0.25">
      <c r="E389" s="152"/>
    </row>
    <row r="390" spans="5:5" ht="15" customHeight="1" x14ac:dyDescent="0.25">
      <c r="E390" s="152"/>
    </row>
    <row r="391" spans="5:5" ht="15" customHeight="1" x14ac:dyDescent="0.25">
      <c r="E391" s="152"/>
    </row>
    <row r="392" spans="5:5" ht="15" customHeight="1" x14ac:dyDescent="0.25">
      <c r="E392" s="152"/>
    </row>
    <row r="393" spans="5:5" ht="15" customHeight="1" x14ac:dyDescent="0.25">
      <c r="E393" s="152"/>
    </row>
    <row r="394" spans="5:5" ht="15" customHeight="1" x14ac:dyDescent="0.25">
      <c r="E394" s="152"/>
    </row>
    <row r="395" spans="5:5" ht="15" customHeight="1" x14ac:dyDescent="0.25">
      <c r="E395" s="152"/>
    </row>
    <row r="396" spans="5:5" ht="15" customHeight="1" x14ac:dyDescent="0.25">
      <c r="E396" s="152"/>
    </row>
    <row r="397" spans="5:5" ht="15" customHeight="1" x14ac:dyDescent="0.25">
      <c r="E397" s="152"/>
    </row>
    <row r="398" spans="5:5" ht="15" customHeight="1" x14ac:dyDescent="0.25">
      <c r="E398" s="152"/>
    </row>
    <row r="399" spans="5:5" ht="15" customHeight="1" x14ac:dyDescent="0.25">
      <c r="E399" s="152"/>
    </row>
    <row r="400" spans="5:5" ht="15" customHeight="1" x14ac:dyDescent="0.25">
      <c r="E400" s="152"/>
    </row>
    <row r="401" spans="5:5" ht="15" customHeight="1" x14ac:dyDescent="0.25">
      <c r="E401" s="152"/>
    </row>
    <row r="402" spans="5:5" ht="15" customHeight="1" x14ac:dyDescent="0.25">
      <c r="E402" s="152"/>
    </row>
    <row r="403" spans="5:5" ht="15" customHeight="1" x14ac:dyDescent="0.25">
      <c r="E403" s="152"/>
    </row>
    <row r="404" spans="5:5" ht="15" customHeight="1" x14ac:dyDescent="0.25">
      <c r="E404" s="152"/>
    </row>
    <row r="405" spans="5:5" ht="15" customHeight="1" x14ac:dyDescent="0.25">
      <c r="E405" s="152"/>
    </row>
    <row r="406" spans="5:5" ht="15" customHeight="1" x14ac:dyDescent="0.25">
      <c r="E406" s="152"/>
    </row>
    <row r="407" spans="5:5" ht="15" customHeight="1" x14ac:dyDescent="0.25">
      <c r="E407" s="152"/>
    </row>
    <row r="408" spans="5:5" ht="15" customHeight="1" x14ac:dyDescent="0.25">
      <c r="E408" s="152"/>
    </row>
    <row r="409" spans="5:5" ht="15" customHeight="1" x14ac:dyDescent="0.25">
      <c r="E409" s="152"/>
    </row>
    <row r="410" spans="5:5" ht="15" customHeight="1" x14ac:dyDescent="0.25">
      <c r="E410" s="152"/>
    </row>
    <row r="411" spans="5:5" ht="15" customHeight="1" x14ac:dyDescent="0.25">
      <c r="E411" s="152"/>
    </row>
    <row r="412" spans="5:5" ht="15" customHeight="1" x14ac:dyDescent="0.25">
      <c r="E412" s="152"/>
    </row>
    <row r="413" spans="5:5" ht="15" customHeight="1" x14ac:dyDescent="0.25">
      <c r="E413" s="152"/>
    </row>
    <row r="414" spans="5:5" ht="15" customHeight="1" x14ac:dyDescent="0.25">
      <c r="E414" s="152"/>
    </row>
    <row r="415" spans="5:5" ht="15" customHeight="1" x14ac:dyDescent="0.25">
      <c r="E415" s="152"/>
    </row>
    <row r="416" spans="5:5" ht="15" customHeight="1" x14ac:dyDescent="0.25">
      <c r="E416" s="152"/>
    </row>
    <row r="417" spans="5:5" ht="15" customHeight="1" x14ac:dyDescent="0.25">
      <c r="E417" s="152"/>
    </row>
    <row r="418" spans="5:5" ht="15" customHeight="1" x14ac:dyDescent="0.25">
      <c r="E418" s="152"/>
    </row>
    <row r="419" spans="5:5" ht="15" customHeight="1" x14ac:dyDescent="0.25">
      <c r="E419" s="152"/>
    </row>
    <row r="420" spans="5:5" ht="15" customHeight="1" x14ac:dyDescent="0.25">
      <c r="E420" s="152"/>
    </row>
    <row r="421" spans="5:5" ht="15" customHeight="1" x14ac:dyDescent="0.25">
      <c r="E421" s="152"/>
    </row>
    <row r="422" spans="5:5" ht="15" customHeight="1" x14ac:dyDescent="0.25">
      <c r="E422" s="152"/>
    </row>
    <row r="423" spans="5:5" ht="15" customHeight="1" x14ac:dyDescent="0.25">
      <c r="E423" s="152"/>
    </row>
    <row r="424" spans="5:5" ht="15" customHeight="1" x14ac:dyDescent="0.25">
      <c r="E424" s="152"/>
    </row>
    <row r="425" spans="5:5" ht="15" customHeight="1" x14ac:dyDescent="0.25">
      <c r="E425" s="152"/>
    </row>
    <row r="426" spans="5:5" ht="15" customHeight="1" x14ac:dyDescent="0.25">
      <c r="E426" s="152"/>
    </row>
    <row r="427" spans="5:5" ht="15" customHeight="1" x14ac:dyDescent="0.25">
      <c r="E427" s="152"/>
    </row>
    <row r="428" spans="5:5" ht="15" customHeight="1" x14ac:dyDescent="0.25">
      <c r="E428" s="152"/>
    </row>
    <row r="429" spans="5:5" ht="15" customHeight="1" x14ac:dyDescent="0.25">
      <c r="E429" s="152"/>
    </row>
    <row r="430" spans="5:5" ht="15" customHeight="1" x14ac:dyDescent="0.25">
      <c r="E430" s="152"/>
    </row>
    <row r="431" spans="5:5" ht="15" customHeight="1" x14ac:dyDescent="0.25">
      <c r="E431" s="152"/>
    </row>
    <row r="432" spans="5:5" ht="15" customHeight="1" x14ac:dyDescent="0.25">
      <c r="E432" s="152"/>
    </row>
    <row r="433" spans="5:5" ht="15" customHeight="1" x14ac:dyDescent="0.25">
      <c r="E433" s="152"/>
    </row>
    <row r="434" spans="5:5" ht="15" customHeight="1" x14ac:dyDescent="0.25">
      <c r="E434" s="152"/>
    </row>
    <row r="435" spans="5:5" ht="15" customHeight="1" x14ac:dyDescent="0.25">
      <c r="E435" s="152"/>
    </row>
    <row r="436" spans="5:5" ht="15" customHeight="1" x14ac:dyDescent="0.25">
      <c r="E436" s="152"/>
    </row>
    <row r="437" spans="5:5" ht="15" customHeight="1" x14ac:dyDescent="0.25">
      <c r="E437" s="152"/>
    </row>
    <row r="438" spans="5:5" ht="15" customHeight="1" x14ac:dyDescent="0.25">
      <c r="E438" s="152"/>
    </row>
    <row r="439" spans="5:5" ht="15" customHeight="1" x14ac:dyDescent="0.25">
      <c r="E439" s="152"/>
    </row>
    <row r="440" spans="5:5" ht="15" customHeight="1" x14ac:dyDescent="0.25">
      <c r="E440" s="152"/>
    </row>
    <row r="441" spans="5:5" ht="15" customHeight="1" x14ac:dyDescent="0.25">
      <c r="E441" s="152"/>
    </row>
    <row r="442" spans="5:5" ht="15" customHeight="1" x14ac:dyDescent="0.25">
      <c r="E442" s="152"/>
    </row>
    <row r="443" spans="5:5" ht="15" customHeight="1" x14ac:dyDescent="0.25">
      <c r="E443" s="152"/>
    </row>
    <row r="444" spans="5:5" ht="15" customHeight="1" x14ac:dyDescent="0.25">
      <c r="E444" s="152"/>
    </row>
    <row r="445" spans="5:5" ht="15" customHeight="1" x14ac:dyDescent="0.25">
      <c r="E445" s="152"/>
    </row>
    <row r="446" spans="5:5" ht="15" customHeight="1" x14ac:dyDescent="0.25">
      <c r="E446" s="152"/>
    </row>
    <row r="447" spans="5:5" ht="15" customHeight="1" x14ac:dyDescent="0.25">
      <c r="E447" s="152"/>
    </row>
    <row r="448" spans="5:5" ht="15" customHeight="1" x14ac:dyDescent="0.25">
      <c r="E448" s="152"/>
    </row>
    <row r="449" spans="5:5" ht="15" customHeight="1" x14ac:dyDescent="0.25">
      <c r="E449" s="152"/>
    </row>
    <row r="450" spans="5:5" ht="15" customHeight="1" x14ac:dyDescent="0.25">
      <c r="E450" s="152"/>
    </row>
    <row r="451" spans="5:5" ht="15" customHeight="1" x14ac:dyDescent="0.25">
      <c r="E451" s="152"/>
    </row>
    <row r="452" spans="5:5" ht="15" customHeight="1" x14ac:dyDescent="0.25">
      <c r="E452" s="152"/>
    </row>
    <row r="453" spans="5:5" ht="15" customHeight="1" x14ac:dyDescent="0.25">
      <c r="E453" s="152"/>
    </row>
    <row r="454" spans="5:5" ht="15" customHeight="1" x14ac:dyDescent="0.25">
      <c r="E454" s="152"/>
    </row>
    <row r="455" spans="5:5" ht="15" customHeight="1" x14ac:dyDescent="0.25">
      <c r="E455" s="152"/>
    </row>
    <row r="456" spans="5:5" ht="15" customHeight="1" x14ac:dyDescent="0.25">
      <c r="E456" s="152"/>
    </row>
    <row r="457" spans="5:5" ht="15" customHeight="1" x14ac:dyDescent="0.25">
      <c r="E457" s="152"/>
    </row>
    <row r="458" spans="5:5" ht="15" customHeight="1" x14ac:dyDescent="0.25">
      <c r="E458" s="152"/>
    </row>
    <row r="459" spans="5:5" ht="15" customHeight="1" x14ac:dyDescent="0.25">
      <c r="E459" s="152"/>
    </row>
    <row r="460" spans="5:5" ht="15" customHeight="1" x14ac:dyDescent="0.25">
      <c r="E460" s="152"/>
    </row>
    <row r="461" spans="5:5" ht="15" customHeight="1" x14ac:dyDescent="0.25">
      <c r="E461" s="152"/>
    </row>
    <row r="462" spans="5:5" ht="15" customHeight="1" x14ac:dyDescent="0.25">
      <c r="E462" s="152"/>
    </row>
    <row r="463" spans="5:5" ht="15" customHeight="1" x14ac:dyDescent="0.25">
      <c r="E463" s="152"/>
    </row>
    <row r="464" spans="5:5" ht="15" customHeight="1" x14ac:dyDescent="0.25">
      <c r="E464" s="152"/>
    </row>
    <row r="465" spans="5:5" ht="15" customHeight="1" x14ac:dyDescent="0.25">
      <c r="E465" s="152"/>
    </row>
    <row r="466" spans="5:5" ht="15" customHeight="1" x14ac:dyDescent="0.25">
      <c r="E466" s="152"/>
    </row>
    <row r="467" spans="5:5" ht="15" customHeight="1" x14ac:dyDescent="0.25">
      <c r="E467" s="152"/>
    </row>
    <row r="468" spans="5:5" ht="15" customHeight="1" x14ac:dyDescent="0.25">
      <c r="E468" s="152"/>
    </row>
    <row r="469" spans="5:5" ht="15" customHeight="1" x14ac:dyDescent="0.25">
      <c r="E469" s="152"/>
    </row>
    <row r="470" spans="5:5" ht="15" customHeight="1" x14ac:dyDescent="0.25">
      <c r="E470" s="152"/>
    </row>
    <row r="471" spans="5:5" ht="15" customHeight="1" x14ac:dyDescent="0.25">
      <c r="E471" s="152"/>
    </row>
    <row r="472" spans="5:5" ht="15" customHeight="1" x14ac:dyDescent="0.25">
      <c r="E472" s="152"/>
    </row>
    <row r="473" spans="5:5" ht="15" customHeight="1" x14ac:dyDescent="0.25">
      <c r="E473" s="152"/>
    </row>
    <row r="474" spans="5:5" ht="15" customHeight="1" x14ac:dyDescent="0.25">
      <c r="E474" s="152"/>
    </row>
    <row r="475" spans="5:5" ht="15" customHeight="1" x14ac:dyDescent="0.25">
      <c r="E475" s="152"/>
    </row>
    <row r="476" spans="5:5" ht="15" customHeight="1" x14ac:dyDescent="0.25">
      <c r="E476" s="152"/>
    </row>
    <row r="477" spans="5:5" ht="15" customHeight="1" x14ac:dyDescent="0.25">
      <c r="E477" s="152"/>
    </row>
    <row r="478" spans="5:5" ht="15" customHeight="1" x14ac:dyDescent="0.25">
      <c r="E478" s="152"/>
    </row>
    <row r="479" spans="5:5" ht="15" customHeight="1" x14ac:dyDescent="0.25">
      <c r="E479" s="152"/>
    </row>
    <row r="480" spans="5:5" ht="15" customHeight="1" x14ac:dyDescent="0.25">
      <c r="E480" s="152"/>
    </row>
    <row r="481" spans="5:5" ht="15" customHeight="1" x14ac:dyDescent="0.25">
      <c r="E481" s="152"/>
    </row>
    <row r="482" spans="5:5" ht="15" customHeight="1" x14ac:dyDescent="0.25">
      <c r="E482" s="152"/>
    </row>
    <row r="483" spans="5:5" ht="15" customHeight="1" x14ac:dyDescent="0.25">
      <c r="E483" s="152"/>
    </row>
    <row r="484" spans="5:5" ht="15" customHeight="1" x14ac:dyDescent="0.25">
      <c r="E484" s="152"/>
    </row>
    <row r="485" spans="5:5" ht="15" customHeight="1" x14ac:dyDescent="0.25">
      <c r="E485" s="152"/>
    </row>
    <row r="486" spans="5:5" ht="15" customHeight="1" x14ac:dyDescent="0.25">
      <c r="E486" s="152"/>
    </row>
    <row r="487" spans="5:5" ht="15" customHeight="1" x14ac:dyDescent="0.25">
      <c r="E487" s="152"/>
    </row>
    <row r="488" spans="5:5" ht="15" customHeight="1" x14ac:dyDescent="0.25">
      <c r="E488" s="152"/>
    </row>
    <row r="489" spans="5:5" ht="15" customHeight="1" x14ac:dyDescent="0.25">
      <c r="E489" s="152"/>
    </row>
    <row r="490" spans="5:5" ht="15" customHeight="1" x14ac:dyDescent="0.25">
      <c r="E490" s="152"/>
    </row>
    <row r="491" spans="5:5" ht="15" customHeight="1" x14ac:dyDescent="0.25">
      <c r="E491" s="152"/>
    </row>
    <row r="492" spans="5:5" ht="15" customHeight="1" x14ac:dyDescent="0.25">
      <c r="E492" s="152"/>
    </row>
    <row r="493" spans="5:5" ht="15" customHeight="1" x14ac:dyDescent="0.25">
      <c r="E493" s="152"/>
    </row>
    <row r="494" spans="5:5" ht="15" customHeight="1" x14ac:dyDescent="0.25">
      <c r="E494" s="152"/>
    </row>
    <row r="495" spans="5:5" ht="15" customHeight="1" x14ac:dyDescent="0.25">
      <c r="E495" s="152"/>
    </row>
    <row r="496" spans="5:5" ht="15" customHeight="1" x14ac:dyDescent="0.25">
      <c r="E496" s="152"/>
    </row>
    <row r="497" spans="5:5" ht="15" customHeight="1" x14ac:dyDescent="0.25">
      <c r="E497" s="152"/>
    </row>
    <row r="498" spans="5:5" ht="15" customHeight="1" x14ac:dyDescent="0.25">
      <c r="E498" s="152"/>
    </row>
    <row r="499" spans="5:5" ht="15" customHeight="1" x14ac:dyDescent="0.25">
      <c r="E499" s="152"/>
    </row>
    <row r="500" spans="5:5" ht="15" customHeight="1" x14ac:dyDescent="0.25">
      <c r="E500" s="152"/>
    </row>
    <row r="501" spans="5:5" ht="15" customHeight="1" x14ac:dyDescent="0.25">
      <c r="E501" s="152"/>
    </row>
    <row r="502" spans="5:5" ht="15" customHeight="1" x14ac:dyDescent="0.25">
      <c r="E502" s="152"/>
    </row>
    <row r="503" spans="5:5" ht="15" customHeight="1" x14ac:dyDescent="0.25">
      <c r="E503" s="152"/>
    </row>
    <row r="504" spans="5:5" ht="15" customHeight="1" x14ac:dyDescent="0.25">
      <c r="E504" s="152"/>
    </row>
    <row r="505" spans="5:5" ht="15" customHeight="1" x14ac:dyDescent="0.25">
      <c r="E505" s="152"/>
    </row>
    <row r="506" spans="5:5" ht="15" customHeight="1" x14ac:dyDescent="0.25">
      <c r="E506" s="152"/>
    </row>
    <row r="507" spans="5:5" ht="15" customHeight="1" x14ac:dyDescent="0.25">
      <c r="E507" s="152"/>
    </row>
    <row r="508" spans="5:5" ht="15" customHeight="1" x14ac:dyDescent="0.25">
      <c r="E508" s="152"/>
    </row>
    <row r="509" spans="5:5" ht="15" customHeight="1" x14ac:dyDescent="0.25">
      <c r="E509" s="152"/>
    </row>
    <row r="510" spans="5:5" ht="15" customHeight="1" x14ac:dyDescent="0.25">
      <c r="E510" s="152"/>
    </row>
    <row r="511" spans="5:5" ht="15" customHeight="1" x14ac:dyDescent="0.25">
      <c r="E511" s="152"/>
    </row>
    <row r="512" spans="5:5" ht="15" customHeight="1" x14ac:dyDescent="0.25">
      <c r="E512" s="152"/>
    </row>
    <row r="513" spans="5:5" ht="15" customHeight="1" x14ac:dyDescent="0.25">
      <c r="E513" s="152"/>
    </row>
    <row r="514" spans="5:5" ht="15" customHeight="1" x14ac:dyDescent="0.25">
      <c r="E514" s="152"/>
    </row>
    <row r="515" spans="5:5" ht="15" customHeight="1" x14ac:dyDescent="0.25">
      <c r="E515" s="152"/>
    </row>
    <row r="516" spans="5:5" ht="15" customHeight="1" x14ac:dyDescent="0.25">
      <c r="E516" s="152"/>
    </row>
    <row r="517" spans="5:5" ht="15" customHeight="1" x14ac:dyDescent="0.25">
      <c r="E517" s="152"/>
    </row>
    <row r="518" spans="5:5" ht="15" customHeight="1" x14ac:dyDescent="0.25">
      <c r="E518" s="152"/>
    </row>
    <row r="519" spans="5:5" ht="15" customHeight="1" x14ac:dyDescent="0.25">
      <c r="E519" s="152"/>
    </row>
    <row r="520" spans="5:5" ht="15" customHeight="1" x14ac:dyDescent="0.25">
      <c r="E520" s="152"/>
    </row>
    <row r="521" spans="5:5" ht="15" customHeight="1" x14ac:dyDescent="0.25">
      <c r="E521" s="152"/>
    </row>
    <row r="522" spans="5:5" ht="15" customHeight="1" x14ac:dyDescent="0.25">
      <c r="E522" s="152"/>
    </row>
    <row r="523" spans="5:5" ht="15" customHeight="1" x14ac:dyDescent="0.25">
      <c r="E523" s="152"/>
    </row>
    <row r="524" spans="5:5" ht="15" customHeight="1" x14ac:dyDescent="0.25">
      <c r="E524" s="152"/>
    </row>
    <row r="525" spans="5:5" ht="15" customHeight="1" x14ac:dyDescent="0.25">
      <c r="E525" s="152"/>
    </row>
    <row r="526" spans="5:5" ht="15" customHeight="1" x14ac:dyDescent="0.25">
      <c r="E526" s="152"/>
    </row>
    <row r="527" spans="5:5" ht="15" customHeight="1" x14ac:dyDescent="0.25">
      <c r="E527" s="152"/>
    </row>
    <row r="528" spans="5:5" ht="15" customHeight="1" x14ac:dyDescent="0.25">
      <c r="E528" s="152"/>
    </row>
    <row r="529" spans="5:5" ht="15" customHeight="1" x14ac:dyDescent="0.25">
      <c r="E529" s="152"/>
    </row>
    <row r="530" spans="5:5" ht="15" customHeight="1" x14ac:dyDescent="0.25">
      <c r="E530" s="152"/>
    </row>
    <row r="531" spans="5:5" ht="15" customHeight="1" x14ac:dyDescent="0.25">
      <c r="E531" s="152"/>
    </row>
    <row r="532" spans="5:5" ht="15" customHeight="1" x14ac:dyDescent="0.25">
      <c r="E532" s="152"/>
    </row>
    <row r="533" spans="5:5" ht="15" customHeight="1" x14ac:dyDescent="0.25">
      <c r="E533" s="152"/>
    </row>
    <row r="534" spans="5:5" ht="15" customHeight="1" x14ac:dyDescent="0.25">
      <c r="E534" s="152"/>
    </row>
    <row r="535" spans="5:5" ht="15" customHeight="1" x14ac:dyDescent="0.25">
      <c r="E535" s="152"/>
    </row>
    <row r="536" spans="5:5" ht="15" customHeight="1" x14ac:dyDescent="0.25">
      <c r="E536" s="152"/>
    </row>
    <row r="537" spans="5:5" ht="15" customHeight="1" x14ac:dyDescent="0.25">
      <c r="E537" s="152"/>
    </row>
    <row r="538" spans="5:5" ht="15" customHeight="1" x14ac:dyDescent="0.25">
      <c r="E538" s="152"/>
    </row>
    <row r="539" spans="5:5" ht="15" customHeight="1" x14ac:dyDescent="0.25">
      <c r="E539" s="152"/>
    </row>
    <row r="540" spans="5:5" ht="15" customHeight="1" x14ac:dyDescent="0.25">
      <c r="E540" s="152"/>
    </row>
    <row r="541" spans="5:5" ht="15" customHeight="1" x14ac:dyDescent="0.25">
      <c r="E541" s="152"/>
    </row>
    <row r="542" spans="5:5" ht="15" customHeight="1" x14ac:dyDescent="0.25">
      <c r="E542" s="152"/>
    </row>
    <row r="543" spans="5:5" ht="15" customHeight="1" x14ac:dyDescent="0.25">
      <c r="E543" s="152"/>
    </row>
    <row r="544" spans="5:5" ht="15" customHeight="1" x14ac:dyDescent="0.25">
      <c r="E544" s="152"/>
    </row>
    <row r="545" spans="5:5" ht="15" customHeight="1" x14ac:dyDescent="0.25">
      <c r="E545" s="152"/>
    </row>
    <row r="546" spans="5:5" ht="15" customHeight="1" x14ac:dyDescent="0.25">
      <c r="E546" s="152"/>
    </row>
    <row r="547" spans="5:5" ht="15" customHeight="1" x14ac:dyDescent="0.25">
      <c r="E547" s="152"/>
    </row>
    <row r="548" spans="5:5" ht="15" customHeight="1" x14ac:dyDescent="0.25">
      <c r="E548" s="152"/>
    </row>
    <row r="549" spans="5:5" ht="15" customHeight="1" x14ac:dyDescent="0.25">
      <c r="E549" s="152"/>
    </row>
    <row r="550" spans="5:5" ht="15" customHeight="1" x14ac:dyDescent="0.25">
      <c r="E550" s="152"/>
    </row>
    <row r="551" spans="5:5" ht="15" customHeight="1" x14ac:dyDescent="0.25">
      <c r="E551" s="152"/>
    </row>
    <row r="552" spans="5:5" ht="15" customHeight="1" x14ac:dyDescent="0.25">
      <c r="E552" s="152"/>
    </row>
    <row r="553" spans="5:5" ht="15" customHeight="1" x14ac:dyDescent="0.25">
      <c r="E553" s="152"/>
    </row>
    <row r="554" spans="5:5" ht="15" customHeight="1" x14ac:dyDescent="0.25">
      <c r="E554" s="152"/>
    </row>
    <row r="555" spans="5:5" ht="15" customHeight="1" x14ac:dyDescent="0.25">
      <c r="E555" s="152"/>
    </row>
    <row r="556" spans="5:5" ht="15" customHeight="1" x14ac:dyDescent="0.25">
      <c r="E556" s="152"/>
    </row>
    <row r="557" spans="5:5" ht="15" customHeight="1" x14ac:dyDescent="0.25">
      <c r="E557" s="152"/>
    </row>
    <row r="558" spans="5:5" ht="15" customHeight="1" x14ac:dyDescent="0.25">
      <c r="E558" s="152"/>
    </row>
    <row r="559" spans="5:5" ht="15" customHeight="1" x14ac:dyDescent="0.25">
      <c r="E559" s="152"/>
    </row>
    <row r="560" spans="5:5" ht="15" customHeight="1" x14ac:dyDescent="0.25">
      <c r="E560" s="152"/>
    </row>
    <row r="561" spans="5:5" ht="15" customHeight="1" x14ac:dyDescent="0.25">
      <c r="E561" s="152"/>
    </row>
    <row r="562" spans="5:5" ht="15" customHeight="1" x14ac:dyDescent="0.25">
      <c r="E562" s="152"/>
    </row>
    <row r="563" spans="5:5" ht="15" customHeight="1" x14ac:dyDescent="0.25">
      <c r="E563" s="152"/>
    </row>
    <row r="564" spans="5:5" ht="15" customHeight="1" x14ac:dyDescent="0.25">
      <c r="E564" s="152"/>
    </row>
    <row r="565" spans="5:5" ht="15" customHeight="1" x14ac:dyDescent="0.25">
      <c r="E565" s="152"/>
    </row>
    <row r="566" spans="5:5" ht="15" customHeight="1" x14ac:dyDescent="0.25">
      <c r="E566" s="152"/>
    </row>
    <row r="567" spans="5:5" ht="15" customHeight="1" x14ac:dyDescent="0.25">
      <c r="E567" s="152"/>
    </row>
    <row r="568" spans="5:5" ht="15" customHeight="1" x14ac:dyDescent="0.25">
      <c r="E568" s="152"/>
    </row>
    <row r="569" spans="5:5" ht="15" customHeight="1" x14ac:dyDescent="0.25">
      <c r="E569" s="152"/>
    </row>
    <row r="570" spans="5:5" ht="15" customHeight="1" x14ac:dyDescent="0.25">
      <c r="E570" s="152"/>
    </row>
    <row r="571" spans="5:5" ht="15" customHeight="1" x14ac:dyDescent="0.25">
      <c r="E571" s="152"/>
    </row>
    <row r="572" spans="5:5" ht="15" customHeight="1" x14ac:dyDescent="0.25">
      <c r="E572" s="152"/>
    </row>
    <row r="573" spans="5:5" ht="15" customHeight="1" x14ac:dyDescent="0.25">
      <c r="E573" s="152"/>
    </row>
    <row r="574" spans="5:5" ht="15" customHeight="1" x14ac:dyDescent="0.25">
      <c r="E574" s="152"/>
    </row>
    <row r="575" spans="5:5" ht="15" customHeight="1" x14ac:dyDescent="0.25">
      <c r="E575" s="152"/>
    </row>
    <row r="576" spans="5:5" ht="15" customHeight="1" x14ac:dyDescent="0.25">
      <c r="E576" s="152"/>
    </row>
    <row r="577" spans="5:5" ht="15" customHeight="1" x14ac:dyDescent="0.25">
      <c r="E577" s="152"/>
    </row>
    <row r="578" spans="5:5" ht="15" customHeight="1" x14ac:dyDescent="0.25">
      <c r="E578" s="152"/>
    </row>
    <row r="579" spans="5:5" ht="15" customHeight="1" x14ac:dyDescent="0.25">
      <c r="E579" s="152"/>
    </row>
    <row r="580" spans="5:5" ht="15" customHeight="1" x14ac:dyDescent="0.25">
      <c r="E580" s="152"/>
    </row>
    <row r="581" spans="5:5" ht="15" customHeight="1" x14ac:dyDescent="0.25">
      <c r="E581" s="152"/>
    </row>
    <row r="582" spans="5:5" ht="15" customHeight="1" x14ac:dyDescent="0.25">
      <c r="E582" s="152"/>
    </row>
    <row r="583" spans="5:5" ht="15" customHeight="1" x14ac:dyDescent="0.25">
      <c r="E583" s="152"/>
    </row>
    <row r="584" spans="5:5" ht="15" customHeight="1" x14ac:dyDescent="0.25">
      <c r="E584" s="152"/>
    </row>
    <row r="585" spans="5:5" ht="15" customHeight="1" x14ac:dyDescent="0.25">
      <c r="E585" s="152"/>
    </row>
    <row r="586" spans="5:5" ht="15" customHeight="1" x14ac:dyDescent="0.25">
      <c r="E586" s="152"/>
    </row>
    <row r="587" spans="5:5" ht="15" customHeight="1" x14ac:dyDescent="0.25">
      <c r="E587" s="152"/>
    </row>
    <row r="588" spans="5:5" ht="15" customHeight="1" x14ac:dyDescent="0.25">
      <c r="E588" s="152"/>
    </row>
    <row r="589" spans="5:5" ht="15" customHeight="1" x14ac:dyDescent="0.25">
      <c r="E589" s="152"/>
    </row>
    <row r="590" spans="5:5" ht="15" customHeight="1" x14ac:dyDescent="0.25">
      <c r="E590" s="152"/>
    </row>
    <row r="591" spans="5:5" ht="15" customHeight="1" x14ac:dyDescent="0.25">
      <c r="E591" s="152"/>
    </row>
    <row r="592" spans="5:5" ht="15" customHeight="1" x14ac:dyDescent="0.25">
      <c r="E592" s="152"/>
    </row>
    <row r="593" spans="5:5" ht="15" customHeight="1" x14ac:dyDescent="0.25">
      <c r="E593" s="152"/>
    </row>
    <row r="594" spans="5:5" ht="15" customHeight="1" x14ac:dyDescent="0.25">
      <c r="E594" s="152"/>
    </row>
    <row r="595" spans="5:5" ht="15" customHeight="1" x14ac:dyDescent="0.25">
      <c r="E595" s="152"/>
    </row>
    <row r="596" spans="5:5" ht="15" customHeight="1" x14ac:dyDescent="0.25">
      <c r="E596" s="152"/>
    </row>
    <row r="597" spans="5:5" ht="15" customHeight="1" x14ac:dyDescent="0.25">
      <c r="E597" s="152"/>
    </row>
    <row r="598" spans="5:5" ht="15" customHeight="1" x14ac:dyDescent="0.25">
      <c r="E598" s="152"/>
    </row>
    <row r="599" spans="5:5" ht="15" customHeight="1" x14ac:dyDescent="0.25">
      <c r="E599" s="152"/>
    </row>
    <row r="600" spans="5:5" ht="15" customHeight="1" x14ac:dyDescent="0.25">
      <c r="E600" s="152"/>
    </row>
    <row r="601" spans="5:5" ht="15" customHeight="1" x14ac:dyDescent="0.25">
      <c r="E601" s="152"/>
    </row>
    <row r="602" spans="5:5" ht="15" customHeight="1" x14ac:dyDescent="0.25">
      <c r="E602" s="152"/>
    </row>
    <row r="603" spans="5:5" ht="15" customHeight="1" x14ac:dyDescent="0.25">
      <c r="E603" s="152"/>
    </row>
    <row r="604" spans="5:5" ht="15" customHeight="1" x14ac:dyDescent="0.25">
      <c r="E604" s="152"/>
    </row>
    <row r="605" spans="5:5" ht="15" customHeight="1" x14ac:dyDescent="0.25">
      <c r="E605" s="152"/>
    </row>
    <row r="606" spans="5:5" ht="15" customHeight="1" x14ac:dyDescent="0.25">
      <c r="E606" s="152"/>
    </row>
    <row r="607" spans="5:5" ht="15" customHeight="1" x14ac:dyDescent="0.25">
      <c r="E607" s="152"/>
    </row>
    <row r="608" spans="5:5" ht="15" customHeight="1" x14ac:dyDescent="0.25">
      <c r="E608" s="152"/>
    </row>
    <row r="609" spans="5:5" ht="15" customHeight="1" x14ac:dyDescent="0.25">
      <c r="E609" s="152"/>
    </row>
    <row r="610" spans="5:5" ht="15" customHeight="1" x14ac:dyDescent="0.25">
      <c r="E610" s="152"/>
    </row>
    <row r="611" spans="5:5" ht="15" customHeight="1" x14ac:dyDescent="0.25">
      <c r="E611" s="152"/>
    </row>
    <row r="612" spans="5:5" ht="15" customHeight="1" x14ac:dyDescent="0.25">
      <c r="E612" s="152"/>
    </row>
    <row r="613" spans="5:5" ht="15" customHeight="1" x14ac:dyDescent="0.25">
      <c r="E613" s="152"/>
    </row>
    <row r="614" spans="5:5" ht="15" customHeight="1" x14ac:dyDescent="0.25">
      <c r="E614" s="152"/>
    </row>
    <row r="615" spans="5:5" ht="15" customHeight="1" x14ac:dyDescent="0.25">
      <c r="E615" s="152"/>
    </row>
    <row r="616" spans="5:5" ht="15" customHeight="1" x14ac:dyDescent="0.25">
      <c r="E616" s="152"/>
    </row>
    <row r="617" spans="5:5" ht="15" customHeight="1" x14ac:dyDescent="0.25">
      <c r="E617" s="152"/>
    </row>
    <row r="618" spans="5:5" ht="15" customHeight="1" x14ac:dyDescent="0.25">
      <c r="E618" s="152"/>
    </row>
    <row r="619" spans="5:5" ht="15" customHeight="1" x14ac:dyDescent="0.25">
      <c r="E619" s="152"/>
    </row>
    <row r="620" spans="5:5" ht="15" customHeight="1" x14ac:dyDescent="0.25">
      <c r="E620" s="152"/>
    </row>
    <row r="621" spans="5:5" ht="15" customHeight="1" x14ac:dyDescent="0.25">
      <c r="E621" s="152"/>
    </row>
    <row r="622" spans="5:5" ht="15" customHeight="1" x14ac:dyDescent="0.25">
      <c r="E622" s="152"/>
    </row>
    <row r="623" spans="5:5" ht="15" customHeight="1" x14ac:dyDescent="0.25">
      <c r="E623" s="152"/>
    </row>
    <row r="624" spans="5:5" ht="15" customHeight="1" x14ac:dyDescent="0.25">
      <c r="E624" s="152"/>
    </row>
    <row r="625" spans="5:5" ht="15" customHeight="1" x14ac:dyDescent="0.25">
      <c r="E625" s="152"/>
    </row>
    <row r="626" spans="5:5" ht="15" customHeight="1" x14ac:dyDescent="0.25">
      <c r="E626" s="152"/>
    </row>
    <row r="627" spans="5:5" ht="15" customHeight="1" x14ac:dyDescent="0.25">
      <c r="E627" s="152"/>
    </row>
    <row r="628" spans="5:5" ht="15" customHeight="1" x14ac:dyDescent="0.25">
      <c r="E628" s="152"/>
    </row>
    <row r="629" spans="5:5" ht="15" customHeight="1" x14ac:dyDescent="0.25">
      <c r="E629" s="152"/>
    </row>
    <row r="630" spans="5:5" ht="15" customHeight="1" x14ac:dyDescent="0.25">
      <c r="E630" s="152"/>
    </row>
    <row r="631" spans="5:5" ht="15" customHeight="1" x14ac:dyDescent="0.25">
      <c r="E631" s="152"/>
    </row>
    <row r="632" spans="5:5" ht="15" customHeight="1" x14ac:dyDescent="0.25">
      <c r="E632" s="152"/>
    </row>
    <row r="633" spans="5:5" ht="15" customHeight="1" x14ac:dyDescent="0.25">
      <c r="E633" s="152"/>
    </row>
    <row r="634" spans="5:5" ht="15" customHeight="1" x14ac:dyDescent="0.25">
      <c r="E634" s="152"/>
    </row>
    <row r="635" spans="5:5" ht="15" customHeight="1" x14ac:dyDescent="0.25">
      <c r="E635" s="152"/>
    </row>
    <row r="636" spans="5:5" ht="15" customHeight="1" x14ac:dyDescent="0.25">
      <c r="E636" s="152"/>
    </row>
    <row r="637" spans="5:5" ht="15" customHeight="1" x14ac:dyDescent="0.25">
      <c r="E637" s="152"/>
    </row>
    <row r="638" spans="5:5" ht="15" customHeight="1" x14ac:dyDescent="0.25">
      <c r="E638" s="152"/>
    </row>
    <row r="639" spans="5:5" ht="15" customHeight="1" x14ac:dyDescent="0.25">
      <c r="E639" s="152"/>
    </row>
    <row r="640" spans="5:5" ht="15" customHeight="1" x14ac:dyDescent="0.25">
      <c r="E640" s="152"/>
    </row>
    <row r="641" spans="5:5" ht="15" customHeight="1" x14ac:dyDescent="0.25">
      <c r="E641" s="152"/>
    </row>
    <row r="642" spans="5:5" ht="15" customHeight="1" x14ac:dyDescent="0.25">
      <c r="E642" s="152"/>
    </row>
    <row r="643" spans="5:5" ht="15" customHeight="1" x14ac:dyDescent="0.25">
      <c r="E643" s="152"/>
    </row>
    <row r="644" spans="5:5" ht="15" customHeight="1" x14ac:dyDescent="0.25">
      <c r="E644" s="152"/>
    </row>
    <row r="645" spans="5:5" ht="15" customHeight="1" x14ac:dyDescent="0.25">
      <c r="E645" s="152"/>
    </row>
    <row r="646" spans="5:5" ht="15" customHeight="1" x14ac:dyDescent="0.25">
      <c r="E646" s="152"/>
    </row>
    <row r="647" spans="5:5" ht="15" customHeight="1" x14ac:dyDescent="0.25">
      <c r="E647" s="152"/>
    </row>
    <row r="648" spans="5:5" ht="15" customHeight="1" x14ac:dyDescent="0.25">
      <c r="E648" s="152"/>
    </row>
    <row r="649" spans="5:5" ht="15" customHeight="1" x14ac:dyDescent="0.25">
      <c r="E649" s="152"/>
    </row>
    <row r="650" spans="5:5" ht="15" customHeight="1" x14ac:dyDescent="0.25">
      <c r="E650" s="152"/>
    </row>
    <row r="651" spans="5:5" ht="15" customHeight="1" x14ac:dyDescent="0.25">
      <c r="E651" s="152"/>
    </row>
    <row r="652" spans="5:5" ht="15" customHeight="1" x14ac:dyDescent="0.25">
      <c r="E652" s="152"/>
    </row>
    <row r="653" spans="5:5" ht="15" customHeight="1" x14ac:dyDescent="0.25">
      <c r="E653" s="152"/>
    </row>
    <row r="654" spans="5:5" ht="15" customHeight="1" x14ac:dyDescent="0.25">
      <c r="E654" s="152"/>
    </row>
    <row r="655" spans="5:5" ht="15" customHeight="1" x14ac:dyDescent="0.25">
      <c r="E655" s="152"/>
    </row>
    <row r="656" spans="5:5" ht="15" customHeight="1" x14ac:dyDescent="0.25">
      <c r="E656" s="152"/>
    </row>
    <row r="657" spans="5:5" ht="15" customHeight="1" x14ac:dyDescent="0.25">
      <c r="E657" s="152"/>
    </row>
    <row r="658" spans="5:5" ht="15" customHeight="1" x14ac:dyDescent="0.25">
      <c r="E658" s="152"/>
    </row>
    <row r="659" spans="5:5" ht="15" customHeight="1" x14ac:dyDescent="0.25">
      <c r="E659" s="152"/>
    </row>
    <row r="660" spans="5:5" ht="15" customHeight="1" x14ac:dyDescent="0.25">
      <c r="E660" s="152"/>
    </row>
    <row r="661" spans="5:5" ht="15" customHeight="1" x14ac:dyDescent="0.25">
      <c r="E661" s="152"/>
    </row>
    <row r="662" spans="5:5" ht="15" customHeight="1" x14ac:dyDescent="0.25">
      <c r="E662" s="152"/>
    </row>
    <row r="663" spans="5:5" ht="15" customHeight="1" x14ac:dyDescent="0.25">
      <c r="E663" s="152"/>
    </row>
    <row r="664" spans="5:5" ht="15" customHeight="1" x14ac:dyDescent="0.25">
      <c r="E664" s="152"/>
    </row>
    <row r="665" spans="5:5" ht="15" customHeight="1" x14ac:dyDescent="0.25">
      <c r="E665" s="152"/>
    </row>
    <row r="666" spans="5:5" ht="15" customHeight="1" x14ac:dyDescent="0.25">
      <c r="E666" s="152"/>
    </row>
    <row r="667" spans="5:5" ht="15" customHeight="1" x14ac:dyDescent="0.25">
      <c r="E667" s="152"/>
    </row>
    <row r="668" spans="5:5" ht="15" customHeight="1" x14ac:dyDescent="0.25">
      <c r="E668" s="152"/>
    </row>
    <row r="669" spans="5:5" ht="15" customHeight="1" x14ac:dyDescent="0.25">
      <c r="E669" s="152"/>
    </row>
    <row r="670" spans="5:5" ht="15" customHeight="1" x14ac:dyDescent="0.25">
      <c r="E670" s="152"/>
    </row>
    <row r="671" spans="5:5" ht="15" customHeight="1" x14ac:dyDescent="0.25">
      <c r="E671" s="152"/>
    </row>
    <row r="672" spans="5:5" ht="15" customHeight="1" x14ac:dyDescent="0.25">
      <c r="E672" s="152"/>
    </row>
    <row r="673" spans="5:5" ht="15" customHeight="1" x14ac:dyDescent="0.25">
      <c r="E673" s="152"/>
    </row>
    <row r="674" spans="5:5" ht="15" customHeight="1" x14ac:dyDescent="0.25">
      <c r="E674" s="152"/>
    </row>
    <row r="675" spans="5:5" ht="15" customHeight="1" x14ac:dyDescent="0.25">
      <c r="E675" s="152"/>
    </row>
    <row r="676" spans="5:5" ht="15" customHeight="1" x14ac:dyDescent="0.25">
      <c r="E676" s="152"/>
    </row>
    <row r="677" spans="5:5" ht="15" customHeight="1" x14ac:dyDescent="0.25">
      <c r="E677" s="152"/>
    </row>
    <row r="678" spans="5:5" ht="15" customHeight="1" x14ac:dyDescent="0.25">
      <c r="E678" s="152"/>
    </row>
    <row r="679" spans="5:5" ht="15" customHeight="1" x14ac:dyDescent="0.25">
      <c r="E679" s="152"/>
    </row>
    <row r="680" spans="5:5" ht="15" customHeight="1" x14ac:dyDescent="0.25">
      <c r="E680" s="152"/>
    </row>
    <row r="681" spans="5:5" ht="15" customHeight="1" x14ac:dyDescent="0.25">
      <c r="E681" s="152"/>
    </row>
    <row r="682" spans="5:5" ht="15" customHeight="1" x14ac:dyDescent="0.25">
      <c r="E682" s="152"/>
    </row>
    <row r="683" spans="5:5" ht="15" customHeight="1" x14ac:dyDescent="0.25">
      <c r="E683" s="152"/>
    </row>
    <row r="684" spans="5:5" ht="15" customHeight="1" x14ac:dyDescent="0.25">
      <c r="E684" s="152"/>
    </row>
    <row r="685" spans="5:5" ht="15" customHeight="1" x14ac:dyDescent="0.25">
      <c r="E685" s="152"/>
    </row>
    <row r="686" spans="5:5" ht="15" customHeight="1" x14ac:dyDescent="0.25">
      <c r="E686" s="152"/>
    </row>
    <row r="687" spans="5:5" ht="15" customHeight="1" x14ac:dyDescent="0.25">
      <c r="E687" s="152"/>
    </row>
    <row r="688" spans="5:5" ht="15" customHeight="1" x14ac:dyDescent="0.25">
      <c r="E688" s="152"/>
    </row>
    <row r="689" spans="5:5" ht="15" customHeight="1" x14ac:dyDescent="0.25">
      <c r="E689" s="152"/>
    </row>
    <row r="690" spans="5:5" ht="15" customHeight="1" x14ac:dyDescent="0.25">
      <c r="E690" s="152"/>
    </row>
    <row r="691" spans="5:5" ht="15" customHeight="1" x14ac:dyDescent="0.25">
      <c r="E691" s="152"/>
    </row>
    <row r="692" spans="5:5" ht="15" customHeight="1" x14ac:dyDescent="0.25">
      <c r="E692" s="152"/>
    </row>
    <row r="693" spans="5:5" ht="15" customHeight="1" x14ac:dyDescent="0.25">
      <c r="E693" s="152"/>
    </row>
    <row r="694" spans="5:5" ht="15" customHeight="1" x14ac:dyDescent="0.25">
      <c r="E694" s="152"/>
    </row>
    <row r="695" spans="5:5" ht="15" customHeight="1" x14ac:dyDescent="0.25">
      <c r="E695" s="152"/>
    </row>
    <row r="696" spans="5:5" ht="15" customHeight="1" x14ac:dyDescent="0.25">
      <c r="E696" s="152"/>
    </row>
    <row r="697" spans="5:5" ht="15" customHeight="1" x14ac:dyDescent="0.25">
      <c r="E697" s="152"/>
    </row>
    <row r="698" spans="5:5" ht="15" customHeight="1" x14ac:dyDescent="0.25">
      <c r="E698" s="152"/>
    </row>
    <row r="699" spans="5:5" ht="15" customHeight="1" x14ac:dyDescent="0.25">
      <c r="E699" s="152"/>
    </row>
    <row r="700" spans="5:5" ht="15" customHeight="1" x14ac:dyDescent="0.25">
      <c r="E700" s="152"/>
    </row>
    <row r="701" spans="5:5" ht="15" customHeight="1" x14ac:dyDescent="0.25">
      <c r="E701" s="152"/>
    </row>
    <row r="702" spans="5:5" ht="15" customHeight="1" x14ac:dyDescent="0.25">
      <c r="E702" s="152"/>
    </row>
    <row r="703" spans="5:5" ht="15" customHeight="1" x14ac:dyDescent="0.25">
      <c r="E703" s="152"/>
    </row>
    <row r="704" spans="5:5" ht="15" customHeight="1" x14ac:dyDescent="0.25">
      <c r="E704" s="152"/>
    </row>
    <row r="705" spans="5:5" ht="15" customHeight="1" x14ac:dyDescent="0.25">
      <c r="E705" s="152"/>
    </row>
    <row r="706" spans="5:5" ht="15" customHeight="1" x14ac:dyDescent="0.25">
      <c r="E706" s="152"/>
    </row>
    <row r="707" spans="5:5" ht="15" customHeight="1" x14ac:dyDescent="0.25">
      <c r="E707" s="152"/>
    </row>
    <row r="708" spans="5:5" ht="15" customHeight="1" x14ac:dyDescent="0.25">
      <c r="E708" s="152"/>
    </row>
    <row r="709" spans="5:5" ht="15" customHeight="1" x14ac:dyDescent="0.25">
      <c r="E709" s="152"/>
    </row>
    <row r="710" spans="5:5" ht="15" customHeight="1" x14ac:dyDescent="0.25">
      <c r="E710" s="152"/>
    </row>
    <row r="711" spans="5:5" ht="15" customHeight="1" x14ac:dyDescent="0.25">
      <c r="E711" s="152"/>
    </row>
    <row r="712" spans="5:5" ht="15" customHeight="1" x14ac:dyDescent="0.25">
      <c r="E712" s="152"/>
    </row>
    <row r="713" spans="5:5" ht="15" customHeight="1" x14ac:dyDescent="0.25">
      <c r="E713" s="152"/>
    </row>
    <row r="714" spans="5:5" ht="15" customHeight="1" x14ac:dyDescent="0.25">
      <c r="E714" s="152"/>
    </row>
    <row r="715" spans="5:5" ht="15" customHeight="1" x14ac:dyDescent="0.25">
      <c r="E715" s="152"/>
    </row>
    <row r="716" spans="5:5" ht="15" customHeight="1" x14ac:dyDescent="0.25">
      <c r="E716" s="152"/>
    </row>
    <row r="717" spans="5:5" ht="15" customHeight="1" x14ac:dyDescent="0.25">
      <c r="E717" s="152"/>
    </row>
    <row r="718" spans="5:5" ht="15" customHeight="1" x14ac:dyDescent="0.25">
      <c r="E718" s="152"/>
    </row>
    <row r="719" spans="5:5" ht="15" customHeight="1" x14ac:dyDescent="0.25">
      <c r="E719" s="152"/>
    </row>
    <row r="720" spans="5:5" ht="15" customHeight="1" x14ac:dyDescent="0.25">
      <c r="E720" s="152"/>
    </row>
    <row r="721" spans="5:5" ht="15" customHeight="1" x14ac:dyDescent="0.25">
      <c r="E721" s="152"/>
    </row>
    <row r="722" spans="5:5" ht="15" customHeight="1" x14ac:dyDescent="0.25">
      <c r="E722" s="152"/>
    </row>
    <row r="723" spans="5:5" ht="15" customHeight="1" x14ac:dyDescent="0.25">
      <c r="E723" s="152"/>
    </row>
    <row r="724" spans="5:5" ht="15" customHeight="1" x14ac:dyDescent="0.25">
      <c r="E724" s="152"/>
    </row>
    <row r="725" spans="5:5" ht="15" customHeight="1" x14ac:dyDescent="0.25">
      <c r="E725" s="152"/>
    </row>
    <row r="726" spans="5:5" ht="15" customHeight="1" x14ac:dyDescent="0.25">
      <c r="E726" s="152"/>
    </row>
    <row r="727" spans="5:5" ht="15" customHeight="1" x14ac:dyDescent="0.25">
      <c r="E727" s="152"/>
    </row>
    <row r="728" spans="5:5" ht="15" customHeight="1" x14ac:dyDescent="0.25">
      <c r="E728" s="152"/>
    </row>
    <row r="729" spans="5:5" ht="15" customHeight="1" x14ac:dyDescent="0.25">
      <c r="E729" s="152"/>
    </row>
    <row r="730" spans="5:5" ht="15" customHeight="1" x14ac:dyDescent="0.25">
      <c r="E730" s="152"/>
    </row>
    <row r="731" spans="5:5" ht="15" customHeight="1" x14ac:dyDescent="0.25">
      <c r="E731" s="152"/>
    </row>
    <row r="732" spans="5:5" ht="15" customHeight="1" x14ac:dyDescent="0.25">
      <c r="E732" s="152"/>
    </row>
    <row r="733" spans="5:5" ht="15" customHeight="1" x14ac:dyDescent="0.25">
      <c r="E733" s="152"/>
    </row>
    <row r="734" spans="5:5" ht="15" customHeight="1" x14ac:dyDescent="0.25">
      <c r="E734" s="152"/>
    </row>
    <row r="735" spans="5:5" ht="15" customHeight="1" x14ac:dyDescent="0.25">
      <c r="E735" s="152"/>
    </row>
    <row r="736" spans="5:5" ht="15" customHeight="1" x14ac:dyDescent="0.25">
      <c r="E736" s="152"/>
    </row>
    <row r="737" spans="5:5" ht="15" customHeight="1" x14ac:dyDescent="0.25">
      <c r="E737" s="152"/>
    </row>
    <row r="738" spans="5:5" ht="15" customHeight="1" x14ac:dyDescent="0.25">
      <c r="E738" s="152"/>
    </row>
    <row r="739" spans="5:5" ht="15" customHeight="1" x14ac:dyDescent="0.25">
      <c r="E739" s="152"/>
    </row>
    <row r="740" spans="5:5" ht="15" customHeight="1" x14ac:dyDescent="0.25">
      <c r="E740" s="152"/>
    </row>
    <row r="741" spans="5:5" ht="15" customHeight="1" x14ac:dyDescent="0.25">
      <c r="E741" s="152"/>
    </row>
    <row r="742" spans="5:5" ht="15" customHeight="1" x14ac:dyDescent="0.25">
      <c r="E742" s="152"/>
    </row>
    <row r="743" spans="5:5" ht="15" customHeight="1" x14ac:dyDescent="0.25">
      <c r="E743" s="152"/>
    </row>
    <row r="744" spans="5:5" ht="15" customHeight="1" x14ac:dyDescent="0.25">
      <c r="E744" s="152"/>
    </row>
    <row r="745" spans="5:5" ht="15" customHeight="1" x14ac:dyDescent="0.25">
      <c r="E745" s="152"/>
    </row>
    <row r="746" spans="5:5" ht="15" customHeight="1" x14ac:dyDescent="0.25">
      <c r="E746" s="152"/>
    </row>
    <row r="747" spans="5:5" ht="15" customHeight="1" x14ac:dyDescent="0.25">
      <c r="E747" s="152"/>
    </row>
    <row r="748" spans="5:5" ht="15" customHeight="1" x14ac:dyDescent="0.25">
      <c r="E748" s="152"/>
    </row>
    <row r="749" spans="5:5" ht="15" customHeight="1" x14ac:dyDescent="0.25">
      <c r="E749" s="152"/>
    </row>
    <row r="750" spans="5:5" ht="15" customHeight="1" x14ac:dyDescent="0.25">
      <c r="E750" s="152"/>
    </row>
    <row r="751" spans="5:5" ht="15" customHeight="1" x14ac:dyDescent="0.25">
      <c r="E751" s="152"/>
    </row>
    <row r="752" spans="5:5" ht="15" customHeight="1" x14ac:dyDescent="0.25">
      <c r="E752" s="152"/>
    </row>
    <row r="753" spans="5:5" ht="15" customHeight="1" x14ac:dyDescent="0.25">
      <c r="E753" s="152"/>
    </row>
    <row r="754" spans="5:5" ht="15" customHeight="1" x14ac:dyDescent="0.25">
      <c r="E754" s="152"/>
    </row>
    <row r="755" spans="5:5" ht="15" customHeight="1" x14ac:dyDescent="0.25">
      <c r="E755" s="152"/>
    </row>
    <row r="756" spans="5:5" ht="15" customHeight="1" x14ac:dyDescent="0.25">
      <c r="E756" s="152"/>
    </row>
    <row r="757" spans="5:5" ht="15" customHeight="1" x14ac:dyDescent="0.25">
      <c r="E757" s="152"/>
    </row>
    <row r="758" spans="5:5" ht="15" customHeight="1" x14ac:dyDescent="0.25">
      <c r="E758" s="152"/>
    </row>
    <row r="759" spans="5:5" ht="15" customHeight="1" x14ac:dyDescent="0.25">
      <c r="E759" s="152"/>
    </row>
    <row r="760" spans="5:5" ht="15" customHeight="1" x14ac:dyDescent="0.25">
      <c r="E760" s="152"/>
    </row>
    <row r="761" spans="5:5" ht="15" customHeight="1" x14ac:dyDescent="0.25">
      <c r="E761" s="152"/>
    </row>
    <row r="762" spans="5:5" ht="15" customHeight="1" x14ac:dyDescent="0.25">
      <c r="E762" s="152"/>
    </row>
    <row r="763" spans="5:5" ht="15" customHeight="1" x14ac:dyDescent="0.25">
      <c r="E763" s="152"/>
    </row>
    <row r="764" spans="5:5" ht="15" customHeight="1" x14ac:dyDescent="0.25">
      <c r="E764" s="152"/>
    </row>
    <row r="765" spans="5:5" ht="15" customHeight="1" x14ac:dyDescent="0.25">
      <c r="E765" s="152"/>
    </row>
    <row r="766" spans="5:5" ht="15" customHeight="1" x14ac:dyDescent="0.25">
      <c r="E766" s="152"/>
    </row>
    <row r="767" spans="5:5" ht="15" customHeight="1" x14ac:dyDescent="0.25">
      <c r="E767" s="152"/>
    </row>
    <row r="768" spans="5:5" ht="15" customHeight="1" x14ac:dyDescent="0.25">
      <c r="E768" s="152"/>
    </row>
    <row r="769" spans="5:5" ht="15" customHeight="1" x14ac:dyDescent="0.25">
      <c r="E769" s="152"/>
    </row>
    <row r="770" spans="5:5" ht="15" customHeight="1" x14ac:dyDescent="0.25">
      <c r="E770" s="152"/>
    </row>
    <row r="771" spans="5:5" ht="15" customHeight="1" x14ac:dyDescent="0.25">
      <c r="E771" s="152"/>
    </row>
    <row r="772" spans="5:5" ht="15" customHeight="1" x14ac:dyDescent="0.25">
      <c r="E772" s="152"/>
    </row>
    <row r="773" spans="5:5" ht="15" customHeight="1" x14ac:dyDescent="0.25">
      <c r="E773" s="152"/>
    </row>
    <row r="774" spans="5:5" ht="15" customHeight="1" x14ac:dyDescent="0.25">
      <c r="E774" s="152"/>
    </row>
    <row r="775" spans="5:5" ht="15" customHeight="1" x14ac:dyDescent="0.25">
      <c r="E775" s="152"/>
    </row>
    <row r="776" spans="5:5" ht="15" customHeight="1" x14ac:dyDescent="0.25">
      <c r="E776" s="152"/>
    </row>
    <row r="777" spans="5:5" ht="15" customHeight="1" x14ac:dyDescent="0.25">
      <c r="E777" s="152"/>
    </row>
    <row r="778" spans="5:5" ht="15" customHeight="1" x14ac:dyDescent="0.25">
      <c r="E778" s="152"/>
    </row>
    <row r="779" spans="5:5" ht="15" customHeight="1" x14ac:dyDescent="0.25">
      <c r="E779" s="152"/>
    </row>
    <row r="780" spans="5:5" ht="15" customHeight="1" x14ac:dyDescent="0.25">
      <c r="E780" s="152"/>
    </row>
    <row r="781" spans="5:5" ht="15" customHeight="1" x14ac:dyDescent="0.25">
      <c r="E781" s="152"/>
    </row>
    <row r="782" spans="5:5" ht="15" customHeight="1" x14ac:dyDescent="0.25">
      <c r="E782" s="152"/>
    </row>
    <row r="783" spans="5:5" ht="15" customHeight="1" x14ac:dyDescent="0.25">
      <c r="E783" s="152"/>
    </row>
    <row r="784" spans="5:5" ht="15" customHeight="1" x14ac:dyDescent="0.25">
      <c r="E784" s="152"/>
    </row>
    <row r="785" spans="5:5" ht="15" customHeight="1" x14ac:dyDescent="0.25">
      <c r="E785" s="152"/>
    </row>
    <row r="786" spans="5:5" ht="15" customHeight="1" x14ac:dyDescent="0.25">
      <c r="E786" s="152"/>
    </row>
    <row r="787" spans="5:5" ht="15" customHeight="1" x14ac:dyDescent="0.25">
      <c r="E787" s="152"/>
    </row>
    <row r="788" spans="5:5" ht="15" customHeight="1" x14ac:dyDescent="0.25">
      <c r="E788" s="152"/>
    </row>
    <row r="789" spans="5:5" ht="15" customHeight="1" x14ac:dyDescent="0.25">
      <c r="E789" s="152"/>
    </row>
    <row r="790" spans="5:5" ht="15" customHeight="1" x14ac:dyDescent="0.25">
      <c r="E790" s="152"/>
    </row>
    <row r="791" spans="5:5" ht="15" customHeight="1" x14ac:dyDescent="0.25">
      <c r="E791" s="152"/>
    </row>
    <row r="792" spans="5:5" ht="15" customHeight="1" x14ac:dyDescent="0.25">
      <c r="E792" s="152"/>
    </row>
    <row r="793" spans="5:5" ht="15" customHeight="1" x14ac:dyDescent="0.25">
      <c r="E793" s="152"/>
    </row>
    <row r="794" spans="5:5" ht="15" customHeight="1" x14ac:dyDescent="0.25">
      <c r="E794" s="152"/>
    </row>
    <row r="795" spans="5:5" ht="15" customHeight="1" x14ac:dyDescent="0.25">
      <c r="E795" s="152"/>
    </row>
    <row r="796" spans="5:5" ht="15" customHeight="1" x14ac:dyDescent="0.25">
      <c r="E796" s="152"/>
    </row>
    <row r="797" spans="5:5" ht="15" customHeight="1" x14ac:dyDescent="0.25">
      <c r="E797" s="152"/>
    </row>
    <row r="798" spans="5:5" ht="15" customHeight="1" x14ac:dyDescent="0.25">
      <c r="E798" s="152"/>
    </row>
    <row r="799" spans="5:5" ht="15" customHeight="1" x14ac:dyDescent="0.25">
      <c r="E799" s="152"/>
    </row>
    <row r="800" spans="5:5" ht="15" customHeight="1" x14ac:dyDescent="0.25">
      <c r="E800" s="152"/>
    </row>
    <row r="801" spans="5:5" ht="15" customHeight="1" x14ac:dyDescent="0.25">
      <c r="E801" s="152"/>
    </row>
    <row r="802" spans="5:5" ht="15" customHeight="1" x14ac:dyDescent="0.25">
      <c r="E802" s="152"/>
    </row>
    <row r="803" spans="5:5" ht="15" customHeight="1" x14ac:dyDescent="0.25">
      <c r="E803" s="152"/>
    </row>
    <row r="804" spans="5:5" ht="15" customHeight="1" x14ac:dyDescent="0.25">
      <c r="E804" s="152"/>
    </row>
    <row r="805" spans="5:5" ht="15" customHeight="1" x14ac:dyDescent="0.25">
      <c r="E805" s="152"/>
    </row>
    <row r="806" spans="5:5" ht="15" customHeight="1" x14ac:dyDescent="0.25">
      <c r="E806" s="152"/>
    </row>
    <row r="807" spans="5:5" ht="15" customHeight="1" x14ac:dyDescent="0.25">
      <c r="E807" s="152"/>
    </row>
    <row r="808" spans="5:5" ht="15" customHeight="1" x14ac:dyDescent="0.25">
      <c r="E808" s="152"/>
    </row>
    <row r="809" spans="5:5" ht="15" customHeight="1" x14ac:dyDescent="0.25">
      <c r="E809" s="152"/>
    </row>
    <row r="810" spans="5:5" ht="15" customHeight="1" x14ac:dyDescent="0.25">
      <c r="E810" s="152"/>
    </row>
    <row r="811" spans="5:5" ht="15" customHeight="1" x14ac:dyDescent="0.25">
      <c r="E811" s="152"/>
    </row>
    <row r="812" spans="5:5" ht="15" customHeight="1" x14ac:dyDescent="0.25">
      <c r="E812" s="152"/>
    </row>
    <row r="813" spans="5:5" ht="15" customHeight="1" x14ac:dyDescent="0.25">
      <c r="E813" s="152"/>
    </row>
    <row r="814" spans="5:5" ht="15" customHeight="1" x14ac:dyDescent="0.25">
      <c r="E814" s="152"/>
    </row>
    <row r="815" spans="5:5" ht="15" customHeight="1" x14ac:dyDescent="0.25">
      <c r="E815" s="152"/>
    </row>
    <row r="816" spans="5:5" ht="15" customHeight="1" x14ac:dyDescent="0.25">
      <c r="E816" s="152"/>
    </row>
    <row r="817" spans="5:5" ht="15" customHeight="1" x14ac:dyDescent="0.25">
      <c r="E817" s="152"/>
    </row>
    <row r="818" spans="5:5" ht="15" customHeight="1" x14ac:dyDescent="0.25">
      <c r="E818" s="152"/>
    </row>
    <row r="819" spans="5:5" ht="15" customHeight="1" x14ac:dyDescent="0.25">
      <c r="E819" s="152"/>
    </row>
    <row r="820" spans="5:5" ht="15" customHeight="1" x14ac:dyDescent="0.25">
      <c r="E820" s="152"/>
    </row>
    <row r="821" spans="5:5" ht="15" customHeight="1" x14ac:dyDescent="0.25">
      <c r="E821" s="152"/>
    </row>
    <row r="822" spans="5:5" ht="15" customHeight="1" x14ac:dyDescent="0.25">
      <c r="E822" s="152"/>
    </row>
    <row r="823" spans="5:5" ht="15" customHeight="1" x14ac:dyDescent="0.25">
      <c r="E823" s="152"/>
    </row>
    <row r="824" spans="5:5" ht="15" customHeight="1" x14ac:dyDescent="0.25">
      <c r="E824" s="152"/>
    </row>
    <row r="825" spans="5:5" ht="15" customHeight="1" x14ac:dyDescent="0.25">
      <c r="E825" s="152"/>
    </row>
    <row r="826" spans="5:5" ht="15" customHeight="1" x14ac:dyDescent="0.25">
      <c r="E826" s="152"/>
    </row>
    <row r="827" spans="5:5" ht="15" customHeight="1" x14ac:dyDescent="0.25">
      <c r="E827" s="152"/>
    </row>
    <row r="828" spans="5:5" ht="15" customHeight="1" x14ac:dyDescent="0.25">
      <c r="E828" s="152"/>
    </row>
    <row r="829" spans="5:5" ht="15" customHeight="1" x14ac:dyDescent="0.25">
      <c r="E829" s="152"/>
    </row>
    <row r="830" spans="5:5" ht="15" customHeight="1" x14ac:dyDescent="0.25">
      <c r="E830" s="152"/>
    </row>
    <row r="831" spans="5:5" ht="15" customHeight="1" x14ac:dyDescent="0.25">
      <c r="E831" s="152"/>
    </row>
    <row r="832" spans="5:5" ht="15" customHeight="1" x14ac:dyDescent="0.25">
      <c r="E832" s="152"/>
    </row>
    <row r="833" spans="5:5" ht="15" customHeight="1" x14ac:dyDescent="0.25">
      <c r="E833" s="152"/>
    </row>
    <row r="834" spans="5:5" ht="15" customHeight="1" x14ac:dyDescent="0.25">
      <c r="E834" s="152"/>
    </row>
    <row r="835" spans="5:5" ht="15" customHeight="1" x14ac:dyDescent="0.25">
      <c r="E835" s="152"/>
    </row>
    <row r="836" spans="5:5" ht="15" customHeight="1" x14ac:dyDescent="0.25">
      <c r="E836" s="152"/>
    </row>
    <row r="837" spans="5:5" ht="15" customHeight="1" x14ac:dyDescent="0.25">
      <c r="E837" s="152"/>
    </row>
    <row r="838" spans="5:5" ht="15" customHeight="1" x14ac:dyDescent="0.25">
      <c r="E838" s="152"/>
    </row>
    <row r="839" spans="5:5" ht="15" customHeight="1" x14ac:dyDescent="0.25">
      <c r="E839" s="152"/>
    </row>
    <row r="840" spans="5:5" ht="15" customHeight="1" x14ac:dyDescent="0.25">
      <c r="E840" s="152"/>
    </row>
    <row r="841" spans="5:5" ht="15" customHeight="1" x14ac:dyDescent="0.25">
      <c r="E841" s="152"/>
    </row>
    <row r="842" spans="5:5" ht="15" customHeight="1" x14ac:dyDescent="0.25">
      <c r="E842" s="152"/>
    </row>
    <row r="843" spans="5:5" ht="15" customHeight="1" x14ac:dyDescent="0.25">
      <c r="E843" s="152"/>
    </row>
    <row r="844" spans="5:5" ht="15" customHeight="1" x14ac:dyDescent="0.25">
      <c r="E844" s="152"/>
    </row>
    <row r="845" spans="5:5" ht="15" customHeight="1" x14ac:dyDescent="0.25">
      <c r="E845" s="152"/>
    </row>
    <row r="846" spans="5:5" ht="15" customHeight="1" x14ac:dyDescent="0.25">
      <c r="E846" s="152"/>
    </row>
    <row r="847" spans="5:5" ht="15" customHeight="1" x14ac:dyDescent="0.25">
      <c r="E847" s="152"/>
    </row>
    <row r="848" spans="5:5" ht="15" customHeight="1" x14ac:dyDescent="0.25">
      <c r="E848" s="152"/>
    </row>
    <row r="849" spans="5:5" ht="15" customHeight="1" x14ac:dyDescent="0.25">
      <c r="E849" s="152"/>
    </row>
    <row r="850" spans="5:5" ht="15" customHeight="1" x14ac:dyDescent="0.25">
      <c r="E850" s="152"/>
    </row>
    <row r="851" spans="5:5" ht="15" customHeight="1" x14ac:dyDescent="0.25">
      <c r="E851" s="152"/>
    </row>
    <row r="852" spans="5:5" ht="15" customHeight="1" x14ac:dyDescent="0.25">
      <c r="E852" s="152"/>
    </row>
    <row r="853" spans="5:5" ht="15" customHeight="1" x14ac:dyDescent="0.25">
      <c r="E853" s="152"/>
    </row>
    <row r="854" spans="5:5" ht="15" customHeight="1" x14ac:dyDescent="0.25">
      <c r="E854" s="152"/>
    </row>
    <row r="855" spans="5:5" ht="15" customHeight="1" x14ac:dyDescent="0.25">
      <c r="E855" s="152"/>
    </row>
    <row r="856" spans="5:5" ht="15" customHeight="1" x14ac:dyDescent="0.25">
      <c r="E856" s="152"/>
    </row>
    <row r="857" spans="5:5" ht="15" customHeight="1" x14ac:dyDescent="0.25">
      <c r="E857" s="152"/>
    </row>
    <row r="858" spans="5:5" ht="15" customHeight="1" x14ac:dyDescent="0.25">
      <c r="E858" s="152"/>
    </row>
    <row r="859" spans="5:5" ht="15" customHeight="1" x14ac:dyDescent="0.25">
      <c r="E859" s="152"/>
    </row>
    <row r="860" spans="5:5" ht="15" customHeight="1" x14ac:dyDescent="0.25">
      <c r="E860" s="152"/>
    </row>
    <row r="861" spans="5:5" ht="15" customHeight="1" x14ac:dyDescent="0.25">
      <c r="E861" s="152"/>
    </row>
    <row r="862" spans="5:5" ht="15" customHeight="1" x14ac:dyDescent="0.25">
      <c r="E862" s="152"/>
    </row>
    <row r="863" spans="5:5" ht="15" customHeight="1" x14ac:dyDescent="0.25">
      <c r="E863" s="152"/>
    </row>
    <row r="864" spans="5:5" ht="15" customHeight="1" x14ac:dyDescent="0.25">
      <c r="E864" s="152"/>
    </row>
    <row r="865" spans="5:5" ht="15" customHeight="1" x14ac:dyDescent="0.25">
      <c r="E865" s="152"/>
    </row>
    <row r="866" spans="5:5" ht="15" customHeight="1" x14ac:dyDescent="0.25">
      <c r="E866" s="152"/>
    </row>
    <row r="867" spans="5:5" ht="15" customHeight="1" x14ac:dyDescent="0.25">
      <c r="E867" s="152"/>
    </row>
    <row r="868" spans="5:5" ht="15" customHeight="1" x14ac:dyDescent="0.25">
      <c r="E868" s="152"/>
    </row>
    <row r="869" spans="5:5" ht="15" customHeight="1" x14ac:dyDescent="0.25">
      <c r="E869" s="152"/>
    </row>
    <row r="870" spans="5:5" ht="15" customHeight="1" x14ac:dyDescent="0.25">
      <c r="E870" s="152"/>
    </row>
    <row r="871" spans="5:5" ht="15" customHeight="1" x14ac:dyDescent="0.25">
      <c r="E871" s="152"/>
    </row>
    <row r="872" spans="5:5" ht="15" customHeight="1" x14ac:dyDescent="0.25">
      <c r="E872" s="152"/>
    </row>
    <row r="873" spans="5:5" ht="15" customHeight="1" x14ac:dyDescent="0.25">
      <c r="E873" s="152"/>
    </row>
    <row r="874" spans="5:5" ht="15" customHeight="1" x14ac:dyDescent="0.25">
      <c r="E874" s="152"/>
    </row>
    <row r="875" spans="5:5" ht="15" customHeight="1" x14ac:dyDescent="0.25">
      <c r="E875" s="152"/>
    </row>
    <row r="876" spans="5:5" ht="15" customHeight="1" x14ac:dyDescent="0.25">
      <c r="E876" s="152"/>
    </row>
    <row r="877" spans="5:5" ht="15" customHeight="1" x14ac:dyDescent="0.25">
      <c r="E877" s="152"/>
    </row>
    <row r="878" spans="5:5" ht="15" customHeight="1" x14ac:dyDescent="0.25">
      <c r="E878" s="152"/>
    </row>
    <row r="879" spans="5:5" ht="15" customHeight="1" x14ac:dyDescent="0.25">
      <c r="E879" s="152"/>
    </row>
    <row r="880" spans="5:5" ht="15" customHeight="1" x14ac:dyDescent="0.25">
      <c r="E880" s="152"/>
    </row>
    <row r="881" spans="5:5" ht="15" customHeight="1" x14ac:dyDescent="0.25">
      <c r="E881" s="152"/>
    </row>
    <row r="882" spans="5:5" ht="15" customHeight="1" x14ac:dyDescent="0.25">
      <c r="E882" s="152"/>
    </row>
    <row r="883" spans="5:5" ht="15" customHeight="1" x14ac:dyDescent="0.25">
      <c r="E883" s="152"/>
    </row>
    <row r="884" spans="5:5" ht="15" customHeight="1" x14ac:dyDescent="0.25">
      <c r="E884" s="152"/>
    </row>
    <row r="885" spans="5:5" ht="15" customHeight="1" x14ac:dyDescent="0.25">
      <c r="E885" s="152"/>
    </row>
    <row r="886" spans="5:5" ht="15" customHeight="1" x14ac:dyDescent="0.25">
      <c r="E886" s="152"/>
    </row>
    <row r="887" spans="5:5" ht="15" customHeight="1" x14ac:dyDescent="0.25">
      <c r="E887" s="152"/>
    </row>
    <row r="888" spans="5:5" ht="15" customHeight="1" x14ac:dyDescent="0.25">
      <c r="E888" s="152"/>
    </row>
    <row r="889" spans="5:5" ht="15" customHeight="1" x14ac:dyDescent="0.25">
      <c r="E889" s="152"/>
    </row>
    <row r="890" spans="5:5" ht="15" customHeight="1" x14ac:dyDescent="0.25">
      <c r="E890" s="152"/>
    </row>
    <row r="891" spans="5:5" ht="15" customHeight="1" x14ac:dyDescent="0.25">
      <c r="E891" s="152"/>
    </row>
    <row r="892" spans="5:5" ht="15" customHeight="1" x14ac:dyDescent="0.25">
      <c r="E892" s="152"/>
    </row>
    <row r="893" spans="5:5" ht="15" customHeight="1" x14ac:dyDescent="0.25">
      <c r="E893" s="152"/>
    </row>
    <row r="894" spans="5:5" ht="15" customHeight="1" x14ac:dyDescent="0.25">
      <c r="E894" s="152"/>
    </row>
    <row r="895" spans="5:5" ht="15" customHeight="1" x14ac:dyDescent="0.25">
      <c r="E895" s="152"/>
    </row>
    <row r="896" spans="5:5" ht="15" customHeight="1" x14ac:dyDescent="0.25">
      <c r="E896" s="152"/>
    </row>
    <row r="897" spans="5:5" ht="15" customHeight="1" x14ac:dyDescent="0.25">
      <c r="E897" s="152"/>
    </row>
    <row r="898" spans="5:5" ht="15" customHeight="1" x14ac:dyDescent="0.25">
      <c r="E898" s="152"/>
    </row>
    <row r="899" spans="5:5" ht="15" customHeight="1" x14ac:dyDescent="0.25">
      <c r="E899" s="152"/>
    </row>
    <row r="900" spans="5:5" ht="15" customHeight="1" x14ac:dyDescent="0.25">
      <c r="E900" s="152"/>
    </row>
    <row r="901" spans="5:5" ht="15" customHeight="1" x14ac:dyDescent="0.25">
      <c r="E901" s="152"/>
    </row>
    <row r="902" spans="5:5" ht="15" customHeight="1" x14ac:dyDescent="0.25">
      <c r="E902" s="152"/>
    </row>
    <row r="903" spans="5:5" ht="15" customHeight="1" x14ac:dyDescent="0.25">
      <c r="E903" s="152"/>
    </row>
    <row r="904" spans="5:5" ht="15" customHeight="1" x14ac:dyDescent="0.25">
      <c r="E904" s="152"/>
    </row>
    <row r="905" spans="5:5" ht="15" customHeight="1" x14ac:dyDescent="0.25">
      <c r="E905" s="152"/>
    </row>
    <row r="906" spans="5:5" ht="15" customHeight="1" x14ac:dyDescent="0.25">
      <c r="E906" s="152"/>
    </row>
    <row r="907" spans="5:5" ht="15" customHeight="1" x14ac:dyDescent="0.25">
      <c r="E907" s="152"/>
    </row>
    <row r="908" spans="5:5" ht="15" customHeight="1" x14ac:dyDescent="0.25">
      <c r="E908" s="152"/>
    </row>
    <row r="909" spans="5:5" ht="15" customHeight="1" x14ac:dyDescent="0.25">
      <c r="E909" s="152"/>
    </row>
    <row r="910" spans="5:5" ht="15" customHeight="1" x14ac:dyDescent="0.25">
      <c r="E910" s="152"/>
    </row>
    <row r="911" spans="5:5" ht="15" customHeight="1" x14ac:dyDescent="0.25">
      <c r="E911" s="152"/>
    </row>
    <row r="912" spans="5:5" ht="15" customHeight="1" x14ac:dyDescent="0.25">
      <c r="E912" s="152"/>
    </row>
    <row r="913" spans="5:5" ht="15" customHeight="1" x14ac:dyDescent="0.25">
      <c r="E913" s="152"/>
    </row>
    <row r="914" spans="5:5" ht="15" customHeight="1" x14ac:dyDescent="0.25">
      <c r="E914" s="152"/>
    </row>
    <row r="915" spans="5:5" ht="15" customHeight="1" x14ac:dyDescent="0.25">
      <c r="E915" s="152"/>
    </row>
    <row r="916" spans="5:5" ht="15" customHeight="1" x14ac:dyDescent="0.25">
      <c r="E916" s="152"/>
    </row>
    <row r="917" spans="5:5" ht="15" customHeight="1" x14ac:dyDescent="0.25">
      <c r="E917" s="152"/>
    </row>
    <row r="918" spans="5:5" ht="15" customHeight="1" x14ac:dyDescent="0.25">
      <c r="E918" s="152"/>
    </row>
    <row r="919" spans="5:5" ht="15" customHeight="1" x14ac:dyDescent="0.25">
      <c r="E919" s="152"/>
    </row>
    <row r="920" spans="5:5" ht="15" customHeight="1" x14ac:dyDescent="0.25">
      <c r="E920" s="152"/>
    </row>
    <row r="921" spans="5:5" ht="15" customHeight="1" x14ac:dyDescent="0.25">
      <c r="E921" s="152"/>
    </row>
    <row r="922" spans="5:5" ht="15" customHeight="1" x14ac:dyDescent="0.25">
      <c r="E922" s="152"/>
    </row>
    <row r="923" spans="5:5" ht="15" customHeight="1" x14ac:dyDescent="0.25">
      <c r="E923" s="152"/>
    </row>
    <row r="924" spans="5:5" ht="15" customHeight="1" x14ac:dyDescent="0.25">
      <c r="E924" s="152"/>
    </row>
    <row r="925" spans="5:5" ht="15" customHeight="1" x14ac:dyDescent="0.25">
      <c r="E925" s="152"/>
    </row>
    <row r="926" spans="5:5" ht="15" customHeight="1" x14ac:dyDescent="0.25">
      <c r="E926" s="152"/>
    </row>
    <row r="927" spans="5:5" ht="15" customHeight="1" x14ac:dyDescent="0.25">
      <c r="E927" s="152"/>
    </row>
    <row r="928" spans="5:5" ht="15" customHeight="1" x14ac:dyDescent="0.25">
      <c r="E928" s="152"/>
    </row>
    <row r="929" spans="5:5" ht="15" customHeight="1" x14ac:dyDescent="0.25">
      <c r="E929" s="152"/>
    </row>
    <row r="930" spans="5:5" ht="15" customHeight="1" x14ac:dyDescent="0.25">
      <c r="E930" s="152"/>
    </row>
    <row r="931" spans="5:5" ht="15" customHeight="1" x14ac:dyDescent="0.25">
      <c r="E931" s="152"/>
    </row>
    <row r="932" spans="5:5" ht="15" customHeight="1" x14ac:dyDescent="0.25">
      <c r="E932" s="152"/>
    </row>
    <row r="933" spans="5:5" ht="15" customHeight="1" x14ac:dyDescent="0.25">
      <c r="E933" s="152"/>
    </row>
    <row r="934" spans="5:5" ht="15" customHeight="1" x14ac:dyDescent="0.25">
      <c r="E934" s="152"/>
    </row>
    <row r="935" spans="5:5" ht="15" customHeight="1" x14ac:dyDescent="0.25">
      <c r="E935" s="152"/>
    </row>
    <row r="936" spans="5:5" ht="15" customHeight="1" x14ac:dyDescent="0.25">
      <c r="E936" s="152"/>
    </row>
    <row r="937" spans="5:5" ht="15" customHeight="1" x14ac:dyDescent="0.25">
      <c r="E937" s="152"/>
    </row>
    <row r="938" spans="5:5" ht="15" customHeight="1" x14ac:dyDescent="0.25">
      <c r="E938" s="152"/>
    </row>
    <row r="939" spans="5:5" ht="15" customHeight="1" x14ac:dyDescent="0.25">
      <c r="E939" s="152"/>
    </row>
    <row r="940" spans="5:5" ht="15" customHeight="1" x14ac:dyDescent="0.25">
      <c r="E940" s="152"/>
    </row>
    <row r="941" spans="5:5" ht="15" customHeight="1" x14ac:dyDescent="0.25">
      <c r="E941" s="152"/>
    </row>
    <row r="942" spans="5:5" ht="15" customHeight="1" x14ac:dyDescent="0.25">
      <c r="E942" s="152"/>
    </row>
    <row r="943" spans="5:5" ht="15" customHeight="1" x14ac:dyDescent="0.25">
      <c r="E943" s="152"/>
    </row>
    <row r="944" spans="5:5" ht="15" customHeight="1" x14ac:dyDescent="0.25">
      <c r="E944" s="152"/>
    </row>
    <row r="945" spans="5:5" ht="15" customHeight="1" x14ac:dyDescent="0.25">
      <c r="E945" s="152"/>
    </row>
    <row r="946" spans="5:5" ht="15" customHeight="1" x14ac:dyDescent="0.25">
      <c r="E946" s="152"/>
    </row>
    <row r="947" spans="5:5" ht="15" customHeight="1" x14ac:dyDescent="0.25">
      <c r="E947" s="152"/>
    </row>
    <row r="948" spans="5:5" ht="15" customHeight="1" x14ac:dyDescent="0.25">
      <c r="E948" s="152"/>
    </row>
    <row r="949" spans="5:5" ht="15" customHeight="1" x14ac:dyDescent="0.25">
      <c r="E949" s="152"/>
    </row>
    <row r="950" spans="5:5" ht="15" customHeight="1" x14ac:dyDescent="0.25">
      <c r="E950" s="152"/>
    </row>
    <row r="951" spans="5:5" ht="15" customHeight="1" x14ac:dyDescent="0.25">
      <c r="E951" s="152"/>
    </row>
    <row r="952" spans="5:5" ht="15" customHeight="1" x14ac:dyDescent="0.25">
      <c r="E952" s="152"/>
    </row>
    <row r="953" spans="5:5" ht="15" customHeight="1" x14ac:dyDescent="0.25">
      <c r="E953" s="152"/>
    </row>
    <row r="954" spans="5:5" ht="15" customHeight="1" x14ac:dyDescent="0.25">
      <c r="E954" s="152"/>
    </row>
    <row r="955" spans="5:5" ht="15" customHeight="1" x14ac:dyDescent="0.25">
      <c r="E955" s="152"/>
    </row>
    <row r="956" spans="5:5" ht="15" customHeight="1" x14ac:dyDescent="0.25">
      <c r="E956" s="152"/>
    </row>
    <row r="957" spans="5:5" ht="15" customHeight="1" x14ac:dyDescent="0.25">
      <c r="E957" s="152"/>
    </row>
    <row r="958" spans="5:5" ht="15" customHeight="1" x14ac:dyDescent="0.25">
      <c r="E958" s="152"/>
    </row>
    <row r="959" spans="5:5" ht="15" customHeight="1" x14ac:dyDescent="0.25">
      <c r="E959" s="152"/>
    </row>
    <row r="960" spans="5:5" ht="15" customHeight="1" x14ac:dyDescent="0.25">
      <c r="E960" s="152"/>
    </row>
    <row r="961" spans="5:5" ht="15" customHeight="1" x14ac:dyDescent="0.25">
      <c r="E961" s="152"/>
    </row>
    <row r="962" spans="5:5" ht="15" customHeight="1" x14ac:dyDescent="0.25">
      <c r="E962" s="152"/>
    </row>
    <row r="963" spans="5:5" ht="15" customHeight="1" x14ac:dyDescent="0.25">
      <c r="E963" s="152"/>
    </row>
    <row r="964" spans="5:5" ht="15" customHeight="1" x14ac:dyDescent="0.25">
      <c r="E964" s="152"/>
    </row>
    <row r="965" spans="5:5" ht="15" customHeight="1" x14ac:dyDescent="0.25">
      <c r="E965" s="152"/>
    </row>
    <row r="966" spans="5:5" ht="15" customHeight="1" x14ac:dyDescent="0.25">
      <c r="E966" s="152"/>
    </row>
    <row r="967" spans="5:5" ht="15" customHeight="1" x14ac:dyDescent="0.25">
      <c r="E967" s="152"/>
    </row>
    <row r="968" spans="5:5" ht="15" customHeight="1" x14ac:dyDescent="0.25">
      <c r="E968" s="152"/>
    </row>
    <row r="969" spans="5:5" ht="15" customHeight="1" x14ac:dyDescent="0.25">
      <c r="E969" s="152"/>
    </row>
    <row r="970" spans="5:5" ht="15" customHeight="1" x14ac:dyDescent="0.25">
      <c r="E970" s="152"/>
    </row>
    <row r="971" spans="5:5" ht="15" customHeight="1" x14ac:dyDescent="0.25">
      <c r="E971" s="152"/>
    </row>
    <row r="972" spans="5:5" ht="15" customHeight="1" x14ac:dyDescent="0.25">
      <c r="E972" s="152"/>
    </row>
    <row r="973" spans="5:5" ht="15" customHeight="1" x14ac:dyDescent="0.25">
      <c r="E973" s="152"/>
    </row>
    <row r="974" spans="5:5" ht="15" customHeight="1" x14ac:dyDescent="0.25">
      <c r="E974" s="152"/>
    </row>
    <row r="975" spans="5:5" ht="15" customHeight="1" x14ac:dyDescent="0.25">
      <c r="E975" s="152"/>
    </row>
    <row r="976" spans="5:5" ht="15" customHeight="1" x14ac:dyDescent="0.25">
      <c r="E976" s="152"/>
    </row>
    <row r="977" spans="5:5" ht="15" customHeight="1" x14ac:dyDescent="0.25">
      <c r="E977" s="152"/>
    </row>
    <row r="978" spans="5:5" ht="15" customHeight="1" x14ac:dyDescent="0.25">
      <c r="E978" s="152"/>
    </row>
    <row r="979" spans="5:5" ht="15" customHeight="1" x14ac:dyDescent="0.25">
      <c r="E979" s="152"/>
    </row>
    <row r="980" spans="5:5" ht="15" customHeight="1" x14ac:dyDescent="0.25">
      <c r="E980" s="152"/>
    </row>
    <row r="981" spans="5:5" ht="15" customHeight="1" x14ac:dyDescent="0.25">
      <c r="E981" s="152"/>
    </row>
    <row r="982" spans="5:5" ht="15" customHeight="1" x14ac:dyDescent="0.25">
      <c r="E982" s="152"/>
    </row>
    <row r="983" spans="5:5" ht="15" customHeight="1" x14ac:dyDescent="0.25">
      <c r="E983" s="152"/>
    </row>
    <row r="984" spans="5:5" ht="15" customHeight="1" x14ac:dyDescent="0.25">
      <c r="E984" s="152"/>
    </row>
    <row r="985" spans="5:5" ht="15" customHeight="1" x14ac:dyDescent="0.25">
      <c r="E985" s="152"/>
    </row>
    <row r="986" spans="5:5" ht="15" customHeight="1" x14ac:dyDescent="0.25">
      <c r="E986" s="152"/>
    </row>
    <row r="987" spans="5:5" ht="15" customHeight="1" x14ac:dyDescent="0.25">
      <c r="E987" s="152"/>
    </row>
    <row r="988" spans="5:5" ht="15" customHeight="1" x14ac:dyDescent="0.25">
      <c r="E988" s="152"/>
    </row>
    <row r="989" spans="5:5" ht="15" customHeight="1" x14ac:dyDescent="0.25">
      <c r="E989" s="152"/>
    </row>
    <row r="990" spans="5:5" ht="15" customHeight="1" x14ac:dyDescent="0.25">
      <c r="E990" s="152"/>
    </row>
    <row r="991" spans="5:5" ht="15" customHeight="1" x14ac:dyDescent="0.25">
      <c r="E991" s="152"/>
    </row>
    <row r="992" spans="5:5" ht="15" customHeight="1" x14ac:dyDescent="0.25">
      <c r="E992" s="152"/>
    </row>
    <row r="993" spans="5:5" ht="15" customHeight="1" x14ac:dyDescent="0.25">
      <c r="E993" s="152"/>
    </row>
    <row r="994" spans="5:5" ht="15" customHeight="1" x14ac:dyDescent="0.25">
      <c r="E994" s="152"/>
    </row>
    <row r="995" spans="5:5" ht="15" customHeight="1" x14ac:dyDescent="0.25">
      <c r="E995" s="152"/>
    </row>
    <row r="996" spans="5:5" ht="15" customHeight="1" x14ac:dyDescent="0.25">
      <c r="E996" s="152"/>
    </row>
    <row r="997" spans="5:5" ht="15" customHeight="1" x14ac:dyDescent="0.25">
      <c r="E997" s="152"/>
    </row>
    <row r="998" spans="5:5" ht="15" customHeight="1" x14ac:dyDescent="0.25">
      <c r="E998" s="152"/>
    </row>
    <row r="999" spans="5:5" ht="15" customHeight="1" x14ac:dyDescent="0.25">
      <c r="E999" s="152"/>
    </row>
    <row r="1000" spans="5:5" ht="15" customHeight="1" x14ac:dyDescent="0.25">
      <c r="E1000" s="152"/>
    </row>
    <row r="1001" spans="5:5" ht="15" customHeight="1" x14ac:dyDescent="0.25">
      <c r="E1001" s="152"/>
    </row>
    <row r="1002" spans="5:5" ht="15" customHeight="1" x14ac:dyDescent="0.25">
      <c r="E1002" s="152"/>
    </row>
    <row r="1003" spans="5:5" ht="15" customHeight="1" x14ac:dyDescent="0.25">
      <c r="E1003" s="152"/>
    </row>
    <row r="1004" spans="5:5" ht="15" customHeight="1" x14ac:dyDescent="0.25">
      <c r="E1004" s="152"/>
    </row>
    <row r="1005" spans="5:5" ht="15" customHeight="1" x14ac:dyDescent="0.25">
      <c r="E1005" s="152"/>
    </row>
    <row r="1006" spans="5:5" ht="15" customHeight="1" x14ac:dyDescent="0.25">
      <c r="E1006" s="152"/>
    </row>
    <row r="1007" spans="5:5" ht="15" customHeight="1" x14ac:dyDescent="0.25">
      <c r="E1007" s="152"/>
    </row>
    <row r="1008" spans="5:5" ht="15" customHeight="1" x14ac:dyDescent="0.25">
      <c r="E1008" s="152"/>
    </row>
    <row r="1009" spans="5:5" ht="15" customHeight="1" x14ac:dyDescent="0.25">
      <c r="E1009" s="152"/>
    </row>
    <row r="1010" spans="5:5" ht="15" customHeight="1" x14ac:dyDescent="0.25">
      <c r="E1010" s="152"/>
    </row>
    <row r="1011" spans="5:5" ht="15" customHeight="1" x14ac:dyDescent="0.25">
      <c r="E1011" s="152"/>
    </row>
    <row r="1012" spans="5:5" ht="15" customHeight="1" x14ac:dyDescent="0.25">
      <c r="E1012" s="152"/>
    </row>
    <row r="1013" spans="5:5" ht="15" customHeight="1" x14ac:dyDescent="0.25">
      <c r="E1013" s="152"/>
    </row>
    <row r="1014" spans="5:5" ht="15" customHeight="1" x14ac:dyDescent="0.25">
      <c r="E1014" s="152"/>
    </row>
    <row r="1015" spans="5:5" ht="15" customHeight="1" x14ac:dyDescent="0.25">
      <c r="E1015" s="152"/>
    </row>
    <row r="1016" spans="5:5" ht="15" customHeight="1" x14ac:dyDescent="0.25">
      <c r="E1016" s="152"/>
    </row>
    <row r="1017" spans="5:5" ht="15" customHeight="1" x14ac:dyDescent="0.25">
      <c r="E1017" s="152"/>
    </row>
    <row r="1018" spans="5:5" ht="15" customHeight="1" x14ac:dyDescent="0.25">
      <c r="E1018" s="152"/>
    </row>
    <row r="1019" spans="5:5" ht="15" customHeight="1" x14ac:dyDescent="0.25">
      <c r="E1019" s="152"/>
    </row>
    <row r="1020" spans="5:5" ht="15" customHeight="1" x14ac:dyDescent="0.25">
      <c r="E1020" s="152"/>
    </row>
    <row r="1021" spans="5:5" ht="15" customHeight="1" x14ac:dyDescent="0.25">
      <c r="E1021" s="152"/>
    </row>
    <row r="1022" spans="5:5" ht="15" customHeight="1" x14ac:dyDescent="0.25">
      <c r="E1022" s="152"/>
    </row>
    <row r="1023" spans="5:5" ht="15" customHeight="1" x14ac:dyDescent="0.25">
      <c r="E1023" s="152"/>
    </row>
    <row r="1024" spans="5:5" ht="15" customHeight="1" x14ac:dyDescent="0.25">
      <c r="E1024" s="152"/>
    </row>
    <row r="1025" spans="5:5" ht="15" customHeight="1" x14ac:dyDescent="0.25">
      <c r="E1025" s="152"/>
    </row>
    <row r="1026" spans="5:5" ht="15" customHeight="1" x14ac:dyDescent="0.25">
      <c r="E1026" s="152"/>
    </row>
    <row r="1027" spans="5:5" ht="15" customHeight="1" x14ac:dyDescent="0.25">
      <c r="E1027" s="152"/>
    </row>
    <row r="1028" spans="5:5" ht="15" customHeight="1" x14ac:dyDescent="0.25">
      <c r="E1028" s="152"/>
    </row>
    <row r="1029" spans="5:5" ht="15" customHeight="1" x14ac:dyDescent="0.25">
      <c r="E1029" s="152"/>
    </row>
    <row r="1030" spans="5:5" ht="15" customHeight="1" x14ac:dyDescent="0.25">
      <c r="E1030" s="152"/>
    </row>
    <row r="1031" spans="5:5" ht="15" customHeight="1" x14ac:dyDescent="0.25">
      <c r="E1031" s="152"/>
    </row>
    <row r="1032" spans="5:5" ht="15" customHeight="1" x14ac:dyDescent="0.25">
      <c r="E1032" s="152"/>
    </row>
    <row r="1033" spans="5:5" ht="15" customHeight="1" x14ac:dyDescent="0.25">
      <c r="E1033" s="152"/>
    </row>
    <row r="1034" spans="5:5" ht="15" customHeight="1" x14ac:dyDescent="0.25">
      <c r="E1034" s="152"/>
    </row>
    <row r="1035" spans="5:5" ht="15" customHeight="1" x14ac:dyDescent="0.25">
      <c r="E1035" s="152"/>
    </row>
    <row r="1036" spans="5:5" ht="15" customHeight="1" x14ac:dyDescent="0.25">
      <c r="E1036" s="152"/>
    </row>
    <row r="1037" spans="5:5" ht="15" customHeight="1" x14ac:dyDescent="0.25">
      <c r="E1037" s="152"/>
    </row>
    <row r="1038" spans="5:5" ht="15" customHeight="1" x14ac:dyDescent="0.25">
      <c r="E1038" s="152"/>
    </row>
    <row r="1039" spans="5:5" ht="15" customHeight="1" x14ac:dyDescent="0.25">
      <c r="E1039" s="152"/>
    </row>
    <row r="1040" spans="5:5" ht="15" customHeight="1" x14ac:dyDescent="0.25">
      <c r="E1040" s="152"/>
    </row>
    <row r="1041" spans="5:5" ht="15" customHeight="1" x14ac:dyDescent="0.25">
      <c r="E1041" s="152"/>
    </row>
    <row r="1042" spans="5:5" ht="15" customHeight="1" x14ac:dyDescent="0.25">
      <c r="E1042" s="152"/>
    </row>
    <row r="1043" spans="5:5" ht="15" customHeight="1" x14ac:dyDescent="0.25">
      <c r="E1043" s="152"/>
    </row>
    <row r="1044" spans="5:5" ht="15" customHeight="1" x14ac:dyDescent="0.25">
      <c r="E1044" s="152"/>
    </row>
    <row r="1045" spans="5:5" ht="15" customHeight="1" x14ac:dyDescent="0.25">
      <c r="E1045" s="152"/>
    </row>
    <row r="1046" spans="5:5" ht="15" customHeight="1" x14ac:dyDescent="0.25">
      <c r="E1046" s="152"/>
    </row>
    <row r="1047" spans="5:5" ht="15" customHeight="1" x14ac:dyDescent="0.25">
      <c r="E1047" s="152"/>
    </row>
    <row r="1048" spans="5:5" ht="15" customHeight="1" x14ac:dyDescent="0.25">
      <c r="E1048" s="152"/>
    </row>
    <row r="1049" spans="5:5" ht="15" customHeight="1" x14ac:dyDescent="0.25">
      <c r="E1049" s="152"/>
    </row>
    <row r="1050" spans="5:5" ht="15" customHeight="1" x14ac:dyDescent="0.25">
      <c r="E1050" s="152"/>
    </row>
    <row r="1051" spans="5:5" ht="15" customHeight="1" x14ac:dyDescent="0.25">
      <c r="E1051" s="152"/>
    </row>
    <row r="1052" spans="5:5" ht="15" customHeight="1" x14ac:dyDescent="0.25">
      <c r="E1052" s="152"/>
    </row>
    <row r="1053" spans="5:5" ht="15" customHeight="1" x14ac:dyDescent="0.25">
      <c r="E1053" s="152"/>
    </row>
    <row r="1054" spans="5:5" ht="15" customHeight="1" x14ac:dyDescent="0.25">
      <c r="E1054" s="152"/>
    </row>
    <row r="1055" spans="5:5" ht="15" customHeight="1" x14ac:dyDescent="0.25">
      <c r="E1055" s="152"/>
    </row>
    <row r="1056" spans="5:5" ht="15" customHeight="1" x14ac:dyDescent="0.25">
      <c r="E1056" s="152"/>
    </row>
    <row r="1057" spans="5:5" ht="15" customHeight="1" x14ac:dyDescent="0.25">
      <c r="E1057" s="152"/>
    </row>
    <row r="1058" spans="5:5" ht="15" customHeight="1" x14ac:dyDescent="0.25">
      <c r="E1058" s="152"/>
    </row>
    <row r="1059" spans="5:5" ht="15" customHeight="1" x14ac:dyDescent="0.25">
      <c r="E1059" s="152"/>
    </row>
    <row r="1060" spans="5:5" ht="15" customHeight="1" x14ac:dyDescent="0.25">
      <c r="E1060" s="152"/>
    </row>
    <row r="1061" spans="5:5" ht="15" customHeight="1" x14ac:dyDescent="0.25">
      <c r="E1061" s="152"/>
    </row>
    <row r="1062" spans="5:5" ht="15" customHeight="1" x14ac:dyDescent="0.25">
      <c r="E1062" s="152"/>
    </row>
    <row r="1063" spans="5:5" ht="15" customHeight="1" x14ac:dyDescent="0.25">
      <c r="E1063" s="152"/>
    </row>
    <row r="1064" spans="5:5" ht="15" customHeight="1" x14ac:dyDescent="0.25">
      <c r="E1064" s="152"/>
    </row>
    <row r="1065" spans="5:5" ht="15" customHeight="1" x14ac:dyDescent="0.25">
      <c r="E1065" s="152"/>
    </row>
    <row r="1066" spans="5:5" ht="15" customHeight="1" x14ac:dyDescent="0.25">
      <c r="E1066" s="152"/>
    </row>
    <row r="1067" spans="5:5" ht="15" customHeight="1" x14ac:dyDescent="0.25">
      <c r="E1067" s="152"/>
    </row>
    <row r="1068" spans="5:5" ht="15" customHeight="1" x14ac:dyDescent="0.25">
      <c r="E1068" s="152"/>
    </row>
    <row r="1069" spans="5:5" ht="15" customHeight="1" x14ac:dyDescent="0.25">
      <c r="E1069" s="152"/>
    </row>
    <row r="1070" spans="5:5" ht="15" customHeight="1" x14ac:dyDescent="0.25">
      <c r="E1070" s="152"/>
    </row>
    <row r="1071" spans="5:5" ht="15" customHeight="1" x14ac:dyDescent="0.25">
      <c r="E1071" s="152"/>
    </row>
    <row r="1072" spans="5:5" ht="15" customHeight="1" x14ac:dyDescent="0.25">
      <c r="E1072" s="152"/>
    </row>
    <row r="1073" spans="5:5" ht="15" customHeight="1" x14ac:dyDescent="0.25">
      <c r="E1073" s="152"/>
    </row>
    <row r="1074" spans="5:5" ht="15" customHeight="1" x14ac:dyDescent="0.25">
      <c r="E1074" s="152"/>
    </row>
    <row r="1075" spans="5:5" ht="15" customHeight="1" x14ac:dyDescent="0.25">
      <c r="E1075" s="152"/>
    </row>
    <row r="1076" spans="5:5" ht="15" customHeight="1" x14ac:dyDescent="0.25">
      <c r="E1076" s="152"/>
    </row>
    <row r="1077" spans="5:5" ht="15" customHeight="1" x14ac:dyDescent="0.25">
      <c r="E1077" s="152"/>
    </row>
    <row r="1078" spans="5:5" ht="15" customHeight="1" x14ac:dyDescent="0.25">
      <c r="E1078" s="152"/>
    </row>
    <row r="1079" spans="5:5" ht="15" customHeight="1" x14ac:dyDescent="0.25">
      <c r="E1079" s="152"/>
    </row>
    <row r="1080" spans="5:5" ht="15" customHeight="1" x14ac:dyDescent="0.25">
      <c r="E1080" s="152"/>
    </row>
    <row r="1081" spans="5:5" ht="15" customHeight="1" x14ac:dyDescent="0.25">
      <c r="E1081" s="152"/>
    </row>
    <row r="1083" spans="5:5" ht="15" customHeight="1" x14ac:dyDescent="0.25">
      <c r="E1083" s="152"/>
    </row>
    <row r="1084" spans="5:5" ht="15" customHeight="1" x14ac:dyDescent="0.25">
      <c r="E1084" s="152"/>
    </row>
    <row r="1085" spans="5:5" ht="15" customHeight="1" x14ac:dyDescent="0.25">
      <c r="E1085" s="152"/>
    </row>
    <row r="1086" spans="5:5" ht="15" customHeight="1" x14ac:dyDescent="0.25">
      <c r="E1086" s="152"/>
    </row>
    <row r="1087" spans="5:5" ht="15" customHeight="1" x14ac:dyDescent="0.25">
      <c r="E1087" s="152"/>
    </row>
    <row r="1088" spans="5:5" ht="15" customHeight="1" x14ac:dyDescent="0.25">
      <c r="E1088" s="152"/>
    </row>
    <row r="1089" spans="5:5" ht="15" customHeight="1" x14ac:dyDescent="0.25">
      <c r="E1089" s="152"/>
    </row>
    <row r="1090" spans="5:5" ht="15" customHeight="1" x14ac:dyDescent="0.25">
      <c r="E1090" s="152"/>
    </row>
    <row r="1091" spans="5:5" ht="15" customHeight="1" x14ac:dyDescent="0.25">
      <c r="E1091" s="152"/>
    </row>
    <row r="1092" spans="5:5" ht="15" customHeight="1" x14ac:dyDescent="0.25">
      <c r="E1092" s="152"/>
    </row>
    <row r="1093" spans="5:5" ht="15" customHeight="1" x14ac:dyDescent="0.25">
      <c r="E1093" s="152"/>
    </row>
    <row r="1094" spans="5:5" ht="15" customHeight="1" x14ac:dyDescent="0.25">
      <c r="E1094" s="152"/>
    </row>
    <row r="1095" spans="5:5" ht="15" customHeight="1" x14ac:dyDescent="0.25">
      <c r="E1095" s="152"/>
    </row>
    <row r="1096" spans="5:5" ht="15" customHeight="1" x14ac:dyDescent="0.25">
      <c r="E1096" s="152"/>
    </row>
    <row r="1097" spans="5:5" ht="15" customHeight="1" x14ac:dyDescent="0.25">
      <c r="E1097" s="152"/>
    </row>
    <row r="1098" spans="5:5" ht="15" customHeight="1" x14ac:dyDescent="0.25">
      <c r="E1098" s="152"/>
    </row>
    <row r="1099" spans="5:5" ht="15" customHeight="1" x14ac:dyDescent="0.25">
      <c r="E1099" s="152"/>
    </row>
    <row r="1100" spans="5:5" ht="15" customHeight="1" x14ac:dyDescent="0.25">
      <c r="E1100" s="152"/>
    </row>
    <row r="1101" spans="5:5" ht="15" customHeight="1" x14ac:dyDescent="0.25">
      <c r="E1101" s="152"/>
    </row>
    <row r="1102" spans="5:5" ht="15" customHeight="1" x14ac:dyDescent="0.25">
      <c r="E1102" s="152"/>
    </row>
    <row r="1103" spans="5:5" ht="15" customHeight="1" x14ac:dyDescent="0.25">
      <c r="E1103" s="152"/>
    </row>
    <row r="1104" spans="5:5" ht="15" customHeight="1" x14ac:dyDescent="0.25">
      <c r="E1104" s="152"/>
    </row>
    <row r="1105" spans="5:5" ht="15" customHeight="1" x14ac:dyDescent="0.25">
      <c r="E1105" s="152"/>
    </row>
    <row r="1106" spans="5:5" ht="15" customHeight="1" x14ac:dyDescent="0.25">
      <c r="E1106" s="152"/>
    </row>
    <row r="1107" spans="5:5" ht="15" customHeight="1" x14ac:dyDescent="0.25">
      <c r="E1107" s="152"/>
    </row>
    <row r="1108" spans="5:5" ht="15" customHeight="1" x14ac:dyDescent="0.25">
      <c r="E1108" s="152"/>
    </row>
    <row r="1109" spans="5:5" ht="15" customHeight="1" x14ac:dyDescent="0.25">
      <c r="E1109" s="152"/>
    </row>
    <row r="1110" spans="5:5" ht="15" customHeight="1" x14ac:dyDescent="0.25">
      <c r="E1110" s="152"/>
    </row>
    <row r="1111" spans="5:5" ht="15" customHeight="1" x14ac:dyDescent="0.25">
      <c r="E1111" s="152"/>
    </row>
    <row r="1112" spans="5:5" ht="15" customHeight="1" x14ac:dyDescent="0.25">
      <c r="E1112" s="152"/>
    </row>
    <row r="1113" spans="5:5" ht="15" customHeight="1" x14ac:dyDescent="0.25">
      <c r="E1113" s="152"/>
    </row>
    <row r="1114" spans="5:5" ht="15" customHeight="1" x14ac:dyDescent="0.25">
      <c r="E1114" s="152"/>
    </row>
    <row r="1115" spans="5:5" ht="15" customHeight="1" x14ac:dyDescent="0.25">
      <c r="E1115" s="152"/>
    </row>
    <row r="1116" spans="5:5" ht="15" customHeight="1" x14ac:dyDescent="0.25">
      <c r="E1116" s="152"/>
    </row>
    <row r="1117" spans="5:5" ht="15" customHeight="1" x14ac:dyDescent="0.25">
      <c r="E1117" s="152"/>
    </row>
    <row r="1118" spans="5:5" ht="15" customHeight="1" x14ac:dyDescent="0.25">
      <c r="E1118" s="152"/>
    </row>
  </sheetData>
  <sortState ref="K4:L8">
    <sortCondition ref="K4"/>
  </sortState>
  <dataValidations count="2">
    <dataValidation type="list" allowBlank="1" showInputMessage="1" showErrorMessage="1" sqref="A1">
      <formula1>valClass</formula1>
    </dataValidation>
    <dataValidation type="list" allowBlank="1" showInputMessage="1" showErrorMessage="1" sqref="C1">
      <formula1>valStudent</formula1>
    </dataValidation>
  </dataValidation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Y48"/>
  <sheetViews>
    <sheetView showGridLines="0" view="pageBreakPreview" zoomScaleNormal="115" zoomScaleSheetLayoutView="100" workbookViewId="0">
      <selection activeCell="N37" sqref="N37:V40"/>
    </sheetView>
  </sheetViews>
  <sheetFormatPr defaultRowHeight="15" x14ac:dyDescent="0.25"/>
  <cols>
    <col min="1" max="11" width="9.140625" style="189"/>
    <col min="12" max="12" width="4.85546875" bestFit="1" customWidth="1"/>
    <col min="13" max="13" width="22.28515625" style="172" customWidth="1"/>
    <col min="23" max="23" width="4.85546875" bestFit="1" customWidth="1"/>
    <col min="24" max="24" width="22.28515625" style="172" customWidth="1"/>
    <col min="34" max="34" width="4.85546875" bestFit="1" customWidth="1"/>
    <col min="35" max="35" width="22.28515625" style="172" customWidth="1"/>
    <col min="45" max="45" width="4.85546875" bestFit="1" customWidth="1"/>
    <col min="46" max="46" width="22.28515625" style="172" customWidth="1"/>
    <col min="56" max="56" width="5" customWidth="1"/>
    <col min="57" max="57" width="22.28515625" style="172" customWidth="1"/>
    <col min="67" max="67" width="4.85546875" bestFit="1" customWidth="1"/>
    <col min="68" max="68" width="22.28515625" style="172" customWidth="1"/>
  </cols>
  <sheetData>
    <row r="1" spans="2:77" ht="15.75" thickBot="1" x14ac:dyDescent="0.3">
      <c r="AS1" s="172"/>
      <c r="AU1" s="172"/>
      <c r="AV1" s="172"/>
      <c r="AW1" s="172"/>
      <c r="AX1" s="172"/>
      <c r="AY1" s="172"/>
      <c r="AZ1" s="172"/>
      <c r="BA1" s="172"/>
      <c r="BB1" s="172"/>
      <c r="BC1" s="172"/>
      <c r="BD1" s="172"/>
      <c r="BF1" s="172"/>
      <c r="BG1" s="172"/>
      <c r="BH1" s="172"/>
      <c r="BI1" s="172"/>
      <c r="BJ1" s="172"/>
      <c r="BK1" s="172"/>
      <c r="BL1" s="172"/>
      <c r="BM1" s="172"/>
      <c r="BN1" s="172"/>
    </row>
    <row r="2" spans="2:77" ht="15" customHeight="1" thickTop="1" x14ac:dyDescent="0.25">
      <c r="B2" s="791" t="s">
        <v>2172</v>
      </c>
      <c r="C2" s="791"/>
      <c r="D2" s="791"/>
      <c r="E2" s="791"/>
      <c r="F2" s="791"/>
      <c r="G2" s="791"/>
      <c r="H2" s="791"/>
      <c r="I2" s="791"/>
      <c r="J2" s="791"/>
      <c r="M2" s="793" t="str">
        <f>Entercomments!K1</f>
        <v>MIC achievement gender and statistics</v>
      </c>
      <c r="N2" s="794"/>
      <c r="O2" s="794"/>
      <c r="P2" s="794"/>
      <c r="Q2" s="794"/>
      <c r="R2" s="794"/>
      <c r="S2" s="794"/>
      <c r="T2" s="794"/>
      <c r="U2" s="795"/>
      <c r="W2" s="173"/>
      <c r="X2" s="793" t="str">
        <f>Entercomments!K1</f>
        <v>MIC achievement gender and statistics</v>
      </c>
      <c r="Y2" s="794"/>
      <c r="Z2" s="794"/>
      <c r="AA2" s="794"/>
      <c r="AB2" s="794"/>
      <c r="AC2" s="794"/>
      <c r="AD2" s="794"/>
      <c r="AE2" s="794"/>
      <c r="AF2" s="795"/>
      <c r="AG2" s="173"/>
      <c r="AH2" s="173"/>
      <c r="AI2" s="793" t="str">
        <f>Entercomments!K1</f>
        <v>MIC achievement gender and statistics</v>
      </c>
      <c r="AJ2" s="794"/>
      <c r="AK2" s="794"/>
      <c r="AL2" s="794"/>
      <c r="AM2" s="794"/>
      <c r="AN2" s="794"/>
      <c r="AO2" s="794"/>
      <c r="AP2" s="794"/>
      <c r="AQ2" s="795"/>
      <c r="AS2" s="173"/>
      <c r="AT2" s="793" t="str">
        <f>Entercomments!K1</f>
        <v>MIC achievement gender and statistics</v>
      </c>
      <c r="AU2" s="794"/>
      <c r="AV2" s="794"/>
      <c r="AW2" s="794"/>
      <c r="AX2" s="794"/>
      <c r="AY2" s="794"/>
      <c r="AZ2" s="794"/>
      <c r="BA2" s="794"/>
      <c r="BB2" s="795"/>
      <c r="BC2" s="172"/>
      <c r="BD2" s="173"/>
      <c r="BE2" s="793" t="str">
        <f>Entercomments!K1</f>
        <v>MIC achievement gender and statistics</v>
      </c>
      <c r="BF2" s="794"/>
      <c r="BG2" s="794"/>
      <c r="BH2" s="794"/>
      <c r="BI2" s="794"/>
      <c r="BJ2" s="794"/>
      <c r="BK2" s="794"/>
      <c r="BL2" s="794"/>
      <c r="BM2" s="795"/>
      <c r="BN2" s="172"/>
      <c r="BP2" s="793" t="str">
        <f>Entercomments!K1</f>
        <v>MIC achievement gender and statistics</v>
      </c>
      <c r="BQ2" s="794"/>
      <c r="BR2" s="794"/>
      <c r="BS2" s="794"/>
      <c r="BT2" s="794"/>
      <c r="BU2" s="794"/>
      <c r="BV2" s="794"/>
      <c r="BW2" s="794"/>
      <c r="BX2" s="795"/>
    </row>
    <row r="3" spans="2:77" ht="15" customHeight="1" thickBot="1" x14ac:dyDescent="0.3">
      <c r="B3" s="791"/>
      <c r="C3" s="791"/>
      <c r="D3" s="791"/>
      <c r="E3" s="791"/>
      <c r="F3" s="791"/>
      <c r="G3" s="791"/>
      <c r="H3" s="791"/>
      <c r="I3" s="791"/>
      <c r="J3" s="791"/>
      <c r="M3" s="796"/>
      <c r="N3" s="797"/>
      <c r="O3" s="797"/>
      <c r="P3" s="797"/>
      <c r="Q3" s="797"/>
      <c r="R3" s="797"/>
      <c r="S3" s="797"/>
      <c r="T3" s="797"/>
      <c r="U3" s="798"/>
      <c r="W3" s="173"/>
      <c r="X3" s="796"/>
      <c r="Y3" s="797"/>
      <c r="Z3" s="797"/>
      <c r="AA3" s="797"/>
      <c r="AB3" s="797"/>
      <c r="AC3" s="797"/>
      <c r="AD3" s="797"/>
      <c r="AE3" s="797"/>
      <c r="AF3" s="798"/>
      <c r="AG3" s="173"/>
      <c r="AH3" s="173"/>
      <c r="AI3" s="796"/>
      <c r="AJ3" s="797"/>
      <c r="AK3" s="797"/>
      <c r="AL3" s="797"/>
      <c r="AM3" s="797"/>
      <c r="AN3" s="797"/>
      <c r="AO3" s="797"/>
      <c r="AP3" s="797"/>
      <c r="AQ3" s="798"/>
      <c r="AS3" s="173"/>
      <c r="AT3" s="796"/>
      <c r="AU3" s="797"/>
      <c r="AV3" s="797"/>
      <c r="AW3" s="797"/>
      <c r="AX3" s="797"/>
      <c r="AY3" s="797"/>
      <c r="AZ3" s="797"/>
      <c r="BA3" s="797"/>
      <c r="BB3" s="798"/>
      <c r="BC3" s="172"/>
      <c r="BD3" s="173"/>
      <c r="BE3" s="796"/>
      <c r="BF3" s="797"/>
      <c r="BG3" s="797"/>
      <c r="BH3" s="797"/>
      <c r="BI3" s="797"/>
      <c r="BJ3" s="797"/>
      <c r="BK3" s="797"/>
      <c r="BL3" s="797"/>
      <c r="BM3" s="798"/>
      <c r="BN3" s="172"/>
      <c r="BP3" s="796"/>
      <c r="BQ3" s="797"/>
      <c r="BR3" s="797"/>
      <c r="BS3" s="797"/>
      <c r="BT3" s="797"/>
      <c r="BU3" s="797"/>
      <c r="BV3" s="797"/>
      <c r="BW3" s="797"/>
      <c r="BX3" s="798"/>
    </row>
    <row r="4" spans="2:77" ht="16.5" thickTop="1" thickBot="1" x14ac:dyDescent="0.3">
      <c r="B4" s="792" t="str">
        <f>Entercomments!K1</f>
        <v>MIC achievement gender and statistics</v>
      </c>
      <c r="C4" s="792"/>
      <c r="D4" s="792"/>
      <c r="E4" s="792"/>
      <c r="F4" s="792"/>
      <c r="G4" s="792"/>
      <c r="H4" s="792"/>
      <c r="I4" s="792"/>
      <c r="J4" s="792"/>
      <c r="AS4" s="172"/>
      <c r="AU4" s="172"/>
      <c r="AV4" s="172"/>
      <c r="AW4" s="172"/>
      <c r="AX4" s="172"/>
      <c r="AY4" s="172"/>
      <c r="AZ4" s="172"/>
      <c r="BA4" s="172"/>
      <c r="BB4" s="172"/>
      <c r="BC4" s="172"/>
      <c r="BD4" s="172"/>
      <c r="BF4" s="172"/>
      <c r="BG4" s="172"/>
      <c r="BH4" s="172"/>
      <c r="BI4" s="172"/>
      <c r="BJ4" s="172"/>
      <c r="BK4" s="172"/>
      <c r="BL4" s="172"/>
      <c r="BM4" s="172"/>
      <c r="BN4" s="172"/>
    </row>
    <row r="5" spans="2:77" ht="15.75" customHeight="1" x14ac:dyDescent="0.25">
      <c r="B5" s="792"/>
      <c r="C5" s="792"/>
      <c r="D5" s="792"/>
      <c r="E5" s="792"/>
      <c r="F5" s="792"/>
      <c r="G5" s="792"/>
      <c r="H5" s="792"/>
      <c r="I5" s="792"/>
      <c r="J5" s="792"/>
      <c r="L5" s="780">
        <v>1</v>
      </c>
      <c r="M5" s="782" t="str">
        <f>Entercomments!J3</f>
        <v>Matthew</v>
      </c>
      <c r="N5" s="785" t="str">
        <f>Entercomments!K3</f>
        <v>Why are official statistics particularly useful for research into gender and achievement?  You have only explained the general advantages in your first paragraph.</v>
      </c>
      <c r="O5" s="785"/>
      <c r="P5" s="785"/>
      <c r="Q5" s="785"/>
      <c r="R5" s="785"/>
      <c r="S5" s="785"/>
      <c r="T5" s="785"/>
      <c r="U5" s="785"/>
      <c r="V5" s="785"/>
      <c r="W5" s="787">
        <v>12</v>
      </c>
      <c r="X5" s="782" t="str">
        <f>Entercomments!J14</f>
        <v>Billy</v>
      </c>
      <c r="Y5" s="785" t="str">
        <f>Entercomments!K14</f>
        <v>Is there a link between your mention of the gender pay gap and a study looking at the achievement of different genders at school using official statistics?</v>
      </c>
      <c r="Z5" s="785"/>
      <c r="AA5" s="785"/>
      <c r="AB5" s="785"/>
      <c r="AC5" s="785"/>
      <c r="AD5" s="785"/>
      <c r="AE5" s="785"/>
      <c r="AF5" s="785"/>
      <c r="AG5" s="785"/>
      <c r="AH5" s="787">
        <v>23</v>
      </c>
      <c r="AI5" s="782" t="str">
        <f>Entercomments!J25</f>
        <v>Kyle</v>
      </c>
      <c r="AJ5" s="789" t="str">
        <f>Entercomments!K25</f>
        <v>Which theoretical perspective would official statistics appeal to and why? Positivists or interpretivists?</v>
      </c>
      <c r="AK5" s="789"/>
      <c r="AL5" s="789"/>
      <c r="AM5" s="789"/>
      <c r="AN5" s="789"/>
      <c r="AO5" s="789"/>
      <c r="AP5" s="789"/>
      <c r="AQ5" s="789"/>
      <c r="AR5" s="789"/>
      <c r="AS5" s="787">
        <v>34</v>
      </c>
      <c r="AT5" s="782" t="str">
        <f>Entercomments!J36</f>
        <v>Dorothy</v>
      </c>
      <c r="AU5" s="785" t="str">
        <f>Entercomments!K36</f>
        <v xml:space="preserve">In what way does your fourth paragraph address the question of the use of statistics and the study of gender achievement?  This paragraph is too focussed on "general" issues. </v>
      </c>
      <c r="AV5" s="785"/>
      <c r="AW5" s="785"/>
      <c r="AX5" s="785"/>
      <c r="AY5" s="785"/>
      <c r="AZ5" s="785"/>
      <c r="BA5" s="785"/>
      <c r="BB5" s="785"/>
      <c r="BC5" s="785"/>
      <c r="BD5" s="787">
        <v>45</v>
      </c>
      <c r="BE5" s="782" t="str">
        <f>Entercomments!J47</f>
        <v>Ambrosia</v>
      </c>
      <c r="BF5" s="785" t="str">
        <f>Entercomments!K47</f>
        <v>You wrote: "ethical issues are very few"  Why is this important, given the context?  This is very important given the subject matter e.g. students, safeguarding, child protection, schools.</v>
      </c>
      <c r="BG5" s="785"/>
      <c r="BH5" s="785"/>
      <c r="BI5" s="785"/>
      <c r="BJ5" s="785"/>
      <c r="BK5" s="785"/>
      <c r="BL5" s="785"/>
      <c r="BM5" s="785"/>
      <c r="BN5" s="785"/>
      <c r="BO5" s="787">
        <v>56</v>
      </c>
      <c r="BP5" s="782">
        <f>Entercomments!J58</f>
        <v>0</v>
      </c>
      <c r="BQ5" s="785">
        <f>Entercomments!K58</f>
        <v>0</v>
      </c>
      <c r="BR5" s="785"/>
      <c r="BS5" s="785"/>
      <c r="BT5" s="785"/>
      <c r="BU5" s="785"/>
      <c r="BV5" s="785"/>
      <c r="BW5" s="785"/>
      <c r="BX5" s="785"/>
      <c r="BY5" s="785"/>
    </row>
    <row r="6" spans="2:77" ht="15.75" customHeight="1" x14ac:dyDescent="0.25">
      <c r="B6" s="792"/>
      <c r="C6" s="792"/>
      <c r="D6" s="792"/>
      <c r="E6" s="792"/>
      <c r="F6" s="792"/>
      <c r="G6" s="792"/>
      <c r="H6" s="792"/>
      <c r="I6" s="792"/>
      <c r="J6" s="792"/>
      <c r="L6" s="781"/>
      <c r="M6" s="783"/>
      <c r="N6" s="786"/>
      <c r="O6" s="786"/>
      <c r="P6" s="786"/>
      <c r="Q6" s="786"/>
      <c r="R6" s="786"/>
      <c r="S6" s="786"/>
      <c r="T6" s="786"/>
      <c r="U6" s="786"/>
      <c r="V6" s="786"/>
      <c r="W6" s="788"/>
      <c r="X6" s="783"/>
      <c r="Y6" s="786"/>
      <c r="Z6" s="786"/>
      <c r="AA6" s="786"/>
      <c r="AB6" s="786"/>
      <c r="AC6" s="786"/>
      <c r="AD6" s="786"/>
      <c r="AE6" s="786"/>
      <c r="AF6" s="786"/>
      <c r="AG6" s="786"/>
      <c r="AH6" s="788"/>
      <c r="AI6" s="783"/>
      <c r="AJ6" s="790"/>
      <c r="AK6" s="790"/>
      <c r="AL6" s="790"/>
      <c r="AM6" s="790"/>
      <c r="AN6" s="790"/>
      <c r="AO6" s="790"/>
      <c r="AP6" s="790"/>
      <c r="AQ6" s="790"/>
      <c r="AR6" s="790"/>
      <c r="AS6" s="788"/>
      <c r="AT6" s="783"/>
      <c r="AU6" s="786"/>
      <c r="AV6" s="786"/>
      <c r="AW6" s="786"/>
      <c r="AX6" s="786"/>
      <c r="AY6" s="786"/>
      <c r="AZ6" s="786"/>
      <c r="BA6" s="786"/>
      <c r="BB6" s="786"/>
      <c r="BC6" s="786"/>
      <c r="BD6" s="788"/>
      <c r="BE6" s="783"/>
      <c r="BF6" s="786"/>
      <c r="BG6" s="786"/>
      <c r="BH6" s="786"/>
      <c r="BI6" s="786"/>
      <c r="BJ6" s="786"/>
      <c r="BK6" s="786"/>
      <c r="BL6" s="786"/>
      <c r="BM6" s="786"/>
      <c r="BN6" s="786"/>
      <c r="BO6" s="788"/>
      <c r="BP6" s="783"/>
      <c r="BQ6" s="786"/>
      <c r="BR6" s="786"/>
      <c r="BS6" s="786"/>
      <c r="BT6" s="786"/>
      <c r="BU6" s="786"/>
      <c r="BV6" s="786"/>
      <c r="BW6" s="786"/>
      <c r="BX6" s="786"/>
      <c r="BY6" s="786"/>
    </row>
    <row r="7" spans="2:77" ht="15.75" customHeight="1" x14ac:dyDescent="0.25">
      <c r="B7" s="792"/>
      <c r="C7" s="792"/>
      <c r="D7" s="792"/>
      <c r="E7" s="792"/>
      <c r="F7" s="792"/>
      <c r="G7" s="792"/>
      <c r="H7" s="792"/>
      <c r="I7" s="792"/>
      <c r="J7" s="792"/>
      <c r="L7" s="781"/>
      <c r="M7" s="783"/>
      <c r="N7" s="786"/>
      <c r="O7" s="786"/>
      <c r="P7" s="786"/>
      <c r="Q7" s="786"/>
      <c r="R7" s="786"/>
      <c r="S7" s="786"/>
      <c r="T7" s="786"/>
      <c r="U7" s="786"/>
      <c r="V7" s="786"/>
      <c r="W7" s="788"/>
      <c r="X7" s="783"/>
      <c r="Y7" s="786"/>
      <c r="Z7" s="786"/>
      <c r="AA7" s="786"/>
      <c r="AB7" s="786"/>
      <c r="AC7" s="786"/>
      <c r="AD7" s="786"/>
      <c r="AE7" s="786"/>
      <c r="AF7" s="786"/>
      <c r="AG7" s="786"/>
      <c r="AH7" s="788"/>
      <c r="AI7" s="783"/>
      <c r="AJ7" s="790"/>
      <c r="AK7" s="790"/>
      <c r="AL7" s="790"/>
      <c r="AM7" s="790"/>
      <c r="AN7" s="790"/>
      <c r="AO7" s="790"/>
      <c r="AP7" s="790"/>
      <c r="AQ7" s="790"/>
      <c r="AR7" s="790"/>
      <c r="AS7" s="788"/>
      <c r="AT7" s="783"/>
      <c r="AU7" s="786"/>
      <c r="AV7" s="786"/>
      <c r="AW7" s="786"/>
      <c r="AX7" s="786"/>
      <c r="AY7" s="786"/>
      <c r="AZ7" s="786"/>
      <c r="BA7" s="786"/>
      <c r="BB7" s="786"/>
      <c r="BC7" s="786"/>
      <c r="BD7" s="788"/>
      <c r="BE7" s="783"/>
      <c r="BF7" s="786"/>
      <c r="BG7" s="786"/>
      <c r="BH7" s="786"/>
      <c r="BI7" s="786"/>
      <c r="BJ7" s="786"/>
      <c r="BK7" s="786"/>
      <c r="BL7" s="786"/>
      <c r="BM7" s="786"/>
      <c r="BN7" s="786"/>
      <c r="BO7" s="788"/>
      <c r="BP7" s="783"/>
      <c r="BQ7" s="786"/>
      <c r="BR7" s="786"/>
      <c r="BS7" s="786"/>
      <c r="BT7" s="786"/>
      <c r="BU7" s="786"/>
      <c r="BV7" s="786"/>
      <c r="BW7" s="786"/>
      <c r="BX7" s="786"/>
      <c r="BY7" s="786"/>
    </row>
    <row r="8" spans="2:77" ht="15.75" customHeight="1" thickBot="1" x14ac:dyDescent="0.3">
      <c r="B8" s="792"/>
      <c r="C8" s="792"/>
      <c r="D8" s="792"/>
      <c r="E8" s="792"/>
      <c r="F8" s="792"/>
      <c r="G8" s="792"/>
      <c r="H8" s="792"/>
      <c r="I8" s="792"/>
      <c r="J8" s="792"/>
      <c r="L8" s="781"/>
      <c r="M8" s="784"/>
      <c r="N8" s="786"/>
      <c r="O8" s="786"/>
      <c r="P8" s="786"/>
      <c r="Q8" s="786"/>
      <c r="R8" s="786"/>
      <c r="S8" s="786"/>
      <c r="T8" s="786"/>
      <c r="U8" s="786"/>
      <c r="V8" s="786"/>
      <c r="W8" s="788"/>
      <c r="X8" s="784"/>
      <c r="Y8" s="786"/>
      <c r="Z8" s="786"/>
      <c r="AA8" s="786"/>
      <c r="AB8" s="786"/>
      <c r="AC8" s="786"/>
      <c r="AD8" s="786"/>
      <c r="AE8" s="786"/>
      <c r="AF8" s="786"/>
      <c r="AG8" s="786"/>
      <c r="AH8" s="788"/>
      <c r="AI8" s="784"/>
      <c r="AJ8" s="790"/>
      <c r="AK8" s="790"/>
      <c r="AL8" s="790"/>
      <c r="AM8" s="790"/>
      <c r="AN8" s="790"/>
      <c r="AO8" s="790"/>
      <c r="AP8" s="790"/>
      <c r="AQ8" s="790"/>
      <c r="AR8" s="790"/>
      <c r="AS8" s="788"/>
      <c r="AT8" s="784"/>
      <c r="AU8" s="786"/>
      <c r="AV8" s="786"/>
      <c r="AW8" s="786"/>
      <c r="AX8" s="786"/>
      <c r="AY8" s="786"/>
      <c r="AZ8" s="786"/>
      <c r="BA8" s="786"/>
      <c r="BB8" s="786"/>
      <c r="BC8" s="786"/>
      <c r="BD8" s="788"/>
      <c r="BE8" s="784"/>
      <c r="BF8" s="786"/>
      <c r="BG8" s="786"/>
      <c r="BH8" s="786"/>
      <c r="BI8" s="786"/>
      <c r="BJ8" s="786"/>
      <c r="BK8" s="786"/>
      <c r="BL8" s="786"/>
      <c r="BM8" s="786"/>
      <c r="BN8" s="786"/>
      <c r="BO8" s="788"/>
      <c r="BP8" s="784"/>
      <c r="BQ8" s="786"/>
      <c r="BR8" s="786"/>
      <c r="BS8" s="786"/>
      <c r="BT8" s="786"/>
      <c r="BU8" s="786"/>
      <c r="BV8" s="786"/>
      <c r="BW8" s="786"/>
      <c r="BX8" s="786"/>
      <c r="BY8" s="786"/>
    </row>
    <row r="9" spans="2:77" ht="15.75" customHeight="1" x14ac:dyDescent="0.25">
      <c r="L9" s="780">
        <v>2</v>
      </c>
      <c r="M9" s="782" t="str">
        <f>Entercomments!J4</f>
        <v>Fred</v>
      </c>
      <c r="N9" s="785" t="str">
        <f>Entercomments!$K4</f>
        <v xml:space="preserve">Have you mentioned the importance of ethical issues?  Does using official statistics reduce the possibility of ethical issues arising?  </v>
      </c>
      <c r="O9" s="785"/>
      <c r="P9" s="785"/>
      <c r="Q9" s="785"/>
      <c r="R9" s="785"/>
      <c r="S9" s="785"/>
      <c r="T9" s="785"/>
      <c r="U9" s="785"/>
      <c r="V9" s="785"/>
      <c r="W9" s="787">
        <v>13</v>
      </c>
      <c r="X9" s="782" t="str">
        <f>Entercomments!J15</f>
        <v>Billy</v>
      </c>
      <c r="Y9" s="785" t="str">
        <f>Entercomments!$K15</f>
        <v>Why are official statistics particularly useful for research into gender and achievement?  You have only explained the general advantages in your first paragraph.</v>
      </c>
      <c r="Z9" s="785"/>
      <c r="AA9" s="785"/>
      <c r="AB9" s="785"/>
      <c r="AC9" s="785"/>
      <c r="AD9" s="785"/>
      <c r="AE9" s="785"/>
      <c r="AF9" s="785"/>
      <c r="AG9" s="785"/>
      <c r="AH9" s="787">
        <v>24</v>
      </c>
      <c r="AI9" s="782" t="str">
        <f>Entercomments!J26</f>
        <v>Kyle</v>
      </c>
      <c r="AJ9" s="785" t="str">
        <f>Entercomments!K26</f>
        <v>Have you considered the ethical issued that might be avoided by using official statistics?</v>
      </c>
      <c r="AK9" s="785"/>
      <c r="AL9" s="785"/>
      <c r="AM9" s="785"/>
      <c r="AN9" s="785"/>
      <c r="AO9" s="785"/>
      <c r="AP9" s="785"/>
      <c r="AQ9" s="785"/>
      <c r="AR9" s="785"/>
      <c r="AS9" s="787">
        <v>35</v>
      </c>
      <c r="AT9" s="782" t="str">
        <f>Entercomments!J37</f>
        <v>Dorothy</v>
      </c>
      <c r="AU9" s="785" t="str">
        <f>Entercomments!K37</f>
        <v>Does paragraph six refer in any way to the political agenda of the government?</v>
      </c>
      <c r="AV9" s="785"/>
      <c r="AW9" s="785"/>
      <c r="AX9" s="785"/>
      <c r="AY9" s="785"/>
      <c r="AZ9" s="785"/>
      <c r="BA9" s="785"/>
      <c r="BB9" s="785"/>
      <c r="BC9" s="785"/>
      <c r="BD9" s="787">
        <v>46</v>
      </c>
      <c r="BE9" s="782" t="str">
        <f>Entercomments!J48</f>
        <v>Ambrosia</v>
      </c>
      <c r="BF9" s="785" t="str">
        <f>Entercomments!K48</f>
        <v>Have you mentioned any sources of official statistics e.g the census?  Have you commented on validity and reliability, in terms of how often these statistics are collected?</v>
      </c>
      <c r="BG9" s="785"/>
      <c r="BH9" s="785"/>
      <c r="BI9" s="785"/>
      <c r="BJ9" s="785"/>
      <c r="BK9" s="785"/>
      <c r="BL9" s="785"/>
      <c r="BM9" s="785"/>
      <c r="BN9" s="785"/>
      <c r="BO9" s="787">
        <v>57</v>
      </c>
      <c r="BP9" s="782">
        <f>Entercomments!J59</f>
        <v>0</v>
      </c>
      <c r="BQ9" s="785">
        <f>Entercomments!K59</f>
        <v>0</v>
      </c>
      <c r="BR9" s="785"/>
      <c r="BS9" s="785"/>
      <c r="BT9" s="785"/>
      <c r="BU9" s="785"/>
      <c r="BV9" s="785"/>
      <c r="BW9" s="785"/>
      <c r="BX9" s="785"/>
      <c r="BY9" s="785"/>
    </row>
    <row r="10" spans="2:77" ht="15.75" customHeight="1" x14ac:dyDescent="0.25">
      <c r="L10" s="781"/>
      <c r="M10" s="783"/>
      <c r="N10" s="786"/>
      <c r="O10" s="786"/>
      <c r="P10" s="786"/>
      <c r="Q10" s="786"/>
      <c r="R10" s="786"/>
      <c r="S10" s="786"/>
      <c r="T10" s="786"/>
      <c r="U10" s="786"/>
      <c r="V10" s="786"/>
      <c r="W10" s="788"/>
      <c r="X10" s="783"/>
      <c r="Y10" s="786"/>
      <c r="Z10" s="786"/>
      <c r="AA10" s="786"/>
      <c r="AB10" s="786"/>
      <c r="AC10" s="786"/>
      <c r="AD10" s="786"/>
      <c r="AE10" s="786"/>
      <c r="AF10" s="786"/>
      <c r="AG10" s="786"/>
      <c r="AH10" s="788"/>
      <c r="AI10" s="783"/>
      <c r="AJ10" s="786"/>
      <c r="AK10" s="786"/>
      <c r="AL10" s="786"/>
      <c r="AM10" s="786"/>
      <c r="AN10" s="786"/>
      <c r="AO10" s="786"/>
      <c r="AP10" s="786"/>
      <c r="AQ10" s="786"/>
      <c r="AR10" s="786"/>
      <c r="AS10" s="788"/>
      <c r="AT10" s="783"/>
      <c r="AU10" s="786"/>
      <c r="AV10" s="786"/>
      <c r="AW10" s="786"/>
      <c r="AX10" s="786"/>
      <c r="AY10" s="786"/>
      <c r="AZ10" s="786"/>
      <c r="BA10" s="786"/>
      <c r="BB10" s="786"/>
      <c r="BC10" s="786"/>
      <c r="BD10" s="788"/>
      <c r="BE10" s="783"/>
      <c r="BF10" s="786"/>
      <c r="BG10" s="786"/>
      <c r="BH10" s="786"/>
      <c r="BI10" s="786"/>
      <c r="BJ10" s="786"/>
      <c r="BK10" s="786"/>
      <c r="BL10" s="786"/>
      <c r="BM10" s="786"/>
      <c r="BN10" s="786"/>
      <c r="BO10" s="788"/>
      <c r="BP10" s="783"/>
      <c r="BQ10" s="786"/>
      <c r="BR10" s="786"/>
      <c r="BS10" s="786"/>
      <c r="BT10" s="786"/>
      <c r="BU10" s="786"/>
      <c r="BV10" s="786"/>
      <c r="BW10" s="786"/>
      <c r="BX10" s="786"/>
      <c r="BY10" s="786"/>
    </row>
    <row r="11" spans="2:77" ht="15.75" customHeight="1" x14ac:dyDescent="0.25">
      <c r="L11" s="781"/>
      <c r="M11" s="783"/>
      <c r="N11" s="786"/>
      <c r="O11" s="786"/>
      <c r="P11" s="786"/>
      <c r="Q11" s="786"/>
      <c r="R11" s="786"/>
      <c r="S11" s="786"/>
      <c r="T11" s="786"/>
      <c r="U11" s="786"/>
      <c r="V11" s="786"/>
      <c r="W11" s="788"/>
      <c r="X11" s="783"/>
      <c r="Y11" s="786"/>
      <c r="Z11" s="786"/>
      <c r="AA11" s="786"/>
      <c r="AB11" s="786"/>
      <c r="AC11" s="786"/>
      <c r="AD11" s="786"/>
      <c r="AE11" s="786"/>
      <c r="AF11" s="786"/>
      <c r="AG11" s="786"/>
      <c r="AH11" s="788"/>
      <c r="AI11" s="783"/>
      <c r="AJ11" s="786"/>
      <c r="AK11" s="786"/>
      <c r="AL11" s="786"/>
      <c r="AM11" s="786"/>
      <c r="AN11" s="786"/>
      <c r="AO11" s="786"/>
      <c r="AP11" s="786"/>
      <c r="AQ11" s="786"/>
      <c r="AR11" s="786"/>
      <c r="AS11" s="788"/>
      <c r="AT11" s="783"/>
      <c r="AU11" s="786"/>
      <c r="AV11" s="786"/>
      <c r="AW11" s="786"/>
      <c r="AX11" s="786"/>
      <c r="AY11" s="786"/>
      <c r="AZ11" s="786"/>
      <c r="BA11" s="786"/>
      <c r="BB11" s="786"/>
      <c r="BC11" s="786"/>
      <c r="BD11" s="788"/>
      <c r="BE11" s="783"/>
      <c r="BF11" s="786"/>
      <c r="BG11" s="786"/>
      <c r="BH11" s="786"/>
      <c r="BI11" s="786"/>
      <c r="BJ11" s="786"/>
      <c r="BK11" s="786"/>
      <c r="BL11" s="786"/>
      <c r="BM11" s="786"/>
      <c r="BN11" s="786"/>
      <c r="BO11" s="788"/>
      <c r="BP11" s="783"/>
      <c r="BQ11" s="786"/>
      <c r="BR11" s="786"/>
      <c r="BS11" s="786"/>
      <c r="BT11" s="786"/>
      <c r="BU11" s="786"/>
      <c r="BV11" s="786"/>
      <c r="BW11" s="786"/>
      <c r="BX11" s="786"/>
      <c r="BY11" s="786"/>
    </row>
    <row r="12" spans="2:77" ht="15.75" customHeight="1" thickBot="1" x14ac:dyDescent="0.3">
      <c r="L12" s="781"/>
      <c r="M12" s="784"/>
      <c r="N12" s="786"/>
      <c r="O12" s="786"/>
      <c r="P12" s="786"/>
      <c r="Q12" s="786"/>
      <c r="R12" s="786"/>
      <c r="S12" s="786"/>
      <c r="T12" s="786"/>
      <c r="U12" s="786"/>
      <c r="V12" s="786"/>
      <c r="W12" s="788"/>
      <c r="X12" s="784"/>
      <c r="Y12" s="786"/>
      <c r="Z12" s="786"/>
      <c r="AA12" s="786"/>
      <c r="AB12" s="786"/>
      <c r="AC12" s="786"/>
      <c r="AD12" s="786"/>
      <c r="AE12" s="786"/>
      <c r="AF12" s="786"/>
      <c r="AG12" s="786"/>
      <c r="AH12" s="788"/>
      <c r="AI12" s="784"/>
      <c r="AJ12" s="786"/>
      <c r="AK12" s="786"/>
      <c r="AL12" s="786"/>
      <c r="AM12" s="786"/>
      <c r="AN12" s="786"/>
      <c r="AO12" s="786"/>
      <c r="AP12" s="786"/>
      <c r="AQ12" s="786"/>
      <c r="AR12" s="786"/>
      <c r="AS12" s="788"/>
      <c r="AT12" s="784"/>
      <c r="AU12" s="786"/>
      <c r="AV12" s="786"/>
      <c r="AW12" s="786"/>
      <c r="AX12" s="786"/>
      <c r="AY12" s="786"/>
      <c r="AZ12" s="786"/>
      <c r="BA12" s="786"/>
      <c r="BB12" s="786"/>
      <c r="BC12" s="786"/>
      <c r="BD12" s="788"/>
      <c r="BE12" s="784"/>
      <c r="BF12" s="786"/>
      <c r="BG12" s="786"/>
      <c r="BH12" s="786"/>
      <c r="BI12" s="786"/>
      <c r="BJ12" s="786"/>
      <c r="BK12" s="786"/>
      <c r="BL12" s="786"/>
      <c r="BM12" s="786"/>
      <c r="BN12" s="786"/>
      <c r="BO12" s="788"/>
      <c r="BP12" s="784"/>
      <c r="BQ12" s="786"/>
      <c r="BR12" s="786"/>
      <c r="BS12" s="786"/>
      <c r="BT12" s="786"/>
      <c r="BU12" s="786"/>
      <c r="BV12" s="786"/>
      <c r="BW12" s="786"/>
      <c r="BX12" s="786"/>
      <c r="BY12" s="786"/>
    </row>
    <row r="13" spans="2:77" ht="15.75" customHeight="1" x14ac:dyDescent="0.25">
      <c r="L13" s="780">
        <v>3</v>
      </c>
      <c r="M13" s="782" t="str">
        <f>Entercomments!J5</f>
        <v>Jon</v>
      </c>
      <c r="N13" s="785" t="str">
        <f>Entercomments!$K5</f>
        <v>What sort of sample would official statistics produce?  What would the impact be on representativeness.</v>
      </c>
      <c r="O13" s="785"/>
      <c r="P13" s="785"/>
      <c r="Q13" s="785"/>
      <c r="R13" s="785"/>
      <c r="S13" s="785"/>
      <c r="T13" s="785"/>
      <c r="U13" s="785"/>
      <c r="V13" s="785"/>
      <c r="W13" s="787">
        <v>14</v>
      </c>
      <c r="X13" s="782" t="str">
        <f>Entercomments!J16</f>
        <v>Billy</v>
      </c>
      <c r="Y13" s="785" t="str">
        <f>Entercomments!$K16</f>
        <v xml:space="preserve">Have you mentioned the importance of ethical issues?  Does using official statistics reduce the possibility of ethical issues arising?  </v>
      </c>
      <c r="Z13" s="785"/>
      <c r="AA13" s="785"/>
      <c r="AB13" s="785"/>
      <c r="AC13" s="785"/>
      <c r="AD13" s="785"/>
      <c r="AE13" s="785"/>
      <c r="AF13" s="785"/>
      <c r="AG13" s="785"/>
      <c r="AH13" s="787">
        <v>25</v>
      </c>
      <c r="AI13" s="782" t="str">
        <f>Entercomments!J27</f>
        <v>Jessica</v>
      </c>
      <c r="AJ13" s="785" t="str">
        <f>Entercomments!K27</f>
        <v>All of your points in your first paragraph are valid; have you linked them to the subject matter?</v>
      </c>
      <c r="AK13" s="785"/>
      <c r="AL13" s="785"/>
      <c r="AM13" s="785"/>
      <c r="AN13" s="785"/>
      <c r="AO13" s="785"/>
      <c r="AP13" s="785"/>
      <c r="AQ13" s="785"/>
      <c r="AR13" s="785"/>
      <c r="AS13" s="787">
        <v>36</v>
      </c>
      <c r="AT13" s="782" t="str">
        <f>Entercomments!J38</f>
        <v>Nissan</v>
      </c>
      <c r="AU13" s="785" t="str">
        <f>Entercomments!K38</f>
        <v xml:space="preserve">The points that you have made are valid.  However, you have not covered enough areas.  For example, are there any ethical issues created by the use of official statistics?  </v>
      </c>
      <c r="AV13" s="785"/>
      <c r="AW13" s="785"/>
      <c r="AX13" s="785"/>
      <c r="AY13" s="785"/>
      <c r="AZ13" s="785"/>
      <c r="BA13" s="785"/>
      <c r="BB13" s="785"/>
      <c r="BC13" s="785"/>
      <c r="BD13" s="787">
        <v>47</v>
      </c>
      <c r="BE13" s="782">
        <f>Entercomments!J49</f>
        <v>0</v>
      </c>
      <c r="BF13" s="785">
        <f>Entercomments!K49</f>
        <v>0</v>
      </c>
      <c r="BG13" s="785"/>
      <c r="BH13" s="785"/>
      <c r="BI13" s="785"/>
      <c r="BJ13" s="785"/>
      <c r="BK13" s="785"/>
      <c r="BL13" s="785"/>
      <c r="BM13" s="785"/>
      <c r="BN13" s="785"/>
      <c r="BO13" s="787">
        <v>58</v>
      </c>
      <c r="BP13" s="782">
        <f>Entercomments!J60</f>
        <v>0</v>
      </c>
      <c r="BQ13" s="785">
        <f>Entercomments!K60</f>
        <v>0</v>
      </c>
      <c r="BR13" s="785"/>
      <c r="BS13" s="785"/>
      <c r="BT13" s="785"/>
      <c r="BU13" s="785"/>
      <c r="BV13" s="785"/>
      <c r="BW13" s="785"/>
      <c r="BX13" s="785"/>
      <c r="BY13" s="785"/>
    </row>
    <row r="14" spans="2:77" ht="15.75" customHeight="1" x14ac:dyDescent="0.25">
      <c r="L14" s="781"/>
      <c r="M14" s="783"/>
      <c r="N14" s="786"/>
      <c r="O14" s="786"/>
      <c r="P14" s="786"/>
      <c r="Q14" s="786"/>
      <c r="R14" s="786"/>
      <c r="S14" s="786"/>
      <c r="T14" s="786"/>
      <c r="U14" s="786"/>
      <c r="V14" s="786"/>
      <c r="W14" s="788"/>
      <c r="X14" s="783"/>
      <c r="Y14" s="786"/>
      <c r="Z14" s="786"/>
      <c r="AA14" s="786"/>
      <c r="AB14" s="786"/>
      <c r="AC14" s="786"/>
      <c r="AD14" s="786"/>
      <c r="AE14" s="786"/>
      <c r="AF14" s="786"/>
      <c r="AG14" s="786"/>
      <c r="AH14" s="788"/>
      <c r="AI14" s="783"/>
      <c r="AJ14" s="786"/>
      <c r="AK14" s="786"/>
      <c r="AL14" s="786"/>
      <c r="AM14" s="786"/>
      <c r="AN14" s="786"/>
      <c r="AO14" s="786"/>
      <c r="AP14" s="786"/>
      <c r="AQ14" s="786"/>
      <c r="AR14" s="786"/>
      <c r="AS14" s="788"/>
      <c r="AT14" s="783"/>
      <c r="AU14" s="786"/>
      <c r="AV14" s="786"/>
      <c r="AW14" s="786"/>
      <c r="AX14" s="786"/>
      <c r="AY14" s="786"/>
      <c r="AZ14" s="786"/>
      <c r="BA14" s="786"/>
      <c r="BB14" s="786"/>
      <c r="BC14" s="786"/>
      <c r="BD14" s="788"/>
      <c r="BE14" s="783"/>
      <c r="BF14" s="786"/>
      <c r="BG14" s="786"/>
      <c r="BH14" s="786"/>
      <c r="BI14" s="786"/>
      <c r="BJ14" s="786"/>
      <c r="BK14" s="786"/>
      <c r="BL14" s="786"/>
      <c r="BM14" s="786"/>
      <c r="BN14" s="786"/>
      <c r="BO14" s="788"/>
      <c r="BP14" s="783"/>
      <c r="BQ14" s="786"/>
      <c r="BR14" s="786"/>
      <c r="BS14" s="786"/>
      <c r="BT14" s="786"/>
      <c r="BU14" s="786"/>
      <c r="BV14" s="786"/>
      <c r="BW14" s="786"/>
      <c r="BX14" s="786"/>
      <c r="BY14" s="786"/>
    </row>
    <row r="15" spans="2:77" ht="15" customHeight="1" x14ac:dyDescent="0.25">
      <c r="L15" s="781"/>
      <c r="M15" s="783"/>
      <c r="N15" s="786"/>
      <c r="O15" s="786"/>
      <c r="P15" s="786"/>
      <c r="Q15" s="786"/>
      <c r="R15" s="786"/>
      <c r="S15" s="786"/>
      <c r="T15" s="786"/>
      <c r="U15" s="786"/>
      <c r="V15" s="786"/>
      <c r="W15" s="788"/>
      <c r="X15" s="783"/>
      <c r="Y15" s="786"/>
      <c r="Z15" s="786"/>
      <c r="AA15" s="786"/>
      <c r="AB15" s="786"/>
      <c r="AC15" s="786"/>
      <c r="AD15" s="786"/>
      <c r="AE15" s="786"/>
      <c r="AF15" s="786"/>
      <c r="AG15" s="786"/>
      <c r="AH15" s="788"/>
      <c r="AI15" s="783"/>
      <c r="AJ15" s="786"/>
      <c r="AK15" s="786"/>
      <c r="AL15" s="786"/>
      <c r="AM15" s="786"/>
      <c r="AN15" s="786"/>
      <c r="AO15" s="786"/>
      <c r="AP15" s="786"/>
      <c r="AQ15" s="786"/>
      <c r="AR15" s="786"/>
      <c r="AS15" s="788"/>
      <c r="AT15" s="783"/>
      <c r="AU15" s="786"/>
      <c r="AV15" s="786"/>
      <c r="AW15" s="786"/>
      <c r="AX15" s="786"/>
      <c r="AY15" s="786"/>
      <c r="AZ15" s="786"/>
      <c r="BA15" s="786"/>
      <c r="BB15" s="786"/>
      <c r="BC15" s="786"/>
      <c r="BD15" s="788"/>
      <c r="BE15" s="783"/>
      <c r="BF15" s="786"/>
      <c r="BG15" s="786"/>
      <c r="BH15" s="786"/>
      <c r="BI15" s="786"/>
      <c r="BJ15" s="786"/>
      <c r="BK15" s="786"/>
      <c r="BL15" s="786"/>
      <c r="BM15" s="786"/>
      <c r="BN15" s="786"/>
      <c r="BO15" s="788"/>
      <c r="BP15" s="783"/>
      <c r="BQ15" s="786"/>
      <c r="BR15" s="786"/>
      <c r="BS15" s="786"/>
      <c r="BT15" s="786"/>
      <c r="BU15" s="786"/>
      <c r="BV15" s="786"/>
      <c r="BW15" s="786"/>
      <c r="BX15" s="786"/>
      <c r="BY15" s="786"/>
    </row>
    <row r="16" spans="2:77" ht="15.75" customHeight="1" thickBot="1" x14ac:dyDescent="0.3">
      <c r="L16" s="781"/>
      <c r="M16" s="784"/>
      <c r="N16" s="786"/>
      <c r="O16" s="786"/>
      <c r="P16" s="786"/>
      <c r="Q16" s="786"/>
      <c r="R16" s="786"/>
      <c r="S16" s="786"/>
      <c r="T16" s="786"/>
      <c r="U16" s="786"/>
      <c r="V16" s="786"/>
      <c r="W16" s="788"/>
      <c r="X16" s="784"/>
      <c r="Y16" s="786"/>
      <c r="Z16" s="786"/>
      <c r="AA16" s="786"/>
      <c r="AB16" s="786"/>
      <c r="AC16" s="786"/>
      <c r="AD16" s="786"/>
      <c r="AE16" s="786"/>
      <c r="AF16" s="786"/>
      <c r="AG16" s="786"/>
      <c r="AH16" s="788"/>
      <c r="AI16" s="784"/>
      <c r="AJ16" s="786"/>
      <c r="AK16" s="786"/>
      <c r="AL16" s="786"/>
      <c r="AM16" s="786"/>
      <c r="AN16" s="786"/>
      <c r="AO16" s="786"/>
      <c r="AP16" s="786"/>
      <c r="AQ16" s="786"/>
      <c r="AR16" s="786"/>
      <c r="AS16" s="788"/>
      <c r="AT16" s="784"/>
      <c r="AU16" s="786"/>
      <c r="AV16" s="786"/>
      <c r="AW16" s="786"/>
      <c r="AX16" s="786"/>
      <c r="AY16" s="786"/>
      <c r="AZ16" s="786"/>
      <c r="BA16" s="786"/>
      <c r="BB16" s="786"/>
      <c r="BC16" s="786"/>
      <c r="BD16" s="788"/>
      <c r="BE16" s="784"/>
      <c r="BF16" s="786"/>
      <c r="BG16" s="786"/>
      <c r="BH16" s="786"/>
      <c r="BI16" s="786"/>
      <c r="BJ16" s="786"/>
      <c r="BK16" s="786"/>
      <c r="BL16" s="786"/>
      <c r="BM16" s="786"/>
      <c r="BN16" s="786"/>
      <c r="BO16" s="788"/>
      <c r="BP16" s="784"/>
      <c r="BQ16" s="786"/>
      <c r="BR16" s="786"/>
      <c r="BS16" s="786"/>
      <c r="BT16" s="786"/>
      <c r="BU16" s="786"/>
      <c r="BV16" s="786"/>
      <c r="BW16" s="786"/>
      <c r="BX16" s="786"/>
      <c r="BY16" s="786"/>
    </row>
    <row r="17" spans="12:77" ht="15" customHeight="1" x14ac:dyDescent="0.25">
      <c r="L17" s="780">
        <v>4</v>
      </c>
      <c r="M17" s="782" t="str">
        <f>Entercomments!J6</f>
        <v>Malcolm</v>
      </c>
      <c r="N17" s="785" t="str">
        <f>Entercomments!$K6</f>
        <v>How valid might the outcomes be without some level of triangulation?  Does using official statistics avoid the need for a "gatekeeper?"</v>
      </c>
      <c r="O17" s="785"/>
      <c r="P17" s="785"/>
      <c r="Q17" s="785"/>
      <c r="R17" s="785"/>
      <c r="S17" s="785"/>
      <c r="T17" s="785"/>
      <c r="U17" s="785"/>
      <c r="V17" s="785"/>
      <c r="W17" s="787">
        <v>15</v>
      </c>
      <c r="X17" s="782" t="str">
        <f>Entercomments!J17</f>
        <v>Matteos</v>
      </c>
      <c r="Y17" s="785" t="str">
        <f>Entercomments!$K17</f>
        <v>Have you mentioned the subject and the context somewhere in each paragraph?</v>
      </c>
      <c r="Z17" s="785"/>
      <c r="AA17" s="785"/>
      <c r="AB17" s="785"/>
      <c r="AC17" s="785"/>
      <c r="AD17" s="785"/>
      <c r="AE17" s="785"/>
      <c r="AF17" s="785"/>
      <c r="AG17" s="785"/>
      <c r="AH17" s="787">
        <v>26</v>
      </c>
      <c r="AI17" s="782" t="str">
        <f>Entercomments!J28</f>
        <v>Billy</v>
      </c>
      <c r="AJ17" s="785" t="str">
        <f>Entercomments!K28</f>
        <v>This is a much improved response Bilal.  You have clearly taken on board the comments that I made earlier.</v>
      </c>
      <c r="AK17" s="785"/>
      <c r="AL17" s="785"/>
      <c r="AM17" s="785"/>
      <c r="AN17" s="785"/>
      <c r="AO17" s="785"/>
      <c r="AP17" s="785"/>
      <c r="AQ17" s="785"/>
      <c r="AR17" s="785"/>
      <c r="AS17" s="787">
        <v>37</v>
      </c>
      <c r="AT17" s="782" t="str">
        <f>Entercomments!J39</f>
        <v>Nissan</v>
      </c>
      <c r="AU17" s="785" t="str">
        <f>Entercomments!K39</f>
        <v>Have you mentioned any other studies that have been based on official statistics, for example the census?</v>
      </c>
      <c r="AV17" s="785"/>
      <c r="AW17" s="785"/>
      <c r="AX17" s="785"/>
      <c r="AY17" s="785"/>
      <c r="AZ17" s="785"/>
      <c r="BA17" s="785"/>
      <c r="BB17" s="785"/>
      <c r="BC17" s="785"/>
      <c r="BD17" s="787">
        <v>48</v>
      </c>
      <c r="BE17" s="782">
        <f>Entercomments!J50</f>
        <v>0</v>
      </c>
      <c r="BF17" s="785">
        <f>Entercomments!K50</f>
        <v>0</v>
      </c>
      <c r="BG17" s="785"/>
      <c r="BH17" s="785"/>
      <c r="BI17" s="785"/>
      <c r="BJ17" s="785"/>
      <c r="BK17" s="785"/>
      <c r="BL17" s="785"/>
      <c r="BM17" s="785"/>
      <c r="BN17" s="785"/>
      <c r="BO17" s="787">
        <v>59</v>
      </c>
      <c r="BP17" s="782">
        <f>Entercomments!J61</f>
        <v>0</v>
      </c>
      <c r="BQ17" s="785">
        <f>Entercomments!K61</f>
        <v>0</v>
      </c>
      <c r="BR17" s="785"/>
      <c r="BS17" s="785"/>
      <c r="BT17" s="785"/>
      <c r="BU17" s="785"/>
      <c r="BV17" s="785"/>
      <c r="BW17" s="785"/>
      <c r="BX17" s="785"/>
      <c r="BY17" s="785"/>
    </row>
    <row r="18" spans="12:77" ht="15" customHeight="1" x14ac:dyDescent="0.25">
      <c r="L18" s="781"/>
      <c r="M18" s="783"/>
      <c r="N18" s="786"/>
      <c r="O18" s="786"/>
      <c r="P18" s="786"/>
      <c r="Q18" s="786"/>
      <c r="R18" s="786"/>
      <c r="S18" s="786"/>
      <c r="T18" s="786"/>
      <c r="U18" s="786"/>
      <c r="V18" s="786"/>
      <c r="W18" s="788"/>
      <c r="X18" s="783"/>
      <c r="Y18" s="786"/>
      <c r="Z18" s="786"/>
      <c r="AA18" s="786"/>
      <c r="AB18" s="786"/>
      <c r="AC18" s="786"/>
      <c r="AD18" s="786"/>
      <c r="AE18" s="786"/>
      <c r="AF18" s="786"/>
      <c r="AG18" s="786"/>
      <c r="AH18" s="788"/>
      <c r="AI18" s="783"/>
      <c r="AJ18" s="786"/>
      <c r="AK18" s="786"/>
      <c r="AL18" s="786"/>
      <c r="AM18" s="786"/>
      <c r="AN18" s="786"/>
      <c r="AO18" s="786"/>
      <c r="AP18" s="786"/>
      <c r="AQ18" s="786"/>
      <c r="AR18" s="786"/>
      <c r="AS18" s="788"/>
      <c r="AT18" s="783"/>
      <c r="AU18" s="786"/>
      <c r="AV18" s="786"/>
      <c r="AW18" s="786"/>
      <c r="AX18" s="786"/>
      <c r="AY18" s="786"/>
      <c r="AZ18" s="786"/>
      <c r="BA18" s="786"/>
      <c r="BB18" s="786"/>
      <c r="BC18" s="786"/>
      <c r="BD18" s="788"/>
      <c r="BE18" s="783"/>
      <c r="BF18" s="786"/>
      <c r="BG18" s="786"/>
      <c r="BH18" s="786"/>
      <c r="BI18" s="786"/>
      <c r="BJ18" s="786"/>
      <c r="BK18" s="786"/>
      <c r="BL18" s="786"/>
      <c r="BM18" s="786"/>
      <c r="BN18" s="786"/>
      <c r="BO18" s="788"/>
      <c r="BP18" s="783"/>
      <c r="BQ18" s="786"/>
      <c r="BR18" s="786"/>
      <c r="BS18" s="786"/>
      <c r="BT18" s="786"/>
      <c r="BU18" s="786"/>
      <c r="BV18" s="786"/>
      <c r="BW18" s="786"/>
      <c r="BX18" s="786"/>
      <c r="BY18" s="786"/>
    </row>
    <row r="19" spans="12:77" ht="15" customHeight="1" x14ac:dyDescent="0.25">
      <c r="L19" s="781"/>
      <c r="M19" s="783"/>
      <c r="N19" s="786"/>
      <c r="O19" s="786"/>
      <c r="P19" s="786"/>
      <c r="Q19" s="786"/>
      <c r="R19" s="786"/>
      <c r="S19" s="786"/>
      <c r="T19" s="786"/>
      <c r="U19" s="786"/>
      <c r="V19" s="786"/>
      <c r="W19" s="788"/>
      <c r="X19" s="783"/>
      <c r="Y19" s="786"/>
      <c r="Z19" s="786"/>
      <c r="AA19" s="786"/>
      <c r="AB19" s="786"/>
      <c r="AC19" s="786"/>
      <c r="AD19" s="786"/>
      <c r="AE19" s="786"/>
      <c r="AF19" s="786"/>
      <c r="AG19" s="786"/>
      <c r="AH19" s="788"/>
      <c r="AI19" s="783"/>
      <c r="AJ19" s="786"/>
      <c r="AK19" s="786"/>
      <c r="AL19" s="786"/>
      <c r="AM19" s="786"/>
      <c r="AN19" s="786"/>
      <c r="AO19" s="786"/>
      <c r="AP19" s="786"/>
      <c r="AQ19" s="786"/>
      <c r="AR19" s="786"/>
      <c r="AS19" s="788"/>
      <c r="AT19" s="783"/>
      <c r="AU19" s="786"/>
      <c r="AV19" s="786"/>
      <c r="AW19" s="786"/>
      <c r="AX19" s="786"/>
      <c r="AY19" s="786"/>
      <c r="AZ19" s="786"/>
      <c r="BA19" s="786"/>
      <c r="BB19" s="786"/>
      <c r="BC19" s="786"/>
      <c r="BD19" s="788"/>
      <c r="BE19" s="783"/>
      <c r="BF19" s="786"/>
      <c r="BG19" s="786"/>
      <c r="BH19" s="786"/>
      <c r="BI19" s="786"/>
      <c r="BJ19" s="786"/>
      <c r="BK19" s="786"/>
      <c r="BL19" s="786"/>
      <c r="BM19" s="786"/>
      <c r="BN19" s="786"/>
      <c r="BO19" s="788"/>
      <c r="BP19" s="783"/>
      <c r="BQ19" s="786"/>
      <c r="BR19" s="786"/>
      <c r="BS19" s="786"/>
      <c r="BT19" s="786"/>
      <c r="BU19" s="786"/>
      <c r="BV19" s="786"/>
      <c r="BW19" s="786"/>
      <c r="BX19" s="786"/>
      <c r="BY19" s="786"/>
    </row>
    <row r="20" spans="12:77" ht="15.75" customHeight="1" thickBot="1" x14ac:dyDescent="0.3">
      <c r="L20" s="781"/>
      <c r="M20" s="784"/>
      <c r="N20" s="786"/>
      <c r="O20" s="786"/>
      <c r="P20" s="786"/>
      <c r="Q20" s="786"/>
      <c r="R20" s="786"/>
      <c r="S20" s="786"/>
      <c r="T20" s="786"/>
      <c r="U20" s="786"/>
      <c r="V20" s="786"/>
      <c r="W20" s="788"/>
      <c r="X20" s="784"/>
      <c r="Y20" s="786"/>
      <c r="Z20" s="786"/>
      <c r="AA20" s="786"/>
      <c r="AB20" s="786"/>
      <c r="AC20" s="786"/>
      <c r="AD20" s="786"/>
      <c r="AE20" s="786"/>
      <c r="AF20" s="786"/>
      <c r="AG20" s="786"/>
      <c r="AH20" s="788"/>
      <c r="AI20" s="784"/>
      <c r="AJ20" s="786"/>
      <c r="AK20" s="786"/>
      <c r="AL20" s="786"/>
      <c r="AM20" s="786"/>
      <c r="AN20" s="786"/>
      <c r="AO20" s="786"/>
      <c r="AP20" s="786"/>
      <c r="AQ20" s="786"/>
      <c r="AR20" s="786"/>
      <c r="AS20" s="788"/>
      <c r="AT20" s="784"/>
      <c r="AU20" s="786"/>
      <c r="AV20" s="786"/>
      <c r="AW20" s="786"/>
      <c r="AX20" s="786"/>
      <c r="AY20" s="786"/>
      <c r="AZ20" s="786"/>
      <c r="BA20" s="786"/>
      <c r="BB20" s="786"/>
      <c r="BC20" s="786"/>
      <c r="BD20" s="788"/>
      <c r="BE20" s="784"/>
      <c r="BF20" s="786"/>
      <c r="BG20" s="786"/>
      <c r="BH20" s="786"/>
      <c r="BI20" s="786"/>
      <c r="BJ20" s="786"/>
      <c r="BK20" s="786"/>
      <c r="BL20" s="786"/>
      <c r="BM20" s="786"/>
      <c r="BN20" s="786"/>
      <c r="BO20" s="788"/>
      <c r="BP20" s="784"/>
      <c r="BQ20" s="786"/>
      <c r="BR20" s="786"/>
      <c r="BS20" s="786"/>
      <c r="BT20" s="786"/>
      <c r="BU20" s="786"/>
      <c r="BV20" s="786"/>
      <c r="BW20" s="786"/>
      <c r="BX20" s="786"/>
      <c r="BY20" s="786"/>
    </row>
    <row r="21" spans="12:77" ht="15" customHeight="1" x14ac:dyDescent="0.25">
      <c r="L21" s="780">
        <v>5</v>
      </c>
      <c r="M21" s="782" t="str">
        <f>Entercomments!J7</f>
        <v>Amy</v>
      </c>
      <c r="N21" s="785" t="str">
        <f>Entercomments!$K7</f>
        <v>Have linked the word "representativeness" with the large amount of data available?</v>
      </c>
      <c r="O21" s="785"/>
      <c r="P21" s="785"/>
      <c r="Q21" s="785"/>
      <c r="R21" s="785"/>
      <c r="S21" s="785"/>
      <c r="T21" s="785"/>
      <c r="U21" s="785"/>
      <c r="V21" s="785"/>
      <c r="W21" s="787">
        <v>16</v>
      </c>
      <c r="X21" s="782" t="str">
        <f>Entercomments!J18</f>
        <v>Matteos</v>
      </c>
      <c r="Y21" s="785" t="str">
        <f>Entercomments!$K18</f>
        <v>You must write more than the general strengths and weaknesses of official statistics.  What are the ethical issues that might arise or be avoided by using this method.  Does the fact that every school must collect this data increase its representativeness and validity?</v>
      </c>
      <c r="Z21" s="785"/>
      <c r="AA21" s="785"/>
      <c r="AB21" s="785"/>
      <c r="AC21" s="785"/>
      <c r="AD21" s="785"/>
      <c r="AE21" s="785"/>
      <c r="AF21" s="785"/>
      <c r="AG21" s="785"/>
      <c r="AH21" s="787">
        <v>27</v>
      </c>
      <c r="AI21" s="782" t="str">
        <f>Entercomments!J29</f>
        <v>Emelia</v>
      </c>
      <c r="AJ21" s="785" t="str">
        <f>Entercomments!K29</f>
        <v>Have you proofread your work?  Your first paragraph makes little sense.  Remember, the examiner will see a candidate number and text.  If they don't understand what has been written they cannot give you any marks.</v>
      </c>
      <c r="AK21" s="785"/>
      <c r="AL21" s="785"/>
      <c r="AM21" s="785"/>
      <c r="AN21" s="785"/>
      <c r="AO21" s="785"/>
      <c r="AP21" s="785"/>
      <c r="AQ21" s="785"/>
      <c r="AR21" s="785"/>
      <c r="AS21" s="787">
        <v>38</v>
      </c>
      <c r="AT21" s="782" t="str">
        <f>Entercomments!J40</f>
        <v>Patricia</v>
      </c>
      <c r="AU21" s="785" t="str">
        <f>Entercomments!K40</f>
        <v>The points that you make in the first paragraph are excellent and relevant; how do they relate to gender, achievement and "official statistics?"</v>
      </c>
      <c r="AV21" s="785"/>
      <c r="AW21" s="785"/>
      <c r="AX21" s="785"/>
      <c r="AY21" s="785"/>
      <c r="AZ21" s="785"/>
      <c r="BA21" s="785"/>
      <c r="BB21" s="785"/>
      <c r="BC21" s="785"/>
      <c r="BD21" s="787">
        <v>49</v>
      </c>
      <c r="BE21" s="782">
        <f>Entercomments!J51</f>
        <v>0</v>
      </c>
      <c r="BF21" s="785">
        <f>Entercomments!K51</f>
        <v>0</v>
      </c>
      <c r="BG21" s="785"/>
      <c r="BH21" s="785"/>
      <c r="BI21" s="785"/>
      <c r="BJ21" s="785"/>
      <c r="BK21" s="785"/>
      <c r="BL21" s="785"/>
      <c r="BM21" s="785"/>
      <c r="BN21" s="785"/>
      <c r="BO21" s="787">
        <v>60</v>
      </c>
      <c r="BP21" s="782">
        <f>Entercomments!J62</f>
        <v>0</v>
      </c>
      <c r="BQ21" s="785">
        <f>Entercomments!K62</f>
        <v>0</v>
      </c>
      <c r="BR21" s="785"/>
      <c r="BS21" s="785"/>
      <c r="BT21" s="785"/>
      <c r="BU21" s="785"/>
      <c r="BV21" s="785"/>
      <c r="BW21" s="785"/>
      <c r="BX21" s="785"/>
      <c r="BY21" s="785"/>
    </row>
    <row r="22" spans="12:77" ht="15" customHeight="1" x14ac:dyDescent="0.25">
      <c r="L22" s="781"/>
      <c r="M22" s="783"/>
      <c r="N22" s="786"/>
      <c r="O22" s="786"/>
      <c r="P22" s="786"/>
      <c r="Q22" s="786"/>
      <c r="R22" s="786"/>
      <c r="S22" s="786"/>
      <c r="T22" s="786"/>
      <c r="U22" s="786"/>
      <c r="V22" s="786"/>
      <c r="W22" s="788"/>
      <c r="X22" s="783"/>
      <c r="Y22" s="786"/>
      <c r="Z22" s="786"/>
      <c r="AA22" s="786"/>
      <c r="AB22" s="786"/>
      <c r="AC22" s="786"/>
      <c r="AD22" s="786"/>
      <c r="AE22" s="786"/>
      <c r="AF22" s="786"/>
      <c r="AG22" s="786"/>
      <c r="AH22" s="788"/>
      <c r="AI22" s="783"/>
      <c r="AJ22" s="786"/>
      <c r="AK22" s="786"/>
      <c r="AL22" s="786"/>
      <c r="AM22" s="786"/>
      <c r="AN22" s="786"/>
      <c r="AO22" s="786"/>
      <c r="AP22" s="786"/>
      <c r="AQ22" s="786"/>
      <c r="AR22" s="786"/>
      <c r="AS22" s="788"/>
      <c r="AT22" s="783"/>
      <c r="AU22" s="786"/>
      <c r="AV22" s="786"/>
      <c r="AW22" s="786"/>
      <c r="AX22" s="786"/>
      <c r="AY22" s="786"/>
      <c r="AZ22" s="786"/>
      <c r="BA22" s="786"/>
      <c r="BB22" s="786"/>
      <c r="BC22" s="786"/>
      <c r="BD22" s="788"/>
      <c r="BE22" s="783"/>
      <c r="BF22" s="786"/>
      <c r="BG22" s="786"/>
      <c r="BH22" s="786"/>
      <c r="BI22" s="786"/>
      <c r="BJ22" s="786"/>
      <c r="BK22" s="786"/>
      <c r="BL22" s="786"/>
      <c r="BM22" s="786"/>
      <c r="BN22" s="786"/>
      <c r="BO22" s="788"/>
      <c r="BP22" s="783"/>
      <c r="BQ22" s="786"/>
      <c r="BR22" s="786"/>
      <c r="BS22" s="786"/>
      <c r="BT22" s="786"/>
      <c r="BU22" s="786"/>
      <c r="BV22" s="786"/>
      <c r="BW22" s="786"/>
      <c r="BX22" s="786"/>
      <c r="BY22" s="786"/>
    </row>
    <row r="23" spans="12:77" ht="15" customHeight="1" x14ac:dyDescent="0.25">
      <c r="L23" s="781"/>
      <c r="M23" s="783"/>
      <c r="N23" s="786"/>
      <c r="O23" s="786"/>
      <c r="P23" s="786"/>
      <c r="Q23" s="786"/>
      <c r="R23" s="786"/>
      <c r="S23" s="786"/>
      <c r="T23" s="786"/>
      <c r="U23" s="786"/>
      <c r="V23" s="786"/>
      <c r="W23" s="788"/>
      <c r="X23" s="783"/>
      <c r="Y23" s="786"/>
      <c r="Z23" s="786"/>
      <c r="AA23" s="786"/>
      <c r="AB23" s="786"/>
      <c r="AC23" s="786"/>
      <c r="AD23" s="786"/>
      <c r="AE23" s="786"/>
      <c r="AF23" s="786"/>
      <c r="AG23" s="786"/>
      <c r="AH23" s="788"/>
      <c r="AI23" s="783"/>
      <c r="AJ23" s="786"/>
      <c r="AK23" s="786"/>
      <c r="AL23" s="786"/>
      <c r="AM23" s="786"/>
      <c r="AN23" s="786"/>
      <c r="AO23" s="786"/>
      <c r="AP23" s="786"/>
      <c r="AQ23" s="786"/>
      <c r="AR23" s="786"/>
      <c r="AS23" s="788"/>
      <c r="AT23" s="783"/>
      <c r="AU23" s="786"/>
      <c r="AV23" s="786"/>
      <c r="AW23" s="786"/>
      <c r="AX23" s="786"/>
      <c r="AY23" s="786"/>
      <c r="AZ23" s="786"/>
      <c r="BA23" s="786"/>
      <c r="BB23" s="786"/>
      <c r="BC23" s="786"/>
      <c r="BD23" s="788"/>
      <c r="BE23" s="783"/>
      <c r="BF23" s="786"/>
      <c r="BG23" s="786"/>
      <c r="BH23" s="786"/>
      <c r="BI23" s="786"/>
      <c r="BJ23" s="786"/>
      <c r="BK23" s="786"/>
      <c r="BL23" s="786"/>
      <c r="BM23" s="786"/>
      <c r="BN23" s="786"/>
      <c r="BO23" s="788"/>
      <c r="BP23" s="783"/>
      <c r="BQ23" s="786"/>
      <c r="BR23" s="786"/>
      <c r="BS23" s="786"/>
      <c r="BT23" s="786"/>
      <c r="BU23" s="786"/>
      <c r="BV23" s="786"/>
      <c r="BW23" s="786"/>
      <c r="BX23" s="786"/>
      <c r="BY23" s="786"/>
    </row>
    <row r="24" spans="12:77" ht="15.75" customHeight="1" thickBot="1" x14ac:dyDescent="0.3">
      <c r="L24" s="781"/>
      <c r="M24" s="784"/>
      <c r="N24" s="786"/>
      <c r="O24" s="786"/>
      <c r="P24" s="786"/>
      <c r="Q24" s="786"/>
      <c r="R24" s="786"/>
      <c r="S24" s="786"/>
      <c r="T24" s="786"/>
      <c r="U24" s="786"/>
      <c r="V24" s="786"/>
      <c r="W24" s="788"/>
      <c r="X24" s="784"/>
      <c r="Y24" s="786"/>
      <c r="Z24" s="786"/>
      <c r="AA24" s="786"/>
      <c r="AB24" s="786"/>
      <c r="AC24" s="786"/>
      <c r="AD24" s="786"/>
      <c r="AE24" s="786"/>
      <c r="AF24" s="786"/>
      <c r="AG24" s="786"/>
      <c r="AH24" s="788"/>
      <c r="AI24" s="784"/>
      <c r="AJ24" s="786"/>
      <c r="AK24" s="786"/>
      <c r="AL24" s="786"/>
      <c r="AM24" s="786"/>
      <c r="AN24" s="786"/>
      <c r="AO24" s="786"/>
      <c r="AP24" s="786"/>
      <c r="AQ24" s="786"/>
      <c r="AR24" s="786"/>
      <c r="AS24" s="788"/>
      <c r="AT24" s="784"/>
      <c r="AU24" s="786"/>
      <c r="AV24" s="786"/>
      <c r="AW24" s="786"/>
      <c r="AX24" s="786"/>
      <c r="AY24" s="786"/>
      <c r="AZ24" s="786"/>
      <c r="BA24" s="786"/>
      <c r="BB24" s="786"/>
      <c r="BC24" s="786"/>
      <c r="BD24" s="788"/>
      <c r="BE24" s="784"/>
      <c r="BF24" s="786"/>
      <c r="BG24" s="786"/>
      <c r="BH24" s="786"/>
      <c r="BI24" s="786"/>
      <c r="BJ24" s="786"/>
      <c r="BK24" s="786"/>
      <c r="BL24" s="786"/>
      <c r="BM24" s="786"/>
      <c r="BN24" s="786"/>
      <c r="BO24" s="788"/>
      <c r="BP24" s="784"/>
      <c r="BQ24" s="786"/>
      <c r="BR24" s="786"/>
      <c r="BS24" s="786"/>
      <c r="BT24" s="786"/>
      <c r="BU24" s="786"/>
      <c r="BV24" s="786"/>
      <c r="BW24" s="786"/>
      <c r="BX24" s="786"/>
      <c r="BY24" s="786"/>
    </row>
    <row r="25" spans="12:77" ht="15" customHeight="1" x14ac:dyDescent="0.25">
      <c r="L25" s="780">
        <v>6</v>
      </c>
      <c r="M25" s="782" t="str">
        <f>Entercomments!J8</f>
        <v>Marshall</v>
      </c>
      <c r="N25" s="785" t="str">
        <f>Entercomments!K$8</f>
        <v>Have you listed some of the ethical issues that have been avoided by using this method?</v>
      </c>
      <c r="O25" s="785"/>
      <c r="P25" s="785"/>
      <c r="Q25" s="785"/>
      <c r="R25" s="785"/>
      <c r="S25" s="785"/>
      <c r="T25" s="785"/>
      <c r="U25" s="785"/>
      <c r="V25" s="785"/>
      <c r="W25" s="787">
        <v>17</v>
      </c>
      <c r="X25" s="782" t="str">
        <f>Entercomments!J19</f>
        <v>Matteos</v>
      </c>
      <c r="Y25" s="785" t="str">
        <f>Entercomments!K19</f>
        <v>What sort of information might official statistics not be able to collect?  Why might this be significant in the context of gender and achievement?</v>
      </c>
      <c r="Z25" s="785"/>
      <c r="AA25" s="785"/>
      <c r="AB25" s="785"/>
      <c r="AC25" s="785"/>
      <c r="AD25" s="785"/>
      <c r="AE25" s="785"/>
      <c r="AF25" s="785"/>
      <c r="AG25" s="785"/>
      <c r="AH25" s="787">
        <v>28</v>
      </c>
      <c r="AI25" s="782" t="str">
        <f>Entercomments!J30</f>
        <v>Emelia</v>
      </c>
      <c r="AJ25" s="785" t="str">
        <f>Entercomments!K30</f>
        <v>In your penultimate paragraph (second to last) have you repeated yourself?</v>
      </c>
      <c r="AK25" s="785"/>
      <c r="AL25" s="785"/>
      <c r="AM25" s="785"/>
      <c r="AN25" s="785"/>
      <c r="AO25" s="785"/>
      <c r="AP25" s="785"/>
      <c r="AQ25" s="785"/>
      <c r="AR25" s="785"/>
      <c r="AS25" s="787">
        <v>39</v>
      </c>
      <c r="AT25" s="782" t="str">
        <f>Entercomments!J41</f>
        <v>Sarah</v>
      </c>
      <c r="AU25" s="785" t="str">
        <f>Entercomments!K41</f>
        <v>This sounds like I am nitpicking but you must organise your work into paragraphs; it really does help the reader to collate and understand your ideas.  Ensure that you mention the context in each paragraph.</v>
      </c>
      <c r="AV25" s="785"/>
      <c r="AW25" s="785"/>
      <c r="AX25" s="785"/>
      <c r="AY25" s="785"/>
      <c r="AZ25" s="785"/>
      <c r="BA25" s="785"/>
      <c r="BB25" s="785"/>
      <c r="BC25" s="785"/>
      <c r="BD25" s="787">
        <v>50</v>
      </c>
      <c r="BE25" s="782">
        <f>Entercomments!J52</f>
        <v>0</v>
      </c>
      <c r="BF25" s="785">
        <f>Entercomments!K52</f>
        <v>0</v>
      </c>
      <c r="BG25" s="785"/>
      <c r="BH25" s="785"/>
      <c r="BI25" s="785"/>
      <c r="BJ25" s="785"/>
      <c r="BK25" s="785"/>
      <c r="BL25" s="785"/>
      <c r="BM25" s="785"/>
      <c r="BN25" s="785"/>
      <c r="BO25" s="787">
        <v>61</v>
      </c>
      <c r="BP25" s="782">
        <f>Entercomments!J63</f>
        <v>0</v>
      </c>
      <c r="BQ25" s="785">
        <f>Entercomments!K63</f>
        <v>0</v>
      </c>
      <c r="BR25" s="785"/>
      <c r="BS25" s="785"/>
      <c r="BT25" s="785"/>
      <c r="BU25" s="785"/>
      <c r="BV25" s="785"/>
      <c r="BW25" s="785"/>
      <c r="BX25" s="785"/>
      <c r="BY25" s="785"/>
    </row>
    <row r="26" spans="12:77" ht="15" customHeight="1" x14ac:dyDescent="0.25">
      <c r="L26" s="781"/>
      <c r="M26" s="783"/>
      <c r="N26" s="786"/>
      <c r="O26" s="786"/>
      <c r="P26" s="786"/>
      <c r="Q26" s="786"/>
      <c r="R26" s="786"/>
      <c r="S26" s="786"/>
      <c r="T26" s="786"/>
      <c r="U26" s="786"/>
      <c r="V26" s="786"/>
      <c r="W26" s="788"/>
      <c r="X26" s="783"/>
      <c r="Y26" s="786"/>
      <c r="Z26" s="786"/>
      <c r="AA26" s="786"/>
      <c r="AB26" s="786"/>
      <c r="AC26" s="786"/>
      <c r="AD26" s="786"/>
      <c r="AE26" s="786"/>
      <c r="AF26" s="786"/>
      <c r="AG26" s="786"/>
      <c r="AH26" s="788"/>
      <c r="AI26" s="783"/>
      <c r="AJ26" s="786"/>
      <c r="AK26" s="786"/>
      <c r="AL26" s="786"/>
      <c r="AM26" s="786"/>
      <c r="AN26" s="786"/>
      <c r="AO26" s="786"/>
      <c r="AP26" s="786"/>
      <c r="AQ26" s="786"/>
      <c r="AR26" s="786"/>
      <c r="AS26" s="788"/>
      <c r="AT26" s="783"/>
      <c r="AU26" s="786"/>
      <c r="AV26" s="786"/>
      <c r="AW26" s="786"/>
      <c r="AX26" s="786"/>
      <c r="AY26" s="786"/>
      <c r="AZ26" s="786"/>
      <c r="BA26" s="786"/>
      <c r="BB26" s="786"/>
      <c r="BC26" s="786"/>
      <c r="BD26" s="788"/>
      <c r="BE26" s="783"/>
      <c r="BF26" s="786"/>
      <c r="BG26" s="786"/>
      <c r="BH26" s="786"/>
      <c r="BI26" s="786"/>
      <c r="BJ26" s="786"/>
      <c r="BK26" s="786"/>
      <c r="BL26" s="786"/>
      <c r="BM26" s="786"/>
      <c r="BN26" s="786"/>
      <c r="BO26" s="788"/>
      <c r="BP26" s="783"/>
      <c r="BQ26" s="786"/>
      <c r="BR26" s="786"/>
      <c r="BS26" s="786"/>
      <c r="BT26" s="786"/>
      <c r="BU26" s="786"/>
      <c r="BV26" s="786"/>
      <c r="BW26" s="786"/>
      <c r="BX26" s="786"/>
      <c r="BY26" s="786"/>
    </row>
    <row r="27" spans="12:77" ht="15" customHeight="1" x14ac:dyDescent="0.25">
      <c r="L27" s="781"/>
      <c r="M27" s="783"/>
      <c r="N27" s="786"/>
      <c r="O27" s="786"/>
      <c r="P27" s="786"/>
      <c r="Q27" s="786"/>
      <c r="R27" s="786"/>
      <c r="S27" s="786"/>
      <c r="T27" s="786"/>
      <c r="U27" s="786"/>
      <c r="V27" s="786"/>
      <c r="W27" s="788"/>
      <c r="X27" s="783"/>
      <c r="Y27" s="786"/>
      <c r="Z27" s="786"/>
      <c r="AA27" s="786"/>
      <c r="AB27" s="786"/>
      <c r="AC27" s="786"/>
      <c r="AD27" s="786"/>
      <c r="AE27" s="786"/>
      <c r="AF27" s="786"/>
      <c r="AG27" s="786"/>
      <c r="AH27" s="788"/>
      <c r="AI27" s="783"/>
      <c r="AJ27" s="786"/>
      <c r="AK27" s="786"/>
      <c r="AL27" s="786"/>
      <c r="AM27" s="786"/>
      <c r="AN27" s="786"/>
      <c r="AO27" s="786"/>
      <c r="AP27" s="786"/>
      <c r="AQ27" s="786"/>
      <c r="AR27" s="786"/>
      <c r="AS27" s="788"/>
      <c r="AT27" s="783"/>
      <c r="AU27" s="786"/>
      <c r="AV27" s="786"/>
      <c r="AW27" s="786"/>
      <c r="AX27" s="786"/>
      <c r="AY27" s="786"/>
      <c r="AZ27" s="786"/>
      <c r="BA27" s="786"/>
      <c r="BB27" s="786"/>
      <c r="BC27" s="786"/>
      <c r="BD27" s="788"/>
      <c r="BE27" s="783"/>
      <c r="BF27" s="786"/>
      <c r="BG27" s="786"/>
      <c r="BH27" s="786"/>
      <c r="BI27" s="786"/>
      <c r="BJ27" s="786"/>
      <c r="BK27" s="786"/>
      <c r="BL27" s="786"/>
      <c r="BM27" s="786"/>
      <c r="BN27" s="786"/>
      <c r="BO27" s="788"/>
      <c r="BP27" s="783"/>
      <c r="BQ27" s="786"/>
      <c r="BR27" s="786"/>
      <c r="BS27" s="786"/>
      <c r="BT27" s="786"/>
      <c r="BU27" s="786"/>
      <c r="BV27" s="786"/>
      <c r="BW27" s="786"/>
      <c r="BX27" s="786"/>
      <c r="BY27" s="786"/>
    </row>
    <row r="28" spans="12:77" ht="15.75" customHeight="1" thickBot="1" x14ac:dyDescent="0.3">
      <c r="L28" s="781"/>
      <c r="M28" s="784"/>
      <c r="N28" s="786"/>
      <c r="O28" s="786"/>
      <c r="P28" s="786"/>
      <c r="Q28" s="786"/>
      <c r="R28" s="786"/>
      <c r="S28" s="786"/>
      <c r="T28" s="786"/>
      <c r="U28" s="786"/>
      <c r="V28" s="786"/>
      <c r="W28" s="788"/>
      <c r="X28" s="784"/>
      <c r="Y28" s="786"/>
      <c r="Z28" s="786"/>
      <c r="AA28" s="786"/>
      <c r="AB28" s="786"/>
      <c r="AC28" s="786"/>
      <c r="AD28" s="786"/>
      <c r="AE28" s="786"/>
      <c r="AF28" s="786"/>
      <c r="AG28" s="786"/>
      <c r="AH28" s="788"/>
      <c r="AI28" s="784"/>
      <c r="AJ28" s="786"/>
      <c r="AK28" s="786"/>
      <c r="AL28" s="786"/>
      <c r="AM28" s="786"/>
      <c r="AN28" s="786"/>
      <c r="AO28" s="786"/>
      <c r="AP28" s="786"/>
      <c r="AQ28" s="786"/>
      <c r="AR28" s="786"/>
      <c r="AS28" s="788"/>
      <c r="AT28" s="784"/>
      <c r="AU28" s="786"/>
      <c r="AV28" s="786"/>
      <c r="AW28" s="786"/>
      <c r="AX28" s="786"/>
      <c r="AY28" s="786"/>
      <c r="AZ28" s="786"/>
      <c r="BA28" s="786"/>
      <c r="BB28" s="786"/>
      <c r="BC28" s="786"/>
      <c r="BD28" s="788"/>
      <c r="BE28" s="784"/>
      <c r="BF28" s="786"/>
      <c r="BG28" s="786"/>
      <c r="BH28" s="786"/>
      <c r="BI28" s="786"/>
      <c r="BJ28" s="786"/>
      <c r="BK28" s="786"/>
      <c r="BL28" s="786"/>
      <c r="BM28" s="786"/>
      <c r="BN28" s="786"/>
      <c r="BO28" s="788"/>
      <c r="BP28" s="784"/>
      <c r="BQ28" s="786"/>
      <c r="BR28" s="786"/>
      <c r="BS28" s="786"/>
      <c r="BT28" s="786"/>
      <c r="BU28" s="786"/>
      <c r="BV28" s="786"/>
      <c r="BW28" s="786"/>
      <c r="BX28" s="786"/>
      <c r="BY28" s="786"/>
    </row>
    <row r="29" spans="12:77" ht="15" customHeight="1" x14ac:dyDescent="0.25">
      <c r="L29" s="780">
        <v>7</v>
      </c>
      <c r="M29" s="782" t="str">
        <f>Entercomments!J9</f>
        <v>Marshall</v>
      </c>
      <c r="N29" s="785" t="str">
        <f>Entercomments!K9</f>
        <v>Have you considered when these "official" statistics were collected; the political agenda of those who commissioned it; the nature of the questions asked as a result?</v>
      </c>
      <c r="O29" s="785"/>
      <c r="P29" s="785"/>
      <c r="Q29" s="785"/>
      <c r="R29" s="785"/>
      <c r="S29" s="785"/>
      <c r="T29" s="785"/>
      <c r="U29" s="785"/>
      <c r="V29" s="785"/>
      <c r="W29" s="787">
        <v>18</v>
      </c>
      <c r="X29" s="782" t="str">
        <f>Entercomments!J20</f>
        <v>Matteos</v>
      </c>
      <c r="Y29" s="785" t="str">
        <f>Entercomments!K20</f>
        <v>What sort of theorist would this method appeal to and why?</v>
      </c>
      <c r="Z29" s="785"/>
      <c r="AA29" s="785"/>
      <c r="AB29" s="785"/>
      <c r="AC29" s="785"/>
      <c r="AD29" s="785"/>
      <c r="AE29" s="785"/>
      <c r="AF29" s="785"/>
      <c r="AG29" s="785"/>
      <c r="AH29" s="787">
        <v>29</v>
      </c>
      <c r="AI29" s="782" t="str">
        <f>Entercomments!J31</f>
        <v>Timothy</v>
      </c>
      <c r="AJ29" s="785" t="str">
        <f>Entercomments!K31</f>
        <v>Have you proofread your work?  Does the first section of paragraph 1 make sense when you reread it?  Remember, the examiner will not be able to ask you: What does this mean?</v>
      </c>
      <c r="AK29" s="785"/>
      <c r="AL29" s="785"/>
      <c r="AM29" s="785"/>
      <c r="AN29" s="785"/>
      <c r="AO29" s="785"/>
      <c r="AP29" s="785"/>
      <c r="AQ29" s="785"/>
      <c r="AR29" s="785"/>
      <c r="AS29" s="787">
        <v>40</v>
      </c>
      <c r="AT29" s="782" t="str">
        <f>Entercomments!J42</f>
        <v>Sarah</v>
      </c>
      <c r="AU29" s="785" t="str">
        <f>Entercomments!K42</f>
        <v>Surely, official statistics would be able to pick up patterns of behaviour according to class; there are clear indiv#cators that are used to determine such differences e.g. FSM.</v>
      </c>
      <c r="AV29" s="785"/>
      <c r="AW29" s="785"/>
      <c r="AX29" s="785"/>
      <c r="AY29" s="785"/>
      <c r="AZ29" s="785"/>
      <c r="BA29" s="785"/>
      <c r="BB29" s="785"/>
      <c r="BC29" s="785"/>
      <c r="BD29" s="787">
        <v>51</v>
      </c>
      <c r="BE29" s="782">
        <f>Entercomments!J53</f>
        <v>0</v>
      </c>
      <c r="BF29" s="785">
        <f>Entercomments!K53</f>
        <v>0</v>
      </c>
      <c r="BG29" s="785"/>
      <c r="BH29" s="785"/>
      <c r="BI29" s="785"/>
      <c r="BJ29" s="785"/>
      <c r="BK29" s="785"/>
      <c r="BL29" s="785"/>
      <c r="BM29" s="785"/>
      <c r="BN29" s="785"/>
      <c r="BO29" s="787">
        <v>62</v>
      </c>
      <c r="BP29" s="782">
        <f>Entercomments!J64</f>
        <v>0</v>
      </c>
      <c r="BQ29" s="785">
        <f>Entercomments!K64</f>
        <v>0</v>
      </c>
      <c r="BR29" s="785"/>
      <c r="BS29" s="785"/>
      <c r="BT29" s="785"/>
      <c r="BU29" s="785"/>
      <c r="BV29" s="785"/>
      <c r="BW29" s="785"/>
      <c r="BX29" s="785"/>
      <c r="BY29" s="785"/>
    </row>
    <row r="30" spans="12:77" ht="15" customHeight="1" x14ac:dyDescent="0.25">
      <c r="L30" s="781"/>
      <c r="M30" s="783"/>
      <c r="N30" s="786"/>
      <c r="O30" s="786"/>
      <c r="P30" s="786"/>
      <c r="Q30" s="786"/>
      <c r="R30" s="786"/>
      <c r="S30" s="786"/>
      <c r="T30" s="786"/>
      <c r="U30" s="786"/>
      <c r="V30" s="786"/>
      <c r="W30" s="788"/>
      <c r="X30" s="783"/>
      <c r="Y30" s="786"/>
      <c r="Z30" s="786"/>
      <c r="AA30" s="786"/>
      <c r="AB30" s="786"/>
      <c r="AC30" s="786"/>
      <c r="AD30" s="786"/>
      <c r="AE30" s="786"/>
      <c r="AF30" s="786"/>
      <c r="AG30" s="786"/>
      <c r="AH30" s="788"/>
      <c r="AI30" s="783"/>
      <c r="AJ30" s="786"/>
      <c r="AK30" s="786"/>
      <c r="AL30" s="786"/>
      <c r="AM30" s="786"/>
      <c r="AN30" s="786"/>
      <c r="AO30" s="786"/>
      <c r="AP30" s="786"/>
      <c r="AQ30" s="786"/>
      <c r="AR30" s="786"/>
      <c r="AS30" s="788"/>
      <c r="AT30" s="783"/>
      <c r="AU30" s="786"/>
      <c r="AV30" s="786"/>
      <c r="AW30" s="786"/>
      <c r="AX30" s="786"/>
      <c r="AY30" s="786"/>
      <c r="AZ30" s="786"/>
      <c r="BA30" s="786"/>
      <c r="BB30" s="786"/>
      <c r="BC30" s="786"/>
      <c r="BD30" s="788"/>
      <c r="BE30" s="783"/>
      <c r="BF30" s="786"/>
      <c r="BG30" s="786"/>
      <c r="BH30" s="786"/>
      <c r="BI30" s="786"/>
      <c r="BJ30" s="786"/>
      <c r="BK30" s="786"/>
      <c r="BL30" s="786"/>
      <c r="BM30" s="786"/>
      <c r="BN30" s="786"/>
      <c r="BO30" s="788"/>
      <c r="BP30" s="783"/>
      <c r="BQ30" s="786"/>
      <c r="BR30" s="786"/>
      <c r="BS30" s="786"/>
      <c r="BT30" s="786"/>
      <c r="BU30" s="786"/>
      <c r="BV30" s="786"/>
      <c r="BW30" s="786"/>
      <c r="BX30" s="786"/>
      <c r="BY30" s="786"/>
    </row>
    <row r="31" spans="12:77" ht="15" customHeight="1" x14ac:dyDescent="0.25">
      <c r="L31" s="781"/>
      <c r="M31" s="783"/>
      <c r="N31" s="786"/>
      <c r="O31" s="786"/>
      <c r="P31" s="786"/>
      <c r="Q31" s="786"/>
      <c r="R31" s="786"/>
      <c r="S31" s="786"/>
      <c r="T31" s="786"/>
      <c r="U31" s="786"/>
      <c r="V31" s="786"/>
      <c r="W31" s="788"/>
      <c r="X31" s="783"/>
      <c r="Y31" s="786"/>
      <c r="Z31" s="786"/>
      <c r="AA31" s="786"/>
      <c r="AB31" s="786"/>
      <c r="AC31" s="786"/>
      <c r="AD31" s="786"/>
      <c r="AE31" s="786"/>
      <c r="AF31" s="786"/>
      <c r="AG31" s="786"/>
      <c r="AH31" s="788"/>
      <c r="AI31" s="783"/>
      <c r="AJ31" s="786"/>
      <c r="AK31" s="786"/>
      <c r="AL31" s="786"/>
      <c r="AM31" s="786"/>
      <c r="AN31" s="786"/>
      <c r="AO31" s="786"/>
      <c r="AP31" s="786"/>
      <c r="AQ31" s="786"/>
      <c r="AR31" s="786"/>
      <c r="AS31" s="788"/>
      <c r="AT31" s="783"/>
      <c r="AU31" s="786"/>
      <c r="AV31" s="786"/>
      <c r="AW31" s="786"/>
      <c r="AX31" s="786"/>
      <c r="AY31" s="786"/>
      <c r="AZ31" s="786"/>
      <c r="BA31" s="786"/>
      <c r="BB31" s="786"/>
      <c r="BC31" s="786"/>
      <c r="BD31" s="788"/>
      <c r="BE31" s="783"/>
      <c r="BF31" s="786"/>
      <c r="BG31" s="786"/>
      <c r="BH31" s="786"/>
      <c r="BI31" s="786"/>
      <c r="BJ31" s="786"/>
      <c r="BK31" s="786"/>
      <c r="BL31" s="786"/>
      <c r="BM31" s="786"/>
      <c r="BN31" s="786"/>
      <c r="BO31" s="788"/>
      <c r="BP31" s="783"/>
      <c r="BQ31" s="786"/>
      <c r="BR31" s="786"/>
      <c r="BS31" s="786"/>
      <c r="BT31" s="786"/>
      <c r="BU31" s="786"/>
      <c r="BV31" s="786"/>
      <c r="BW31" s="786"/>
      <c r="BX31" s="786"/>
      <c r="BY31" s="786"/>
    </row>
    <row r="32" spans="12:77" ht="15.75" customHeight="1" thickBot="1" x14ac:dyDescent="0.3">
      <c r="L32" s="781"/>
      <c r="M32" s="784"/>
      <c r="N32" s="786"/>
      <c r="O32" s="786"/>
      <c r="P32" s="786"/>
      <c r="Q32" s="786"/>
      <c r="R32" s="786"/>
      <c r="S32" s="786"/>
      <c r="T32" s="786"/>
      <c r="U32" s="786"/>
      <c r="V32" s="786"/>
      <c r="W32" s="788"/>
      <c r="X32" s="784"/>
      <c r="Y32" s="786"/>
      <c r="Z32" s="786"/>
      <c r="AA32" s="786"/>
      <c r="AB32" s="786"/>
      <c r="AC32" s="786"/>
      <c r="AD32" s="786"/>
      <c r="AE32" s="786"/>
      <c r="AF32" s="786"/>
      <c r="AG32" s="786"/>
      <c r="AH32" s="788"/>
      <c r="AI32" s="784"/>
      <c r="AJ32" s="786"/>
      <c r="AK32" s="786"/>
      <c r="AL32" s="786"/>
      <c r="AM32" s="786"/>
      <c r="AN32" s="786"/>
      <c r="AO32" s="786"/>
      <c r="AP32" s="786"/>
      <c r="AQ32" s="786"/>
      <c r="AR32" s="786"/>
      <c r="AS32" s="788"/>
      <c r="AT32" s="784"/>
      <c r="AU32" s="786"/>
      <c r="AV32" s="786"/>
      <c r="AW32" s="786"/>
      <c r="AX32" s="786"/>
      <c r="AY32" s="786"/>
      <c r="AZ32" s="786"/>
      <c r="BA32" s="786"/>
      <c r="BB32" s="786"/>
      <c r="BC32" s="786"/>
      <c r="BD32" s="788"/>
      <c r="BE32" s="784"/>
      <c r="BF32" s="786"/>
      <c r="BG32" s="786"/>
      <c r="BH32" s="786"/>
      <c r="BI32" s="786"/>
      <c r="BJ32" s="786"/>
      <c r="BK32" s="786"/>
      <c r="BL32" s="786"/>
      <c r="BM32" s="786"/>
      <c r="BN32" s="786"/>
      <c r="BO32" s="788"/>
      <c r="BP32" s="784"/>
      <c r="BQ32" s="786"/>
      <c r="BR32" s="786"/>
      <c r="BS32" s="786"/>
      <c r="BT32" s="786"/>
      <c r="BU32" s="786"/>
      <c r="BV32" s="786"/>
      <c r="BW32" s="786"/>
      <c r="BX32" s="786"/>
      <c r="BY32" s="786"/>
    </row>
    <row r="33" spans="12:77" ht="15" customHeight="1" x14ac:dyDescent="0.25">
      <c r="L33" s="780">
        <v>8</v>
      </c>
      <c r="M33" s="782" t="str">
        <f>Entercomments!J10</f>
        <v>Harrison</v>
      </c>
      <c r="N33" s="785" t="str">
        <f>Entercomments!K10</f>
        <v>Did Su Sharpe use official statistics?  When was her research?</v>
      </c>
      <c r="O33" s="785"/>
      <c r="P33" s="785"/>
      <c r="Q33" s="785"/>
      <c r="R33" s="785"/>
      <c r="S33" s="785"/>
      <c r="T33" s="785"/>
      <c r="U33" s="785"/>
      <c r="V33" s="785"/>
      <c r="W33" s="787">
        <v>19</v>
      </c>
      <c r="X33" s="782" t="str">
        <f>Entercomments!J21</f>
        <v>Kyle</v>
      </c>
      <c r="Y33" s="785" t="str">
        <f>Entercomments!K21</f>
        <v>Remember these statistics must be collected by every school and therefore they will be hugely representative.  Have you mentioned this? What sort of sample is available to the researcher?</v>
      </c>
      <c r="Z33" s="785"/>
      <c r="AA33" s="785"/>
      <c r="AB33" s="785"/>
      <c r="AC33" s="785"/>
      <c r="AD33" s="785"/>
      <c r="AE33" s="785"/>
      <c r="AF33" s="785"/>
      <c r="AG33" s="785"/>
      <c r="AH33" s="787">
        <v>30</v>
      </c>
      <c r="AI33" s="782" t="str">
        <f>Entercomments!J32</f>
        <v>Timothy</v>
      </c>
      <c r="AJ33" s="785" t="str">
        <f>Entercomments!K32</f>
        <v>In what way is your second paragraph related to the method of "official statistics" and their use in examining gender achievement?</v>
      </c>
      <c r="AK33" s="785"/>
      <c r="AL33" s="785"/>
      <c r="AM33" s="785"/>
      <c r="AN33" s="785"/>
      <c r="AO33" s="785"/>
      <c r="AP33" s="785"/>
      <c r="AQ33" s="785"/>
      <c r="AR33" s="785"/>
      <c r="AS33" s="787">
        <v>41</v>
      </c>
      <c r="AT33" s="782" t="str">
        <f>Entercomments!J43</f>
        <v>Sarah</v>
      </c>
      <c r="AU33" s="785" t="str">
        <f>Entercomments!K43</f>
        <v>Surely, official statistics would be able to pick up patterns of behaviour according to class; there are clear indiv#cators that are used to determine such differences e.g. FSM.</v>
      </c>
      <c r="AV33" s="785"/>
      <c r="AW33" s="785"/>
      <c r="AX33" s="785"/>
      <c r="AY33" s="785"/>
      <c r="AZ33" s="785"/>
      <c r="BA33" s="785"/>
      <c r="BB33" s="785"/>
      <c r="BC33" s="785"/>
      <c r="BD33" s="787">
        <v>52</v>
      </c>
      <c r="BE33" s="782">
        <f>Entercomments!J54</f>
        <v>0</v>
      </c>
      <c r="BF33" s="785">
        <f>Entercomments!K54</f>
        <v>0</v>
      </c>
      <c r="BG33" s="785"/>
      <c r="BH33" s="785"/>
      <c r="BI33" s="785"/>
      <c r="BJ33" s="785"/>
      <c r="BK33" s="785"/>
      <c r="BL33" s="785"/>
      <c r="BM33" s="785"/>
      <c r="BN33" s="785"/>
      <c r="BO33" s="787">
        <v>63</v>
      </c>
      <c r="BP33" s="782">
        <f>Entercomments!J65</f>
        <v>0</v>
      </c>
      <c r="BQ33" s="785">
        <f>Entercomments!K65</f>
        <v>0</v>
      </c>
      <c r="BR33" s="785"/>
      <c r="BS33" s="785"/>
      <c r="BT33" s="785"/>
      <c r="BU33" s="785"/>
      <c r="BV33" s="785"/>
      <c r="BW33" s="785"/>
      <c r="BX33" s="785"/>
      <c r="BY33" s="785"/>
    </row>
    <row r="34" spans="12:77" ht="15" customHeight="1" x14ac:dyDescent="0.25">
      <c r="L34" s="781"/>
      <c r="M34" s="783"/>
      <c r="N34" s="786"/>
      <c r="O34" s="786"/>
      <c r="P34" s="786"/>
      <c r="Q34" s="786"/>
      <c r="R34" s="786"/>
      <c r="S34" s="786"/>
      <c r="T34" s="786"/>
      <c r="U34" s="786"/>
      <c r="V34" s="786"/>
      <c r="W34" s="788"/>
      <c r="X34" s="783"/>
      <c r="Y34" s="786"/>
      <c r="Z34" s="786"/>
      <c r="AA34" s="786"/>
      <c r="AB34" s="786"/>
      <c r="AC34" s="786"/>
      <c r="AD34" s="786"/>
      <c r="AE34" s="786"/>
      <c r="AF34" s="786"/>
      <c r="AG34" s="786"/>
      <c r="AH34" s="788"/>
      <c r="AI34" s="783"/>
      <c r="AJ34" s="786"/>
      <c r="AK34" s="786"/>
      <c r="AL34" s="786"/>
      <c r="AM34" s="786"/>
      <c r="AN34" s="786"/>
      <c r="AO34" s="786"/>
      <c r="AP34" s="786"/>
      <c r="AQ34" s="786"/>
      <c r="AR34" s="786"/>
      <c r="AS34" s="788"/>
      <c r="AT34" s="783"/>
      <c r="AU34" s="786"/>
      <c r="AV34" s="786"/>
      <c r="AW34" s="786"/>
      <c r="AX34" s="786"/>
      <c r="AY34" s="786"/>
      <c r="AZ34" s="786"/>
      <c r="BA34" s="786"/>
      <c r="BB34" s="786"/>
      <c r="BC34" s="786"/>
      <c r="BD34" s="788"/>
      <c r="BE34" s="783"/>
      <c r="BF34" s="786"/>
      <c r="BG34" s="786"/>
      <c r="BH34" s="786"/>
      <c r="BI34" s="786"/>
      <c r="BJ34" s="786"/>
      <c r="BK34" s="786"/>
      <c r="BL34" s="786"/>
      <c r="BM34" s="786"/>
      <c r="BN34" s="786"/>
      <c r="BO34" s="788"/>
      <c r="BP34" s="783"/>
      <c r="BQ34" s="786"/>
      <c r="BR34" s="786"/>
      <c r="BS34" s="786"/>
      <c r="BT34" s="786"/>
      <c r="BU34" s="786"/>
      <c r="BV34" s="786"/>
      <c r="BW34" s="786"/>
      <c r="BX34" s="786"/>
      <c r="BY34" s="786"/>
    </row>
    <row r="35" spans="12:77" ht="15" customHeight="1" x14ac:dyDescent="0.25">
      <c r="L35" s="781"/>
      <c r="M35" s="783"/>
      <c r="N35" s="786"/>
      <c r="O35" s="786"/>
      <c r="P35" s="786"/>
      <c r="Q35" s="786"/>
      <c r="R35" s="786"/>
      <c r="S35" s="786"/>
      <c r="T35" s="786"/>
      <c r="U35" s="786"/>
      <c r="V35" s="786"/>
      <c r="W35" s="788"/>
      <c r="X35" s="783"/>
      <c r="Y35" s="786"/>
      <c r="Z35" s="786"/>
      <c r="AA35" s="786"/>
      <c r="AB35" s="786"/>
      <c r="AC35" s="786"/>
      <c r="AD35" s="786"/>
      <c r="AE35" s="786"/>
      <c r="AF35" s="786"/>
      <c r="AG35" s="786"/>
      <c r="AH35" s="788"/>
      <c r="AI35" s="783"/>
      <c r="AJ35" s="786"/>
      <c r="AK35" s="786"/>
      <c r="AL35" s="786"/>
      <c r="AM35" s="786"/>
      <c r="AN35" s="786"/>
      <c r="AO35" s="786"/>
      <c r="AP35" s="786"/>
      <c r="AQ35" s="786"/>
      <c r="AR35" s="786"/>
      <c r="AS35" s="788"/>
      <c r="AT35" s="783"/>
      <c r="AU35" s="786"/>
      <c r="AV35" s="786"/>
      <c r="AW35" s="786"/>
      <c r="AX35" s="786"/>
      <c r="AY35" s="786"/>
      <c r="AZ35" s="786"/>
      <c r="BA35" s="786"/>
      <c r="BB35" s="786"/>
      <c r="BC35" s="786"/>
      <c r="BD35" s="788"/>
      <c r="BE35" s="783"/>
      <c r="BF35" s="786"/>
      <c r="BG35" s="786"/>
      <c r="BH35" s="786"/>
      <c r="BI35" s="786"/>
      <c r="BJ35" s="786"/>
      <c r="BK35" s="786"/>
      <c r="BL35" s="786"/>
      <c r="BM35" s="786"/>
      <c r="BN35" s="786"/>
      <c r="BO35" s="788"/>
      <c r="BP35" s="783"/>
      <c r="BQ35" s="786"/>
      <c r="BR35" s="786"/>
      <c r="BS35" s="786"/>
      <c r="BT35" s="786"/>
      <c r="BU35" s="786"/>
      <c r="BV35" s="786"/>
      <c r="BW35" s="786"/>
      <c r="BX35" s="786"/>
      <c r="BY35" s="786"/>
    </row>
    <row r="36" spans="12:77" ht="15.75" customHeight="1" thickBot="1" x14ac:dyDescent="0.3">
      <c r="L36" s="781"/>
      <c r="M36" s="784"/>
      <c r="N36" s="786"/>
      <c r="O36" s="786"/>
      <c r="P36" s="786"/>
      <c r="Q36" s="786"/>
      <c r="R36" s="786"/>
      <c r="S36" s="786"/>
      <c r="T36" s="786"/>
      <c r="U36" s="786"/>
      <c r="V36" s="786"/>
      <c r="W36" s="788"/>
      <c r="X36" s="784"/>
      <c r="Y36" s="786"/>
      <c r="Z36" s="786"/>
      <c r="AA36" s="786"/>
      <c r="AB36" s="786"/>
      <c r="AC36" s="786"/>
      <c r="AD36" s="786"/>
      <c r="AE36" s="786"/>
      <c r="AF36" s="786"/>
      <c r="AG36" s="786"/>
      <c r="AH36" s="788"/>
      <c r="AI36" s="784"/>
      <c r="AJ36" s="786"/>
      <c r="AK36" s="786"/>
      <c r="AL36" s="786"/>
      <c r="AM36" s="786"/>
      <c r="AN36" s="786"/>
      <c r="AO36" s="786"/>
      <c r="AP36" s="786"/>
      <c r="AQ36" s="786"/>
      <c r="AR36" s="786"/>
      <c r="AS36" s="788"/>
      <c r="AT36" s="784"/>
      <c r="AU36" s="786"/>
      <c r="AV36" s="786"/>
      <c r="AW36" s="786"/>
      <c r="AX36" s="786"/>
      <c r="AY36" s="786"/>
      <c r="AZ36" s="786"/>
      <c r="BA36" s="786"/>
      <c r="BB36" s="786"/>
      <c r="BC36" s="786"/>
      <c r="BD36" s="788"/>
      <c r="BE36" s="784"/>
      <c r="BF36" s="786"/>
      <c r="BG36" s="786"/>
      <c r="BH36" s="786"/>
      <c r="BI36" s="786"/>
      <c r="BJ36" s="786"/>
      <c r="BK36" s="786"/>
      <c r="BL36" s="786"/>
      <c r="BM36" s="786"/>
      <c r="BN36" s="786"/>
      <c r="BO36" s="788"/>
      <c r="BP36" s="784"/>
      <c r="BQ36" s="786"/>
      <c r="BR36" s="786"/>
      <c r="BS36" s="786"/>
      <c r="BT36" s="786"/>
      <c r="BU36" s="786"/>
      <c r="BV36" s="786"/>
      <c r="BW36" s="786"/>
      <c r="BX36" s="786"/>
      <c r="BY36" s="786"/>
    </row>
    <row r="37" spans="12:77" ht="15" customHeight="1" x14ac:dyDescent="0.25">
      <c r="L37" s="780">
        <v>9</v>
      </c>
      <c r="M37" s="782" t="str">
        <f>Entercomments!J11</f>
        <v>Harrison</v>
      </c>
      <c r="N37" s="785" t="str">
        <f>Entercomments!K11</f>
        <v>Have you referred to some of the ethical issues that might have been avoided by using official statistics?</v>
      </c>
      <c r="O37" s="785"/>
      <c r="P37" s="785"/>
      <c r="Q37" s="785"/>
      <c r="R37" s="785"/>
      <c r="S37" s="785"/>
      <c r="T37" s="785"/>
      <c r="U37" s="785"/>
      <c r="V37" s="785"/>
      <c r="W37" s="787">
        <v>20</v>
      </c>
      <c r="X37" s="782" t="str">
        <f>Entercomments!J22</f>
        <v>Kyle</v>
      </c>
      <c r="Y37" s="785" t="str">
        <f>Entercomments!K22</f>
        <v>If the government collect statistics, does it mean that they are accurate?  Does it mean that the  same questions are asked of all schools?  What does this mean in terms of validity?</v>
      </c>
      <c r="Z37" s="785"/>
      <c r="AA37" s="785"/>
      <c r="AB37" s="785"/>
      <c r="AC37" s="785"/>
      <c r="AD37" s="785"/>
      <c r="AE37" s="785"/>
      <c r="AF37" s="785"/>
      <c r="AG37" s="785"/>
      <c r="AH37" s="787">
        <v>31</v>
      </c>
      <c r="AI37" s="782" t="str">
        <f>Entercomments!J33</f>
        <v>Timothy</v>
      </c>
      <c r="AJ37" s="785" t="str">
        <f>Entercomments!K33</f>
        <v>Have you mentioned "official statistics" specifically, in your third paragraph?  If not, why not?</v>
      </c>
      <c r="AK37" s="785"/>
      <c r="AL37" s="785"/>
      <c r="AM37" s="785"/>
      <c r="AN37" s="785"/>
      <c r="AO37" s="785"/>
      <c r="AP37" s="785"/>
      <c r="AQ37" s="785"/>
      <c r="AR37" s="785"/>
      <c r="AS37" s="787">
        <v>42</v>
      </c>
      <c r="AT37" s="782" t="str">
        <f>Entercomments!J44</f>
        <v>Ambrosia</v>
      </c>
      <c r="AU37" s="785" t="str">
        <f>Entercomments!K44</f>
        <v>Do you think that an examiner needs to know what you are going to do in an essay? "an this essay will look into this"</v>
      </c>
      <c r="AV37" s="785"/>
      <c r="AW37" s="785"/>
      <c r="AX37" s="785"/>
      <c r="AY37" s="785"/>
      <c r="AZ37" s="785"/>
      <c r="BA37" s="785"/>
      <c r="BB37" s="785"/>
      <c r="BC37" s="785"/>
      <c r="BD37" s="787">
        <v>53</v>
      </c>
      <c r="BE37" s="782">
        <f>Entercomments!J55</f>
        <v>0</v>
      </c>
      <c r="BF37" s="785">
        <f>Entercomments!K55</f>
        <v>0</v>
      </c>
      <c r="BG37" s="785"/>
      <c r="BH37" s="785"/>
      <c r="BI37" s="785"/>
      <c r="BJ37" s="785"/>
      <c r="BK37" s="785"/>
      <c r="BL37" s="785"/>
      <c r="BM37" s="785"/>
      <c r="BN37" s="785"/>
      <c r="BO37" s="787">
        <v>64</v>
      </c>
      <c r="BP37" s="782">
        <f>Entercomments!J66</f>
        <v>0</v>
      </c>
      <c r="BQ37" s="785">
        <f>Entercomments!K66</f>
        <v>0</v>
      </c>
      <c r="BR37" s="785"/>
      <c r="BS37" s="785"/>
      <c r="BT37" s="785"/>
      <c r="BU37" s="785"/>
      <c r="BV37" s="785"/>
      <c r="BW37" s="785"/>
      <c r="BX37" s="785"/>
      <c r="BY37" s="785"/>
    </row>
    <row r="38" spans="12:77" ht="15" customHeight="1" x14ac:dyDescent="0.25">
      <c r="L38" s="781"/>
      <c r="M38" s="783"/>
      <c r="N38" s="786"/>
      <c r="O38" s="786"/>
      <c r="P38" s="786"/>
      <c r="Q38" s="786"/>
      <c r="R38" s="786"/>
      <c r="S38" s="786"/>
      <c r="T38" s="786"/>
      <c r="U38" s="786"/>
      <c r="V38" s="786"/>
      <c r="W38" s="788"/>
      <c r="X38" s="783"/>
      <c r="Y38" s="786"/>
      <c r="Z38" s="786"/>
      <c r="AA38" s="786"/>
      <c r="AB38" s="786"/>
      <c r="AC38" s="786"/>
      <c r="AD38" s="786"/>
      <c r="AE38" s="786"/>
      <c r="AF38" s="786"/>
      <c r="AG38" s="786"/>
      <c r="AH38" s="788"/>
      <c r="AI38" s="783"/>
      <c r="AJ38" s="786"/>
      <c r="AK38" s="786"/>
      <c r="AL38" s="786"/>
      <c r="AM38" s="786"/>
      <c r="AN38" s="786"/>
      <c r="AO38" s="786"/>
      <c r="AP38" s="786"/>
      <c r="AQ38" s="786"/>
      <c r="AR38" s="786"/>
      <c r="AS38" s="788"/>
      <c r="AT38" s="783"/>
      <c r="AU38" s="786"/>
      <c r="AV38" s="786"/>
      <c r="AW38" s="786"/>
      <c r="AX38" s="786"/>
      <c r="AY38" s="786"/>
      <c r="AZ38" s="786"/>
      <c r="BA38" s="786"/>
      <c r="BB38" s="786"/>
      <c r="BC38" s="786"/>
      <c r="BD38" s="788"/>
      <c r="BE38" s="783"/>
      <c r="BF38" s="786"/>
      <c r="BG38" s="786"/>
      <c r="BH38" s="786"/>
      <c r="BI38" s="786"/>
      <c r="BJ38" s="786"/>
      <c r="BK38" s="786"/>
      <c r="BL38" s="786"/>
      <c r="BM38" s="786"/>
      <c r="BN38" s="786"/>
      <c r="BO38" s="788"/>
      <c r="BP38" s="783"/>
      <c r="BQ38" s="786"/>
      <c r="BR38" s="786"/>
      <c r="BS38" s="786"/>
      <c r="BT38" s="786"/>
      <c r="BU38" s="786"/>
      <c r="BV38" s="786"/>
      <c r="BW38" s="786"/>
      <c r="BX38" s="786"/>
      <c r="BY38" s="786"/>
    </row>
    <row r="39" spans="12:77" ht="15" customHeight="1" x14ac:dyDescent="0.25">
      <c r="L39" s="781"/>
      <c r="M39" s="783"/>
      <c r="N39" s="786"/>
      <c r="O39" s="786"/>
      <c r="P39" s="786"/>
      <c r="Q39" s="786"/>
      <c r="R39" s="786"/>
      <c r="S39" s="786"/>
      <c r="T39" s="786"/>
      <c r="U39" s="786"/>
      <c r="V39" s="786"/>
      <c r="W39" s="788"/>
      <c r="X39" s="783"/>
      <c r="Y39" s="786"/>
      <c r="Z39" s="786"/>
      <c r="AA39" s="786"/>
      <c r="AB39" s="786"/>
      <c r="AC39" s="786"/>
      <c r="AD39" s="786"/>
      <c r="AE39" s="786"/>
      <c r="AF39" s="786"/>
      <c r="AG39" s="786"/>
      <c r="AH39" s="788"/>
      <c r="AI39" s="783"/>
      <c r="AJ39" s="786"/>
      <c r="AK39" s="786"/>
      <c r="AL39" s="786"/>
      <c r="AM39" s="786"/>
      <c r="AN39" s="786"/>
      <c r="AO39" s="786"/>
      <c r="AP39" s="786"/>
      <c r="AQ39" s="786"/>
      <c r="AR39" s="786"/>
      <c r="AS39" s="788"/>
      <c r="AT39" s="783"/>
      <c r="AU39" s="786"/>
      <c r="AV39" s="786"/>
      <c r="AW39" s="786"/>
      <c r="AX39" s="786"/>
      <c r="AY39" s="786"/>
      <c r="AZ39" s="786"/>
      <c r="BA39" s="786"/>
      <c r="BB39" s="786"/>
      <c r="BC39" s="786"/>
      <c r="BD39" s="788"/>
      <c r="BE39" s="783"/>
      <c r="BF39" s="786"/>
      <c r="BG39" s="786"/>
      <c r="BH39" s="786"/>
      <c r="BI39" s="786"/>
      <c r="BJ39" s="786"/>
      <c r="BK39" s="786"/>
      <c r="BL39" s="786"/>
      <c r="BM39" s="786"/>
      <c r="BN39" s="786"/>
      <c r="BO39" s="788"/>
      <c r="BP39" s="783"/>
      <c r="BQ39" s="786"/>
      <c r="BR39" s="786"/>
      <c r="BS39" s="786"/>
      <c r="BT39" s="786"/>
      <c r="BU39" s="786"/>
      <c r="BV39" s="786"/>
      <c r="BW39" s="786"/>
      <c r="BX39" s="786"/>
      <c r="BY39" s="786"/>
    </row>
    <row r="40" spans="12:77" ht="15.75" customHeight="1" thickBot="1" x14ac:dyDescent="0.3">
      <c r="L40" s="781"/>
      <c r="M40" s="784"/>
      <c r="N40" s="786"/>
      <c r="O40" s="786"/>
      <c r="P40" s="786"/>
      <c r="Q40" s="786"/>
      <c r="R40" s="786"/>
      <c r="S40" s="786"/>
      <c r="T40" s="786"/>
      <c r="U40" s="786"/>
      <c r="V40" s="786"/>
      <c r="W40" s="788"/>
      <c r="X40" s="784"/>
      <c r="Y40" s="786"/>
      <c r="Z40" s="786"/>
      <c r="AA40" s="786"/>
      <c r="AB40" s="786"/>
      <c r="AC40" s="786"/>
      <c r="AD40" s="786"/>
      <c r="AE40" s="786"/>
      <c r="AF40" s="786"/>
      <c r="AG40" s="786"/>
      <c r="AH40" s="788"/>
      <c r="AI40" s="784"/>
      <c r="AJ40" s="786"/>
      <c r="AK40" s="786"/>
      <c r="AL40" s="786"/>
      <c r="AM40" s="786"/>
      <c r="AN40" s="786"/>
      <c r="AO40" s="786"/>
      <c r="AP40" s="786"/>
      <c r="AQ40" s="786"/>
      <c r="AR40" s="786"/>
      <c r="AS40" s="788"/>
      <c r="AT40" s="784"/>
      <c r="AU40" s="786"/>
      <c r="AV40" s="786"/>
      <c r="AW40" s="786"/>
      <c r="AX40" s="786"/>
      <c r="AY40" s="786"/>
      <c r="AZ40" s="786"/>
      <c r="BA40" s="786"/>
      <c r="BB40" s="786"/>
      <c r="BC40" s="786"/>
      <c r="BD40" s="788"/>
      <c r="BE40" s="784"/>
      <c r="BF40" s="786"/>
      <c r="BG40" s="786"/>
      <c r="BH40" s="786"/>
      <c r="BI40" s="786"/>
      <c r="BJ40" s="786"/>
      <c r="BK40" s="786"/>
      <c r="BL40" s="786"/>
      <c r="BM40" s="786"/>
      <c r="BN40" s="786"/>
      <c r="BO40" s="788"/>
      <c r="BP40" s="784"/>
      <c r="BQ40" s="786"/>
      <c r="BR40" s="786"/>
      <c r="BS40" s="786"/>
      <c r="BT40" s="786"/>
      <c r="BU40" s="786"/>
      <c r="BV40" s="786"/>
      <c r="BW40" s="786"/>
      <c r="BX40" s="786"/>
      <c r="BY40" s="786"/>
    </row>
    <row r="41" spans="12:77" ht="15" customHeight="1" x14ac:dyDescent="0.25">
      <c r="L41" s="780">
        <v>10</v>
      </c>
      <c r="M41" s="782" t="str">
        <f>Entercomments!J12</f>
        <v>Harrison</v>
      </c>
      <c r="N41" s="785" t="str">
        <f>Entercomments!K12</f>
        <v xml:space="preserve">What sort of sample would official statistics produce? What would the impact be on the representativeness of the final piece of research?  </v>
      </c>
      <c r="O41" s="785"/>
      <c r="P41" s="785"/>
      <c r="Q41" s="785"/>
      <c r="R41" s="785"/>
      <c r="S41" s="785"/>
      <c r="T41" s="785"/>
      <c r="U41" s="785"/>
      <c r="V41" s="785"/>
      <c r="W41" s="787">
        <v>21</v>
      </c>
      <c r="X41" s="782" t="str">
        <f>Entercomments!J23</f>
        <v>Kyle</v>
      </c>
      <c r="Y41" s="785" t="str">
        <f>Entercomments!K23</f>
        <v>You must write more than the general strengths and weaknesses of official statistics.  What are the ethical issues that might arise or be avoided by using this method.  Does the fact that every school must collect this data increase its representativeness and validity?</v>
      </c>
      <c r="Z41" s="785"/>
      <c r="AA41" s="785"/>
      <c r="AB41" s="785"/>
      <c r="AC41" s="785"/>
      <c r="AD41" s="785"/>
      <c r="AE41" s="785"/>
      <c r="AF41" s="785"/>
      <c r="AG41" s="785"/>
      <c r="AH41" s="787">
        <v>32</v>
      </c>
      <c r="AI41" s="782" t="str">
        <f>Entercomments!J34</f>
        <v>Amelia</v>
      </c>
      <c r="AJ41" s="785" t="str">
        <f>Entercomments!K34</f>
        <v>Have you mentioned the fact that all schools would have to collect this data?  What are the implications in terms of representativeness?  What type and quality of sample would official statistics provide?</v>
      </c>
      <c r="AK41" s="785"/>
      <c r="AL41" s="785"/>
      <c r="AM41" s="785"/>
      <c r="AN41" s="785"/>
      <c r="AO41" s="785"/>
      <c r="AP41" s="785"/>
      <c r="AQ41" s="785"/>
      <c r="AR41" s="785"/>
      <c r="AS41" s="787">
        <v>43</v>
      </c>
      <c r="AT41" s="782" t="str">
        <f>Entercomments!J45</f>
        <v>Ambrosia</v>
      </c>
      <c r="AU41" s="785" t="str">
        <f>Entercomments!K45</f>
        <v>If official statistics save time and money, why might they be useful in research into gender and achievement?  One suggestion might be that it would allow the researcher to spend time on other aspects of their research. Perhaps these savings might allow the researcher to adopt a triangulatetd response.</v>
      </c>
      <c r="AV41" s="785"/>
      <c r="AW41" s="785"/>
      <c r="AX41" s="785"/>
      <c r="AY41" s="785"/>
      <c r="AZ41" s="785"/>
      <c r="BA41" s="785"/>
      <c r="BB41" s="785"/>
      <c r="BC41" s="785"/>
      <c r="BD41" s="787">
        <v>54</v>
      </c>
      <c r="BE41" s="782">
        <f>Entercomments!J56</f>
        <v>0</v>
      </c>
      <c r="BF41" s="785">
        <f>Entercomments!K56</f>
        <v>0</v>
      </c>
      <c r="BG41" s="785"/>
      <c r="BH41" s="785"/>
      <c r="BI41" s="785"/>
      <c r="BJ41" s="785"/>
      <c r="BK41" s="785"/>
      <c r="BL41" s="785"/>
      <c r="BM41" s="785"/>
      <c r="BN41" s="785"/>
      <c r="BO41" s="787">
        <v>65</v>
      </c>
      <c r="BP41" s="782">
        <f>Entercomments!J67</f>
        <v>0</v>
      </c>
      <c r="BQ41" s="785">
        <f>Entercomments!K67</f>
        <v>0</v>
      </c>
      <c r="BR41" s="785"/>
      <c r="BS41" s="785"/>
      <c r="BT41" s="785"/>
      <c r="BU41" s="785"/>
      <c r="BV41" s="785"/>
      <c r="BW41" s="785"/>
      <c r="BX41" s="785"/>
      <c r="BY41" s="785"/>
    </row>
    <row r="42" spans="12:77" ht="15" customHeight="1" x14ac:dyDescent="0.25">
      <c r="L42" s="781"/>
      <c r="M42" s="783"/>
      <c r="N42" s="786"/>
      <c r="O42" s="786"/>
      <c r="P42" s="786"/>
      <c r="Q42" s="786"/>
      <c r="R42" s="786"/>
      <c r="S42" s="786"/>
      <c r="T42" s="786"/>
      <c r="U42" s="786"/>
      <c r="V42" s="786"/>
      <c r="W42" s="788"/>
      <c r="X42" s="783"/>
      <c r="Y42" s="786"/>
      <c r="Z42" s="786"/>
      <c r="AA42" s="786"/>
      <c r="AB42" s="786"/>
      <c r="AC42" s="786"/>
      <c r="AD42" s="786"/>
      <c r="AE42" s="786"/>
      <c r="AF42" s="786"/>
      <c r="AG42" s="786"/>
      <c r="AH42" s="788"/>
      <c r="AI42" s="783"/>
      <c r="AJ42" s="786"/>
      <c r="AK42" s="786"/>
      <c r="AL42" s="786"/>
      <c r="AM42" s="786"/>
      <c r="AN42" s="786"/>
      <c r="AO42" s="786"/>
      <c r="AP42" s="786"/>
      <c r="AQ42" s="786"/>
      <c r="AR42" s="786"/>
      <c r="AS42" s="788"/>
      <c r="AT42" s="783"/>
      <c r="AU42" s="786"/>
      <c r="AV42" s="786"/>
      <c r="AW42" s="786"/>
      <c r="AX42" s="786"/>
      <c r="AY42" s="786"/>
      <c r="AZ42" s="786"/>
      <c r="BA42" s="786"/>
      <c r="BB42" s="786"/>
      <c r="BC42" s="786"/>
      <c r="BD42" s="788"/>
      <c r="BE42" s="783"/>
      <c r="BF42" s="786"/>
      <c r="BG42" s="786"/>
      <c r="BH42" s="786"/>
      <c r="BI42" s="786"/>
      <c r="BJ42" s="786"/>
      <c r="BK42" s="786"/>
      <c r="BL42" s="786"/>
      <c r="BM42" s="786"/>
      <c r="BN42" s="786"/>
      <c r="BO42" s="788"/>
      <c r="BP42" s="783"/>
      <c r="BQ42" s="786"/>
      <c r="BR42" s="786"/>
      <c r="BS42" s="786"/>
      <c r="BT42" s="786"/>
      <c r="BU42" s="786"/>
      <c r="BV42" s="786"/>
      <c r="BW42" s="786"/>
      <c r="BX42" s="786"/>
      <c r="BY42" s="786"/>
    </row>
    <row r="43" spans="12:77" ht="15" customHeight="1" x14ac:dyDescent="0.25">
      <c r="L43" s="781"/>
      <c r="M43" s="783"/>
      <c r="N43" s="786"/>
      <c r="O43" s="786"/>
      <c r="P43" s="786"/>
      <c r="Q43" s="786"/>
      <c r="R43" s="786"/>
      <c r="S43" s="786"/>
      <c r="T43" s="786"/>
      <c r="U43" s="786"/>
      <c r="V43" s="786"/>
      <c r="W43" s="788"/>
      <c r="X43" s="783"/>
      <c r="Y43" s="786"/>
      <c r="Z43" s="786"/>
      <c r="AA43" s="786"/>
      <c r="AB43" s="786"/>
      <c r="AC43" s="786"/>
      <c r="AD43" s="786"/>
      <c r="AE43" s="786"/>
      <c r="AF43" s="786"/>
      <c r="AG43" s="786"/>
      <c r="AH43" s="788"/>
      <c r="AI43" s="783"/>
      <c r="AJ43" s="786"/>
      <c r="AK43" s="786"/>
      <c r="AL43" s="786"/>
      <c r="AM43" s="786"/>
      <c r="AN43" s="786"/>
      <c r="AO43" s="786"/>
      <c r="AP43" s="786"/>
      <c r="AQ43" s="786"/>
      <c r="AR43" s="786"/>
      <c r="AS43" s="788"/>
      <c r="AT43" s="783"/>
      <c r="AU43" s="786"/>
      <c r="AV43" s="786"/>
      <c r="AW43" s="786"/>
      <c r="AX43" s="786"/>
      <c r="AY43" s="786"/>
      <c r="AZ43" s="786"/>
      <c r="BA43" s="786"/>
      <c r="BB43" s="786"/>
      <c r="BC43" s="786"/>
      <c r="BD43" s="788"/>
      <c r="BE43" s="783"/>
      <c r="BF43" s="786"/>
      <c r="BG43" s="786"/>
      <c r="BH43" s="786"/>
      <c r="BI43" s="786"/>
      <c r="BJ43" s="786"/>
      <c r="BK43" s="786"/>
      <c r="BL43" s="786"/>
      <c r="BM43" s="786"/>
      <c r="BN43" s="786"/>
      <c r="BO43" s="788"/>
      <c r="BP43" s="783"/>
      <c r="BQ43" s="786"/>
      <c r="BR43" s="786"/>
      <c r="BS43" s="786"/>
      <c r="BT43" s="786"/>
      <c r="BU43" s="786"/>
      <c r="BV43" s="786"/>
      <c r="BW43" s="786"/>
      <c r="BX43" s="786"/>
      <c r="BY43" s="786"/>
    </row>
    <row r="44" spans="12:77" ht="15.75" customHeight="1" thickBot="1" x14ac:dyDescent="0.3">
      <c r="L44" s="781"/>
      <c r="M44" s="784"/>
      <c r="N44" s="786"/>
      <c r="O44" s="786"/>
      <c r="P44" s="786"/>
      <c r="Q44" s="786"/>
      <c r="R44" s="786"/>
      <c r="S44" s="786"/>
      <c r="T44" s="786"/>
      <c r="U44" s="786"/>
      <c r="V44" s="786"/>
      <c r="W44" s="788"/>
      <c r="X44" s="784"/>
      <c r="Y44" s="786"/>
      <c r="Z44" s="786"/>
      <c r="AA44" s="786"/>
      <c r="AB44" s="786"/>
      <c r="AC44" s="786"/>
      <c r="AD44" s="786"/>
      <c r="AE44" s="786"/>
      <c r="AF44" s="786"/>
      <c r="AG44" s="786"/>
      <c r="AH44" s="788"/>
      <c r="AI44" s="784"/>
      <c r="AJ44" s="786"/>
      <c r="AK44" s="786"/>
      <c r="AL44" s="786"/>
      <c r="AM44" s="786"/>
      <c r="AN44" s="786"/>
      <c r="AO44" s="786"/>
      <c r="AP44" s="786"/>
      <c r="AQ44" s="786"/>
      <c r="AR44" s="786"/>
      <c r="AS44" s="788"/>
      <c r="AT44" s="784"/>
      <c r="AU44" s="786"/>
      <c r="AV44" s="786"/>
      <c r="AW44" s="786"/>
      <c r="AX44" s="786"/>
      <c r="AY44" s="786"/>
      <c r="AZ44" s="786"/>
      <c r="BA44" s="786"/>
      <c r="BB44" s="786"/>
      <c r="BC44" s="786"/>
      <c r="BD44" s="788"/>
      <c r="BE44" s="784"/>
      <c r="BF44" s="786"/>
      <c r="BG44" s="786"/>
      <c r="BH44" s="786"/>
      <c r="BI44" s="786"/>
      <c r="BJ44" s="786"/>
      <c r="BK44" s="786"/>
      <c r="BL44" s="786"/>
      <c r="BM44" s="786"/>
      <c r="BN44" s="786"/>
      <c r="BO44" s="788"/>
      <c r="BP44" s="784"/>
      <c r="BQ44" s="786"/>
      <c r="BR44" s="786"/>
      <c r="BS44" s="786"/>
      <c r="BT44" s="786"/>
      <c r="BU44" s="786"/>
      <c r="BV44" s="786"/>
      <c r="BW44" s="786"/>
      <c r="BX44" s="786"/>
      <c r="BY44" s="786"/>
    </row>
    <row r="45" spans="12:77" ht="15" customHeight="1" x14ac:dyDescent="0.25">
      <c r="L45" s="780">
        <v>11</v>
      </c>
      <c r="M45" s="782" t="str">
        <f>Entercomments!J13</f>
        <v>Billy</v>
      </c>
      <c r="N45" s="785" t="str">
        <f>Entercomments!K13</f>
        <v>Remember these statistics must be collected by every school and therefore they will be hugely representative.  Have you mentioned this? What sort of sample is available to the researcher?</v>
      </c>
      <c r="O45" s="785"/>
      <c r="P45" s="785"/>
      <c r="Q45" s="785"/>
      <c r="R45" s="785"/>
      <c r="S45" s="785"/>
      <c r="T45" s="785"/>
      <c r="U45" s="785"/>
      <c r="V45" s="785"/>
      <c r="W45" s="787">
        <v>22</v>
      </c>
      <c r="X45" s="782" t="str">
        <f>Entercomments!J24</f>
        <v>Kyle</v>
      </c>
      <c r="Y45" s="785" t="str">
        <f>Entercomments!K24</f>
        <v>When a researcher uses official statistics do they need a gatekeeper to help them gain access to students?</v>
      </c>
      <c r="Z45" s="785"/>
      <c r="AA45" s="785"/>
      <c r="AB45" s="785"/>
      <c r="AC45" s="785"/>
      <c r="AD45" s="785"/>
      <c r="AE45" s="785"/>
      <c r="AF45" s="785"/>
      <c r="AG45" s="785"/>
      <c r="AH45" s="787">
        <v>33</v>
      </c>
      <c r="AI45" s="782" t="str">
        <f>Entercomments!J35</f>
        <v>Amelia</v>
      </c>
      <c r="AJ45" s="785" t="str">
        <f>Entercomments!K35</f>
        <v>What are the ethical issues that you refer to in your third paragraph: harm, confidentiality, right of withdrawal?</v>
      </c>
      <c r="AK45" s="785"/>
      <c r="AL45" s="785"/>
      <c r="AM45" s="785"/>
      <c r="AN45" s="785"/>
      <c r="AO45" s="785"/>
      <c r="AP45" s="785"/>
      <c r="AQ45" s="785"/>
      <c r="AR45" s="785"/>
      <c r="AS45" s="787">
        <v>44</v>
      </c>
      <c r="AT45" s="782" t="str">
        <f>Entercomments!J45</f>
        <v>Ambrosia</v>
      </c>
      <c r="AU45" s="785" t="str">
        <f>Entercomments!K46</f>
        <v>Have you used language from the question in your answer?  For example, have you said that, one of the "LIMITATIONS" of this method is…</v>
      </c>
      <c r="AV45" s="785"/>
      <c r="AW45" s="785"/>
      <c r="AX45" s="785"/>
      <c r="AY45" s="785"/>
      <c r="AZ45" s="785"/>
      <c r="BA45" s="785"/>
      <c r="BB45" s="785"/>
      <c r="BC45" s="785"/>
      <c r="BD45" s="787">
        <v>55</v>
      </c>
      <c r="BE45" s="782">
        <f>Entercomments!J57</f>
        <v>0</v>
      </c>
      <c r="BF45" s="785">
        <f>Entercomments!K57</f>
        <v>0</v>
      </c>
      <c r="BG45" s="785"/>
      <c r="BH45" s="785"/>
      <c r="BI45" s="785"/>
      <c r="BJ45" s="785"/>
      <c r="BK45" s="785"/>
      <c r="BL45" s="785"/>
      <c r="BM45" s="785"/>
      <c r="BN45" s="785"/>
      <c r="BO45" s="787">
        <v>66</v>
      </c>
      <c r="BP45" s="782">
        <f>Entercomments!J68</f>
        <v>0</v>
      </c>
      <c r="BQ45" s="785">
        <f>Entercomments!K68</f>
        <v>0</v>
      </c>
      <c r="BR45" s="785"/>
      <c r="BS45" s="785"/>
      <c r="BT45" s="785"/>
      <c r="BU45" s="785"/>
      <c r="BV45" s="785"/>
      <c r="BW45" s="785"/>
      <c r="BX45" s="785"/>
      <c r="BY45" s="785"/>
    </row>
    <row r="46" spans="12:77" ht="15" customHeight="1" x14ac:dyDescent="0.25">
      <c r="L46" s="781"/>
      <c r="M46" s="783"/>
      <c r="N46" s="786"/>
      <c r="O46" s="786"/>
      <c r="P46" s="786"/>
      <c r="Q46" s="786"/>
      <c r="R46" s="786"/>
      <c r="S46" s="786"/>
      <c r="T46" s="786"/>
      <c r="U46" s="786"/>
      <c r="V46" s="786"/>
      <c r="W46" s="788"/>
      <c r="X46" s="783"/>
      <c r="Y46" s="786"/>
      <c r="Z46" s="786"/>
      <c r="AA46" s="786"/>
      <c r="AB46" s="786"/>
      <c r="AC46" s="786"/>
      <c r="AD46" s="786"/>
      <c r="AE46" s="786"/>
      <c r="AF46" s="786"/>
      <c r="AG46" s="786"/>
      <c r="AH46" s="788"/>
      <c r="AI46" s="783"/>
      <c r="AJ46" s="786"/>
      <c r="AK46" s="786"/>
      <c r="AL46" s="786"/>
      <c r="AM46" s="786"/>
      <c r="AN46" s="786"/>
      <c r="AO46" s="786"/>
      <c r="AP46" s="786"/>
      <c r="AQ46" s="786"/>
      <c r="AR46" s="786"/>
      <c r="AS46" s="788"/>
      <c r="AT46" s="783"/>
      <c r="AU46" s="786"/>
      <c r="AV46" s="786"/>
      <c r="AW46" s="786"/>
      <c r="AX46" s="786"/>
      <c r="AY46" s="786"/>
      <c r="AZ46" s="786"/>
      <c r="BA46" s="786"/>
      <c r="BB46" s="786"/>
      <c r="BC46" s="786"/>
      <c r="BD46" s="788"/>
      <c r="BE46" s="783"/>
      <c r="BF46" s="786"/>
      <c r="BG46" s="786"/>
      <c r="BH46" s="786"/>
      <c r="BI46" s="786"/>
      <c r="BJ46" s="786"/>
      <c r="BK46" s="786"/>
      <c r="BL46" s="786"/>
      <c r="BM46" s="786"/>
      <c r="BN46" s="786"/>
      <c r="BO46" s="788"/>
      <c r="BP46" s="783"/>
      <c r="BQ46" s="786"/>
      <c r="BR46" s="786"/>
      <c r="BS46" s="786"/>
      <c r="BT46" s="786"/>
      <c r="BU46" s="786"/>
      <c r="BV46" s="786"/>
      <c r="BW46" s="786"/>
      <c r="BX46" s="786"/>
      <c r="BY46" s="786"/>
    </row>
    <row r="47" spans="12:77" ht="15" customHeight="1" x14ac:dyDescent="0.25">
      <c r="L47" s="781"/>
      <c r="M47" s="783"/>
      <c r="N47" s="786"/>
      <c r="O47" s="786"/>
      <c r="P47" s="786"/>
      <c r="Q47" s="786"/>
      <c r="R47" s="786"/>
      <c r="S47" s="786"/>
      <c r="T47" s="786"/>
      <c r="U47" s="786"/>
      <c r="V47" s="786"/>
      <c r="W47" s="788"/>
      <c r="X47" s="783"/>
      <c r="Y47" s="786"/>
      <c r="Z47" s="786"/>
      <c r="AA47" s="786"/>
      <c r="AB47" s="786"/>
      <c r="AC47" s="786"/>
      <c r="AD47" s="786"/>
      <c r="AE47" s="786"/>
      <c r="AF47" s="786"/>
      <c r="AG47" s="786"/>
      <c r="AH47" s="788"/>
      <c r="AI47" s="783"/>
      <c r="AJ47" s="786"/>
      <c r="AK47" s="786"/>
      <c r="AL47" s="786"/>
      <c r="AM47" s="786"/>
      <c r="AN47" s="786"/>
      <c r="AO47" s="786"/>
      <c r="AP47" s="786"/>
      <c r="AQ47" s="786"/>
      <c r="AR47" s="786"/>
      <c r="AS47" s="788"/>
      <c r="AT47" s="783"/>
      <c r="AU47" s="786"/>
      <c r="AV47" s="786"/>
      <c r="AW47" s="786"/>
      <c r="AX47" s="786"/>
      <c r="AY47" s="786"/>
      <c r="AZ47" s="786"/>
      <c r="BA47" s="786"/>
      <c r="BB47" s="786"/>
      <c r="BC47" s="786"/>
      <c r="BD47" s="788"/>
      <c r="BE47" s="783"/>
      <c r="BF47" s="786"/>
      <c r="BG47" s="786"/>
      <c r="BH47" s="786"/>
      <c r="BI47" s="786"/>
      <c r="BJ47" s="786"/>
      <c r="BK47" s="786"/>
      <c r="BL47" s="786"/>
      <c r="BM47" s="786"/>
      <c r="BN47" s="786"/>
      <c r="BO47" s="788"/>
      <c r="BP47" s="783"/>
      <c r="BQ47" s="786"/>
      <c r="BR47" s="786"/>
      <c r="BS47" s="786"/>
      <c r="BT47" s="786"/>
      <c r="BU47" s="786"/>
      <c r="BV47" s="786"/>
      <c r="BW47" s="786"/>
      <c r="BX47" s="786"/>
      <c r="BY47" s="786"/>
    </row>
    <row r="48" spans="12:77" ht="15" customHeight="1" thickBot="1" x14ac:dyDescent="0.3">
      <c r="L48" s="781"/>
      <c r="M48" s="784"/>
      <c r="N48" s="786"/>
      <c r="O48" s="786"/>
      <c r="P48" s="786"/>
      <c r="Q48" s="786"/>
      <c r="R48" s="786"/>
      <c r="S48" s="786"/>
      <c r="T48" s="786"/>
      <c r="U48" s="786"/>
      <c r="V48" s="786"/>
      <c r="W48" s="788"/>
      <c r="X48" s="784"/>
      <c r="Y48" s="786"/>
      <c r="Z48" s="786"/>
      <c r="AA48" s="786"/>
      <c r="AB48" s="786"/>
      <c r="AC48" s="786"/>
      <c r="AD48" s="786"/>
      <c r="AE48" s="786"/>
      <c r="AF48" s="786"/>
      <c r="AG48" s="786"/>
      <c r="AH48" s="788"/>
      <c r="AI48" s="784"/>
      <c r="AJ48" s="786"/>
      <c r="AK48" s="786"/>
      <c r="AL48" s="786"/>
      <c r="AM48" s="786"/>
      <c r="AN48" s="786"/>
      <c r="AO48" s="786"/>
      <c r="AP48" s="786"/>
      <c r="AQ48" s="786"/>
      <c r="AR48" s="786"/>
      <c r="AS48" s="788"/>
      <c r="AT48" s="784"/>
      <c r="AU48" s="786"/>
      <c r="AV48" s="786"/>
      <c r="AW48" s="786"/>
      <c r="AX48" s="786"/>
      <c r="AY48" s="786"/>
      <c r="AZ48" s="786"/>
      <c r="BA48" s="786"/>
      <c r="BB48" s="786"/>
      <c r="BC48" s="786"/>
      <c r="BD48" s="788"/>
      <c r="BE48" s="784"/>
      <c r="BF48" s="786"/>
      <c r="BG48" s="786"/>
      <c r="BH48" s="786"/>
      <c r="BI48" s="786"/>
      <c r="BJ48" s="786"/>
      <c r="BK48" s="786"/>
      <c r="BL48" s="786"/>
      <c r="BM48" s="786"/>
      <c r="BN48" s="786"/>
      <c r="BO48" s="788"/>
      <c r="BP48" s="784"/>
      <c r="BQ48" s="786"/>
      <c r="BR48" s="786"/>
      <c r="BS48" s="786"/>
      <c r="BT48" s="786"/>
      <c r="BU48" s="786"/>
      <c r="BV48" s="786"/>
      <c r="BW48" s="786"/>
      <c r="BX48" s="786"/>
      <c r="BY48" s="786"/>
    </row>
  </sheetData>
  <mergeCells count="206">
    <mergeCell ref="B2:J3"/>
    <mergeCell ref="B4:J8"/>
    <mergeCell ref="BP37:BP40"/>
    <mergeCell ref="BP41:BP44"/>
    <mergeCell ref="BP45:BP48"/>
    <mergeCell ref="M2:U3"/>
    <mergeCell ref="X2:AF3"/>
    <mergeCell ref="AI2:AQ3"/>
    <mergeCell ref="AT2:BB3"/>
    <mergeCell ref="BE2:BM3"/>
    <mergeCell ref="BP2:BX3"/>
    <mergeCell ref="BE37:BE40"/>
    <mergeCell ref="BE41:BE44"/>
    <mergeCell ref="BE45:BE48"/>
    <mergeCell ref="BP5:BP8"/>
    <mergeCell ref="BP9:BP12"/>
    <mergeCell ref="BP13:BP16"/>
    <mergeCell ref="BP17:BP20"/>
    <mergeCell ref="BP21:BP24"/>
    <mergeCell ref="BP25:BP28"/>
    <mergeCell ref="BP29:BP32"/>
    <mergeCell ref="AT41:AT44"/>
    <mergeCell ref="AT45:AT48"/>
    <mergeCell ref="BE5:BE8"/>
    <mergeCell ref="BE9:BE12"/>
    <mergeCell ref="BE13:BE16"/>
    <mergeCell ref="AI45:AI48"/>
    <mergeCell ref="AT5:AT8"/>
    <mergeCell ref="AT9:AT12"/>
    <mergeCell ref="AT13:AT16"/>
    <mergeCell ref="AT17:AT20"/>
    <mergeCell ref="AT21:AT24"/>
    <mergeCell ref="AT25:AT28"/>
    <mergeCell ref="AT29:AT32"/>
    <mergeCell ref="AT33:AT36"/>
    <mergeCell ref="M45:M48"/>
    <mergeCell ref="AI5:AI8"/>
    <mergeCell ref="AI9:AI12"/>
    <mergeCell ref="AI13:AI16"/>
    <mergeCell ref="AI17:AI20"/>
    <mergeCell ref="AI21:AI24"/>
    <mergeCell ref="AI25:AI28"/>
    <mergeCell ref="AI29:AI32"/>
    <mergeCell ref="AI33:AI36"/>
    <mergeCell ref="X45:X48"/>
    <mergeCell ref="M5:M8"/>
    <mergeCell ref="M9:M12"/>
    <mergeCell ref="M13:M16"/>
    <mergeCell ref="M17:M20"/>
    <mergeCell ref="M21:M24"/>
    <mergeCell ref="M25:M28"/>
    <mergeCell ref="M29:M32"/>
    <mergeCell ref="M33:M36"/>
    <mergeCell ref="M37:M40"/>
    <mergeCell ref="X9:X12"/>
    <mergeCell ref="X13:X16"/>
    <mergeCell ref="X17:X20"/>
    <mergeCell ref="X21:X24"/>
    <mergeCell ref="AI41:AI44"/>
    <mergeCell ref="BO5:BO8"/>
    <mergeCell ref="BQ5:BY8"/>
    <mergeCell ref="BO9:BO12"/>
    <mergeCell ref="BQ9:BY12"/>
    <mergeCell ref="BO13:BO16"/>
    <mergeCell ref="BQ13:BY16"/>
    <mergeCell ref="AH45:AH48"/>
    <mergeCell ref="AJ45:AR48"/>
    <mergeCell ref="AS5:AS8"/>
    <mergeCell ref="AU5:BC8"/>
    <mergeCell ref="AS9:AS12"/>
    <mergeCell ref="AU9:BC12"/>
    <mergeCell ref="AS13:AS16"/>
    <mergeCell ref="AU13:BC16"/>
    <mergeCell ref="AS17:AS20"/>
    <mergeCell ref="AU17:BC20"/>
    <mergeCell ref="BO41:BO44"/>
    <mergeCell ref="BQ41:BY44"/>
    <mergeCell ref="BO45:BO48"/>
    <mergeCell ref="BQ45:BY48"/>
    <mergeCell ref="BO33:BO36"/>
    <mergeCell ref="BQ33:BY36"/>
    <mergeCell ref="BE17:BE20"/>
    <mergeCell ref="BE21:BE24"/>
    <mergeCell ref="W45:W48"/>
    <mergeCell ref="Y45:AG48"/>
    <mergeCell ref="AH5:AH8"/>
    <mergeCell ref="AJ5:AR8"/>
    <mergeCell ref="AH9:AH12"/>
    <mergeCell ref="AJ9:AR12"/>
    <mergeCell ref="AH13:AH16"/>
    <mergeCell ref="AJ13:AR16"/>
    <mergeCell ref="AH17:AH20"/>
    <mergeCell ref="AJ17:AR20"/>
    <mergeCell ref="AJ33:AR36"/>
    <mergeCell ref="AJ37:AR40"/>
    <mergeCell ref="AJ41:AR44"/>
    <mergeCell ref="AI37:AI40"/>
    <mergeCell ref="AJ21:AR24"/>
    <mergeCell ref="AJ25:AR28"/>
    <mergeCell ref="AJ29:AR32"/>
    <mergeCell ref="Y41:AG44"/>
    <mergeCell ref="X37:X40"/>
    <mergeCell ref="X41:X44"/>
    <mergeCell ref="Y25:AG28"/>
    <mergeCell ref="Y29:AG32"/>
    <mergeCell ref="Y33:AG36"/>
    <mergeCell ref="X33:X36"/>
    <mergeCell ref="BQ21:BY24"/>
    <mergeCell ref="BO25:BO28"/>
    <mergeCell ref="BQ25:BY28"/>
    <mergeCell ref="N41:V44"/>
    <mergeCell ref="L45:L48"/>
    <mergeCell ref="N45:V48"/>
    <mergeCell ref="W5:W8"/>
    <mergeCell ref="W9:W12"/>
    <mergeCell ref="Y9:AG12"/>
    <mergeCell ref="W13:W16"/>
    <mergeCell ref="Y13:AG16"/>
    <mergeCell ref="W17:W20"/>
    <mergeCell ref="Y17:AG20"/>
    <mergeCell ref="N13:V16"/>
    <mergeCell ref="L17:L20"/>
    <mergeCell ref="N17:V20"/>
    <mergeCell ref="L21:L24"/>
    <mergeCell ref="N21:V24"/>
    <mergeCell ref="L25:L28"/>
    <mergeCell ref="N25:V28"/>
    <mergeCell ref="Y5:AG8"/>
    <mergeCell ref="L5:L8"/>
    <mergeCell ref="N5:V8"/>
    <mergeCell ref="L9:L12"/>
    <mergeCell ref="BO17:BO20"/>
    <mergeCell ref="BQ17:BY20"/>
    <mergeCell ref="BD41:BD44"/>
    <mergeCell ref="BF41:BN44"/>
    <mergeCell ref="BD45:BD48"/>
    <mergeCell ref="BF45:BN48"/>
    <mergeCell ref="BD33:BD36"/>
    <mergeCell ref="BF33:BN36"/>
    <mergeCell ref="BD37:BD40"/>
    <mergeCell ref="BF37:BN40"/>
    <mergeCell ref="BD29:BD32"/>
    <mergeCell ref="BF29:BN32"/>
    <mergeCell ref="BD21:BD24"/>
    <mergeCell ref="BF21:BN24"/>
    <mergeCell ref="BD25:BD28"/>
    <mergeCell ref="BF25:BN28"/>
    <mergeCell ref="BD17:BD20"/>
    <mergeCell ref="BF17:BN20"/>
    <mergeCell ref="BO37:BO40"/>
    <mergeCell ref="BQ37:BY40"/>
    <mergeCell ref="BO29:BO32"/>
    <mergeCell ref="BQ29:BY32"/>
    <mergeCell ref="BP33:BP36"/>
    <mergeCell ref="BO21:BO24"/>
    <mergeCell ref="BF9:BN12"/>
    <mergeCell ref="BD13:BD16"/>
    <mergeCell ref="BF13:BN16"/>
    <mergeCell ref="BD5:BD8"/>
    <mergeCell ref="BF5:BN8"/>
    <mergeCell ref="AS45:AS48"/>
    <mergeCell ref="AU45:BC48"/>
    <mergeCell ref="AS37:AS40"/>
    <mergeCell ref="AU37:BC40"/>
    <mergeCell ref="AS41:AS44"/>
    <mergeCell ref="AU41:BC44"/>
    <mergeCell ref="AS33:AS36"/>
    <mergeCell ref="AU33:BC36"/>
    <mergeCell ref="AT37:AT40"/>
    <mergeCell ref="AS25:AS28"/>
    <mergeCell ref="AU25:BC28"/>
    <mergeCell ref="AS29:AS32"/>
    <mergeCell ref="AU29:BC32"/>
    <mergeCell ref="AS21:AS24"/>
    <mergeCell ref="AU21:BC24"/>
    <mergeCell ref="BE25:BE28"/>
    <mergeCell ref="BE29:BE32"/>
    <mergeCell ref="BE33:BE36"/>
    <mergeCell ref="BD9:BD12"/>
    <mergeCell ref="AH29:AH32"/>
    <mergeCell ref="AH33:AH36"/>
    <mergeCell ref="AH37:AH40"/>
    <mergeCell ref="AH41:AH44"/>
    <mergeCell ref="AH21:AH24"/>
    <mergeCell ref="AH25:AH28"/>
    <mergeCell ref="W33:W36"/>
    <mergeCell ref="W37:W40"/>
    <mergeCell ref="W41:W44"/>
    <mergeCell ref="W21:W24"/>
    <mergeCell ref="W25:W28"/>
    <mergeCell ref="W29:W32"/>
    <mergeCell ref="Y37:AG40"/>
    <mergeCell ref="X25:X28"/>
    <mergeCell ref="X29:X32"/>
    <mergeCell ref="L33:L36"/>
    <mergeCell ref="L37:L40"/>
    <mergeCell ref="L41:L44"/>
    <mergeCell ref="L29:L32"/>
    <mergeCell ref="X5:X8"/>
    <mergeCell ref="Y21:AG24"/>
    <mergeCell ref="N29:V32"/>
    <mergeCell ref="N33:V36"/>
    <mergeCell ref="N37:V40"/>
    <mergeCell ref="N9:V12"/>
    <mergeCell ref="L13:L16"/>
    <mergeCell ref="M41:M44"/>
  </mergeCells>
  <conditionalFormatting sqref="AI5:AI48 AT5:AT48 BE5:BE48 BP5:BP48 M5:M48 X5:X48">
    <cfRule type="cellIs" dxfId="21" priority="2" operator="equal">
      <formula>0</formula>
    </cfRule>
  </conditionalFormatting>
  <conditionalFormatting sqref="N5:V48 Y5:AG48 AJ5:AR48 AU5:BC48 BF5:BN48 BQ5:BY48">
    <cfRule type="cellIs" dxfId="20" priority="1" operator="equal">
      <formula>0</formula>
    </cfRule>
  </conditionalFormatting>
  <pageMargins left="0.25" right="0.25" top="0.75" bottom="0.75" header="0.3" footer="0.3"/>
  <pageSetup paperSize="9" scale="87" orientation="portrait" r:id="rId1"/>
  <colBreaks count="6" manualBreakCount="6">
    <brk id="11" max="1048575" man="1"/>
    <brk id="22" max="1048575" man="1"/>
    <brk id="33" max="1048575" man="1"/>
    <brk id="44" max="47" man="1"/>
    <brk id="55" max="1048575" man="1"/>
    <brk id="6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50"/>
  <sheetViews>
    <sheetView showGridLines="0" zoomScale="85" zoomScaleNormal="85" workbookViewId="0">
      <selection activeCell="B46" sqref="B46:I50"/>
    </sheetView>
  </sheetViews>
  <sheetFormatPr defaultRowHeight="15" x14ac:dyDescent="0.25"/>
  <cols>
    <col min="1" max="11" width="9.140625" style="10"/>
    <col min="12" max="17" width="0" style="10" hidden="1" customWidth="1"/>
    <col min="18" max="16384" width="9.140625" style="10"/>
  </cols>
  <sheetData>
    <row r="1" spans="2:16" ht="15.75" thickBot="1" x14ac:dyDescent="0.3"/>
    <row r="2" spans="2:16" ht="15.75" customHeight="1" thickTop="1" x14ac:dyDescent="0.25">
      <c r="B2" s="371" t="s">
        <v>2170</v>
      </c>
      <c r="C2" s="372"/>
      <c r="D2" s="372"/>
      <c r="E2" s="372"/>
      <c r="F2" s="372"/>
      <c r="G2" s="372"/>
      <c r="H2" s="372"/>
      <c r="I2" s="373"/>
      <c r="M2" s="190" t="s">
        <v>45</v>
      </c>
      <c r="N2" s="191"/>
      <c r="O2" s="191"/>
      <c r="P2" s="192"/>
    </row>
    <row r="3" spans="2:16" ht="15.75" customHeight="1" thickBot="1" x14ac:dyDescent="0.3">
      <c r="B3" s="374"/>
      <c r="C3" s="375"/>
      <c r="D3" s="375"/>
      <c r="E3" s="375"/>
      <c r="F3" s="375"/>
      <c r="G3" s="375"/>
      <c r="H3" s="375"/>
      <c r="I3" s="376"/>
      <c r="M3" s="193"/>
      <c r="N3" s="194"/>
      <c r="O3" s="194"/>
      <c r="P3" s="195"/>
    </row>
    <row r="4" spans="2:16" ht="16.5" thickTop="1" thickBot="1" x14ac:dyDescent="0.3"/>
    <row r="5" spans="2:16" ht="15.75" customHeight="1" thickTop="1" x14ac:dyDescent="0.25">
      <c r="B5" s="362" t="s">
        <v>2560</v>
      </c>
      <c r="C5" s="363"/>
      <c r="D5" s="363"/>
      <c r="E5" s="363"/>
      <c r="F5" s="363"/>
      <c r="G5" s="363"/>
      <c r="H5" s="363"/>
      <c r="I5" s="364"/>
      <c r="M5" s="353" t="str">
        <f>Entercomments!K1</f>
        <v>MIC achievement gender and statistics</v>
      </c>
      <c r="N5" s="354"/>
      <c r="O5" s="354"/>
      <c r="P5" s="355"/>
    </row>
    <row r="6" spans="2:16" ht="15" customHeight="1" x14ac:dyDescent="0.25">
      <c r="B6" s="365"/>
      <c r="C6" s="366"/>
      <c r="D6" s="366"/>
      <c r="E6" s="366"/>
      <c r="F6" s="366"/>
      <c r="G6" s="366"/>
      <c r="H6" s="366"/>
      <c r="I6" s="367"/>
      <c r="M6" s="356"/>
      <c r="N6" s="357"/>
      <c r="O6" s="357"/>
      <c r="P6" s="358"/>
    </row>
    <row r="7" spans="2:16" ht="15" customHeight="1" x14ac:dyDescent="0.25">
      <c r="B7" s="365"/>
      <c r="C7" s="366"/>
      <c r="D7" s="366"/>
      <c r="E7" s="366"/>
      <c r="F7" s="366"/>
      <c r="G7" s="366"/>
      <c r="H7" s="366"/>
      <c r="I7" s="367"/>
      <c r="M7" s="356"/>
      <c r="N7" s="357"/>
      <c r="O7" s="357"/>
      <c r="P7" s="358"/>
    </row>
    <row r="8" spans="2:16" ht="15" customHeight="1" x14ac:dyDescent="0.25">
      <c r="B8" s="365"/>
      <c r="C8" s="366"/>
      <c r="D8" s="366"/>
      <c r="E8" s="366"/>
      <c r="F8" s="366"/>
      <c r="G8" s="366"/>
      <c r="H8" s="366"/>
      <c r="I8" s="367"/>
      <c r="M8" s="356"/>
      <c r="N8" s="357"/>
      <c r="O8" s="357"/>
      <c r="P8" s="358"/>
    </row>
    <row r="9" spans="2:16" ht="15" customHeight="1" x14ac:dyDescent="0.25">
      <c r="B9" s="365"/>
      <c r="C9" s="366"/>
      <c r="D9" s="366"/>
      <c r="E9" s="366"/>
      <c r="F9" s="366"/>
      <c r="G9" s="366"/>
      <c r="H9" s="366"/>
      <c r="I9" s="367"/>
      <c r="M9" s="356"/>
      <c r="N9" s="357"/>
      <c r="O9" s="357"/>
      <c r="P9" s="358"/>
    </row>
    <row r="10" spans="2:16" ht="15" customHeight="1" x14ac:dyDescent="0.25">
      <c r="B10" s="365"/>
      <c r="C10" s="366"/>
      <c r="D10" s="366"/>
      <c r="E10" s="366"/>
      <c r="F10" s="366"/>
      <c r="G10" s="366"/>
      <c r="H10" s="366"/>
      <c r="I10" s="367"/>
      <c r="M10" s="356"/>
      <c r="N10" s="357"/>
      <c r="O10" s="357"/>
      <c r="P10" s="358"/>
    </row>
    <row r="11" spans="2:16" ht="15" customHeight="1" x14ac:dyDescent="0.25">
      <c r="B11" s="365"/>
      <c r="C11" s="366"/>
      <c r="D11" s="366"/>
      <c r="E11" s="366"/>
      <c r="F11" s="366"/>
      <c r="G11" s="366"/>
      <c r="H11" s="366"/>
      <c r="I11" s="367"/>
      <c r="M11" s="356"/>
      <c r="N11" s="357"/>
      <c r="O11" s="357"/>
      <c r="P11" s="358"/>
    </row>
    <row r="12" spans="2:16" ht="15" customHeight="1" x14ac:dyDescent="0.25">
      <c r="B12" s="365"/>
      <c r="C12" s="366"/>
      <c r="D12" s="366"/>
      <c r="E12" s="366"/>
      <c r="F12" s="366"/>
      <c r="G12" s="366"/>
      <c r="H12" s="366"/>
      <c r="I12" s="367"/>
      <c r="M12" s="356"/>
      <c r="N12" s="357"/>
      <c r="O12" s="357"/>
      <c r="P12" s="358"/>
    </row>
    <row r="13" spans="2:16" ht="15" customHeight="1" x14ac:dyDescent="0.25">
      <c r="B13" s="365"/>
      <c r="C13" s="366"/>
      <c r="D13" s="366"/>
      <c r="E13" s="366"/>
      <c r="F13" s="366"/>
      <c r="G13" s="366"/>
      <c r="H13" s="366"/>
      <c r="I13" s="367"/>
      <c r="M13" s="356"/>
      <c r="N13" s="357"/>
      <c r="O13" s="357"/>
      <c r="P13" s="358"/>
    </row>
    <row r="14" spans="2:16" ht="15" customHeight="1" x14ac:dyDescent="0.25">
      <c r="B14" s="365"/>
      <c r="C14" s="366"/>
      <c r="D14" s="366"/>
      <c r="E14" s="366"/>
      <c r="F14" s="366"/>
      <c r="G14" s="366"/>
      <c r="H14" s="366"/>
      <c r="I14" s="367"/>
      <c r="M14" s="356"/>
      <c r="N14" s="357"/>
      <c r="O14" s="357"/>
      <c r="P14" s="358"/>
    </row>
    <row r="15" spans="2:16" ht="15" customHeight="1" x14ac:dyDescent="0.25">
      <c r="B15" s="365"/>
      <c r="C15" s="366"/>
      <c r="D15" s="366"/>
      <c r="E15" s="366"/>
      <c r="F15" s="366"/>
      <c r="G15" s="366"/>
      <c r="H15" s="366"/>
      <c r="I15" s="367"/>
      <c r="M15" s="356"/>
      <c r="N15" s="357"/>
      <c r="O15" s="357"/>
      <c r="P15" s="358"/>
    </row>
    <row r="16" spans="2:16" ht="15.75" customHeight="1" thickBot="1" x14ac:dyDescent="0.3">
      <c r="B16" s="365"/>
      <c r="C16" s="366"/>
      <c r="D16" s="366"/>
      <c r="E16" s="366"/>
      <c r="F16" s="366"/>
      <c r="G16" s="366"/>
      <c r="H16" s="366"/>
      <c r="I16" s="367"/>
      <c r="M16" s="359"/>
      <c r="N16" s="360"/>
      <c r="O16" s="360"/>
      <c r="P16" s="361"/>
    </row>
    <row r="17" spans="2:9" ht="15.75" customHeight="1" thickTop="1" x14ac:dyDescent="0.25">
      <c r="B17" s="365"/>
      <c r="C17" s="366"/>
      <c r="D17" s="366"/>
      <c r="E17" s="366"/>
      <c r="F17" s="366"/>
      <c r="G17" s="366"/>
      <c r="H17" s="366"/>
      <c r="I17" s="367"/>
    </row>
    <row r="18" spans="2:9" ht="15" customHeight="1" x14ac:dyDescent="0.25">
      <c r="B18" s="365"/>
      <c r="C18" s="366"/>
      <c r="D18" s="366"/>
      <c r="E18" s="366"/>
      <c r="F18" s="366"/>
      <c r="G18" s="366"/>
      <c r="H18" s="366"/>
      <c r="I18" s="367"/>
    </row>
    <row r="19" spans="2:9" ht="15" customHeight="1" x14ac:dyDescent="0.25">
      <c r="B19" s="365"/>
      <c r="C19" s="366"/>
      <c r="D19" s="366"/>
      <c r="E19" s="366"/>
      <c r="F19" s="366"/>
      <c r="G19" s="366"/>
      <c r="H19" s="366"/>
      <c r="I19" s="367"/>
    </row>
    <row r="20" spans="2:9" ht="15" customHeight="1" x14ac:dyDescent="0.25">
      <c r="B20" s="365"/>
      <c r="C20" s="366"/>
      <c r="D20" s="366"/>
      <c r="E20" s="366"/>
      <c r="F20" s="366"/>
      <c r="G20" s="366"/>
      <c r="H20" s="366"/>
      <c r="I20" s="367"/>
    </row>
    <row r="21" spans="2:9" ht="15" customHeight="1" thickBot="1" x14ac:dyDescent="0.3">
      <c r="B21" s="368"/>
      <c r="C21" s="369"/>
      <c r="D21" s="369"/>
      <c r="E21" s="369"/>
      <c r="F21" s="369"/>
      <c r="G21" s="369"/>
      <c r="H21" s="369"/>
      <c r="I21" s="370"/>
    </row>
    <row r="22" spans="2:9" ht="15" customHeight="1" thickTop="1" x14ac:dyDescent="0.25"/>
    <row r="23" spans="2:9" ht="15" customHeight="1" x14ac:dyDescent="0.25">
      <c r="B23" s="377" t="s">
        <v>2171</v>
      </c>
      <c r="C23" s="377"/>
      <c r="D23" s="377"/>
      <c r="E23" s="377"/>
      <c r="F23" s="377"/>
      <c r="G23" s="377"/>
      <c r="H23" s="377"/>
      <c r="I23" s="377"/>
    </row>
    <row r="24" spans="2:9" ht="15.75" customHeight="1" x14ac:dyDescent="0.25">
      <c r="B24" s="377"/>
      <c r="C24" s="377"/>
      <c r="D24" s="377"/>
      <c r="E24" s="377"/>
      <c r="F24" s="377"/>
      <c r="G24" s="377"/>
      <c r="H24" s="377"/>
      <c r="I24" s="377"/>
    </row>
    <row r="25" spans="2:9" ht="15" customHeight="1" x14ac:dyDescent="0.25">
      <c r="B25" s="377"/>
      <c r="C25" s="377"/>
      <c r="D25" s="377"/>
      <c r="E25" s="377"/>
      <c r="F25" s="377"/>
      <c r="G25" s="377"/>
      <c r="H25" s="377"/>
      <c r="I25" s="377"/>
    </row>
    <row r="26" spans="2:9" ht="15" customHeight="1" thickBot="1" x14ac:dyDescent="0.3">
      <c r="B26" s="377"/>
      <c r="C26" s="377"/>
      <c r="D26" s="377"/>
      <c r="E26" s="377"/>
      <c r="F26" s="377"/>
      <c r="G26" s="377"/>
      <c r="H26" s="377"/>
      <c r="I26" s="377"/>
    </row>
    <row r="27" spans="2:9" ht="15.75" thickTop="1" x14ac:dyDescent="0.25">
      <c r="B27" s="344" t="s">
        <v>2248</v>
      </c>
      <c r="C27" s="345"/>
      <c r="D27" s="345"/>
      <c r="E27" s="345"/>
      <c r="F27" s="345"/>
      <c r="G27" s="345"/>
      <c r="H27" s="345"/>
      <c r="I27" s="346"/>
    </row>
    <row r="28" spans="2:9" x14ac:dyDescent="0.25">
      <c r="B28" s="347"/>
      <c r="C28" s="348"/>
      <c r="D28" s="348"/>
      <c r="E28" s="348"/>
      <c r="F28" s="348"/>
      <c r="G28" s="348"/>
      <c r="H28" s="348"/>
      <c r="I28" s="349"/>
    </row>
    <row r="29" spans="2:9" x14ac:dyDescent="0.25">
      <c r="B29" s="347"/>
      <c r="C29" s="348"/>
      <c r="D29" s="348"/>
      <c r="E29" s="348"/>
      <c r="F29" s="348"/>
      <c r="G29" s="348"/>
      <c r="H29" s="348"/>
      <c r="I29" s="349"/>
    </row>
    <row r="30" spans="2:9" x14ac:dyDescent="0.25">
      <c r="B30" s="347"/>
      <c r="C30" s="348"/>
      <c r="D30" s="348"/>
      <c r="E30" s="348"/>
      <c r="F30" s="348"/>
      <c r="G30" s="348"/>
      <c r="H30" s="348"/>
      <c r="I30" s="349"/>
    </row>
    <row r="31" spans="2:9" x14ac:dyDescent="0.25">
      <c r="B31" s="347"/>
      <c r="C31" s="348"/>
      <c r="D31" s="348"/>
      <c r="E31" s="348"/>
      <c r="F31" s="348"/>
      <c r="G31" s="348"/>
      <c r="H31" s="348"/>
      <c r="I31" s="349"/>
    </row>
    <row r="32" spans="2:9" ht="15.75" thickBot="1" x14ac:dyDescent="0.3">
      <c r="B32" s="350"/>
      <c r="C32" s="351"/>
      <c r="D32" s="351"/>
      <c r="E32" s="351"/>
      <c r="F32" s="351"/>
      <c r="G32" s="351"/>
      <c r="H32" s="351"/>
      <c r="I32" s="352"/>
    </row>
    <row r="33" spans="1:10" ht="15.75" thickTop="1" x14ac:dyDescent="0.25"/>
    <row r="43" spans="1:10" ht="15.75" thickBot="1" x14ac:dyDescent="0.3"/>
    <row r="44" spans="1:10" ht="15.75" thickBot="1" x14ac:dyDescent="0.3">
      <c r="A44" s="338" t="s">
        <v>24</v>
      </c>
      <c r="B44" s="340"/>
      <c r="C44" s="341" t="s">
        <v>16</v>
      </c>
      <c r="D44" s="341"/>
      <c r="E44" s="341"/>
      <c r="F44" s="341"/>
      <c r="G44" s="341"/>
      <c r="H44" s="341"/>
      <c r="I44" s="342"/>
      <c r="J44" s="338" t="s">
        <v>25</v>
      </c>
    </row>
    <row r="45" spans="1:10" ht="15.75" thickBot="1" x14ac:dyDescent="0.3">
      <c r="A45" s="339"/>
      <c r="B45" s="340"/>
      <c r="C45" s="341"/>
      <c r="D45" s="341"/>
      <c r="E45" s="341"/>
      <c r="F45" s="341"/>
      <c r="G45" s="341"/>
      <c r="H45" s="341"/>
      <c r="I45" s="343"/>
      <c r="J45" s="339"/>
    </row>
    <row r="46" spans="1:10" x14ac:dyDescent="0.25">
      <c r="A46" s="325"/>
      <c r="B46" s="328" t="s">
        <v>2221</v>
      </c>
      <c r="C46" s="329"/>
      <c r="D46" s="329"/>
      <c r="E46" s="329"/>
      <c r="F46" s="329"/>
      <c r="G46" s="329"/>
      <c r="H46" s="329"/>
      <c r="I46" s="330"/>
      <c r="J46" s="337">
        <f ca="1">TODAY()</f>
        <v>43411</v>
      </c>
    </row>
    <row r="47" spans="1:10" x14ac:dyDescent="0.25">
      <c r="A47" s="326"/>
      <c r="B47" s="331"/>
      <c r="C47" s="332"/>
      <c r="D47" s="332"/>
      <c r="E47" s="332"/>
      <c r="F47" s="332"/>
      <c r="G47" s="332"/>
      <c r="H47" s="332"/>
      <c r="I47" s="333"/>
      <c r="J47" s="326"/>
    </row>
    <row r="48" spans="1:10" x14ac:dyDescent="0.25">
      <c r="A48" s="326"/>
      <c r="B48" s="331"/>
      <c r="C48" s="332"/>
      <c r="D48" s="332"/>
      <c r="E48" s="332"/>
      <c r="F48" s="332"/>
      <c r="G48" s="332"/>
      <c r="H48" s="332"/>
      <c r="I48" s="333"/>
      <c r="J48" s="326"/>
    </row>
    <row r="49" spans="1:10" x14ac:dyDescent="0.25">
      <c r="A49" s="326"/>
      <c r="B49" s="331"/>
      <c r="C49" s="332"/>
      <c r="D49" s="332"/>
      <c r="E49" s="332"/>
      <c r="F49" s="332"/>
      <c r="G49" s="332"/>
      <c r="H49" s="332"/>
      <c r="I49" s="333"/>
      <c r="J49" s="326"/>
    </row>
    <row r="50" spans="1:10" ht="15.75" thickBot="1" x14ac:dyDescent="0.3">
      <c r="A50" s="327"/>
      <c r="B50" s="334"/>
      <c r="C50" s="335"/>
      <c r="D50" s="335"/>
      <c r="E50" s="335"/>
      <c r="F50" s="335"/>
      <c r="G50" s="335"/>
      <c r="H50" s="335"/>
      <c r="I50" s="336"/>
      <c r="J50" s="327"/>
    </row>
  </sheetData>
  <sheetProtection selectLockedCells="1"/>
  <mergeCells count="13">
    <mergeCell ref="B27:I32"/>
    <mergeCell ref="M5:P16"/>
    <mergeCell ref="B5:I21"/>
    <mergeCell ref="B2:I3"/>
    <mergeCell ref="B23:I26"/>
    <mergeCell ref="A46:A50"/>
    <mergeCell ref="B46:I50"/>
    <mergeCell ref="J46:J50"/>
    <mergeCell ref="A44:A45"/>
    <mergeCell ref="B44:B45"/>
    <mergeCell ref="C44:H45"/>
    <mergeCell ref="I44:I45"/>
    <mergeCell ref="J44:J45"/>
  </mergeCells>
  <conditionalFormatting sqref="I44:I45">
    <cfRule type="expression" dxfId="118" priority="1">
      <formula>Y4=3</formula>
    </cfRule>
    <cfRule type="expression" dxfId="117" priority="2">
      <formula>Y4=2</formula>
    </cfRule>
    <cfRule type="expression" dxfId="116" priority="3">
      <formula>Y4=1</formula>
    </cfRule>
  </conditionalFormatting>
  <pageMargins left="0.7" right="0.7" top="0.75" bottom="0.75" header="0.3" footer="0.3"/>
  <drawing r:id="rId1"/>
  <pictur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IDS"/>
  <dimension ref="A1:E21"/>
  <sheetViews>
    <sheetView zoomScale="147" zoomScaleNormal="147" workbookViewId="0">
      <selection activeCell="C20" sqref="C20"/>
    </sheetView>
  </sheetViews>
  <sheetFormatPr defaultRowHeight="15" x14ac:dyDescent="0.25"/>
  <cols>
    <col min="1" max="1" width="23.85546875" style="213" bestFit="1" customWidth="1"/>
    <col min="2" max="2" width="44.28515625" style="213" customWidth="1"/>
    <col min="3" max="16384" width="9.140625" style="213"/>
  </cols>
  <sheetData>
    <row r="1" spans="1:5" x14ac:dyDescent="0.25">
      <c r="C1" s="214"/>
      <c r="D1" s="214"/>
      <c r="E1" s="214"/>
    </row>
    <row r="2" spans="1:5" x14ac:dyDescent="0.25">
      <c r="C2" s="214"/>
      <c r="D2" s="214"/>
      <c r="E2" s="214"/>
    </row>
    <row r="3" spans="1:5" x14ac:dyDescent="0.25">
      <c r="A3" s="213" t="s">
        <v>239</v>
      </c>
      <c r="C3" s="214"/>
      <c r="D3" s="214"/>
      <c r="E3" s="214"/>
    </row>
    <row r="4" spans="1:5" x14ac:dyDescent="0.25">
      <c r="A4" s="213">
        <v>807220471</v>
      </c>
      <c r="B4" s="213" t="s">
        <v>240</v>
      </c>
      <c r="C4" s="214"/>
      <c r="D4" s="214"/>
      <c r="E4" s="214"/>
    </row>
    <row r="5" spans="1:5" x14ac:dyDescent="0.25">
      <c r="B5" s="213" t="s">
        <v>241</v>
      </c>
      <c r="C5" s="214"/>
      <c r="D5" s="214"/>
      <c r="E5" s="214"/>
    </row>
    <row r="6" spans="1:5" x14ac:dyDescent="0.25">
      <c r="B6" s="213" t="s">
        <v>242</v>
      </c>
      <c r="C6" s="214"/>
      <c r="D6" s="214"/>
      <c r="E6" s="214"/>
    </row>
    <row r="7" spans="1:5" x14ac:dyDescent="0.25">
      <c r="C7" s="214"/>
      <c r="D7" s="214"/>
      <c r="E7" s="214"/>
    </row>
    <row r="8" spans="1:5" x14ac:dyDescent="0.25">
      <c r="C8" s="214"/>
      <c r="D8" s="214"/>
      <c r="E8" s="214"/>
    </row>
    <row r="9" spans="1:5" x14ac:dyDescent="0.25">
      <c r="C9" s="214"/>
      <c r="D9" s="214"/>
      <c r="E9" s="214"/>
    </row>
    <row r="10" spans="1:5" x14ac:dyDescent="0.25">
      <c r="C10" s="214"/>
      <c r="D10" s="214"/>
      <c r="E10" s="214"/>
    </row>
    <row r="11" spans="1:5" x14ac:dyDescent="0.25">
      <c r="C11" s="214"/>
      <c r="D11" s="214"/>
      <c r="E11" s="214"/>
    </row>
    <row r="12" spans="1:5" x14ac:dyDescent="0.25">
      <c r="A12" s="214"/>
      <c r="B12" s="214"/>
      <c r="C12" s="214"/>
      <c r="D12" s="214"/>
      <c r="E12" s="214"/>
    </row>
    <row r="13" spans="1:5" x14ac:dyDescent="0.25">
      <c r="A13" s="214"/>
      <c r="B13" s="214"/>
      <c r="C13" s="214"/>
      <c r="D13" s="214"/>
      <c r="E13" s="214"/>
    </row>
    <row r="14" spans="1:5" x14ac:dyDescent="0.25">
      <c r="A14" s="214"/>
      <c r="B14" s="214"/>
      <c r="C14" s="214"/>
      <c r="D14" s="214"/>
      <c r="E14" s="214"/>
    </row>
    <row r="15" spans="1:5" x14ac:dyDescent="0.25">
      <c r="A15" s="214"/>
      <c r="B15" s="214"/>
      <c r="C15" s="214"/>
      <c r="D15" s="214"/>
      <c r="E15" s="214"/>
    </row>
    <row r="16" spans="1:5" x14ac:dyDescent="0.25">
      <c r="A16" s="214"/>
      <c r="B16" s="214"/>
      <c r="C16" s="214"/>
      <c r="D16" s="214"/>
      <c r="E16" s="214"/>
    </row>
    <row r="17" spans="1:5" x14ac:dyDescent="0.25">
      <c r="A17" s="214"/>
      <c r="B17" s="214"/>
      <c r="C17" s="214"/>
      <c r="D17" s="214"/>
      <c r="E17" s="214"/>
    </row>
    <row r="18" spans="1:5" x14ac:dyDescent="0.25">
      <c r="A18" s="214"/>
      <c r="B18" s="214"/>
      <c r="C18" s="214"/>
      <c r="D18" s="214"/>
      <c r="E18" s="214"/>
    </row>
    <row r="19" spans="1:5" x14ac:dyDescent="0.25">
      <c r="A19" s="214"/>
      <c r="B19" s="214"/>
      <c r="C19" s="214"/>
      <c r="D19" s="214"/>
      <c r="E19" s="214"/>
    </row>
    <row r="20" spans="1:5" x14ac:dyDescent="0.25">
      <c r="A20" s="214"/>
      <c r="B20" s="214"/>
      <c r="C20" s="214"/>
      <c r="D20" s="214"/>
      <c r="E20" s="214"/>
    </row>
    <row r="21" spans="1:5" x14ac:dyDescent="0.25">
      <c r="A21" s="214"/>
      <c r="B21" s="214"/>
      <c r="C21" s="214"/>
      <c r="D21" s="214"/>
      <c r="E21" s="214"/>
    </row>
  </sheetData>
  <sheetProtection selectLockedCell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Target"/>
  <dimension ref="A1:AY196"/>
  <sheetViews>
    <sheetView view="pageBreakPreview" zoomScale="70" zoomScaleNormal="100" zoomScaleSheetLayoutView="70" workbookViewId="0">
      <selection activeCell="A148" sqref="A148:J196"/>
    </sheetView>
  </sheetViews>
  <sheetFormatPr defaultRowHeight="15" x14ac:dyDescent="0.25"/>
  <sheetData>
    <row r="1" spans="1:51" ht="27" customHeight="1" x14ac:dyDescent="0.25">
      <c r="A1" s="395" t="s">
        <v>3232</v>
      </c>
      <c r="B1" s="396"/>
      <c r="C1" s="396"/>
      <c r="D1" s="396"/>
      <c r="E1" s="396"/>
      <c r="F1" s="396"/>
      <c r="G1" s="396"/>
      <c r="H1" s="396"/>
      <c r="I1" s="396"/>
      <c r="J1" s="397"/>
      <c r="AY1" t="s">
        <v>151</v>
      </c>
    </row>
    <row r="2" spans="1:51" ht="15.75" customHeight="1" x14ac:dyDescent="0.25">
      <c r="A2" s="398"/>
      <c r="B2" s="399"/>
      <c r="C2" s="399"/>
      <c r="D2" s="399"/>
      <c r="E2" s="399"/>
      <c r="F2" s="399"/>
      <c r="G2" s="399"/>
      <c r="H2" s="399"/>
      <c r="I2" s="399"/>
      <c r="J2" s="400"/>
      <c r="Y2">
        <v>1</v>
      </c>
    </row>
    <row r="3" spans="1:51" ht="15.75" customHeight="1" thickBot="1" x14ac:dyDescent="0.3">
      <c r="A3" s="401" t="s">
        <v>3233</v>
      </c>
      <c r="B3" s="402"/>
      <c r="C3" s="402"/>
      <c r="D3" s="402"/>
      <c r="E3" s="402"/>
      <c r="F3" s="402"/>
      <c r="G3" s="402"/>
      <c r="H3" s="402"/>
      <c r="I3" s="402"/>
      <c r="J3" s="207"/>
    </row>
    <row r="4" spans="1:51" x14ac:dyDescent="0.25">
      <c r="A4" s="224"/>
      <c r="B4" s="286" t="s">
        <v>3235</v>
      </c>
      <c r="C4" s="286"/>
      <c r="D4" s="286"/>
      <c r="E4" s="286"/>
      <c r="F4" s="286"/>
      <c r="G4" s="286"/>
      <c r="H4" s="286"/>
      <c r="I4" s="286"/>
      <c r="J4" s="221"/>
    </row>
    <row r="5" spans="1:51" ht="15.75" thickBot="1" x14ac:dyDescent="0.3">
      <c r="A5" s="227"/>
      <c r="B5" s="287"/>
      <c r="C5" s="287"/>
      <c r="D5" s="287"/>
      <c r="E5" s="287"/>
      <c r="F5" s="287"/>
      <c r="G5" s="287"/>
      <c r="H5" s="287"/>
      <c r="I5" s="287"/>
      <c r="J5" s="222"/>
    </row>
    <row r="6" spans="1:51" ht="15.75" thickBot="1" x14ac:dyDescent="0.3">
      <c r="A6" s="378" t="s">
        <v>15</v>
      </c>
      <c r="B6" s="381" t="s">
        <v>2560</v>
      </c>
      <c r="C6" s="382"/>
      <c r="D6" s="382"/>
      <c r="E6" s="382"/>
      <c r="F6" s="382"/>
      <c r="G6" s="382"/>
      <c r="H6" s="382"/>
      <c r="I6" s="382"/>
      <c r="J6" s="403" t="s">
        <v>2561</v>
      </c>
    </row>
    <row r="7" spans="1:51" ht="15.75" thickBot="1" x14ac:dyDescent="0.3">
      <c r="A7" s="379"/>
      <c r="B7" s="383"/>
      <c r="C7" s="384"/>
      <c r="D7" s="384"/>
      <c r="E7" s="384"/>
      <c r="F7" s="384"/>
      <c r="G7" s="384"/>
      <c r="H7" s="384"/>
      <c r="I7" s="384"/>
      <c r="J7" s="403"/>
    </row>
    <row r="8" spans="1:51" ht="15.75" thickBot="1" x14ac:dyDescent="0.3">
      <c r="A8" s="379"/>
      <c r="B8" s="383"/>
      <c r="C8" s="384"/>
      <c r="D8" s="384"/>
      <c r="E8" s="384"/>
      <c r="F8" s="384"/>
      <c r="G8" s="384"/>
      <c r="H8" s="384"/>
      <c r="I8" s="384"/>
      <c r="J8" s="403"/>
    </row>
    <row r="9" spans="1:51" ht="15.75" thickBot="1" x14ac:dyDescent="0.3">
      <c r="A9" s="379"/>
      <c r="B9" s="383"/>
      <c r="C9" s="384"/>
      <c r="D9" s="384"/>
      <c r="E9" s="384"/>
      <c r="F9" s="384"/>
      <c r="G9" s="384"/>
      <c r="H9" s="384"/>
      <c r="I9" s="384"/>
      <c r="J9" s="403"/>
    </row>
    <row r="10" spans="1:51" ht="15.75" thickBot="1" x14ac:dyDescent="0.3">
      <c r="A10" s="379"/>
      <c r="B10" s="383"/>
      <c r="C10" s="384"/>
      <c r="D10" s="384"/>
      <c r="E10" s="384"/>
      <c r="F10" s="384"/>
      <c r="G10" s="384"/>
      <c r="H10" s="384"/>
      <c r="I10" s="384"/>
      <c r="J10" s="403"/>
    </row>
    <row r="11" spans="1:51" ht="15.75" thickBot="1" x14ac:dyDescent="0.3">
      <c r="A11" s="379"/>
      <c r="B11" s="383"/>
      <c r="C11" s="384"/>
      <c r="D11" s="384"/>
      <c r="E11" s="384"/>
      <c r="F11" s="384"/>
      <c r="G11" s="384"/>
      <c r="H11" s="384"/>
      <c r="I11" s="384"/>
      <c r="J11" s="403"/>
    </row>
    <row r="12" spans="1:51" ht="15.75" thickBot="1" x14ac:dyDescent="0.3">
      <c r="A12" s="379"/>
      <c r="B12" s="383"/>
      <c r="C12" s="384"/>
      <c r="D12" s="384"/>
      <c r="E12" s="384"/>
      <c r="F12" s="384"/>
      <c r="G12" s="384"/>
      <c r="H12" s="384"/>
      <c r="I12" s="384"/>
      <c r="J12" s="403"/>
    </row>
    <row r="13" spans="1:51" ht="15.75" thickBot="1" x14ac:dyDescent="0.3">
      <c r="A13" s="379"/>
      <c r="B13" s="383"/>
      <c r="C13" s="384"/>
      <c r="D13" s="384"/>
      <c r="E13" s="384"/>
      <c r="F13" s="384"/>
      <c r="G13" s="384"/>
      <c r="H13" s="384"/>
      <c r="I13" s="384"/>
      <c r="J13" s="403"/>
    </row>
    <row r="14" spans="1:51" ht="15.75" thickBot="1" x14ac:dyDescent="0.3">
      <c r="A14" s="379"/>
      <c r="B14" s="383"/>
      <c r="C14" s="384"/>
      <c r="D14" s="384"/>
      <c r="E14" s="384"/>
      <c r="F14" s="384"/>
      <c r="G14" s="384"/>
      <c r="H14" s="384"/>
      <c r="I14" s="384"/>
      <c r="J14" s="403"/>
    </row>
    <row r="15" spans="1:51" ht="15.75" thickBot="1" x14ac:dyDescent="0.3">
      <c r="A15" s="379"/>
      <c r="B15" s="383"/>
      <c r="C15" s="384"/>
      <c r="D15" s="384"/>
      <c r="E15" s="384"/>
      <c r="F15" s="384"/>
      <c r="G15" s="384"/>
      <c r="H15" s="384"/>
      <c r="I15" s="384"/>
      <c r="J15" s="403"/>
    </row>
    <row r="16" spans="1:51" ht="15.75" thickBot="1" x14ac:dyDescent="0.3">
      <c r="A16" s="379"/>
      <c r="B16" s="383"/>
      <c r="C16" s="384"/>
      <c r="D16" s="384"/>
      <c r="E16" s="384"/>
      <c r="F16" s="384"/>
      <c r="G16" s="384"/>
      <c r="H16" s="384"/>
      <c r="I16" s="384"/>
      <c r="J16" s="403"/>
    </row>
    <row r="17" spans="1:10" ht="15.75" thickBot="1" x14ac:dyDescent="0.3">
      <c r="A17" s="379"/>
      <c r="B17" s="383"/>
      <c r="C17" s="384"/>
      <c r="D17" s="384"/>
      <c r="E17" s="384"/>
      <c r="F17" s="384"/>
      <c r="G17" s="384"/>
      <c r="H17" s="384"/>
      <c r="I17" s="384"/>
      <c r="J17" s="403"/>
    </row>
    <row r="18" spans="1:10" ht="15.75" thickBot="1" x14ac:dyDescent="0.3">
      <c r="A18" s="379"/>
      <c r="B18" s="383"/>
      <c r="C18" s="384"/>
      <c r="D18" s="384"/>
      <c r="E18" s="384"/>
      <c r="F18" s="384"/>
      <c r="G18" s="384"/>
      <c r="H18" s="384"/>
      <c r="I18" s="384"/>
      <c r="J18" s="403"/>
    </row>
    <row r="19" spans="1:10" ht="15.75" thickBot="1" x14ac:dyDescent="0.3">
      <c r="A19" s="379"/>
      <c r="B19" s="383"/>
      <c r="C19" s="384"/>
      <c r="D19" s="384"/>
      <c r="E19" s="384"/>
      <c r="F19" s="384"/>
      <c r="G19" s="384"/>
      <c r="H19" s="384"/>
      <c r="I19" s="384"/>
      <c r="J19" s="403"/>
    </row>
    <row r="20" spans="1:10" ht="15.75" thickBot="1" x14ac:dyDescent="0.3">
      <c r="A20" s="379"/>
      <c r="B20" s="383"/>
      <c r="C20" s="384"/>
      <c r="D20" s="384"/>
      <c r="E20" s="384"/>
      <c r="F20" s="384"/>
      <c r="G20" s="384"/>
      <c r="H20" s="384"/>
      <c r="I20" s="384"/>
      <c r="J20" s="403"/>
    </row>
    <row r="21" spans="1:10" ht="15.75" thickBot="1" x14ac:dyDescent="0.3">
      <c r="A21" s="379"/>
      <c r="B21" s="383"/>
      <c r="C21" s="384"/>
      <c r="D21" s="384"/>
      <c r="E21" s="384"/>
      <c r="F21" s="384"/>
      <c r="G21" s="384"/>
      <c r="H21" s="384"/>
      <c r="I21" s="384"/>
      <c r="J21" s="403"/>
    </row>
    <row r="22" spans="1:10" ht="15.75" thickBot="1" x14ac:dyDescent="0.3">
      <c r="A22" s="380"/>
      <c r="B22" s="385"/>
      <c r="C22" s="386"/>
      <c r="D22" s="386"/>
      <c r="E22" s="386"/>
      <c r="F22" s="386"/>
      <c r="G22" s="386"/>
      <c r="H22" s="386"/>
      <c r="I22" s="386"/>
      <c r="J22" s="403"/>
    </row>
    <row r="23" spans="1:10" ht="15.75" thickBot="1" x14ac:dyDescent="0.3">
      <c r="A23" s="224"/>
      <c r="B23" s="225"/>
      <c r="C23" s="225"/>
      <c r="D23" s="225"/>
      <c r="E23" s="225"/>
      <c r="F23" s="225"/>
      <c r="G23" s="225"/>
      <c r="H23" s="225"/>
      <c r="I23" s="226"/>
      <c r="J23" s="403"/>
    </row>
    <row r="24" spans="1:10" ht="15.75" thickBot="1" x14ac:dyDescent="0.3">
      <c r="A24" s="227"/>
      <c r="B24" s="228"/>
      <c r="C24" s="228"/>
      <c r="D24" s="228"/>
      <c r="E24" s="228"/>
      <c r="F24" s="228"/>
      <c r="G24" s="228"/>
      <c r="H24" s="228"/>
      <c r="I24" s="229"/>
      <c r="J24" s="403"/>
    </row>
    <row r="25" spans="1:10" ht="15.75" thickBot="1" x14ac:dyDescent="0.3">
      <c r="A25" s="387" t="s">
        <v>3252</v>
      </c>
      <c r="B25" s="799" t="s">
        <v>3260</v>
      </c>
      <c r="C25" s="496"/>
      <c r="D25" s="496"/>
      <c r="E25" s="496"/>
      <c r="F25" s="496"/>
      <c r="G25" s="496"/>
      <c r="H25" s="496"/>
      <c r="I25" s="800"/>
      <c r="J25" s="403"/>
    </row>
    <row r="26" spans="1:10" ht="15.75" thickBot="1" x14ac:dyDescent="0.3">
      <c r="A26" s="388"/>
      <c r="B26" s="497"/>
      <c r="C26" s="498"/>
      <c r="D26" s="498"/>
      <c r="E26" s="498"/>
      <c r="F26" s="498"/>
      <c r="G26" s="498"/>
      <c r="H26" s="498"/>
      <c r="I26" s="801"/>
      <c r="J26" s="403"/>
    </row>
    <row r="27" spans="1:10" ht="15.75" thickBot="1" x14ac:dyDescent="0.3">
      <c r="A27" s="388"/>
      <c r="B27" s="497"/>
      <c r="C27" s="498"/>
      <c r="D27" s="498"/>
      <c r="E27" s="498"/>
      <c r="F27" s="498"/>
      <c r="G27" s="498"/>
      <c r="H27" s="498"/>
      <c r="I27" s="801"/>
      <c r="J27" s="403"/>
    </row>
    <row r="28" spans="1:10" ht="15.75" thickBot="1" x14ac:dyDescent="0.3">
      <c r="A28" s="388"/>
      <c r="B28" s="497"/>
      <c r="C28" s="498"/>
      <c r="D28" s="498"/>
      <c r="E28" s="498"/>
      <c r="F28" s="498"/>
      <c r="G28" s="498"/>
      <c r="H28" s="498"/>
      <c r="I28" s="801"/>
      <c r="J28" s="403"/>
    </row>
    <row r="29" spans="1:10" ht="15.75" thickBot="1" x14ac:dyDescent="0.3">
      <c r="A29" s="388"/>
      <c r="B29" s="497"/>
      <c r="C29" s="498"/>
      <c r="D29" s="498"/>
      <c r="E29" s="498"/>
      <c r="F29" s="498"/>
      <c r="G29" s="498"/>
      <c r="H29" s="498"/>
      <c r="I29" s="801"/>
      <c r="J29" s="403"/>
    </row>
    <row r="30" spans="1:10" ht="15.75" thickBot="1" x14ac:dyDescent="0.3">
      <c r="A30" s="388"/>
      <c r="B30" s="497"/>
      <c r="C30" s="498"/>
      <c r="D30" s="498"/>
      <c r="E30" s="498"/>
      <c r="F30" s="498"/>
      <c r="G30" s="498"/>
      <c r="H30" s="498"/>
      <c r="I30" s="801"/>
      <c r="J30" s="403"/>
    </row>
    <row r="31" spans="1:10" ht="15.75" thickBot="1" x14ac:dyDescent="0.3">
      <c r="A31" s="388"/>
      <c r="B31" s="497"/>
      <c r="C31" s="498"/>
      <c r="D31" s="498"/>
      <c r="E31" s="498"/>
      <c r="F31" s="498"/>
      <c r="G31" s="498"/>
      <c r="H31" s="498"/>
      <c r="I31" s="801"/>
      <c r="J31" s="403"/>
    </row>
    <row r="32" spans="1:10" ht="15.75" thickBot="1" x14ac:dyDescent="0.3">
      <c r="A32" s="388"/>
      <c r="B32" s="497"/>
      <c r="C32" s="498"/>
      <c r="D32" s="498"/>
      <c r="E32" s="498"/>
      <c r="F32" s="498"/>
      <c r="G32" s="498"/>
      <c r="H32" s="498"/>
      <c r="I32" s="801"/>
      <c r="J32" s="403"/>
    </row>
    <row r="33" spans="1:10" ht="15.75" thickBot="1" x14ac:dyDescent="0.3">
      <c r="A33" s="388"/>
      <c r="B33" s="497"/>
      <c r="C33" s="498"/>
      <c r="D33" s="498"/>
      <c r="E33" s="498"/>
      <c r="F33" s="498"/>
      <c r="G33" s="498"/>
      <c r="H33" s="498"/>
      <c r="I33" s="801"/>
      <c r="J33" s="403"/>
    </row>
    <row r="34" spans="1:10" ht="15.75" thickBot="1" x14ac:dyDescent="0.3">
      <c r="A34" s="388"/>
      <c r="B34" s="497"/>
      <c r="C34" s="498"/>
      <c r="D34" s="498"/>
      <c r="E34" s="498"/>
      <c r="F34" s="498"/>
      <c r="G34" s="498"/>
      <c r="H34" s="498"/>
      <c r="I34" s="801"/>
      <c r="J34" s="403"/>
    </row>
    <row r="35" spans="1:10" ht="15.75" thickBot="1" x14ac:dyDescent="0.3">
      <c r="A35" s="388"/>
      <c r="B35" s="497"/>
      <c r="C35" s="498"/>
      <c r="D35" s="498"/>
      <c r="E35" s="498"/>
      <c r="F35" s="498"/>
      <c r="G35" s="498"/>
      <c r="H35" s="498"/>
      <c r="I35" s="801"/>
      <c r="J35" s="403"/>
    </row>
    <row r="36" spans="1:10" ht="15.75" thickBot="1" x14ac:dyDescent="0.3">
      <c r="A36" s="388"/>
      <c r="B36" s="497"/>
      <c r="C36" s="498"/>
      <c r="D36" s="498"/>
      <c r="E36" s="498"/>
      <c r="F36" s="498"/>
      <c r="G36" s="498"/>
      <c r="H36" s="498"/>
      <c r="I36" s="801"/>
      <c r="J36" s="403"/>
    </row>
    <row r="37" spans="1:10" ht="15.75" thickBot="1" x14ac:dyDescent="0.3">
      <c r="A37" s="388"/>
      <c r="B37" s="497"/>
      <c r="C37" s="498"/>
      <c r="D37" s="498"/>
      <c r="E37" s="498"/>
      <c r="F37" s="498"/>
      <c r="G37" s="498"/>
      <c r="H37" s="498"/>
      <c r="I37" s="801"/>
      <c r="J37" s="403"/>
    </row>
    <row r="38" spans="1:10" ht="15.75" thickBot="1" x14ac:dyDescent="0.3">
      <c r="A38" s="388"/>
      <c r="B38" s="497"/>
      <c r="C38" s="498"/>
      <c r="D38" s="498"/>
      <c r="E38" s="498"/>
      <c r="F38" s="498"/>
      <c r="G38" s="498"/>
      <c r="H38" s="498"/>
      <c r="I38" s="801"/>
      <c r="J38" s="403"/>
    </row>
    <row r="39" spans="1:10" ht="15.75" thickBot="1" x14ac:dyDescent="0.3">
      <c r="A39" s="388"/>
      <c r="B39" s="497"/>
      <c r="C39" s="498"/>
      <c r="D39" s="498"/>
      <c r="E39" s="498"/>
      <c r="F39" s="498"/>
      <c r="G39" s="498"/>
      <c r="H39" s="498"/>
      <c r="I39" s="801"/>
      <c r="J39" s="403"/>
    </row>
    <row r="40" spans="1:10" x14ac:dyDescent="0.25">
      <c r="A40" s="388"/>
      <c r="B40" s="497"/>
      <c r="C40" s="498"/>
      <c r="D40" s="498"/>
      <c r="E40" s="498"/>
      <c r="F40" s="498"/>
      <c r="G40" s="498"/>
      <c r="H40" s="498"/>
      <c r="I40" s="801"/>
      <c r="J40" s="404"/>
    </row>
    <row r="41" spans="1:10" ht="35.450000000000003" customHeight="1" thickBot="1" x14ac:dyDescent="0.3">
      <c r="A41" s="223"/>
      <c r="B41" s="499"/>
      <c r="C41" s="500"/>
      <c r="D41" s="500"/>
      <c r="E41" s="500"/>
      <c r="F41" s="500"/>
      <c r="G41" s="500"/>
      <c r="H41" s="500"/>
      <c r="I41" s="802"/>
      <c r="J41" s="222"/>
    </row>
    <row r="42" spans="1:10" ht="15.75" thickBot="1" x14ac:dyDescent="0.3">
      <c r="A42" s="338" t="s">
        <v>24</v>
      </c>
      <c r="B42" s="407" t="s">
        <v>2652</v>
      </c>
      <c r="C42" s="409" t="s">
        <v>16</v>
      </c>
      <c r="D42" s="410"/>
      <c r="E42" s="410"/>
      <c r="F42" s="410"/>
      <c r="G42" s="410"/>
      <c r="H42" s="411"/>
      <c r="I42" s="415" t="s">
        <v>3241</v>
      </c>
      <c r="J42" s="417" t="s">
        <v>25</v>
      </c>
    </row>
    <row r="43" spans="1:10" ht="15.75" thickBot="1" x14ac:dyDescent="0.3">
      <c r="A43" s="339"/>
      <c r="B43" s="408"/>
      <c r="C43" s="412"/>
      <c r="D43" s="413"/>
      <c r="E43" s="413"/>
      <c r="F43" s="413"/>
      <c r="G43" s="413"/>
      <c r="H43" s="414"/>
      <c r="I43" s="416"/>
      <c r="J43" s="417"/>
    </row>
    <row r="44" spans="1:10" ht="15.75" thickBot="1" x14ac:dyDescent="0.3">
      <c r="A44" s="325" t="s">
        <v>2561</v>
      </c>
      <c r="B44" s="389" t="s">
        <v>2221</v>
      </c>
      <c r="C44" s="390"/>
      <c r="D44" s="390"/>
      <c r="E44" s="390"/>
      <c r="F44" s="390"/>
      <c r="G44" s="390"/>
      <c r="H44" s="390"/>
      <c r="I44" s="390"/>
      <c r="J44" s="405">
        <v>43411</v>
      </c>
    </row>
    <row r="45" spans="1:10" ht="15.75" thickBot="1" x14ac:dyDescent="0.3">
      <c r="A45" s="326"/>
      <c r="B45" s="391"/>
      <c r="C45" s="392"/>
      <c r="D45" s="392"/>
      <c r="E45" s="392"/>
      <c r="F45" s="392"/>
      <c r="G45" s="392"/>
      <c r="H45" s="392"/>
      <c r="I45" s="392"/>
      <c r="J45" s="406"/>
    </row>
    <row r="46" spans="1:10" ht="15.75" thickBot="1" x14ac:dyDescent="0.3">
      <c r="A46" s="326"/>
      <c r="B46" s="391"/>
      <c r="C46" s="392"/>
      <c r="D46" s="392"/>
      <c r="E46" s="392"/>
      <c r="F46" s="392"/>
      <c r="G46" s="392"/>
      <c r="H46" s="392"/>
      <c r="I46" s="392"/>
      <c r="J46" s="406"/>
    </row>
    <row r="47" spans="1:10" ht="15.75" thickBot="1" x14ac:dyDescent="0.3">
      <c r="A47" s="326"/>
      <c r="B47" s="391"/>
      <c r="C47" s="392"/>
      <c r="D47" s="392"/>
      <c r="E47" s="392"/>
      <c r="F47" s="392"/>
      <c r="G47" s="392"/>
      <c r="H47" s="392"/>
      <c r="I47" s="392"/>
      <c r="J47" s="406"/>
    </row>
    <row r="48" spans="1:10" ht="15.75" thickBot="1" x14ac:dyDescent="0.3">
      <c r="A48" s="327"/>
      <c r="B48" s="393"/>
      <c r="C48" s="394"/>
      <c r="D48" s="394"/>
      <c r="E48" s="394"/>
      <c r="F48" s="394"/>
      <c r="G48" s="394"/>
      <c r="H48" s="394"/>
      <c r="I48" s="394"/>
      <c r="J48" s="406"/>
    </row>
    <row r="49" spans="1:25" ht="15.75" thickBot="1" x14ac:dyDescent="0.3">
      <c r="A49" s="10"/>
      <c r="B49" s="10"/>
      <c r="C49" s="10"/>
      <c r="D49" s="10"/>
      <c r="E49" s="10"/>
      <c r="F49" s="10"/>
      <c r="G49" s="10"/>
      <c r="H49" s="10"/>
      <c r="I49" s="10"/>
      <c r="J49" s="10"/>
    </row>
    <row r="50" spans="1:25" ht="27" customHeight="1" x14ac:dyDescent="0.25">
      <c r="A50" s="395" t="s">
        <v>3232</v>
      </c>
      <c r="B50" s="396"/>
      <c r="C50" s="396"/>
      <c r="D50" s="396"/>
      <c r="E50" s="396"/>
      <c r="F50" s="396"/>
      <c r="G50" s="396"/>
      <c r="H50" s="396"/>
      <c r="I50" s="396"/>
      <c r="J50" s="397"/>
    </row>
    <row r="51" spans="1:25" ht="15.75" customHeight="1" x14ac:dyDescent="0.25">
      <c r="A51" s="398"/>
      <c r="B51" s="399"/>
      <c r="C51" s="399"/>
      <c r="D51" s="399"/>
      <c r="E51" s="399"/>
      <c r="F51" s="399"/>
      <c r="G51" s="399"/>
      <c r="H51" s="399"/>
      <c r="I51" s="399"/>
      <c r="J51" s="400"/>
      <c r="Y51">
        <v>1</v>
      </c>
    </row>
    <row r="52" spans="1:25" ht="15.75" customHeight="1" thickBot="1" x14ac:dyDescent="0.3">
      <c r="A52" s="401" t="s">
        <v>3233</v>
      </c>
      <c r="B52" s="402"/>
      <c r="C52" s="402"/>
      <c r="D52" s="402"/>
      <c r="E52" s="402"/>
      <c r="F52" s="402"/>
      <c r="G52" s="402"/>
      <c r="H52" s="402"/>
      <c r="I52" s="402"/>
      <c r="J52" s="207"/>
    </row>
    <row r="53" spans="1:25" x14ac:dyDescent="0.25">
      <c r="A53" s="224"/>
      <c r="B53" s="286" t="s">
        <v>3261</v>
      </c>
      <c r="C53" s="286"/>
      <c r="D53" s="286"/>
      <c r="E53" s="286"/>
      <c r="F53" s="286"/>
      <c r="G53" s="286"/>
      <c r="H53" s="286"/>
      <c r="I53" s="286"/>
      <c r="J53" s="221"/>
    </row>
    <row r="54" spans="1:25" ht="15.75" thickBot="1" x14ac:dyDescent="0.3">
      <c r="A54" s="227"/>
      <c r="B54" s="287"/>
      <c r="C54" s="287"/>
      <c r="D54" s="287"/>
      <c r="E54" s="287"/>
      <c r="F54" s="287"/>
      <c r="G54" s="287"/>
      <c r="H54" s="287"/>
      <c r="I54" s="287"/>
      <c r="J54" s="222"/>
    </row>
    <row r="55" spans="1:25" ht="15.75" thickBot="1" x14ac:dyDescent="0.3">
      <c r="A55" s="378" t="s">
        <v>15</v>
      </c>
      <c r="B55" s="381" t="s">
        <v>2560</v>
      </c>
      <c r="C55" s="382"/>
      <c r="D55" s="382"/>
      <c r="E55" s="382"/>
      <c r="F55" s="382"/>
      <c r="G55" s="382"/>
      <c r="H55" s="382"/>
      <c r="I55" s="382"/>
      <c r="J55" s="403" t="s">
        <v>2561</v>
      </c>
    </row>
    <row r="56" spans="1:25" ht="15.75" thickBot="1" x14ac:dyDescent="0.3">
      <c r="A56" s="379"/>
      <c r="B56" s="383"/>
      <c r="C56" s="384"/>
      <c r="D56" s="384"/>
      <c r="E56" s="384"/>
      <c r="F56" s="384"/>
      <c r="G56" s="384"/>
      <c r="H56" s="384"/>
      <c r="I56" s="384"/>
      <c r="J56" s="403"/>
    </row>
    <row r="57" spans="1:25" ht="15.75" thickBot="1" x14ac:dyDescent="0.3">
      <c r="A57" s="379"/>
      <c r="B57" s="383"/>
      <c r="C57" s="384"/>
      <c r="D57" s="384"/>
      <c r="E57" s="384"/>
      <c r="F57" s="384"/>
      <c r="G57" s="384"/>
      <c r="H57" s="384"/>
      <c r="I57" s="384"/>
      <c r="J57" s="403"/>
    </row>
    <row r="58" spans="1:25" ht="15.75" thickBot="1" x14ac:dyDescent="0.3">
      <c r="A58" s="379"/>
      <c r="B58" s="383"/>
      <c r="C58" s="384"/>
      <c r="D58" s="384"/>
      <c r="E58" s="384"/>
      <c r="F58" s="384"/>
      <c r="G58" s="384"/>
      <c r="H58" s="384"/>
      <c r="I58" s="384"/>
      <c r="J58" s="403"/>
    </row>
    <row r="59" spans="1:25" ht="15.75" thickBot="1" x14ac:dyDescent="0.3">
      <c r="A59" s="379"/>
      <c r="B59" s="383"/>
      <c r="C59" s="384"/>
      <c r="D59" s="384"/>
      <c r="E59" s="384"/>
      <c r="F59" s="384"/>
      <c r="G59" s="384"/>
      <c r="H59" s="384"/>
      <c r="I59" s="384"/>
      <c r="J59" s="403"/>
    </row>
    <row r="60" spans="1:25" ht="15.75" thickBot="1" x14ac:dyDescent="0.3">
      <c r="A60" s="379"/>
      <c r="B60" s="383"/>
      <c r="C60" s="384"/>
      <c r="D60" s="384"/>
      <c r="E60" s="384"/>
      <c r="F60" s="384"/>
      <c r="G60" s="384"/>
      <c r="H60" s="384"/>
      <c r="I60" s="384"/>
      <c r="J60" s="403"/>
    </row>
    <row r="61" spans="1:25" ht="15.75" thickBot="1" x14ac:dyDescent="0.3">
      <c r="A61" s="379"/>
      <c r="B61" s="383"/>
      <c r="C61" s="384"/>
      <c r="D61" s="384"/>
      <c r="E61" s="384"/>
      <c r="F61" s="384"/>
      <c r="G61" s="384"/>
      <c r="H61" s="384"/>
      <c r="I61" s="384"/>
      <c r="J61" s="403"/>
    </row>
    <row r="62" spans="1:25" ht="15.75" thickBot="1" x14ac:dyDescent="0.3">
      <c r="A62" s="379"/>
      <c r="B62" s="383"/>
      <c r="C62" s="384"/>
      <c r="D62" s="384"/>
      <c r="E62" s="384"/>
      <c r="F62" s="384"/>
      <c r="G62" s="384"/>
      <c r="H62" s="384"/>
      <c r="I62" s="384"/>
      <c r="J62" s="403"/>
    </row>
    <row r="63" spans="1:25" ht="15.75" thickBot="1" x14ac:dyDescent="0.3">
      <c r="A63" s="379"/>
      <c r="B63" s="383"/>
      <c r="C63" s="384"/>
      <c r="D63" s="384"/>
      <c r="E63" s="384"/>
      <c r="F63" s="384"/>
      <c r="G63" s="384"/>
      <c r="H63" s="384"/>
      <c r="I63" s="384"/>
      <c r="J63" s="403"/>
    </row>
    <row r="64" spans="1:25" ht="15.75" thickBot="1" x14ac:dyDescent="0.3">
      <c r="A64" s="379"/>
      <c r="B64" s="383"/>
      <c r="C64" s="384"/>
      <c r="D64" s="384"/>
      <c r="E64" s="384"/>
      <c r="F64" s="384"/>
      <c r="G64" s="384"/>
      <c r="H64" s="384"/>
      <c r="I64" s="384"/>
      <c r="J64" s="403"/>
    </row>
    <row r="65" spans="1:10" ht="15.75" thickBot="1" x14ac:dyDescent="0.3">
      <c r="A65" s="379"/>
      <c r="B65" s="383"/>
      <c r="C65" s="384"/>
      <c r="D65" s="384"/>
      <c r="E65" s="384"/>
      <c r="F65" s="384"/>
      <c r="G65" s="384"/>
      <c r="H65" s="384"/>
      <c r="I65" s="384"/>
      <c r="J65" s="403"/>
    </row>
    <row r="66" spans="1:10" ht="15.75" thickBot="1" x14ac:dyDescent="0.3">
      <c r="A66" s="379"/>
      <c r="B66" s="383"/>
      <c r="C66" s="384"/>
      <c r="D66" s="384"/>
      <c r="E66" s="384"/>
      <c r="F66" s="384"/>
      <c r="G66" s="384"/>
      <c r="H66" s="384"/>
      <c r="I66" s="384"/>
      <c r="J66" s="403"/>
    </row>
    <row r="67" spans="1:10" ht="15.75" thickBot="1" x14ac:dyDescent="0.3">
      <c r="A67" s="379"/>
      <c r="B67" s="383"/>
      <c r="C67" s="384"/>
      <c r="D67" s="384"/>
      <c r="E67" s="384"/>
      <c r="F67" s="384"/>
      <c r="G67" s="384"/>
      <c r="H67" s="384"/>
      <c r="I67" s="384"/>
      <c r="J67" s="403"/>
    </row>
    <row r="68" spans="1:10" ht="15.75" thickBot="1" x14ac:dyDescent="0.3">
      <c r="A68" s="379"/>
      <c r="B68" s="383"/>
      <c r="C68" s="384"/>
      <c r="D68" s="384"/>
      <c r="E68" s="384"/>
      <c r="F68" s="384"/>
      <c r="G68" s="384"/>
      <c r="H68" s="384"/>
      <c r="I68" s="384"/>
      <c r="J68" s="403"/>
    </row>
    <row r="69" spans="1:10" ht="15.75" thickBot="1" x14ac:dyDescent="0.3">
      <c r="A69" s="379"/>
      <c r="B69" s="383"/>
      <c r="C69" s="384"/>
      <c r="D69" s="384"/>
      <c r="E69" s="384"/>
      <c r="F69" s="384"/>
      <c r="G69" s="384"/>
      <c r="H69" s="384"/>
      <c r="I69" s="384"/>
      <c r="J69" s="403"/>
    </row>
    <row r="70" spans="1:10" ht="15.75" thickBot="1" x14ac:dyDescent="0.3">
      <c r="A70" s="379"/>
      <c r="B70" s="383"/>
      <c r="C70" s="384"/>
      <c r="D70" s="384"/>
      <c r="E70" s="384"/>
      <c r="F70" s="384"/>
      <c r="G70" s="384"/>
      <c r="H70" s="384"/>
      <c r="I70" s="384"/>
      <c r="J70" s="403"/>
    </row>
    <row r="71" spans="1:10" ht="15.75" thickBot="1" x14ac:dyDescent="0.3">
      <c r="A71" s="380"/>
      <c r="B71" s="385"/>
      <c r="C71" s="386"/>
      <c r="D71" s="386"/>
      <c r="E71" s="386"/>
      <c r="F71" s="386"/>
      <c r="G71" s="386"/>
      <c r="H71" s="386"/>
      <c r="I71" s="386"/>
      <c r="J71" s="403"/>
    </row>
    <row r="72" spans="1:10" ht="15.75" thickBot="1" x14ac:dyDescent="0.3">
      <c r="A72" s="224"/>
      <c r="B72" s="225"/>
      <c r="C72" s="225"/>
      <c r="D72" s="225"/>
      <c r="E72" s="225"/>
      <c r="F72" s="225"/>
      <c r="G72" s="225"/>
      <c r="H72" s="225"/>
      <c r="I72" s="226"/>
      <c r="J72" s="403"/>
    </row>
    <row r="73" spans="1:10" ht="15.75" thickBot="1" x14ac:dyDescent="0.3">
      <c r="A73" s="227"/>
      <c r="B73" s="228"/>
      <c r="C73" s="228"/>
      <c r="D73" s="228"/>
      <c r="E73" s="228"/>
      <c r="F73" s="228"/>
      <c r="G73" s="228"/>
      <c r="H73" s="228"/>
      <c r="I73" s="229"/>
      <c r="J73" s="403"/>
    </row>
    <row r="74" spans="1:10" ht="15.75" thickBot="1" x14ac:dyDescent="0.3">
      <c r="A74" s="387" t="s">
        <v>3262</v>
      </c>
      <c r="B74" s="799" t="s">
        <v>3263</v>
      </c>
      <c r="C74" s="496"/>
      <c r="D74" s="496"/>
      <c r="E74" s="496"/>
      <c r="F74" s="496"/>
      <c r="G74" s="496"/>
      <c r="H74" s="496"/>
      <c r="I74" s="800"/>
      <c r="J74" s="403"/>
    </row>
    <row r="75" spans="1:10" ht="15.75" thickBot="1" x14ac:dyDescent="0.3">
      <c r="A75" s="388"/>
      <c r="B75" s="497"/>
      <c r="C75" s="498"/>
      <c r="D75" s="498"/>
      <c r="E75" s="498"/>
      <c r="F75" s="498"/>
      <c r="G75" s="498"/>
      <c r="H75" s="498"/>
      <c r="I75" s="801"/>
      <c r="J75" s="403"/>
    </row>
    <row r="76" spans="1:10" ht="15.75" thickBot="1" x14ac:dyDescent="0.3">
      <c r="A76" s="388"/>
      <c r="B76" s="497"/>
      <c r="C76" s="498"/>
      <c r="D76" s="498"/>
      <c r="E76" s="498"/>
      <c r="F76" s="498"/>
      <c r="G76" s="498"/>
      <c r="H76" s="498"/>
      <c r="I76" s="801"/>
      <c r="J76" s="403"/>
    </row>
    <row r="77" spans="1:10" ht="15.75" thickBot="1" x14ac:dyDescent="0.3">
      <c r="A77" s="388"/>
      <c r="B77" s="497"/>
      <c r="C77" s="498"/>
      <c r="D77" s="498"/>
      <c r="E77" s="498"/>
      <c r="F77" s="498"/>
      <c r="G77" s="498"/>
      <c r="H77" s="498"/>
      <c r="I77" s="801"/>
      <c r="J77" s="403"/>
    </row>
    <row r="78" spans="1:10" ht="15.75" thickBot="1" x14ac:dyDescent="0.3">
      <c r="A78" s="388"/>
      <c r="B78" s="497"/>
      <c r="C78" s="498"/>
      <c r="D78" s="498"/>
      <c r="E78" s="498"/>
      <c r="F78" s="498"/>
      <c r="G78" s="498"/>
      <c r="H78" s="498"/>
      <c r="I78" s="801"/>
      <c r="J78" s="403"/>
    </row>
    <row r="79" spans="1:10" ht="15.75" thickBot="1" x14ac:dyDescent="0.3">
      <c r="A79" s="388"/>
      <c r="B79" s="497"/>
      <c r="C79" s="498"/>
      <c r="D79" s="498"/>
      <c r="E79" s="498"/>
      <c r="F79" s="498"/>
      <c r="G79" s="498"/>
      <c r="H79" s="498"/>
      <c r="I79" s="801"/>
      <c r="J79" s="403"/>
    </row>
    <row r="80" spans="1:10" ht="15.75" thickBot="1" x14ac:dyDescent="0.3">
      <c r="A80" s="388"/>
      <c r="B80" s="497"/>
      <c r="C80" s="498"/>
      <c r="D80" s="498"/>
      <c r="E80" s="498"/>
      <c r="F80" s="498"/>
      <c r="G80" s="498"/>
      <c r="H80" s="498"/>
      <c r="I80" s="801"/>
      <c r="J80" s="403"/>
    </row>
    <row r="81" spans="1:10" ht="15.75" thickBot="1" x14ac:dyDescent="0.3">
      <c r="A81" s="388"/>
      <c r="B81" s="497"/>
      <c r="C81" s="498"/>
      <c r="D81" s="498"/>
      <c r="E81" s="498"/>
      <c r="F81" s="498"/>
      <c r="G81" s="498"/>
      <c r="H81" s="498"/>
      <c r="I81" s="801"/>
      <c r="J81" s="403"/>
    </row>
    <row r="82" spans="1:10" ht="15.75" thickBot="1" x14ac:dyDescent="0.3">
      <c r="A82" s="388"/>
      <c r="B82" s="497"/>
      <c r="C82" s="498"/>
      <c r="D82" s="498"/>
      <c r="E82" s="498"/>
      <c r="F82" s="498"/>
      <c r="G82" s="498"/>
      <c r="H82" s="498"/>
      <c r="I82" s="801"/>
      <c r="J82" s="403"/>
    </row>
    <row r="83" spans="1:10" ht="15.75" thickBot="1" x14ac:dyDescent="0.3">
      <c r="A83" s="388"/>
      <c r="B83" s="497"/>
      <c r="C83" s="498"/>
      <c r="D83" s="498"/>
      <c r="E83" s="498"/>
      <c r="F83" s="498"/>
      <c r="G83" s="498"/>
      <c r="H83" s="498"/>
      <c r="I83" s="801"/>
      <c r="J83" s="403"/>
    </row>
    <row r="84" spans="1:10" ht="15.75" thickBot="1" x14ac:dyDescent="0.3">
      <c r="A84" s="388"/>
      <c r="B84" s="497"/>
      <c r="C84" s="498"/>
      <c r="D84" s="498"/>
      <c r="E84" s="498"/>
      <c r="F84" s="498"/>
      <c r="G84" s="498"/>
      <c r="H84" s="498"/>
      <c r="I84" s="801"/>
      <c r="J84" s="403"/>
    </row>
    <row r="85" spans="1:10" ht="15.75" thickBot="1" x14ac:dyDescent="0.3">
      <c r="A85" s="388"/>
      <c r="B85" s="497"/>
      <c r="C85" s="498"/>
      <c r="D85" s="498"/>
      <c r="E85" s="498"/>
      <c r="F85" s="498"/>
      <c r="G85" s="498"/>
      <c r="H85" s="498"/>
      <c r="I85" s="801"/>
      <c r="J85" s="403"/>
    </row>
    <row r="86" spans="1:10" ht="15.75" thickBot="1" x14ac:dyDescent="0.3">
      <c r="A86" s="388"/>
      <c r="B86" s="497"/>
      <c r="C86" s="498"/>
      <c r="D86" s="498"/>
      <c r="E86" s="498"/>
      <c r="F86" s="498"/>
      <c r="G86" s="498"/>
      <c r="H86" s="498"/>
      <c r="I86" s="801"/>
      <c r="J86" s="403"/>
    </row>
    <row r="87" spans="1:10" ht="15.75" thickBot="1" x14ac:dyDescent="0.3">
      <c r="A87" s="388"/>
      <c r="B87" s="497"/>
      <c r="C87" s="498"/>
      <c r="D87" s="498"/>
      <c r="E87" s="498"/>
      <c r="F87" s="498"/>
      <c r="G87" s="498"/>
      <c r="H87" s="498"/>
      <c r="I87" s="801"/>
      <c r="J87" s="403"/>
    </row>
    <row r="88" spans="1:10" ht="15.75" thickBot="1" x14ac:dyDescent="0.3">
      <c r="A88" s="388"/>
      <c r="B88" s="497"/>
      <c r="C88" s="498"/>
      <c r="D88" s="498"/>
      <c r="E88" s="498"/>
      <c r="F88" s="498"/>
      <c r="G88" s="498"/>
      <c r="H88" s="498"/>
      <c r="I88" s="801"/>
      <c r="J88" s="403"/>
    </row>
    <row r="89" spans="1:10" x14ac:dyDescent="0.25">
      <c r="A89" s="388"/>
      <c r="B89" s="497"/>
      <c r="C89" s="498"/>
      <c r="D89" s="498"/>
      <c r="E89" s="498"/>
      <c r="F89" s="498"/>
      <c r="G89" s="498"/>
      <c r="H89" s="498"/>
      <c r="I89" s="801"/>
      <c r="J89" s="404"/>
    </row>
    <row r="90" spans="1:10" ht="35.450000000000003" customHeight="1" thickBot="1" x14ac:dyDescent="0.3">
      <c r="A90" s="223"/>
      <c r="B90" s="499"/>
      <c r="C90" s="500"/>
      <c r="D90" s="500"/>
      <c r="E90" s="500"/>
      <c r="F90" s="500"/>
      <c r="G90" s="500"/>
      <c r="H90" s="500"/>
      <c r="I90" s="802"/>
      <c r="J90" s="222"/>
    </row>
    <row r="91" spans="1:10" ht="15.75" thickBot="1" x14ac:dyDescent="0.3">
      <c r="A91" s="338" t="s">
        <v>24</v>
      </c>
      <c r="B91" s="407">
        <v>1</v>
      </c>
      <c r="C91" s="409" t="s">
        <v>16</v>
      </c>
      <c r="D91" s="410"/>
      <c r="E91" s="410"/>
      <c r="F91" s="410"/>
      <c r="G91" s="410"/>
      <c r="H91" s="411"/>
      <c r="I91" s="415" t="s">
        <v>3234</v>
      </c>
      <c r="J91" s="417" t="s">
        <v>25</v>
      </c>
    </row>
    <row r="92" spans="1:10" ht="15.75" thickBot="1" x14ac:dyDescent="0.3">
      <c r="A92" s="339"/>
      <c r="B92" s="408"/>
      <c r="C92" s="412"/>
      <c r="D92" s="413"/>
      <c r="E92" s="413"/>
      <c r="F92" s="413"/>
      <c r="G92" s="413"/>
      <c r="H92" s="414"/>
      <c r="I92" s="416"/>
      <c r="J92" s="417"/>
    </row>
    <row r="93" spans="1:10" ht="15.75" thickBot="1" x14ac:dyDescent="0.3">
      <c r="A93" s="325" t="s">
        <v>2561</v>
      </c>
      <c r="B93" s="389" t="s">
        <v>2221</v>
      </c>
      <c r="C93" s="390"/>
      <c r="D93" s="390"/>
      <c r="E93" s="390"/>
      <c r="F93" s="390"/>
      <c r="G93" s="390"/>
      <c r="H93" s="390"/>
      <c r="I93" s="390"/>
      <c r="J93" s="405">
        <v>43411</v>
      </c>
    </row>
    <row r="94" spans="1:10" ht="15.75" thickBot="1" x14ac:dyDescent="0.3">
      <c r="A94" s="326"/>
      <c r="B94" s="391"/>
      <c r="C94" s="392"/>
      <c r="D94" s="392"/>
      <c r="E94" s="392"/>
      <c r="F94" s="392"/>
      <c r="G94" s="392"/>
      <c r="H94" s="392"/>
      <c r="I94" s="392"/>
      <c r="J94" s="406"/>
    </row>
    <row r="95" spans="1:10" ht="15.75" thickBot="1" x14ac:dyDescent="0.3">
      <c r="A95" s="326"/>
      <c r="B95" s="391"/>
      <c r="C95" s="392"/>
      <c r="D95" s="392"/>
      <c r="E95" s="392"/>
      <c r="F95" s="392"/>
      <c r="G95" s="392"/>
      <c r="H95" s="392"/>
      <c r="I95" s="392"/>
      <c r="J95" s="406"/>
    </row>
    <row r="96" spans="1:10" ht="15.75" thickBot="1" x14ac:dyDescent="0.3">
      <c r="A96" s="326"/>
      <c r="B96" s="391"/>
      <c r="C96" s="392"/>
      <c r="D96" s="392"/>
      <c r="E96" s="392"/>
      <c r="F96" s="392"/>
      <c r="G96" s="392"/>
      <c r="H96" s="392"/>
      <c r="I96" s="392"/>
      <c r="J96" s="406"/>
    </row>
    <row r="97" spans="1:25" ht="15.75" thickBot="1" x14ac:dyDescent="0.3">
      <c r="A97" s="327"/>
      <c r="B97" s="393"/>
      <c r="C97" s="394"/>
      <c r="D97" s="394"/>
      <c r="E97" s="394"/>
      <c r="F97" s="394"/>
      <c r="G97" s="394"/>
      <c r="H97" s="394"/>
      <c r="I97" s="394"/>
      <c r="J97" s="406"/>
    </row>
    <row r="98" spans="1:25" ht="15.75" thickBot="1" x14ac:dyDescent="0.3">
      <c r="A98" s="10"/>
      <c r="B98" s="10"/>
      <c r="C98" s="10"/>
      <c r="D98" s="10"/>
      <c r="E98" s="10"/>
      <c r="F98" s="10"/>
      <c r="G98" s="10"/>
      <c r="H98" s="10"/>
      <c r="I98" s="10"/>
      <c r="J98" s="10"/>
    </row>
    <row r="99" spans="1:25" ht="27" customHeight="1" x14ac:dyDescent="0.25">
      <c r="A99" s="395" t="s">
        <v>3232</v>
      </c>
      <c r="B99" s="396"/>
      <c r="C99" s="396"/>
      <c r="D99" s="396"/>
      <c r="E99" s="396"/>
      <c r="F99" s="396"/>
      <c r="G99" s="396"/>
      <c r="H99" s="396"/>
      <c r="I99" s="396"/>
      <c r="J99" s="397"/>
    </row>
    <row r="100" spans="1:25" ht="15.75" customHeight="1" x14ac:dyDescent="0.25">
      <c r="A100" s="398"/>
      <c r="B100" s="399"/>
      <c r="C100" s="399"/>
      <c r="D100" s="399"/>
      <c r="E100" s="399"/>
      <c r="F100" s="399"/>
      <c r="G100" s="399"/>
      <c r="H100" s="399"/>
      <c r="I100" s="399"/>
      <c r="J100" s="400"/>
      <c r="Y100">
        <v>1</v>
      </c>
    </row>
    <row r="101" spans="1:25" ht="15.75" customHeight="1" thickBot="1" x14ac:dyDescent="0.3">
      <c r="A101" s="401" t="s">
        <v>3233</v>
      </c>
      <c r="B101" s="402"/>
      <c r="C101" s="402"/>
      <c r="D101" s="402"/>
      <c r="E101" s="402"/>
      <c r="F101" s="402"/>
      <c r="G101" s="402"/>
      <c r="H101" s="402"/>
      <c r="I101" s="402"/>
      <c r="J101" s="207"/>
    </row>
    <row r="102" spans="1:25" x14ac:dyDescent="0.25">
      <c r="A102" s="224"/>
      <c r="B102" s="286" t="s">
        <v>3264</v>
      </c>
      <c r="C102" s="286"/>
      <c r="D102" s="286"/>
      <c r="E102" s="286"/>
      <c r="F102" s="286"/>
      <c r="G102" s="286"/>
      <c r="H102" s="286"/>
      <c r="I102" s="286"/>
      <c r="J102" s="221"/>
    </row>
    <row r="103" spans="1:25" ht="15.75" thickBot="1" x14ac:dyDescent="0.3">
      <c r="A103" s="227"/>
      <c r="B103" s="287"/>
      <c r="C103" s="287"/>
      <c r="D103" s="287"/>
      <c r="E103" s="287"/>
      <c r="F103" s="287"/>
      <c r="G103" s="287"/>
      <c r="H103" s="287"/>
      <c r="I103" s="287"/>
      <c r="J103" s="222"/>
    </row>
    <row r="104" spans="1:25" ht="15.75" thickBot="1" x14ac:dyDescent="0.3">
      <c r="A104" s="378" t="s">
        <v>15</v>
      </c>
      <c r="B104" s="381" t="s">
        <v>2560</v>
      </c>
      <c r="C104" s="382"/>
      <c r="D104" s="382"/>
      <c r="E104" s="382"/>
      <c r="F104" s="382"/>
      <c r="G104" s="382"/>
      <c r="H104" s="382"/>
      <c r="I104" s="382"/>
      <c r="J104" s="403" t="s">
        <v>2561</v>
      </c>
    </row>
    <row r="105" spans="1:25" ht="15.75" thickBot="1" x14ac:dyDescent="0.3">
      <c r="A105" s="379"/>
      <c r="B105" s="383"/>
      <c r="C105" s="384"/>
      <c r="D105" s="384"/>
      <c r="E105" s="384"/>
      <c r="F105" s="384"/>
      <c r="G105" s="384"/>
      <c r="H105" s="384"/>
      <c r="I105" s="384"/>
      <c r="J105" s="403"/>
    </row>
    <row r="106" spans="1:25" ht="15.75" thickBot="1" x14ac:dyDescent="0.3">
      <c r="A106" s="379"/>
      <c r="B106" s="383"/>
      <c r="C106" s="384"/>
      <c r="D106" s="384"/>
      <c r="E106" s="384"/>
      <c r="F106" s="384"/>
      <c r="G106" s="384"/>
      <c r="H106" s="384"/>
      <c r="I106" s="384"/>
      <c r="J106" s="403"/>
    </row>
    <row r="107" spans="1:25" ht="15.75" thickBot="1" x14ac:dyDescent="0.3">
      <c r="A107" s="379"/>
      <c r="B107" s="383"/>
      <c r="C107" s="384"/>
      <c r="D107" s="384"/>
      <c r="E107" s="384"/>
      <c r="F107" s="384"/>
      <c r="G107" s="384"/>
      <c r="H107" s="384"/>
      <c r="I107" s="384"/>
      <c r="J107" s="403"/>
    </row>
    <row r="108" spans="1:25" ht="15.75" thickBot="1" x14ac:dyDescent="0.3">
      <c r="A108" s="379"/>
      <c r="B108" s="383"/>
      <c r="C108" s="384"/>
      <c r="D108" s="384"/>
      <c r="E108" s="384"/>
      <c r="F108" s="384"/>
      <c r="G108" s="384"/>
      <c r="H108" s="384"/>
      <c r="I108" s="384"/>
      <c r="J108" s="403"/>
    </row>
    <row r="109" spans="1:25" ht="15.75" thickBot="1" x14ac:dyDescent="0.3">
      <c r="A109" s="379"/>
      <c r="B109" s="383"/>
      <c r="C109" s="384"/>
      <c r="D109" s="384"/>
      <c r="E109" s="384"/>
      <c r="F109" s="384"/>
      <c r="G109" s="384"/>
      <c r="H109" s="384"/>
      <c r="I109" s="384"/>
      <c r="J109" s="403"/>
    </row>
    <row r="110" spans="1:25" ht="15.75" thickBot="1" x14ac:dyDescent="0.3">
      <c r="A110" s="379"/>
      <c r="B110" s="383"/>
      <c r="C110" s="384"/>
      <c r="D110" s="384"/>
      <c r="E110" s="384"/>
      <c r="F110" s="384"/>
      <c r="G110" s="384"/>
      <c r="H110" s="384"/>
      <c r="I110" s="384"/>
      <c r="J110" s="403"/>
    </row>
    <row r="111" spans="1:25" ht="15.75" thickBot="1" x14ac:dyDescent="0.3">
      <c r="A111" s="379"/>
      <c r="B111" s="383"/>
      <c r="C111" s="384"/>
      <c r="D111" s="384"/>
      <c r="E111" s="384"/>
      <c r="F111" s="384"/>
      <c r="G111" s="384"/>
      <c r="H111" s="384"/>
      <c r="I111" s="384"/>
      <c r="J111" s="403"/>
    </row>
    <row r="112" spans="1:25" ht="15.75" thickBot="1" x14ac:dyDescent="0.3">
      <c r="A112" s="379"/>
      <c r="B112" s="383"/>
      <c r="C112" s="384"/>
      <c r="D112" s="384"/>
      <c r="E112" s="384"/>
      <c r="F112" s="384"/>
      <c r="G112" s="384"/>
      <c r="H112" s="384"/>
      <c r="I112" s="384"/>
      <c r="J112" s="403"/>
    </row>
    <row r="113" spans="1:10" ht="15.75" thickBot="1" x14ac:dyDescent="0.3">
      <c r="A113" s="379"/>
      <c r="B113" s="383"/>
      <c r="C113" s="384"/>
      <c r="D113" s="384"/>
      <c r="E113" s="384"/>
      <c r="F113" s="384"/>
      <c r="G113" s="384"/>
      <c r="H113" s="384"/>
      <c r="I113" s="384"/>
      <c r="J113" s="403"/>
    </row>
    <row r="114" spans="1:10" ht="15.75" thickBot="1" x14ac:dyDescent="0.3">
      <c r="A114" s="379"/>
      <c r="B114" s="383"/>
      <c r="C114" s="384"/>
      <c r="D114" s="384"/>
      <c r="E114" s="384"/>
      <c r="F114" s="384"/>
      <c r="G114" s="384"/>
      <c r="H114" s="384"/>
      <c r="I114" s="384"/>
      <c r="J114" s="403"/>
    </row>
    <row r="115" spans="1:10" ht="15.75" thickBot="1" x14ac:dyDescent="0.3">
      <c r="A115" s="379"/>
      <c r="B115" s="383"/>
      <c r="C115" s="384"/>
      <c r="D115" s="384"/>
      <c r="E115" s="384"/>
      <c r="F115" s="384"/>
      <c r="G115" s="384"/>
      <c r="H115" s="384"/>
      <c r="I115" s="384"/>
      <c r="J115" s="403"/>
    </row>
    <row r="116" spans="1:10" ht="15.75" thickBot="1" x14ac:dyDescent="0.3">
      <c r="A116" s="379"/>
      <c r="B116" s="383"/>
      <c r="C116" s="384"/>
      <c r="D116" s="384"/>
      <c r="E116" s="384"/>
      <c r="F116" s="384"/>
      <c r="G116" s="384"/>
      <c r="H116" s="384"/>
      <c r="I116" s="384"/>
      <c r="J116" s="403"/>
    </row>
    <row r="117" spans="1:10" ht="15.75" thickBot="1" x14ac:dyDescent="0.3">
      <c r="A117" s="379"/>
      <c r="B117" s="383"/>
      <c r="C117" s="384"/>
      <c r="D117" s="384"/>
      <c r="E117" s="384"/>
      <c r="F117" s="384"/>
      <c r="G117" s="384"/>
      <c r="H117" s="384"/>
      <c r="I117" s="384"/>
      <c r="J117" s="403"/>
    </row>
    <row r="118" spans="1:10" ht="15.75" thickBot="1" x14ac:dyDescent="0.3">
      <c r="A118" s="379"/>
      <c r="B118" s="383"/>
      <c r="C118" s="384"/>
      <c r="D118" s="384"/>
      <c r="E118" s="384"/>
      <c r="F118" s="384"/>
      <c r="G118" s="384"/>
      <c r="H118" s="384"/>
      <c r="I118" s="384"/>
      <c r="J118" s="403"/>
    </row>
    <row r="119" spans="1:10" ht="15.75" thickBot="1" x14ac:dyDescent="0.3">
      <c r="A119" s="379"/>
      <c r="B119" s="383"/>
      <c r="C119" s="384"/>
      <c r="D119" s="384"/>
      <c r="E119" s="384"/>
      <c r="F119" s="384"/>
      <c r="G119" s="384"/>
      <c r="H119" s="384"/>
      <c r="I119" s="384"/>
      <c r="J119" s="403"/>
    </row>
    <row r="120" spans="1:10" ht="15.75" thickBot="1" x14ac:dyDescent="0.3">
      <c r="A120" s="380"/>
      <c r="B120" s="385"/>
      <c r="C120" s="386"/>
      <c r="D120" s="386"/>
      <c r="E120" s="386"/>
      <c r="F120" s="386"/>
      <c r="G120" s="386"/>
      <c r="H120" s="386"/>
      <c r="I120" s="386"/>
      <c r="J120" s="403"/>
    </row>
    <row r="121" spans="1:10" ht="15.75" thickBot="1" x14ac:dyDescent="0.3">
      <c r="A121" s="224"/>
      <c r="B121" s="225"/>
      <c r="C121" s="225"/>
      <c r="D121" s="225"/>
      <c r="E121" s="225"/>
      <c r="F121" s="225"/>
      <c r="G121" s="225"/>
      <c r="H121" s="225"/>
      <c r="I121" s="226"/>
      <c r="J121" s="403"/>
    </row>
    <row r="122" spans="1:10" ht="15.75" thickBot="1" x14ac:dyDescent="0.3">
      <c r="A122" s="227"/>
      <c r="B122" s="228"/>
      <c r="C122" s="228"/>
      <c r="D122" s="228"/>
      <c r="E122" s="228"/>
      <c r="F122" s="228"/>
      <c r="G122" s="228"/>
      <c r="H122" s="228"/>
      <c r="I122" s="229"/>
      <c r="J122" s="403"/>
    </row>
    <row r="123" spans="1:10" ht="15.75" thickBot="1" x14ac:dyDescent="0.3">
      <c r="A123" s="387" t="s">
        <v>3265</v>
      </c>
      <c r="B123" s="799" t="s">
        <v>3266</v>
      </c>
      <c r="C123" s="496"/>
      <c r="D123" s="496"/>
      <c r="E123" s="496"/>
      <c r="F123" s="496"/>
      <c r="G123" s="496"/>
      <c r="H123" s="496"/>
      <c r="I123" s="800"/>
      <c r="J123" s="403"/>
    </row>
    <row r="124" spans="1:10" ht="15.75" thickBot="1" x14ac:dyDescent="0.3">
      <c r="A124" s="388"/>
      <c r="B124" s="497"/>
      <c r="C124" s="498"/>
      <c r="D124" s="498"/>
      <c r="E124" s="498"/>
      <c r="F124" s="498"/>
      <c r="G124" s="498"/>
      <c r="H124" s="498"/>
      <c r="I124" s="801"/>
      <c r="J124" s="403"/>
    </row>
    <row r="125" spans="1:10" ht="15.75" thickBot="1" x14ac:dyDescent="0.3">
      <c r="A125" s="388"/>
      <c r="B125" s="497"/>
      <c r="C125" s="498"/>
      <c r="D125" s="498"/>
      <c r="E125" s="498"/>
      <c r="F125" s="498"/>
      <c r="G125" s="498"/>
      <c r="H125" s="498"/>
      <c r="I125" s="801"/>
      <c r="J125" s="403"/>
    </row>
    <row r="126" spans="1:10" ht="15.75" thickBot="1" x14ac:dyDescent="0.3">
      <c r="A126" s="388"/>
      <c r="B126" s="497"/>
      <c r="C126" s="498"/>
      <c r="D126" s="498"/>
      <c r="E126" s="498"/>
      <c r="F126" s="498"/>
      <c r="G126" s="498"/>
      <c r="H126" s="498"/>
      <c r="I126" s="801"/>
      <c r="J126" s="403"/>
    </row>
    <row r="127" spans="1:10" ht="15.75" thickBot="1" x14ac:dyDescent="0.3">
      <c r="A127" s="388"/>
      <c r="B127" s="497"/>
      <c r="C127" s="498"/>
      <c r="D127" s="498"/>
      <c r="E127" s="498"/>
      <c r="F127" s="498"/>
      <c r="G127" s="498"/>
      <c r="H127" s="498"/>
      <c r="I127" s="801"/>
      <c r="J127" s="403"/>
    </row>
    <row r="128" spans="1:10" ht="15.75" thickBot="1" x14ac:dyDescent="0.3">
      <c r="A128" s="388"/>
      <c r="B128" s="497"/>
      <c r="C128" s="498"/>
      <c r="D128" s="498"/>
      <c r="E128" s="498"/>
      <c r="F128" s="498"/>
      <c r="G128" s="498"/>
      <c r="H128" s="498"/>
      <c r="I128" s="801"/>
      <c r="J128" s="403"/>
    </row>
    <row r="129" spans="1:10" ht="15.75" thickBot="1" x14ac:dyDescent="0.3">
      <c r="A129" s="388"/>
      <c r="B129" s="497"/>
      <c r="C129" s="498"/>
      <c r="D129" s="498"/>
      <c r="E129" s="498"/>
      <c r="F129" s="498"/>
      <c r="G129" s="498"/>
      <c r="H129" s="498"/>
      <c r="I129" s="801"/>
      <c r="J129" s="403"/>
    </row>
    <row r="130" spans="1:10" ht="15.75" thickBot="1" x14ac:dyDescent="0.3">
      <c r="A130" s="388"/>
      <c r="B130" s="497"/>
      <c r="C130" s="498"/>
      <c r="D130" s="498"/>
      <c r="E130" s="498"/>
      <c r="F130" s="498"/>
      <c r="G130" s="498"/>
      <c r="H130" s="498"/>
      <c r="I130" s="801"/>
      <c r="J130" s="403"/>
    </row>
    <row r="131" spans="1:10" ht="15.75" thickBot="1" x14ac:dyDescent="0.3">
      <c r="A131" s="388"/>
      <c r="B131" s="497"/>
      <c r="C131" s="498"/>
      <c r="D131" s="498"/>
      <c r="E131" s="498"/>
      <c r="F131" s="498"/>
      <c r="G131" s="498"/>
      <c r="H131" s="498"/>
      <c r="I131" s="801"/>
      <c r="J131" s="403"/>
    </row>
    <row r="132" spans="1:10" ht="15.75" thickBot="1" x14ac:dyDescent="0.3">
      <c r="A132" s="388"/>
      <c r="B132" s="497"/>
      <c r="C132" s="498"/>
      <c r="D132" s="498"/>
      <c r="E132" s="498"/>
      <c r="F132" s="498"/>
      <c r="G132" s="498"/>
      <c r="H132" s="498"/>
      <c r="I132" s="801"/>
      <c r="J132" s="403"/>
    </row>
    <row r="133" spans="1:10" ht="15.75" thickBot="1" x14ac:dyDescent="0.3">
      <c r="A133" s="388"/>
      <c r="B133" s="497"/>
      <c r="C133" s="498"/>
      <c r="D133" s="498"/>
      <c r="E133" s="498"/>
      <c r="F133" s="498"/>
      <c r="G133" s="498"/>
      <c r="H133" s="498"/>
      <c r="I133" s="801"/>
      <c r="J133" s="403"/>
    </row>
    <row r="134" spans="1:10" ht="15.75" thickBot="1" x14ac:dyDescent="0.3">
      <c r="A134" s="388"/>
      <c r="B134" s="497"/>
      <c r="C134" s="498"/>
      <c r="D134" s="498"/>
      <c r="E134" s="498"/>
      <c r="F134" s="498"/>
      <c r="G134" s="498"/>
      <c r="H134" s="498"/>
      <c r="I134" s="801"/>
      <c r="J134" s="403"/>
    </row>
    <row r="135" spans="1:10" ht="15.75" thickBot="1" x14ac:dyDescent="0.3">
      <c r="A135" s="388"/>
      <c r="B135" s="497"/>
      <c r="C135" s="498"/>
      <c r="D135" s="498"/>
      <c r="E135" s="498"/>
      <c r="F135" s="498"/>
      <c r="G135" s="498"/>
      <c r="H135" s="498"/>
      <c r="I135" s="801"/>
      <c r="J135" s="403"/>
    </row>
    <row r="136" spans="1:10" ht="15.75" thickBot="1" x14ac:dyDescent="0.3">
      <c r="A136" s="388"/>
      <c r="B136" s="497"/>
      <c r="C136" s="498"/>
      <c r="D136" s="498"/>
      <c r="E136" s="498"/>
      <c r="F136" s="498"/>
      <c r="G136" s="498"/>
      <c r="H136" s="498"/>
      <c r="I136" s="801"/>
      <c r="J136" s="403"/>
    </row>
    <row r="137" spans="1:10" ht="15.75" thickBot="1" x14ac:dyDescent="0.3">
      <c r="A137" s="388"/>
      <c r="B137" s="497"/>
      <c r="C137" s="498"/>
      <c r="D137" s="498"/>
      <c r="E137" s="498"/>
      <c r="F137" s="498"/>
      <c r="G137" s="498"/>
      <c r="H137" s="498"/>
      <c r="I137" s="801"/>
      <c r="J137" s="403"/>
    </row>
    <row r="138" spans="1:10" x14ac:dyDescent="0.25">
      <c r="A138" s="388"/>
      <c r="B138" s="497"/>
      <c r="C138" s="498"/>
      <c r="D138" s="498"/>
      <c r="E138" s="498"/>
      <c r="F138" s="498"/>
      <c r="G138" s="498"/>
      <c r="H138" s="498"/>
      <c r="I138" s="801"/>
      <c r="J138" s="404"/>
    </row>
    <row r="139" spans="1:10" ht="35.450000000000003" customHeight="1" thickBot="1" x14ac:dyDescent="0.3">
      <c r="A139" s="223"/>
      <c r="B139" s="499"/>
      <c r="C139" s="500"/>
      <c r="D139" s="500"/>
      <c r="E139" s="500"/>
      <c r="F139" s="500"/>
      <c r="G139" s="500"/>
      <c r="H139" s="500"/>
      <c r="I139" s="802"/>
      <c r="J139" s="222"/>
    </row>
    <row r="140" spans="1:10" ht="15.75" thickBot="1" x14ac:dyDescent="0.3">
      <c r="A140" s="338" t="s">
        <v>24</v>
      </c>
      <c r="B140" s="407" t="s">
        <v>2206</v>
      </c>
      <c r="C140" s="409" t="s">
        <v>16</v>
      </c>
      <c r="D140" s="410"/>
      <c r="E140" s="410"/>
      <c r="F140" s="410"/>
      <c r="G140" s="410"/>
      <c r="H140" s="411"/>
      <c r="I140" s="415" t="s">
        <v>2204</v>
      </c>
      <c r="J140" s="417" t="s">
        <v>25</v>
      </c>
    </row>
    <row r="141" spans="1:10" ht="15.75" thickBot="1" x14ac:dyDescent="0.3">
      <c r="A141" s="339"/>
      <c r="B141" s="408"/>
      <c r="C141" s="412"/>
      <c r="D141" s="413"/>
      <c r="E141" s="413"/>
      <c r="F141" s="413"/>
      <c r="G141" s="413"/>
      <c r="H141" s="414"/>
      <c r="I141" s="416"/>
      <c r="J141" s="417"/>
    </row>
    <row r="142" spans="1:10" ht="15.75" thickBot="1" x14ac:dyDescent="0.3">
      <c r="A142" s="325" t="s">
        <v>2561</v>
      </c>
      <c r="B142" s="389" t="s">
        <v>2221</v>
      </c>
      <c r="C142" s="390"/>
      <c r="D142" s="390"/>
      <c r="E142" s="390"/>
      <c r="F142" s="390"/>
      <c r="G142" s="390"/>
      <c r="H142" s="390"/>
      <c r="I142" s="390"/>
      <c r="J142" s="405">
        <v>43411</v>
      </c>
    </row>
    <row r="143" spans="1:10" ht="15.75" thickBot="1" x14ac:dyDescent="0.3">
      <c r="A143" s="326"/>
      <c r="B143" s="391"/>
      <c r="C143" s="392"/>
      <c r="D143" s="392"/>
      <c r="E143" s="392"/>
      <c r="F143" s="392"/>
      <c r="G143" s="392"/>
      <c r="H143" s="392"/>
      <c r="I143" s="392"/>
      <c r="J143" s="406"/>
    </row>
    <row r="144" spans="1:10" ht="15.75" thickBot="1" x14ac:dyDescent="0.3">
      <c r="A144" s="326"/>
      <c r="B144" s="391"/>
      <c r="C144" s="392"/>
      <c r="D144" s="392"/>
      <c r="E144" s="392"/>
      <c r="F144" s="392"/>
      <c r="G144" s="392"/>
      <c r="H144" s="392"/>
      <c r="I144" s="392"/>
      <c r="J144" s="406"/>
    </row>
    <row r="145" spans="1:25" ht="15.75" thickBot="1" x14ac:dyDescent="0.3">
      <c r="A145" s="326"/>
      <c r="B145" s="391"/>
      <c r="C145" s="392"/>
      <c r="D145" s="392"/>
      <c r="E145" s="392"/>
      <c r="F145" s="392"/>
      <c r="G145" s="392"/>
      <c r="H145" s="392"/>
      <c r="I145" s="392"/>
      <c r="J145" s="406"/>
    </row>
    <row r="146" spans="1:25" ht="15.75" thickBot="1" x14ac:dyDescent="0.3">
      <c r="A146" s="327"/>
      <c r="B146" s="393"/>
      <c r="C146" s="394"/>
      <c r="D146" s="394"/>
      <c r="E146" s="394"/>
      <c r="F146" s="394"/>
      <c r="G146" s="394"/>
      <c r="H146" s="394"/>
      <c r="I146" s="394"/>
      <c r="J146" s="406"/>
    </row>
    <row r="147" spans="1:25" ht="15.75" thickBot="1" x14ac:dyDescent="0.3">
      <c r="A147" s="10"/>
      <c r="B147" s="10"/>
      <c r="C147" s="10"/>
      <c r="D147" s="10"/>
      <c r="E147" s="10"/>
      <c r="F147" s="10"/>
      <c r="G147" s="10"/>
      <c r="H147" s="10"/>
      <c r="I147" s="10"/>
      <c r="J147" s="10"/>
    </row>
    <row r="148" spans="1:25" ht="27" customHeight="1" x14ac:dyDescent="0.25">
      <c r="A148" s="395" t="s">
        <v>3232</v>
      </c>
      <c r="B148" s="396"/>
      <c r="C148" s="396"/>
      <c r="D148" s="396"/>
      <c r="E148" s="396"/>
      <c r="F148" s="396"/>
      <c r="G148" s="396"/>
      <c r="H148" s="396"/>
      <c r="I148" s="396"/>
      <c r="J148" s="397"/>
    </row>
    <row r="149" spans="1:25" ht="15.75" customHeight="1" x14ac:dyDescent="0.25">
      <c r="A149" s="398"/>
      <c r="B149" s="399"/>
      <c r="C149" s="399"/>
      <c r="D149" s="399"/>
      <c r="E149" s="399"/>
      <c r="F149" s="399"/>
      <c r="G149" s="399"/>
      <c r="H149" s="399"/>
      <c r="I149" s="399"/>
      <c r="J149" s="400"/>
      <c r="Y149">
        <v>3</v>
      </c>
    </row>
    <row r="150" spans="1:25" ht="15.75" customHeight="1" thickBot="1" x14ac:dyDescent="0.3">
      <c r="A150" s="401" t="s">
        <v>3233</v>
      </c>
      <c r="B150" s="402"/>
      <c r="C150" s="402"/>
      <c r="D150" s="402"/>
      <c r="E150" s="402"/>
      <c r="F150" s="402"/>
      <c r="G150" s="402"/>
      <c r="H150" s="402"/>
      <c r="I150" s="402"/>
      <c r="J150" s="207"/>
    </row>
    <row r="151" spans="1:25" x14ac:dyDescent="0.25">
      <c r="A151" s="224"/>
      <c r="B151" s="286" t="s">
        <v>3267</v>
      </c>
      <c r="C151" s="286"/>
      <c r="D151" s="286"/>
      <c r="E151" s="286"/>
      <c r="F151" s="286"/>
      <c r="G151" s="286"/>
      <c r="H151" s="286"/>
      <c r="I151" s="286"/>
      <c r="J151" s="221"/>
    </row>
    <row r="152" spans="1:25" ht="15.75" thickBot="1" x14ac:dyDescent="0.3">
      <c r="A152" s="227"/>
      <c r="B152" s="287"/>
      <c r="C152" s="287"/>
      <c r="D152" s="287"/>
      <c r="E152" s="287"/>
      <c r="F152" s="287"/>
      <c r="G152" s="287"/>
      <c r="H152" s="287"/>
      <c r="I152" s="287"/>
      <c r="J152" s="222"/>
    </row>
    <row r="153" spans="1:25" ht="15.75" thickBot="1" x14ac:dyDescent="0.3">
      <c r="A153" s="378" t="s">
        <v>15</v>
      </c>
      <c r="B153" s="381" t="s">
        <v>2560</v>
      </c>
      <c r="C153" s="382"/>
      <c r="D153" s="382"/>
      <c r="E153" s="382"/>
      <c r="F153" s="382"/>
      <c r="G153" s="382"/>
      <c r="H153" s="382"/>
      <c r="I153" s="382"/>
      <c r="J153" s="403" t="s">
        <v>2561</v>
      </c>
    </row>
    <row r="154" spans="1:25" ht="15.75" thickBot="1" x14ac:dyDescent="0.3">
      <c r="A154" s="379"/>
      <c r="B154" s="383"/>
      <c r="C154" s="384"/>
      <c r="D154" s="384"/>
      <c r="E154" s="384"/>
      <c r="F154" s="384"/>
      <c r="G154" s="384"/>
      <c r="H154" s="384"/>
      <c r="I154" s="384"/>
      <c r="J154" s="403"/>
    </row>
    <row r="155" spans="1:25" ht="15.75" thickBot="1" x14ac:dyDescent="0.3">
      <c r="A155" s="379"/>
      <c r="B155" s="383"/>
      <c r="C155" s="384"/>
      <c r="D155" s="384"/>
      <c r="E155" s="384"/>
      <c r="F155" s="384"/>
      <c r="G155" s="384"/>
      <c r="H155" s="384"/>
      <c r="I155" s="384"/>
      <c r="J155" s="403"/>
    </row>
    <row r="156" spans="1:25" ht="15.75" thickBot="1" x14ac:dyDescent="0.3">
      <c r="A156" s="379"/>
      <c r="B156" s="383"/>
      <c r="C156" s="384"/>
      <c r="D156" s="384"/>
      <c r="E156" s="384"/>
      <c r="F156" s="384"/>
      <c r="G156" s="384"/>
      <c r="H156" s="384"/>
      <c r="I156" s="384"/>
      <c r="J156" s="403"/>
    </row>
    <row r="157" spans="1:25" ht="15.75" thickBot="1" x14ac:dyDescent="0.3">
      <c r="A157" s="379"/>
      <c r="B157" s="383"/>
      <c r="C157" s="384"/>
      <c r="D157" s="384"/>
      <c r="E157" s="384"/>
      <c r="F157" s="384"/>
      <c r="G157" s="384"/>
      <c r="H157" s="384"/>
      <c r="I157" s="384"/>
      <c r="J157" s="403"/>
    </row>
    <row r="158" spans="1:25" ht="15.75" thickBot="1" x14ac:dyDescent="0.3">
      <c r="A158" s="379"/>
      <c r="B158" s="383"/>
      <c r="C158" s="384"/>
      <c r="D158" s="384"/>
      <c r="E158" s="384"/>
      <c r="F158" s="384"/>
      <c r="G158" s="384"/>
      <c r="H158" s="384"/>
      <c r="I158" s="384"/>
      <c r="J158" s="403"/>
    </row>
    <row r="159" spans="1:25" ht="15.75" thickBot="1" x14ac:dyDescent="0.3">
      <c r="A159" s="379"/>
      <c r="B159" s="383"/>
      <c r="C159" s="384"/>
      <c r="D159" s="384"/>
      <c r="E159" s="384"/>
      <c r="F159" s="384"/>
      <c r="G159" s="384"/>
      <c r="H159" s="384"/>
      <c r="I159" s="384"/>
      <c r="J159" s="403"/>
    </row>
    <row r="160" spans="1:25" ht="15.75" thickBot="1" x14ac:dyDescent="0.3">
      <c r="A160" s="379"/>
      <c r="B160" s="383"/>
      <c r="C160" s="384"/>
      <c r="D160" s="384"/>
      <c r="E160" s="384"/>
      <c r="F160" s="384"/>
      <c r="G160" s="384"/>
      <c r="H160" s="384"/>
      <c r="I160" s="384"/>
      <c r="J160" s="403"/>
    </row>
    <row r="161" spans="1:10" ht="15.75" thickBot="1" x14ac:dyDescent="0.3">
      <c r="A161" s="379"/>
      <c r="B161" s="383"/>
      <c r="C161" s="384"/>
      <c r="D161" s="384"/>
      <c r="E161" s="384"/>
      <c r="F161" s="384"/>
      <c r="G161" s="384"/>
      <c r="H161" s="384"/>
      <c r="I161" s="384"/>
      <c r="J161" s="403"/>
    </row>
    <row r="162" spans="1:10" ht="15.75" thickBot="1" x14ac:dyDescent="0.3">
      <c r="A162" s="379"/>
      <c r="B162" s="383"/>
      <c r="C162" s="384"/>
      <c r="D162" s="384"/>
      <c r="E162" s="384"/>
      <c r="F162" s="384"/>
      <c r="G162" s="384"/>
      <c r="H162" s="384"/>
      <c r="I162" s="384"/>
      <c r="J162" s="403"/>
    </row>
    <row r="163" spans="1:10" ht="15.75" thickBot="1" x14ac:dyDescent="0.3">
      <c r="A163" s="379"/>
      <c r="B163" s="383"/>
      <c r="C163" s="384"/>
      <c r="D163" s="384"/>
      <c r="E163" s="384"/>
      <c r="F163" s="384"/>
      <c r="G163" s="384"/>
      <c r="H163" s="384"/>
      <c r="I163" s="384"/>
      <c r="J163" s="403"/>
    </row>
    <row r="164" spans="1:10" ht="15.75" thickBot="1" x14ac:dyDescent="0.3">
      <c r="A164" s="379"/>
      <c r="B164" s="383"/>
      <c r="C164" s="384"/>
      <c r="D164" s="384"/>
      <c r="E164" s="384"/>
      <c r="F164" s="384"/>
      <c r="G164" s="384"/>
      <c r="H164" s="384"/>
      <c r="I164" s="384"/>
      <c r="J164" s="403"/>
    </row>
    <row r="165" spans="1:10" ht="15.75" thickBot="1" x14ac:dyDescent="0.3">
      <c r="A165" s="379"/>
      <c r="B165" s="383"/>
      <c r="C165" s="384"/>
      <c r="D165" s="384"/>
      <c r="E165" s="384"/>
      <c r="F165" s="384"/>
      <c r="G165" s="384"/>
      <c r="H165" s="384"/>
      <c r="I165" s="384"/>
      <c r="J165" s="403"/>
    </row>
    <row r="166" spans="1:10" ht="15.75" thickBot="1" x14ac:dyDescent="0.3">
      <c r="A166" s="379"/>
      <c r="B166" s="383"/>
      <c r="C166" s="384"/>
      <c r="D166" s="384"/>
      <c r="E166" s="384"/>
      <c r="F166" s="384"/>
      <c r="G166" s="384"/>
      <c r="H166" s="384"/>
      <c r="I166" s="384"/>
      <c r="J166" s="403"/>
    </row>
    <row r="167" spans="1:10" ht="15.75" thickBot="1" x14ac:dyDescent="0.3">
      <c r="A167" s="379"/>
      <c r="B167" s="383"/>
      <c r="C167" s="384"/>
      <c r="D167" s="384"/>
      <c r="E167" s="384"/>
      <c r="F167" s="384"/>
      <c r="G167" s="384"/>
      <c r="H167" s="384"/>
      <c r="I167" s="384"/>
      <c r="J167" s="403"/>
    </row>
    <row r="168" spans="1:10" ht="15.75" thickBot="1" x14ac:dyDescent="0.3">
      <c r="A168" s="379"/>
      <c r="B168" s="383"/>
      <c r="C168" s="384"/>
      <c r="D168" s="384"/>
      <c r="E168" s="384"/>
      <c r="F168" s="384"/>
      <c r="G168" s="384"/>
      <c r="H168" s="384"/>
      <c r="I168" s="384"/>
      <c r="J168" s="403"/>
    </row>
    <row r="169" spans="1:10" ht="15.75" thickBot="1" x14ac:dyDescent="0.3">
      <c r="A169" s="380"/>
      <c r="B169" s="385"/>
      <c r="C169" s="386"/>
      <c r="D169" s="386"/>
      <c r="E169" s="386"/>
      <c r="F169" s="386"/>
      <c r="G169" s="386"/>
      <c r="H169" s="386"/>
      <c r="I169" s="386"/>
      <c r="J169" s="403"/>
    </row>
    <row r="170" spans="1:10" ht="15.75" thickBot="1" x14ac:dyDescent="0.3">
      <c r="A170" s="224"/>
      <c r="B170" s="225"/>
      <c r="C170" s="225"/>
      <c r="D170" s="225"/>
      <c r="E170" s="225"/>
      <c r="F170" s="225"/>
      <c r="G170" s="225"/>
      <c r="H170" s="225"/>
      <c r="I170" s="226"/>
      <c r="J170" s="403"/>
    </row>
    <row r="171" spans="1:10" ht="15.75" thickBot="1" x14ac:dyDescent="0.3">
      <c r="A171" s="227"/>
      <c r="B171" s="228"/>
      <c r="C171" s="228"/>
      <c r="D171" s="228"/>
      <c r="E171" s="228"/>
      <c r="F171" s="228"/>
      <c r="G171" s="228"/>
      <c r="H171" s="228"/>
      <c r="I171" s="229"/>
      <c r="J171" s="403"/>
    </row>
    <row r="172" spans="1:10" ht="15.75" thickBot="1" x14ac:dyDescent="0.3">
      <c r="A172" s="387" t="s">
        <v>3268</v>
      </c>
      <c r="B172" s="799" t="s">
        <v>3269</v>
      </c>
      <c r="C172" s="496"/>
      <c r="D172" s="496"/>
      <c r="E172" s="496"/>
      <c r="F172" s="496"/>
      <c r="G172" s="496"/>
      <c r="H172" s="496"/>
      <c r="I172" s="800"/>
      <c r="J172" s="403"/>
    </row>
    <row r="173" spans="1:10" ht="15.75" thickBot="1" x14ac:dyDescent="0.3">
      <c r="A173" s="388"/>
      <c r="B173" s="497"/>
      <c r="C173" s="498"/>
      <c r="D173" s="498"/>
      <c r="E173" s="498"/>
      <c r="F173" s="498"/>
      <c r="G173" s="498"/>
      <c r="H173" s="498"/>
      <c r="I173" s="801"/>
      <c r="J173" s="403"/>
    </row>
    <row r="174" spans="1:10" ht="15.75" thickBot="1" x14ac:dyDescent="0.3">
      <c r="A174" s="388"/>
      <c r="B174" s="497"/>
      <c r="C174" s="498"/>
      <c r="D174" s="498"/>
      <c r="E174" s="498"/>
      <c r="F174" s="498"/>
      <c r="G174" s="498"/>
      <c r="H174" s="498"/>
      <c r="I174" s="801"/>
      <c r="J174" s="403"/>
    </row>
    <row r="175" spans="1:10" ht="15.75" thickBot="1" x14ac:dyDescent="0.3">
      <c r="A175" s="388"/>
      <c r="B175" s="497"/>
      <c r="C175" s="498"/>
      <c r="D175" s="498"/>
      <c r="E175" s="498"/>
      <c r="F175" s="498"/>
      <c r="G175" s="498"/>
      <c r="H175" s="498"/>
      <c r="I175" s="801"/>
      <c r="J175" s="403"/>
    </row>
    <row r="176" spans="1:10" ht="15.75" thickBot="1" x14ac:dyDescent="0.3">
      <c r="A176" s="388"/>
      <c r="B176" s="497"/>
      <c r="C176" s="498"/>
      <c r="D176" s="498"/>
      <c r="E176" s="498"/>
      <c r="F176" s="498"/>
      <c r="G176" s="498"/>
      <c r="H176" s="498"/>
      <c r="I176" s="801"/>
      <c r="J176" s="403"/>
    </row>
    <row r="177" spans="1:10" ht="15.75" thickBot="1" x14ac:dyDescent="0.3">
      <c r="A177" s="388"/>
      <c r="B177" s="497"/>
      <c r="C177" s="498"/>
      <c r="D177" s="498"/>
      <c r="E177" s="498"/>
      <c r="F177" s="498"/>
      <c r="G177" s="498"/>
      <c r="H177" s="498"/>
      <c r="I177" s="801"/>
      <c r="J177" s="403"/>
    </row>
    <row r="178" spans="1:10" ht="15.75" thickBot="1" x14ac:dyDescent="0.3">
      <c r="A178" s="388"/>
      <c r="B178" s="497"/>
      <c r="C178" s="498"/>
      <c r="D178" s="498"/>
      <c r="E178" s="498"/>
      <c r="F178" s="498"/>
      <c r="G178" s="498"/>
      <c r="H178" s="498"/>
      <c r="I178" s="801"/>
      <c r="J178" s="403"/>
    </row>
    <row r="179" spans="1:10" ht="15.75" thickBot="1" x14ac:dyDescent="0.3">
      <c r="A179" s="388"/>
      <c r="B179" s="497"/>
      <c r="C179" s="498"/>
      <c r="D179" s="498"/>
      <c r="E179" s="498"/>
      <c r="F179" s="498"/>
      <c r="G179" s="498"/>
      <c r="H179" s="498"/>
      <c r="I179" s="801"/>
      <c r="J179" s="403"/>
    </row>
    <row r="180" spans="1:10" ht="15.75" thickBot="1" x14ac:dyDescent="0.3">
      <c r="A180" s="388"/>
      <c r="B180" s="497"/>
      <c r="C180" s="498"/>
      <c r="D180" s="498"/>
      <c r="E180" s="498"/>
      <c r="F180" s="498"/>
      <c r="G180" s="498"/>
      <c r="H180" s="498"/>
      <c r="I180" s="801"/>
      <c r="J180" s="403"/>
    </row>
    <row r="181" spans="1:10" ht="15.75" thickBot="1" x14ac:dyDescent="0.3">
      <c r="A181" s="388"/>
      <c r="B181" s="497"/>
      <c r="C181" s="498"/>
      <c r="D181" s="498"/>
      <c r="E181" s="498"/>
      <c r="F181" s="498"/>
      <c r="G181" s="498"/>
      <c r="H181" s="498"/>
      <c r="I181" s="801"/>
      <c r="J181" s="403"/>
    </row>
    <row r="182" spans="1:10" ht="15.75" thickBot="1" x14ac:dyDescent="0.3">
      <c r="A182" s="388"/>
      <c r="B182" s="497"/>
      <c r="C182" s="498"/>
      <c r="D182" s="498"/>
      <c r="E182" s="498"/>
      <c r="F182" s="498"/>
      <c r="G182" s="498"/>
      <c r="H182" s="498"/>
      <c r="I182" s="801"/>
      <c r="J182" s="403"/>
    </row>
    <row r="183" spans="1:10" ht="15.75" thickBot="1" x14ac:dyDescent="0.3">
      <c r="A183" s="388"/>
      <c r="B183" s="497"/>
      <c r="C183" s="498"/>
      <c r="D183" s="498"/>
      <c r="E183" s="498"/>
      <c r="F183" s="498"/>
      <c r="G183" s="498"/>
      <c r="H183" s="498"/>
      <c r="I183" s="801"/>
      <c r="J183" s="403"/>
    </row>
    <row r="184" spans="1:10" ht="15.75" thickBot="1" x14ac:dyDescent="0.3">
      <c r="A184" s="388"/>
      <c r="B184" s="497"/>
      <c r="C184" s="498"/>
      <c r="D184" s="498"/>
      <c r="E184" s="498"/>
      <c r="F184" s="498"/>
      <c r="G184" s="498"/>
      <c r="H184" s="498"/>
      <c r="I184" s="801"/>
      <c r="J184" s="403"/>
    </row>
    <row r="185" spans="1:10" ht="15.75" thickBot="1" x14ac:dyDescent="0.3">
      <c r="A185" s="388"/>
      <c r="B185" s="497"/>
      <c r="C185" s="498"/>
      <c r="D185" s="498"/>
      <c r="E185" s="498"/>
      <c r="F185" s="498"/>
      <c r="G185" s="498"/>
      <c r="H185" s="498"/>
      <c r="I185" s="801"/>
      <c r="J185" s="403"/>
    </row>
    <row r="186" spans="1:10" ht="15.75" thickBot="1" x14ac:dyDescent="0.3">
      <c r="A186" s="388"/>
      <c r="B186" s="497"/>
      <c r="C186" s="498"/>
      <c r="D186" s="498"/>
      <c r="E186" s="498"/>
      <c r="F186" s="498"/>
      <c r="G186" s="498"/>
      <c r="H186" s="498"/>
      <c r="I186" s="801"/>
      <c r="J186" s="403"/>
    </row>
    <row r="187" spans="1:10" x14ac:dyDescent="0.25">
      <c r="A187" s="388"/>
      <c r="B187" s="497"/>
      <c r="C187" s="498"/>
      <c r="D187" s="498"/>
      <c r="E187" s="498"/>
      <c r="F187" s="498"/>
      <c r="G187" s="498"/>
      <c r="H187" s="498"/>
      <c r="I187" s="801"/>
      <c r="J187" s="404"/>
    </row>
    <row r="188" spans="1:10" ht="35.450000000000003" customHeight="1" thickBot="1" x14ac:dyDescent="0.3">
      <c r="A188" s="223"/>
      <c r="B188" s="499"/>
      <c r="C188" s="500"/>
      <c r="D188" s="500"/>
      <c r="E188" s="500"/>
      <c r="F188" s="500"/>
      <c r="G188" s="500"/>
      <c r="H188" s="500"/>
      <c r="I188" s="802"/>
      <c r="J188" s="222"/>
    </row>
    <row r="189" spans="1:10" ht="15.75" thickBot="1" x14ac:dyDescent="0.3">
      <c r="A189" s="338" t="s">
        <v>24</v>
      </c>
      <c r="B189" s="407" t="s">
        <v>2204</v>
      </c>
      <c r="C189" s="409" t="s">
        <v>16</v>
      </c>
      <c r="D189" s="410"/>
      <c r="E189" s="410"/>
      <c r="F189" s="410"/>
      <c r="G189" s="410"/>
      <c r="H189" s="411"/>
      <c r="I189" s="415" t="s">
        <v>2206</v>
      </c>
      <c r="J189" s="417" t="s">
        <v>25</v>
      </c>
    </row>
    <row r="190" spans="1:10" ht="15.75" thickBot="1" x14ac:dyDescent="0.3">
      <c r="A190" s="339"/>
      <c r="B190" s="408"/>
      <c r="C190" s="412"/>
      <c r="D190" s="413"/>
      <c r="E190" s="413"/>
      <c r="F190" s="413"/>
      <c r="G190" s="413"/>
      <c r="H190" s="414"/>
      <c r="I190" s="416"/>
      <c r="J190" s="417"/>
    </row>
    <row r="191" spans="1:10" ht="15.75" thickBot="1" x14ac:dyDescent="0.3">
      <c r="A191" s="325" t="s">
        <v>2561</v>
      </c>
      <c r="B191" s="389" t="s">
        <v>2221</v>
      </c>
      <c r="C191" s="390"/>
      <c r="D191" s="390"/>
      <c r="E191" s="390"/>
      <c r="F191" s="390"/>
      <c r="G191" s="390"/>
      <c r="H191" s="390"/>
      <c r="I191" s="390"/>
      <c r="J191" s="405">
        <v>43411</v>
      </c>
    </row>
    <row r="192" spans="1:10" ht="15.75" thickBot="1" x14ac:dyDescent="0.3">
      <c r="A192" s="326"/>
      <c r="B192" s="391"/>
      <c r="C192" s="392"/>
      <c r="D192" s="392"/>
      <c r="E192" s="392"/>
      <c r="F192" s="392"/>
      <c r="G192" s="392"/>
      <c r="H192" s="392"/>
      <c r="I192" s="392"/>
      <c r="J192" s="406"/>
    </row>
    <row r="193" spans="1:10" ht="15.75" thickBot="1" x14ac:dyDescent="0.3">
      <c r="A193" s="326"/>
      <c r="B193" s="391"/>
      <c r="C193" s="392"/>
      <c r="D193" s="392"/>
      <c r="E193" s="392"/>
      <c r="F193" s="392"/>
      <c r="G193" s="392"/>
      <c r="H193" s="392"/>
      <c r="I193" s="392"/>
      <c r="J193" s="406"/>
    </row>
    <row r="194" spans="1:10" ht="15.75" thickBot="1" x14ac:dyDescent="0.3">
      <c r="A194" s="326"/>
      <c r="B194" s="391"/>
      <c r="C194" s="392"/>
      <c r="D194" s="392"/>
      <c r="E194" s="392"/>
      <c r="F194" s="392"/>
      <c r="G194" s="392"/>
      <c r="H194" s="392"/>
      <c r="I194" s="392"/>
      <c r="J194" s="406"/>
    </row>
    <row r="195" spans="1:10" ht="15.75" thickBot="1" x14ac:dyDescent="0.3">
      <c r="A195" s="327"/>
      <c r="B195" s="393"/>
      <c r="C195" s="394"/>
      <c r="D195" s="394"/>
      <c r="E195" s="394"/>
      <c r="F195" s="394"/>
      <c r="G195" s="394"/>
      <c r="H195" s="394"/>
      <c r="I195" s="394"/>
      <c r="J195" s="406"/>
    </row>
    <row r="196" spans="1:10" x14ac:dyDescent="0.25">
      <c r="A196" s="10"/>
      <c r="B196" s="10"/>
      <c r="C196" s="10"/>
      <c r="D196" s="10"/>
      <c r="E196" s="10"/>
      <c r="F196" s="10"/>
      <c r="G196" s="10"/>
      <c r="H196" s="10"/>
      <c r="I196" s="10"/>
      <c r="J196" s="10"/>
    </row>
  </sheetData>
  <sheetProtection selectLockedCells="1"/>
  <mergeCells count="64">
    <mergeCell ref="A55:A71"/>
    <mergeCell ref="B55:I71"/>
    <mergeCell ref="B74:I90"/>
    <mergeCell ref="A74:A89"/>
    <mergeCell ref="A1:J2"/>
    <mergeCell ref="J44:J48"/>
    <mergeCell ref="J42:J43"/>
    <mergeCell ref="B44:I48"/>
    <mergeCell ref="B4:I5"/>
    <mergeCell ref="A42:A43"/>
    <mergeCell ref="B42:B43"/>
    <mergeCell ref="A44:A48"/>
    <mergeCell ref="C42:H43"/>
    <mergeCell ref="I42:I43"/>
    <mergeCell ref="A3:I3"/>
    <mergeCell ref="J6:J40"/>
    <mergeCell ref="J93:J97"/>
    <mergeCell ref="A99:J100"/>
    <mergeCell ref="A101:I101"/>
    <mergeCell ref="A91:A92"/>
    <mergeCell ref="B91:B92"/>
    <mergeCell ref="C91:H92"/>
    <mergeCell ref="I91:I92"/>
    <mergeCell ref="J91:J92"/>
    <mergeCell ref="J104:J138"/>
    <mergeCell ref="A104:A120"/>
    <mergeCell ref="B104:I120"/>
    <mergeCell ref="B123:I139"/>
    <mergeCell ref="A123:A138"/>
    <mergeCell ref="J142:J146"/>
    <mergeCell ref="A148:J149"/>
    <mergeCell ref="A150:I150"/>
    <mergeCell ref="A140:A141"/>
    <mergeCell ref="B140:B141"/>
    <mergeCell ref="C140:H141"/>
    <mergeCell ref="I140:I141"/>
    <mergeCell ref="J140:J141"/>
    <mergeCell ref="J153:J187"/>
    <mergeCell ref="A153:A169"/>
    <mergeCell ref="B153:I169"/>
    <mergeCell ref="B172:I188"/>
    <mergeCell ref="A172:A187"/>
    <mergeCell ref="J191:J195"/>
    <mergeCell ref="A189:A190"/>
    <mergeCell ref="B189:B190"/>
    <mergeCell ref="C189:H190"/>
    <mergeCell ref="I189:I190"/>
    <mergeCell ref="J189:J190"/>
    <mergeCell ref="A6:A22"/>
    <mergeCell ref="B6:I22"/>
    <mergeCell ref="B25:I41"/>
    <mergeCell ref="A25:A40"/>
    <mergeCell ref="A191:A195"/>
    <mergeCell ref="B191:I195"/>
    <mergeCell ref="B151:I152"/>
    <mergeCell ref="A142:A146"/>
    <mergeCell ref="B142:I146"/>
    <mergeCell ref="B102:I103"/>
    <mergeCell ref="A93:A97"/>
    <mergeCell ref="B93:I97"/>
    <mergeCell ref="A50:J51"/>
    <mergeCell ref="A52:I52"/>
    <mergeCell ref="B53:I54"/>
    <mergeCell ref="J55:J89"/>
  </mergeCells>
  <conditionalFormatting sqref="I42:I43">
    <cfRule type="expression" dxfId="19" priority="18">
      <formula>Y2=3</formula>
    </cfRule>
    <cfRule type="expression" dxfId="18" priority="19">
      <formula>Y2=2</formula>
    </cfRule>
    <cfRule type="expression" dxfId="17" priority="20">
      <formula>Y2=1</formula>
    </cfRule>
  </conditionalFormatting>
  <conditionalFormatting sqref="A1">
    <cfRule type="expression" dxfId="16" priority="16">
      <formula>AG1=2</formula>
    </cfRule>
    <cfRule type="expression" dxfId="15" priority="17">
      <formula>AG1=1</formula>
    </cfRule>
  </conditionalFormatting>
  <conditionalFormatting sqref="I91:I92">
    <cfRule type="expression" dxfId="14" priority="13">
      <formula>Y51=3</formula>
    </cfRule>
    <cfRule type="expression" dxfId="13" priority="14">
      <formula>Y51=2</formula>
    </cfRule>
    <cfRule type="expression" dxfId="12" priority="15">
      <formula>Y51=1</formula>
    </cfRule>
  </conditionalFormatting>
  <conditionalFormatting sqref="A50">
    <cfRule type="expression" dxfId="11" priority="11">
      <formula>AG50=2</formula>
    </cfRule>
    <cfRule type="expression" dxfId="10" priority="12">
      <formula>AG50=1</formula>
    </cfRule>
  </conditionalFormatting>
  <conditionalFormatting sqref="I140:I141">
    <cfRule type="expression" dxfId="9" priority="8">
      <formula>Y100=3</formula>
    </cfRule>
    <cfRule type="expression" dxfId="8" priority="9">
      <formula>Y100=2</formula>
    </cfRule>
    <cfRule type="expression" dxfId="7" priority="10">
      <formula>Y100=1</formula>
    </cfRule>
  </conditionalFormatting>
  <conditionalFormatting sqref="A99">
    <cfRule type="expression" dxfId="6" priority="6">
      <formula>AG99=2</formula>
    </cfRule>
    <cfRule type="expression" dxfId="5" priority="7">
      <formula>AG99=1</formula>
    </cfRule>
  </conditionalFormatting>
  <conditionalFormatting sqref="I189:I190">
    <cfRule type="expression" dxfId="4" priority="3">
      <formula>Y149=3</formula>
    </cfRule>
    <cfRule type="expression" dxfId="3" priority="4">
      <formula>Y149=2</formula>
    </cfRule>
    <cfRule type="expression" dxfId="2" priority="5">
      <formula>Y149=1</formula>
    </cfRule>
  </conditionalFormatting>
  <conditionalFormatting sqref="A148">
    <cfRule type="expression" dxfId="1" priority="1">
      <formula>AG148=2</formula>
    </cfRule>
    <cfRule type="expression" dxfId="0" priority="2">
      <formula>AG148=1</formula>
    </cfRule>
  </conditionalFormatting>
  <pageMargins left="0.7" right="0.7" top="0.75" bottom="0.75" header="0.3" footer="0.3"/>
  <pageSetup paperSize="9" scale="95" orientation="portrait" r:id="rId1"/>
  <rowBreaks count="3" manualBreakCount="3">
    <brk id="49" max="16383" man="1"/>
    <brk id="98" max="16383" man="1"/>
    <brk id="147" max="16383" man="1"/>
  </rowBreaks>
  <drawing r:id="rId2"/>
  <picture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Z20000"/>
  <sheetViews>
    <sheetView zoomScale="148" zoomScaleNormal="148" workbookViewId="0">
      <selection activeCell="F1" sqref="F1:AV1048576"/>
    </sheetView>
  </sheetViews>
  <sheetFormatPr defaultRowHeight="15" x14ac:dyDescent="0.25"/>
  <cols>
    <col min="1" max="1" width="15.85546875" style="241" bestFit="1" customWidth="1"/>
    <col min="2" max="2" width="15.5703125" style="241" bestFit="1" customWidth="1"/>
    <col min="3" max="3" width="9.140625" style="241"/>
    <col min="4" max="4" width="11.140625" style="241" bestFit="1" customWidth="1"/>
    <col min="5" max="5" width="13.28515625" style="241" bestFit="1" customWidth="1"/>
    <col min="6" max="6" width="36.85546875" style="94" hidden="1" customWidth="1"/>
    <col min="7" max="7" width="30" style="94" hidden="1" customWidth="1"/>
    <col min="8" max="8" width="12.85546875" style="69" hidden="1" customWidth="1"/>
    <col min="9" max="12" width="9.140625" style="69" hidden="1" customWidth="1"/>
    <col min="13" max="14" width="11.28515625" style="69" hidden="1" customWidth="1"/>
    <col min="15" max="15" width="17.28515625" style="69" hidden="1" customWidth="1"/>
    <col min="16" max="16" width="20.85546875" style="69" hidden="1" customWidth="1"/>
    <col min="17" max="22" width="9.140625" style="69" hidden="1" customWidth="1"/>
    <col min="23" max="23" width="15.85546875" style="69" hidden="1" customWidth="1"/>
    <col min="24" max="24" width="10.85546875" style="69" hidden="1" customWidth="1"/>
    <col min="25" max="25" width="18.28515625" style="69" hidden="1" customWidth="1"/>
    <col min="26" max="29" width="9.140625" style="69" hidden="1" customWidth="1"/>
    <col min="30" max="30" width="17.85546875" style="69" hidden="1" customWidth="1"/>
    <col min="31" max="31" width="9.140625" style="69" hidden="1" customWidth="1"/>
    <col min="32" max="32" width="17.85546875" style="69" hidden="1" customWidth="1"/>
    <col min="33" max="35" width="9.140625" style="69" hidden="1" customWidth="1"/>
    <col min="36" max="36" width="13.140625" style="69" hidden="1" customWidth="1"/>
    <col min="37" max="37" width="11.85546875" style="69" hidden="1" customWidth="1"/>
    <col min="38" max="38" width="17.28515625" style="69" hidden="1" customWidth="1"/>
    <col min="39" max="39" width="21.140625" style="69" hidden="1" customWidth="1"/>
    <col min="40" max="43" width="9.140625" style="69" hidden="1" customWidth="1"/>
    <col min="44" max="44" width="14" style="69" hidden="1" customWidth="1"/>
    <col min="45" max="45" width="20.28515625" style="69" hidden="1" customWidth="1"/>
    <col min="46" max="46" width="18" style="69" hidden="1" customWidth="1"/>
    <col min="47" max="48" width="9.140625" style="69" hidden="1" customWidth="1"/>
    <col min="49" max="76" width="9.140625" style="69" customWidth="1"/>
    <col min="77" max="77" width="19.28515625" style="69" bestFit="1" customWidth="1"/>
    <col min="78" max="16384" width="9.140625" style="69"/>
  </cols>
  <sheetData>
    <row r="1" spans="1:52" s="93" customFormat="1" ht="27" thickBot="1" x14ac:dyDescent="0.45">
      <c r="A1" s="235" t="s">
        <v>41</v>
      </c>
      <c r="B1" s="235" t="s">
        <v>154</v>
      </c>
      <c r="C1" s="235" t="s">
        <v>50</v>
      </c>
      <c r="D1" s="235" t="s">
        <v>42</v>
      </c>
      <c r="E1" s="235" t="s">
        <v>43</v>
      </c>
      <c r="F1" s="139"/>
      <c r="G1" s="139" t="s">
        <v>146</v>
      </c>
    </row>
    <row r="2" spans="1:52" ht="15.75" x14ac:dyDescent="0.25">
      <c r="A2" s="242" t="s">
        <v>952</v>
      </c>
      <c r="B2" s="242" t="s">
        <v>2668</v>
      </c>
      <c r="C2" s="236">
        <v>7</v>
      </c>
      <c r="D2" s="236" t="s">
        <v>3207</v>
      </c>
      <c r="E2" s="236">
        <v>2</v>
      </c>
      <c r="F2" s="137" t="str">
        <f t="shared" ref="F2:F33" si="0">IF(COUNTIF($A$2:$A$100,A2)&gt;1,$A2&amp;" "&amp;$B2,$A2)</f>
        <v>Kristina</v>
      </c>
      <c r="G2" s="137" t="str">
        <f t="shared" ref="G2:G32" si="1">CONCATENATE(A2,D2)</f>
        <v>Kristina7A-IT</v>
      </c>
      <c r="I2" s="69" t="str">
        <f>D2</f>
        <v>7A-IT</v>
      </c>
      <c r="J2" s="69" t="s">
        <v>482</v>
      </c>
      <c r="K2" s="69" t="s">
        <v>3207</v>
      </c>
      <c r="L2" s="69" t="s">
        <v>158</v>
      </c>
      <c r="M2" s="69" t="s">
        <v>158</v>
      </c>
      <c r="Q2" s="69" t="s">
        <v>43</v>
      </c>
      <c r="U2" s="69" t="s">
        <v>149</v>
      </c>
      <c r="V2" s="69" t="s">
        <v>149</v>
      </c>
      <c r="Y2" s="69" t="s">
        <v>149</v>
      </c>
      <c r="Z2" s="69" t="s">
        <v>43</v>
      </c>
      <c r="AB2" s="69" t="s">
        <v>150</v>
      </c>
      <c r="AC2" s="69" t="s">
        <v>150</v>
      </c>
      <c r="AF2" s="69" t="s">
        <v>150</v>
      </c>
      <c r="AG2" s="69" t="s">
        <v>43</v>
      </c>
      <c r="AI2" s="69" t="s">
        <v>151</v>
      </c>
      <c r="AJ2" s="69" t="s">
        <v>151</v>
      </c>
      <c r="AM2" s="69" t="s">
        <v>151</v>
      </c>
      <c r="AN2" s="69" t="s">
        <v>43</v>
      </c>
      <c r="AP2" s="69" t="s">
        <v>152</v>
      </c>
      <c r="AQ2" s="69" t="s">
        <v>152</v>
      </c>
      <c r="AT2" s="69" t="s">
        <v>152</v>
      </c>
      <c r="AU2" s="69" t="s">
        <v>43</v>
      </c>
      <c r="AZ2" s="69">
        <f>LEN(B2)</f>
        <v>5</v>
      </c>
    </row>
    <row r="3" spans="1:52" ht="15.75" x14ac:dyDescent="0.25">
      <c r="A3" s="242" t="s">
        <v>2669</v>
      </c>
      <c r="B3" s="242" t="s">
        <v>2670</v>
      </c>
      <c r="C3" s="236">
        <v>7</v>
      </c>
      <c r="D3" s="236" t="s">
        <v>3207</v>
      </c>
      <c r="E3" s="236" t="s">
        <v>2203</v>
      </c>
      <c r="F3" s="138" t="str">
        <f t="shared" si="0"/>
        <v>Gretchen Hill</v>
      </c>
      <c r="G3" s="138" t="str">
        <f t="shared" si="1"/>
        <v>Gretchen7A-IT</v>
      </c>
      <c r="I3" s="69" t="str">
        <f t="shared" ref="I3:I66" si="2">D3</f>
        <v>7A-IT</v>
      </c>
      <c r="J3" s="145" t="s">
        <v>958</v>
      </c>
      <c r="K3" s="146" t="s">
        <v>3207</v>
      </c>
      <c r="L3" s="69" t="str">
        <f>Report!AA2</f>
        <v>7H-IT</v>
      </c>
      <c r="M3" s="69" t="str">
        <f t="array" ref="M3">IF($L$3="","",IFERROR(INDEX(name,SMALL(IF(LEFT(group2,LEN(SPtemplate2!$L$3))=SPtemplate2!$L$3,ROW(group2)),ROW(A1)),1),""))</f>
        <v>Gretchen</v>
      </c>
      <c r="N3" s="69" t="str">
        <f t="array" ref="N3">IF($L$3="","",IFERROR(INDEX(name6,SMALL(IF(LEFT(group2,LEN(SPtemplate2!$L$3))=SPtemplate2!$L$3,ROW(group2)),ROW(A1)),1),""))</f>
        <v>Holmes</v>
      </c>
      <c r="O3" s="69" t="str">
        <f>IF(COUNTIF($M$3:$M$42,M3)&gt;1,$M3&amp;" "&amp;$N3,$M3)</f>
        <v>Gretchen</v>
      </c>
      <c r="P3" s="69" t="str">
        <f t="array" ref="P3">IF($L$3="","",IFERROR(INDEX(name2,SMALL(IF(LEFT(group2,LEN(SPtemplate2!$L$3))=SPtemplate2!$L$3,ROW(group2)),ROW(A1)),1),""))</f>
        <v>Gretchen7H-IT</v>
      </c>
      <c r="Q3" s="69" t="str">
        <f t="array" ref="Q3">IF($L$3="","",IFERROR(INDEX(name3,SMALL(IF(LEFT(group2,LEN(SPtemplate2!$L$3))=SPtemplate2!$L$3,ROW(group2)),ROW(A1)),1),""))</f>
        <v>1-</v>
      </c>
      <c r="T3" s="69" t="str">
        <f>Report!AA2</f>
        <v>7H-IT</v>
      </c>
      <c r="U3" s="69" t="str">
        <f>Report2!AA2</f>
        <v>7H-IT</v>
      </c>
      <c r="V3" s="69" t="str">
        <f t="array" ref="V3">IF($U$3="","",IFERROR(INDEX(name,SMALL(IF(LEFT(group2,LEN(SPtemplate2!$U$3))=SPtemplate2!$U$3,ROW(group2)),ROW(A1)),1),""))</f>
        <v>Gretchen</v>
      </c>
      <c r="W3" s="69" t="str">
        <f t="array" ref="W3">IF($U$3="","",IFERROR(INDEX(name6,SMALL(IF(LEFT(group2,LEN(SPtemplate2!$U$3))=SPtemplate2!$U$3,ROW(group2)),ROW(A1)),1),""))</f>
        <v>Holmes</v>
      </c>
      <c r="X3" s="69" t="str">
        <f>IF(COUNTIF($V$3:$V$42,V3)&gt;1,$V3&amp;" "&amp;$W3,$V3)</f>
        <v>Gretchen</v>
      </c>
      <c r="Y3" s="69" t="str">
        <f t="array" ref="Y3">IF($U$3="","",IFERROR(INDEX(name2,SMALL(IF(LEFT(group2,LEN(SPtemplate2!$U$3))=SPtemplate2!$U$3,ROW(group2)),ROW(A1)),1),""))</f>
        <v>Gretchen7H-IT</v>
      </c>
      <c r="Z3" s="69" t="str">
        <f t="array" ref="Z3">IF($U$3="","",IFERROR(INDEX(name3,SMALL(IF(LEFT(group2,LEN(SPtemplate2!$U$3))=SPtemplate2!$U$3,ROW(group2)),ROW(A1)),1),""))</f>
        <v>1-</v>
      </c>
      <c r="AB3" s="69" t="str">
        <f>Report3!AA2</f>
        <v>7H-IT</v>
      </c>
      <c r="AC3" s="69" t="str">
        <f t="array" ref="AC3">IF($AB$3="","",IFERROR(INDEX(name,SMALL(IF(LEFT(group2,LEN(SPtemplate2!$AB$3))=SPtemplate2!$AB$3,ROW(group2)),ROW(A1)),1),""))</f>
        <v>Gretchen</v>
      </c>
      <c r="AD3" s="69" t="str">
        <f t="array" ref="AD3">IF($AB$3="","",IFERROR(INDEX(name6,SMALL(IF(LEFT(group2,LEN(SPtemplate2!$AB$3))=SPtemplate2!$AB$3,ROW(group2)),ROW(A1)),1),""))</f>
        <v>Holmes</v>
      </c>
      <c r="AE3" s="69" t="str">
        <f>IF(COUNTIF($AC$3:$AC$42,AC3)&gt;1,$AC3&amp;" "&amp;$AD3,$AC3)</f>
        <v>Gretchen</v>
      </c>
      <c r="AF3" s="69" t="str">
        <f t="array" ref="AF3">IF($AB$3="","",IFERROR(INDEX(name2,SMALL(IF(LEFT(group2,LEN(SPtemplate2!$AB$3))=SPtemplate2!$AB$3,ROW(group2)),ROW(A1)),1),""))</f>
        <v>Gretchen7H-IT</v>
      </c>
      <c r="AG3" s="69" t="str">
        <f t="array" ref="AG3">IF($AB$3="","",IFERROR(INDEX(name3,SMALL(IF(LEFT(group2,LEN(SPtemplate2!$AB$3))=SPtemplate2!$AB$3,ROW(group2)),ROW(A1)),1),""))</f>
        <v>1-</v>
      </c>
      <c r="AI3" s="69" t="str">
        <f>Report4!AA2</f>
        <v>7H-IT</v>
      </c>
      <c r="AJ3" s="69" t="str">
        <f t="array" ref="AJ3">IF($AI$3="","",IFERROR(INDEX(name,SMALL(IF(LEFT(group2,LEN(SPtemplate2!$AI$3))=SPtemplate2!$AI$3,ROW(group2)),ROW(A1)),1),""))</f>
        <v>Gretchen</v>
      </c>
      <c r="AK3" s="69" t="str">
        <f t="array" ref="AK3">IF($AI$3="","",IFERROR(INDEX(name6,SMALL(IF(LEFT(group2,LEN(SPtemplate2!$AI$3))=SPtemplate2!$AI$3,ROW(group2)),ROW(A1)),1),""))</f>
        <v>Holmes</v>
      </c>
      <c r="AL3" s="69" t="str">
        <f>IF(COUNTIF($AJ$3:$AJ$42,AJ3)&gt;1,$AJ3&amp;" "&amp;$AK3,$AJ3)</f>
        <v>Gretchen</v>
      </c>
      <c r="AM3" s="69" t="str">
        <f t="array" ref="AM3">IF($AI$3="","",IFERROR(INDEX(name2,SMALL(IF(LEFT(group2,LEN(SPtemplate2!$AI$3))=SPtemplate2!$AI$3,ROW(group2)),ROW(A1)),1),""))</f>
        <v>Gretchen7H-IT</v>
      </c>
      <c r="AN3" s="69" t="str">
        <f t="array" ref="AN3">IF($AI$3="","",IFERROR(INDEX(name3,SMALL(IF(LEFT(group2,LEN(SPtemplate2!$AI$3))=SPtemplate2!$AI$3,ROW(group2)),ROW(A1)),1),""))</f>
        <v>1-</v>
      </c>
      <c r="AP3" s="69" t="str">
        <f>Report5!AA2</f>
        <v>7H-IT</v>
      </c>
      <c r="AQ3" s="69" t="str">
        <f t="array" ref="AQ3">IF($AP$3="","",IFERROR(INDEX(name,SMALL(IF(LEFT(group2,LEN(SPtemplate2!$AP$3))=SPtemplate2!$AP$3,ROW(group2)),ROW(A1)),1),""))</f>
        <v>Gretchen</v>
      </c>
      <c r="AR3" s="69" t="str">
        <f t="array" ref="AR3">IF($AP$3="","",IFERROR(INDEX(name6,SMALL(IF(LEFT(group2,LEN(SPtemplate2!$AP$3))=SPtemplate2!$AP$3,ROW(group2)),ROW(A1)),1),""))</f>
        <v>Holmes</v>
      </c>
      <c r="AS3" s="69" t="str">
        <f>IF(COUNTIF($AQ$3:$AQ$42,AQ3)&gt;1,$AQ3&amp;" "&amp;$AR3,$AQ3)</f>
        <v>Gretchen</v>
      </c>
      <c r="AT3" s="69" t="str">
        <f t="array" ref="AT3">IF($AP$3="","",IFERROR(INDEX(name2,SMALL(IF(LEFT(group2,LEN(SPtemplate2!$AP$3))=SPtemplate2!$AP$3,ROW(group2)),ROW(A1)),1),""))</f>
        <v>Gretchen7H-IT</v>
      </c>
      <c r="AU3" s="69" t="str">
        <f t="array" ref="AU3">IF($AP$3="","",IFERROR(INDEX(name3,SMALL(IF(LEFT(group2,LEN(SPtemplate2!$AP$3))=SPtemplate2!$AP$3,ROW(group2)),ROW(A1)),1),""))</f>
        <v>1-</v>
      </c>
    </row>
    <row r="4" spans="1:52" ht="15.75" x14ac:dyDescent="0.25">
      <c r="A4" s="242" t="s">
        <v>2671</v>
      </c>
      <c r="B4" s="242" t="s">
        <v>2672</v>
      </c>
      <c r="C4" s="236">
        <v>7</v>
      </c>
      <c r="D4" s="236" t="s">
        <v>3207</v>
      </c>
      <c r="E4" s="236" t="s">
        <v>2204</v>
      </c>
      <c r="F4" s="138" t="str">
        <f t="shared" si="0"/>
        <v>Karen</v>
      </c>
      <c r="G4" s="138" t="str">
        <f t="shared" si="1"/>
        <v>Karen7A-IT</v>
      </c>
      <c r="I4" s="69" t="str">
        <f t="shared" si="2"/>
        <v>7A-IT</v>
      </c>
      <c r="J4" s="145" t="s">
        <v>959</v>
      </c>
      <c r="K4" s="146" t="s">
        <v>3208</v>
      </c>
      <c r="M4" s="69" t="str">
        <f t="array" ref="M4">IF($L$3="","",IFERROR(INDEX(name,SMALL(IF(LEFT(group2,LEN(SPtemplate2!$L$3))=SPtemplate2!$L$3,ROW(group2)),ROW(A2)),1),""))</f>
        <v>Glenda</v>
      </c>
      <c r="N4" s="69" t="str">
        <f t="array" ref="N4">IF($L$3="","",IFERROR(INDEX(name6,SMALL(IF(LEFT(group2,LEN(SPtemplate2!$L$3))=SPtemplate2!$L$3,ROW(group2)),ROW(A2)),1),""))</f>
        <v>Morgan</v>
      </c>
      <c r="O4" s="69" t="str">
        <f t="shared" ref="O4:O39" si="3">IF(COUNTIF($M$3:$M$42,M4)&gt;1,$M4&amp;" "&amp;$N4,$M4)</f>
        <v>Glenda</v>
      </c>
      <c r="P4" s="69" t="str">
        <f t="array" ref="P4">IF($L$3="","",IFERROR(INDEX(name2,SMALL(IF(LEFT(group2,LEN(SPtemplate2!$L$3))=SPtemplate2!$L$3,ROW(group2)),ROW(A2)),1),""))</f>
        <v>Glenda7H-IT</v>
      </c>
      <c r="Q4" s="69">
        <f t="array" ref="Q4">IF($L$3="","",IFERROR(INDEX(name3,SMALL(IF(LEFT(group2,LEN(SPtemplate2!$L$3))=SPtemplate2!$L$3,ROW(group2)),ROW(A2)),1),""))</f>
        <v>1</v>
      </c>
      <c r="V4" s="69" t="str">
        <f t="array" ref="V4">IF($U$3="","",IFERROR(INDEX(name,SMALL(IF(LEFT(group2,LEN(SPtemplate2!$U$3))=SPtemplate2!$U$3,ROW(group2)),ROW(A2)),1),""))</f>
        <v>Glenda</v>
      </c>
      <c r="W4" s="69" t="str">
        <f t="array" ref="W4">IF($U$3="","",IFERROR(INDEX(name6,SMALL(IF(LEFT(group2,LEN(SPtemplate2!$U$3))=SPtemplate2!$U$3,ROW(group2)),ROW(A2)),1),""))</f>
        <v>Morgan</v>
      </c>
      <c r="X4" s="69" t="str">
        <f t="shared" ref="X4:X40" si="4">IF(COUNTIF($V$3:$V$42,V4)&gt;1,$V4&amp;" "&amp;$W4,$V4)</f>
        <v>Glenda</v>
      </c>
      <c r="Y4" s="69" t="str">
        <f t="array" ref="Y4">IF($U$3="","",IFERROR(INDEX(name2,SMALL(IF(LEFT(group2,LEN(SPtemplate2!$U$3))=SPtemplate2!$U$3,ROW(group2)),ROW(A2)),1),""))</f>
        <v>Glenda7H-IT</v>
      </c>
      <c r="Z4" s="69">
        <f t="array" ref="Z4">IF($U$3="","",IFERROR(INDEX(name3,SMALL(IF(LEFT(group2,LEN(SPtemplate2!$U$3))=SPtemplate2!$U$3,ROW(group2)),ROW(A2)),1),""))</f>
        <v>1</v>
      </c>
      <c r="AC4" s="69" t="str">
        <f t="array" ref="AC4">IF($AB$3="","",IFERROR(INDEX(name,SMALL(IF(LEFT(group2,LEN(SPtemplate2!$AB$3))=SPtemplate2!$AB$3,ROW(group2)),ROW(A2)),1),""))</f>
        <v>Glenda</v>
      </c>
      <c r="AD4" s="69" t="str">
        <f t="array" ref="AD4">IF($AB$3="","",IFERROR(INDEX(name6,SMALL(IF(LEFT(group2,LEN(SPtemplate2!$AB$3))=SPtemplate2!$AB$3,ROW(group2)),ROW(A2)),1),""))</f>
        <v>Morgan</v>
      </c>
      <c r="AE4" s="69" t="str">
        <f t="shared" ref="AE4:AE40" si="5">IF(COUNTIF($AC$3:$AC$42,AC4)&gt;1,$AC4&amp;" "&amp;$AD4,$AC4)</f>
        <v>Glenda</v>
      </c>
      <c r="AF4" s="69" t="str">
        <f t="array" ref="AF4">IF($AB$3="","",IFERROR(INDEX(name2,SMALL(IF(LEFT(group2,LEN(SPtemplate2!$AB$3))=SPtemplate2!$AB$3,ROW(group2)),ROW(A2)),1),""))</f>
        <v>Glenda7H-IT</v>
      </c>
      <c r="AG4" s="69">
        <f t="array" ref="AG4">IF($AB$3="","",IFERROR(INDEX(name3,SMALL(IF(LEFT(group2,LEN(SPtemplate2!$AB$3))=SPtemplate2!$AB$3,ROW(group2)),ROW(A2)),1),""))</f>
        <v>1</v>
      </c>
      <c r="AJ4" s="69" t="str">
        <f t="array" ref="AJ4">IF($AI$3="","",IFERROR(INDEX(name,SMALL(IF(LEFT(group2,LEN(SPtemplate2!$AI$3))=SPtemplate2!$AI$3,ROW(group2)),ROW(A2)),1),""))</f>
        <v>Glenda</v>
      </c>
      <c r="AK4" s="69" t="str">
        <f t="array" ref="AK4">IF($AI$3="","",IFERROR(INDEX(name6,SMALL(IF(LEFT(group2,LEN(SPtemplate2!$AI$3))=SPtemplate2!$AI$3,ROW(group2)),ROW(A2)),1),""))</f>
        <v>Morgan</v>
      </c>
      <c r="AL4" s="69" t="str">
        <f t="shared" ref="AL4:AL40" si="6">IF(COUNTIF($AJ$3:$AJ$42,AJ4)&gt;1,$AJ4&amp;" "&amp;$AK4,$AJ4)</f>
        <v>Glenda</v>
      </c>
      <c r="AM4" s="69" t="str">
        <f t="array" ref="AM4">IF($AI$3="","",IFERROR(INDEX(name2,SMALL(IF(LEFT(group2,LEN(SPtemplate2!$AI$3))=SPtemplate2!$AI$3,ROW(group2)),ROW(A2)),1),""))</f>
        <v>Glenda7H-IT</v>
      </c>
      <c r="AN4" s="69">
        <f t="array" ref="AN4">IF($AI$3="","",IFERROR(INDEX(name3,SMALL(IF(LEFT(group2,LEN(SPtemplate2!$AI$3))=SPtemplate2!$AI$3,ROW(group2)),ROW(A2)),1),""))</f>
        <v>1</v>
      </c>
      <c r="AQ4" s="69" t="str">
        <f t="array" ref="AQ4">IF($AP$3="","",IFERROR(INDEX(name,SMALL(IF(LEFT(group2,LEN(SPtemplate2!$AP$3))=SPtemplate2!$AP$3,ROW(group2)),ROW(A2)),1),""))</f>
        <v>Glenda</v>
      </c>
      <c r="AR4" s="69" t="str">
        <f t="array" ref="AR4">IF($AP$3="","",IFERROR(INDEX(name6,SMALL(IF(LEFT(group2,LEN(SPtemplate2!$AP$3))=SPtemplate2!$AP$3,ROW(group2)),ROW(A2)),1),""))</f>
        <v>Morgan</v>
      </c>
      <c r="AS4" s="69" t="str">
        <f t="shared" ref="AS4:AS40" si="7">IF(COUNTIF($AQ$3:$AQ$42,AQ4)&gt;1,$AQ4&amp;" "&amp;$AR4,$AQ4)</f>
        <v>Glenda</v>
      </c>
      <c r="AT4" s="69" t="str">
        <f t="array" ref="AT4">IF($AP$3="","",IFERROR(INDEX(name2,SMALL(IF(LEFT(group2,LEN(SPtemplate2!$AP$3))=SPtemplate2!$AP$3,ROW(group2)),ROW(A2)),1),""))</f>
        <v>Glenda7H-IT</v>
      </c>
      <c r="AU4" s="69">
        <f t="array" ref="AU4">IF($AP$3="","",IFERROR(INDEX(name3,SMALL(IF(LEFT(group2,LEN(SPtemplate2!$AP$3))=SPtemplate2!$AP$3,ROW(group2)),ROW(A2)),1),""))</f>
        <v>1</v>
      </c>
    </row>
    <row r="5" spans="1:52" ht="15.75" x14ac:dyDescent="0.25">
      <c r="A5" s="242" t="s">
        <v>2673</v>
      </c>
      <c r="B5" s="242" t="s">
        <v>2674</v>
      </c>
      <c r="C5" s="236">
        <v>7</v>
      </c>
      <c r="D5" s="236" t="s">
        <v>3207</v>
      </c>
      <c r="E5" s="236" t="s">
        <v>2206</v>
      </c>
      <c r="F5" s="138" t="str">
        <f t="shared" si="0"/>
        <v>Patrick</v>
      </c>
      <c r="G5" s="138" t="str">
        <f t="shared" si="1"/>
        <v>Patrick7A-IT</v>
      </c>
      <c r="I5" s="69" t="str">
        <f t="shared" si="2"/>
        <v>7A-IT</v>
      </c>
      <c r="J5" t="s">
        <v>960</v>
      </c>
      <c r="K5" s="147" t="s">
        <v>3209</v>
      </c>
      <c r="M5" s="69" t="str">
        <f t="array" ref="M5">IF($L$3="","",IFERROR(INDEX(name,SMALL(IF(LEFT(group2,LEN(SPtemplate2!$L$3))=SPtemplate2!$L$3,ROW(group2)),ROW(A3)),1),""))</f>
        <v>Jessica</v>
      </c>
      <c r="N5" s="69" t="str">
        <f t="array" ref="N5">IF($L$3="","",IFERROR(INDEX(name6,SMALL(IF(LEFT(group2,LEN(SPtemplate2!$L$3))=SPtemplate2!$L$3,ROW(group2)),ROW(A3)),1),""))</f>
        <v>Rich</v>
      </c>
      <c r="O5" s="69" t="str">
        <f t="shared" si="3"/>
        <v>Jessica</v>
      </c>
      <c r="P5" s="69" t="str">
        <f t="array" ref="P5">IF($L$3="","",IFERROR(INDEX(name2,SMALL(IF(LEFT(group2,LEN(SPtemplate2!$L$3))=SPtemplate2!$L$3,ROW(group2)),ROW(A3)),1),""))</f>
        <v>Jessica7H-IT</v>
      </c>
      <c r="Q5" s="69" t="str">
        <f t="array" ref="Q5">IF($L$3="","",IFERROR(INDEX(name3,SMALL(IF(LEFT(group2,LEN(SPtemplate2!$L$3))=SPtemplate2!$L$3,ROW(group2)),ROW(A3)),1),""))</f>
        <v>1+</v>
      </c>
      <c r="V5" s="69" t="str">
        <f t="array" ref="V5">IF($U$3="","",IFERROR(INDEX(name,SMALL(IF(LEFT(group2,LEN(SPtemplate2!$U$3))=SPtemplate2!$U$3,ROW(group2)),ROW(A3)),1),""))</f>
        <v>Jessica</v>
      </c>
      <c r="W5" s="69" t="str">
        <f t="array" ref="W5">IF($U$3="","",IFERROR(INDEX(name6,SMALL(IF(LEFT(group2,LEN(SPtemplate2!$U$3))=SPtemplate2!$U$3,ROW(group2)),ROW(A3)),1),""))</f>
        <v>Rich</v>
      </c>
      <c r="X5" s="69" t="str">
        <f t="shared" si="4"/>
        <v>Jessica</v>
      </c>
      <c r="Y5" s="69" t="str">
        <f t="array" ref="Y5">IF($U$3="","",IFERROR(INDEX(name2,SMALL(IF(LEFT(group2,LEN(SPtemplate2!$U$3))=SPtemplate2!$U$3,ROW(group2)),ROW(A3)),1),""))</f>
        <v>Jessica7H-IT</v>
      </c>
      <c r="Z5" s="69" t="str">
        <f t="array" ref="Z5">IF($U$3="","",IFERROR(INDEX(name3,SMALL(IF(LEFT(group2,LEN(SPtemplate2!$U$3))=SPtemplate2!$U$3,ROW(group2)),ROW(A3)),1),""))</f>
        <v>1+</v>
      </c>
      <c r="AC5" s="69" t="str">
        <f t="array" ref="AC5">IF($AB$3="","",IFERROR(INDEX(name,SMALL(IF(LEFT(group2,LEN(SPtemplate2!$AB$3))=SPtemplate2!$AB$3,ROW(group2)),ROW(A3)),1),""))</f>
        <v>Jessica</v>
      </c>
      <c r="AD5" s="69" t="str">
        <f t="array" ref="AD5">IF($AB$3="","",IFERROR(INDEX(name6,SMALL(IF(LEFT(group2,LEN(SPtemplate2!$AB$3))=SPtemplate2!$AB$3,ROW(group2)),ROW(A3)),1),""))</f>
        <v>Rich</v>
      </c>
      <c r="AE5" s="69" t="str">
        <f t="shared" si="5"/>
        <v>Jessica</v>
      </c>
      <c r="AF5" s="69" t="str">
        <f t="array" ref="AF5">IF($AB$3="","",IFERROR(INDEX(name2,SMALL(IF(LEFT(group2,LEN(SPtemplate2!$AB$3))=SPtemplate2!$AB$3,ROW(group2)),ROW(A3)),1),""))</f>
        <v>Jessica7H-IT</v>
      </c>
      <c r="AG5" s="69" t="str">
        <f t="array" ref="AG5">IF($AB$3="","",IFERROR(INDEX(name3,SMALL(IF(LEFT(group2,LEN(SPtemplate2!$AB$3))=SPtemplate2!$AB$3,ROW(group2)),ROW(A3)),1),""))</f>
        <v>1+</v>
      </c>
      <c r="AJ5" s="69" t="str">
        <f t="array" ref="AJ5">IF($AI$3="","",IFERROR(INDEX(name,SMALL(IF(LEFT(group2,LEN(SPtemplate2!$AI$3))=SPtemplate2!$AI$3,ROW(group2)),ROW(A3)),1),""))</f>
        <v>Jessica</v>
      </c>
      <c r="AK5" s="69" t="str">
        <f t="array" ref="AK5">IF($AI$3="","",IFERROR(INDEX(name6,SMALL(IF(LEFT(group2,LEN(SPtemplate2!$AI$3))=SPtemplate2!$AI$3,ROW(group2)),ROW(A3)),1),""))</f>
        <v>Rich</v>
      </c>
      <c r="AL5" s="69" t="str">
        <f t="shared" si="6"/>
        <v>Jessica</v>
      </c>
      <c r="AM5" s="69" t="str">
        <f t="array" ref="AM5">IF($AI$3="","",IFERROR(INDEX(name2,SMALL(IF(LEFT(group2,LEN(SPtemplate2!$AI$3))=SPtemplate2!$AI$3,ROW(group2)),ROW(A3)),1),""))</f>
        <v>Jessica7H-IT</v>
      </c>
      <c r="AN5" s="69" t="str">
        <f t="array" ref="AN5">IF($AI$3="","",IFERROR(INDEX(name3,SMALL(IF(LEFT(group2,LEN(SPtemplate2!$AI$3))=SPtemplate2!$AI$3,ROW(group2)),ROW(A3)),1),""))</f>
        <v>1+</v>
      </c>
      <c r="AQ5" s="69" t="str">
        <f t="array" ref="AQ5">IF($AP$3="","",IFERROR(INDEX(name,SMALL(IF(LEFT(group2,LEN(SPtemplate2!$AP$3))=SPtemplate2!$AP$3,ROW(group2)),ROW(A3)),1),""))</f>
        <v>Jessica</v>
      </c>
      <c r="AR5" s="69" t="str">
        <f t="array" ref="AR5">IF($AP$3="","",IFERROR(INDEX(name6,SMALL(IF(LEFT(group2,LEN(SPtemplate2!$AP$3))=SPtemplate2!$AP$3,ROW(group2)),ROW(A3)),1),""))</f>
        <v>Rich</v>
      </c>
      <c r="AS5" s="69" t="str">
        <f t="shared" si="7"/>
        <v>Jessica</v>
      </c>
      <c r="AT5" s="69" t="str">
        <f t="array" ref="AT5">IF($AP$3="","",IFERROR(INDEX(name2,SMALL(IF(LEFT(group2,LEN(SPtemplate2!$AP$3))=SPtemplate2!$AP$3,ROW(group2)),ROW(A3)),1),""))</f>
        <v>Jessica7H-IT</v>
      </c>
      <c r="AU5" s="69" t="str">
        <f t="array" ref="AU5">IF($AP$3="","",IFERROR(INDEX(name3,SMALL(IF(LEFT(group2,LEN(SPtemplate2!$AP$3))=SPtemplate2!$AP$3,ROW(group2)),ROW(A3)),1),""))</f>
        <v>1+</v>
      </c>
    </row>
    <row r="6" spans="1:52" ht="15.75" x14ac:dyDescent="0.25">
      <c r="A6" s="242" t="s">
        <v>2675</v>
      </c>
      <c r="B6" s="242" t="s">
        <v>2676</v>
      </c>
      <c r="C6" s="236">
        <v>7</v>
      </c>
      <c r="D6" s="236" t="s">
        <v>3207</v>
      </c>
      <c r="E6" s="236">
        <v>3</v>
      </c>
      <c r="F6" s="138" t="str">
        <f t="shared" si="0"/>
        <v>Elsie Hamilton</v>
      </c>
      <c r="G6" s="138" t="str">
        <f t="shared" si="1"/>
        <v>Elsie7A-IT</v>
      </c>
      <c r="I6" s="69" t="str">
        <f t="shared" si="2"/>
        <v>7A-IT</v>
      </c>
      <c r="J6" t="s">
        <v>961</v>
      </c>
      <c r="K6" s="147" t="s">
        <v>3210</v>
      </c>
      <c r="M6" s="69" t="str">
        <f t="array" ref="M6">IF($L$3="","",IFERROR(INDEX(name,SMALL(IF(LEFT(group2,LEN(SPtemplate2!$L$3))=SPtemplate2!$L$3,ROW(group2)),ROW(A4)),1),""))</f>
        <v>Melinda</v>
      </c>
      <c r="N6" s="69" t="str">
        <f t="array" ref="N6">IF($L$3="","",IFERROR(INDEX(name6,SMALL(IF(LEFT(group2,LEN(SPtemplate2!$L$3))=SPtemplate2!$L$3,ROW(group2)),ROW(A4)),1),""))</f>
        <v>Proctor</v>
      </c>
      <c r="O6" s="69" t="str">
        <f t="shared" si="3"/>
        <v>Melinda</v>
      </c>
      <c r="P6" s="69" t="str">
        <f t="array" ref="P6">IF($L$3="","",IFERROR(INDEX(name2,SMALL(IF(LEFT(group2,LEN(SPtemplate2!$L$3))=SPtemplate2!$L$3,ROW(group2)),ROW(A4)),1),""))</f>
        <v>Melinda7H-IT</v>
      </c>
      <c r="Q6" s="69" t="str">
        <f t="array" ref="Q6">IF($L$3="","",IFERROR(INDEX(name3,SMALL(IF(LEFT(group2,LEN(SPtemplate2!$L$3))=SPtemplate2!$L$3,ROW(group2)),ROW(A4)),1),""))</f>
        <v>2+</v>
      </c>
      <c r="V6" s="69" t="str">
        <f t="array" ref="V6">IF($U$3="","",IFERROR(INDEX(name,SMALL(IF(LEFT(group2,LEN(SPtemplate2!$U$3))=SPtemplate2!$U$3,ROW(group2)),ROW(A4)),1),""))</f>
        <v>Melinda</v>
      </c>
      <c r="W6" s="69" t="str">
        <f t="array" ref="W6">IF($U$3="","",IFERROR(INDEX(name6,SMALL(IF(LEFT(group2,LEN(SPtemplate2!$U$3))=SPtemplate2!$U$3,ROW(group2)),ROW(A4)),1),""))</f>
        <v>Proctor</v>
      </c>
      <c r="X6" s="69" t="str">
        <f t="shared" si="4"/>
        <v>Melinda</v>
      </c>
      <c r="Y6" s="69" t="str">
        <f t="array" ref="Y6">IF($U$3="","",IFERROR(INDEX(name2,SMALL(IF(LEFT(group2,LEN(SPtemplate2!$U$3))=SPtemplate2!$U$3,ROW(group2)),ROW(A4)),1),""))</f>
        <v>Melinda7H-IT</v>
      </c>
      <c r="Z6" s="69" t="str">
        <f t="array" ref="Z6">IF($U$3="","",IFERROR(INDEX(name3,SMALL(IF(LEFT(group2,LEN(SPtemplate2!$U$3))=SPtemplate2!$U$3,ROW(group2)),ROW(A4)),1),""))</f>
        <v>2+</v>
      </c>
      <c r="AC6" s="69" t="str">
        <f t="array" ref="AC6">IF($AB$3="","",IFERROR(INDEX(name,SMALL(IF(LEFT(group2,LEN(SPtemplate2!$AB$3))=SPtemplate2!$AB$3,ROW(group2)),ROW(A4)),1),""))</f>
        <v>Melinda</v>
      </c>
      <c r="AD6" s="69" t="str">
        <f t="array" ref="AD6">IF($AB$3="","",IFERROR(INDEX(name6,SMALL(IF(LEFT(group2,LEN(SPtemplate2!$AB$3))=SPtemplate2!$AB$3,ROW(group2)),ROW(A4)),1),""))</f>
        <v>Proctor</v>
      </c>
      <c r="AE6" s="69" t="str">
        <f t="shared" si="5"/>
        <v>Melinda</v>
      </c>
      <c r="AF6" s="69" t="str">
        <f t="array" ref="AF6">IF($AB$3="","",IFERROR(INDEX(name2,SMALL(IF(LEFT(group2,LEN(SPtemplate2!$AB$3))=SPtemplate2!$AB$3,ROW(group2)),ROW(A4)),1),""))</f>
        <v>Melinda7H-IT</v>
      </c>
      <c r="AG6" s="69" t="str">
        <f t="array" ref="AG6">IF($AB$3="","",IFERROR(INDEX(name3,SMALL(IF(LEFT(group2,LEN(SPtemplate2!$AB$3))=SPtemplate2!$AB$3,ROW(group2)),ROW(A4)),1),""))</f>
        <v>2+</v>
      </c>
      <c r="AJ6" s="69" t="str">
        <f t="array" ref="AJ6">IF($AI$3="","",IFERROR(INDEX(name,SMALL(IF(LEFT(group2,LEN(SPtemplate2!$AI$3))=SPtemplate2!$AI$3,ROW(group2)),ROW(A4)),1),""))</f>
        <v>Melinda</v>
      </c>
      <c r="AK6" s="69" t="str">
        <f t="array" ref="AK6">IF($AI$3="","",IFERROR(INDEX(name6,SMALL(IF(LEFT(group2,LEN(SPtemplate2!$AI$3))=SPtemplate2!$AI$3,ROW(group2)),ROW(A4)),1),""))</f>
        <v>Proctor</v>
      </c>
      <c r="AL6" s="69" t="str">
        <f t="shared" si="6"/>
        <v>Melinda</v>
      </c>
      <c r="AM6" s="69" t="str">
        <f t="array" ref="AM6">IF($AI$3="","",IFERROR(INDEX(name2,SMALL(IF(LEFT(group2,LEN(SPtemplate2!$AI$3))=SPtemplate2!$AI$3,ROW(group2)),ROW(A4)),1),""))</f>
        <v>Melinda7H-IT</v>
      </c>
      <c r="AN6" s="69" t="str">
        <f t="array" ref="AN6">IF($AI$3="","",IFERROR(INDEX(name3,SMALL(IF(LEFT(group2,LEN(SPtemplate2!$AI$3))=SPtemplate2!$AI$3,ROW(group2)),ROW(A4)),1),""))</f>
        <v>2+</v>
      </c>
      <c r="AQ6" s="69" t="str">
        <f t="array" ref="AQ6">IF($AP$3="","",IFERROR(INDEX(name,SMALL(IF(LEFT(group2,LEN(SPtemplate2!$AP$3))=SPtemplate2!$AP$3,ROW(group2)),ROW(A4)),1),""))</f>
        <v>Melinda</v>
      </c>
      <c r="AR6" s="69" t="str">
        <f t="array" ref="AR6">IF($AP$3="","",IFERROR(INDEX(name6,SMALL(IF(LEFT(group2,LEN(SPtemplate2!$AP$3))=SPtemplate2!$AP$3,ROW(group2)),ROW(A4)),1),""))</f>
        <v>Proctor</v>
      </c>
      <c r="AS6" s="69" t="str">
        <f t="shared" si="7"/>
        <v>Melinda</v>
      </c>
      <c r="AT6" s="69" t="str">
        <f t="array" ref="AT6">IF($AP$3="","",IFERROR(INDEX(name2,SMALL(IF(LEFT(group2,LEN(SPtemplate2!$AP$3))=SPtemplate2!$AP$3,ROW(group2)),ROW(A4)),1),""))</f>
        <v>Melinda7H-IT</v>
      </c>
      <c r="AU6" s="69" t="str">
        <f t="array" ref="AU6">IF($AP$3="","",IFERROR(INDEX(name3,SMALL(IF(LEFT(group2,LEN(SPtemplate2!$AP$3))=SPtemplate2!$AP$3,ROW(group2)),ROW(A4)),1),""))</f>
        <v>2+</v>
      </c>
    </row>
    <row r="7" spans="1:52" ht="15.75" x14ac:dyDescent="0.25">
      <c r="A7" s="242" t="s">
        <v>2677</v>
      </c>
      <c r="B7" s="242" t="s">
        <v>2678</v>
      </c>
      <c r="C7" s="236">
        <v>7</v>
      </c>
      <c r="D7" s="236" t="s">
        <v>3207</v>
      </c>
      <c r="E7" s="236" t="s">
        <v>2206</v>
      </c>
      <c r="F7" s="138" t="str">
        <f t="shared" si="0"/>
        <v>Hazel</v>
      </c>
      <c r="G7" s="138" t="str">
        <f t="shared" si="1"/>
        <v>Hazel7A-IT</v>
      </c>
      <c r="I7" s="69" t="str">
        <f t="shared" si="2"/>
        <v>7A-IT</v>
      </c>
      <c r="J7" t="s">
        <v>962</v>
      </c>
      <c r="K7" s="147" t="s">
        <v>3211</v>
      </c>
      <c r="M7" s="69" t="str">
        <f t="array" ref="M7">IF($L$3="","",IFERROR(INDEX(name,SMALL(IF(LEFT(group2,LEN(SPtemplate2!$L$3))=SPtemplate2!$L$3,ROW(group2)),ROW(A5)),1),""))</f>
        <v>Calvin</v>
      </c>
      <c r="N7" s="69" t="str">
        <f t="array" ref="N7">IF($L$3="","",IFERROR(INDEX(name6,SMALL(IF(LEFT(group2,LEN(SPtemplate2!$L$3))=SPtemplate2!$L$3,ROW(group2)),ROW(A5)),1),""))</f>
        <v>Diaz</v>
      </c>
      <c r="O7" s="69" t="str">
        <f t="shared" si="3"/>
        <v>Calvin Diaz</v>
      </c>
      <c r="P7" s="69" t="str">
        <f t="array" ref="P7">IF($L$3="","",IFERROR(INDEX(name2,SMALL(IF(LEFT(group2,LEN(SPtemplate2!$L$3))=SPtemplate2!$L$3,ROW(group2)),ROW(A5)),1),""))</f>
        <v>Calvin7H-IT</v>
      </c>
      <c r="Q7" s="69" t="str">
        <f t="array" ref="Q7">IF($L$3="","",IFERROR(INDEX(name3,SMALL(IF(LEFT(group2,LEN(SPtemplate2!$L$3))=SPtemplate2!$L$3,ROW(group2)),ROW(A5)),1),""))</f>
        <v>1+</v>
      </c>
      <c r="V7" s="69" t="str">
        <f t="array" ref="V7">IF($U$3="","",IFERROR(INDEX(name,SMALL(IF(LEFT(group2,LEN(SPtemplate2!$U$3))=SPtemplate2!$U$3,ROW(group2)),ROW(A5)),1),""))</f>
        <v>Calvin</v>
      </c>
      <c r="W7" s="69" t="str">
        <f t="array" ref="W7">IF($U$3="","",IFERROR(INDEX(name6,SMALL(IF(LEFT(group2,LEN(SPtemplate2!$U$3))=SPtemplate2!$U$3,ROW(group2)),ROW(A5)),1),""))</f>
        <v>Diaz</v>
      </c>
      <c r="X7" s="69" t="str">
        <f t="shared" si="4"/>
        <v>Calvin Diaz</v>
      </c>
      <c r="Y7" s="69" t="str">
        <f t="array" ref="Y7">IF($U$3="","",IFERROR(INDEX(name2,SMALL(IF(LEFT(group2,LEN(SPtemplate2!$U$3))=SPtemplate2!$U$3,ROW(group2)),ROW(A5)),1),""))</f>
        <v>Calvin7H-IT</v>
      </c>
      <c r="Z7" s="69" t="str">
        <f t="array" ref="Z7">IF($U$3="","",IFERROR(INDEX(name3,SMALL(IF(LEFT(group2,LEN(SPtemplate2!$U$3))=SPtemplate2!$U$3,ROW(group2)),ROW(A5)),1),""))</f>
        <v>1+</v>
      </c>
      <c r="AC7" s="69" t="str">
        <f t="array" ref="AC7">IF($AB$3="","",IFERROR(INDEX(name,SMALL(IF(LEFT(group2,LEN(SPtemplate2!$AB$3))=SPtemplate2!$AB$3,ROW(group2)),ROW(A5)),1),""))</f>
        <v>Calvin</v>
      </c>
      <c r="AD7" s="69" t="str">
        <f t="array" ref="AD7">IF($AB$3="","",IFERROR(INDEX(name6,SMALL(IF(LEFT(group2,LEN(SPtemplate2!$AB$3))=SPtemplate2!$AB$3,ROW(group2)),ROW(A5)),1),""))</f>
        <v>Diaz</v>
      </c>
      <c r="AE7" s="69" t="str">
        <f t="shared" si="5"/>
        <v>Calvin Diaz</v>
      </c>
      <c r="AF7" s="69" t="str">
        <f t="array" ref="AF7">IF($AB$3="","",IFERROR(INDEX(name2,SMALL(IF(LEFT(group2,LEN(SPtemplate2!$AB$3))=SPtemplate2!$AB$3,ROW(group2)),ROW(A5)),1),""))</f>
        <v>Calvin7H-IT</v>
      </c>
      <c r="AG7" s="69" t="str">
        <f t="array" ref="AG7">IF($AB$3="","",IFERROR(INDEX(name3,SMALL(IF(LEFT(group2,LEN(SPtemplate2!$AB$3))=SPtemplate2!$AB$3,ROW(group2)),ROW(A5)),1),""))</f>
        <v>1+</v>
      </c>
      <c r="AJ7" s="69" t="str">
        <f t="array" ref="AJ7">IF($AI$3="","",IFERROR(INDEX(name,SMALL(IF(LEFT(group2,LEN(SPtemplate2!$AI$3))=SPtemplate2!$AI$3,ROW(group2)),ROW(A5)),1),""))</f>
        <v>Calvin</v>
      </c>
      <c r="AK7" s="69" t="str">
        <f t="array" ref="AK7">IF($AI$3="","",IFERROR(INDEX(name6,SMALL(IF(LEFT(group2,LEN(SPtemplate2!$AI$3))=SPtemplate2!$AI$3,ROW(group2)),ROW(A5)),1),""))</f>
        <v>Diaz</v>
      </c>
      <c r="AL7" s="69" t="str">
        <f t="shared" si="6"/>
        <v>Calvin Diaz</v>
      </c>
      <c r="AM7" s="69" t="str">
        <f t="array" ref="AM7">IF($AI$3="","",IFERROR(INDEX(name2,SMALL(IF(LEFT(group2,LEN(SPtemplate2!$AI$3))=SPtemplate2!$AI$3,ROW(group2)),ROW(A5)),1),""))</f>
        <v>Calvin7H-IT</v>
      </c>
      <c r="AN7" s="69" t="str">
        <f t="array" ref="AN7">IF($AI$3="","",IFERROR(INDEX(name3,SMALL(IF(LEFT(group2,LEN(SPtemplate2!$AI$3))=SPtemplate2!$AI$3,ROW(group2)),ROW(A5)),1),""))</f>
        <v>1+</v>
      </c>
      <c r="AQ7" s="69" t="str">
        <f t="array" ref="AQ7">IF($AP$3="","",IFERROR(INDEX(name,SMALL(IF(LEFT(group2,LEN(SPtemplate2!$AP$3))=SPtemplate2!$AP$3,ROW(group2)),ROW(A5)),1),""))</f>
        <v>Calvin</v>
      </c>
      <c r="AR7" s="69" t="str">
        <f t="array" ref="AR7">IF($AP$3="","",IFERROR(INDEX(name6,SMALL(IF(LEFT(group2,LEN(SPtemplate2!$AP$3))=SPtemplate2!$AP$3,ROW(group2)),ROW(A5)),1),""))</f>
        <v>Diaz</v>
      </c>
      <c r="AS7" s="69" t="str">
        <f t="shared" si="7"/>
        <v>Calvin Diaz</v>
      </c>
      <c r="AT7" s="69" t="str">
        <f t="array" ref="AT7">IF($AP$3="","",IFERROR(INDEX(name2,SMALL(IF(LEFT(group2,LEN(SPtemplate2!$AP$3))=SPtemplate2!$AP$3,ROW(group2)),ROW(A5)),1),""))</f>
        <v>Calvin7H-IT</v>
      </c>
      <c r="AU7" s="69" t="str">
        <f t="array" ref="AU7">IF($AP$3="","",IFERROR(INDEX(name3,SMALL(IF(LEFT(group2,LEN(SPtemplate2!$AP$3))=SPtemplate2!$AP$3,ROW(group2)),ROW(A5)),1),""))</f>
        <v>1+</v>
      </c>
    </row>
    <row r="8" spans="1:52" ht="15.75" x14ac:dyDescent="0.25">
      <c r="A8" s="242" t="s">
        <v>2679</v>
      </c>
      <c r="B8" s="242" t="s">
        <v>2680</v>
      </c>
      <c r="C8" s="236">
        <v>7</v>
      </c>
      <c r="D8" s="236" t="s">
        <v>3207</v>
      </c>
      <c r="E8" s="236" t="s">
        <v>2206</v>
      </c>
      <c r="F8" s="138" t="str">
        <f t="shared" si="0"/>
        <v>Dolores</v>
      </c>
      <c r="G8" s="138" t="str">
        <f t="shared" si="1"/>
        <v>Dolores7A-IT</v>
      </c>
      <c r="I8" s="69" t="str">
        <f t="shared" si="2"/>
        <v>7A-IT</v>
      </c>
      <c r="J8" t="s">
        <v>963</v>
      </c>
      <c r="K8" s="147" t="s">
        <v>3212</v>
      </c>
      <c r="M8" s="69" t="str">
        <f t="array" ref="M8">IF($L$3="","",IFERROR(INDEX(name,SMALL(IF(LEFT(group2,LEN(SPtemplate2!$L$3))=SPtemplate2!$L$3,ROW(group2)),ROW(A6)),1),""))</f>
        <v>Vickie</v>
      </c>
      <c r="N8" s="69" t="str">
        <f t="array" ref="N8">IF($L$3="","",IFERROR(INDEX(name6,SMALL(IF(LEFT(group2,LEN(SPtemplate2!$L$3))=SPtemplate2!$L$3,ROW(group2)),ROW(A6)),1),""))</f>
        <v>Watkins</v>
      </c>
      <c r="O8" s="69" t="str">
        <f t="shared" si="3"/>
        <v>Vickie</v>
      </c>
      <c r="P8" s="69" t="str">
        <f t="array" ref="P8">IF($L$3="","",IFERROR(INDEX(name2,SMALL(IF(LEFT(group2,LEN(SPtemplate2!$L$3))=SPtemplate2!$L$3,ROW(group2)),ROW(A6)),1),""))</f>
        <v>Vickie7H-IT</v>
      </c>
      <c r="Q8" s="69">
        <f t="array" ref="Q8">IF($L$3="","",IFERROR(INDEX(name3,SMALL(IF(LEFT(group2,LEN(SPtemplate2!$L$3))=SPtemplate2!$L$3,ROW(group2)),ROW(A6)),1),""))</f>
        <v>2</v>
      </c>
      <c r="V8" s="69" t="str">
        <f t="array" ref="V8">IF($U$3="","",IFERROR(INDEX(name,SMALL(IF(LEFT(group2,LEN(SPtemplate2!$U$3))=SPtemplate2!$U$3,ROW(group2)),ROW(A6)),1),""))</f>
        <v>Vickie</v>
      </c>
      <c r="W8" s="69" t="str">
        <f t="array" ref="W8">IF($U$3="","",IFERROR(INDEX(name6,SMALL(IF(LEFT(group2,LEN(SPtemplate2!$U$3))=SPtemplate2!$U$3,ROW(group2)),ROW(A6)),1),""))</f>
        <v>Watkins</v>
      </c>
      <c r="X8" s="69" t="str">
        <f t="shared" si="4"/>
        <v>Vickie</v>
      </c>
      <c r="Y8" s="69" t="str">
        <f t="array" ref="Y8">IF($U$3="","",IFERROR(INDEX(name2,SMALL(IF(LEFT(group2,LEN(SPtemplate2!$U$3))=SPtemplate2!$U$3,ROW(group2)),ROW(A6)),1),""))</f>
        <v>Vickie7H-IT</v>
      </c>
      <c r="Z8" s="69">
        <f t="array" ref="Z8">IF($U$3="","",IFERROR(INDEX(name3,SMALL(IF(LEFT(group2,LEN(SPtemplate2!$U$3))=SPtemplate2!$U$3,ROW(group2)),ROW(A6)),1),""))</f>
        <v>2</v>
      </c>
      <c r="AC8" s="69" t="str">
        <f t="array" ref="AC8">IF($AB$3="","",IFERROR(INDEX(name,SMALL(IF(LEFT(group2,LEN(SPtemplate2!$AB$3))=SPtemplate2!$AB$3,ROW(group2)),ROW(A6)),1),""))</f>
        <v>Vickie</v>
      </c>
      <c r="AD8" s="69" t="str">
        <f t="array" ref="AD8">IF($AB$3="","",IFERROR(INDEX(name6,SMALL(IF(LEFT(group2,LEN(SPtemplate2!$AB$3))=SPtemplate2!$AB$3,ROW(group2)),ROW(A6)),1),""))</f>
        <v>Watkins</v>
      </c>
      <c r="AE8" s="69" t="str">
        <f t="shared" si="5"/>
        <v>Vickie</v>
      </c>
      <c r="AF8" s="69" t="str">
        <f t="array" ref="AF8">IF($AB$3="","",IFERROR(INDEX(name2,SMALL(IF(LEFT(group2,LEN(SPtemplate2!$AB$3))=SPtemplate2!$AB$3,ROW(group2)),ROW(A6)),1),""))</f>
        <v>Vickie7H-IT</v>
      </c>
      <c r="AG8" s="69">
        <f t="array" ref="AG8">IF($AB$3="","",IFERROR(INDEX(name3,SMALL(IF(LEFT(group2,LEN(SPtemplate2!$AB$3))=SPtemplate2!$AB$3,ROW(group2)),ROW(A6)),1),""))</f>
        <v>2</v>
      </c>
      <c r="AJ8" s="69" t="str">
        <f t="array" ref="AJ8">IF($AI$3="","",IFERROR(INDEX(name,SMALL(IF(LEFT(group2,LEN(SPtemplate2!$AI$3))=SPtemplate2!$AI$3,ROW(group2)),ROW(A6)),1),""))</f>
        <v>Vickie</v>
      </c>
      <c r="AK8" s="69" t="str">
        <f t="array" ref="AK8">IF($AI$3="","",IFERROR(INDEX(name6,SMALL(IF(LEFT(group2,LEN(SPtemplate2!$AI$3))=SPtemplate2!$AI$3,ROW(group2)),ROW(A6)),1),""))</f>
        <v>Watkins</v>
      </c>
      <c r="AL8" s="69" t="str">
        <f t="shared" si="6"/>
        <v>Vickie</v>
      </c>
      <c r="AM8" s="69" t="str">
        <f t="array" ref="AM8">IF($AI$3="","",IFERROR(INDEX(name2,SMALL(IF(LEFT(group2,LEN(SPtemplate2!$AI$3))=SPtemplate2!$AI$3,ROW(group2)),ROW(A6)),1),""))</f>
        <v>Vickie7H-IT</v>
      </c>
      <c r="AN8" s="69">
        <f t="array" ref="AN8">IF($AI$3="","",IFERROR(INDEX(name3,SMALL(IF(LEFT(group2,LEN(SPtemplate2!$AI$3))=SPtemplate2!$AI$3,ROW(group2)),ROW(A6)),1),""))</f>
        <v>2</v>
      </c>
      <c r="AQ8" s="69" t="str">
        <f t="array" ref="AQ8">IF($AP$3="","",IFERROR(INDEX(name,SMALL(IF(LEFT(group2,LEN(SPtemplate2!$AP$3))=SPtemplate2!$AP$3,ROW(group2)),ROW(A6)),1),""))</f>
        <v>Vickie</v>
      </c>
      <c r="AR8" s="69" t="str">
        <f t="array" ref="AR8">IF($AP$3="","",IFERROR(INDEX(name6,SMALL(IF(LEFT(group2,LEN(SPtemplate2!$AP$3))=SPtemplate2!$AP$3,ROW(group2)),ROW(A6)),1),""))</f>
        <v>Watkins</v>
      </c>
      <c r="AS8" s="69" t="str">
        <f t="shared" si="7"/>
        <v>Vickie</v>
      </c>
      <c r="AT8" s="69" t="str">
        <f t="array" ref="AT8">IF($AP$3="","",IFERROR(INDEX(name2,SMALL(IF(LEFT(group2,LEN(SPtemplate2!$AP$3))=SPtemplate2!$AP$3,ROW(group2)),ROW(A6)),1),""))</f>
        <v>Vickie7H-IT</v>
      </c>
      <c r="AU8" s="69">
        <f t="array" ref="AU8">IF($AP$3="","",IFERROR(INDEX(name3,SMALL(IF(LEFT(group2,LEN(SPtemplate2!$AP$3))=SPtemplate2!$AP$3,ROW(group2)),ROW(A6)),1),""))</f>
        <v>2</v>
      </c>
    </row>
    <row r="9" spans="1:52" ht="15.75" x14ac:dyDescent="0.25">
      <c r="A9" s="242" t="s">
        <v>2681</v>
      </c>
      <c r="B9" s="242" t="s">
        <v>2682</v>
      </c>
      <c r="C9" s="236">
        <v>7</v>
      </c>
      <c r="D9" s="236" t="s">
        <v>3207</v>
      </c>
      <c r="E9" s="236" t="s">
        <v>2206</v>
      </c>
      <c r="F9" s="138" t="str">
        <f t="shared" si="0"/>
        <v>Francis</v>
      </c>
      <c r="G9" s="138" t="str">
        <f t="shared" si="1"/>
        <v>Francis7A-IT</v>
      </c>
      <c r="I9" s="69" t="str">
        <f t="shared" si="2"/>
        <v>7A-IT</v>
      </c>
      <c r="J9" t="s">
        <v>964</v>
      </c>
      <c r="K9" s="147" t="s">
        <v>3213</v>
      </c>
      <c r="M9" s="69" t="str">
        <f t="array" ref="M9">IF($L$3="","",IFERROR(INDEX(name,SMALL(IF(LEFT(group2,LEN(SPtemplate2!$L$3))=SPtemplate2!$L$3,ROW(group2)),ROW(A7)),1),""))</f>
        <v>Luis</v>
      </c>
      <c r="N9" s="69" t="str">
        <f t="array" ref="N9">IF($L$3="","",IFERROR(INDEX(name6,SMALL(IF(LEFT(group2,LEN(SPtemplate2!$L$3))=SPtemplate2!$L$3,ROW(group2)),ROW(A7)),1),""))</f>
        <v>Hinton</v>
      </c>
      <c r="O9" s="69" t="str">
        <f t="shared" si="3"/>
        <v>Luis</v>
      </c>
      <c r="P9" s="69" t="str">
        <f t="array" ref="P9">IF($L$3="","",IFERROR(INDEX(name2,SMALL(IF(LEFT(group2,LEN(SPtemplate2!$L$3))=SPtemplate2!$L$3,ROW(group2)),ROW(A7)),1),""))</f>
        <v>Luis7H-IT</v>
      </c>
      <c r="Q9" s="69" t="str">
        <f t="array" ref="Q9">IF($L$3="","",IFERROR(INDEX(name3,SMALL(IF(LEFT(group2,LEN(SPtemplate2!$L$3))=SPtemplate2!$L$3,ROW(group2)),ROW(A7)),1),""))</f>
        <v>2+</v>
      </c>
      <c r="V9" s="69" t="str">
        <f t="array" ref="V9">IF($U$3="","",IFERROR(INDEX(name,SMALL(IF(LEFT(group2,LEN(SPtemplate2!$U$3))=SPtemplate2!$U$3,ROW(group2)),ROW(A7)),1),""))</f>
        <v>Luis</v>
      </c>
      <c r="W9" s="69" t="str">
        <f t="array" ref="W9">IF($U$3="","",IFERROR(INDEX(name6,SMALL(IF(LEFT(group2,LEN(SPtemplate2!$U$3))=SPtemplate2!$U$3,ROW(group2)),ROW(A7)),1),""))</f>
        <v>Hinton</v>
      </c>
      <c r="X9" s="69" t="str">
        <f t="shared" si="4"/>
        <v>Luis</v>
      </c>
      <c r="Y9" s="69" t="str">
        <f t="array" ref="Y9">IF($U$3="","",IFERROR(INDEX(name2,SMALL(IF(LEFT(group2,LEN(SPtemplate2!$U$3))=SPtemplate2!$U$3,ROW(group2)),ROW(A7)),1),""))</f>
        <v>Luis7H-IT</v>
      </c>
      <c r="Z9" s="69" t="str">
        <f t="array" ref="Z9">IF($U$3="","",IFERROR(INDEX(name3,SMALL(IF(LEFT(group2,LEN(SPtemplate2!$U$3))=SPtemplate2!$U$3,ROW(group2)),ROW(A7)),1),""))</f>
        <v>2+</v>
      </c>
      <c r="AC9" s="69" t="str">
        <f t="array" ref="AC9">IF($AB$3="","",IFERROR(INDEX(name,SMALL(IF(LEFT(group2,LEN(SPtemplate2!$AB$3))=SPtemplate2!$AB$3,ROW(group2)),ROW(A7)),1),""))</f>
        <v>Luis</v>
      </c>
      <c r="AD9" s="69" t="str">
        <f t="array" ref="AD9">IF($AB$3="","",IFERROR(INDEX(name6,SMALL(IF(LEFT(group2,LEN(SPtemplate2!$AB$3))=SPtemplate2!$AB$3,ROW(group2)),ROW(A7)),1),""))</f>
        <v>Hinton</v>
      </c>
      <c r="AE9" s="69" t="str">
        <f t="shared" si="5"/>
        <v>Luis</v>
      </c>
      <c r="AF9" s="69" t="str">
        <f t="array" ref="AF9">IF($AB$3="","",IFERROR(INDEX(name2,SMALL(IF(LEFT(group2,LEN(SPtemplate2!$AB$3))=SPtemplate2!$AB$3,ROW(group2)),ROW(A7)),1),""))</f>
        <v>Luis7H-IT</v>
      </c>
      <c r="AG9" s="69" t="str">
        <f t="array" ref="AG9">IF($AB$3="","",IFERROR(INDEX(name3,SMALL(IF(LEFT(group2,LEN(SPtemplate2!$AB$3))=SPtemplate2!$AB$3,ROW(group2)),ROW(A7)),1),""))</f>
        <v>2+</v>
      </c>
      <c r="AJ9" s="69" t="str">
        <f t="array" ref="AJ9">IF($AI$3="","",IFERROR(INDEX(name,SMALL(IF(LEFT(group2,LEN(SPtemplate2!$AI$3))=SPtemplate2!$AI$3,ROW(group2)),ROW(A7)),1),""))</f>
        <v>Luis</v>
      </c>
      <c r="AK9" s="69" t="str">
        <f t="array" ref="AK9">IF($AI$3="","",IFERROR(INDEX(name6,SMALL(IF(LEFT(group2,LEN(SPtemplate2!$AI$3))=SPtemplate2!$AI$3,ROW(group2)),ROW(A7)),1),""))</f>
        <v>Hinton</v>
      </c>
      <c r="AL9" s="69" t="str">
        <f t="shared" si="6"/>
        <v>Luis</v>
      </c>
      <c r="AM9" s="69" t="str">
        <f t="array" ref="AM9">IF($AI$3="","",IFERROR(INDEX(name2,SMALL(IF(LEFT(group2,LEN(SPtemplate2!$AI$3))=SPtemplate2!$AI$3,ROW(group2)),ROW(A7)),1),""))</f>
        <v>Luis7H-IT</v>
      </c>
      <c r="AN9" s="69" t="str">
        <f t="array" ref="AN9">IF($AI$3="","",IFERROR(INDEX(name3,SMALL(IF(LEFT(group2,LEN(SPtemplate2!$AI$3))=SPtemplate2!$AI$3,ROW(group2)),ROW(A7)),1),""))</f>
        <v>2+</v>
      </c>
      <c r="AQ9" s="69" t="str">
        <f t="array" ref="AQ9">IF($AP$3="","",IFERROR(INDEX(name,SMALL(IF(LEFT(group2,LEN(SPtemplate2!$AP$3))=SPtemplate2!$AP$3,ROW(group2)),ROW(A7)),1),""))</f>
        <v>Luis</v>
      </c>
      <c r="AR9" s="69" t="str">
        <f t="array" ref="AR9">IF($AP$3="","",IFERROR(INDEX(name6,SMALL(IF(LEFT(group2,LEN(SPtemplate2!$AP$3))=SPtemplate2!$AP$3,ROW(group2)),ROW(A7)),1),""))</f>
        <v>Hinton</v>
      </c>
      <c r="AS9" s="69" t="str">
        <f t="shared" si="7"/>
        <v>Luis</v>
      </c>
      <c r="AT9" s="69" t="str">
        <f t="array" ref="AT9">IF($AP$3="","",IFERROR(INDEX(name2,SMALL(IF(LEFT(group2,LEN(SPtemplate2!$AP$3))=SPtemplate2!$AP$3,ROW(group2)),ROW(A7)),1),""))</f>
        <v>Luis7H-IT</v>
      </c>
      <c r="AU9" s="69" t="str">
        <f t="array" ref="AU9">IF($AP$3="","",IFERROR(INDEX(name3,SMALL(IF(LEFT(group2,LEN(SPtemplate2!$AP$3))=SPtemplate2!$AP$3,ROW(group2)),ROW(A7)),1),""))</f>
        <v>2+</v>
      </c>
    </row>
    <row r="10" spans="1:52" ht="15.75" x14ac:dyDescent="0.25">
      <c r="A10" s="242" t="s">
        <v>2174</v>
      </c>
      <c r="B10" s="242" t="s">
        <v>2683</v>
      </c>
      <c r="C10" s="236">
        <v>7</v>
      </c>
      <c r="D10" s="236" t="s">
        <v>3207</v>
      </c>
      <c r="E10" s="236">
        <v>2</v>
      </c>
      <c r="F10" s="138" t="str">
        <f t="shared" si="0"/>
        <v>Beth Woodard</v>
      </c>
      <c r="G10" s="138" t="str">
        <f t="shared" si="1"/>
        <v>Beth7A-IT</v>
      </c>
      <c r="I10" s="69" t="str">
        <f t="shared" si="2"/>
        <v>7A-IT</v>
      </c>
      <c r="J10">
        <v>0</v>
      </c>
      <c r="K10" s="208" t="s">
        <v>3214</v>
      </c>
      <c r="M10" s="69" t="str">
        <f t="array" ref="M10">IF($L$3="","",IFERROR(INDEX(name,SMALL(IF(LEFT(group2,LEN(SPtemplate2!$L$3))=SPtemplate2!$L$3,ROW(group2)),ROW(A8)),1),""))</f>
        <v>Allan</v>
      </c>
      <c r="N10" s="69" t="str">
        <f t="array" ref="N10">IF($L$3="","",IFERROR(INDEX(name6,SMALL(IF(LEFT(group2,LEN(SPtemplate2!$L$3))=SPtemplate2!$L$3,ROW(group2)),ROW(A8)),1),""))</f>
        <v>Marsh</v>
      </c>
      <c r="O10" s="69" t="str">
        <f t="shared" si="3"/>
        <v>Allan</v>
      </c>
      <c r="P10" s="69" t="str">
        <f t="array" ref="P10">IF($L$3="","",IFERROR(INDEX(name2,SMALL(IF(LEFT(group2,LEN(SPtemplate2!$L$3))=SPtemplate2!$L$3,ROW(group2)),ROW(A8)),1),""))</f>
        <v>Allan7H-IT</v>
      </c>
      <c r="Q10" s="69" t="str">
        <f t="array" ref="Q10">IF($L$3="","",IFERROR(INDEX(name3,SMALL(IF(LEFT(group2,LEN(SPtemplate2!$L$3))=SPtemplate2!$L$3,ROW(group2)),ROW(A8)),1),""))</f>
        <v>1+</v>
      </c>
      <c r="V10" s="69" t="str">
        <f t="array" ref="V10">IF($U$3="","",IFERROR(INDEX(name,SMALL(IF(LEFT(group2,LEN(SPtemplate2!$U$3))=SPtemplate2!$U$3,ROW(group2)),ROW(A8)),1),""))</f>
        <v>Allan</v>
      </c>
      <c r="W10" s="69" t="str">
        <f t="array" ref="W10">IF($U$3="","",IFERROR(INDEX(name6,SMALL(IF(LEFT(group2,LEN(SPtemplate2!$U$3))=SPtemplate2!$U$3,ROW(group2)),ROW(A8)),1),""))</f>
        <v>Marsh</v>
      </c>
      <c r="X10" s="69" t="str">
        <f t="shared" si="4"/>
        <v>Allan</v>
      </c>
      <c r="Y10" s="69" t="str">
        <f t="array" ref="Y10">IF($U$3="","",IFERROR(INDEX(name2,SMALL(IF(LEFT(group2,LEN(SPtemplate2!$U$3))=SPtemplate2!$U$3,ROW(group2)),ROW(A8)),1),""))</f>
        <v>Allan7H-IT</v>
      </c>
      <c r="Z10" s="69" t="str">
        <f t="array" ref="Z10">IF($U$3="","",IFERROR(INDEX(name3,SMALL(IF(LEFT(group2,LEN(SPtemplate2!$U$3))=SPtemplate2!$U$3,ROW(group2)),ROW(A8)),1),""))</f>
        <v>1+</v>
      </c>
      <c r="AC10" s="69" t="str">
        <f t="array" ref="AC10">IF($AB$3="","",IFERROR(INDEX(name,SMALL(IF(LEFT(group2,LEN(SPtemplate2!$AB$3))=SPtemplate2!$AB$3,ROW(group2)),ROW(A8)),1),""))</f>
        <v>Allan</v>
      </c>
      <c r="AD10" s="69" t="str">
        <f t="array" ref="AD10">IF($AB$3="","",IFERROR(INDEX(name6,SMALL(IF(LEFT(group2,LEN(SPtemplate2!$AB$3))=SPtemplate2!$AB$3,ROW(group2)),ROW(A8)),1),""))</f>
        <v>Marsh</v>
      </c>
      <c r="AE10" s="69" t="str">
        <f t="shared" si="5"/>
        <v>Allan</v>
      </c>
      <c r="AF10" s="69" t="str">
        <f t="array" ref="AF10">IF($AB$3="","",IFERROR(INDEX(name2,SMALL(IF(LEFT(group2,LEN(SPtemplate2!$AB$3))=SPtemplate2!$AB$3,ROW(group2)),ROW(A8)),1),""))</f>
        <v>Allan7H-IT</v>
      </c>
      <c r="AG10" s="69" t="str">
        <f t="array" ref="AG10">IF($AB$3="","",IFERROR(INDEX(name3,SMALL(IF(LEFT(group2,LEN(SPtemplate2!$AB$3))=SPtemplate2!$AB$3,ROW(group2)),ROW(A8)),1),""))</f>
        <v>1+</v>
      </c>
      <c r="AJ10" s="69" t="str">
        <f t="array" ref="AJ10">IF($AI$3="","",IFERROR(INDEX(name,SMALL(IF(LEFT(group2,LEN(SPtemplate2!$AI$3))=SPtemplate2!$AI$3,ROW(group2)),ROW(A8)),1),""))</f>
        <v>Allan</v>
      </c>
      <c r="AK10" s="69" t="str">
        <f t="array" ref="AK10">IF($AI$3="","",IFERROR(INDEX(name6,SMALL(IF(LEFT(group2,LEN(SPtemplate2!$AI$3))=SPtemplate2!$AI$3,ROW(group2)),ROW(A8)),1),""))</f>
        <v>Marsh</v>
      </c>
      <c r="AL10" s="69" t="str">
        <f t="shared" si="6"/>
        <v>Allan</v>
      </c>
      <c r="AM10" s="69" t="str">
        <f t="array" ref="AM10">IF($AI$3="","",IFERROR(INDEX(name2,SMALL(IF(LEFT(group2,LEN(SPtemplate2!$AI$3))=SPtemplate2!$AI$3,ROW(group2)),ROW(A8)),1),""))</f>
        <v>Allan7H-IT</v>
      </c>
      <c r="AN10" s="69" t="str">
        <f t="array" ref="AN10">IF($AI$3="","",IFERROR(INDEX(name3,SMALL(IF(LEFT(group2,LEN(SPtemplate2!$AI$3))=SPtemplate2!$AI$3,ROW(group2)),ROW(A8)),1),""))</f>
        <v>1+</v>
      </c>
      <c r="AQ10" s="69" t="str">
        <f t="array" ref="AQ10">IF($AP$3="","",IFERROR(INDEX(name,SMALL(IF(LEFT(group2,LEN(SPtemplate2!$AP$3))=SPtemplate2!$AP$3,ROW(group2)),ROW(A8)),1),""))</f>
        <v>Allan</v>
      </c>
      <c r="AR10" s="69" t="str">
        <f t="array" ref="AR10">IF($AP$3="","",IFERROR(INDEX(name6,SMALL(IF(LEFT(group2,LEN(SPtemplate2!$AP$3))=SPtemplate2!$AP$3,ROW(group2)),ROW(A8)),1),""))</f>
        <v>Marsh</v>
      </c>
      <c r="AS10" s="69" t="str">
        <f t="shared" si="7"/>
        <v>Allan</v>
      </c>
      <c r="AT10" s="69" t="str">
        <f t="array" ref="AT10">IF($AP$3="","",IFERROR(INDEX(name2,SMALL(IF(LEFT(group2,LEN(SPtemplate2!$AP$3))=SPtemplate2!$AP$3,ROW(group2)),ROW(A8)),1),""))</f>
        <v>Allan7H-IT</v>
      </c>
      <c r="AU10" s="69" t="str">
        <f t="array" ref="AU10">IF($AP$3="","",IFERROR(INDEX(name3,SMALL(IF(LEFT(group2,LEN(SPtemplate2!$AP$3))=SPtemplate2!$AP$3,ROW(group2)),ROW(A8)),1),""))</f>
        <v>1+</v>
      </c>
    </row>
    <row r="11" spans="1:52" ht="15.75" x14ac:dyDescent="0.25">
      <c r="A11" s="242" t="s">
        <v>2182</v>
      </c>
      <c r="B11" s="242" t="s">
        <v>2684</v>
      </c>
      <c r="C11" s="236">
        <v>7</v>
      </c>
      <c r="D11" s="236" t="s">
        <v>3207</v>
      </c>
      <c r="E11" s="236">
        <v>1</v>
      </c>
      <c r="F11" s="138" t="str">
        <f t="shared" si="0"/>
        <v>Julia</v>
      </c>
      <c r="G11" s="138" t="str">
        <f t="shared" si="1"/>
        <v>Julia7A-IT</v>
      </c>
      <c r="I11" s="69" t="str">
        <f t="shared" si="2"/>
        <v>7A-IT</v>
      </c>
      <c r="J11"/>
      <c r="K11" s="208" t="s">
        <v>3215</v>
      </c>
      <c r="M11" s="69" t="str">
        <f t="array" ref="M11">IF($L$3="","",IFERROR(INDEX(name,SMALL(IF(LEFT(group2,LEN(SPtemplate2!$L$3))=SPtemplate2!$L$3,ROW(group2)),ROW(A9)),1),""))</f>
        <v>Melanie</v>
      </c>
      <c r="N11" s="69" t="str">
        <f t="array" ref="N11">IF($L$3="","",IFERROR(INDEX(name6,SMALL(IF(LEFT(group2,LEN(SPtemplate2!$L$3))=SPtemplate2!$L$3,ROW(group2)),ROW(A9)),1),""))</f>
        <v>Hewitt</v>
      </c>
      <c r="O11" s="69" t="str">
        <f t="shared" si="3"/>
        <v>Melanie</v>
      </c>
      <c r="P11" s="69" t="str">
        <f t="array" ref="P11">IF($L$3="","",IFERROR(INDEX(name2,SMALL(IF(LEFT(group2,LEN(SPtemplate2!$L$3))=SPtemplate2!$L$3,ROW(group2)),ROW(A9)),1),""))</f>
        <v>Melanie7H-IT</v>
      </c>
      <c r="Q11" s="69">
        <f t="array" ref="Q11">IF($L$3="","",IFERROR(INDEX(name3,SMALL(IF(LEFT(group2,LEN(SPtemplate2!$L$3))=SPtemplate2!$L$3,ROW(group2)),ROW(A9)),1),""))</f>
        <v>2</v>
      </c>
      <c r="V11" s="69" t="str">
        <f t="array" ref="V11">IF($U$3="","",IFERROR(INDEX(name,SMALL(IF(LEFT(group2,LEN(SPtemplate2!$U$3))=SPtemplate2!$U$3,ROW(group2)),ROW(A9)),1),""))</f>
        <v>Melanie</v>
      </c>
      <c r="W11" s="69" t="str">
        <f t="array" ref="W11">IF($U$3="","",IFERROR(INDEX(name6,SMALL(IF(LEFT(group2,LEN(SPtemplate2!$U$3))=SPtemplate2!$U$3,ROW(group2)),ROW(A9)),1),""))</f>
        <v>Hewitt</v>
      </c>
      <c r="X11" s="69" t="str">
        <f t="shared" si="4"/>
        <v>Melanie</v>
      </c>
      <c r="Y11" s="69" t="str">
        <f t="array" ref="Y11">IF($U$3="","",IFERROR(INDEX(name2,SMALL(IF(LEFT(group2,LEN(SPtemplate2!$U$3))=SPtemplate2!$U$3,ROW(group2)),ROW(A9)),1),""))</f>
        <v>Melanie7H-IT</v>
      </c>
      <c r="Z11" s="69">
        <f t="array" ref="Z11">IF($U$3="","",IFERROR(INDEX(name3,SMALL(IF(LEFT(group2,LEN(SPtemplate2!$U$3))=SPtemplate2!$U$3,ROW(group2)),ROW(A9)),1),""))</f>
        <v>2</v>
      </c>
      <c r="AC11" s="69" t="str">
        <f t="array" ref="AC11">IF($AB$3="","",IFERROR(INDEX(name,SMALL(IF(LEFT(group2,LEN(SPtemplate2!$AB$3))=SPtemplate2!$AB$3,ROW(group2)),ROW(A9)),1),""))</f>
        <v>Melanie</v>
      </c>
      <c r="AD11" s="69" t="str">
        <f t="array" ref="AD11">IF($AB$3="","",IFERROR(INDEX(name6,SMALL(IF(LEFT(group2,LEN(SPtemplate2!$AB$3))=SPtemplate2!$AB$3,ROW(group2)),ROW(A9)),1),""))</f>
        <v>Hewitt</v>
      </c>
      <c r="AE11" s="69" t="str">
        <f t="shared" si="5"/>
        <v>Melanie</v>
      </c>
      <c r="AF11" s="69" t="str">
        <f t="array" ref="AF11">IF($AB$3="","",IFERROR(INDEX(name2,SMALL(IF(LEFT(group2,LEN(SPtemplate2!$AB$3))=SPtemplate2!$AB$3,ROW(group2)),ROW(A9)),1),""))</f>
        <v>Melanie7H-IT</v>
      </c>
      <c r="AG11" s="69">
        <f t="array" ref="AG11">IF($AB$3="","",IFERROR(INDEX(name3,SMALL(IF(LEFT(group2,LEN(SPtemplate2!$AB$3))=SPtemplate2!$AB$3,ROW(group2)),ROW(A9)),1),""))</f>
        <v>2</v>
      </c>
      <c r="AJ11" s="69" t="str">
        <f t="array" ref="AJ11">IF($AI$3="","",IFERROR(INDEX(name,SMALL(IF(LEFT(group2,LEN(SPtemplate2!$AI$3))=SPtemplate2!$AI$3,ROW(group2)),ROW(A9)),1),""))</f>
        <v>Melanie</v>
      </c>
      <c r="AK11" s="69" t="str">
        <f t="array" ref="AK11">IF($AI$3="","",IFERROR(INDEX(name6,SMALL(IF(LEFT(group2,LEN(SPtemplate2!$AI$3))=SPtemplate2!$AI$3,ROW(group2)),ROW(A9)),1),""))</f>
        <v>Hewitt</v>
      </c>
      <c r="AL11" s="69" t="str">
        <f t="shared" si="6"/>
        <v>Melanie</v>
      </c>
      <c r="AM11" s="69" t="str">
        <f t="array" ref="AM11">IF($AI$3="","",IFERROR(INDEX(name2,SMALL(IF(LEFT(group2,LEN(SPtemplate2!$AI$3))=SPtemplate2!$AI$3,ROW(group2)),ROW(A9)),1),""))</f>
        <v>Melanie7H-IT</v>
      </c>
      <c r="AN11" s="69">
        <f t="array" ref="AN11">IF($AI$3="","",IFERROR(INDEX(name3,SMALL(IF(LEFT(group2,LEN(SPtemplate2!$AI$3))=SPtemplate2!$AI$3,ROW(group2)),ROW(A9)),1),""))</f>
        <v>2</v>
      </c>
      <c r="AQ11" s="69" t="str">
        <f t="array" ref="AQ11">IF($AP$3="","",IFERROR(INDEX(name,SMALL(IF(LEFT(group2,LEN(SPtemplate2!$AP$3))=SPtemplate2!$AP$3,ROW(group2)),ROW(A9)),1),""))</f>
        <v>Melanie</v>
      </c>
      <c r="AR11" s="69" t="str">
        <f t="array" ref="AR11">IF($AP$3="","",IFERROR(INDEX(name6,SMALL(IF(LEFT(group2,LEN(SPtemplate2!$AP$3))=SPtemplate2!$AP$3,ROW(group2)),ROW(A9)),1),""))</f>
        <v>Hewitt</v>
      </c>
      <c r="AS11" s="69" t="str">
        <f t="shared" si="7"/>
        <v>Melanie</v>
      </c>
      <c r="AT11" s="69" t="str">
        <f t="array" ref="AT11">IF($AP$3="","",IFERROR(INDEX(name2,SMALL(IF(LEFT(group2,LEN(SPtemplate2!$AP$3))=SPtemplate2!$AP$3,ROW(group2)),ROW(A9)),1),""))</f>
        <v>Melanie7H-IT</v>
      </c>
      <c r="AU11" s="69">
        <f t="array" ref="AU11">IF($AP$3="","",IFERROR(INDEX(name3,SMALL(IF(LEFT(group2,LEN(SPtemplate2!$AP$3))=SPtemplate2!$AP$3,ROW(group2)),ROW(A9)),1),""))</f>
        <v>2</v>
      </c>
    </row>
    <row r="12" spans="1:52" ht="15.75" x14ac:dyDescent="0.25">
      <c r="A12" s="242" t="s">
        <v>2185</v>
      </c>
      <c r="B12" s="242" t="s">
        <v>2685</v>
      </c>
      <c r="C12" s="236">
        <v>7</v>
      </c>
      <c r="D12" s="236" t="s">
        <v>3207</v>
      </c>
      <c r="E12" s="236" t="s">
        <v>2204</v>
      </c>
      <c r="F12" s="138" t="str">
        <f t="shared" si="0"/>
        <v>Jerome Wallace</v>
      </c>
      <c r="G12" s="138" t="str">
        <f t="shared" si="1"/>
        <v>Jerome7A-IT</v>
      </c>
      <c r="I12" s="69" t="str">
        <f t="shared" si="2"/>
        <v>7A-IT</v>
      </c>
      <c r="J12"/>
      <c r="K12" s="208" t="s">
        <v>3216</v>
      </c>
      <c r="M12" s="69" t="str">
        <f t="array" ref="M12">IF($L$3="","",IFERROR(INDEX(name,SMALL(IF(LEFT(group2,LEN(SPtemplate2!$L$3))=SPtemplate2!$L$3,ROW(group2)),ROW(A10)),1),""))</f>
        <v>Marianne</v>
      </c>
      <c r="N12" s="69" t="str">
        <f t="array" ref="N12">IF($L$3="","",IFERROR(INDEX(name6,SMALL(IF(LEFT(group2,LEN(SPtemplate2!$L$3))=SPtemplate2!$L$3,ROW(group2)),ROW(A10)),1),""))</f>
        <v>Branch</v>
      </c>
      <c r="O12" s="69" t="str">
        <f t="shared" si="3"/>
        <v>Marianne</v>
      </c>
      <c r="P12" s="69" t="str">
        <f t="array" ref="P12">IF($L$3="","",IFERROR(INDEX(name2,SMALL(IF(LEFT(group2,LEN(SPtemplate2!$L$3))=SPtemplate2!$L$3,ROW(group2)),ROW(A10)),1),""))</f>
        <v>Marianne7H-IT</v>
      </c>
      <c r="Q12" s="69" t="str">
        <f t="array" ref="Q12">IF($L$3="","",IFERROR(INDEX(name3,SMALL(IF(LEFT(group2,LEN(SPtemplate2!$L$3))=SPtemplate2!$L$3,ROW(group2)),ROW(A10)),1),""))</f>
        <v>1+</v>
      </c>
      <c r="V12" s="69" t="str">
        <f t="array" ref="V12">IF($U$3="","",IFERROR(INDEX(name,SMALL(IF(LEFT(group2,LEN(SPtemplate2!$U$3))=SPtemplate2!$U$3,ROW(group2)),ROW(A10)),1),""))</f>
        <v>Marianne</v>
      </c>
      <c r="W12" s="69" t="str">
        <f t="array" ref="W12">IF($U$3="","",IFERROR(INDEX(name6,SMALL(IF(LEFT(group2,LEN(SPtemplate2!$U$3))=SPtemplate2!$U$3,ROW(group2)),ROW(A10)),1),""))</f>
        <v>Branch</v>
      </c>
      <c r="X12" s="69" t="str">
        <f t="shared" si="4"/>
        <v>Marianne</v>
      </c>
      <c r="Y12" s="69" t="str">
        <f t="array" ref="Y12">IF($U$3="","",IFERROR(INDEX(name2,SMALL(IF(LEFT(group2,LEN(SPtemplate2!$U$3))=SPtemplate2!$U$3,ROW(group2)),ROW(A10)),1),""))</f>
        <v>Marianne7H-IT</v>
      </c>
      <c r="Z12" s="69" t="str">
        <f t="array" ref="Z12">IF($U$3="","",IFERROR(INDEX(name3,SMALL(IF(LEFT(group2,LEN(SPtemplate2!$U$3))=SPtemplate2!$U$3,ROW(group2)),ROW(A10)),1),""))</f>
        <v>1+</v>
      </c>
      <c r="AC12" s="69" t="str">
        <f t="array" ref="AC12">IF($AB$3="","",IFERROR(INDEX(name,SMALL(IF(LEFT(group2,LEN(SPtemplate2!$AB$3))=SPtemplate2!$AB$3,ROW(group2)),ROW(A10)),1),""))</f>
        <v>Marianne</v>
      </c>
      <c r="AD12" s="69" t="str">
        <f t="array" ref="AD12">IF($AB$3="","",IFERROR(INDEX(name6,SMALL(IF(LEFT(group2,LEN(SPtemplate2!$AB$3))=SPtemplate2!$AB$3,ROW(group2)),ROW(A10)),1),""))</f>
        <v>Branch</v>
      </c>
      <c r="AE12" s="69" t="str">
        <f t="shared" si="5"/>
        <v>Marianne</v>
      </c>
      <c r="AF12" s="69" t="str">
        <f t="array" ref="AF12">IF($AB$3="","",IFERROR(INDEX(name2,SMALL(IF(LEFT(group2,LEN(SPtemplate2!$AB$3))=SPtemplate2!$AB$3,ROW(group2)),ROW(A10)),1),""))</f>
        <v>Marianne7H-IT</v>
      </c>
      <c r="AG12" s="69" t="str">
        <f t="array" ref="AG12">IF($AB$3="","",IFERROR(INDEX(name3,SMALL(IF(LEFT(group2,LEN(SPtemplate2!$AB$3))=SPtemplate2!$AB$3,ROW(group2)),ROW(A10)),1),""))</f>
        <v>1+</v>
      </c>
      <c r="AJ12" s="69" t="str">
        <f t="array" ref="AJ12">IF($AI$3="","",IFERROR(INDEX(name,SMALL(IF(LEFT(group2,LEN(SPtemplate2!$AI$3))=SPtemplate2!$AI$3,ROW(group2)),ROW(A10)),1),""))</f>
        <v>Marianne</v>
      </c>
      <c r="AK12" s="69" t="str">
        <f t="array" ref="AK12">IF($AI$3="","",IFERROR(INDEX(name6,SMALL(IF(LEFT(group2,LEN(SPtemplate2!$AI$3))=SPtemplate2!$AI$3,ROW(group2)),ROW(A10)),1),""))</f>
        <v>Branch</v>
      </c>
      <c r="AL12" s="69" t="str">
        <f t="shared" si="6"/>
        <v>Marianne</v>
      </c>
      <c r="AM12" s="69" t="str">
        <f t="array" ref="AM12">IF($AI$3="","",IFERROR(INDEX(name2,SMALL(IF(LEFT(group2,LEN(SPtemplate2!$AI$3))=SPtemplate2!$AI$3,ROW(group2)),ROW(A10)),1),""))</f>
        <v>Marianne7H-IT</v>
      </c>
      <c r="AN12" s="69" t="str">
        <f t="array" ref="AN12">IF($AI$3="","",IFERROR(INDEX(name3,SMALL(IF(LEFT(group2,LEN(SPtemplate2!$AI$3))=SPtemplate2!$AI$3,ROW(group2)),ROW(A10)),1),""))</f>
        <v>1+</v>
      </c>
      <c r="AQ12" s="69" t="str">
        <f t="array" ref="AQ12">IF($AP$3="","",IFERROR(INDEX(name,SMALL(IF(LEFT(group2,LEN(SPtemplate2!$AP$3))=SPtemplate2!$AP$3,ROW(group2)),ROW(A10)),1),""))</f>
        <v>Marianne</v>
      </c>
      <c r="AR12" s="69" t="str">
        <f t="array" ref="AR12">IF($AP$3="","",IFERROR(INDEX(name6,SMALL(IF(LEFT(group2,LEN(SPtemplate2!$AP$3))=SPtemplate2!$AP$3,ROW(group2)),ROW(A10)),1),""))</f>
        <v>Branch</v>
      </c>
      <c r="AS12" s="69" t="str">
        <f t="shared" si="7"/>
        <v>Marianne</v>
      </c>
      <c r="AT12" s="69" t="str">
        <f t="array" ref="AT12">IF($AP$3="","",IFERROR(INDEX(name2,SMALL(IF(LEFT(group2,LEN(SPtemplate2!$AP$3))=SPtemplate2!$AP$3,ROW(group2)),ROW(A10)),1),""))</f>
        <v>Marianne7H-IT</v>
      </c>
      <c r="AU12" s="69" t="str">
        <f t="array" ref="AU12">IF($AP$3="","",IFERROR(INDEX(name3,SMALL(IF(LEFT(group2,LEN(SPtemplate2!$AP$3))=SPtemplate2!$AP$3,ROW(group2)),ROW(A10)),1),""))</f>
        <v>1+</v>
      </c>
    </row>
    <row r="13" spans="1:52" ht="15.75" x14ac:dyDescent="0.25">
      <c r="A13" s="242" t="s">
        <v>2686</v>
      </c>
      <c r="B13" s="242" t="s">
        <v>2687</v>
      </c>
      <c r="C13" s="236">
        <v>7</v>
      </c>
      <c r="D13" s="236" t="s">
        <v>3207</v>
      </c>
      <c r="E13" s="236" t="s">
        <v>2206</v>
      </c>
      <c r="F13" s="138" t="str">
        <f t="shared" si="0"/>
        <v>Jean</v>
      </c>
      <c r="G13" s="138" t="str">
        <f t="shared" si="1"/>
        <v>Jean7A-IT</v>
      </c>
      <c r="I13" s="69" t="str">
        <f t="shared" si="2"/>
        <v>7A-IT</v>
      </c>
      <c r="J13"/>
      <c r="K13" s="208" t="s">
        <v>3217</v>
      </c>
      <c r="M13" s="69" t="str">
        <f t="array" ref="M13">IF($L$3="","",IFERROR(INDEX(name,SMALL(IF(LEFT(group2,LEN(SPtemplate2!$L$3))=SPtemplate2!$L$3,ROW(group2)),ROW(A11)),1),""))</f>
        <v>Caroline</v>
      </c>
      <c r="N13" s="69" t="str">
        <f t="array" ref="N13">IF($L$3="","",IFERROR(INDEX(name6,SMALL(IF(LEFT(group2,LEN(SPtemplate2!$L$3))=SPtemplate2!$L$3,ROW(group2)),ROW(A11)),1),""))</f>
        <v>O'Brien</v>
      </c>
      <c r="O13" s="69" t="str">
        <f t="shared" si="3"/>
        <v>Caroline</v>
      </c>
      <c r="P13" s="69" t="str">
        <f t="array" ref="P13">IF($L$3="","",IFERROR(INDEX(name2,SMALL(IF(LEFT(group2,LEN(SPtemplate2!$L$3))=SPtemplate2!$L$3,ROW(group2)),ROW(A11)),1),""))</f>
        <v>Caroline7H-IT</v>
      </c>
      <c r="Q13" s="69" t="str">
        <f t="array" ref="Q13">IF($L$3="","",IFERROR(INDEX(name3,SMALL(IF(LEFT(group2,LEN(SPtemplate2!$L$3))=SPtemplate2!$L$3,ROW(group2)),ROW(A11)),1),""))</f>
        <v>1+</v>
      </c>
      <c r="V13" s="69" t="str">
        <f t="array" ref="V13">IF($U$3="","",IFERROR(INDEX(name,SMALL(IF(LEFT(group2,LEN(SPtemplate2!$U$3))=SPtemplate2!$U$3,ROW(group2)),ROW(A11)),1),""))</f>
        <v>Caroline</v>
      </c>
      <c r="W13" s="69" t="str">
        <f t="array" ref="W13">IF($U$3="","",IFERROR(INDEX(name6,SMALL(IF(LEFT(group2,LEN(SPtemplate2!$U$3))=SPtemplate2!$U$3,ROW(group2)),ROW(A11)),1),""))</f>
        <v>O'Brien</v>
      </c>
      <c r="X13" s="69" t="str">
        <f t="shared" si="4"/>
        <v>Caroline</v>
      </c>
      <c r="Y13" s="69" t="str">
        <f t="array" ref="Y13">IF($U$3="","",IFERROR(INDEX(name2,SMALL(IF(LEFT(group2,LEN(SPtemplate2!$U$3))=SPtemplate2!$U$3,ROW(group2)),ROW(A11)),1),""))</f>
        <v>Caroline7H-IT</v>
      </c>
      <c r="Z13" s="69" t="str">
        <f t="array" ref="Z13">IF($U$3="","",IFERROR(INDEX(name3,SMALL(IF(LEFT(group2,LEN(SPtemplate2!$U$3))=SPtemplate2!$U$3,ROW(group2)),ROW(A11)),1),""))</f>
        <v>1+</v>
      </c>
      <c r="AC13" s="69" t="str">
        <f t="array" ref="AC13">IF($AB$3="","",IFERROR(INDEX(name,SMALL(IF(LEFT(group2,LEN(SPtemplate2!$AB$3))=SPtemplate2!$AB$3,ROW(group2)),ROW(A11)),1),""))</f>
        <v>Caroline</v>
      </c>
      <c r="AD13" s="69" t="str">
        <f t="array" ref="AD13">IF($AB$3="","",IFERROR(INDEX(name6,SMALL(IF(LEFT(group2,LEN(SPtemplate2!$AB$3))=SPtemplate2!$AB$3,ROW(group2)),ROW(A11)),1),""))</f>
        <v>O'Brien</v>
      </c>
      <c r="AE13" s="69" t="str">
        <f t="shared" si="5"/>
        <v>Caroline</v>
      </c>
      <c r="AF13" s="69" t="str">
        <f t="array" ref="AF13">IF($AB$3="","",IFERROR(INDEX(name2,SMALL(IF(LEFT(group2,LEN(SPtemplate2!$AB$3))=SPtemplate2!$AB$3,ROW(group2)),ROW(A11)),1),""))</f>
        <v>Caroline7H-IT</v>
      </c>
      <c r="AG13" s="69" t="str">
        <f t="array" ref="AG13">IF($AB$3="","",IFERROR(INDEX(name3,SMALL(IF(LEFT(group2,LEN(SPtemplate2!$AB$3))=SPtemplate2!$AB$3,ROW(group2)),ROW(A11)),1),""))</f>
        <v>1+</v>
      </c>
      <c r="AJ13" s="69" t="str">
        <f t="array" ref="AJ13">IF($AI$3="","",IFERROR(INDEX(name,SMALL(IF(LEFT(group2,LEN(SPtemplate2!$AI$3))=SPtemplate2!$AI$3,ROW(group2)),ROW(A11)),1),""))</f>
        <v>Caroline</v>
      </c>
      <c r="AK13" s="69" t="str">
        <f t="array" ref="AK13">IF($AI$3="","",IFERROR(INDEX(name6,SMALL(IF(LEFT(group2,LEN(SPtemplate2!$AI$3))=SPtemplate2!$AI$3,ROW(group2)),ROW(A11)),1),""))</f>
        <v>O'Brien</v>
      </c>
      <c r="AL13" s="69" t="str">
        <f t="shared" si="6"/>
        <v>Caroline</v>
      </c>
      <c r="AM13" s="69" t="str">
        <f t="array" ref="AM13">IF($AI$3="","",IFERROR(INDEX(name2,SMALL(IF(LEFT(group2,LEN(SPtemplate2!$AI$3))=SPtemplate2!$AI$3,ROW(group2)),ROW(A11)),1),""))</f>
        <v>Caroline7H-IT</v>
      </c>
      <c r="AN13" s="69" t="str">
        <f t="array" ref="AN13">IF($AI$3="","",IFERROR(INDEX(name3,SMALL(IF(LEFT(group2,LEN(SPtemplate2!$AI$3))=SPtemplate2!$AI$3,ROW(group2)),ROW(A11)),1),""))</f>
        <v>1+</v>
      </c>
      <c r="AQ13" s="69" t="str">
        <f t="array" ref="AQ13">IF($AP$3="","",IFERROR(INDEX(name,SMALL(IF(LEFT(group2,LEN(SPtemplate2!$AP$3))=SPtemplate2!$AP$3,ROW(group2)),ROW(A11)),1),""))</f>
        <v>Caroline</v>
      </c>
      <c r="AR13" s="69" t="str">
        <f t="array" ref="AR13">IF($AP$3="","",IFERROR(INDEX(name6,SMALL(IF(LEFT(group2,LEN(SPtemplate2!$AP$3))=SPtemplate2!$AP$3,ROW(group2)),ROW(A11)),1),""))</f>
        <v>O'Brien</v>
      </c>
      <c r="AS13" s="69" t="str">
        <f t="shared" si="7"/>
        <v>Caroline</v>
      </c>
      <c r="AT13" s="69" t="str">
        <f t="array" ref="AT13">IF($AP$3="","",IFERROR(INDEX(name2,SMALL(IF(LEFT(group2,LEN(SPtemplate2!$AP$3))=SPtemplate2!$AP$3,ROW(group2)),ROW(A11)),1),""))</f>
        <v>Caroline7H-IT</v>
      </c>
      <c r="AU13" s="69" t="str">
        <f t="array" ref="AU13">IF($AP$3="","",IFERROR(INDEX(name3,SMALL(IF(LEFT(group2,LEN(SPtemplate2!$AP$3))=SPtemplate2!$AP$3,ROW(group2)),ROW(A11)),1),""))</f>
        <v>1+</v>
      </c>
    </row>
    <row r="14" spans="1:52" ht="15.75" x14ac:dyDescent="0.25">
      <c r="A14" s="242" t="s">
        <v>2688</v>
      </c>
      <c r="B14" s="242" t="s">
        <v>2689</v>
      </c>
      <c r="C14" s="236">
        <v>7</v>
      </c>
      <c r="D14" s="236" t="s">
        <v>3207</v>
      </c>
      <c r="E14" s="236" t="s">
        <v>2204</v>
      </c>
      <c r="F14" s="138" t="str">
        <f t="shared" si="0"/>
        <v>Kristine</v>
      </c>
      <c r="G14" s="138" t="str">
        <f t="shared" si="1"/>
        <v>Kristine7A-IT</v>
      </c>
      <c r="I14" s="69" t="str">
        <f t="shared" si="2"/>
        <v>7A-IT</v>
      </c>
      <c r="J14"/>
      <c r="K14" s="208" t="s">
        <v>3218</v>
      </c>
      <c r="M14" s="69" t="str">
        <f t="array" ref="M14">IF($L$3="","",IFERROR(INDEX(name,SMALL(IF(LEFT(group2,LEN(SPtemplate2!$L$3))=SPtemplate2!$L$3,ROW(group2)),ROW(A12)),1),""))</f>
        <v>Arlene</v>
      </c>
      <c r="N14" s="69" t="str">
        <f t="array" ref="N14">IF($L$3="","",IFERROR(INDEX(name6,SMALL(IF(LEFT(group2,LEN(SPtemplate2!$L$3))=SPtemplate2!$L$3,ROW(group2)),ROW(A12)),1),""))</f>
        <v>Case</v>
      </c>
      <c r="O14" s="69" t="str">
        <f t="shared" si="3"/>
        <v>Arlene</v>
      </c>
      <c r="P14" s="69" t="str">
        <f t="array" ref="P14">IF($L$3="","",IFERROR(INDEX(name2,SMALL(IF(LEFT(group2,LEN(SPtemplate2!$L$3))=SPtemplate2!$L$3,ROW(group2)),ROW(A12)),1),""))</f>
        <v>Arlene7H-IT</v>
      </c>
      <c r="Q14" s="69" t="str">
        <f t="array" ref="Q14">IF($L$3="","",IFERROR(INDEX(name3,SMALL(IF(LEFT(group2,LEN(SPtemplate2!$L$3))=SPtemplate2!$L$3,ROW(group2)),ROW(A12)),1),""))</f>
        <v>3+</v>
      </c>
      <c r="V14" s="69" t="str">
        <f t="array" ref="V14">IF($U$3="","",IFERROR(INDEX(name,SMALL(IF(LEFT(group2,LEN(SPtemplate2!$U$3))=SPtemplate2!$U$3,ROW(group2)),ROW(A12)),1),""))</f>
        <v>Arlene</v>
      </c>
      <c r="W14" s="69" t="str">
        <f t="array" ref="W14">IF($U$3="","",IFERROR(INDEX(name6,SMALL(IF(LEFT(group2,LEN(SPtemplate2!$U$3))=SPtemplate2!$U$3,ROW(group2)),ROW(A12)),1),""))</f>
        <v>Case</v>
      </c>
      <c r="X14" s="69" t="str">
        <f t="shared" si="4"/>
        <v>Arlene</v>
      </c>
      <c r="Y14" s="69" t="str">
        <f t="array" ref="Y14">IF($U$3="","",IFERROR(INDEX(name2,SMALL(IF(LEFT(group2,LEN(SPtemplate2!$U$3))=SPtemplate2!$U$3,ROW(group2)),ROW(A12)),1),""))</f>
        <v>Arlene7H-IT</v>
      </c>
      <c r="Z14" s="69" t="str">
        <f t="array" ref="Z14">IF($U$3="","",IFERROR(INDEX(name3,SMALL(IF(LEFT(group2,LEN(SPtemplate2!$U$3))=SPtemplate2!$U$3,ROW(group2)),ROW(A12)),1),""))</f>
        <v>3+</v>
      </c>
      <c r="AC14" s="69" t="str">
        <f t="array" ref="AC14">IF($AB$3="","",IFERROR(INDEX(name,SMALL(IF(LEFT(group2,LEN(SPtemplate2!$AB$3))=SPtemplate2!$AB$3,ROW(group2)),ROW(A12)),1),""))</f>
        <v>Arlene</v>
      </c>
      <c r="AD14" s="69" t="str">
        <f t="array" ref="AD14">IF($AB$3="","",IFERROR(INDEX(name6,SMALL(IF(LEFT(group2,LEN(SPtemplate2!$AB$3))=SPtemplate2!$AB$3,ROW(group2)),ROW(A12)),1),""))</f>
        <v>Case</v>
      </c>
      <c r="AE14" s="69" t="str">
        <f t="shared" si="5"/>
        <v>Arlene</v>
      </c>
      <c r="AF14" s="69" t="str">
        <f t="array" ref="AF14">IF($AB$3="","",IFERROR(INDEX(name2,SMALL(IF(LEFT(group2,LEN(SPtemplate2!$AB$3))=SPtemplate2!$AB$3,ROW(group2)),ROW(A12)),1),""))</f>
        <v>Arlene7H-IT</v>
      </c>
      <c r="AG14" s="69" t="str">
        <f t="array" ref="AG14">IF($AB$3="","",IFERROR(INDEX(name3,SMALL(IF(LEFT(group2,LEN(SPtemplate2!$AB$3))=SPtemplate2!$AB$3,ROW(group2)),ROW(A12)),1),""))</f>
        <v>3+</v>
      </c>
      <c r="AJ14" s="69" t="str">
        <f t="array" ref="AJ14">IF($AI$3="","",IFERROR(INDEX(name,SMALL(IF(LEFT(group2,LEN(SPtemplate2!$AI$3))=SPtemplate2!$AI$3,ROW(group2)),ROW(A12)),1),""))</f>
        <v>Arlene</v>
      </c>
      <c r="AK14" s="69" t="str">
        <f t="array" ref="AK14">IF($AI$3="","",IFERROR(INDEX(name6,SMALL(IF(LEFT(group2,LEN(SPtemplate2!$AI$3))=SPtemplate2!$AI$3,ROW(group2)),ROW(A12)),1),""))</f>
        <v>Case</v>
      </c>
      <c r="AL14" s="69" t="str">
        <f t="shared" si="6"/>
        <v>Arlene</v>
      </c>
      <c r="AM14" s="69" t="str">
        <f t="array" ref="AM14">IF($AI$3="","",IFERROR(INDEX(name2,SMALL(IF(LEFT(group2,LEN(SPtemplate2!$AI$3))=SPtemplate2!$AI$3,ROW(group2)),ROW(A12)),1),""))</f>
        <v>Arlene7H-IT</v>
      </c>
      <c r="AN14" s="69" t="str">
        <f t="array" ref="AN14">IF($AI$3="","",IFERROR(INDEX(name3,SMALL(IF(LEFT(group2,LEN(SPtemplate2!$AI$3))=SPtemplate2!$AI$3,ROW(group2)),ROW(A12)),1),""))</f>
        <v>3+</v>
      </c>
      <c r="AQ14" s="69" t="str">
        <f t="array" ref="AQ14">IF($AP$3="","",IFERROR(INDEX(name,SMALL(IF(LEFT(group2,LEN(SPtemplate2!$AP$3))=SPtemplate2!$AP$3,ROW(group2)),ROW(A12)),1),""))</f>
        <v>Arlene</v>
      </c>
      <c r="AR14" s="69" t="str">
        <f t="array" ref="AR14">IF($AP$3="","",IFERROR(INDEX(name6,SMALL(IF(LEFT(group2,LEN(SPtemplate2!$AP$3))=SPtemplate2!$AP$3,ROW(group2)),ROW(A12)),1),""))</f>
        <v>Case</v>
      </c>
      <c r="AS14" s="69" t="str">
        <f t="shared" si="7"/>
        <v>Arlene</v>
      </c>
      <c r="AT14" s="69" t="str">
        <f t="array" ref="AT14">IF($AP$3="","",IFERROR(INDEX(name2,SMALL(IF(LEFT(group2,LEN(SPtemplate2!$AP$3))=SPtemplate2!$AP$3,ROW(group2)),ROW(A12)),1),""))</f>
        <v>Arlene7H-IT</v>
      </c>
      <c r="AU14" s="69" t="str">
        <f t="array" ref="AU14">IF($AP$3="","",IFERROR(INDEX(name3,SMALL(IF(LEFT(group2,LEN(SPtemplate2!$AP$3))=SPtemplate2!$AP$3,ROW(group2)),ROW(A12)),1),""))</f>
        <v>3+</v>
      </c>
    </row>
    <row r="15" spans="1:52" ht="15.75" x14ac:dyDescent="0.25">
      <c r="A15" s="242" t="s">
        <v>2611</v>
      </c>
      <c r="B15" s="242" t="s">
        <v>2690</v>
      </c>
      <c r="C15" s="236">
        <v>7</v>
      </c>
      <c r="D15" s="236" t="s">
        <v>3207</v>
      </c>
      <c r="E15" s="236" t="s">
        <v>2652</v>
      </c>
      <c r="F15" s="138" t="str">
        <f t="shared" si="0"/>
        <v>Crystal</v>
      </c>
      <c r="G15" s="138" t="str">
        <f t="shared" si="1"/>
        <v>Crystal7A-IT</v>
      </c>
      <c r="I15" s="69" t="str">
        <f t="shared" si="2"/>
        <v>7A-IT</v>
      </c>
      <c r="J15"/>
      <c r="K15" t="s">
        <v>3219</v>
      </c>
      <c r="M15" s="69" t="str">
        <f t="array" ref="M15">IF($L$3="","",IFERROR(INDEX(name,SMALL(IF(LEFT(group2,LEN(SPtemplate2!$L$3))=SPtemplate2!$L$3,ROW(group2)),ROW(A13)),1),""))</f>
        <v>Calvin</v>
      </c>
      <c r="N15" s="69" t="str">
        <f t="array" ref="N15">IF($L$3="","",IFERROR(INDEX(name6,SMALL(IF(LEFT(group2,LEN(SPtemplate2!$L$3))=SPtemplate2!$L$3,ROW(group2)),ROW(A13)),1),""))</f>
        <v>Christensen</v>
      </c>
      <c r="O15" s="69" t="str">
        <f t="shared" si="3"/>
        <v>Calvin Christensen</v>
      </c>
      <c r="P15" s="69" t="str">
        <f t="array" ref="P15">IF($L$3="","",IFERROR(INDEX(name2,SMALL(IF(LEFT(group2,LEN(SPtemplate2!$L$3))=SPtemplate2!$L$3,ROW(group2)),ROW(A13)),1),""))</f>
        <v>Calvin7H-IT</v>
      </c>
      <c r="Q15" s="69" t="str">
        <f t="array" ref="Q15">IF($L$3="","",IFERROR(INDEX(name3,SMALL(IF(LEFT(group2,LEN(SPtemplate2!$L$3))=SPtemplate2!$L$3,ROW(group2)),ROW(A13)),1),""))</f>
        <v>3+</v>
      </c>
      <c r="V15" s="69" t="str">
        <f t="array" ref="V15">IF($U$3="","",IFERROR(INDEX(name,SMALL(IF(LEFT(group2,LEN(SPtemplate2!$U$3))=SPtemplate2!$U$3,ROW(group2)),ROW(A13)),1),""))</f>
        <v>Calvin</v>
      </c>
      <c r="W15" s="69" t="str">
        <f t="array" ref="W15">IF($U$3="","",IFERROR(INDEX(name6,SMALL(IF(LEFT(group2,LEN(SPtemplate2!$U$3))=SPtemplate2!$U$3,ROW(group2)),ROW(A13)),1),""))</f>
        <v>Christensen</v>
      </c>
      <c r="X15" s="69" t="str">
        <f t="shared" si="4"/>
        <v>Calvin Christensen</v>
      </c>
      <c r="Y15" s="69" t="str">
        <f t="array" ref="Y15">IF($U$3="","",IFERROR(INDEX(name2,SMALL(IF(LEFT(group2,LEN(SPtemplate2!$U$3))=SPtemplate2!$U$3,ROW(group2)),ROW(A13)),1),""))</f>
        <v>Calvin7H-IT</v>
      </c>
      <c r="Z15" s="69" t="str">
        <f t="array" ref="Z15">IF($U$3="","",IFERROR(INDEX(name3,SMALL(IF(LEFT(group2,LEN(SPtemplate2!$U$3))=SPtemplate2!$U$3,ROW(group2)),ROW(A13)),1),""))</f>
        <v>3+</v>
      </c>
      <c r="AC15" s="69" t="str">
        <f t="array" ref="AC15">IF($AB$3="","",IFERROR(INDEX(name,SMALL(IF(LEFT(group2,LEN(SPtemplate2!$AB$3))=SPtemplate2!$AB$3,ROW(group2)),ROW(A13)),1),""))</f>
        <v>Calvin</v>
      </c>
      <c r="AD15" s="69" t="str">
        <f t="array" ref="AD15">IF($AB$3="","",IFERROR(INDEX(name6,SMALL(IF(LEFT(group2,LEN(SPtemplate2!$AB$3))=SPtemplate2!$AB$3,ROW(group2)),ROW(A13)),1),""))</f>
        <v>Christensen</v>
      </c>
      <c r="AE15" s="69" t="str">
        <f t="shared" si="5"/>
        <v>Calvin Christensen</v>
      </c>
      <c r="AF15" s="69" t="str">
        <f t="array" ref="AF15">IF($AB$3="","",IFERROR(INDEX(name2,SMALL(IF(LEFT(group2,LEN(SPtemplate2!$AB$3))=SPtemplate2!$AB$3,ROW(group2)),ROW(A13)),1),""))</f>
        <v>Calvin7H-IT</v>
      </c>
      <c r="AG15" s="69" t="str">
        <f t="array" ref="AG15">IF($AB$3="","",IFERROR(INDEX(name3,SMALL(IF(LEFT(group2,LEN(SPtemplate2!$AB$3))=SPtemplate2!$AB$3,ROW(group2)),ROW(A13)),1),""))</f>
        <v>3+</v>
      </c>
      <c r="AJ15" s="69" t="str">
        <f t="array" ref="AJ15">IF($AI$3="","",IFERROR(INDEX(name,SMALL(IF(LEFT(group2,LEN(SPtemplate2!$AI$3))=SPtemplate2!$AI$3,ROW(group2)),ROW(A13)),1),""))</f>
        <v>Calvin</v>
      </c>
      <c r="AK15" s="69" t="str">
        <f t="array" ref="AK15">IF($AI$3="","",IFERROR(INDEX(name6,SMALL(IF(LEFT(group2,LEN(SPtemplate2!$AI$3))=SPtemplate2!$AI$3,ROW(group2)),ROW(A13)),1),""))</f>
        <v>Christensen</v>
      </c>
      <c r="AL15" s="69" t="str">
        <f t="shared" si="6"/>
        <v>Calvin Christensen</v>
      </c>
      <c r="AM15" s="69" t="str">
        <f t="array" ref="AM15">IF($AI$3="","",IFERROR(INDEX(name2,SMALL(IF(LEFT(group2,LEN(SPtemplate2!$AI$3))=SPtemplate2!$AI$3,ROW(group2)),ROW(A13)),1),""))</f>
        <v>Calvin7H-IT</v>
      </c>
      <c r="AN15" s="69" t="str">
        <f t="array" ref="AN15">IF($AI$3="","",IFERROR(INDEX(name3,SMALL(IF(LEFT(group2,LEN(SPtemplate2!$AI$3))=SPtemplate2!$AI$3,ROW(group2)),ROW(A13)),1),""))</f>
        <v>3+</v>
      </c>
      <c r="AQ15" s="69" t="str">
        <f t="array" ref="AQ15">IF($AP$3="","",IFERROR(INDEX(name,SMALL(IF(LEFT(group2,LEN(SPtemplate2!$AP$3))=SPtemplate2!$AP$3,ROW(group2)),ROW(A13)),1),""))</f>
        <v>Calvin</v>
      </c>
      <c r="AR15" s="69" t="str">
        <f t="array" ref="AR15">IF($AP$3="","",IFERROR(INDEX(name6,SMALL(IF(LEFT(group2,LEN(SPtemplate2!$AP$3))=SPtemplate2!$AP$3,ROW(group2)),ROW(A13)),1),""))</f>
        <v>Christensen</v>
      </c>
      <c r="AS15" s="69" t="str">
        <f t="shared" si="7"/>
        <v>Calvin Christensen</v>
      </c>
      <c r="AT15" s="69" t="str">
        <f t="array" ref="AT15">IF($AP$3="","",IFERROR(INDEX(name2,SMALL(IF(LEFT(group2,LEN(SPtemplate2!$AP$3))=SPtemplate2!$AP$3,ROW(group2)),ROW(A13)),1),""))</f>
        <v>Calvin7H-IT</v>
      </c>
      <c r="AU15" s="69" t="str">
        <f t="array" ref="AU15">IF($AP$3="","",IFERROR(INDEX(name3,SMALL(IF(LEFT(group2,LEN(SPtemplate2!$AP$3))=SPtemplate2!$AP$3,ROW(group2)),ROW(A13)),1),""))</f>
        <v>3+</v>
      </c>
    </row>
    <row r="16" spans="1:52" ht="15.75" x14ac:dyDescent="0.25">
      <c r="A16" s="242" t="s">
        <v>2202</v>
      </c>
      <c r="B16" s="242" t="s">
        <v>2691</v>
      </c>
      <c r="C16" s="236">
        <v>7</v>
      </c>
      <c r="D16" s="236" t="s">
        <v>3207</v>
      </c>
      <c r="E16" s="236" t="s">
        <v>2206</v>
      </c>
      <c r="F16" s="138" t="str">
        <f t="shared" si="0"/>
        <v>Alex</v>
      </c>
      <c r="G16" s="138" t="str">
        <f t="shared" si="1"/>
        <v>Alex7A-IT</v>
      </c>
      <c r="I16" s="69" t="str">
        <f t="shared" si="2"/>
        <v>7A-IT</v>
      </c>
      <c r="J16"/>
      <c r="K16" t="s">
        <v>3220</v>
      </c>
      <c r="M16" s="69" t="str">
        <f t="array" ref="M16">IF($L$3="","",IFERROR(INDEX(name,SMALL(IF(LEFT(group2,LEN(SPtemplate2!$L$3))=SPtemplate2!$L$3,ROW(group2)),ROW(A14)),1),""))</f>
        <v>Gary</v>
      </c>
      <c r="N16" s="69" t="str">
        <f t="array" ref="N16">IF($L$3="","",IFERROR(INDEX(name6,SMALL(IF(LEFT(group2,LEN(SPtemplate2!$L$3))=SPtemplate2!$L$3,ROW(group2)),ROW(A14)),1),""))</f>
        <v>Parks</v>
      </c>
      <c r="O16" s="69" t="str">
        <f t="shared" si="3"/>
        <v>Gary</v>
      </c>
      <c r="P16" s="69" t="str">
        <f t="array" ref="P16">IF($L$3="","",IFERROR(INDEX(name2,SMALL(IF(LEFT(group2,LEN(SPtemplate2!$L$3))=SPtemplate2!$L$3,ROW(group2)),ROW(A14)),1),""))</f>
        <v>Gary7H-IT</v>
      </c>
      <c r="Q16" s="69" t="str">
        <f t="array" ref="Q16">IF($L$3="","",IFERROR(INDEX(name3,SMALL(IF(LEFT(group2,LEN(SPtemplate2!$L$3))=SPtemplate2!$L$3,ROW(group2)),ROW(A14)),1),""))</f>
        <v>1+</v>
      </c>
      <c r="V16" s="69" t="str">
        <f t="array" ref="V16">IF($U$3="","",IFERROR(INDEX(name,SMALL(IF(LEFT(group2,LEN(SPtemplate2!$U$3))=SPtemplate2!$U$3,ROW(group2)),ROW(A14)),1),""))</f>
        <v>Gary</v>
      </c>
      <c r="W16" s="69" t="str">
        <f t="array" ref="W16">IF($U$3="","",IFERROR(INDEX(name6,SMALL(IF(LEFT(group2,LEN(SPtemplate2!$U$3))=SPtemplate2!$U$3,ROW(group2)),ROW(A14)),1),""))</f>
        <v>Parks</v>
      </c>
      <c r="X16" s="69" t="str">
        <f t="shared" si="4"/>
        <v>Gary</v>
      </c>
      <c r="Y16" s="69" t="str">
        <f t="array" ref="Y16">IF($U$3="","",IFERROR(INDEX(name2,SMALL(IF(LEFT(group2,LEN(SPtemplate2!$U$3))=SPtemplate2!$U$3,ROW(group2)),ROW(A14)),1),""))</f>
        <v>Gary7H-IT</v>
      </c>
      <c r="Z16" s="69" t="str">
        <f t="array" ref="Z16">IF($U$3="","",IFERROR(INDEX(name3,SMALL(IF(LEFT(group2,LEN(SPtemplate2!$U$3))=SPtemplate2!$U$3,ROW(group2)),ROW(A14)),1),""))</f>
        <v>1+</v>
      </c>
      <c r="AC16" s="69" t="str">
        <f t="array" ref="AC16">IF($AB$3="","",IFERROR(INDEX(name,SMALL(IF(LEFT(group2,LEN(SPtemplate2!$AB$3))=SPtemplate2!$AB$3,ROW(group2)),ROW(A14)),1),""))</f>
        <v>Gary</v>
      </c>
      <c r="AD16" s="69" t="str">
        <f t="array" ref="AD16">IF($AB$3="","",IFERROR(INDEX(name6,SMALL(IF(LEFT(group2,LEN(SPtemplate2!$AB$3))=SPtemplate2!$AB$3,ROW(group2)),ROW(A14)),1),""))</f>
        <v>Parks</v>
      </c>
      <c r="AE16" s="69" t="str">
        <f t="shared" si="5"/>
        <v>Gary</v>
      </c>
      <c r="AF16" s="69" t="str">
        <f t="array" ref="AF16">IF($AB$3="","",IFERROR(INDEX(name2,SMALL(IF(LEFT(group2,LEN(SPtemplate2!$AB$3))=SPtemplate2!$AB$3,ROW(group2)),ROW(A14)),1),""))</f>
        <v>Gary7H-IT</v>
      </c>
      <c r="AG16" s="69" t="str">
        <f t="array" ref="AG16">IF($AB$3="","",IFERROR(INDEX(name3,SMALL(IF(LEFT(group2,LEN(SPtemplate2!$AB$3))=SPtemplate2!$AB$3,ROW(group2)),ROW(A14)),1),""))</f>
        <v>1+</v>
      </c>
      <c r="AJ16" s="69" t="str">
        <f t="array" ref="AJ16">IF($AI$3="","",IFERROR(INDEX(name,SMALL(IF(LEFT(group2,LEN(SPtemplate2!$AI$3))=SPtemplate2!$AI$3,ROW(group2)),ROW(A14)),1),""))</f>
        <v>Gary</v>
      </c>
      <c r="AK16" s="69" t="str">
        <f t="array" ref="AK16">IF($AI$3="","",IFERROR(INDEX(name6,SMALL(IF(LEFT(group2,LEN(SPtemplate2!$AI$3))=SPtemplate2!$AI$3,ROW(group2)),ROW(A14)),1),""))</f>
        <v>Parks</v>
      </c>
      <c r="AL16" s="69" t="str">
        <f t="shared" si="6"/>
        <v>Gary</v>
      </c>
      <c r="AM16" s="69" t="str">
        <f t="array" ref="AM16">IF($AI$3="","",IFERROR(INDEX(name2,SMALL(IF(LEFT(group2,LEN(SPtemplate2!$AI$3))=SPtemplate2!$AI$3,ROW(group2)),ROW(A14)),1),""))</f>
        <v>Gary7H-IT</v>
      </c>
      <c r="AN16" s="69" t="str">
        <f t="array" ref="AN16">IF($AI$3="","",IFERROR(INDEX(name3,SMALL(IF(LEFT(group2,LEN(SPtemplate2!$AI$3))=SPtemplate2!$AI$3,ROW(group2)),ROW(A14)),1),""))</f>
        <v>1+</v>
      </c>
      <c r="AQ16" s="69" t="str">
        <f t="array" ref="AQ16">IF($AP$3="","",IFERROR(INDEX(name,SMALL(IF(LEFT(group2,LEN(SPtemplate2!$AP$3))=SPtemplate2!$AP$3,ROW(group2)),ROW(A14)),1),""))</f>
        <v>Gary</v>
      </c>
      <c r="AR16" s="69" t="str">
        <f t="array" ref="AR16">IF($AP$3="","",IFERROR(INDEX(name6,SMALL(IF(LEFT(group2,LEN(SPtemplate2!$AP$3))=SPtemplate2!$AP$3,ROW(group2)),ROW(A14)),1),""))</f>
        <v>Parks</v>
      </c>
      <c r="AS16" s="69" t="str">
        <f t="shared" si="7"/>
        <v>Gary</v>
      </c>
      <c r="AT16" s="69" t="str">
        <f t="array" ref="AT16">IF($AP$3="","",IFERROR(INDEX(name2,SMALL(IF(LEFT(group2,LEN(SPtemplate2!$AP$3))=SPtemplate2!$AP$3,ROW(group2)),ROW(A14)),1),""))</f>
        <v>Gary7H-IT</v>
      </c>
      <c r="AU16" s="69" t="str">
        <f t="array" ref="AU16">IF($AP$3="","",IFERROR(INDEX(name3,SMALL(IF(LEFT(group2,LEN(SPtemplate2!$AP$3))=SPtemplate2!$AP$3,ROW(group2)),ROW(A14)),1),""))</f>
        <v>1+</v>
      </c>
    </row>
    <row r="17" spans="1:47" ht="15.75" x14ac:dyDescent="0.25">
      <c r="A17" s="242" t="s">
        <v>2692</v>
      </c>
      <c r="B17" s="242" t="s">
        <v>2693</v>
      </c>
      <c r="C17" s="236">
        <v>7</v>
      </c>
      <c r="D17" s="236" t="s">
        <v>3207</v>
      </c>
      <c r="E17" s="236" t="s">
        <v>2652</v>
      </c>
      <c r="F17" s="138" t="str">
        <f t="shared" si="0"/>
        <v>Eric</v>
      </c>
      <c r="G17" s="138" t="str">
        <f t="shared" si="1"/>
        <v>Eric7A-IT</v>
      </c>
      <c r="I17" s="69" t="str">
        <f t="shared" si="2"/>
        <v>7A-IT</v>
      </c>
      <c r="J17"/>
      <c r="K17" t="s">
        <v>3221</v>
      </c>
      <c r="M17" s="69" t="str">
        <f t="array" ref="M17">IF($L$3="","",IFERROR(INDEX(name,SMALL(IF(LEFT(group2,LEN(SPtemplate2!$L$3))=SPtemplate2!$L$3,ROW(group2)),ROW(A15)),1),""))</f>
        <v>Samantha</v>
      </c>
      <c r="N17" s="69" t="str">
        <f t="array" ref="N17">IF($L$3="","",IFERROR(INDEX(name6,SMALL(IF(LEFT(group2,LEN(SPtemplate2!$L$3))=SPtemplate2!$L$3,ROW(group2)),ROW(A15)),1),""))</f>
        <v>Hardin</v>
      </c>
      <c r="O17" s="69" t="str">
        <f t="shared" si="3"/>
        <v>Samantha</v>
      </c>
      <c r="P17" s="69" t="str">
        <f t="array" ref="P17">IF($L$3="","",IFERROR(INDEX(name2,SMALL(IF(LEFT(group2,LEN(SPtemplate2!$L$3))=SPtemplate2!$L$3,ROW(group2)),ROW(A15)),1),""))</f>
        <v>Samantha7H-IT</v>
      </c>
      <c r="Q17" s="69">
        <f t="array" ref="Q17">IF($L$3="","",IFERROR(INDEX(name3,SMALL(IF(LEFT(group2,LEN(SPtemplate2!$L$3))=SPtemplate2!$L$3,ROW(group2)),ROW(A15)),1),""))</f>
        <v>3</v>
      </c>
      <c r="V17" s="69" t="str">
        <f t="array" ref="V17">IF($U$3="","",IFERROR(INDEX(name,SMALL(IF(LEFT(group2,LEN(SPtemplate2!$U$3))=SPtemplate2!$U$3,ROW(group2)),ROW(A15)),1),""))</f>
        <v>Samantha</v>
      </c>
      <c r="W17" s="69" t="str">
        <f t="array" ref="W17">IF($U$3="","",IFERROR(INDEX(name6,SMALL(IF(LEFT(group2,LEN(SPtemplate2!$U$3))=SPtemplate2!$U$3,ROW(group2)),ROW(A15)),1),""))</f>
        <v>Hardin</v>
      </c>
      <c r="X17" s="69" t="str">
        <f t="shared" si="4"/>
        <v>Samantha</v>
      </c>
      <c r="Y17" s="69" t="str">
        <f t="array" ref="Y17">IF($U$3="","",IFERROR(INDEX(name2,SMALL(IF(LEFT(group2,LEN(SPtemplate2!$U$3))=SPtemplate2!$U$3,ROW(group2)),ROW(A15)),1),""))</f>
        <v>Samantha7H-IT</v>
      </c>
      <c r="Z17" s="69">
        <f t="array" ref="Z17">IF($U$3="","",IFERROR(INDEX(name3,SMALL(IF(LEFT(group2,LEN(SPtemplate2!$U$3))=SPtemplate2!$U$3,ROW(group2)),ROW(A15)),1),""))</f>
        <v>3</v>
      </c>
      <c r="AC17" s="69" t="str">
        <f t="array" ref="AC17">IF($AB$3="","",IFERROR(INDEX(name,SMALL(IF(LEFT(group2,LEN(SPtemplate2!$AB$3))=SPtemplate2!$AB$3,ROW(group2)),ROW(A15)),1),""))</f>
        <v>Samantha</v>
      </c>
      <c r="AD17" s="69" t="str">
        <f t="array" ref="AD17">IF($AB$3="","",IFERROR(INDEX(name6,SMALL(IF(LEFT(group2,LEN(SPtemplate2!$AB$3))=SPtemplate2!$AB$3,ROW(group2)),ROW(A15)),1),""))</f>
        <v>Hardin</v>
      </c>
      <c r="AE17" s="69" t="str">
        <f t="shared" si="5"/>
        <v>Samantha</v>
      </c>
      <c r="AF17" s="69" t="str">
        <f t="array" ref="AF17">IF($AB$3="","",IFERROR(INDEX(name2,SMALL(IF(LEFT(group2,LEN(SPtemplate2!$AB$3))=SPtemplate2!$AB$3,ROW(group2)),ROW(A15)),1),""))</f>
        <v>Samantha7H-IT</v>
      </c>
      <c r="AG17" s="69">
        <f t="array" ref="AG17">IF($AB$3="","",IFERROR(INDEX(name3,SMALL(IF(LEFT(group2,LEN(SPtemplate2!$AB$3))=SPtemplate2!$AB$3,ROW(group2)),ROW(A15)),1),""))</f>
        <v>3</v>
      </c>
      <c r="AJ17" s="69" t="str">
        <f t="array" ref="AJ17">IF($AI$3="","",IFERROR(INDEX(name,SMALL(IF(LEFT(group2,LEN(SPtemplate2!$AI$3))=SPtemplate2!$AI$3,ROW(group2)),ROW(A15)),1),""))</f>
        <v>Samantha</v>
      </c>
      <c r="AK17" s="69" t="str">
        <f t="array" ref="AK17">IF($AI$3="","",IFERROR(INDEX(name6,SMALL(IF(LEFT(group2,LEN(SPtemplate2!$AI$3))=SPtemplate2!$AI$3,ROW(group2)),ROW(A15)),1),""))</f>
        <v>Hardin</v>
      </c>
      <c r="AL17" s="69" t="str">
        <f t="shared" si="6"/>
        <v>Samantha</v>
      </c>
      <c r="AM17" s="69" t="str">
        <f t="array" ref="AM17">IF($AI$3="","",IFERROR(INDEX(name2,SMALL(IF(LEFT(group2,LEN(SPtemplate2!$AI$3))=SPtemplate2!$AI$3,ROW(group2)),ROW(A15)),1),""))</f>
        <v>Samantha7H-IT</v>
      </c>
      <c r="AN17" s="69">
        <f t="array" ref="AN17">IF($AI$3="","",IFERROR(INDEX(name3,SMALL(IF(LEFT(group2,LEN(SPtemplate2!$AI$3))=SPtemplate2!$AI$3,ROW(group2)),ROW(A15)),1),""))</f>
        <v>3</v>
      </c>
      <c r="AQ17" s="69" t="str">
        <f t="array" ref="AQ17">IF($AP$3="","",IFERROR(INDEX(name,SMALL(IF(LEFT(group2,LEN(SPtemplate2!$AP$3))=SPtemplate2!$AP$3,ROW(group2)),ROW(A15)),1),""))</f>
        <v>Samantha</v>
      </c>
      <c r="AR17" s="69" t="str">
        <f t="array" ref="AR17">IF($AP$3="","",IFERROR(INDEX(name6,SMALL(IF(LEFT(group2,LEN(SPtemplate2!$AP$3))=SPtemplate2!$AP$3,ROW(group2)),ROW(A15)),1),""))</f>
        <v>Hardin</v>
      </c>
      <c r="AS17" s="69" t="str">
        <f t="shared" si="7"/>
        <v>Samantha</v>
      </c>
      <c r="AT17" s="69" t="str">
        <f t="array" ref="AT17">IF($AP$3="","",IFERROR(INDEX(name2,SMALL(IF(LEFT(group2,LEN(SPtemplate2!$AP$3))=SPtemplate2!$AP$3,ROW(group2)),ROW(A15)),1),""))</f>
        <v>Samantha7H-IT</v>
      </c>
      <c r="AU17" s="69">
        <f t="array" ref="AU17">IF($AP$3="","",IFERROR(INDEX(name3,SMALL(IF(LEFT(group2,LEN(SPtemplate2!$AP$3))=SPtemplate2!$AP$3,ROW(group2)),ROW(A15)),1),""))</f>
        <v>3</v>
      </c>
    </row>
    <row r="18" spans="1:47" ht="15.75" x14ac:dyDescent="0.25">
      <c r="A18" s="242" t="s">
        <v>2694</v>
      </c>
      <c r="B18" s="242" t="s">
        <v>2695</v>
      </c>
      <c r="C18" s="236">
        <v>7</v>
      </c>
      <c r="D18" s="236" t="s">
        <v>3207</v>
      </c>
      <c r="E18" s="236">
        <v>3</v>
      </c>
      <c r="F18" s="138" t="str">
        <f t="shared" si="0"/>
        <v>Wesley</v>
      </c>
      <c r="G18" s="138" t="str">
        <f t="shared" si="1"/>
        <v>Wesley7A-IT</v>
      </c>
      <c r="I18" s="69" t="str">
        <f t="shared" si="2"/>
        <v>7A-IT</v>
      </c>
      <c r="J18"/>
      <c r="K18" t="s">
        <v>3222</v>
      </c>
      <c r="M18" s="69" t="str">
        <f t="array" ref="M18">IF($L$3="","",IFERROR(INDEX(name,SMALL(IF(LEFT(group2,LEN(SPtemplate2!$L$3))=SPtemplate2!$L$3,ROW(group2)),ROW(A16)),1),""))</f>
        <v>Sara</v>
      </c>
      <c r="N18" s="69" t="str">
        <f t="array" ref="N18">IF($L$3="","",IFERROR(INDEX(name6,SMALL(IF(LEFT(group2,LEN(SPtemplate2!$L$3))=SPtemplate2!$L$3,ROW(group2)),ROW(A16)),1),""))</f>
        <v>Lucas</v>
      </c>
      <c r="O18" s="69" t="str">
        <f t="shared" si="3"/>
        <v>Sara</v>
      </c>
      <c r="P18" s="69" t="str">
        <f t="array" ref="P18">IF($L$3="","",IFERROR(INDEX(name2,SMALL(IF(LEFT(group2,LEN(SPtemplate2!$L$3))=SPtemplate2!$L$3,ROW(group2)),ROW(A16)),1),""))</f>
        <v>Sara7H-IT</v>
      </c>
      <c r="Q18" s="69" t="str">
        <f t="array" ref="Q18">IF($L$3="","",IFERROR(INDEX(name3,SMALL(IF(LEFT(group2,LEN(SPtemplate2!$L$3))=SPtemplate2!$L$3,ROW(group2)),ROW(A16)),1),""))</f>
        <v>1-</v>
      </c>
      <c r="V18" s="69" t="str">
        <f t="array" ref="V18">IF($U$3="","",IFERROR(INDEX(name,SMALL(IF(LEFT(group2,LEN(SPtemplate2!$U$3))=SPtemplate2!$U$3,ROW(group2)),ROW(A16)),1),""))</f>
        <v>Sara</v>
      </c>
      <c r="W18" s="69" t="str">
        <f t="array" ref="W18">IF($U$3="","",IFERROR(INDEX(name6,SMALL(IF(LEFT(group2,LEN(SPtemplate2!$U$3))=SPtemplate2!$U$3,ROW(group2)),ROW(A16)),1),""))</f>
        <v>Lucas</v>
      </c>
      <c r="X18" s="69" t="str">
        <f t="shared" si="4"/>
        <v>Sara</v>
      </c>
      <c r="Y18" s="69" t="str">
        <f t="array" ref="Y18">IF($U$3="","",IFERROR(INDEX(name2,SMALL(IF(LEFT(group2,LEN(SPtemplate2!$U$3))=SPtemplate2!$U$3,ROW(group2)),ROW(A16)),1),""))</f>
        <v>Sara7H-IT</v>
      </c>
      <c r="Z18" s="69" t="str">
        <f t="array" ref="Z18">IF($U$3="","",IFERROR(INDEX(name3,SMALL(IF(LEFT(group2,LEN(SPtemplate2!$U$3))=SPtemplate2!$U$3,ROW(group2)),ROW(A16)),1),""))</f>
        <v>1-</v>
      </c>
      <c r="AC18" s="69" t="str">
        <f t="array" ref="AC18">IF($AB$3="","",IFERROR(INDEX(name,SMALL(IF(LEFT(group2,LEN(SPtemplate2!$AB$3))=SPtemplate2!$AB$3,ROW(group2)),ROW(A16)),1),""))</f>
        <v>Sara</v>
      </c>
      <c r="AD18" s="69" t="str">
        <f t="array" ref="AD18">IF($AB$3="","",IFERROR(INDEX(name6,SMALL(IF(LEFT(group2,LEN(SPtemplate2!$AB$3))=SPtemplate2!$AB$3,ROW(group2)),ROW(A16)),1),""))</f>
        <v>Lucas</v>
      </c>
      <c r="AE18" s="69" t="str">
        <f t="shared" si="5"/>
        <v>Sara</v>
      </c>
      <c r="AF18" s="69" t="str">
        <f t="array" ref="AF18">IF($AB$3="","",IFERROR(INDEX(name2,SMALL(IF(LEFT(group2,LEN(SPtemplate2!$AB$3))=SPtemplate2!$AB$3,ROW(group2)),ROW(A16)),1),""))</f>
        <v>Sara7H-IT</v>
      </c>
      <c r="AG18" s="69" t="str">
        <f t="array" ref="AG18">IF($AB$3="","",IFERROR(INDEX(name3,SMALL(IF(LEFT(group2,LEN(SPtemplate2!$AB$3))=SPtemplate2!$AB$3,ROW(group2)),ROW(A16)),1),""))</f>
        <v>1-</v>
      </c>
      <c r="AJ18" s="69" t="str">
        <f t="array" ref="AJ18">IF($AI$3="","",IFERROR(INDEX(name,SMALL(IF(LEFT(group2,LEN(SPtemplate2!$AI$3))=SPtemplate2!$AI$3,ROW(group2)),ROW(A16)),1),""))</f>
        <v>Sara</v>
      </c>
      <c r="AK18" s="69" t="str">
        <f t="array" ref="AK18">IF($AI$3="","",IFERROR(INDEX(name6,SMALL(IF(LEFT(group2,LEN(SPtemplate2!$AI$3))=SPtemplate2!$AI$3,ROW(group2)),ROW(A16)),1),""))</f>
        <v>Lucas</v>
      </c>
      <c r="AL18" s="69" t="str">
        <f t="shared" si="6"/>
        <v>Sara</v>
      </c>
      <c r="AM18" s="69" t="str">
        <f t="array" ref="AM18">IF($AI$3="","",IFERROR(INDEX(name2,SMALL(IF(LEFT(group2,LEN(SPtemplate2!$AI$3))=SPtemplate2!$AI$3,ROW(group2)),ROW(A16)),1),""))</f>
        <v>Sara7H-IT</v>
      </c>
      <c r="AN18" s="69" t="str">
        <f t="array" ref="AN18">IF($AI$3="","",IFERROR(INDEX(name3,SMALL(IF(LEFT(group2,LEN(SPtemplate2!$AI$3))=SPtemplate2!$AI$3,ROW(group2)),ROW(A16)),1),""))</f>
        <v>1-</v>
      </c>
      <c r="AQ18" s="69" t="str">
        <f t="array" ref="AQ18">IF($AP$3="","",IFERROR(INDEX(name,SMALL(IF(LEFT(group2,LEN(SPtemplate2!$AP$3))=SPtemplate2!$AP$3,ROW(group2)),ROW(A16)),1),""))</f>
        <v>Sara</v>
      </c>
      <c r="AR18" s="69" t="str">
        <f t="array" ref="AR18">IF($AP$3="","",IFERROR(INDEX(name6,SMALL(IF(LEFT(group2,LEN(SPtemplate2!$AP$3))=SPtemplate2!$AP$3,ROW(group2)),ROW(A16)),1),""))</f>
        <v>Lucas</v>
      </c>
      <c r="AS18" s="69" t="str">
        <f t="shared" si="7"/>
        <v>Sara</v>
      </c>
      <c r="AT18" s="69" t="str">
        <f t="array" ref="AT18">IF($AP$3="","",IFERROR(INDEX(name2,SMALL(IF(LEFT(group2,LEN(SPtemplate2!$AP$3))=SPtemplate2!$AP$3,ROW(group2)),ROW(A16)),1),""))</f>
        <v>Sara7H-IT</v>
      </c>
      <c r="AU18" s="69" t="str">
        <f t="array" ref="AU18">IF($AP$3="","",IFERROR(INDEX(name3,SMALL(IF(LEFT(group2,LEN(SPtemplate2!$AP$3))=SPtemplate2!$AP$3,ROW(group2)),ROW(A16)),1),""))</f>
        <v>1-</v>
      </c>
    </row>
    <row r="19" spans="1:47" ht="15.75" x14ac:dyDescent="0.25">
      <c r="A19" s="242" t="s">
        <v>2696</v>
      </c>
      <c r="B19" s="242" t="s">
        <v>2697</v>
      </c>
      <c r="C19" s="236">
        <v>7</v>
      </c>
      <c r="D19" s="236" t="s">
        <v>3207</v>
      </c>
      <c r="E19" s="236" t="s">
        <v>2206</v>
      </c>
      <c r="F19" s="138" t="str">
        <f t="shared" si="0"/>
        <v>Franklin</v>
      </c>
      <c r="G19" s="138" t="str">
        <f t="shared" si="1"/>
        <v>Franklin7A-IT</v>
      </c>
      <c r="I19" s="69" t="str">
        <f t="shared" si="2"/>
        <v>7A-IT</v>
      </c>
      <c r="J19"/>
      <c r="K19" t="s">
        <v>3223</v>
      </c>
      <c r="M19" s="69" t="str">
        <f t="array" ref="M19">IF($L$3="","",IFERROR(INDEX(name,SMALL(IF(LEFT(group2,LEN(SPtemplate2!$L$3))=SPtemplate2!$L$3,ROW(group2)),ROW(A17)),1),""))</f>
        <v>Gladys</v>
      </c>
      <c r="N19" s="69" t="str">
        <f t="array" ref="N19">IF($L$3="","",IFERROR(INDEX(name6,SMALL(IF(LEFT(group2,LEN(SPtemplate2!$L$3))=SPtemplate2!$L$3,ROW(group2)),ROW(A17)),1),""))</f>
        <v>Davidson</v>
      </c>
      <c r="O19" s="69" t="str">
        <f t="shared" si="3"/>
        <v>Gladys</v>
      </c>
      <c r="P19" s="69" t="str">
        <f t="array" ref="P19">IF($L$3="","",IFERROR(INDEX(name2,SMALL(IF(LEFT(group2,LEN(SPtemplate2!$L$3))=SPtemplate2!$L$3,ROW(group2)),ROW(A17)),1),""))</f>
        <v>Gladys7H-IT</v>
      </c>
      <c r="Q19" s="69">
        <f t="array" ref="Q19">IF($L$3="","",IFERROR(INDEX(name3,SMALL(IF(LEFT(group2,LEN(SPtemplate2!$L$3))=SPtemplate2!$L$3,ROW(group2)),ROW(A17)),1),""))</f>
        <v>2</v>
      </c>
      <c r="V19" s="69" t="str">
        <f t="array" ref="V19">IF($U$3="","",IFERROR(INDEX(name,SMALL(IF(LEFT(group2,LEN(SPtemplate2!$U$3))=SPtemplate2!$U$3,ROW(group2)),ROW(A17)),1),""))</f>
        <v>Gladys</v>
      </c>
      <c r="W19" s="69" t="str">
        <f t="array" ref="W19">IF($U$3="","",IFERROR(INDEX(name6,SMALL(IF(LEFT(group2,LEN(SPtemplate2!$U$3))=SPtemplate2!$U$3,ROW(group2)),ROW(A17)),1),""))</f>
        <v>Davidson</v>
      </c>
      <c r="X19" s="69" t="str">
        <f t="shared" si="4"/>
        <v>Gladys</v>
      </c>
      <c r="Y19" s="69" t="str">
        <f t="array" ref="Y19">IF($U$3="","",IFERROR(INDEX(name2,SMALL(IF(LEFT(group2,LEN(SPtemplate2!$U$3))=SPtemplate2!$U$3,ROW(group2)),ROW(A17)),1),""))</f>
        <v>Gladys7H-IT</v>
      </c>
      <c r="Z19" s="69">
        <f t="array" ref="Z19">IF($U$3="","",IFERROR(INDEX(name3,SMALL(IF(LEFT(group2,LEN(SPtemplate2!$U$3))=SPtemplate2!$U$3,ROW(group2)),ROW(A17)),1),""))</f>
        <v>2</v>
      </c>
      <c r="AC19" s="69" t="str">
        <f t="array" ref="AC19">IF($AB$3="","",IFERROR(INDEX(name,SMALL(IF(LEFT(group2,LEN(SPtemplate2!$AB$3))=SPtemplate2!$AB$3,ROW(group2)),ROW(A17)),1),""))</f>
        <v>Gladys</v>
      </c>
      <c r="AD19" s="69" t="str">
        <f t="array" ref="AD19">IF($AB$3="","",IFERROR(INDEX(name6,SMALL(IF(LEFT(group2,LEN(SPtemplate2!$AB$3))=SPtemplate2!$AB$3,ROW(group2)),ROW(A17)),1),""))</f>
        <v>Davidson</v>
      </c>
      <c r="AE19" s="69" t="str">
        <f t="shared" si="5"/>
        <v>Gladys</v>
      </c>
      <c r="AF19" s="69" t="str">
        <f t="array" ref="AF19">IF($AB$3="","",IFERROR(INDEX(name2,SMALL(IF(LEFT(group2,LEN(SPtemplate2!$AB$3))=SPtemplate2!$AB$3,ROW(group2)),ROW(A17)),1),""))</f>
        <v>Gladys7H-IT</v>
      </c>
      <c r="AG19" s="69">
        <f t="array" ref="AG19">IF($AB$3="","",IFERROR(INDEX(name3,SMALL(IF(LEFT(group2,LEN(SPtemplate2!$AB$3))=SPtemplate2!$AB$3,ROW(group2)),ROW(A17)),1),""))</f>
        <v>2</v>
      </c>
      <c r="AJ19" s="69" t="str">
        <f t="array" ref="AJ19">IF($AI$3="","",IFERROR(INDEX(name,SMALL(IF(LEFT(group2,LEN(SPtemplate2!$AI$3))=SPtemplate2!$AI$3,ROW(group2)),ROW(A17)),1),""))</f>
        <v>Gladys</v>
      </c>
      <c r="AK19" s="69" t="str">
        <f t="array" ref="AK19">IF($AI$3="","",IFERROR(INDEX(name6,SMALL(IF(LEFT(group2,LEN(SPtemplate2!$AI$3))=SPtemplate2!$AI$3,ROW(group2)),ROW(A17)),1),""))</f>
        <v>Davidson</v>
      </c>
      <c r="AL19" s="69" t="str">
        <f t="shared" si="6"/>
        <v>Gladys</v>
      </c>
      <c r="AM19" s="69" t="str">
        <f t="array" ref="AM19">IF($AI$3="","",IFERROR(INDEX(name2,SMALL(IF(LEFT(group2,LEN(SPtemplate2!$AI$3))=SPtemplate2!$AI$3,ROW(group2)),ROW(A17)),1),""))</f>
        <v>Gladys7H-IT</v>
      </c>
      <c r="AN19" s="69">
        <f t="array" ref="AN19">IF($AI$3="","",IFERROR(INDEX(name3,SMALL(IF(LEFT(group2,LEN(SPtemplate2!$AI$3))=SPtemplate2!$AI$3,ROW(group2)),ROW(A17)),1),""))</f>
        <v>2</v>
      </c>
      <c r="AQ19" s="69" t="str">
        <f t="array" ref="AQ19">IF($AP$3="","",IFERROR(INDEX(name,SMALL(IF(LEFT(group2,LEN(SPtemplate2!$AP$3))=SPtemplate2!$AP$3,ROW(group2)),ROW(A17)),1),""))</f>
        <v>Gladys</v>
      </c>
      <c r="AR19" s="69" t="str">
        <f t="array" ref="AR19">IF($AP$3="","",IFERROR(INDEX(name6,SMALL(IF(LEFT(group2,LEN(SPtemplate2!$AP$3))=SPtemplate2!$AP$3,ROW(group2)),ROW(A17)),1),""))</f>
        <v>Davidson</v>
      </c>
      <c r="AS19" s="69" t="str">
        <f t="shared" si="7"/>
        <v>Gladys</v>
      </c>
      <c r="AT19" s="69" t="str">
        <f t="array" ref="AT19">IF($AP$3="","",IFERROR(INDEX(name2,SMALL(IF(LEFT(group2,LEN(SPtemplate2!$AP$3))=SPtemplate2!$AP$3,ROW(group2)),ROW(A17)),1),""))</f>
        <v>Gladys7H-IT</v>
      </c>
      <c r="AU19" s="69">
        <f t="array" ref="AU19">IF($AP$3="","",IFERROR(INDEX(name3,SMALL(IF(LEFT(group2,LEN(SPtemplate2!$AP$3))=SPtemplate2!$AP$3,ROW(group2)),ROW(A17)),1),""))</f>
        <v>2</v>
      </c>
    </row>
    <row r="20" spans="1:47" ht="15.75" x14ac:dyDescent="0.25">
      <c r="A20" s="242" t="s">
        <v>245</v>
      </c>
      <c r="B20" s="242" t="s">
        <v>2698</v>
      </c>
      <c r="C20" s="236">
        <v>7</v>
      </c>
      <c r="D20" s="236" t="s">
        <v>3207</v>
      </c>
      <c r="E20" s="236">
        <v>1</v>
      </c>
      <c r="F20" s="138" t="str">
        <f t="shared" si="0"/>
        <v>Claire</v>
      </c>
      <c r="G20" s="138" t="str">
        <f t="shared" si="1"/>
        <v>Claire7A-IT</v>
      </c>
      <c r="I20" s="69" t="str">
        <f t="shared" si="2"/>
        <v>7A-IT</v>
      </c>
      <c r="J20"/>
      <c r="K20" t="s">
        <v>3224</v>
      </c>
      <c r="M20" s="69" t="str">
        <f t="array" ref="M20">IF($L$3="","",IFERROR(INDEX(name,SMALL(IF(LEFT(group2,LEN(SPtemplate2!$L$3))=SPtemplate2!$L$3,ROW(group2)),ROW(A18)),1),""))</f>
        <v>Mike</v>
      </c>
      <c r="N20" s="69" t="str">
        <f t="array" ref="N20">IF($L$3="","",IFERROR(INDEX(name6,SMALL(IF(LEFT(group2,LEN(SPtemplate2!$L$3))=SPtemplate2!$L$3,ROW(group2)),ROW(A18)),1),""))</f>
        <v>Whitehead</v>
      </c>
      <c r="O20" s="69" t="str">
        <f t="shared" si="3"/>
        <v>Mike</v>
      </c>
      <c r="P20" s="69" t="str">
        <f t="array" ref="P20">IF($L$3="","",IFERROR(INDEX(name2,SMALL(IF(LEFT(group2,LEN(SPtemplate2!$L$3))=SPtemplate2!$L$3,ROW(group2)),ROW(A18)),1),""))</f>
        <v>Mike7H-IT</v>
      </c>
      <c r="Q20" s="69" t="str">
        <f t="array" ref="Q20">IF($L$3="","",IFERROR(INDEX(name3,SMALL(IF(LEFT(group2,LEN(SPtemplate2!$L$3))=SPtemplate2!$L$3,ROW(group2)),ROW(A18)),1),""))</f>
        <v>2+</v>
      </c>
      <c r="V20" s="69" t="str">
        <f t="array" ref="V20">IF($U$3="","",IFERROR(INDEX(name,SMALL(IF(LEFT(group2,LEN(SPtemplate2!$U$3))=SPtemplate2!$U$3,ROW(group2)),ROW(A18)),1),""))</f>
        <v>Mike</v>
      </c>
      <c r="W20" s="69" t="str">
        <f t="array" ref="W20">IF($U$3="","",IFERROR(INDEX(name6,SMALL(IF(LEFT(group2,LEN(SPtemplate2!$U$3))=SPtemplate2!$U$3,ROW(group2)),ROW(A18)),1),""))</f>
        <v>Whitehead</v>
      </c>
      <c r="X20" s="69" t="str">
        <f t="shared" si="4"/>
        <v>Mike</v>
      </c>
      <c r="Y20" s="69" t="str">
        <f t="array" ref="Y20">IF($U$3="","",IFERROR(INDEX(name2,SMALL(IF(LEFT(group2,LEN(SPtemplate2!$U$3))=SPtemplate2!$U$3,ROW(group2)),ROW(A18)),1),""))</f>
        <v>Mike7H-IT</v>
      </c>
      <c r="Z20" s="69" t="str">
        <f t="array" ref="Z20">IF($U$3="","",IFERROR(INDEX(name3,SMALL(IF(LEFT(group2,LEN(SPtemplate2!$U$3))=SPtemplate2!$U$3,ROW(group2)),ROW(A18)),1),""))</f>
        <v>2+</v>
      </c>
      <c r="AC20" s="69" t="str">
        <f t="array" ref="AC20">IF($AB$3="","",IFERROR(INDEX(name,SMALL(IF(LEFT(group2,LEN(SPtemplate2!$AB$3))=SPtemplate2!$AB$3,ROW(group2)),ROW(A18)),1),""))</f>
        <v>Mike</v>
      </c>
      <c r="AD20" s="69" t="str">
        <f t="array" ref="AD20">IF($AB$3="","",IFERROR(INDEX(name6,SMALL(IF(LEFT(group2,LEN(SPtemplate2!$AB$3))=SPtemplate2!$AB$3,ROW(group2)),ROW(A18)),1),""))</f>
        <v>Whitehead</v>
      </c>
      <c r="AE20" s="69" t="str">
        <f t="shared" si="5"/>
        <v>Mike</v>
      </c>
      <c r="AF20" s="69" t="str">
        <f t="array" ref="AF20">IF($AB$3="","",IFERROR(INDEX(name2,SMALL(IF(LEFT(group2,LEN(SPtemplate2!$AB$3))=SPtemplate2!$AB$3,ROW(group2)),ROW(A18)),1),""))</f>
        <v>Mike7H-IT</v>
      </c>
      <c r="AG20" s="69" t="str">
        <f t="array" ref="AG20">IF($AB$3="","",IFERROR(INDEX(name3,SMALL(IF(LEFT(group2,LEN(SPtemplate2!$AB$3))=SPtemplate2!$AB$3,ROW(group2)),ROW(A18)),1),""))</f>
        <v>2+</v>
      </c>
      <c r="AJ20" s="69" t="str">
        <f t="array" ref="AJ20">IF($AI$3="","",IFERROR(INDEX(name,SMALL(IF(LEFT(group2,LEN(SPtemplate2!$AI$3))=SPtemplate2!$AI$3,ROW(group2)),ROW(A18)),1),""))</f>
        <v>Mike</v>
      </c>
      <c r="AK20" s="69" t="str">
        <f t="array" ref="AK20">IF($AI$3="","",IFERROR(INDEX(name6,SMALL(IF(LEFT(group2,LEN(SPtemplate2!$AI$3))=SPtemplate2!$AI$3,ROW(group2)),ROW(A18)),1),""))</f>
        <v>Whitehead</v>
      </c>
      <c r="AL20" s="69" t="str">
        <f t="shared" si="6"/>
        <v>Mike</v>
      </c>
      <c r="AM20" s="69" t="str">
        <f t="array" ref="AM20">IF($AI$3="","",IFERROR(INDEX(name2,SMALL(IF(LEFT(group2,LEN(SPtemplate2!$AI$3))=SPtemplate2!$AI$3,ROW(group2)),ROW(A18)),1),""))</f>
        <v>Mike7H-IT</v>
      </c>
      <c r="AN20" s="69" t="str">
        <f t="array" ref="AN20">IF($AI$3="","",IFERROR(INDEX(name3,SMALL(IF(LEFT(group2,LEN(SPtemplate2!$AI$3))=SPtemplate2!$AI$3,ROW(group2)),ROW(A18)),1),""))</f>
        <v>2+</v>
      </c>
      <c r="AQ20" s="69" t="str">
        <f t="array" ref="AQ20">IF($AP$3="","",IFERROR(INDEX(name,SMALL(IF(LEFT(group2,LEN(SPtemplate2!$AP$3))=SPtemplate2!$AP$3,ROW(group2)),ROW(A18)),1),""))</f>
        <v>Mike</v>
      </c>
      <c r="AR20" s="69" t="str">
        <f t="array" ref="AR20">IF($AP$3="","",IFERROR(INDEX(name6,SMALL(IF(LEFT(group2,LEN(SPtemplate2!$AP$3))=SPtemplate2!$AP$3,ROW(group2)),ROW(A18)),1),""))</f>
        <v>Whitehead</v>
      </c>
      <c r="AS20" s="69" t="str">
        <f t="shared" si="7"/>
        <v>Mike</v>
      </c>
      <c r="AT20" s="69" t="str">
        <f t="array" ref="AT20">IF($AP$3="","",IFERROR(INDEX(name2,SMALL(IF(LEFT(group2,LEN(SPtemplate2!$AP$3))=SPtemplate2!$AP$3,ROW(group2)),ROW(A18)),1),""))</f>
        <v>Mike7H-IT</v>
      </c>
      <c r="AU20" s="69" t="str">
        <f t="array" ref="AU20">IF($AP$3="","",IFERROR(INDEX(name3,SMALL(IF(LEFT(group2,LEN(SPtemplate2!$AP$3))=SPtemplate2!$AP$3,ROW(group2)),ROW(A18)),1),""))</f>
        <v>2+</v>
      </c>
    </row>
    <row r="21" spans="1:47" ht="15.75" x14ac:dyDescent="0.25">
      <c r="A21" s="242" t="s">
        <v>2699</v>
      </c>
      <c r="B21" s="242" t="s">
        <v>2700</v>
      </c>
      <c r="C21" s="236">
        <v>7</v>
      </c>
      <c r="D21" s="236" t="s">
        <v>3207</v>
      </c>
      <c r="E21" s="236">
        <v>2</v>
      </c>
      <c r="F21" s="138" t="str">
        <f t="shared" si="0"/>
        <v>Marian</v>
      </c>
      <c r="G21" s="138" t="str">
        <f t="shared" si="1"/>
        <v>Marian7A-IT</v>
      </c>
      <c r="I21" s="69" t="str">
        <f t="shared" si="2"/>
        <v>7A-IT</v>
      </c>
      <c r="J21"/>
      <c r="K21" t="s">
        <v>3225</v>
      </c>
      <c r="M21" s="69" t="str">
        <f t="array" ref="M21">IF($L$3="","",IFERROR(INDEX(name,SMALL(IF(LEFT(group2,LEN(SPtemplate2!$L$3))=SPtemplate2!$L$3,ROW(group2)),ROW(A19)),1),""))</f>
        <v>Lynne</v>
      </c>
      <c r="N21" s="69" t="str">
        <f t="array" ref="N21">IF($L$3="","",IFERROR(INDEX(name6,SMALL(IF(LEFT(group2,LEN(SPtemplate2!$L$3))=SPtemplate2!$L$3,ROW(group2)),ROW(A19)),1),""))</f>
        <v>Rose</v>
      </c>
      <c r="O21" s="69" t="str">
        <f t="shared" si="3"/>
        <v>Lynne</v>
      </c>
      <c r="P21" s="69" t="str">
        <f t="array" ref="P21">IF($L$3="","",IFERROR(INDEX(name2,SMALL(IF(LEFT(group2,LEN(SPtemplate2!$L$3))=SPtemplate2!$L$3,ROW(group2)),ROW(A19)),1),""))</f>
        <v>Lynne7H-IT</v>
      </c>
      <c r="Q21" s="69" t="str">
        <f t="array" ref="Q21">IF($L$3="","",IFERROR(INDEX(name3,SMALL(IF(LEFT(group2,LEN(SPtemplate2!$L$3))=SPtemplate2!$L$3,ROW(group2)),ROW(A19)),1),""))</f>
        <v>3+</v>
      </c>
      <c r="V21" s="69" t="str">
        <f t="array" ref="V21">IF($U$3="","",IFERROR(INDEX(name,SMALL(IF(LEFT(group2,LEN(SPtemplate2!$U$3))=SPtemplate2!$U$3,ROW(group2)),ROW(A19)),1),""))</f>
        <v>Lynne</v>
      </c>
      <c r="W21" s="69" t="str">
        <f t="array" ref="W21">IF($U$3="","",IFERROR(INDEX(name6,SMALL(IF(LEFT(group2,LEN(SPtemplate2!$U$3))=SPtemplate2!$U$3,ROW(group2)),ROW(A19)),1),""))</f>
        <v>Rose</v>
      </c>
      <c r="X21" s="69" t="str">
        <f t="shared" si="4"/>
        <v>Lynne</v>
      </c>
      <c r="Y21" s="69" t="str">
        <f t="array" ref="Y21">IF($U$3="","",IFERROR(INDEX(name2,SMALL(IF(LEFT(group2,LEN(SPtemplate2!$U$3))=SPtemplate2!$U$3,ROW(group2)),ROW(A19)),1),""))</f>
        <v>Lynne7H-IT</v>
      </c>
      <c r="Z21" s="69" t="str">
        <f t="array" ref="Z21">IF($U$3="","",IFERROR(INDEX(name3,SMALL(IF(LEFT(group2,LEN(SPtemplate2!$U$3))=SPtemplate2!$U$3,ROW(group2)),ROW(A19)),1),""))</f>
        <v>3+</v>
      </c>
      <c r="AC21" s="69" t="str">
        <f t="array" ref="AC21">IF($AB$3="","",IFERROR(INDEX(name,SMALL(IF(LEFT(group2,LEN(SPtemplate2!$AB$3))=SPtemplate2!$AB$3,ROW(group2)),ROW(A19)),1),""))</f>
        <v>Lynne</v>
      </c>
      <c r="AD21" s="69" t="str">
        <f t="array" ref="AD21">IF($AB$3="","",IFERROR(INDEX(name6,SMALL(IF(LEFT(group2,LEN(SPtemplate2!$AB$3))=SPtemplate2!$AB$3,ROW(group2)),ROW(A19)),1),""))</f>
        <v>Rose</v>
      </c>
      <c r="AE21" s="69" t="str">
        <f t="shared" si="5"/>
        <v>Lynne</v>
      </c>
      <c r="AF21" s="69" t="str">
        <f t="array" ref="AF21">IF($AB$3="","",IFERROR(INDEX(name2,SMALL(IF(LEFT(group2,LEN(SPtemplate2!$AB$3))=SPtemplate2!$AB$3,ROW(group2)),ROW(A19)),1),""))</f>
        <v>Lynne7H-IT</v>
      </c>
      <c r="AG21" s="69" t="str">
        <f t="array" ref="AG21">IF($AB$3="","",IFERROR(INDEX(name3,SMALL(IF(LEFT(group2,LEN(SPtemplate2!$AB$3))=SPtemplate2!$AB$3,ROW(group2)),ROW(A19)),1),""))</f>
        <v>3+</v>
      </c>
      <c r="AJ21" s="69" t="str">
        <f t="array" ref="AJ21">IF($AI$3="","",IFERROR(INDEX(name,SMALL(IF(LEFT(group2,LEN(SPtemplate2!$AI$3))=SPtemplate2!$AI$3,ROW(group2)),ROW(A19)),1),""))</f>
        <v>Lynne</v>
      </c>
      <c r="AK21" s="69" t="str">
        <f t="array" ref="AK21">IF($AI$3="","",IFERROR(INDEX(name6,SMALL(IF(LEFT(group2,LEN(SPtemplate2!$AI$3))=SPtemplate2!$AI$3,ROW(group2)),ROW(A19)),1),""))</f>
        <v>Rose</v>
      </c>
      <c r="AL21" s="69" t="str">
        <f t="shared" si="6"/>
        <v>Lynne</v>
      </c>
      <c r="AM21" s="69" t="str">
        <f t="array" ref="AM21">IF($AI$3="","",IFERROR(INDEX(name2,SMALL(IF(LEFT(group2,LEN(SPtemplate2!$AI$3))=SPtemplate2!$AI$3,ROW(group2)),ROW(A19)),1),""))</f>
        <v>Lynne7H-IT</v>
      </c>
      <c r="AN21" s="69" t="str">
        <f t="array" ref="AN21">IF($AI$3="","",IFERROR(INDEX(name3,SMALL(IF(LEFT(group2,LEN(SPtemplate2!$AI$3))=SPtemplate2!$AI$3,ROW(group2)),ROW(A19)),1),""))</f>
        <v>3+</v>
      </c>
      <c r="AQ21" s="69" t="str">
        <f t="array" ref="AQ21">IF($AP$3="","",IFERROR(INDEX(name,SMALL(IF(LEFT(group2,LEN(SPtemplate2!$AP$3))=SPtemplate2!$AP$3,ROW(group2)),ROW(A19)),1),""))</f>
        <v>Lynne</v>
      </c>
      <c r="AR21" s="69" t="str">
        <f t="array" ref="AR21">IF($AP$3="","",IFERROR(INDEX(name6,SMALL(IF(LEFT(group2,LEN(SPtemplate2!$AP$3))=SPtemplate2!$AP$3,ROW(group2)),ROW(A19)),1),""))</f>
        <v>Rose</v>
      </c>
      <c r="AS21" s="69" t="str">
        <f t="shared" si="7"/>
        <v>Lynne</v>
      </c>
      <c r="AT21" s="69" t="str">
        <f t="array" ref="AT21">IF($AP$3="","",IFERROR(INDEX(name2,SMALL(IF(LEFT(group2,LEN(SPtemplate2!$AP$3))=SPtemplate2!$AP$3,ROW(group2)),ROW(A19)),1),""))</f>
        <v>Lynne7H-IT</v>
      </c>
      <c r="AU21" s="69" t="str">
        <f t="array" ref="AU21">IF($AP$3="","",IFERROR(INDEX(name3,SMALL(IF(LEFT(group2,LEN(SPtemplate2!$AP$3))=SPtemplate2!$AP$3,ROW(group2)),ROW(A19)),1),""))</f>
        <v>3+</v>
      </c>
    </row>
    <row r="22" spans="1:47" ht="15.75" x14ac:dyDescent="0.25">
      <c r="A22" s="242" t="s">
        <v>2184</v>
      </c>
      <c r="B22" s="242" t="s">
        <v>2701</v>
      </c>
      <c r="C22" s="236">
        <v>7</v>
      </c>
      <c r="D22" s="236" t="s">
        <v>3207</v>
      </c>
      <c r="E22" s="236">
        <v>2</v>
      </c>
      <c r="F22" s="138" t="str">
        <f t="shared" si="0"/>
        <v>Dwight</v>
      </c>
      <c r="G22" s="138" t="str">
        <f t="shared" si="1"/>
        <v>Dwight7A-IT</v>
      </c>
      <c r="I22" s="69" t="str">
        <f t="shared" si="2"/>
        <v>7A-IT</v>
      </c>
      <c r="J22"/>
      <c r="K22" t="s">
        <v>3226</v>
      </c>
      <c r="M22" s="69" t="str">
        <f t="array" ref="M22">IF($L$3="","",IFERROR(INDEX(name,SMALL(IF(LEFT(group2,LEN(SPtemplate2!$L$3))=SPtemplate2!$L$3,ROW(group2)),ROW(A20)),1),""))</f>
        <v>Faye</v>
      </c>
      <c r="N22" s="69" t="str">
        <f t="array" ref="N22">IF($L$3="","",IFERROR(INDEX(name6,SMALL(IF(LEFT(group2,LEN(SPtemplate2!$L$3))=SPtemplate2!$L$3,ROW(group2)),ROW(A20)),1),""))</f>
        <v>Sparks</v>
      </c>
      <c r="O22" s="69" t="str">
        <f t="shared" si="3"/>
        <v>Faye</v>
      </c>
      <c r="P22" s="69" t="str">
        <f t="array" ref="P22">IF($L$3="","",IFERROR(INDEX(name2,SMALL(IF(LEFT(group2,LEN(SPtemplate2!$L$3))=SPtemplate2!$L$3,ROW(group2)),ROW(A20)),1),""))</f>
        <v>Faye7H-IT</v>
      </c>
      <c r="Q22" s="69" t="str">
        <f t="array" ref="Q22">IF($L$3="","",IFERROR(INDEX(name3,SMALL(IF(LEFT(group2,LEN(SPtemplate2!$L$3))=SPtemplate2!$L$3,ROW(group2)),ROW(A20)),1),""))</f>
        <v>1+</v>
      </c>
      <c r="V22" s="69" t="str">
        <f t="array" ref="V22">IF($U$3="","",IFERROR(INDEX(name,SMALL(IF(LEFT(group2,LEN(SPtemplate2!$U$3))=SPtemplate2!$U$3,ROW(group2)),ROW(A20)),1),""))</f>
        <v>Faye</v>
      </c>
      <c r="W22" s="69" t="str">
        <f t="array" ref="W22">IF($U$3="","",IFERROR(INDEX(name6,SMALL(IF(LEFT(group2,LEN(SPtemplate2!$U$3))=SPtemplate2!$U$3,ROW(group2)),ROW(A20)),1),""))</f>
        <v>Sparks</v>
      </c>
      <c r="X22" s="69" t="str">
        <f t="shared" si="4"/>
        <v>Faye</v>
      </c>
      <c r="Y22" s="69" t="str">
        <f t="array" ref="Y22">IF($U$3="","",IFERROR(INDEX(name2,SMALL(IF(LEFT(group2,LEN(SPtemplate2!$U$3))=SPtemplate2!$U$3,ROW(group2)),ROW(A20)),1),""))</f>
        <v>Faye7H-IT</v>
      </c>
      <c r="Z22" s="69" t="str">
        <f t="array" ref="Z22">IF($U$3="","",IFERROR(INDEX(name3,SMALL(IF(LEFT(group2,LEN(SPtemplate2!$U$3))=SPtemplate2!$U$3,ROW(group2)),ROW(A20)),1),""))</f>
        <v>1+</v>
      </c>
      <c r="AC22" s="69" t="str">
        <f t="array" ref="AC22">IF($AB$3="","",IFERROR(INDEX(name,SMALL(IF(LEFT(group2,LEN(SPtemplate2!$AB$3))=SPtemplate2!$AB$3,ROW(group2)),ROW(A20)),1),""))</f>
        <v>Faye</v>
      </c>
      <c r="AD22" s="69" t="str">
        <f t="array" ref="AD22">IF($AB$3="","",IFERROR(INDEX(name6,SMALL(IF(LEFT(group2,LEN(SPtemplate2!$AB$3))=SPtemplate2!$AB$3,ROW(group2)),ROW(A20)),1),""))</f>
        <v>Sparks</v>
      </c>
      <c r="AE22" s="69" t="str">
        <f t="shared" si="5"/>
        <v>Faye</v>
      </c>
      <c r="AF22" s="69" t="str">
        <f t="array" ref="AF22">IF($AB$3="","",IFERROR(INDEX(name2,SMALL(IF(LEFT(group2,LEN(SPtemplate2!$AB$3))=SPtemplate2!$AB$3,ROW(group2)),ROW(A20)),1),""))</f>
        <v>Faye7H-IT</v>
      </c>
      <c r="AG22" s="69" t="str">
        <f t="array" ref="AG22">IF($AB$3="","",IFERROR(INDEX(name3,SMALL(IF(LEFT(group2,LEN(SPtemplate2!$AB$3))=SPtemplate2!$AB$3,ROW(group2)),ROW(A20)),1),""))</f>
        <v>1+</v>
      </c>
      <c r="AJ22" s="69" t="str">
        <f t="array" ref="AJ22">IF($AI$3="","",IFERROR(INDEX(name,SMALL(IF(LEFT(group2,LEN(SPtemplate2!$AI$3))=SPtemplate2!$AI$3,ROW(group2)),ROW(A20)),1),""))</f>
        <v>Faye</v>
      </c>
      <c r="AK22" s="69" t="str">
        <f t="array" ref="AK22">IF($AI$3="","",IFERROR(INDEX(name6,SMALL(IF(LEFT(group2,LEN(SPtemplate2!$AI$3))=SPtemplate2!$AI$3,ROW(group2)),ROW(A20)),1),""))</f>
        <v>Sparks</v>
      </c>
      <c r="AL22" s="69" t="str">
        <f t="shared" si="6"/>
        <v>Faye</v>
      </c>
      <c r="AM22" s="69" t="str">
        <f t="array" ref="AM22">IF($AI$3="","",IFERROR(INDEX(name2,SMALL(IF(LEFT(group2,LEN(SPtemplate2!$AI$3))=SPtemplate2!$AI$3,ROW(group2)),ROW(A20)),1),""))</f>
        <v>Faye7H-IT</v>
      </c>
      <c r="AN22" s="69" t="str">
        <f t="array" ref="AN22">IF($AI$3="","",IFERROR(INDEX(name3,SMALL(IF(LEFT(group2,LEN(SPtemplate2!$AI$3))=SPtemplate2!$AI$3,ROW(group2)),ROW(A20)),1),""))</f>
        <v>1+</v>
      </c>
      <c r="AQ22" s="69" t="str">
        <f t="array" ref="AQ22">IF($AP$3="","",IFERROR(INDEX(name,SMALL(IF(LEFT(group2,LEN(SPtemplate2!$AP$3))=SPtemplate2!$AP$3,ROW(group2)),ROW(A20)),1),""))</f>
        <v>Faye</v>
      </c>
      <c r="AR22" s="69" t="str">
        <f t="array" ref="AR22">IF($AP$3="","",IFERROR(INDEX(name6,SMALL(IF(LEFT(group2,LEN(SPtemplate2!$AP$3))=SPtemplate2!$AP$3,ROW(group2)),ROW(A20)),1),""))</f>
        <v>Sparks</v>
      </c>
      <c r="AS22" s="69" t="str">
        <f t="shared" si="7"/>
        <v>Faye</v>
      </c>
      <c r="AT22" s="69" t="str">
        <f t="array" ref="AT22">IF($AP$3="","",IFERROR(INDEX(name2,SMALL(IF(LEFT(group2,LEN(SPtemplate2!$AP$3))=SPtemplate2!$AP$3,ROW(group2)),ROW(A20)),1),""))</f>
        <v>Faye7H-IT</v>
      </c>
      <c r="AU22" s="69" t="str">
        <f t="array" ref="AU22">IF($AP$3="","",IFERROR(INDEX(name3,SMALL(IF(LEFT(group2,LEN(SPtemplate2!$AP$3))=SPtemplate2!$AP$3,ROW(group2)),ROW(A20)),1),""))</f>
        <v>1+</v>
      </c>
    </row>
    <row r="23" spans="1:47" ht="15.75" x14ac:dyDescent="0.25">
      <c r="A23" s="242" t="s">
        <v>2702</v>
      </c>
      <c r="B23" s="242" t="s">
        <v>2703</v>
      </c>
      <c r="C23" s="236">
        <v>7</v>
      </c>
      <c r="D23" s="236" t="s">
        <v>3207</v>
      </c>
      <c r="E23" s="236" t="s">
        <v>2206</v>
      </c>
      <c r="F23" s="138" t="str">
        <f t="shared" si="0"/>
        <v>Stephanie</v>
      </c>
      <c r="G23" s="138" t="str">
        <f t="shared" si="1"/>
        <v>Stephanie7A-IT</v>
      </c>
      <c r="I23" s="69" t="str">
        <f t="shared" si="2"/>
        <v>7A-IT</v>
      </c>
      <c r="J23"/>
      <c r="K23" t="s">
        <v>3227</v>
      </c>
      <c r="M23" s="69" t="str">
        <f t="array" ref="M23">IF($L$3="","",IFERROR(INDEX(name,SMALL(IF(LEFT(group2,LEN(SPtemplate2!$L$3))=SPtemplate2!$L$3,ROW(group2)),ROW(A21)),1),""))</f>
        <v>Diana</v>
      </c>
      <c r="N23" s="69" t="str">
        <f t="array" ref="N23">IF($L$3="","",IFERROR(INDEX(name6,SMALL(IF(LEFT(group2,LEN(SPtemplate2!$L$3))=SPtemplate2!$L$3,ROW(group2)),ROW(A21)),1),""))</f>
        <v>Moore</v>
      </c>
      <c r="O23" s="69" t="str">
        <f t="shared" si="3"/>
        <v>Diana</v>
      </c>
      <c r="P23" s="69" t="str">
        <f t="array" ref="P23">IF($L$3="","",IFERROR(INDEX(name2,SMALL(IF(LEFT(group2,LEN(SPtemplate2!$L$3))=SPtemplate2!$L$3,ROW(group2)),ROW(A21)),1),""))</f>
        <v>Diana7H-IT</v>
      </c>
      <c r="Q23" s="69" t="str">
        <f t="array" ref="Q23">IF($L$3="","",IFERROR(INDEX(name3,SMALL(IF(LEFT(group2,LEN(SPtemplate2!$L$3))=SPtemplate2!$L$3,ROW(group2)),ROW(A21)),1),""))</f>
        <v>0+</v>
      </c>
      <c r="V23" s="69" t="str">
        <f t="array" ref="V23">IF($U$3="","",IFERROR(INDEX(name,SMALL(IF(LEFT(group2,LEN(SPtemplate2!$U$3))=SPtemplate2!$U$3,ROW(group2)),ROW(A21)),1),""))</f>
        <v>Diana</v>
      </c>
      <c r="W23" s="69" t="str">
        <f t="array" ref="W23">IF($U$3="","",IFERROR(INDEX(name6,SMALL(IF(LEFT(group2,LEN(SPtemplate2!$U$3))=SPtemplate2!$U$3,ROW(group2)),ROW(A21)),1),""))</f>
        <v>Moore</v>
      </c>
      <c r="X23" s="69" t="str">
        <f t="shared" si="4"/>
        <v>Diana</v>
      </c>
      <c r="Y23" s="69" t="str">
        <f t="array" ref="Y23">IF($U$3="","",IFERROR(INDEX(name2,SMALL(IF(LEFT(group2,LEN(SPtemplate2!$U$3))=SPtemplate2!$U$3,ROW(group2)),ROW(A21)),1),""))</f>
        <v>Diana7H-IT</v>
      </c>
      <c r="Z23" s="69" t="str">
        <f t="array" ref="Z23">IF($U$3="","",IFERROR(INDEX(name3,SMALL(IF(LEFT(group2,LEN(SPtemplate2!$U$3))=SPtemplate2!$U$3,ROW(group2)),ROW(A21)),1),""))</f>
        <v>0+</v>
      </c>
      <c r="AC23" s="69" t="str">
        <f t="array" ref="AC23">IF($AB$3="","",IFERROR(INDEX(name,SMALL(IF(LEFT(group2,LEN(SPtemplate2!$AB$3))=SPtemplate2!$AB$3,ROW(group2)),ROW(A21)),1),""))</f>
        <v>Diana</v>
      </c>
      <c r="AD23" s="69" t="str">
        <f t="array" ref="AD23">IF($AB$3="","",IFERROR(INDEX(name6,SMALL(IF(LEFT(group2,LEN(SPtemplate2!$AB$3))=SPtemplate2!$AB$3,ROW(group2)),ROW(A21)),1),""))</f>
        <v>Moore</v>
      </c>
      <c r="AE23" s="69" t="str">
        <f t="shared" si="5"/>
        <v>Diana</v>
      </c>
      <c r="AF23" s="69" t="str">
        <f t="array" ref="AF23">IF($AB$3="","",IFERROR(INDEX(name2,SMALL(IF(LEFT(group2,LEN(SPtemplate2!$AB$3))=SPtemplate2!$AB$3,ROW(group2)),ROW(A21)),1),""))</f>
        <v>Diana7H-IT</v>
      </c>
      <c r="AG23" s="69" t="str">
        <f t="array" ref="AG23">IF($AB$3="","",IFERROR(INDEX(name3,SMALL(IF(LEFT(group2,LEN(SPtemplate2!$AB$3))=SPtemplate2!$AB$3,ROW(group2)),ROW(A21)),1),""))</f>
        <v>0+</v>
      </c>
      <c r="AJ23" s="69" t="str">
        <f t="array" ref="AJ23">IF($AI$3="","",IFERROR(INDEX(name,SMALL(IF(LEFT(group2,LEN(SPtemplate2!$AI$3))=SPtemplate2!$AI$3,ROW(group2)),ROW(A21)),1),""))</f>
        <v>Diana</v>
      </c>
      <c r="AK23" s="69" t="str">
        <f t="array" ref="AK23">IF($AI$3="","",IFERROR(INDEX(name6,SMALL(IF(LEFT(group2,LEN(SPtemplate2!$AI$3))=SPtemplate2!$AI$3,ROW(group2)),ROW(A21)),1),""))</f>
        <v>Moore</v>
      </c>
      <c r="AL23" s="69" t="str">
        <f t="shared" si="6"/>
        <v>Diana</v>
      </c>
      <c r="AM23" s="69" t="str">
        <f t="array" ref="AM23">IF($AI$3="","",IFERROR(INDEX(name2,SMALL(IF(LEFT(group2,LEN(SPtemplate2!$AI$3))=SPtemplate2!$AI$3,ROW(group2)),ROW(A21)),1),""))</f>
        <v>Diana7H-IT</v>
      </c>
      <c r="AN23" s="69" t="str">
        <f t="array" ref="AN23">IF($AI$3="","",IFERROR(INDEX(name3,SMALL(IF(LEFT(group2,LEN(SPtemplate2!$AI$3))=SPtemplate2!$AI$3,ROW(group2)),ROW(A21)),1),""))</f>
        <v>0+</v>
      </c>
      <c r="AQ23" s="69" t="str">
        <f t="array" ref="AQ23">IF($AP$3="","",IFERROR(INDEX(name,SMALL(IF(LEFT(group2,LEN(SPtemplate2!$AP$3))=SPtemplate2!$AP$3,ROW(group2)),ROW(A21)),1),""))</f>
        <v>Diana</v>
      </c>
      <c r="AR23" s="69" t="str">
        <f t="array" ref="AR23">IF($AP$3="","",IFERROR(INDEX(name6,SMALL(IF(LEFT(group2,LEN(SPtemplate2!$AP$3))=SPtemplate2!$AP$3,ROW(group2)),ROW(A21)),1),""))</f>
        <v>Moore</v>
      </c>
      <c r="AS23" s="69" t="str">
        <f t="shared" si="7"/>
        <v>Diana</v>
      </c>
      <c r="AT23" s="69" t="str">
        <f t="array" ref="AT23">IF($AP$3="","",IFERROR(INDEX(name2,SMALL(IF(LEFT(group2,LEN(SPtemplate2!$AP$3))=SPtemplate2!$AP$3,ROW(group2)),ROW(A21)),1),""))</f>
        <v>Diana7H-IT</v>
      </c>
      <c r="AU23" s="69" t="str">
        <f t="array" ref="AU23">IF($AP$3="","",IFERROR(INDEX(name3,SMALL(IF(LEFT(group2,LEN(SPtemplate2!$AP$3))=SPtemplate2!$AP$3,ROW(group2)),ROW(A21)),1),""))</f>
        <v>0+</v>
      </c>
    </row>
    <row r="24" spans="1:47" ht="15.75" x14ac:dyDescent="0.25">
      <c r="A24" s="242" t="s">
        <v>2669</v>
      </c>
      <c r="B24" s="242" t="s">
        <v>2704</v>
      </c>
      <c r="C24" s="236">
        <v>7</v>
      </c>
      <c r="D24" s="236" t="s">
        <v>3208</v>
      </c>
      <c r="E24" s="236" t="s">
        <v>2204</v>
      </c>
      <c r="F24" s="138" t="str">
        <f t="shared" si="0"/>
        <v>Gretchen Goldstein</v>
      </c>
      <c r="G24" s="138" t="str">
        <f t="shared" si="1"/>
        <v>Gretchen7C-IT</v>
      </c>
      <c r="I24" s="69" t="str">
        <f t="shared" si="2"/>
        <v>7C-IT</v>
      </c>
      <c r="J24"/>
      <c r="K24" t="s">
        <v>3228</v>
      </c>
      <c r="M24" s="69" t="str">
        <f t="array" ref="M24">IF($L$3="","",IFERROR(INDEX(name,SMALL(IF(LEFT(group2,LEN(SPtemplate2!$L$3))=SPtemplate2!$L$3,ROW(group2)),ROW(A22)),1),""))</f>
        <v/>
      </c>
      <c r="N24" s="69" t="str">
        <f t="array" ref="N24">IF($L$3="","",IFERROR(INDEX(name6,SMALL(IF(LEFT(group2,LEN(SPtemplate2!$L$3))=SPtemplate2!$L$3,ROW(group2)),ROW(A22)),1),""))</f>
        <v/>
      </c>
      <c r="O24" s="69" t="str">
        <f t="shared" si="3"/>
        <v xml:space="preserve"> </v>
      </c>
      <c r="P24" s="69" t="str">
        <f t="array" ref="P24">IF($L$3="","",IFERROR(INDEX(name2,SMALL(IF(LEFT(group2,LEN(SPtemplate2!$L$3))=SPtemplate2!$L$3,ROW(group2)),ROW(A22)),1),""))</f>
        <v/>
      </c>
      <c r="Q24" s="69" t="str">
        <f t="array" ref="Q24">IF($L$3="","",IFERROR(INDEX(name3,SMALL(IF(LEFT(group2,LEN(SPtemplate2!$L$3))=SPtemplate2!$L$3,ROW(group2)),ROW(A22)),1),""))</f>
        <v/>
      </c>
      <c r="V24" s="69" t="str">
        <f t="array" ref="V24">IF($U$3="","",IFERROR(INDEX(name,SMALL(IF(LEFT(group2,LEN(SPtemplate2!$U$3))=SPtemplate2!$U$3,ROW(group2)),ROW(A22)),1),""))</f>
        <v/>
      </c>
      <c r="W24" s="69" t="str">
        <f t="array" ref="W24">IF($U$3="","",IFERROR(INDEX(name6,SMALL(IF(LEFT(group2,LEN(SPtemplate2!$U$3))=SPtemplate2!$U$3,ROW(group2)),ROW(A22)),1),""))</f>
        <v/>
      </c>
      <c r="X24" s="69" t="str">
        <f t="shared" si="4"/>
        <v xml:space="preserve"> </v>
      </c>
      <c r="Y24" s="69" t="str">
        <f t="array" ref="Y24">IF($U$3="","",IFERROR(INDEX(name2,SMALL(IF(LEFT(group2,LEN(SPtemplate2!$U$3))=SPtemplate2!$U$3,ROW(group2)),ROW(A22)),1),""))</f>
        <v/>
      </c>
      <c r="Z24" s="69" t="str">
        <f t="array" ref="Z24">IF($U$3="","",IFERROR(INDEX(name3,SMALL(IF(LEFT(group2,LEN(SPtemplate2!$U$3))=SPtemplate2!$U$3,ROW(group2)),ROW(A22)),1),""))</f>
        <v/>
      </c>
      <c r="AC24" s="69" t="str">
        <f t="array" ref="AC24">IF($AB$3="","",IFERROR(INDEX(name,SMALL(IF(LEFT(group2,LEN(SPtemplate2!$AB$3))=SPtemplate2!$AB$3,ROW(group2)),ROW(A22)),1),""))</f>
        <v/>
      </c>
      <c r="AD24" s="69" t="str">
        <f t="array" ref="AD24">IF($AB$3="","",IFERROR(INDEX(name6,SMALL(IF(LEFT(group2,LEN(SPtemplate2!$AB$3))=SPtemplate2!$AB$3,ROW(group2)),ROW(A22)),1),""))</f>
        <v/>
      </c>
      <c r="AE24" s="69" t="str">
        <f t="shared" si="5"/>
        <v xml:space="preserve"> </v>
      </c>
      <c r="AF24" s="69" t="str">
        <f t="array" ref="AF24">IF($AB$3="","",IFERROR(INDEX(name2,SMALL(IF(LEFT(group2,LEN(SPtemplate2!$AB$3))=SPtemplate2!$AB$3,ROW(group2)),ROW(A22)),1),""))</f>
        <v/>
      </c>
      <c r="AG24" s="69" t="str">
        <f t="array" ref="AG24">IF($AB$3="","",IFERROR(INDEX(name3,SMALL(IF(LEFT(group2,LEN(SPtemplate2!$AB$3))=SPtemplate2!$AB$3,ROW(group2)),ROW(A22)),1),""))</f>
        <v/>
      </c>
      <c r="AJ24" s="69" t="str">
        <f t="array" ref="AJ24">IF($AI$3="","",IFERROR(INDEX(name,SMALL(IF(LEFT(group2,LEN(SPtemplate2!$AI$3))=SPtemplate2!$AI$3,ROW(group2)),ROW(A22)),1),""))</f>
        <v/>
      </c>
      <c r="AK24" s="69" t="str">
        <f t="array" ref="AK24">IF($AI$3="","",IFERROR(INDEX(name6,SMALL(IF(LEFT(group2,LEN(SPtemplate2!$AI$3))=SPtemplate2!$AI$3,ROW(group2)),ROW(A22)),1),""))</f>
        <v/>
      </c>
      <c r="AL24" s="69" t="str">
        <f t="shared" si="6"/>
        <v xml:space="preserve"> </v>
      </c>
      <c r="AM24" s="69" t="str">
        <f t="array" ref="AM24">IF($AI$3="","",IFERROR(INDEX(name2,SMALL(IF(LEFT(group2,LEN(SPtemplate2!$AI$3))=SPtemplate2!$AI$3,ROW(group2)),ROW(A22)),1),""))</f>
        <v/>
      </c>
      <c r="AN24" s="69" t="str">
        <f t="array" ref="AN24">IF($AI$3="","",IFERROR(INDEX(name3,SMALL(IF(LEFT(group2,LEN(SPtemplate2!$AI$3))=SPtemplate2!$AI$3,ROW(group2)),ROW(A22)),1),""))</f>
        <v/>
      </c>
      <c r="AQ24" s="69" t="str">
        <f t="array" ref="AQ24">IF($AP$3="","",IFERROR(INDEX(name,SMALL(IF(LEFT(group2,LEN(SPtemplate2!$AP$3))=SPtemplate2!$AP$3,ROW(group2)),ROW(A22)),1),""))</f>
        <v/>
      </c>
      <c r="AR24" s="69" t="str">
        <f t="array" ref="AR24">IF($AP$3="","",IFERROR(INDEX(name6,SMALL(IF(LEFT(group2,LEN(SPtemplate2!$AP$3))=SPtemplate2!$AP$3,ROW(group2)),ROW(A22)),1),""))</f>
        <v/>
      </c>
      <c r="AS24" s="69" t="str">
        <f t="shared" si="7"/>
        <v xml:space="preserve"> </v>
      </c>
      <c r="AT24" s="69" t="str">
        <f t="array" ref="AT24">IF($AP$3="","",IFERROR(INDEX(name2,SMALL(IF(LEFT(group2,LEN(SPtemplate2!$AP$3))=SPtemplate2!$AP$3,ROW(group2)),ROW(A22)),1),""))</f>
        <v/>
      </c>
      <c r="AU24" s="69" t="str">
        <f t="array" ref="AU24">IF($AP$3="","",IFERROR(INDEX(name3,SMALL(IF(LEFT(group2,LEN(SPtemplate2!$AP$3))=SPtemplate2!$AP$3,ROW(group2)),ROW(A22)),1),""))</f>
        <v/>
      </c>
    </row>
    <row r="25" spans="1:47" ht="15.75" x14ac:dyDescent="0.25">
      <c r="A25" s="242" t="s">
        <v>2705</v>
      </c>
      <c r="B25" s="242" t="s">
        <v>2706</v>
      </c>
      <c r="C25" s="236">
        <v>7</v>
      </c>
      <c r="D25" s="236" t="s">
        <v>3208</v>
      </c>
      <c r="E25" s="236" t="s">
        <v>2203</v>
      </c>
      <c r="F25" s="138" t="str">
        <f t="shared" si="0"/>
        <v>Tim</v>
      </c>
      <c r="G25" s="138" t="str">
        <f t="shared" si="1"/>
        <v>Tim7C-IT</v>
      </c>
      <c r="I25" s="69" t="str">
        <f t="shared" si="2"/>
        <v>7C-IT</v>
      </c>
      <c r="J25"/>
      <c r="K25" t="s">
        <v>3229</v>
      </c>
      <c r="M25" s="69" t="str">
        <f t="array" ref="M25">IF($L$3="","",IFERROR(INDEX(name,SMALL(IF(LEFT(group2,LEN(SPtemplate2!$L$3))=SPtemplate2!$L$3,ROW(group2)),ROW(A23)),1),""))</f>
        <v/>
      </c>
      <c r="N25" s="69" t="str">
        <f t="array" ref="N25">IF($L$3="","",IFERROR(INDEX(name6,SMALL(IF(LEFT(group2,LEN(SPtemplate2!$L$3))=SPtemplate2!$L$3,ROW(group2)),ROW(A23)),1),""))</f>
        <v/>
      </c>
      <c r="O25" s="69" t="str">
        <f t="shared" si="3"/>
        <v xml:space="preserve"> </v>
      </c>
      <c r="P25" s="69" t="str">
        <f t="array" ref="P25">IF($L$3="","",IFERROR(INDEX(name2,SMALL(IF(LEFT(group2,LEN(SPtemplate2!$L$3))=SPtemplate2!$L$3,ROW(group2)),ROW(A23)),1),""))</f>
        <v/>
      </c>
      <c r="Q25" s="69" t="str">
        <f t="array" ref="Q25">IF($L$3="","",IFERROR(INDEX(name3,SMALL(IF(LEFT(group2,LEN(SPtemplate2!$L$3))=SPtemplate2!$L$3,ROW(group2)),ROW(A23)),1),""))</f>
        <v/>
      </c>
      <c r="V25" s="69" t="str">
        <f t="array" ref="V25">IF($U$3="","",IFERROR(INDEX(name,SMALL(IF(LEFT(group2,LEN(SPtemplate2!$U$3))=SPtemplate2!$U$3,ROW(group2)),ROW(A23)),1),""))</f>
        <v/>
      </c>
      <c r="W25" s="69" t="str">
        <f t="array" ref="W25">IF($U$3="","",IFERROR(INDEX(name6,SMALL(IF(LEFT(group2,LEN(SPtemplate2!$U$3))=SPtemplate2!$U$3,ROW(group2)),ROW(A23)),1),""))</f>
        <v/>
      </c>
      <c r="X25" s="69" t="str">
        <f t="shared" si="4"/>
        <v xml:space="preserve"> </v>
      </c>
      <c r="Y25" s="69" t="str">
        <f t="array" ref="Y25">IF($U$3="","",IFERROR(INDEX(name2,SMALL(IF(LEFT(group2,LEN(SPtemplate2!$U$3))=SPtemplate2!$U$3,ROW(group2)),ROW(A23)),1),""))</f>
        <v/>
      </c>
      <c r="Z25" s="69" t="str">
        <f t="array" ref="Z25">IF($U$3="","",IFERROR(INDEX(name3,SMALL(IF(LEFT(group2,LEN(SPtemplate2!$U$3))=SPtemplate2!$U$3,ROW(group2)),ROW(A23)),1),""))</f>
        <v/>
      </c>
      <c r="AC25" s="69" t="str">
        <f t="array" ref="AC25">IF($AB$3="","",IFERROR(INDEX(name,SMALL(IF(LEFT(group2,LEN(SPtemplate2!$AB$3))=SPtemplate2!$AB$3,ROW(group2)),ROW(A23)),1),""))</f>
        <v/>
      </c>
      <c r="AD25" s="69" t="str">
        <f t="array" ref="AD25">IF($AB$3="","",IFERROR(INDEX(name6,SMALL(IF(LEFT(group2,LEN(SPtemplate2!$AB$3))=SPtemplate2!$AB$3,ROW(group2)),ROW(A23)),1),""))</f>
        <v/>
      </c>
      <c r="AE25" s="69" t="str">
        <f t="shared" si="5"/>
        <v xml:space="preserve"> </v>
      </c>
      <c r="AF25" s="69" t="str">
        <f t="array" ref="AF25">IF($AB$3="","",IFERROR(INDEX(name2,SMALL(IF(LEFT(group2,LEN(SPtemplate2!$AB$3))=SPtemplate2!$AB$3,ROW(group2)),ROW(A23)),1),""))</f>
        <v/>
      </c>
      <c r="AG25" s="69" t="str">
        <f t="array" ref="AG25">IF($AB$3="","",IFERROR(INDEX(name3,SMALL(IF(LEFT(group2,LEN(SPtemplate2!$AB$3))=SPtemplate2!$AB$3,ROW(group2)),ROW(A23)),1),""))</f>
        <v/>
      </c>
      <c r="AJ25" s="69" t="str">
        <f t="array" ref="AJ25">IF($AI$3="","",IFERROR(INDEX(name,SMALL(IF(LEFT(group2,LEN(SPtemplate2!$AI$3))=SPtemplate2!$AI$3,ROW(group2)),ROW(A23)),1),""))</f>
        <v/>
      </c>
      <c r="AK25" s="69" t="str">
        <f t="array" ref="AK25">IF($AI$3="","",IFERROR(INDEX(name6,SMALL(IF(LEFT(group2,LEN(SPtemplate2!$AI$3))=SPtemplate2!$AI$3,ROW(group2)),ROW(A23)),1),""))</f>
        <v/>
      </c>
      <c r="AL25" s="69" t="str">
        <f t="shared" si="6"/>
        <v xml:space="preserve"> </v>
      </c>
      <c r="AM25" s="69" t="str">
        <f t="array" ref="AM25">IF($AI$3="","",IFERROR(INDEX(name2,SMALL(IF(LEFT(group2,LEN(SPtemplate2!$AI$3))=SPtemplate2!$AI$3,ROW(group2)),ROW(A23)),1),""))</f>
        <v/>
      </c>
      <c r="AN25" s="69" t="str">
        <f t="array" ref="AN25">IF($AI$3="","",IFERROR(INDEX(name3,SMALL(IF(LEFT(group2,LEN(SPtemplate2!$AI$3))=SPtemplate2!$AI$3,ROW(group2)),ROW(A23)),1),""))</f>
        <v/>
      </c>
      <c r="AQ25" s="69" t="str">
        <f t="array" ref="AQ25">IF($AP$3="","",IFERROR(INDEX(name,SMALL(IF(LEFT(group2,LEN(SPtemplate2!$AP$3))=SPtemplate2!$AP$3,ROW(group2)),ROW(A23)),1),""))</f>
        <v/>
      </c>
      <c r="AR25" s="69" t="str">
        <f t="array" ref="AR25">IF($AP$3="","",IFERROR(INDEX(name6,SMALL(IF(LEFT(group2,LEN(SPtemplate2!$AP$3))=SPtemplate2!$AP$3,ROW(group2)),ROW(A23)),1),""))</f>
        <v/>
      </c>
      <c r="AS25" s="69" t="str">
        <f t="shared" si="7"/>
        <v xml:space="preserve"> </v>
      </c>
      <c r="AT25" s="69" t="str">
        <f t="array" ref="AT25">IF($AP$3="","",IFERROR(INDEX(name2,SMALL(IF(LEFT(group2,LEN(SPtemplate2!$AP$3))=SPtemplate2!$AP$3,ROW(group2)),ROW(A23)),1),""))</f>
        <v/>
      </c>
      <c r="AU25" s="69" t="str">
        <f t="array" ref="AU25">IF($AP$3="","",IFERROR(INDEX(name3,SMALL(IF(LEFT(group2,LEN(SPtemplate2!$AP$3))=SPtemplate2!$AP$3,ROW(group2)),ROW(A23)),1),""))</f>
        <v/>
      </c>
    </row>
    <row r="26" spans="1:47" ht="15.75" x14ac:dyDescent="0.25">
      <c r="A26" s="242" t="s">
        <v>2185</v>
      </c>
      <c r="B26" s="242" t="s">
        <v>2707</v>
      </c>
      <c r="C26" s="236">
        <v>7</v>
      </c>
      <c r="D26" s="236" t="s">
        <v>3208</v>
      </c>
      <c r="E26" s="236" t="s">
        <v>2228</v>
      </c>
      <c r="F26" s="138" t="str">
        <f t="shared" si="0"/>
        <v>Jerome Johnston</v>
      </c>
      <c r="G26" s="138" t="str">
        <f t="shared" si="1"/>
        <v>Jerome7C-IT</v>
      </c>
      <c r="I26" s="69" t="str">
        <f t="shared" si="2"/>
        <v>7C-IT</v>
      </c>
      <c r="J26"/>
      <c r="K26" t="s">
        <v>3230</v>
      </c>
      <c r="M26" s="69" t="str">
        <f t="array" ref="M26">IF($L$3="","",IFERROR(INDEX(name,SMALL(IF(LEFT(group2,LEN(SPtemplate2!$L$3))=SPtemplate2!$L$3,ROW(group2)),ROW(A24)),1),""))</f>
        <v/>
      </c>
      <c r="N26" s="69" t="str">
        <f t="array" ref="N26">IF($L$3="","",IFERROR(INDEX(name6,SMALL(IF(LEFT(group2,LEN(SPtemplate2!$L$3))=SPtemplate2!$L$3,ROW(group2)),ROW(A24)),1),""))</f>
        <v/>
      </c>
      <c r="O26" s="69" t="str">
        <f t="shared" si="3"/>
        <v xml:space="preserve"> </v>
      </c>
      <c r="P26" s="69" t="str">
        <f t="array" ref="P26">IF($L$3="","",IFERROR(INDEX(name2,SMALL(IF(LEFT(group2,LEN(SPtemplate2!$L$3))=SPtemplate2!$L$3,ROW(group2)),ROW(A24)),1),""))</f>
        <v/>
      </c>
      <c r="Q26" s="69" t="str">
        <f t="array" ref="Q26">IF($L$3="","",IFERROR(INDEX(name3,SMALL(IF(LEFT(group2,LEN(SPtemplate2!$L$3))=SPtemplate2!$L$3,ROW(group2)),ROW(A24)),1),""))</f>
        <v/>
      </c>
      <c r="V26" s="69" t="str">
        <f t="array" ref="V26">IF($U$3="","",IFERROR(INDEX(name,SMALL(IF(LEFT(group2,LEN(SPtemplate2!$U$3))=SPtemplate2!$U$3,ROW(group2)),ROW(A24)),1),""))</f>
        <v/>
      </c>
      <c r="W26" s="69" t="str">
        <f t="array" ref="W26">IF($U$3="","",IFERROR(INDEX(name6,SMALL(IF(LEFT(group2,LEN(SPtemplate2!$U$3))=SPtemplate2!$U$3,ROW(group2)),ROW(A24)),1),""))</f>
        <v/>
      </c>
      <c r="X26" s="69" t="str">
        <f t="shared" si="4"/>
        <v xml:space="preserve"> </v>
      </c>
      <c r="Y26" s="69" t="str">
        <f t="array" ref="Y26">IF($U$3="","",IFERROR(INDEX(name2,SMALL(IF(LEFT(group2,LEN(SPtemplate2!$U$3))=SPtemplate2!$U$3,ROW(group2)),ROW(A24)),1),""))</f>
        <v/>
      </c>
      <c r="Z26" s="69" t="str">
        <f t="array" ref="Z26">IF($U$3="","",IFERROR(INDEX(name3,SMALL(IF(LEFT(group2,LEN(SPtemplate2!$U$3))=SPtemplate2!$U$3,ROW(group2)),ROW(A24)),1),""))</f>
        <v/>
      </c>
      <c r="AC26" s="69" t="str">
        <f t="array" ref="AC26">IF($AB$3="","",IFERROR(INDEX(name,SMALL(IF(LEFT(group2,LEN(SPtemplate2!$AB$3))=SPtemplate2!$AB$3,ROW(group2)),ROW(A24)),1),""))</f>
        <v/>
      </c>
      <c r="AD26" s="69" t="str">
        <f t="array" ref="AD26">IF($AB$3="","",IFERROR(INDEX(name6,SMALL(IF(LEFT(group2,LEN(SPtemplate2!$AB$3))=SPtemplate2!$AB$3,ROW(group2)),ROW(A24)),1),""))</f>
        <v/>
      </c>
      <c r="AE26" s="69" t="str">
        <f t="shared" si="5"/>
        <v xml:space="preserve"> </v>
      </c>
      <c r="AF26" s="69" t="str">
        <f t="array" ref="AF26">IF($AB$3="","",IFERROR(INDEX(name2,SMALL(IF(LEFT(group2,LEN(SPtemplate2!$AB$3))=SPtemplate2!$AB$3,ROW(group2)),ROW(A24)),1),""))</f>
        <v/>
      </c>
      <c r="AG26" s="69" t="str">
        <f t="array" ref="AG26">IF($AB$3="","",IFERROR(INDEX(name3,SMALL(IF(LEFT(group2,LEN(SPtemplate2!$AB$3))=SPtemplate2!$AB$3,ROW(group2)),ROW(A24)),1),""))</f>
        <v/>
      </c>
      <c r="AJ26" s="69" t="str">
        <f t="array" ref="AJ26">IF($AI$3="","",IFERROR(INDEX(name,SMALL(IF(LEFT(group2,LEN(SPtemplate2!$AI$3))=SPtemplate2!$AI$3,ROW(group2)),ROW(A24)),1),""))</f>
        <v/>
      </c>
      <c r="AK26" s="69" t="str">
        <f t="array" ref="AK26">IF($AI$3="","",IFERROR(INDEX(name6,SMALL(IF(LEFT(group2,LEN(SPtemplate2!$AI$3))=SPtemplate2!$AI$3,ROW(group2)),ROW(A24)),1),""))</f>
        <v/>
      </c>
      <c r="AL26" s="69" t="str">
        <f t="shared" si="6"/>
        <v xml:space="preserve"> </v>
      </c>
      <c r="AM26" s="69" t="str">
        <f t="array" ref="AM26">IF($AI$3="","",IFERROR(INDEX(name2,SMALL(IF(LEFT(group2,LEN(SPtemplate2!$AI$3))=SPtemplate2!$AI$3,ROW(group2)),ROW(A24)),1),""))</f>
        <v/>
      </c>
      <c r="AN26" s="69" t="str">
        <f t="array" ref="AN26">IF($AI$3="","",IFERROR(INDEX(name3,SMALL(IF(LEFT(group2,LEN(SPtemplate2!$AI$3))=SPtemplate2!$AI$3,ROW(group2)),ROW(A24)),1),""))</f>
        <v/>
      </c>
      <c r="AQ26" s="69" t="str">
        <f t="array" ref="AQ26">IF($AP$3="","",IFERROR(INDEX(name,SMALL(IF(LEFT(group2,LEN(SPtemplate2!$AP$3))=SPtemplate2!$AP$3,ROW(group2)),ROW(A24)),1),""))</f>
        <v/>
      </c>
      <c r="AR26" s="69" t="str">
        <f t="array" ref="AR26">IF($AP$3="","",IFERROR(INDEX(name6,SMALL(IF(LEFT(group2,LEN(SPtemplate2!$AP$3))=SPtemplate2!$AP$3,ROW(group2)),ROW(A24)),1),""))</f>
        <v/>
      </c>
      <c r="AS26" s="69" t="str">
        <f t="shared" si="7"/>
        <v xml:space="preserve"> </v>
      </c>
      <c r="AT26" s="69" t="str">
        <f t="array" ref="AT26">IF($AP$3="","",IFERROR(INDEX(name2,SMALL(IF(LEFT(group2,LEN(SPtemplate2!$AP$3))=SPtemplate2!$AP$3,ROW(group2)),ROW(A24)),1),""))</f>
        <v/>
      </c>
      <c r="AU26" s="69" t="str">
        <f t="array" ref="AU26">IF($AP$3="","",IFERROR(INDEX(name3,SMALL(IF(LEFT(group2,LEN(SPtemplate2!$AP$3))=SPtemplate2!$AP$3,ROW(group2)),ROW(A24)),1),""))</f>
        <v/>
      </c>
    </row>
    <row r="27" spans="1:47" ht="15.75" x14ac:dyDescent="0.25">
      <c r="A27" s="242" t="s">
        <v>2708</v>
      </c>
      <c r="B27" s="242" t="s">
        <v>2709</v>
      </c>
      <c r="C27" s="236">
        <v>7</v>
      </c>
      <c r="D27" s="236" t="s">
        <v>3208</v>
      </c>
      <c r="E27" s="236" t="s">
        <v>3234</v>
      </c>
      <c r="F27" s="138" t="str">
        <f t="shared" si="0"/>
        <v>Priscilla</v>
      </c>
      <c r="G27" s="138" t="str">
        <f t="shared" si="1"/>
        <v>Priscilla7C-IT</v>
      </c>
      <c r="I27" s="69" t="str">
        <f t="shared" si="2"/>
        <v>7C-IT</v>
      </c>
      <c r="J27"/>
      <c r="K27" t="s">
        <v>3231</v>
      </c>
      <c r="M27" s="69" t="str">
        <f t="array" ref="M27">IF($L$3="","",IFERROR(INDEX(name,SMALL(IF(LEFT(group2,LEN(SPtemplate2!$L$3))=SPtemplate2!$L$3,ROW(group2)),ROW(A25)),1),""))</f>
        <v/>
      </c>
      <c r="N27" s="69" t="str">
        <f t="array" ref="N27">IF($L$3="","",IFERROR(INDEX(name6,SMALL(IF(LEFT(group2,LEN(SPtemplate2!$L$3))=SPtemplate2!$L$3,ROW(group2)),ROW(A25)),1),""))</f>
        <v/>
      </c>
      <c r="O27" s="69" t="str">
        <f t="shared" si="3"/>
        <v xml:space="preserve"> </v>
      </c>
      <c r="P27" s="69" t="str">
        <f t="array" ref="P27">IF($L$3="","",IFERROR(INDEX(name2,SMALL(IF(LEFT(group2,LEN(SPtemplate2!$L$3))=SPtemplate2!$L$3,ROW(group2)),ROW(A25)),1),""))</f>
        <v/>
      </c>
      <c r="Q27" s="69" t="str">
        <f t="array" ref="Q27">IF($L$3="","",IFERROR(INDEX(name3,SMALL(IF(LEFT(group2,LEN(SPtemplate2!$L$3))=SPtemplate2!$L$3,ROW(group2)),ROW(A25)),1),""))</f>
        <v/>
      </c>
      <c r="V27" s="69" t="str">
        <f t="array" ref="V27">IF($U$3="","",IFERROR(INDEX(name,SMALL(IF(LEFT(group2,LEN(SPtemplate2!$U$3))=SPtemplate2!$U$3,ROW(group2)),ROW(A25)),1),""))</f>
        <v/>
      </c>
      <c r="W27" s="69" t="str">
        <f t="array" ref="W27">IF($U$3="","",IFERROR(INDEX(name6,SMALL(IF(LEFT(group2,LEN(SPtemplate2!$U$3))=SPtemplate2!$U$3,ROW(group2)),ROW(A25)),1),""))</f>
        <v/>
      </c>
      <c r="X27" s="69" t="str">
        <f t="shared" si="4"/>
        <v xml:space="preserve"> </v>
      </c>
      <c r="Y27" s="69" t="str">
        <f t="array" ref="Y27">IF($U$3="","",IFERROR(INDEX(name2,SMALL(IF(LEFT(group2,LEN(SPtemplate2!$U$3))=SPtemplate2!$U$3,ROW(group2)),ROW(A25)),1),""))</f>
        <v/>
      </c>
      <c r="Z27" s="69" t="str">
        <f t="array" ref="Z27">IF($U$3="","",IFERROR(INDEX(name3,SMALL(IF(LEFT(group2,LEN(SPtemplate2!$U$3))=SPtemplate2!$U$3,ROW(group2)),ROW(A25)),1),""))</f>
        <v/>
      </c>
      <c r="AC27" s="69" t="str">
        <f t="array" ref="AC27">IF($AB$3="","",IFERROR(INDEX(name,SMALL(IF(LEFT(group2,LEN(SPtemplate2!$AB$3))=SPtemplate2!$AB$3,ROW(group2)),ROW(A25)),1),""))</f>
        <v/>
      </c>
      <c r="AD27" s="69" t="str">
        <f t="array" ref="AD27">IF($AB$3="","",IFERROR(INDEX(name6,SMALL(IF(LEFT(group2,LEN(SPtemplate2!$AB$3))=SPtemplate2!$AB$3,ROW(group2)),ROW(A25)),1),""))</f>
        <v/>
      </c>
      <c r="AE27" s="69" t="str">
        <f t="shared" si="5"/>
        <v xml:space="preserve"> </v>
      </c>
      <c r="AF27" s="69" t="str">
        <f t="array" ref="AF27">IF($AB$3="","",IFERROR(INDEX(name2,SMALL(IF(LEFT(group2,LEN(SPtemplate2!$AB$3))=SPtemplate2!$AB$3,ROW(group2)),ROW(A25)),1),""))</f>
        <v/>
      </c>
      <c r="AG27" s="69" t="str">
        <f t="array" ref="AG27">IF($AB$3="","",IFERROR(INDEX(name3,SMALL(IF(LEFT(group2,LEN(SPtemplate2!$AB$3))=SPtemplate2!$AB$3,ROW(group2)),ROW(A25)),1),""))</f>
        <v/>
      </c>
      <c r="AJ27" s="69" t="str">
        <f t="array" ref="AJ27">IF($AI$3="","",IFERROR(INDEX(name,SMALL(IF(LEFT(group2,LEN(SPtemplate2!$AI$3))=SPtemplate2!$AI$3,ROW(group2)),ROW(A25)),1),""))</f>
        <v/>
      </c>
      <c r="AK27" s="69" t="str">
        <f t="array" ref="AK27">IF($AI$3="","",IFERROR(INDEX(name6,SMALL(IF(LEFT(group2,LEN(SPtemplate2!$AI$3))=SPtemplate2!$AI$3,ROW(group2)),ROW(A25)),1),""))</f>
        <v/>
      </c>
      <c r="AL27" s="69" t="str">
        <f t="shared" si="6"/>
        <v xml:space="preserve"> </v>
      </c>
      <c r="AM27" s="69" t="str">
        <f t="array" ref="AM27">IF($AI$3="","",IFERROR(INDEX(name2,SMALL(IF(LEFT(group2,LEN(SPtemplate2!$AI$3))=SPtemplate2!$AI$3,ROW(group2)),ROW(A25)),1),""))</f>
        <v/>
      </c>
      <c r="AN27" s="69" t="str">
        <f t="array" ref="AN27">IF($AI$3="","",IFERROR(INDEX(name3,SMALL(IF(LEFT(group2,LEN(SPtemplate2!$AI$3))=SPtemplate2!$AI$3,ROW(group2)),ROW(A25)),1),""))</f>
        <v/>
      </c>
      <c r="AQ27" s="69" t="str">
        <f t="array" ref="AQ27">IF($AP$3="","",IFERROR(INDEX(name,SMALL(IF(LEFT(group2,LEN(SPtemplate2!$AP$3))=SPtemplate2!$AP$3,ROW(group2)),ROW(A25)),1),""))</f>
        <v/>
      </c>
      <c r="AR27" s="69" t="str">
        <f t="array" ref="AR27">IF($AP$3="","",IFERROR(INDEX(name6,SMALL(IF(LEFT(group2,LEN(SPtemplate2!$AP$3))=SPtemplate2!$AP$3,ROW(group2)),ROW(A25)),1),""))</f>
        <v/>
      </c>
      <c r="AS27" s="69" t="str">
        <f t="shared" si="7"/>
        <v xml:space="preserve"> </v>
      </c>
      <c r="AT27" s="69" t="str">
        <f t="array" ref="AT27">IF($AP$3="","",IFERROR(INDEX(name2,SMALL(IF(LEFT(group2,LEN(SPtemplate2!$AP$3))=SPtemplate2!$AP$3,ROW(group2)),ROW(A25)),1),""))</f>
        <v/>
      </c>
      <c r="AU27" s="69" t="str">
        <f t="array" ref="AU27">IF($AP$3="","",IFERROR(INDEX(name3,SMALL(IF(LEFT(group2,LEN(SPtemplate2!$AP$3))=SPtemplate2!$AP$3,ROW(group2)),ROW(A25)),1),""))</f>
        <v/>
      </c>
    </row>
    <row r="28" spans="1:47" ht="15.75" x14ac:dyDescent="0.25">
      <c r="A28" s="242" t="s">
        <v>2675</v>
      </c>
      <c r="B28" s="242" t="s">
        <v>2710</v>
      </c>
      <c r="C28" s="236">
        <v>7</v>
      </c>
      <c r="D28" s="236" t="s">
        <v>3208</v>
      </c>
      <c r="E28" s="236" t="s">
        <v>2206</v>
      </c>
      <c r="F28" s="138" t="str">
        <f t="shared" si="0"/>
        <v>Elsie Barton</v>
      </c>
      <c r="G28" s="138" t="str">
        <f t="shared" si="1"/>
        <v>Elsie7C-IT</v>
      </c>
      <c r="I28" s="69" t="str">
        <f t="shared" si="2"/>
        <v>7C-IT</v>
      </c>
      <c r="J28"/>
      <c r="K28"/>
      <c r="M28" s="69" t="str">
        <f t="array" ref="M28">IF($L$3="","",IFERROR(INDEX(name,SMALL(IF(LEFT(group2,LEN(SPtemplate2!$L$3))=SPtemplate2!$L$3,ROW(group2)),ROW(A26)),1),""))</f>
        <v/>
      </c>
      <c r="N28" s="69" t="str">
        <f t="array" ref="N28">IF($L$3="","",IFERROR(INDEX(name6,SMALL(IF(LEFT(group2,LEN(SPtemplate2!$L$3))=SPtemplate2!$L$3,ROW(group2)),ROW(A26)),1),""))</f>
        <v/>
      </c>
      <c r="O28" s="69" t="str">
        <f t="shared" si="3"/>
        <v xml:space="preserve"> </v>
      </c>
      <c r="P28" s="69" t="str">
        <f t="array" ref="P28">IF($L$3="","",IFERROR(INDEX(name2,SMALL(IF(LEFT(group2,LEN(SPtemplate2!$L$3))=SPtemplate2!$L$3,ROW(group2)),ROW(A26)),1),""))</f>
        <v/>
      </c>
      <c r="Q28" s="69" t="str">
        <f t="array" ref="Q28">IF($L$3="","",IFERROR(INDEX(name3,SMALL(IF(LEFT(group2,LEN(SPtemplate2!$L$3))=SPtemplate2!$L$3,ROW(group2)),ROW(A26)),1),""))</f>
        <v/>
      </c>
      <c r="V28" s="69" t="str">
        <f t="array" ref="V28">IF($U$3="","",IFERROR(INDEX(name,SMALL(IF(LEFT(group2,LEN(SPtemplate2!$U$3))=SPtemplate2!$U$3,ROW(group2)),ROW(A26)),1),""))</f>
        <v/>
      </c>
      <c r="W28" s="69" t="str">
        <f t="array" ref="W28">IF($U$3="","",IFERROR(INDEX(name6,SMALL(IF(LEFT(group2,LEN(SPtemplate2!$U$3))=SPtemplate2!$U$3,ROW(group2)),ROW(A26)),1),""))</f>
        <v/>
      </c>
      <c r="X28" s="69" t="str">
        <f t="shared" si="4"/>
        <v xml:space="preserve"> </v>
      </c>
      <c r="Y28" s="69" t="str">
        <f t="array" ref="Y28">IF($U$3="","",IFERROR(INDEX(name2,SMALL(IF(LEFT(group2,LEN(SPtemplate2!$U$3))=SPtemplate2!$U$3,ROW(group2)),ROW(A26)),1),""))</f>
        <v/>
      </c>
      <c r="Z28" s="69" t="str">
        <f t="array" ref="Z28">IF($U$3="","",IFERROR(INDEX(name3,SMALL(IF(LEFT(group2,LEN(SPtemplate2!$U$3))=SPtemplate2!$U$3,ROW(group2)),ROW(A26)),1),""))</f>
        <v/>
      </c>
      <c r="AC28" s="69" t="str">
        <f t="array" ref="AC28">IF($AB$3="","",IFERROR(INDEX(name,SMALL(IF(LEFT(group2,LEN(SPtemplate2!$AB$3))=SPtemplate2!$AB$3,ROW(group2)),ROW(A26)),1),""))</f>
        <v/>
      </c>
      <c r="AD28" s="69" t="str">
        <f t="array" ref="AD28">IF($AB$3="","",IFERROR(INDEX(name6,SMALL(IF(LEFT(group2,LEN(SPtemplate2!$AB$3))=SPtemplate2!$AB$3,ROW(group2)),ROW(A26)),1),""))</f>
        <v/>
      </c>
      <c r="AE28" s="69" t="str">
        <f t="shared" si="5"/>
        <v xml:space="preserve"> </v>
      </c>
      <c r="AF28" s="69" t="str">
        <f t="array" ref="AF28">IF($AB$3="","",IFERROR(INDEX(name2,SMALL(IF(LEFT(group2,LEN(SPtemplate2!$AB$3))=SPtemplate2!$AB$3,ROW(group2)),ROW(A26)),1),""))</f>
        <v/>
      </c>
      <c r="AG28" s="69" t="str">
        <f t="array" ref="AG28">IF($AB$3="","",IFERROR(INDEX(name3,SMALL(IF(LEFT(group2,LEN(SPtemplate2!$AB$3))=SPtemplate2!$AB$3,ROW(group2)),ROW(A26)),1),""))</f>
        <v/>
      </c>
      <c r="AJ28" s="69" t="str">
        <f t="array" ref="AJ28">IF($AI$3="","",IFERROR(INDEX(name,SMALL(IF(LEFT(group2,LEN(SPtemplate2!$AI$3))=SPtemplate2!$AI$3,ROW(group2)),ROW(A26)),1),""))</f>
        <v/>
      </c>
      <c r="AK28" s="69" t="str">
        <f t="array" ref="AK28">IF($AI$3="","",IFERROR(INDEX(name6,SMALL(IF(LEFT(group2,LEN(SPtemplate2!$AI$3))=SPtemplate2!$AI$3,ROW(group2)),ROW(A26)),1),""))</f>
        <v/>
      </c>
      <c r="AL28" s="69" t="str">
        <f t="shared" si="6"/>
        <v xml:space="preserve"> </v>
      </c>
      <c r="AM28" s="69" t="str">
        <f t="array" ref="AM28">IF($AI$3="","",IFERROR(INDEX(name2,SMALL(IF(LEFT(group2,LEN(SPtemplate2!$AI$3))=SPtemplate2!$AI$3,ROW(group2)),ROW(A26)),1),""))</f>
        <v/>
      </c>
      <c r="AN28" s="69" t="str">
        <f t="array" ref="AN28">IF($AI$3="","",IFERROR(INDEX(name3,SMALL(IF(LEFT(group2,LEN(SPtemplate2!$AI$3))=SPtemplate2!$AI$3,ROW(group2)),ROW(A26)),1),""))</f>
        <v/>
      </c>
      <c r="AQ28" s="69" t="str">
        <f t="array" ref="AQ28">IF($AP$3="","",IFERROR(INDEX(name,SMALL(IF(LEFT(group2,LEN(SPtemplate2!$AP$3))=SPtemplate2!$AP$3,ROW(group2)),ROW(A26)),1),""))</f>
        <v/>
      </c>
      <c r="AR28" s="69" t="str">
        <f t="array" ref="AR28">IF($AP$3="","",IFERROR(INDEX(name6,SMALL(IF(LEFT(group2,LEN(SPtemplate2!$AP$3))=SPtemplate2!$AP$3,ROW(group2)),ROW(A26)),1),""))</f>
        <v/>
      </c>
      <c r="AS28" s="69" t="str">
        <f t="shared" si="7"/>
        <v xml:space="preserve"> </v>
      </c>
      <c r="AT28" s="69" t="str">
        <f t="array" ref="AT28">IF($AP$3="","",IFERROR(INDEX(name2,SMALL(IF(LEFT(group2,LEN(SPtemplate2!$AP$3))=SPtemplate2!$AP$3,ROW(group2)),ROW(A26)),1),""))</f>
        <v/>
      </c>
      <c r="AU28" s="69" t="str">
        <f t="array" ref="AU28">IF($AP$3="","",IFERROR(INDEX(name3,SMALL(IF(LEFT(group2,LEN(SPtemplate2!$AP$3))=SPtemplate2!$AP$3,ROW(group2)),ROW(A26)),1),""))</f>
        <v/>
      </c>
    </row>
    <row r="29" spans="1:47" ht="15.75" x14ac:dyDescent="0.25">
      <c r="A29" s="242" t="s">
        <v>2174</v>
      </c>
      <c r="B29" s="242" t="s">
        <v>2711</v>
      </c>
      <c r="C29" s="236">
        <v>7</v>
      </c>
      <c r="D29" s="236" t="s">
        <v>3208</v>
      </c>
      <c r="E29" s="236" t="s">
        <v>2206</v>
      </c>
      <c r="F29" s="138" t="str">
        <f t="shared" si="0"/>
        <v>Beth Walton</v>
      </c>
      <c r="G29" s="138" t="str">
        <f t="shared" si="1"/>
        <v>Beth7C-IT</v>
      </c>
      <c r="I29" s="69" t="str">
        <f t="shared" si="2"/>
        <v>7C-IT</v>
      </c>
      <c r="J29"/>
      <c r="K29"/>
      <c r="M29" s="69" t="str">
        <f t="array" ref="M29">IF($L$3="","",IFERROR(INDEX(name,SMALL(IF(LEFT(group2,LEN(SPtemplate2!$L$3))=SPtemplate2!$L$3,ROW(group2)),ROW(A27)),1),""))</f>
        <v/>
      </c>
      <c r="N29" s="69" t="str">
        <f t="array" ref="N29">IF($L$3="","",IFERROR(INDEX(name6,SMALL(IF(LEFT(group2,LEN(SPtemplate2!$L$3))=SPtemplate2!$L$3,ROW(group2)),ROW(A27)),1),""))</f>
        <v/>
      </c>
      <c r="O29" s="69" t="str">
        <f t="shared" si="3"/>
        <v xml:space="preserve"> </v>
      </c>
      <c r="P29" s="69" t="str">
        <f t="array" ref="P29">IF($L$3="","",IFERROR(INDEX(name2,SMALL(IF(LEFT(group2,LEN(SPtemplate2!$L$3))=SPtemplate2!$L$3,ROW(group2)),ROW(A27)),1),""))</f>
        <v/>
      </c>
      <c r="Q29" s="69" t="str">
        <f t="array" ref="Q29">IF($L$3="","",IFERROR(INDEX(name3,SMALL(IF(LEFT(group2,LEN(SPtemplate2!$L$3))=SPtemplate2!$L$3,ROW(group2)),ROW(A27)),1),""))</f>
        <v/>
      </c>
      <c r="V29" s="69" t="str">
        <f t="array" ref="V29">IF($U$3="","",IFERROR(INDEX(name,SMALL(IF(LEFT(group2,LEN(SPtemplate2!$U$3))=SPtemplate2!$U$3,ROW(group2)),ROW(A27)),1),""))</f>
        <v/>
      </c>
      <c r="W29" s="69" t="str">
        <f t="array" ref="W29">IF($U$3="","",IFERROR(INDEX(name6,SMALL(IF(LEFT(group2,LEN(SPtemplate2!$U$3))=SPtemplate2!$U$3,ROW(group2)),ROW(A27)),1),""))</f>
        <v/>
      </c>
      <c r="X29" s="69" t="str">
        <f t="shared" si="4"/>
        <v xml:space="preserve"> </v>
      </c>
      <c r="Y29" s="69" t="str">
        <f t="array" ref="Y29">IF($U$3="","",IFERROR(INDEX(name2,SMALL(IF(LEFT(group2,LEN(SPtemplate2!$U$3))=SPtemplate2!$U$3,ROW(group2)),ROW(A27)),1),""))</f>
        <v/>
      </c>
      <c r="Z29" s="69" t="str">
        <f t="array" ref="Z29">IF($U$3="","",IFERROR(INDEX(name3,SMALL(IF(LEFT(group2,LEN(SPtemplate2!$U$3))=SPtemplate2!$U$3,ROW(group2)),ROW(A27)),1),""))</f>
        <v/>
      </c>
      <c r="AC29" s="69" t="str">
        <f t="array" ref="AC29">IF($AB$3="","",IFERROR(INDEX(name,SMALL(IF(LEFT(group2,LEN(SPtemplate2!$AB$3))=SPtemplate2!$AB$3,ROW(group2)),ROW(A27)),1),""))</f>
        <v/>
      </c>
      <c r="AD29" s="69" t="str">
        <f t="array" ref="AD29">IF($AB$3="","",IFERROR(INDEX(name6,SMALL(IF(LEFT(group2,LEN(SPtemplate2!$AB$3))=SPtemplate2!$AB$3,ROW(group2)),ROW(A27)),1),""))</f>
        <v/>
      </c>
      <c r="AE29" s="69" t="str">
        <f t="shared" si="5"/>
        <v xml:space="preserve"> </v>
      </c>
      <c r="AF29" s="69" t="str">
        <f t="array" ref="AF29">IF($AB$3="","",IFERROR(INDEX(name2,SMALL(IF(LEFT(group2,LEN(SPtemplate2!$AB$3))=SPtemplate2!$AB$3,ROW(group2)),ROW(A27)),1),""))</f>
        <v/>
      </c>
      <c r="AG29" s="69" t="str">
        <f t="array" ref="AG29">IF($AB$3="","",IFERROR(INDEX(name3,SMALL(IF(LEFT(group2,LEN(SPtemplate2!$AB$3))=SPtemplate2!$AB$3,ROW(group2)),ROW(A27)),1),""))</f>
        <v/>
      </c>
      <c r="AJ29" s="69" t="str">
        <f t="array" ref="AJ29">IF($AI$3="","",IFERROR(INDEX(name,SMALL(IF(LEFT(group2,LEN(SPtemplate2!$AI$3))=SPtemplate2!$AI$3,ROW(group2)),ROW(A27)),1),""))</f>
        <v/>
      </c>
      <c r="AK29" s="69" t="str">
        <f t="array" ref="AK29">IF($AI$3="","",IFERROR(INDEX(name6,SMALL(IF(LEFT(group2,LEN(SPtemplate2!$AI$3))=SPtemplate2!$AI$3,ROW(group2)),ROW(A27)),1),""))</f>
        <v/>
      </c>
      <c r="AL29" s="69" t="str">
        <f t="shared" si="6"/>
        <v xml:space="preserve"> </v>
      </c>
      <c r="AM29" s="69" t="str">
        <f t="array" ref="AM29">IF($AI$3="","",IFERROR(INDEX(name2,SMALL(IF(LEFT(group2,LEN(SPtemplate2!$AI$3))=SPtemplate2!$AI$3,ROW(group2)),ROW(A27)),1),""))</f>
        <v/>
      </c>
      <c r="AN29" s="69" t="str">
        <f t="array" ref="AN29">IF($AI$3="","",IFERROR(INDEX(name3,SMALL(IF(LEFT(group2,LEN(SPtemplate2!$AI$3))=SPtemplate2!$AI$3,ROW(group2)),ROW(A27)),1),""))</f>
        <v/>
      </c>
      <c r="AQ29" s="69" t="str">
        <f t="array" ref="AQ29">IF($AP$3="","",IFERROR(INDEX(name,SMALL(IF(LEFT(group2,LEN(SPtemplate2!$AP$3))=SPtemplate2!$AP$3,ROW(group2)),ROW(A27)),1),""))</f>
        <v/>
      </c>
      <c r="AR29" s="69" t="str">
        <f t="array" ref="AR29">IF($AP$3="","",IFERROR(INDEX(name6,SMALL(IF(LEFT(group2,LEN(SPtemplate2!$AP$3))=SPtemplate2!$AP$3,ROW(group2)),ROW(A27)),1),""))</f>
        <v/>
      </c>
      <c r="AS29" s="69" t="str">
        <f t="shared" si="7"/>
        <v xml:space="preserve"> </v>
      </c>
      <c r="AT29" s="69" t="str">
        <f t="array" ref="AT29">IF($AP$3="","",IFERROR(INDEX(name2,SMALL(IF(LEFT(group2,LEN(SPtemplate2!$AP$3))=SPtemplate2!$AP$3,ROW(group2)),ROW(A27)),1),""))</f>
        <v/>
      </c>
      <c r="AU29" s="69" t="str">
        <f t="array" ref="AU29">IF($AP$3="","",IFERROR(INDEX(name3,SMALL(IF(LEFT(group2,LEN(SPtemplate2!$AP$3))=SPtemplate2!$AP$3,ROW(group2)),ROW(A27)),1),""))</f>
        <v/>
      </c>
    </row>
    <row r="30" spans="1:47" ht="15.75" x14ac:dyDescent="0.25">
      <c r="A30" s="242" t="s">
        <v>2712</v>
      </c>
      <c r="B30" s="242" t="s">
        <v>2713</v>
      </c>
      <c r="C30" s="236">
        <v>7</v>
      </c>
      <c r="D30" s="236" t="s">
        <v>3208</v>
      </c>
      <c r="E30" s="236" t="s">
        <v>2206</v>
      </c>
      <c r="F30" s="138" t="str">
        <f t="shared" si="0"/>
        <v>Erica</v>
      </c>
      <c r="G30" s="138" t="str">
        <f t="shared" si="1"/>
        <v>Erica7C-IT</v>
      </c>
      <c r="I30" s="69" t="str">
        <f t="shared" si="2"/>
        <v>7C-IT</v>
      </c>
      <c r="J30"/>
      <c r="K30"/>
      <c r="M30" s="69" t="str">
        <f t="array" ref="M30">IF($L$3="","",IFERROR(INDEX(name,SMALL(IF(LEFT(group2,LEN(SPtemplate2!$L$3))=SPtemplate2!$L$3,ROW(group2)),ROW(A28)),1),""))</f>
        <v/>
      </c>
      <c r="N30" s="69" t="str">
        <f t="array" ref="N30">IF($L$3="","",IFERROR(INDEX(name6,SMALL(IF(LEFT(group2,LEN(SPtemplate2!$L$3))=SPtemplate2!$L$3,ROW(group2)),ROW(A28)),1),""))</f>
        <v/>
      </c>
      <c r="O30" s="69" t="str">
        <f t="shared" si="3"/>
        <v xml:space="preserve"> </v>
      </c>
      <c r="P30" s="69" t="str">
        <f t="array" ref="P30">IF($L$3="","",IFERROR(INDEX(name2,SMALL(IF(LEFT(group2,LEN(SPtemplate2!$L$3))=SPtemplate2!$L$3,ROW(group2)),ROW(A28)),1),""))</f>
        <v/>
      </c>
      <c r="Q30" s="69" t="str">
        <f t="array" ref="Q30">IF($L$3="","",IFERROR(INDEX(name3,SMALL(IF(LEFT(group2,LEN(SPtemplate2!$L$3))=SPtemplate2!$L$3,ROW(group2)),ROW(A28)),1),""))</f>
        <v/>
      </c>
      <c r="V30" s="69" t="str">
        <f t="array" ref="V30">IF($U$3="","",IFERROR(INDEX(name,SMALL(IF(LEFT(group2,LEN(SPtemplate2!$U$3))=SPtemplate2!$U$3,ROW(group2)),ROW(A28)),1),""))</f>
        <v/>
      </c>
      <c r="W30" s="69" t="str">
        <f t="array" ref="W30">IF($U$3="","",IFERROR(INDEX(name6,SMALL(IF(LEFT(group2,LEN(SPtemplate2!$U$3))=SPtemplate2!$U$3,ROW(group2)),ROW(A28)),1),""))</f>
        <v/>
      </c>
      <c r="X30" s="69" t="str">
        <f t="shared" si="4"/>
        <v xml:space="preserve"> </v>
      </c>
      <c r="Y30" s="69" t="str">
        <f t="array" ref="Y30">IF($U$3="","",IFERROR(INDEX(name2,SMALL(IF(LEFT(group2,LEN(SPtemplate2!$U$3))=SPtemplate2!$U$3,ROW(group2)),ROW(A28)),1),""))</f>
        <v/>
      </c>
      <c r="Z30" s="69" t="str">
        <f t="array" ref="Z30">IF($U$3="","",IFERROR(INDEX(name3,SMALL(IF(LEFT(group2,LEN(SPtemplate2!$U$3))=SPtemplate2!$U$3,ROW(group2)),ROW(A28)),1),""))</f>
        <v/>
      </c>
      <c r="AC30" s="69" t="str">
        <f t="array" ref="AC30">IF($AB$3="","",IFERROR(INDEX(name,SMALL(IF(LEFT(group2,LEN(SPtemplate2!$AB$3))=SPtemplate2!$AB$3,ROW(group2)),ROW(A28)),1),""))</f>
        <v/>
      </c>
      <c r="AD30" s="69" t="str">
        <f t="array" ref="AD30">IF($AB$3="","",IFERROR(INDEX(name6,SMALL(IF(LEFT(group2,LEN(SPtemplate2!$AB$3))=SPtemplate2!$AB$3,ROW(group2)),ROW(A28)),1),""))</f>
        <v/>
      </c>
      <c r="AE30" s="69" t="str">
        <f t="shared" si="5"/>
        <v xml:space="preserve"> </v>
      </c>
      <c r="AF30" s="69" t="str">
        <f t="array" ref="AF30">IF($AB$3="","",IFERROR(INDEX(name2,SMALL(IF(LEFT(group2,LEN(SPtemplate2!$AB$3))=SPtemplate2!$AB$3,ROW(group2)),ROW(A28)),1),""))</f>
        <v/>
      </c>
      <c r="AG30" s="69" t="str">
        <f t="array" ref="AG30">IF($AB$3="","",IFERROR(INDEX(name3,SMALL(IF(LEFT(group2,LEN(SPtemplate2!$AB$3))=SPtemplate2!$AB$3,ROW(group2)),ROW(A28)),1),""))</f>
        <v/>
      </c>
      <c r="AJ30" s="69" t="str">
        <f t="array" ref="AJ30">IF($AI$3="","",IFERROR(INDEX(name,SMALL(IF(LEFT(group2,LEN(SPtemplate2!$AI$3))=SPtemplate2!$AI$3,ROW(group2)),ROW(A28)),1),""))</f>
        <v/>
      </c>
      <c r="AK30" s="69" t="str">
        <f t="array" ref="AK30">IF($AI$3="","",IFERROR(INDEX(name6,SMALL(IF(LEFT(group2,LEN(SPtemplate2!$AI$3))=SPtemplate2!$AI$3,ROW(group2)),ROW(A28)),1),""))</f>
        <v/>
      </c>
      <c r="AL30" s="69" t="str">
        <f t="shared" si="6"/>
        <v xml:space="preserve"> </v>
      </c>
      <c r="AM30" s="69" t="str">
        <f t="array" ref="AM30">IF($AI$3="","",IFERROR(INDEX(name2,SMALL(IF(LEFT(group2,LEN(SPtemplate2!$AI$3))=SPtemplate2!$AI$3,ROW(group2)),ROW(A28)),1),""))</f>
        <v/>
      </c>
      <c r="AN30" s="69" t="str">
        <f t="array" ref="AN30">IF($AI$3="","",IFERROR(INDEX(name3,SMALL(IF(LEFT(group2,LEN(SPtemplate2!$AI$3))=SPtemplate2!$AI$3,ROW(group2)),ROW(A28)),1),""))</f>
        <v/>
      </c>
      <c r="AQ30" s="69" t="str">
        <f t="array" ref="AQ30">IF($AP$3="","",IFERROR(INDEX(name,SMALL(IF(LEFT(group2,LEN(SPtemplate2!$AP$3))=SPtemplate2!$AP$3,ROW(group2)),ROW(A28)),1),""))</f>
        <v/>
      </c>
      <c r="AR30" s="69" t="str">
        <f t="array" ref="AR30">IF($AP$3="","",IFERROR(INDEX(name6,SMALL(IF(LEFT(group2,LEN(SPtemplate2!$AP$3))=SPtemplate2!$AP$3,ROW(group2)),ROW(A28)),1),""))</f>
        <v/>
      </c>
      <c r="AS30" s="69" t="str">
        <f t="shared" si="7"/>
        <v xml:space="preserve"> </v>
      </c>
      <c r="AT30" s="69" t="str">
        <f t="array" ref="AT30">IF($AP$3="","",IFERROR(INDEX(name2,SMALL(IF(LEFT(group2,LEN(SPtemplate2!$AP$3))=SPtemplate2!$AP$3,ROW(group2)),ROW(A28)),1),""))</f>
        <v/>
      </c>
      <c r="AU30" s="69" t="str">
        <f t="array" ref="AU30">IF($AP$3="","",IFERROR(INDEX(name3,SMALL(IF(LEFT(group2,LEN(SPtemplate2!$AP$3))=SPtemplate2!$AP$3,ROW(group2)),ROW(A28)),1),""))</f>
        <v/>
      </c>
    </row>
    <row r="31" spans="1:47" ht="15.75" x14ac:dyDescent="0.25">
      <c r="A31" s="242" t="s">
        <v>2714</v>
      </c>
      <c r="B31" s="242" t="s">
        <v>2715</v>
      </c>
      <c r="C31" s="236">
        <v>7</v>
      </c>
      <c r="D31" s="236" t="s">
        <v>3208</v>
      </c>
      <c r="E31" s="236" t="s">
        <v>2206</v>
      </c>
      <c r="F31" s="138" t="str">
        <f t="shared" si="0"/>
        <v>Douglas</v>
      </c>
      <c r="G31" s="138" t="str">
        <f t="shared" si="1"/>
        <v>Douglas7C-IT</v>
      </c>
      <c r="I31" s="69" t="str">
        <f t="shared" si="2"/>
        <v>7C-IT</v>
      </c>
      <c r="J31"/>
      <c r="K31"/>
      <c r="M31" s="69" t="str">
        <f t="array" ref="M31">IF($L$3="","",IFERROR(INDEX(name,SMALL(IF(LEFT(group2,LEN(SPtemplate2!$L$3))=SPtemplate2!$L$3,ROW(group2)),ROW(A29)),1),""))</f>
        <v/>
      </c>
      <c r="N31" s="69" t="str">
        <f t="array" ref="N31">IF($L$3="","",IFERROR(INDEX(name6,SMALL(IF(LEFT(group2,LEN(SPtemplate2!$L$3))=SPtemplate2!$L$3,ROW(group2)),ROW(A29)),1),""))</f>
        <v/>
      </c>
      <c r="O31" s="69" t="str">
        <f t="shared" si="3"/>
        <v xml:space="preserve"> </v>
      </c>
      <c r="P31" s="69" t="str">
        <f t="array" ref="P31">IF($L$3="","",IFERROR(INDEX(name2,SMALL(IF(LEFT(group2,LEN(SPtemplate2!$L$3))=SPtemplate2!$L$3,ROW(group2)),ROW(A29)),1),""))</f>
        <v/>
      </c>
      <c r="Q31" s="69" t="str">
        <f t="array" ref="Q31">IF($L$3="","",IFERROR(INDEX(name3,SMALL(IF(LEFT(group2,LEN(SPtemplate2!$L$3))=SPtemplate2!$L$3,ROW(group2)),ROW(A29)),1),""))</f>
        <v/>
      </c>
      <c r="V31" s="69" t="str">
        <f t="array" ref="V31">IF($U$3="","",IFERROR(INDEX(name,SMALL(IF(LEFT(group2,LEN(SPtemplate2!$U$3))=SPtemplate2!$U$3,ROW(group2)),ROW(A29)),1),""))</f>
        <v/>
      </c>
      <c r="W31" s="69" t="str">
        <f t="array" ref="W31">IF($U$3="","",IFERROR(INDEX(name6,SMALL(IF(LEFT(group2,LEN(SPtemplate2!$U$3))=SPtemplate2!$U$3,ROW(group2)),ROW(A29)),1),""))</f>
        <v/>
      </c>
      <c r="X31" s="69" t="str">
        <f t="shared" si="4"/>
        <v xml:space="preserve"> </v>
      </c>
      <c r="Y31" s="69" t="str">
        <f t="array" ref="Y31">IF($U$3="","",IFERROR(INDEX(name2,SMALL(IF(LEFT(group2,LEN(SPtemplate2!$U$3))=SPtemplate2!$U$3,ROW(group2)),ROW(A29)),1),""))</f>
        <v/>
      </c>
      <c r="Z31" s="69" t="str">
        <f t="array" ref="Z31">IF($U$3="","",IFERROR(INDEX(name3,SMALL(IF(LEFT(group2,LEN(SPtemplate2!$U$3))=SPtemplate2!$U$3,ROW(group2)),ROW(A29)),1),""))</f>
        <v/>
      </c>
      <c r="AC31" s="69" t="str">
        <f t="array" ref="AC31">IF($AB$3="","",IFERROR(INDEX(name,SMALL(IF(LEFT(group2,LEN(SPtemplate2!$AB$3))=SPtemplate2!$AB$3,ROW(group2)),ROW(A29)),1),""))</f>
        <v/>
      </c>
      <c r="AD31" s="69" t="str">
        <f t="array" ref="AD31">IF($AB$3="","",IFERROR(INDEX(name6,SMALL(IF(LEFT(group2,LEN(SPtemplate2!$AB$3))=SPtemplate2!$AB$3,ROW(group2)),ROW(A29)),1),""))</f>
        <v/>
      </c>
      <c r="AE31" s="69" t="str">
        <f t="shared" si="5"/>
        <v xml:space="preserve"> </v>
      </c>
      <c r="AF31" s="69" t="str">
        <f t="array" ref="AF31">IF($AB$3="","",IFERROR(INDEX(name2,SMALL(IF(LEFT(group2,LEN(SPtemplate2!$AB$3))=SPtemplate2!$AB$3,ROW(group2)),ROW(A29)),1),""))</f>
        <v/>
      </c>
      <c r="AG31" s="69" t="str">
        <f t="array" ref="AG31">IF($AB$3="","",IFERROR(INDEX(name3,SMALL(IF(LEFT(group2,LEN(SPtemplate2!$AB$3))=SPtemplate2!$AB$3,ROW(group2)),ROW(A29)),1),""))</f>
        <v/>
      </c>
      <c r="AJ31" s="69" t="str">
        <f t="array" ref="AJ31">IF($AI$3="","",IFERROR(INDEX(name,SMALL(IF(LEFT(group2,LEN(SPtemplate2!$AI$3))=SPtemplate2!$AI$3,ROW(group2)),ROW(A29)),1),""))</f>
        <v/>
      </c>
      <c r="AK31" s="69" t="str">
        <f t="array" ref="AK31">IF($AI$3="","",IFERROR(INDEX(name6,SMALL(IF(LEFT(group2,LEN(SPtemplate2!$AI$3))=SPtemplate2!$AI$3,ROW(group2)),ROW(A29)),1),""))</f>
        <v/>
      </c>
      <c r="AL31" s="69" t="str">
        <f t="shared" si="6"/>
        <v xml:space="preserve"> </v>
      </c>
      <c r="AM31" s="69" t="str">
        <f t="array" ref="AM31">IF($AI$3="","",IFERROR(INDEX(name2,SMALL(IF(LEFT(group2,LEN(SPtemplate2!$AI$3))=SPtemplate2!$AI$3,ROW(group2)),ROW(A29)),1),""))</f>
        <v/>
      </c>
      <c r="AN31" s="69" t="str">
        <f t="array" ref="AN31">IF($AI$3="","",IFERROR(INDEX(name3,SMALL(IF(LEFT(group2,LEN(SPtemplate2!$AI$3))=SPtemplate2!$AI$3,ROW(group2)),ROW(A29)),1),""))</f>
        <v/>
      </c>
      <c r="AQ31" s="69" t="str">
        <f t="array" ref="AQ31">IF($AP$3="","",IFERROR(INDEX(name,SMALL(IF(LEFT(group2,LEN(SPtemplate2!$AP$3))=SPtemplate2!$AP$3,ROW(group2)),ROW(A29)),1),""))</f>
        <v/>
      </c>
      <c r="AR31" s="69" t="str">
        <f t="array" ref="AR31">IF($AP$3="","",IFERROR(INDEX(name6,SMALL(IF(LEFT(group2,LEN(SPtemplate2!$AP$3))=SPtemplate2!$AP$3,ROW(group2)),ROW(A29)),1),""))</f>
        <v/>
      </c>
      <c r="AS31" s="69" t="str">
        <f t="shared" si="7"/>
        <v xml:space="preserve"> </v>
      </c>
      <c r="AT31" s="69" t="str">
        <f t="array" ref="AT31">IF($AP$3="","",IFERROR(INDEX(name2,SMALL(IF(LEFT(group2,LEN(SPtemplate2!$AP$3))=SPtemplate2!$AP$3,ROW(group2)),ROW(A29)),1),""))</f>
        <v/>
      </c>
      <c r="AU31" s="69" t="str">
        <f t="array" ref="AU31">IF($AP$3="","",IFERROR(INDEX(name3,SMALL(IF(LEFT(group2,LEN(SPtemplate2!$AP$3))=SPtemplate2!$AP$3,ROW(group2)),ROW(A29)),1),""))</f>
        <v/>
      </c>
    </row>
    <row r="32" spans="1:47" ht="15.75" x14ac:dyDescent="0.25">
      <c r="A32" s="242" t="s">
        <v>2716</v>
      </c>
      <c r="B32" s="242" t="s">
        <v>2668</v>
      </c>
      <c r="C32" s="236">
        <v>7</v>
      </c>
      <c r="D32" s="236" t="s">
        <v>3208</v>
      </c>
      <c r="E32" s="236">
        <v>2</v>
      </c>
      <c r="F32" s="138" t="str">
        <f t="shared" si="0"/>
        <v>Donald</v>
      </c>
      <c r="G32" s="138" t="str">
        <f t="shared" si="1"/>
        <v>Donald7C-IT</v>
      </c>
      <c r="I32" s="69" t="str">
        <f t="shared" si="2"/>
        <v>7C-IT</v>
      </c>
      <c r="J32"/>
      <c r="K32"/>
      <c r="M32" s="69" t="str">
        <f t="array" ref="M32">IF($L$3="","",IFERROR(INDEX(name,SMALL(IF(LEFT(group2,LEN(SPtemplate2!$L$3))=SPtemplate2!$L$3,ROW(group2)),ROW(A30)),1),""))</f>
        <v/>
      </c>
      <c r="N32" s="69" t="str">
        <f t="array" ref="N32">IF($L$3="","",IFERROR(INDEX(name6,SMALL(IF(LEFT(group2,LEN(SPtemplate2!$L$3))=SPtemplate2!$L$3,ROW(group2)),ROW(A30)),1),""))</f>
        <v/>
      </c>
      <c r="O32" s="69" t="str">
        <f t="shared" si="3"/>
        <v xml:space="preserve"> </v>
      </c>
      <c r="P32" s="69" t="str">
        <f t="array" ref="P32">IF($L$3="","",IFERROR(INDEX(name2,SMALL(IF(LEFT(group2,LEN(SPtemplate2!$L$3))=SPtemplate2!$L$3,ROW(group2)),ROW(A30)),1),""))</f>
        <v/>
      </c>
      <c r="Q32" s="69" t="str">
        <f t="array" ref="Q32">IF($L$3="","",IFERROR(INDEX(name3,SMALL(IF(LEFT(group2,LEN(SPtemplate2!$L$3))=SPtemplate2!$L$3,ROW(group2)),ROW(A30)),1),""))</f>
        <v/>
      </c>
      <c r="V32" s="69" t="str">
        <f t="array" ref="V32">IF($U$3="","",IFERROR(INDEX(name,SMALL(IF(LEFT(group2,LEN(SPtemplate2!$U$3))=SPtemplate2!$U$3,ROW(group2)),ROW(A30)),1),""))</f>
        <v/>
      </c>
      <c r="W32" s="69" t="str">
        <f t="array" ref="W32">IF($U$3="","",IFERROR(INDEX(name6,SMALL(IF(LEFT(group2,LEN(SPtemplate2!$U$3))=SPtemplate2!$U$3,ROW(group2)),ROW(A30)),1),""))</f>
        <v/>
      </c>
      <c r="X32" s="69" t="str">
        <f t="shared" si="4"/>
        <v xml:space="preserve"> </v>
      </c>
      <c r="Y32" s="69" t="str">
        <f t="array" ref="Y32">IF($U$3="","",IFERROR(INDEX(name2,SMALL(IF(LEFT(group2,LEN(SPtemplate2!$U$3))=SPtemplate2!$U$3,ROW(group2)),ROW(A30)),1),""))</f>
        <v/>
      </c>
      <c r="Z32" s="69" t="str">
        <f t="array" ref="Z32">IF($U$3="","",IFERROR(INDEX(name3,SMALL(IF(LEFT(group2,LEN(SPtemplate2!$U$3))=SPtemplate2!$U$3,ROW(group2)),ROW(A30)),1),""))</f>
        <v/>
      </c>
      <c r="AC32" s="69" t="str">
        <f t="array" ref="AC32">IF($AB$3="","",IFERROR(INDEX(name,SMALL(IF(LEFT(group2,LEN(SPtemplate2!$AB$3))=SPtemplate2!$AB$3,ROW(group2)),ROW(A30)),1),""))</f>
        <v/>
      </c>
      <c r="AD32" s="69" t="str">
        <f t="array" ref="AD32">IF($AB$3="","",IFERROR(INDEX(name6,SMALL(IF(LEFT(group2,LEN(SPtemplate2!$AB$3))=SPtemplate2!$AB$3,ROW(group2)),ROW(A30)),1),""))</f>
        <v/>
      </c>
      <c r="AE32" s="69" t="str">
        <f t="shared" si="5"/>
        <v xml:space="preserve"> </v>
      </c>
      <c r="AF32" s="69" t="str">
        <f t="array" ref="AF32">IF($AB$3="","",IFERROR(INDEX(name2,SMALL(IF(LEFT(group2,LEN(SPtemplate2!$AB$3))=SPtemplate2!$AB$3,ROW(group2)),ROW(A30)),1),""))</f>
        <v/>
      </c>
      <c r="AG32" s="69" t="str">
        <f t="array" ref="AG32">IF($AB$3="","",IFERROR(INDEX(name3,SMALL(IF(LEFT(group2,LEN(SPtemplate2!$AB$3))=SPtemplate2!$AB$3,ROW(group2)),ROW(A30)),1),""))</f>
        <v/>
      </c>
      <c r="AJ32" s="69" t="str">
        <f t="array" ref="AJ32">IF($AI$3="","",IFERROR(INDEX(name,SMALL(IF(LEFT(group2,LEN(SPtemplate2!$AI$3))=SPtemplate2!$AI$3,ROW(group2)),ROW(A30)),1),""))</f>
        <v/>
      </c>
      <c r="AK32" s="69" t="str">
        <f t="array" ref="AK32">IF($AI$3="","",IFERROR(INDEX(name6,SMALL(IF(LEFT(group2,LEN(SPtemplate2!$AI$3))=SPtemplate2!$AI$3,ROW(group2)),ROW(A30)),1),""))</f>
        <v/>
      </c>
      <c r="AL32" s="69" t="str">
        <f t="shared" si="6"/>
        <v xml:space="preserve"> </v>
      </c>
      <c r="AM32" s="69" t="str">
        <f t="array" ref="AM32">IF($AI$3="","",IFERROR(INDEX(name2,SMALL(IF(LEFT(group2,LEN(SPtemplate2!$AI$3))=SPtemplate2!$AI$3,ROW(group2)),ROW(A30)),1),""))</f>
        <v/>
      </c>
      <c r="AN32" s="69" t="str">
        <f t="array" ref="AN32">IF($AI$3="","",IFERROR(INDEX(name3,SMALL(IF(LEFT(group2,LEN(SPtemplate2!$AI$3))=SPtemplate2!$AI$3,ROW(group2)),ROW(A30)),1),""))</f>
        <v/>
      </c>
      <c r="AQ32" s="69" t="str">
        <f t="array" ref="AQ32">IF($AP$3="","",IFERROR(INDEX(name,SMALL(IF(LEFT(group2,LEN(SPtemplate2!$AP$3))=SPtemplate2!$AP$3,ROW(group2)),ROW(A30)),1),""))</f>
        <v/>
      </c>
      <c r="AR32" s="69" t="str">
        <f t="array" ref="AR32">IF($AP$3="","",IFERROR(INDEX(name6,SMALL(IF(LEFT(group2,LEN(SPtemplate2!$AP$3))=SPtemplate2!$AP$3,ROW(group2)),ROW(A30)),1),""))</f>
        <v/>
      </c>
      <c r="AS32" s="69" t="str">
        <f t="shared" si="7"/>
        <v xml:space="preserve"> </v>
      </c>
      <c r="AT32" s="69" t="str">
        <f t="array" ref="AT32">IF($AP$3="","",IFERROR(INDEX(name2,SMALL(IF(LEFT(group2,LEN(SPtemplate2!$AP$3))=SPtemplate2!$AP$3,ROW(group2)),ROW(A30)),1),""))</f>
        <v/>
      </c>
      <c r="AU32" s="69" t="str">
        <f t="array" ref="AU32">IF($AP$3="","",IFERROR(INDEX(name3,SMALL(IF(LEFT(group2,LEN(SPtemplate2!$AP$3))=SPtemplate2!$AP$3,ROW(group2)),ROW(A30)),1),""))</f>
        <v/>
      </c>
    </row>
    <row r="33" spans="1:47" ht="15.75" x14ac:dyDescent="0.25">
      <c r="A33" s="242" t="s">
        <v>2717</v>
      </c>
      <c r="B33" s="242" t="s">
        <v>2678</v>
      </c>
      <c r="C33" s="236">
        <v>7</v>
      </c>
      <c r="D33" s="236" t="s">
        <v>3208</v>
      </c>
      <c r="E33" s="236" t="s">
        <v>2652</v>
      </c>
      <c r="F33" s="138" t="str">
        <f t="shared" si="0"/>
        <v>Katherine</v>
      </c>
      <c r="G33" s="138" t="str">
        <f t="shared" ref="G33:G46" si="8">CONCATENATE(A33,D33)</f>
        <v>Katherine7C-IT</v>
      </c>
      <c r="I33" s="69" t="str">
        <f t="shared" si="2"/>
        <v>7C-IT</v>
      </c>
      <c r="J33"/>
      <c r="K33"/>
      <c r="M33" s="69" t="str">
        <f t="array" ref="M33">IF($L$3="","",IFERROR(INDEX(name,SMALL(IF(LEFT(group2,LEN(SPtemplate2!$L$3))=SPtemplate2!$L$3,ROW(group2)),ROW(A31)),1),""))</f>
        <v/>
      </c>
      <c r="N33" s="69" t="str">
        <f t="array" ref="N33">IF($L$3="","",IFERROR(INDEX(name6,SMALL(IF(LEFT(group2,LEN(SPtemplate2!$L$3))=SPtemplate2!$L$3,ROW(group2)),ROW(A31)),1),""))</f>
        <v/>
      </c>
      <c r="O33" s="69" t="str">
        <f t="shared" si="3"/>
        <v xml:space="preserve"> </v>
      </c>
      <c r="P33" s="69" t="str">
        <f t="array" ref="P33">IF($L$3="","",IFERROR(INDEX(name2,SMALL(IF(LEFT(group2,LEN(SPtemplate2!$L$3))=SPtemplate2!$L$3,ROW(group2)),ROW(A31)),1),""))</f>
        <v/>
      </c>
      <c r="Q33" s="69" t="str">
        <f t="array" ref="Q33">IF($L$3="","",IFERROR(INDEX(name3,SMALL(IF(LEFT(group2,LEN(SPtemplate2!$L$3))=SPtemplate2!$L$3,ROW(group2)),ROW(A31)),1),""))</f>
        <v/>
      </c>
      <c r="V33" s="69" t="str">
        <f t="array" ref="V33">IF($U$3="","",IFERROR(INDEX(name,SMALL(IF(LEFT(group2,LEN(SPtemplate2!$U$3))=SPtemplate2!$U$3,ROW(group2)),ROW(A31)),1),""))</f>
        <v/>
      </c>
      <c r="W33" s="69" t="str">
        <f t="array" ref="W33">IF($U$3="","",IFERROR(INDEX(name6,SMALL(IF(LEFT(group2,LEN(SPtemplate2!$U$3))=SPtemplate2!$U$3,ROW(group2)),ROW(A31)),1),""))</f>
        <v/>
      </c>
      <c r="X33" s="69" t="str">
        <f t="shared" si="4"/>
        <v xml:space="preserve"> </v>
      </c>
      <c r="Y33" s="69" t="str">
        <f t="array" ref="Y33">IF($U$3="","",IFERROR(INDEX(name2,SMALL(IF(LEFT(group2,LEN(SPtemplate2!$U$3))=SPtemplate2!$U$3,ROW(group2)),ROW(A31)),1),""))</f>
        <v/>
      </c>
      <c r="Z33" s="69" t="str">
        <f t="array" ref="Z33">IF($U$3="","",IFERROR(INDEX(name3,SMALL(IF(LEFT(group2,LEN(SPtemplate2!$U$3))=SPtemplate2!$U$3,ROW(group2)),ROW(A31)),1),""))</f>
        <v/>
      </c>
      <c r="AC33" s="69" t="str">
        <f t="array" ref="AC33">IF($AB$3="","",IFERROR(INDEX(name,SMALL(IF(LEFT(group2,LEN(SPtemplate2!$AB$3))=SPtemplate2!$AB$3,ROW(group2)),ROW(A31)),1),""))</f>
        <v/>
      </c>
      <c r="AD33" s="69" t="str">
        <f t="array" ref="AD33">IF($AB$3="","",IFERROR(INDEX(name6,SMALL(IF(LEFT(group2,LEN(SPtemplate2!$AB$3))=SPtemplate2!$AB$3,ROW(group2)),ROW(A31)),1),""))</f>
        <v/>
      </c>
      <c r="AE33" s="69" t="str">
        <f t="shared" si="5"/>
        <v xml:space="preserve"> </v>
      </c>
      <c r="AF33" s="69" t="str">
        <f t="array" ref="AF33">IF($AB$3="","",IFERROR(INDEX(name2,SMALL(IF(LEFT(group2,LEN(SPtemplate2!$AB$3))=SPtemplate2!$AB$3,ROW(group2)),ROW(A31)),1),""))</f>
        <v/>
      </c>
      <c r="AG33" s="69" t="str">
        <f t="array" ref="AG33">IF($AB$3="","",IFERROR(INDEX(name3,SMALL(IF(LEFT(group2,LEN(SPtemplate2!$AB$3))=SPtemplate2!$AB$3,ROW(group2)),ROW(A31)),1),""))</f>
        <v/>
      </c>
      <c r="AJ33" s="69" t="str">
        <f t="array" ref="AJ33">IF($AI$3="","",IFERROR(INDEX(name,SMALL(IF(LEFT(group2,LEN(SPtemplate2!$AI$3))=SPtemplate2!$AI$3,ROW(group2)),ROW(A31)),1),""))</f>
        <v/>
      </c>
      <c r="AK33" s="69" t="str">
        <f t="array" ref="AK33">IF($AI$3="","",IFERROR(INDEX(name6,SMALL(IF(LEFT(group2,LEN(SPtemplate2!$AI$3))=SPtemplate2!$AI$3,ROW(group2)),ROW(A31)),1),""))</f>
        <v/>
      </c>
      <c r="AL33" s="69" t="str">
        <f t="shared" si="6"/>
        <v xml:space="preserve"> </v>
      </c>
      <c r="AM33" s="69" t="str">
        <f t="array" ref="AM33">IF($AI$3="","",IFERROR(INDEX(name2,SMALL(IF(LEFT(group2,LEN(SPtemplate2!$AI$3))=SPtemplate2!$AI$3,ROW(group2)),ROW(A31)),1),""))</f>
        <v/>
      </c>
      <c r="AN33" s="69" t="str">
        <f t="array" ref="AN33">IF($AI$3="","",IFERROR(INDEX(name3,SMALL(IF(LEFT(group2,LEN(SPtemplate2!$AI$3))=SPtemplate2!$AI$3,ROW(group2)),ROW(A31)),1),""))</f>
        <v/>
      </c>
      <c r="AQ33" s="69" t="str">
        <f t="array" ref="AQ33">IF($AP$3="","",IFERROR(INDEX(name,SMALL(IF(LEFT(group2,LEN(SPtemplate2!$AP$3))=SPtemplate2!$AP$3,ROW(group2)),ROW(A31)),1),""))</f>
        <v/>
      </c>
      <c r="AR33" s="69" t="str">
        <f t="array" ref="AR33">IF($AP$3="","",IFERROR(INDEX(name6,SMALL(IF(LEFT(group2,LEN(SPtemplate2!$AP$3))=SPtemplate2!$AP$3,ROW(group2)),ROW(A31)),1),""))</f>
        <v/>
      </c>
      <c r="AS33" s="69" t="str">
        <f t="shared" si="7"/>
        <v xml:space="preserve"> </v>
      </c>
      <c r="AT33" s="69" t="str">
        <f t="array" ref="AT33">IF($AP$3="","",IFERROR(INDEX(name2,SMALL(IF(LEFT(group2,LEN(SPtemplate2!$AP$3))=SPtemplate2!$AP$3,ROW(group2)),ROW(A31)),1),""))</f>
        <v/>
      </c>
      <c r="AU33" s="69" t="str">
        <f t="array" ref="AU33">IF($AP$3="","",IFERROR(INDEX(name3,SMALL(IF(LEFT(group2,LEN(SPtemplate2!$AP$3))=SPtemplate2!$AP$3,ROW(group2)),ROW(A31)),1),""))</f>
        <v/>
      </c>
    </row>
    <row r="34" spans="1:47" ht="15.75" x14ac:dyDescent="0.25">
      <c r="A34" s="242" t="s">
        <v>1297</v>
      </c>
      <c r="B34" s="242" t="s">
        <v>2718</v>
      </c>
      <c r="C34" s="236">
        <v>7</v>
      </c>
      <c r="D34" s="236" t="s">
        <v>3208</v>
      </c>
      <c r="E34" s="236">
        <v>3</v>
      </c>
      <c r="F34" s="138" t="str">
        <f t="shared" ref="F34:F65" si="9">IF(COUNTIF($A$2:$A$100,A34)&gt;1,$A34&amp;" "&amp;$B34,$A34)</f>
        <v>Paul</v>
      </c>
      <c r="G34" s="138" t="str">
        <f t="shared" si="8"/>
        <v>Paul7C-IT</v>
      </c>
      <c r="I34" s="69" t="str">
        <f t="shared" si="2"/>
        <v>7C-IT</v>
      </c>
      <c r="J34"/>
      <c r="K34"/>
      <c r="M34" s="69" t="str">
        <f t="array" ref="M34">IF($L$3="","",IFERROR(INDEX(name,SMALL(IF(LEFT(group2,LEN(SPtemplate2!$L$3))=SPtemplate2!$L$3,ROW(group2)),ROW(A32)),1),""))</f>
        <v/>
      </c>
      <c r="N34" s="69" t="str">
        <f t="array" ref="N34">IF($L$3="","",IFERROR(INDEX(name6,SMALL(IF(LEFT(group2,LEN(SPtemplate2!$L$3))=SPtemplate2!$L$3,ROW(group2)),ROW(A32)),1),""))</f>
        <v/>
      </c>
      <c r="O34" s="69" t="str">
        <f t="shared" si="3"/>
        <v xml:space="preserve"> </v>
      </c>
      <c r="P34" s="69" t="str">
        <f t="array" ref="P34">IF($L$3="","",IFERROR(INDEX(name2,SMALL(IF(LEFT(group2,LEN(SPtemplate2!$L$3))=SPtemplate2!$L$3,ROW(group2)),ROW(A32)),1),""))</f>
        <v/>
      </c>
      <c r="Q34" s="69" t="str">
        <f t="array" ref="Q34">IF($L$3="","",IFERROR(INDEX(name3,SMALL(IF(LEFT(group2,LEN(SPtemplate2!$L$3))=SPtemplate2!$L$3,ROW(group2)),ROW(A32)),1),""))</f>
        <v/>
      </c>
      <c r="V34" s="69" t="str">
        <f t="array" ref="V34">IF($U$3="","",IFERROR(INDEX(name,SMALL(IF(LEFT(group2,LEN(SPtemplate2!$U$3))=SPtemplate2!$U$3,ROW(group2)),ROW(A32)),1),""))</f>
        <v/>
      </c>
      <c r="W34" s="69" t="str">
        <f t="array" ref="W34">IF($U$3="","",IFERROR(INDEX(name6,SMALL(IF(LEFT(group2,LEN(SPtemplate2!$U$3))=SPtemplate2!$U$3,ROW(group2)),ROW(A32)),1),""))</f>
        <v/>
      </c>
      <c r="X34" s="69" t="str">
        <f t="shared" si="4"/>
        <v xml:space="preserve"> </v>
      </c>
      <c r="Y34" s="69" t="str">
        <f t="array" ref="Y34">IF($U$3="","",IFERROR(INDEX(name2,SMALL(IF(LEFT(group2,LEN(SPtemplate2!$U$3))=SPtemplate2!$U$3,ROW(group2)),ROW(A32)),1),""))</f>
        <v/>
      </c>
      <c r="Z34" s="69" t="str">
        <f t="array" ref="Z34">IF($U$3="","",IFERROR(INDEX(name3,SMALL(IF(LEFT(group2,LEN(SPtemplate2!$U$3))=SPtemplate2!$U$3,ROW(group2)),ROW(A32)),1),""))</f>
        <v/>
      </c>
      <c r="AC34" s="69" t="str">
        <f t="array" ref="AC34">IF($AB$3="","",IFERROR(INDEX(name,SMALL(IF(LEFT(group2,LEN(SPtemplate2!$AB$3))=SPtemplate2!$AB$3,ROW(group2)),ROW(A32)),1),""))</f>
        <v/>
      </c>
      <c r="AD34" s="69" t="str">
        <f t="array" ref="AD34">IF($AB$3="","",IFERROR(INDEX(name6,SMALL(IF(LEFT(group2,LEN(SPtemplate2!$AB$3))=SPtemplate2!$AB$3,ROW(group2)),ROW(A32)),1),""))</f>
        <v/>
      </c>
      <c r="AE34" s="69" t="str">
        <f t="shared" si="5"/>
        <v xml:space="preserve"> </v>
      </c>
      <c r="AF34" s="69" t="str">
        <f t="array" ref="AF34">IF($AB$3="","",IFERROR(INDEX(name2,SMALL(IF(LEFT(group2,LEN(SPtemplate2!$AB$3))=SPtemplate2!$AB$3,ROW(group2)),ROW(A32)),1),""))</f>
        <v/>
      </c>
      <c r="AG34" s="69" t="str">
        <f t="array" ref="AG34">IF($AB$3="","",IFERROR(INDEX(name3,SMALL(IF(LEFT(group2,LEN(SPtemplate2!$AB$3))=SPtemplate2!$AB$3,ROW(group2)),ROW(A32)),1),""))</f>
        <v/>
      </c>
      <c r="AJ34" s="69" t="str">
        <f t="array" ref="AJ34">IF($AI$3="","",IFERROR(INDEX(name,SMALL(IF(LEFT(group2,LEN(SPtemplate2!$AI$3))=SPtemplate2!$AI$3,ROW(group2)),ROW(A32)),1),""))</f>
        <v/>
      </c>
      <c r="AK34" s="69" t="str">
        <f t="array" ref="AK34">IF($AI$3="","",IFERROR(INDEX(name6,SMALL(IF(LEFT(group2,LEN(SPtemplate2!$AI$3))=SPtemplate2!$AI$3,ROW(group2)),ROW(A32)),1),""))</f>
        <v/>
      </c>
      <c r="AL34" s="69" t="str">
        <f t="shared" si="6"/>
        <v xml:space="preserve"> </v>
      </c>
      <c r="AM34" s="69" t="str">
        <f t="array" ref="AM34">IF($AI$3="","",IFERROR(INDEX(name2,SMALL(IF(LEFT(group2,LEN(SPtemplate2!$AI$3))=SPtemplate2!$AI$3,ROW(group2)),ROW(A32)),1),""))</f>
        <v/>
      </c>
      <c r="AN34" s="69" t="str">
        <f t="array" ref="AN34">IF($AI$3="","",IFERROR(INDEX(name3,SMALL(IF(LEFT(group2,LEN(SPtemplate2!$AI$3))=SPtemplate2!$AI$3,ROW(group2)),ROW(A32)),1),""))</f>
        <v/>
      </c>
      <c r="AQ34" s="69" t="str">
        <f t="array" ref="AQ34">IF($AP$3="","",IFERROR(INDEX(name,SMALL(IF(LEFT(group2,LEN(SPtemplate2!$AP$3))=SPtemplate2!$AP$3,ROW(group2)),ROW(A32)),1),""))</f>
        <v/>
      </c>
      <c r="AR34" s="69" t="str">
        <f t="array" ref="AR34">IF($AP$3="","",IFERROR(INDEX(name6,SMALL(IF(LEFT(group2,LEN(SPtemplate2!$AP$3))=SPtemplate2!$AP$3,ROW(group2)),ROW(A32)),1),""))</f>
        <v/>
      </c>
      <c r="AS34" s="69" t="str">
        <f t="shared" si="7"/>
        <v xml:space="preserve"> </v>
      </c>
      <c r="AT34" s="69" t="str">
        <f t="array" ref="AT34">IF($AP$3="","",IFERROR(INDEX(name2,SMALL(IF(LEFT(group2,LEN(SPtemplate2!$AP$3))=SPtemplate2!$AP$3,ROW(group2)),ROW(A32)),1),""))</f>
        <v/>
      </c>
      <c r="AU34" s="69" t="str">
        <f t="array" ref="AU34">IF($AP$3="","",IFERROR(INDEX(name3,SMALL(IF(LEFT(group2,LEN(SPtemplate2!$AP$3))=SPtemplate2!$AP$3,ROW(group2)),ROW(A32)),1),""))</f>
        <v/>
      </c>
    </row>
    <row r="35" spans="1:47" ht="15.75" x14ac:dyDescent="0.25">
      <c r="A35" s="242" t="s">
        <v>2719</v>
      </c>
      <c r="B35" s="242" t="s">
        <v>2720</v>
      </c>
      <c r="C35" s="236">
        <v>7</v>
      </c>
      <c r="D35" s="236" t="s">
        <v>3208</v>
      </c>
      <c r="E35" s="236">
        <v>2</v>
      </c>
      <c r="F35" s="138" t="str">
        <f t="shared" si="9"/>
        <v>Patricia Mangum</v>
      </c>
      <c r="G35" s="138" t="str">
        <f t="shared" si="8"/>
        <v>Patricia7C-IT</v>
      </c>
      <c r="I35" s="69" t="str">
        <f t="shared" si="2"/>
        <v>7C-IT</v>
      </c>
      <c r="J35"/>
      <c r="K35"/>
      <c r="M35" s="69" t="str">
        <f t="array" ref="M35">IF($L$3="","",IFERROR(INDEX(name,SMALL(IF(LEFT(group2,LEN(SPtemplate2!$L$3))=SPtemplate2!$L$3,ROW(group2)),ROW(A33)),1),""))</f>
        <v/>
      </c>
      <c r="N35" s="69" t="str">
        <f t="array" ref="N35">IF($L$3="","",IFERROR(INDEX(name6,SMALL(IF(LEFT(group2,LEN(SPtemplate2!$L$3))=SPtemplate2!$L$3,ROW(group2)),ROW(A33)),1),""))</f>
        <v/>
      </c>
      <c r="O35" s="69" t="str">
        <f t="shared" si="3"/>
        <v xml:space="preserve"> </v>
      </c>
      <c r="P35" s="69" t="str">
        <f t="array" ref="P35">IF($L$3="","",IFERROR(INDEX(name2,SMALL(IF(LEFT(group2,LEN(SPtemplate2!$L$3))=SPtemplate2!$L$3,ROW(group2)),ROW(A33)),1),""))</f>
        <v/>
      </c>
      <c r="Q35" s="69" t="str">
        <f t="array" ref="Q35">IF($L$3="","",IFERROR(INDEX(name3,SMALL(IF(LEFT(group2,LEN(SPtemplate2!$L$3))=SPtemplate2!$L$3,ROW(group2)),ROW(A33)),1),""))</f>
        <v/>
      </c>
      <c r="V35" s="69" t="str">
        <f t="array" ref="V35">IF($U$3="","",IFERROR(INDEX(name,SMALL(IF(LEFT(group2,LEN(SPtemplate2!$U$3))=SPtemplate2!$U$3,ROW(group2)),ROW(A33)),1),""))</f>
        <v/>
      </c>
      <c r="W35" s="69" t="str">
        <f t="array" ref="W35">IF($U$3="","",IFERROR(INDEX(name6,SMALL(IF(LEFT(group2,LEN(SPtemplate2!$U$3))=SPtemplate2!$U$3,ROW(group2)),ROW(A33)),1),""))</f>
        <v/>
      </c>
      <c r="X35" s="69" t="str">
        <f t="shared" si="4"/>
        <v xml:space="preserve"> </v>
      </c>
      <c r="Y35" s="69" t="str">
        <f t="array" ref="Y35">IF($U$3="","",IFERROR(INDEX(name2,SMALL(IF(LEFT(group2,LEN(SPtemplate2!$U$3))=SPtemplate2!$U$3,ROW(group2)),ROW(A33)),1),""))</f>
        <v/>
      </c>
      <c r="Z35" s="69" t="str">
        <f t="array" ref="Z35">IF($U$3="","",IFERROR(INDEX(name3,SMALL(IF(LEFT(group2,LEN(SPtemplate2!$U$3))=SPtemplate2!$U$3,ROW(group2)),ROW(A33)),1),""))</f>
        <v/>
      </c>
      <c r="AC35" s="69" t="str">
        <f t="array" ref="AC35">IF($AB$3="","",IFERROR(INDEX(name,SMALL(IF(LEFT(group2,LEN(SPtemplate2!$AB$3))=SPtemplate2!$AB$3,ROW(group2)),ROW(A33)),1),""))</f>
        <v/>
      </c>
      <c r="AD35" s="69" t="str">
        <f t="array" ref="AD35">IF($AB$3="","",IFERROR(INDEX(name6,SMALL(IF(LEFT(group2,LEN(SPtemplate2!$AB$3))=SPtemplate2!$AB$3,ROW(group2)),ROW(A33)),1),""))</f>
        <v/>
      </c>
      <c r="AE35" s="69" t="str">
        <f t="shared" si="5"/>
        <v xml:space="preserve"> </v>
      </c>
      <c r="AF35" s="69" t="str">
        <f t="array" ref="AF35">IF($AB$3="","",IFERROR(INDEX(name2,SMALL(IF(LEFT(group2,LEN(SPtemplate2!$AB$3))=SPtemplate2!$AB$3,ROW(group2)),ROW(A33)),1),""))</f>
        <v/>
      </c>
      <c r="AG35" s="69" t="str">
        <f t="array" ref="AG35">IF($AB$3="","",IFERROR(INDEX(name3,SMALL(IF(LEFT(group2,LEN(SPtemplate2!$AB$3))=SPtemplate2!$AB$3,ROW(group2)),ROW(A33)),1),""))</f>
        <v/>
      </c>
      <c r="AJ35" s="69" t="str">
        <f t="array" ref="AJ35">IF($AI$3="","",IFERROR(INDEX(name,SMALL(IF(LEFT(group2,LEN(SPtemplate2!$AI$3))=SPtemplate2!$AI$3,ROW(group2)),ROW(A33)),1),""))</f>
        <v/>
      </c>
      <c r="AK35" s="69" t="str">
        <f t="array" ref="AK35">IF($AI$3="","",IFERROR(INDEX(name6,SMALL(IF(LEFT(group2,LEN(SPtemplate2!$AI$3))=SPtemplate2!$AI$3,ROW(group2)),ROW(A33)),1),""))</f>
        <v/>
      </c>
      <c r="AL35" s="69" t="str">
        <f t="shared" si="6"/>
        <v xml:space="preserve"> </v>
      </c>
      <c r="AM35" s="69" t="str">
        <f t="array" ref="AM35">IF($AI$3="","",IFERROR(INDEX(name2,SMALL(IF(LEFT(group2,LEN(SPtemplate2!$AI$3))=SPtemplate2!$AI$3,ROW(group2)),ROW(A33)),1),""))</f>
        <v/>
      </c>
      <c r="AN35" s="69" t="str">
        <f t="array" ref="AN35">IF($AI$3="","",IFERROR(INDEX(name3,SMALL(IF(LEFT(group2,LEN(SPtemplate2!$AI$3))=SPtemplate2!$AI$3,ROW(group2)),ROW(A33)),1),""))</f>
        <v/>
      </c>
      <c r="AQ35" s="69" t="str">
        <f t="array" ref="AQ35">IF($AP$3="","",IFERROR(INDEX(name,SMALL(IF(LEFT(group2,LEN(SPtemplate2!$AP$3))=SPtemplate2!$AP$3,ROW(group2)),ROW(A33)),1),""))</f>
        <v/>
      </c>
      <c r="AR35" s="69" t="str">
        <f t="array" ref="AR35">IF($AP$3="","",IFERROR(INDEX(name6,SMALL(IF(LEFT(group2,LEN(SPtemplate2!$AP$3))=SPtemplate2!$AP$3,ROW(group2)),ROW(A33)),1),""))</f>
        <v/>
      </c>
      <c r="AS35" s="69" t="str">
        <f t="shared" si="7"/>
        <v xml:space="preserve"> </v>
      </c>
      <c r="AT35" s="69" t="str">
        <f t="array" ref="AT35">IF($AP$3="","",IFERROR(INDEX(name2,SMALL(IF(LEFT(group2,LEN(SPtemplate2!$AP$3))=SPtemplate2!$AP$3,ROW(group2)),ROW(A33)),1),""))</f>
        <v/>
      </c>
      <c r="AU35" s="69" t="str">
        <f t="array" ref="AU35">IF($AP$3="","",IFERROR(INDEX(name3,SMALL(IF(LEFT(group2,LEN(SPtemplate2!$AP$3))=SPtemplate2!$AP$3,ROW(group2)),ROW(A33)),1),""))</f>
        <v/>
      </c>
    </row>
    <row r="36" spans="1:47" ht="15.75" x14ac:dyDescent="0.25">
      <c r="A36" s="242" t="s">
        <v>2721</v>
      </c>
      <c r="B36" s="242" t="s">
        <v>2722</v>
      </c>
      <c r="C36" s="236">
        <v>7</v>
      </c>
      <c r="D36" s="236" t="s">
        <v>3208</v>
      </c>
      <c r="E36" s="236">
        <v>2</v>
      </c>
      <c r="F36" s="138" t="str">
        <f t="shared" si="9"/>
        <v>Christina</v>
      </c>
      <c r="G36" s="138" t="str">
        <f t="shared" si="8"/>
        <v>Christina7C-IT</v>
      </c>
      <c r="I36" s="69" t="str">
        <f t="shared" si="2"/>
        <v>7C-IT</v>
      </c>
      <c r="J36"/>
      <c r="K36"/>
      <c r="M36" s="69" t="str">
        <f t="array" ref="M36">IF($L$3="","",IFERROR(INDEX(name,SMALL(IF(LEFT(group2,LEN(SPtemplate2!$L$3))=SPtemplate2!$L$3,ROW(group2)),ROW(A34)),1),""))</f>
        <v/>
      </c>
      <c r="N36" s="69" t="str">
        <f t="array" ref="N36">IF($L$3="","",IFERROR(INDEX(name6,SMALL(IF(LEFT(group2,LEN(SPtemplate2!$L$3))=SPtemplate2!$L$3,ROW(group2)),ROW(A34)),1),""))</f>
        <v/>
      </c>
      <c r="O36" s="69" t="str">
        <f t="shared" si="3"/>
        <v xml:space="preserve"> </v>
      </c>
      <c r="P36" s="69" t="str">
        <f t="array" ref="P36">IF($L$3="","",IFERROR(INDEX(name2,SMALL(IF(LEFT(group2,LEN(SPtemplate2!$L$3))=SPtemplate2!$L$3,ROW(group2)),ROW(A34)),1),""))</f>
        <v/>
      </c>
      <c r="Q36" s="69" t="str">
        <f t="array" ref="Q36">IF($L$3="","",IFERROR(INDEX(name3,SMALL(IF(LEFT(group2,LEN(SPtemplate2!$L$3))=SPtemplate2!$L$3,ROW(group2)),ROW(A34)),1),""))</f>
        <v/>
      </c>
      <c r="V36" s="69" t="str">
        <f t="array" ref="V36">IF($U$3="","",IFERROR(INDEX(name,SMALL(IF(LEFT(group2,LEN(SPtemplate2!$U$3))=SPtemplate2!$U$3,ROW(group2)),ROW(A34)),1),""))</f>
        <v/>
      </c>
      <c r="W36" s="69" t="str">
        <f t="array" ref="W36">IF($U$3="","",IFERROR(INDEX(name6,SMALL(IF(LEFT(group2,LEN(SPtemplate2!$U$3))=SPtemplate2!$U$3,ROW(group2)),ROW(A34)),1),""))</f>
        <v/>
      </c>
      <c r="X36" s="69" t="str">
        <f t="shared" si="4"/>
        <v xml:space="preserve"> </v>
      </c>
      <c r="Y36" s="69" t="str">
        <f t="array" ref="Y36">IF($U$3="","",IFERROR(INDEX(name2,SMALL(IF(LEFT(group2,LEN(SPtemplate2!$U$3))=SPtemplate2!$U$3,ROW(group2)),ROW(A34)),1),""))</f>
        <v/>
      </c>
      <c r="Z36" s="69" t="str">
        <f t="array" ref="Z36">IF($U$3="","",IFERROR(INDEX(name3,SMALL(IF(LEFT(group2,LEN(SPtemplate2!$U$3))=SPtemplate2!$U$3,ROW(group2)),ROW(A34)),1),""))</f>
        <v/>
      </c>
      <c r="AC36" s="69" t="str">
        <f t="array" ref="AC36">IF($AB$3="","",IFERROR(INDEX(name,SMALL(IF(LEFT(group2,LEN(SPtemplate2!$AB$3))=SPtemplate2!$AB$3,ROW(group2)),ROW(A34)),1),""))</f>
        <v/>
      </c>
      <c r="AD36" s="69" t="str">
        <f t="array" ref="AD36">IF($AB$3="","",IFERROR(INDEX(name6,SMALL(IF(LEFT(group2,LEN(SPtemplate2!$AB$3))=SPtemplate2!$AB$3,ROW(group2)),ROW(A34)),1),""))</f>
        <v/>
      </c>
      <c r="AE36" s="69" t="str">
        <f t="shared" si="5"/>
        <v xml:space="preserve"> </v>
      </c>
      <c r="AF36" s="69" t="str">
        <f t="array" ref="AF36">IF($AB$3="","",IFERROR(INDEX(name2,SMALL(IF(LEFT(group2,LEN(SPtemplate2!$AB$3))=SPtemplate2!$AB$3,ROW(group2)),ROW(A34)),1),""))</f>
        <v/>
      </c>
      <c r="AG36" s="69" t="str">
        <f t="array" ref="AG36">IF($AB$3="","",IFERROR(INDEX(name3,SMALL(IF(LEFT(group2,LEN(SPtemplate2!$AB$3))=SPtemplate2!$AB$3,ROW(group2)),ROW(A34)),1),""))</f>
        <v/>
      </c>
      <c r="AJ36" s="69" t="str">
        <f t="array" ref="AJ36">IF($AI$3="","",IFERROR(INDEX(name,SMALL(IF(LEFT(group2,LEN(SPtemplate2!$AI$3))=SPtemplate2!$AI$3,ROW(group2)),ROW(A34)),1),""))</f>
        <v/>
      </c>
      <c r="AK36" s="69" t="str">
        <f t="array" ref="AK36">IF($AI$3="","",IFERROR(INDEX(name6,SMALL(IF(LEFT(group2,LEN(SPtemplate2!$AI$3))=SPtemplate2!$AI$3,ROW(group2)),ROW(A34)),1),""))</f>
        <v/>
      </c>
      <c r="AL36" s="69" t="str">
        <f t="shared" si="6"/>
        <v xml:space="preserve"> </v>
      </c>
      <c r="AM36" s="69" t="str">
        <f t="array" ref="AM36">IF($AI$3="","",IFERROR(INDEX(name2,SMALL(IF(LEFT(group2,LEN(SPtemplate2!$AI$3))=SPtemplate2!$AI$3,ROW(group2)),ROW(A34)),1),""))</f>
        <v/>
      </c>
      <c r="AN36" s="69" t="str">
        <f t="array" ref="AN36">IF($AI$3="","",IFERROR(INDEX(name3,SMALL(IF(LEFT(group2,LEN(SPtemplate2!$AI$3))=SPtemplate2!$AI$3,ROW(group2)),ROW(A34)),1),""))</f>
        <v/>
      </c>
      <c r="AQ36" s="69" t="str">
        <f t="array" ref="AQ36">IF($AP$3="","",IFERROR(INDEX(name,SMALL(IF(LEFT(group2,LEN(SPtemplate2!$AP$3))=SPtemplate2!$AP$3,ROW(group2)),ROW(A34)),1),""))</f>
        <v/>
      </c>
      <c r="AR36" s="69" t="str">
        <f t="array" ref="AR36">IF($AP$3="","",IFERROR(INDEX(name6,SMALL(IF(LEFT(group2,LEN(SPtemplate2!$AP$3))=SPtemplate2!$AP$3,ROW(group2)),ROW(A34)),1),""))</f>
        <v/>
      </c>
      <c r="AS36" s="69" t="str">
        <f t="shared" si="7"/>
        <v xml:space="preserve"> </v>
      </c>
      <c r="AT36" s="69" t="str">
        <f t="array" ref="AT36">IF($AP$3="","",IFERROR(INDEX(name2,SMALL(IF(LEFT(group2,LEN(SPtemplate2!$AP$3))=SPtemplate2!$AP$3,ROW(group2)),ROW(A34)),1),""))</f>
        <v/>
      </c>
      <c r="AU36" s="69" t="str">
        <f t="array" ref="AU36">IF($AP$3="","",IFERROR(INDEX(name3,SMALL(IF(LEFT(group2,LEN(SPtemplate2!$AP$3))=SPtemplate2!$AP$3,ROW(group2)),ROW(A34)),1),""))</f>
        <v/>
      </c>
    </row>
    <row r="37" spans="1:47" ht="15.75" x14ac:dyDescent="0.25">
      <c r="A37" s="242" t="s">
        <v>2723</v>
      </c>
      <c r="B37" s="242" t="s">
        <v>2710</v>
      </c>
      <c r="C37" s="236">
        <v>7</v>
      </c>
      <c r="D37" s="236" t="s">
        <v>3208</v>
      </c>
      <c r="E37" s="236" t="s">
        <v>2206</v>
      </c>
      <c r="F37" s="138" t="str">
        <f t="shared" si="9"/>
        <v>Darlene</v>
      </c>
      <c r="G37" s="138" t="str">
        <f t="shared" si="8"/>
        <v>Darlene7C-IT</v>
      </c>
      <c r="I37" s="69" t="str">
        <f t="shared" si="2"/>
        <v>7C-IT</v>
      </c>
      <c r="J37"/>
      <c r="K37"/>
      <c r="M37" s="69" t="str">
        <f t="array" ref="M37">IF($L$3="","",IFERROR(INDEX(name,SMALL(IF(LEFT(group2,LEN(SPtemplate2!$L$3))=SPtemplate2!$L$3,ROW(group2)),ROW(A35)),1),""))</f>
        <v/>
      </c>
      <c r="N37" s="69" t="str">
        <f t="array" ref="N37">IF($L$3="","",IFERROR(INDEX(name6,SMALL(IF(LEFT(group2,LEN(SPtemplate2!$L$3))=SPtemplate2!$L$3,ROW(group2)),ROW(A35)),1),""))</f>
        <v/>
      </c>
      <c r="O37" s="69" t="str">
        <f t="shared" si="3"/>
        <v xml:space="preserve"> </v>
      </c>
      <c r="P37" s="69" t="str">
        <f t="array" ref="P37">IF($L$3="","",IFERROR(INDEX(name2,SMALL(IF(LEFT(group2,LEN(SPtemplate2!$L$3))=SPtemplate2!$L$3,ROW(group2)),ROW(A35)),1),""))</f>
        <v/>
      </c>
      <c r="Q37" s="69" t="str">
        <f t="array" ref="Q37">IF($L$3="","",IFERROR(INDEX(name3,SMALL(IF(LEFT(group2,LEN(SPtemplate2!$L$3))=SPtemplate2!$L$3,ROW(group2)),ROW(A35)),1),""))</f>
        <v/>
      </c>
      <c r="V37" s="69" t="str">
        <f t="array" ref="V37">IF($U$3="","",IFERROR(INDEX(name,SMALL(IF(LEFT(group2,LEN(SPtemplate2!$U$3))=SPtemplate2!$U$3,ROW(group2)),ROW(A35)),1),""))</f>
        <v/>
      </c>
      <c r="W37" s="69" t="str">
        <f t="array" ref="W37">IF($U$3="","",IFERROR(INDEX(name6,SMALL(IF(LEFT(group2,LEN(SPtemplate2!$U$3))=SPtemplate2!$U$3,ROW(group2)),ROW(A35)),1),""))</f>
        <v/>
      </c>
      <c r="X37" s="69" t="str">
        <f t="shared" si="4"/>
        <v xml:space="preserve"> </v>
      </c>
      <c r="Y37" s="69" t="str">
        <f t="array" ref="Y37">IF($U$3="","",IFERROR(INDEX(name2,SMALL(IF(LEFT(group2,LEN(SPtemplate2!$U$3))=SPtemplate2!$U$3,ROW(group2)),ROW(A35)),1),""))</f>
        <v/>
      </c>
      <c r="Z37" s="69" t="str">
        <f t="array" ref="Z37">IF($U$3="","",IFERROR(INDEX(name3,SMALL(IF(LEFT(group2,LEN(SPtemplate2!$U$3))=SPtemplate2!$U$3,ROW(group2)),ROW(A35)),1),""))</f>
        <v/>
      </c>
      <c r="AC37" s="69" t="str">
        <f t="array" ref="AC37">IF($AB$3="","",IFERROR(INDEX(name,SMALL(IF(LEFT(group2,LEN(SPtemplate2!$AB$3))=SPtemplate2!$AB$3,ROW(group2)),ROW(A35)),1),""))</f>
        <v/>
      </c>
      <c r="AD37" s="69" t="str">
        <f t="array" ref="AD37">IF($AB$3="","",IFERROR(INDEX(name6,SMALL(IF(LEFT(group2,LEN(SPtemplate2!$AB$3))=SPtemplate2!$AB$3,ROW(group2)),ROW(A35)),1),""))</f>
        <v/>
      </c>
      <c r="AE37" s="69" t="str">
        <f t="shared" si="5"/>
        <v xml:space="preserve"> </v>
      </c>
      <c r="AF37" s="69" t="str">
        <f t="array" ref="AF37">IF($AB$3="","",IFERROR(INDEX(name2,SMALL(IF(LEFT(group2,LEN(SPtemplate2!$AB$3))=SPtemplate2!$AB$3,ROW(group2)),ROW(A35)),1),""))</f>
        <v/>
      </c>
      <c r="AG37" s="69" t="str">
        <f t="array" ref="AG37">IF($AB$3="","",IFERROR(INDEX(name3,SMALL(IF(LEFT(group2,LEN(SPtemplate2!$AB$3))=SPtemplate2!$AB$3,ROW(group2)),ROW(A35)),1),""))</f>
        <v/>
      </c>
      <c r="AJ37" s="69" t="str">
        <f t="array" ref="AJ37">IF($AI$3="","",IFERROR(INDEX(name,SMALL(IF(LEFT(group2,LEN(SPtemplate2!$AI$3))=SPtemplate2!$AI$3,ROW(group2)),ROW(A35)),1),""))</f>
        <v/>
      </c>
      <c r="AK37" s="69" t="str">
        <f t="array" ref="AK37">IF($AI$3="","",IFERROR(INDEX(name6,SMALL(IF(LEFT(group2,LEN(SPtemplate2!$AI$3))=SPtemplate2!$AI$3,ROW(group2)),ROW(A35)),1),""))</f>
        <v/>
      </c>
      <c r="AL37" s="69" t="str">
        <f t="shared" si="6"/>
        <v xml:space="preserve"> </v>
      </c>
      <c r="AM37" s="69" t="str">
        <f t="array" ref="AM37">IF($AI$3="","",IFERROR(INDEX(name2,SMALL(IF(LEFT(group2,LEN(SPtemplate2!$AI$3))=SPtemplate2!$AI$3,ROW(group2)),ROW(A35)),1),""))</f>
        <v/>
      </c>
      <c r="AN37" s="69" t="str">
        <f t="array" ref="AN37">IF($AI$3="","",IFERROR(INDEX(name3,SMALL(IF(LEFT(group2,LEN(SPtemplate2!$AI$3))=SPtemplate2!$AI$3,ROW(group2)),ROW(A35)),1),""))</f>
        <v/>
      </c>
      <c r="AQ37" s="69" t="str">
        <f t="array" ref="AQ37">IF($AP$3="","",IFERROR(INDEX(name,SMALL(IF(LEFT(group2,LEN(SPtemplate2!$AP$3))=SPtemplate2!$AP$3,ROW(group2)),ROW(A35)),1),""))</f>
        <v/>
      </c>
      <c r="AR37" s="69" t="str">
        <f t="array" ref="AR37">IF($AP$3="","",IFERROR(INDEX(name6,SMALL(IF(LEFT(group2,LEN(SPtemplate2!$AP$3))=SPtemplate2!$AP$3,ROW(group2)),ROW(A35)),1),""))</f>
        <v/>
      </c>
      <c r="AS37" s="69" t="str">
        <f t="shared" si="7"/>
        <v xml:space="preserve"> </v>
      </c>
      <c r="AT37" s="69" t="str">
        <f t="array" ref="AT37">IF($AP$3="","",IFERROR(INDEX(name2,SMALL(IF(LEFT(group2,LEN(SPtemplate2!$AP$3))=SPtemplate2!$AP$3,ROW(group2)),ROW(A35)),1),""))</f>
        <v/>
      </c>
      <c r="AU37" s="69" t="str">
        <f t="array" ref="AU37">IF($AP$3="","",IFERROR(INDEX(name3,SMALL(IF(LEFT(group2,LEN(SPtemplate2!$AP$3))=SPtemplate2!$AP$3,ROW(group2)),ROW(A35)),1),""))</f>
        <v/>
      </c>
    </row>
    <row r="38" spans="1:47" ht="15.75" x14ac:dyDescent="0.25">
      <c r="A38" s="242" t="s">
        <v>2186</v>
      </c>
      <c r="B38" s="242" t="s">
        <v>2724</v>
      </c>
      <c r="C38" s="236">
        <v>7</v>
      </c>
      <c r="D38" s="236" t="s">
        <v>3208</v>
      </c>
      <c r="E38" s="236">
        <v>3</v>
      </c>
      <c r="F38" s="138" t="str">
        <f t="shared" si="9"/>
        <v>Harvey</v>
      </c>
      <c r="G38" s="138" t="str">
        <f t="shared" si="8"/>
        <v>Harvey7C-IT</v>
      </c>
      <c r="I38" s="69" t="str">
        <f t="shared" si="2"/>
        <v>7C-IT</v>
      </c>
      <c r="J38"/>
      <c r="K38"/>
      <c r="M38" s="69" t="str">
        <f t="array" ref="M38">IF($L$3="","",IFERROR(INDEX(name,SMALL(IF(LEFT(group2,LEN(SPtemplate2!$L$3))=SPtemplate2!$L$3,ROW(group2)),ROW(A36)),1),""))</f>
        <v/>
      </c>
      <c r="N38" s="69" t="str">
        <f t="array" ref="N38">IF($L$3="","",IFERROR(INDEX(name6,SMALL(IF(LEFT(group2,LEN(SPtemplate2!$L$3))=SPtemplate2!$L$3,ROW(group2)),ROW(A36)),1),""))</f>
        <v/>
      </c>
      <c r="O38" s="69" t="str">
        <f t="shared" si="3"/>
        <v xml:space="preserve"> </v>
      </c>
      <c r="P38" s="69" t="str">
        <f t="array" ref="P38">IF($L$3="","",IFERROR(INDEX(name2,SMALL(IF(LEFT(group2,LEN(SPtemplate2!$L$3))=SPtemplate2!$L$3,ROW(group2)),ROW(A36)),1),""))</f>
        <v/>
      </c>
      <c r="Q38" s="69" t="str">
        <f t="array" ref="Q38">IF($L$3="","",IFERROR(INDEX(name3,SMALL(IF(LEFT(group2,LEN(SPtemplate2!$L$3))=SPtemplate2!$L$3,ROW(group2)),ROW(A36)),1),""))</f>
        <v/>
      </c>
      <c r="V38" s="69" t="str">
        <f t="array" ref="V38">IF($U$3="","",IFERROR(INDEX(name,SMALL(IF(LEFT(group2,LEN(SPtemplate2!$U$3))=SPtemplate2!$U$3,ROW(group2)),ROW(A36)),1),""))</f>
        <v/>
      </c>
      <c r="W38" s="69" t="str">
        <f t="array" ref="W38">IF($U$3="","",IFERROR(INDEX(name6,SMALL(IF(LEFT(group2,LEN(SPtemplate2!$U$3))=SPtemplate2!$U$3,ROW(group2)),ROW(A36)),1),""))</f>
        <v/>
      </c>
      <c r="X38" s="69" t="str">
        <f t="shared" si="4"/>
        <v xml:space="preserve"> </v>
      </c>
      <c r="Y38" s="69" t="str">
        <f t="array" ref="Y38">IF($U$3="","",IFERROR(INDEX(name2,SMALL(IF(LEFT(group2,LEN(SPtemplate2!$U$3))=SPtemplate2!$U$3,ROW(group2)),ROW(A36)),1),""))</f>
        <v/>
      </c>
      <c r="Z38" s="69" t="str">
        <f t="array" ref="Z38">IF($U$3="","",IFERROR(INDEX(name3,SMALL(IF(LEFT(group2,LEN(SPtemplate2!$U$3))=SPtemplate2!$U$3,ROW(group2)),ROW(A36)),1),""))</f>
        <v/>
      </c>
      <c r="AC38" s="69" t="str">
        <f t="array" ref="AC38">IF($AB$3="","",IFERROR(INDEX(name,SMALL(IF(LEFT(group2,LEN(SPtemplate2!$AB$3))=SPtemplate2!$AB$3,ROW(group2)),ROW(A36)),1),""))</f>
        <v/>
      </c>
      <c r="AD38" s="69" t="str">
        <f t="array" ref="AD38">IF($AB$3="","",IFERROR(INDEX(name6,SMALL(IF(LEFT(group2,LEN(SPtemplate2!$AB$3))=SPtemplate2!$AB$3,ROW(group2)),ROW(A36)),1),""))</f>
        <v/>
      </c>
      <c r="AE38" s="69" t="str">
        <f t="shared" si="5"/>
        <v xml:space="preserve"> </v>
      </c>
      <c r="AF38" s="69" t="str">
        <f t="array" ref="AF38">IF($AB$3="","",IFERROR(INDEX(name2,SMALL(IF(LEFT(group2,LEN(SPtemplate2!$AB$3))=SPtemplate2!$AB$3,ROW(group2)),ROW(A36)),1),""))</f>
        <v/>
      </c>
      <c r="AG38" s="69" t="str">
        <f t="array" ref="AG38">IF($AB$3="","",IFERROR(INDEX(name3,SMALL(IF(LEFT(group2,LEN(SPtemplate2!$AB$3))=SPtemplate2!$AB$3,ROW(group2)),ROW(A36)),1),""))</f>
        <v/>
      </c>
      <c r="AJ38" s="69" t="str">
        <f t="array" ref="AJ38">IF($AI$3="","",IFERROR(INDEX(name,SMALL(IF(LEFT(group2,LEN(SPtemplate2!$AI$3))=SPtemplate2!$AI$3,ROW(group2)),ROW(A36)),1),""))</f>
        <v/>
      </c>
      <c r="AK38" s="69" t="str">
        <f t="array" ref="AK38">IF($AI$3="","",IFERROR(INDEX(name6,SMALL(IF(LEFT(group2,LEN(SPtemplate2!$AI$3))=SPtemplate2!$AI$3,ROW(group2)),ROW(A36)),1),""))</f>
        <v/>
      </c>
      <c r="AL38" s="69" t="str">
        <f t="shared" si="6"/>
        <v xml:space="preserve"> </v>
      </c>
      <c r="AM38" s="69" t="str">
        <f t="array" ref="AM38">IF($AI$3="","",IFERROR(INDEX(name2,SMALL(IF(LEFT(group2,LEN(SPtemplate2!$AI$3))=SPtemplate2!$AI$3,ROW(group2)),ROW(A36)),1),""))</f>
        <v/>
      </c>
      <c r="AN38" s="69" t="str">
        <f t="array" ref="AN38">IF($AI$3="","",IFERROR(INDEX(name3,SMALL(IF(LEFT(group2,LEN(SPtemplate2!$AI$3))=SPtemplate2!$AI$3,ROW(group2)),ROW(A36)),1),""))</f>
        <v/>
      </c>
      <c r="AQ38" s="69" t="str">
        <f t="array" ref="AQ38">IF($AP$3="","",IFERROR(INDEX(name,SMALL(IF(LEFT(group2,LEN(SPtemplate2!$AP$3))=SPtemplate2!$AP$3,ROW(group2)),ROW(A36)),1),""))</f>
        <v/>
      </c>
      <c r="AR38" s="69" t="str">
        <f t="array" ref="AR38">IF($AP$3="","",IFERROR(INDEX(name6,SMALL(IF(LEFT(group2,LEN(SPtemplate2!$AP$3))=SPtemplate2!$AP$3,ROW(group2)),ROW(A36)),1),""))</f>
        <v/>
      </c>
      <c r="AS38" s="69" t="str">
        <f t="shared" si="7"/>
        <v xml:space="preserve"> </v>
      </c>
      <c r="AT38" s="69" t="str">
        <f t="array" ref="AT38">IF($AP$3="","",IFERROR(INDEX(name2,SMALL(IF(LEFT(group2,LEN(SPtemplate2!$AP$3))=SPtemplate2!$AP$3,ROW(group2)),ROW(A36)),1),""))</f>
        <v/>
      </c>
      <c r="AU38" s="69" t="str">
        <f t="array" ref="AU38">IF($AP$3="","",IFERROR(INDEX(name3,SMALL(IF(LEFT(group2,LEN(SPtemplate2!$AP$3))=SPtemplate2!$AP$3,ROW(group2)),ROW(A36)),1),""))</f>
        <v/>
      </c>
    </row>
    <row r="39" spans="1:47" ht="15.75" x14ac:dyDescent="0.25">
      <c r="A39" s="242" t="s">
        <v>591</v>
      </c>
      <c r="B39" s="242" t="s">
        <v>2627</v>
      </c>
      <c r="C39" s="236">
        <v>7</v>
      </c>
      <c r="D39" s="236" t="s">
        <v>3208</v>
      </c>
      <c r="E39" s="236" t="s">
        <v>2204</v>
      </c>
      <c r="F39" s="138" t="str">
        <f t="shared" si="9"/>
        <v>William</v>
      </c>
      <c r="G39" s="138" t="str">
        <f t="shared" si="8"/>
        <v>William7C-IT</v>
      </c>
      <c r="I39" s="69" t="str">
        <f t="shared" si="2"/>
        <v>7C-IT</v>
      </c>
      <c r="J39"/>
      <c r="K39"/>
      <c r="M39" s="69" t="str">
        <f t="array" ref="M39">IF($L$3="","",IFERROR(INDEX(name,SMALL(IF(LEFT(group2,LEN(SPtemplate2!$L$3))=SPtemplate2!$L$3,ROW(group2)),ROW(A37)),1),""))</f>
        <v/>
      </c>
      <c r="N39" s="69" t="str">
        <f t="array" ref="N39">IF($L$3="","",IFERROR(INDEX(name6,SMALL(IF(LEFT(group2,LEN(SPtemplate2!$L$3))=SPtemplate2!$L$3,ROW(group2)),ROW(A37)),1),""))</f>
        <v/>
      </c>
      <c r="O39" s="69" t="str">
        <f t="shared" si="3"/>
        <v xml:space="preserve"> </v>
      </c>
      <c r="P39" s="69" t="str">
        <f t="array" ref="P39">IF($L$3="","",IFERROR(INDEX(name2,SMALL(IF(LEFT(group2,LEN(SPtemplate2!$L$3))=SPtemplate2!$L$3,ROW(group2)),ROW(A37)),1),""))</f>
        <v/>
      </c>
      <c r="Q39" s="69" t="str">
        <f t="array" ref="Q39">IF($L$3="","",IFERROR(INDEX(name3,SMALL(IF(LEFT(group2,LEN(SPtemplate2!$L$3))=SPtemplate2!$L$3,ROW(group2)),ROW(A37)),1),""))</f>
        <v/>
      </c>
      <c r="V39" s="69" t="str">
        <f t="array" ref="V39">IF($U$3="","",IFERROR(INDEX(name,SMALL(IF(LEFT(group2,LEN(SPtemplate2!$U$3))=SPtemplate2!$U$3,ROW(group2)),ROW(A37)),1),""))</f>
        <v/>
      </c>
      <c r="W39" s="69" t="str">
        <f t="array" ref="W39">IF($U$3="","",IFERROR(INDEX(name6,SMALL(IF(LEFT(group2,LEN(SPtemplate2!$U$3))=SPtemplate2!$U$3,ROW(group2)),ROW(A37)),1),""))</f>
        <v/>
      </c>
      <c r="X39" s="69" t="str">
        <f t="shared" si="4"/>
        <v xml:space="preserve"> </v>
      </c>
      <c r="Y39" s="69" t="str">
        <f t="array" ref="Y39">IF($U$3="","",IFERROR(INDEX(name2,SMALL(IF(LEFT(group2,LEN(SPtemplate2!$U$3))=SPtemplate2!$U$3,ROW(group2)),ROW(A37)),1),""))</f>
        <v/>
      </c>
      <c r="Z39" s="69" t="str">
        <f t="array" ref="Z39">IF($U$3="","",IFERROR(INDEX(name3,SMALL(IF(LEFT(group2,LEN(SPtemplate2!$U$3))=SPtemplate2!$U$3,ROW(group2)),ROW(A37)),1),""))</f>
        <v/>
      </c>
      <c r="AC39" s="69" t="str">
        <f t="array" ref="AC39">IF($AB$3="","",IFERROR(INDEX(name,SMALL(IF(LEFT(group2,LEN(SPtemplate2!$AB$3))=SPtemplate2!$AB$3,ROW(group2)),ROW(A37)),1),""))</f>
        <v/>
      </c>
      <c r="AD39" s="69" t="str">
        <f t="array" ref="AD39">IF($AB$3="","",IFERROR(INDEX(name6,SMALL(IF(LEFT(group2,LEN(SPtemplate2!$AB$3))=SPtemplate2!$AB$3,ROW(group2)),ROW(A37)),1),""))</f>
        <v/>
      </c>
      <c r="AE39" s="69" t="str">
        <f t="shared" si="5"/>
        <v xml:space="preserve"> </v>
      </c>
      <c r="AF39" s="69" t="str">
        <f t="array" ref="AF39">IF($AB$3="","",IFERROR(INDEX(name2,SMALL(IF(LEFT(group2,LEN(SPtemplate2!$AB$3))=SPtemplate2!$AB$3,ROW(group2)),ROW(A37)),1),""))</f>
        <v/>
      </c>
      <c r="AG39" s="69" t="str">
        <f t="array" ref="AG39">IF($AB$3="","",IFERROR(INDEX(name3,SMALL(IF(LEFT(group2,LEN(SPtemplate2!$AB$3))=SPtemplate2!$AB$3,ROW(group2)),ROW(A37)),1),""))</f>
        <v/>
      </c>
      <c r="AJ39" s="69" t="str">
        <f t="array" ref="AJ39">IF($AI$3="","",IFERROR(INDEX(name,SMALL(IF(LEFT(group2,LEN(SPtemplate2!$AI$3))=SPtemplate2!$AI$3,ROW(group2)),ROW(A37)),1),""))</f>
        <v/>
      </c>
      <c r="AK39" s="69" t="str">
        <f t="array" ref="AK39">IF($AI$3="","",IFERROR(INDEX(name6,SMALL(IF(LEFT(group2,LEN(SPtemplate2!$AI$3))=SPtemplate2!$AI$3,ROW(group2)),ROW(A37)),1),""))</f>
        <v/>
      </c>
      <c r="AL39" s="69" t="str">
        <f t="shared" si="6"/>
        <v xml:space="preserve"> </v>
      </c>
      <c r="AM39" s="69" t="str">
        <f t="array" ref="AM39">IF($AI$3="","",IFERROR(INDEX(name2,SMALL(IF(LEFT(group2,LEN(SPtemplate2!$AI$3))=SPtemplate2!$AI$3,ROW(group2)),ROW(A37)),1),""))</f>
        <v/>
      </c>
      <c r="AN39" s="69" t="str">
        <f t="array" ref="AN39">IF($AI$3="","",IFERROR(INDEX(name3,SMALL(IF(LEFT(group2,LEN(SPtemplate2!$AI$3))=SPtemplate2!$AI$3,ROW(group2)),ROW(A37)),1),""))</f>
        <v/>
      </c>
      <c r="AQ39" s="69" t="str">
        <f t="array" ref="AQ39">IF($AP$3="","",IFERROR(INDEX(name,SMALL(IF(LEFT(group2,LEN(SPtemplate2!$AP$3))=SPtemplate2!$AP$3,ROW(group2)),ROW(A37)),1),""))</f>
        <v/>
      </c>
      <c r="AR39" s="69" t="str">
        <f t="array" ref="AR39">IF($AP$3="","",IFERROR(INDEX(name6,SMALL(IF(LEFT(group2,LEN(SPtemplate2!$AP$3))=SPtemplate2!$AP$3,ROW(group2)),ROW(A37)),1),""))</f>
        <v/>
      </c>
      <c r="AS39" s="69" t="str">
        <f t="shared" si="7"/>
        <v xml:space="preserve"> </v>
      </c>
      <c r="AT39" s="69" t="str">
        <f t="array" ref="AT39">IF($AP$3="","",IFERROR(INDEX(name2,SMALL(IF(LEFT(group2,LEN(SPtemplate2!$AP$3))=SPtemplate2!$AP$3,ROW(group2)),ROW(A37)),1),""))</f>
        <v/>
      </c>
      <c r="AU39" s="69" t="str">
        <f t="array" ref="AU39">IF($AP$3="","",IFERROR(INDEX(name3,SMALL(IF(LEFT(group2,LEN(SPtemplate2!$AP$3))=SPtemplate2!$AP$3,ROW(group2)),ROW(A37)),1),""))</f>
        <v/>
      </c>
    </row>
    <row r="40" spans="1:47" ht="15.75" x14ac:dyDescent="0.25">
      <c r="A40" s="242" t="s">
        <v>2187</v>
      </c>
      <c r="B40" s="242" t="s">
        <v>2623</v>
      </c>
      <c r="C40" s="236">
        <v>7</v>
      </c>
      <c r="D40" s="236" t="s">
        <v>3208</v>
      </c>
      <c r="E40" s="236">
        <v>3</v>
      </c>
      <c r="F40" s="138" t="str">
        <f t="shared" si="9"/>
        <v>Frederick</v>
      </c>
      <c r="G40" s="138" t="str">
        <f t="shared" si="8"/>
        <v>Frederick7C-IT</v>
      </c>
      <c r="I40" s="69" t="str">
        <f t="shared" si="2"/>
        <v>7C-IT</v>
      </c>
      <c r="J40"/>
      <c r="K40"/>
      <c r="M40" s="69" t="str">
        <f t="array" ref="M40">IF($L$3="","",IFERROR(INDEX(name,SMALL(IF(LEFT(group2,LEN(SPtemplate2!$L$3))=SPtemplate2!$L$3,ROW(group2)),ROW(A38)),1),""))</f>
        <v/>
      </c>
      <c r="N40" s="69" t="str">
        <f t="array" ref="N40">IF($L$3="","",IFERROR(INDEX(name6,SMALL(IF(LEFT(group2,LEN(SPtemplate2!$L$3))=SPtemplate2!$L$3,ROW(group2)),ROW(A38)),1),""))</f>
        <v/>
      </c>
      <c r="O40" s="69" t="str">
        <f t="shared" ref="O40" si="10">IF(COUNTIF($M$3:$M$42,M40)&gt;1,$M40&amp;" "&amp;$N40,$M40)</f>
        <v xml:space="preserve"> </v>
      </c>
      <c r="P40" s="69" t="str">
        <f t="array" ref="P40">IF($L$3="","",IFERROR(INDEX(name2,SMALL(IF(LEFT(group2,LEN(SPtemplate2!$L$3))=SPtemplate2!$L$3,ROW(group2)),ROW(A38)),1),""))</f>
        <v/>
      </c>
      <c r="Q40" s="69" t="str">
        <f t="array" ref="Q40">IF($L$3="","",IFERROR(INDEX(name3,SMALL(IF(LEFT(group2,LEN(SPtemplate2!$L$3))=SPtemplate2!$L$3,ROW(group2)),ROW(A38)),1),""))</f>
        <v/>
      </c>
      <c r="W40" s="69" t="str">
        <f t="array" ref="W40">IF($U$3="","",IFERROR(INDEX(name6,SMALL(IF(LEFT(group2,LEN(SPtemplate2!$U$3))=SPtemplate2!$U$3,ROW(group2)),ROW(A38)),1),""))</f>
        <v/>
      </c>
      <c r="X40" s="69">
        <f t="shared" si="4"/>
        <v>0</v>
      </c>
      <c r="Y40" s="69" t="str">
        <f t="array" ref="Y40">IF($U$3="","",IFERROR(INDEX(name2,SMALL(IF(LEFT(group2,LEN(SPtemplate2!$U$3))=SPtemplate2!$U$3,ROW(group2)),ROW(A38)),1),""))</f>
        <v/>
      </c>
      <c r="Z40" s="69" t="str">
        <f t="array" ref="Z40">IF($U$3="","",IFERROR(INDEX(name3,SMALL(IF(LEFT(group2,LEN(SPtemplate2!$U$3))=SPtemplate2!$U$3,ROW(group2)),ROW(A38)),1),""))</f>
        <v/>
      </c>
      <c r="AC40" s="69" t="str">
        <f t="array" ref="AC40">IF($AB$3="","",IFERROR(INDEX(name,SMALL(IF(LEFT(group2,LEN(SPtemplate2!$AB$3))=SPtemplate2!$AB$3,ROW(group2)),ROW(A38)),1),""))</f>
        <v/>
      </c>
      <c r="AD40" s="69" t="str">
        <f t="array" ref="AD40">IF($AB$3="","",IFERROR(INDEX(name6,SMALL(IF(LEFT(group2,LEN(SPtemplate2!$AB$3))=SPtemplate2!$AB$3,ROW(group2)),ROW(A38)),1),""))</f>
        <v/>
      </c>
      <c r="AE40" s="69" t="str">
        <f t="shared" si="5"/>
        <v xml:space="preserve"> </v>
      </c>
      <c r="AF40" s="69" t="str">
        <f t="array" ref="AF40">IF($AB$3="","",IFERROR(INDEX(name2,SMALL(IF(LEFT(group2,LEN(SPtemplate2!$AB$3))=SPtemplate2!$AB$3,ROW(group2)),ROW(A38)),1),""))</f>
        <v/>
      </c>
      <c r="AG40" s="69" t="str">
        <f t="array" ref="AG40">IF($AB$3="","",IFERROR(INDEX(name3,SMALL(IF(LEFT(group2,LEN(SPtemplate2!$AB$3))=SPtemplate2!$AB$3,ROW(group2)),ROW(A38)),1),""))</f>
        <v/>
      </c>
      <c r="AJ40" s="69" t="str">
        <f t="array" ref="AJ40">IF($AI$3="","",IFERROR(INDEX(name,SMALL(IF(LEFT(group2,LEN(SPtemplate2!$AI$3))=SPtemplate2!$AI$3,ROW(group2)),ROW(A38)),1),""))</f>
        <v/>
      </c>
      <c r="AK40" s="69" t="str">
        <f t="array" ref="AK40">IF($AI$3="","",IFERROR(INDEX(name6,SMALL(IF(LEFT(group2,LEN(SPtemplate2!$AI$3))=SPtemplate2!$AI$3,ROW(group2)),ROW(A38)),1),""))</f>
        <v/>
      </c>
      <c r="AL40" s="69" t="str">
        <f t="shared" si="6"/>
        <v xml:space="preserve"> </v>
      </c>
      <c r="AM40" s="69" t="str">
        <f t="array" ref="AM40">IF($AI$3="","",IFERROR(INDEX(name2,SMALL(IF(LEFT(group2,LEN(SPtemplate2!$AI$3))=SPtemplate2!$AI$3,ROW(group2)),ROW(A38)),1),""))</f>
        <v/>
      </c>
      <c r="AN40" s="69" t="str">
        <f t="array" ref="AN40">IF($AI$3="","",IFERROR(INDEX(name3,SMALL(IF(LEFT(group2,LEN(SPtemplate2!$AI$3))=SPtemplate2!$AI$3,ROW(group2)),ROW(A38)),1),""))</f>
        <v/>
      </c>
      <c r="AQ40" s="69" t="str">
        <f t="array" ref="AQ40">IF($AP$3="","",IFERROR(INDEX(name,SMALL(IF(LEFT(group2,LEN(SPtemplate2!$AP$3))=SPtemplate2!$AP$3,ROW(group2)),ROW(A38)),1),""))</f>
        <v/>
      </c>
      <c r="AR40" s="69" t="str">
        <f t="array" ref="AR40">IF($AP$3="","",IFERROR(INDEX(name6,SMALL(IF(LEFT(group2,LEN(SPtemplate2!$AP$3))=SPtemplate2!$AP$3,ROW(group2)),ROW(A38)),1),""))</f>
        <v/>
      </c>
      <c r="AS40" s="69" t="str">
        <f t="shared" si="7"/>
        <v xml:space="preserve"> </v>
      </c>
      <c r="AT40" s="69" t="str">
        <f t="array" ref="AT40">IF($AP$3="","",IFERROR(INDEX(name2,SMALL(IF(LEFT(group2,LEN(SPtemplate2!$AP$3))=SPtemplate2!$AP$3,ROW(group2)),ROW(A38)),1),""))</f>
        <v/>
      </c>
      <c r="AU40" s="69" t="str">
        <f t="array" ref="AU40">IF($AP$3="","",IFERROR(INDEX(name3,SMALL(IF(LEFT(group2,LEN(SPtemplate2!$AP$3))=SPtemplate2!$AP$3,ROW(group2)),ROW(A38)),1),""))</f>
        <v/>
      </c>
    </row>
    <row r="41" spans="1:47" ht="15.75" x14ac:dyDescent="0.25">
      <c r="A41" s="242" t="s">
        <v>2725</v>
      </c>
      <c r="B41" s="242" t="s">
        <v>2726</v>
      </c>
      <c r="C41" s="236">
        <v>7</v>
      </c>
      <c r="D41" s="236" t="s">
        <v>3208</v>
      </c>
      <c r="E41" s="236" t="s">
        <v>2653</v>
      </c>
      <c r="F41" s="138" t="str">
        <f t="shared" si="9"/>
        <v>Shirley</v>
      </c>
      <c r="G41" s="138" t="str">
        <f t="shared" si="8"/>
        <v>Shirley7C-IT</v>
      </c>
      <c r="I41" s="69" t="str">
        <f t="shared" si="2"/>
        <v>7C-IT</v>
      </c>
      <c r="J41"/>
      <c r="K41"/>
    </row>
    <row r="42" spans="1:47" ht="15.75" x14ac:dyDescent="0.25">
      <c r="A42" s="242" t="s">
        <v>2612</v>
      </c>
      <c r="B42" s="242" t="s">
        <v>2727</v>
      </c>
      <c r="C42" s="236">
        <v>7</v>
      </c>
      <c r="D42" s="236" t="s">
        <v>3208</v>
      </c>
      <c r="E42" s="236">
        <v>3</v>
      </c>
      <c r="F42" s="138" t="str">
        <f t="shared" si="9"/>
        <v>Jason</v>
      </c>
      <c r="G42" s="138" t="str">
        <f t="shared" si="8"/>
        <v>Jason7C-IT</v>
      </c>
      <c r="I42" s="69" t="str">
        <f t="shared" si="2"/>
        <v>7C-IT</v>
      </c>
      <c r="J42"/>
      <c r="K42"/>
    </row>
    <row r="43" spans="1:47" ht="15.75" x14ac:dyDescent="0.25">
      <c r="A43" s="242" t="s">
        <v>2176</v>
      </c>
      <c r="B43" s="242" t="s">
        <v>2728</v>
      </c>
      <c r="C43" s="236">
        <v>7</v>
      </c>
      <c r="D43" s="236" t="s">
        <v>3208</v>
      </c>
      <c r="E43" s="236" t="s">
        <v>2652</v>
      </c>
      <c r="F43" s="138" t="str">
        <f t="shared" si="9"/>
        <v>Judith</v>
      </c>
      <c r="G43" s="138" t="str">
        <f t="shared" si="8"/>
        <v>Judith7C-IT</v>
      </c>
      <c r="I43" s="69" t="str">
        <f t="shared" si="2"/>
        <v>7C-IT</v>
      </c>
      <c r="J43"/>
      <c r="K43"/>
    </row>
    <row r="44" spans="1:47" ht="15.75" x14ac:dyDescent="0.25">
      <c r="A44" s="242" t="s">
        <v>2669</v>
      </c>
      <c r="B44" s="242" t="s">
        <v>2729</v>
      </c>
      <c r="C44" s="236">
        <v>7</v>
      </c>
      <c r="D44" s="236" t="s">
        <v>3209</v>
      </c>
      <c r="E44" s="236" t="s">
        <v>2652</v>
      </c>
      <c r="F44" s="138" t="str">
        <f t="shared" si="9"/>
        <v>Gretchen Holmes</v>
      </c>
      <c r="G44" s="138" t="str">
        <f t="shared" si="8"/>
        <v>Gretchen7H-IT</v>
      </c>
      <c r="I44" s="69" t="str">
        <f t="shared" si="2"/>
        <v>7H-IT</v>
      </c>
      <c r="J44"/>
      <c r="K44"/>
    </row>
    <row r="45" spans="1:47" ht="15.75" x14ac:dyDescent="0.25">
      <c r="A45" s="242" t="s">
        <v>2730</v>
      </c>
      <c r="B45" s="242" t="s">
        <v>938</v>
      </c>
      <c r="C45" s="236">
        <v>7</v>
      </c>
      <c r="D45" s="236" t="s">
        <v>3209</v>
      </c>
      <c r="E45" s="236">
        <v>1</v>
      </c>
      <c r="F45" s="138" t="str">
        <f t="shared" si="9"/>
        <v>Glenda</v>
      </c>
      <c r="G45" s="138" t="str">
        <f t="shared" si="8"/>
        <v>Glenda7H-IT</v>
      </c>
      <c r="I45" s="69" t="str">
        <f t="shared" si="2"/>
        <v>7H-IT</v>
      </c>
      <c r="J45"/>
      <c r="K45"/>
    </row>
    <row r="46" spans="1:47" ht="15.75" x14ac:dyDescent="0.25">
      <c r="A46" s="242" t="s">
        <v>858</v>
      </c>
      <c r="B46" s="242" t="s">
        <v>2731</v>
      </c>
      <c r="C46" s="236">
        <v>7</v>
      </c>
      <c r="D46" s="236" t="s">
        <v>3209</v>
      </c>
      <c r="E46" s="236" t="s">
        <v>2206</v>
      </c>
      <c r="F46" s="138" t="str">
        <f t="shared" si="9"/>
        <v>Jessica Rich</v>
      </c>
      <c r="G46" s="138" t="str">
        <f t="shared" si="8"/>
        <v>Jessica7H-IT</v>
      </c>
      <c r="I46" s="69" t="str">
        <f t="shared" si="2"/>
        <v>7H-IT</v>
      </c>
      <c r="J46"/>
      <c r="K46"/>
    </row>
    <row r="47" spans="1:47" ht="15.75" x14ac:dyDescent="0.25">
      <c r="A47" s="242" t="s">
        <v>2732</v>
      </c>
      <c r="B47" s="242" t="s">
        <v>2733</v>
      </c>
      <c r="C47" s="236">
        <v>7</v>
      </c>
      <c r="D47" s="236" t="s">
        <v>3209</v>
      </c>
      <c r="E47" s="236" t="s">
        <v>2204</v>
      </c>
      <c r="F47" s="138" t="str">
        <f t="shared" si="9"/>
        <v>Melinda</v>
      </c>
      <c r="G47" s="138" t="str">
        <f t="shared" ref="G47:G74" si="11">CONCATENATE(A47,D47)</f>
        <v>Melinda7H-IT</v>
      </c>
      <c r="I47" s="69" t="str">
        <f t="shared" si="2"/>
        <v>7H-IT</v>
      </c>
      <c r="J47"/>
      <c r="K47"/>
    </row>
    <row r="48" spans="1:47" ht="15.75" x14ac:dyDescent="0.25">
      <c r="A48" s="242" t="s">
        <v>2734</v>
      </c>
      <c r="B48" s="242" t="s">
        <v>2654</v>
      </c>
      <c r="C48" s="236">
        <v>7</v>
      </c>
      <c r="D48" s="236" t="s">
        <v>3209</v>
      </c>
      <c r="E48" s="236" t="s">
        <v>2206</v>
      </c>
      <c r="F48" s="138" t="str">
        <f t="shared" si="9"/>
        <v>Calvin Diaz</v>
      </c>
      <c r="G48" s="138" t="str">
        <f t="shared" si="11"/>
        <v>Calvin7H-IT</v>
      </c>
      <c r="I48" s="69" t="str">
        <f t="shared" si="2"/>
        <v>7H-IT</v>
      </c>
      <c r="J48"/>
      <c r="K48"/>
    </row>
    <row r="49" spans="1:11" ht="15.75" x14ac:dyDescent="0.25">
      <c r="A49" s="242" t="s">
        <v>2735</v>
      </c>
      <c r="B49" s="242" t="s">
        <v>2736</v>
      </c>
      <c r="C49" s="236">
        <v>7</v>
      </c>
      <c r="D49" s="236" t="s">
        <v>3209</v>
      </c>
      <c r="E49" s="236">
        <v>2</v>
      </c>
      <c r="F49" s="138" t="str">
        <f t="shared" si="9"/>
        <v>Vickie</v>
      </c>
      <c r="G49" s="138" t="str">
        <f t="shared" si="11"/>
        <v>Vickie7H-IT</v>
      </c>
      <c r="I49" s="69" t="str">
        <f t="shared" si="2"/>
        <v>7H-IT</v>
      </c>
      <c r="J49"/>
      <c r="K49"/>
    </row>
    <row r="50" spans="1:11" ht="15.75" x14ac:dyDescent="0.25">
      <c r="A50" s="242" t="s">
        <v>2737</v>
      </c>
      <c r="B50" s="242" t="s">
        <v>2738</v>
      </c>
      <c r="C50" s="236">
        <v>7</v>
      </c>
      <c r="D50" s="236" t="s">
        <v>3209</v>
      </c>
      <c r="E50" s="236" t="s">
        <v>2204</v>
      </c>
      <c r="F50" s="138" t="str">
        <f t="shared" si="9"/>
        <v>Luis</v>
      </c>
      <c r="G50" s="138" t="str">
        <f t="shared" si="11"/>
        <v>Luis7H-IT</v>
      </c>
      <c r="I50" s="69" t="str">
        <f t="shared" si="2"/>
        <v>7H-IT</v>
      </c>
      <c r="J50"/>
      <c r="K50"/>
    </row>
    <row r="51" spans="1:11" ht="15.75" x14ac:dyDescent="0.25">
      <c r="A51" s="242" t="s">
        <v>2180</v>
      </c>
      <c r="B51" s="242" t="s">
        <v>2739</v>
      </c>
      <c r="C51" s="236">
        <v>7</v>
      </c>
      <c r="D51" s="236" t="s">
        <v>3209</v>
      </c>
      <c r="E51" s="236" t="s">
        <v>2206</v>
      </c>
      <c r="F51" s="138" t="str">
        <f t="shared" si="9"/>
        <v>Allan</v>
      </c>
      <c r="G51" s="138" t="str">
        <f t="shared" si="11"/>
        <v>Allan7H-IT</v>
      </c>
      <c r="I51" s="69" t="str">
        <f t="shared" si="2"/>
        <v>7H-IT</v>
      </c>
      <c r="J51"/>
      <c r="K51"/>
    </row>
    <row r="52" spans="1:11" ht="15.75" x14ac:dyDescent="0.25">
      <c r="A52" s="242" t="s">
        <v>130</v>
      </c>
      <c r="B52" s="242" t="s">
        <v>2740</v>
      </c>
      <c r="C52" s="236">
        <v>7</v>
      </c>
      <c r="D52" s="236" t="s">
        <v>3209</v>
      </c>
      <c r="E52" s="236">
        <v>2</v>
      </c>
      <c r="F52" s="138" t="str">
        <f t="shared" si="9"/>
        <v>Melanie</v>
      </c>
      <c r="G52" s="138" t="str">
        <f t="shared" si="11"/>
        <v>Melanie7H-IT</v>
      </c>
      <c r="I52" s="69" t="str">
        <f t="shared" si="2"/>
        <v>7H-IT</v>
      </c>
      <c r="J52"/>
      <c r="K52"/>
    </row>
    <row r="53" spans="1:11" ht="15.75" x14ac:dyDescent="0.25">
      <c r="A53" s="242" t="s">
        <v>2741</v>
      </c>
      <c r="B53" s="242" t="s">
        <v>2742</v>
      </c>
      <c r="C53" s="236">
        <v>7</v>
      </c>
      <c r="D53" s="236" t="s">
        <v>3209</v>
      </c>
      <c r="E53" s="236" t="s">
        <v>2206</v>
      </c>
      <c r="F53" s="138" t="str">
        <f t="shared" si="9"/>
        <v>Marianne</v>
      </c>
      <c r="G53" s="138" t="str">
        <f t="shared" si="11"/>
        <v>Marianne7H-IT</v>
      </c>
      <c r="I53" s="69" t="str">
        <f t="shared" si="2"/>
        <v>7H-IT</v>
      </c>
      <c r="J53"/>
      <c r="K53"/>
    </row>
    <row r="54" spans="1:11" ht="15.75" x14ac:dyDescent="0.25">
      <c r="A54" s="242" t="s">
        <v>2743</v>
      </c>
      <c r="B54" s="242" t="s">
        <v>2744</v>
      </c>
      <c r="C54" s="236">
        <v>7</v>
      </c>
      <c r="D54" s="236" t="s">
        <v>3209</v>
      </c>
      <c r="E54" s="236" t="s">
        <v>2206</v>
      </c>
      <c r="F54" s="138" t="str">
        <f t="shared" si="9"/>
        <v>Caroline</v>
      </c>
      <c r="G54" s="138" t="str">
        <f t="shared" si="11"/>
        <v>Caroline7H-IT</v>
      </c>
      <c r="I54" s="69" t="str">
        <f t="shared" si="2"/>
        <v>7H-IT</v>
      </c>
      <c r="J54"/>
      <c r="K54"/>
    </row>
    <row r="55" spans="1:11" ht="15.75" x14ac:dyDescent="0.25">
      <c r="A55" s="242" t="s">
        <v>2745</v>
      </c>
      <c r="B55" s="242" t="s">
        <v>2746</v>
      </c>
      <c r="C55" s="236">
        <v>7</v>
      </c>
      <c r="D55" s="236" t="s">
        <v>3209</v>
      </c>
      <c r="E55" s="236" t="s">
        <v>2203</v>
      </c>
      <c r="F55" s="138" t="str">
        <f t="shared" si="9"/>
        <v>Arlene</v>
      </c>
      <c r="G55" s="138" t="str">
        <f t="shared" si="11"/>
        <v>Arlene7H-IT</v>
      </c>
      <c r="I55" s="69" t="str">
        <f t="shared" si="2"/>
        <v>7H-IT</v>
      </c>
      <c r="J55"/>
      <c r="K55"/>
    </row>
    <row r="56" spans="1:11" ht="15.75" x14ac:dyDescent="0.25">
      <c r="A56" s="242" t="s">
        <v>2734</v>
      </c>
      <c r="B56" s="242" t="s">
        <v>2747</v>
      </c>
      <c r="C56" s="236">
        <v>7</v>
      </c>
      <c r="D56" s="236" t="s">
        <v>3209</v>
      </c>
      <c r="E56" s="236" t="s">
        <v>2203</v>
      </c>
      <c r="F56" s="138" t="str">
        <f t="shared" si="9"/>
        <v>Calvin Christensen</v>
      </c>
      <c r="G56" s="138" t="str">
        <f t="shared" si="11"/>
        <v>Calvin7H-IT</v>
      </c>
      <c r="I56" s="69" t="str">
        <f t="shared" si="2"/>
        <v>7H-IT</v>
      </c>
      <c r="J56"/>
      <c r="K56"/>
    </row>
    <row r="57" spans="1:11" ht="15.75" x14ac:dyDescent="0.25">
      <c r="A57" s="242" t="s">
        <v>2748</v>
      </c>
      <c r="B57" s="242" t="s">
        <v>2749</v>
      </c>
      <c r="C57" s="236">
        <v>7</v>
      </c>
      <c r="D57" s="236" t="s">
        <v>3209</v>
      </c>
      <c r="E57" s="236" t="s">
        <v>2206</v>
      </c>
      <c r="F57" s="138" t="str">
        <f t="shared" si="9"/>
        <v>Gary</v>
      </c>
      <c r="G57" s="138" t="str">
        <f t="shared" si="11"/>
        <v>Gary7H-IT</v>
      </c>
      <c r="I57" s="69" t="str">
        <f t="shared" si="2"/>
        <v>7H-IT</v>
      </c>
      <c r="J57"/>
      <c r="K57"/>
    </row>
    <row r="58" spans="1:11" ht="15.75" x14ac:dyDescent="0.25">
      <c r="A58" s="242" t="s">
        <v>2750</v>
      </c>
      <c r="B58" s="242" t="s">
        <v>2751</v>
      </c>
      <c r="C58" s="236">
        <v>7</v>
      </c>
      <c r="D58" s="236" t="s">
        <v>3209</v>
      </c>
      <c r="E58" s="236">
        <v>3</v>
      </c>
      <c r="F58" s="138" t="str">
        <f t="shared" si="9"/>
        <v>Samantha Hardin</v>
      </c>
      <c r="G58" s="138" t="str">
        <f t="shared" si="11"/>
        <v>Samantha7H-IT</v>
      </c>
      <c r="I58" s="69" t="str">
        <f t="shared" si="2"/>
        <v>7H-IT</v>
      </c>
      <c r="J58"/>
      <c r="K58"/>
    </row>
    <row r="59" spans="1:11" ht="15.75" x14ac:dyDescent="0.25">
      <c r="A59" s="242" t="s">
        <v>129</v>
      </c>
      <c r="B59" s="242" t="s">
        <v>1240</v>
      </c>
      <c r="C59" s="236">
        <v>7</v>
      </c>
      <c r="D59" s="236" t="s">
        <v>3209</v>
      </c>
      <c r="E59" s="236" t="s">
        <v>2652</v>
      </c>
      <c r="F59" s="138" t="str">
        <f t="shared" si="9"/>
        <v>Sara Lucas</v>
      </c>
      <c r="G59" s="138" t="str">
        <f t="shared" si="11"/>
        <v>Sara7H-IT</v>
      </c>
      <c r="I59" s="69" t="str">
        <f t="shared" si="2"/>
        <v>7H-IT</v>
      </c>
      <c r="J59"/>
      <c r="K59"/>
    </row>
    <row r="60" spans="1:11" ht="15.75" x14ac:dyDescent="0.25">
      <c r="A60" s="242" t="s">
        <v>2181</v>
      </c>
      <c r="B60" s="242" t="s">
        <v>2752</v>
      </c>
      <c r="C60" s="236">
        <v>7</v>
      </c>
      <c r="D60" s="236" t="s">
        <v>3209</v>
      </c>
      <c r="E60" s="236">
        <v>2</v>
      </c>
      <c r="F60" s="138" t="str">
        <f t="shared" si="9"/>
        <v>Gladys</v>
      </c>
      <c r="G60" s="138" t="str">
        <f t="shared" si="11"/>
        <v>Gladys7H-IT</v>
      </c>
      <c r="I60" s="69" t="str">
        <f t="shared" si="2"/>
        <v>7H-IT</v>
      </c>
      <c r="J60"/>
      <c r="K60"/>
    </row>
    <row r="61" spans="1:11" ht="15.75" x14ac:dyDescent="0.25">
      <c r="A61" s="242" t="s">
        <v>2753</v>
      </c>
      <c r="B61" s="242" t="s">
        <v>2754</v>
      </c>
      <c r="C61" s="236">
        <v>7</v>
      </c>
      <c r="D61" s="236" t="s">
        <v>3209</v>
      </c>
      <c r="E61" s="236" t="s">
        <v>2204</v>
      </c>
      <c r="F61" s="138" t="str">
        <f t="shared" si="9"/>
        <v>Mike</v>
      </c>
      <c r="G61" s="138" t="str">
        <f t="shared" si="11"/>
        <v>Mike7H-IT</v>
      </c>
      <c r="I61" s="69" t="str">
        <f t="shared" si="2"/>
        <v>7H-IT</v>
      </c>
      <c r="J61"/>
      <c r="K61"/>
    </row>
    <row r="62" spans="1:11" ht="15.75" x14ac:dyDescent="0.25">
      <c r="A62" s="242" t="s">
        <v>2755</v>
      </c>
      <c r="B62" s="242" t="s">
        <v>2756</v>
      </c>
      <c r="C62" s="236">
        <v>7</v>
      </c>
      <c r="D62" s="236" t="s">
        <v>3209</v>
      </c>
      <c r="E62" s="236" t="s">
        <v>2203</v>
      </c>
      <c r="F62" s="138" t="str">
        <f t="shared" si="9"/>
        <v>Lynne</v>
      </c>
      <c r="G62" s="138" t="str">
        <f t="shared" si="11"/>
        <v>Lynne7H-IT</v>
      </c>
      <c r="I62" s="69" t="str">
        <f t="shared" si="2"/>
        <v>7H-IT</v>
      </c>
      <c r="J62"/>
      <c r="K62"/>
    </row>
    <row r="63" spans="1:11" ht="15.75" x14ac:dyDescent="0.25">
      <c r="A63" s="242" t="s">
        <v>917</v>
      </c>
      <c r="B63" s="242" t="s">
        <v>2757</v>
      </c>
      <c r="C63" s="236">
        <v>7</v>
      </c>
      <c r="D63" s="236" t="s">
        <v>3209</v>
      </c>
      <c r="E63" s="236" t="s">
        <v>2206</v>
      </c>
      <c r="F63" s="138" t="str">
        <f t="shared" si="9"/>
        <v>Faye</v>
      </c>
      <c r="G63" s="138" t="str">
        <f t="shared" si="11"/>
        <v>Faye7H-IT</v>
      </c>
      <c r="I63" s="69" t="str">
        <f t="shared" si="2"/>
        <v>7H-IT</v>
      </c>
      <c r="J63"/>
      <c r="K63"/>
    </row>
    <row r="64" spans="1:11" ht="15.75" x14ac:dyDescent="0.25">
      <c r="A64" s="242" t="s">
        <v>2758</v>
      </c>
      <c r="B64" s="242" t="s">
        <v>2759</v>
      </c>
      <c r="C64" s="236">
        <v>7</v>
      </c>
      <c r="D64" s="236" t="s">
        <v>3209</v>
      </c>
      <c r="E64" s="236" t="s">
        <v>2653</v>
      </c>
      <c r="F64" s="138" t="str">
        <f t="shared" si="9"/>
        <v>Diana</v>
      </c>
      <c r="G64" s="138" t="str">
        <f t="shared" si="11"/>
        <v>Diana7H-IT</v>
      </c>
      <c r="I64" s="69" t="str">
        <f t="shared" si="2"/>
        <v>7H-IT</v>
      </c>
      <c r="J64"/>
      <c r="K64"/>
    </row>
    <row r="65" spans="1:11" ht="15.75" x14ac:dyDescent="0.25">
      <c r="A65" s="242" t="s">
        <v>2760</v>
      </c>
      <c r="B65" s="242" t="s">
        <v>2761</v>
      </c>
      <c r="C65" s="236">
        <v>7</v>
      </c>
      <c r="D65" s="236" t="s">
        <v>3210</v>
      </c>
      <c r="E65" s="236" t="s">
        <v>2203</v>
      </c>
      <c r="F65" s="138" t="str">
        <f t="shared" si="9"/>
        <v>Ethel</v>
      </c>
      <c r="G65" s="138" t="str">
        <f t="shared" si="11"/>
        <v>Ethel7I-IT</v>
      </c>
      <c r="I65" s="69" t="str">
        <f t="shared" si="2"/>
        <v>7I-IT</v>
      </c>
      <c r="J65"/>
      <c r="K65"/>
    </row>
    <row r="66" spans="1:11" ht="15.75" x14ac:dyDescent="0.25">
      <c r="A66" s="242" t="s">
        <v>2188</v>
      </c>
      <c r="B66" s="242" t="s">
        <v>2762</v>
      </c>
      <c r="C66" s="236">
        <v>7</v>
      </c>
      <c r="D66" s="236" t="s">
        <v>3210</v>
      </c>
      <c r="E66" s="236" t="s">
        <v>2206</v>
      </c>
      <c r="F66" s="138" t="str">
        <f t="shared" ref="F66:F97" si="12">IF(COUNTIF($A$2:$A$100,A66)&gt;1,$A66&amp;" "&amp;$B66,$A66)</f>
        <v>Steve</v>
      </c>
      <c r="G66" s="138" t="str">
        <f t="shared" si="11"/>
        <v>Steve7I-IT</v>
      </c>
      <c r="I66" s="69" t="str">
        <f t="shared" si="2"/>
        <v>7I-IT</v>
      </c>
      <c r="J66"/>
      <c r="K66"/>
    </row>
    <row r="67" spans="1:11" ht="15.75" x14ac:dyDescent="0.25">
      <c r="A67" s="242" t="s">
        <v>2763</v>
      </c>
      <c r="B67" s="242" t="s">
        <v>2764</v>
      </c>
      <c r="C67" s="236">
        <v>7</v>
      </c>
      <c r="D67" s="236" t="s">
        <v>3210</v>
      </c>
      <c r="E67" s="236" t="s">
        <v>2203</v>
      </c>
      <c r="F67" s="138" t="str">
        <f t="shared" si="12"/>
        <v>Alison</v>
      </c>
      <c r="G67" s="138" t="str">
        <f t="shared" si="11"/>
        <v>Alison7I-IT</v>
      </c>
      <c r="I67" s="69" t="str">
        <f t="shared" ref="I67:I130" si="13">D67</f>
        <v>7I-IT</v>
      </c>
      <c r="J67"/>
      <c r="K67"/>
    </row>
    <row r="68" spans="1:11" ht="15.75" x14ac:dyDescent="0.25">
      <c r="A68" s="242" t="s">
        <v>2189</v>
      </c>
      <c r="B68" s="242" t="s">
        <v>2765</v>
      </c>
      <c r="C68" s="236">
        <v>7</v>
      </c>
      <c r="D68" s="236" t="s">
        <v>3210</v>
      </c>
      <c r="E68" s="236">
        <v>2</v>
      </c>
      <c r="F68" s="138" t="str">
        <f t="shared" si="12"/>
        <v>Kelly</v>
      </c>
      <c r="G68" s="138" t="str">
        <f t="shared" si="11"/>
        <v>Kelly7I-IT</v>
      </c>
      <c r="I68" s="69" t="str">
        <f t="shared" si="13"/>
        <v>7I-IT</v>
      </c>
      <c r="J68"/>
      <c r="K68"/>
    </row>
    <row r="69" spans="1:11" ht="15.75" x14ac:dyDescent="0.25">
      <c r="A69" s="242" t="s">
        <v>2613</v>
      </c>
      <c r="B69" s="242" t="s">
        <v>1294</v>
      </c>
      <c r="C69" s="236">
        <v>7</v>
      </c>
      <c r="D69" s="236" t="s">
        <v>3210</v>
      </c>
      <c r="E69" s="236">
        <v>2</v>
      </c>
      <c r="F69" s="138" t="str">
        <f t="shared" si="12"/>
        <v>Jennifer Christian</v>
      </c>
      <c r="G69" s="138" t="str">
        <f t="shared" si="11"/>
        <v>Jennifer7I-IT</v>
      </c>
      <c r="I69" s="69" t="str">
        <f t="shared" si="13"/>
        <v>7I-IT</v>
      </c>
      <c r="J69"/>
      <c r="K69"/>
    </row>
    <row r="70" spans="1:11" ht="15.75" x14ac:dyDescent="0.25">
      <c r="A70" s="242" t="s">
        <v>2766</v>
      </c>
      <c r="B70" s="242" t="s">
        <v>2767</v>
      </c>
      <c r="C70" s="236">
        <v>7</v>
      </c>
      <c r="D70" s="236" t="s">
        <v>3210</v>
      </c>
      <c r="E70" s="236" t="s">
        <v>2206</v>
      </c>
      <c r="F70" s="138" t="str">
        <f t="shared" si="12"/>
        <v>Brett</v>
      </c>
      <c r="G70" s="138" t="str">
        <f t="shared" si="11"/>
        <v>Brett7I-IT</v>
      </c>
      <c r="I70" s="69" t="str">
        <f t="shared" si="13"/>
        <v>7I-IT</v>
      </c>
      <c r="J70"/>
      <c r="K70"/>
    </row>
    <row r="71" spans="1:11" ht="15.75" x14ac:dyDescent="0.25">
      <c r="A71" s="242" t="s">
        <v>2190</v>
      </c>
      <c r="B71" s="242" t="s">
        <v>121</v>
      </c>
      <c r="C71" s="236">
        <v>7</v>
      </c>
      <c r="D71" s="236" t="s">
        <v>3210</v>
      </c>
      <c r="E71" s="236">
        <v>2</v>
      </c>
      <c r="F71" s="138" t="str">
        <f t="shared" si="12"/>
        <v>Brandon</v>
      </c>
      <c r="G71" s="138" t="str">
        <f t="shared" si="11"/>
        <v>Brandon7I-IT</v>
      </c>
      <c r="I71" s="69" t="str">
        <f t="shared" si="13"/>
        <v>7I-IT</v>
      </c>
      <c r="J71"/>
      <c r="K71"/>
    </row>
    <row r="72" spans="1:11" ht="15.75" x14ac:dyDescent="0.25">
      <c r="A72" s="242" t="s">
        <v>246</v>
      </c>
      <c r="B72" s="242" t="s">
        <v>2768</v>
      </c>
      <c r="C72" s="236">
        <v>7</v>
      </c>
      <c r="D72" s="236" t="s">
        <v>3210</v>
      </c>
      <c r="E72" s="236">
        <v>2</v>
      </c>
      <c r="F72" s="138" t="str">
        <f t="shared" si="12"/>
        <v>Joann</v>
      </c>
      <c r="G72" s="138" t="str">
        <f t="shared" si="11"/>
        <v>Joann7I-IT</v>
      </c>
      <c r="I72" s="69" t="str">
        <f t="shared" si="13"/>
        <v>7I-IT</v>
      </c>
      <c r="J72"/>
      <c r="K72"/>
    </row>
    <row r="73" spans="1:11" ht="15.75" x14ac:dyDescent="0.25">
      <c r="A73" s="242" t="s">
        <v>1123</v>
      </c>
      <c r="B73" s="242" t="s">
        <v>2769</v>
      </c>
      <c r="C73" s="236">
        <v>7</v>
      </c>
      <c r="D73" s="236" t="s">
        <v>3210</v>
      </c>
      <c r="E73" s="236" t="s">
        <v>2652</v>
      </c>
      <c r="F73" s="138" t="str">
        <f t="shared" si="12"/>
        <v>Ronnie</v>
      </c>
      <c r="G73" s="138" t="str">
        <f t="shared" si="11"/>
        <v>Ronnie7I-IT</v>
      </c>
      <c r="I73" s="69" t="str">
        <f t="shared" si="13"/>
        <v>7I-IT</v>
      </c>
      <c r="J73"/>
      <c r="K73"/>
    </row>
    <row r="74" spans="1:11" ht="15.75" x14ac:dyDescent="0.25">
      <c r="A74" s="242" t="s">
        <v>2770</v>
      </c>
      <c r="B74" s="242" t="s">
        <v>2771</v>
      </c>
      <c r="C74" s="236">
        <v>7</v>
      </c>
      <c r="D74" s="236" t="s">
        <v>3210</v>
      </c>
      <c r="E74" s="236">
        <v>2</v>
      </c>
      <c r="F74" s="138" t="str">
        <f t="shared" si="12"/>
        <v>Geoffrey</v>
      </c>
      <c r="G74" s="138" t="str">
        <f t="shared" si="11"/>
        <v>Geoffrey7I-IT</v>
      </c>
      <c r="I74" s="69" t="str">
        <f t="shared" si="13"/>
        <v>7I-IT</v>
      </c>
      <c r="J74"/>
      <c r="K74"/>
    </row>
    <row r="75" spans="1:11" ht="15.75" x14ac:dyDescent="0.25">
      <c r="A75" s="242" t="s">
        <v>2719</v>
      </c>
      <c r="B75" s="242" t="s">
        <v>2772</v>
      </c>
      <c r="C75" s="236">
        <v>7</v>
      </c>
      <c r="D75" s="236" t="s">
        <v>3210</v>
      </c>
      <c r="E75" s="236" t="s">
        <v>2206</v>
      </c>
      <c r="F75" s="138" t="str">
        <f t="shared" si="12"/>
        <v>Patricia Abrams</v>
      </c>
      <c r="G75" s="138" t="str">
        <f t="shared" ref="G75:G93" si="14">CONCATENATE(A75,D75)</f>
        <v>Patricia7I-IT</v>
      </c>
      <c r="I75" s="69" t="str">
        <f t="shared" si="13"/>
        <v>7I-IT</v>
      </c>
      <c r="J75"/>
      <c r="K75"/>
    </row>
    <row r="76" spans="1:11" ht="15.75" x14ac:dyDescent="0.25">
      <c r="A76" s="242" t="s">
        <v>2613</v>
      </c>
      <c r="B76" s="242" t="s">
        <v>2773</v>
      </c>
      <c r="C76" s="236">
        <v>7</v>
      </c>
      <c r="D76" s="236" t="s">
        <v>3210</v>
      </c>
      <c r="E76" s="236" t="s">
        <v>2206</v>
      </c>
      <c r="F76" s="138" t="str">
        <f t="shared" si="12"/>
        <v>Jennifer Tilley</v>
      </c>
      <c r="G76" s="138" t="str">
        <f t="shared" si="14"/>
        <v>Jennifer7I-IT</v>
      </c>
      <c r="I76" s="69" t="str">
        <f t="shared" si="13"/>
        <v>7I-IT</v>
      </c>
      <c r="J76"/>
      <c r="K76"/>
    </row>
    <row r="77" spans="1:11" ht="15.75" x14ac:dyDescent="0.25">
      <c r="A77" s="242" t="s">
        <v>2205</v>
      </c>
      <c r="B77" s="242" t="s">
        <v>2774</v>
      </c>
      <c r="C77" s="236">
        <v>7</v>
      </c>
      <c r="D77" s="236" t="s">
        <v>3210</v>
      </c>
      <c r="E77" s="236">
        <v>2</v>
      </c>
      <c r="F77" s="138" t="str">
        <f t="shared" si="12"/>
        <v>Mary</v>
      </c>
      <c r="G77" s="138" t="str">
        <f t="shared" si="14"/>
        <v>Mary7I-IT</v>
      </c>
      <c r="I77" s="69" t="str">
        <f t="shared" si="13"/>
        <v>7I-IT</v>
      </c>
      <c r="J77"/>
      <c r="K77"/>
    </row>
    <row r="78" spans="1:11" ht="15.75" x14ac:dyDescent="0.25">
      <c r="A78" s="242" t="s">
        <v>2775</v>
      </c>
      <c r="B78" s="242" t="s">
        <v>2776</v>
      </c>
      <c r="C78" s="236">
        <v>7</v>
      </c>
      <c r="D78" s="236" t="s">
        <v>3210</v>
      </c>
      <c r="E78" s="236" t="s">
        <v>2203</v>
      </c>
      <c r="F78" s="138" t="str">
        <f t="shared" si="12"/>
        <v>Vincent Sumner</v>
      </c>
      <c r="G78" s="138" t="str">
        <f t="shared" si="14"/>
        <v>Vincent7I-IT</v>
      </c>
      <c r="I78" s="69" t="str">
        <f t="shared" si="13"/>
        <v>7I-IT</v>
      </c>
      <c r="J78"/>
      <c r="K78"/>
    </row>
    <row r="79" spans="1:11" ht="15.75" x14ac:dyDescent="0.25">
      <c r="A79" s="242" t="s">
        <v>2777</v>
      </c>
      <c r="B79" s="242" t="s">
        <v>2752</v>
      </c>
      <c r="C79" s="236">
        <v>7</v>
      </c>
      <c r="D79" s="236" t="s">
        <v>3210</v>
      </c>
      <c r="E79" s="236" t="s">
        <v>2204</v>
      </c>
      <c r="F79" s="138" t="str">
        <f t="shared" si="12"/>
        <v>Danny Davidson</v>
      </c>
      <c r="G79" s="138" t="str">
        <f t="shared" si="14"/>
        <v>Danny7I-IT</v>
      </c>
      <c r="I79" s="69" t="str">
        <f t="shared" si="13"/>
        <v>7I-IT</v>
      </c>
      <c r="J79"/>
      <c r="K79"/>
    </row>
    <row r="80" spans="1:11" ht="15.75" x14ac:dyDescent="0.25">
      <c r="A80" s="242" t="s">
        <v>2778</v>
      </c>
      <c r="B80" s="242" t="s">
        <v>2779</v>
      </c>
      <c r="C80" s="236">
        <v>7</v>
      </c>
      <c r="D80" s="236" t="s">
        <v>3210</v>
      </c>
      <c r="E80" s="236">
        <v>1</v>
      </c>
      <c r="F80" s="138" t="str">
        <f t="shared" si="12"/>
        <v>Charlene</v>
      </c>
      <c r="G80" s="138" t="str">
        <f t="shared" si="14"/>
        <v>Charlene7I-IT</v>
      </c>
      <c r="I80" s="69" t="str">
        <f t="shared" si="13"/>
        <v>7I-IT</v>
      </c>
      <c r="J80"/>
      <c r="K80"/>
    </row>
    <row r="81" spans="1:11" ht="15.75" x14ac:dyDescent="0.25">
      <c r="A81" s="242" t="s">
        <v>2780</v>
      </c>
      <c r="B81" s="242" t="s">
        <v>2781</v>
      </c>
      <c r="C81" s="236">
        <v>7</v>
      </c>
      <c r="D81" s="236" t="s">
        <v>3210</v>
      </c>
      <c r="E81" s="236" t="s">
        <v>2652</v>
      </c>
      <c r="F81" s="138" t="str">
        <f t="shared" si="12"/>
        <v>Alice</v>
      </c>
      <c r="G81" s="138" t="str">
        <f t="shared" si="14"/>
        <v>Alice7I-IT</v>
      </c>
      <c r="I81" s="69" t="str">
        <f t="shared" si="13"/>
        <v>7I-IT</v>
      </c>
      <c r="J81"/>
      <c r="K81"/>
    </row>
    <row r="82" spans="1:11" ht="15.75" x14ac:dyDescent="0.25">
      <c r="A82" s="242" t="s">
        <v>2782</v>
      </c>
      <c r="B82" s="242" t="s">
        <v>2783</v>
      </c>
      <c r="C82" s="236">
        <v>7</v>
      </c>
      <c r="D82" s="236" t="s">
        <v>3210</v>
      </c>
      <c r="E82" s="236" t="s">
        <v>2652</v>
      </c>
      <c r="F82" s="138" t="str">
        <f t="shared" si="12"/>
        <v>Joan</v>
      </c>
      <c r="G82" s="138" t="str">
        <f t="shared" si="14"/>
        <v>Joan7I-IT</v>
      </c>
      <c r="I82" s="69" t="str">
        <f t="shared" si="13"/>
        <v>7I-IT</v>
      </c>
      <c r="J82"/>
      <c r="K82"/>
    </row>
    <row r="83" spans="1:11" ht="15.75" x14ac:dyDescent="0.25">
      <c r="A83" s="242" t="s">
        <v>2614</v>
      </c>
      <c r="B83" s="242" t="s">
        <v>2784</v>
      </c>
      <c r="C83" s="236">
        <v>7</v>
      </c>
      <c r="D83" s="236" t="s">
        <v>3210</v>
      </c>
      <c r="E83" s="236">
        <v>1</v>
      </c>
      <c r="F83" s="138" t="str">
        <f t="shared" si="12"/>
        <v>Betty</v>
      </c>
      <c r="G83" s="138" t="str">
        <f t="shared" si="14"/>
        <v>Betty7I-IT</v>
      </c>
      <c r="I83" s="69" t="str">
        <f t="shared" si="13"/>
        <v>7I-IT</v>
      </c>
      <c r="J83"/>
      <c r="K83"/>
    </row>
    <row r="84" spans="1:11" ht="15.75" x14ac:dyDescent="0.25">
      <c r="A84" s="242" t="s">
        <v>2777</v>
      </c>
      <c r="B84" s="242" t="s">
        <v>2785</v>
      </c>
      <c r="C84" s="236">
        <v>7</v>
      </c>
      <c r="D84" s="236" t="s">
        <v>3211</v>
      </c>
      <c r="E84" s="236" t="s">
        <v>2206</v>
      </c>
      <c r="F84" s="138" t="str">
        <f t="shared" si="12"/>
        <v>Danny Byrne</v>
      </c>
      <c r="G84" s="138" t="str">
        <f t="shared" si="14"/>
        <v>Danny7L-IT</v>
      </c>
      <c r="I84" s="69" t="str">
        <f t="shared" si="13"/>
        <v>7L-IT</v>
      </c>
      <c r="J84"/>
      <c r="K84"/>
    </row>
    <row r="85" spans="1:11" ht="15.75" x14ac:dyDescent="0.25">
      <c r="A85" s="242" t="s">
        <v>2786</v>
      </c>
      <c r="B85" s="242" t="s">
        <v>2687</v>
      </c>
      <c r="C85" s="236">
        <v>7</v>
      </c>
      <c r="D85" s="236" t="s">
        <v>3211</v>
      </c>
      <c r="E85" s="236" t="s">
        <v>2206</v>
      </c>
      <c r="F85" s="138" t="str">
        <f t="shared" si="12"/>
        <v>Leslie</v>
      </c>
      <c r="G85" s="138" t="str">
        <f t="shared" si="14"/>
        <v>Leslie7L-IT</v>
      </c>
      <c r="I85" s="69" t="str">
        <f t="shared" si="13"/>
        <v>7L-IT</v>
      </c>
      <c r="J85"/>
      <c r="K85"/>
    </row>
    <row r="86" spans="1:11" ht="15.75" x14ac:dyDescent="0.25">
      <c r="A86" s="242" t="s">
        <v>129</v>
      </c>
      <c r="B86" s="242" t="s">
        <v>2787</v>
      </c>
      <c r="C86" s="236">
        <v>7</v>
      </c>
      <c r="D86" s="236" t="s">
        <v>3211</v>
      </c>
      <c r="E86" s="236">
        <v>2</v>
      </c>
      <c r="F86" s="138" t="str">
        <f t="shared" si="12"/>
        <v>Sara Perkins</v>
      </c>
      <c r="G86" s="138" t="str">
        <f t="shared" si="14"/>
        <v>Sara7L-IT</v>
      </c>
      <c r="I86" s="69" t="str">
        <f t="shared" si="13"/>
        <v>7L-IT</v>
      </c>
      <c r="J86"/>
      <c r="K86"/>
    </row>
    <row r="87" spans="1:11" ht="15.75" x14ac:dyDescent="0.25">
      <c r="A87" s="242" t="s">
        <v>2788</v>
      </c>
      <c r="B87" s="242" t="s">
        <v>2789</v>
      </c>
      <c r="C87" s="236">
        <v>7</v>
      </c>
      <c r="D87" s="236" t="s">
        <v>3211</v>
      </c>
      <c r="E87" s="236" t="s">
        <v>2206</v>
      </c>
      <c r="F87" s="138" t="str">
        <f t="shared" si="12"/>
        <v>Martha</v>
      </c>
      <c r="G87" s="138" t="str">
        <f t="shared" si="14"/>
        <v>Martha7L-IT</v>
      </c>
      <c r="I87" s="69" t="str">
        <f t="shared" si="13"/>
        <v>7L-IT</v>
      </c>
      <c r="J87"/>
      <c r="K87"/>
    </row>
    <row r="88" spans="1:11" ht="15.75" x14ac:dyDescent="0.25">
      <c r="A88" s="242" t="s">
        <v>36</v>
      </c>
      <c r="B88" s="242" t="s">
        <v>2620</v>
      </c>
      <c r="C88" s="236">
        <v>7</v>
      </c>
      <c r="D88" s="236" t="s">
        <v>3211</v>
      </c>
      <c r="E88" s="236">
        <v>2</v>
      </c>
      <c r="F88" s="138" t="str">
        <f t="shared" si="12"/>
        <v>Jack</v>
      </c>
      <c r="G88" s="138" t="str">
        <f t="shared" si="14"/>
        <v>Jack7L-IT</v>
      </c>
      <c r="I88" s="69" t="str">
        <f t="shared" si="13"/>
        <v>7L-IT</v>
      </c>
      <c r="J88"/>
      <c r="K88"/>
    </row>
    <row r="89" spans="1:11" ht="15.75" x14ac:dyDescent="0.25">
      <c r="A89" s="242" t="s">
        <v>118</v>
      </c>
      <c r="B89" s="242" t="s">
        <v>2790</v>
      </c>
      <c r="C89" s="236">
        <v>7</v>
      </c>
      <c r="D89" s="236" t="s">
        <v>3211</v>
      </c>
      <c r="E89" s="236" t="s">
        <v>2206</v>
      </c>
      <c r="F89" s="138" t="str">
        <f t="shared" si="12"/>
        <v>Benjamin</v>
      </c>
      <c r="G89" s="138" t="str">
        <f t="shared" si="14"/>
        <v>Benjamin7L-IT</v>
      </c>
      <c r="I89" s="69" t="str">
        <f t="shared" si="13"/>
        <v>7L-IT</v>
      </c>
      <c r="J89"/>
      <c r="K89"/>
    </row>
    <row r="90" spans="1:11" ht="15.75" x14ac:dyDescent="0.25">
      <c r="A90" s="242" t="s">
        <v>2175</v>
      </c>
      <c r="B90" s="242" t="s">
        <v>2791</v>
      </c>
      <c r="C90" s="236">
        <v>7</v>
      </c>
      <c r="D90" s="236" t="s">
        <v>3211</v>
      </c>
      <c r="E90" s="236" t="s">
        <v>2204</v>
      </c>
      <c r="F90" s="138" t="str">
        <f t="shared" si="12"/>
        <v>Roberta</v>
      </c>
      <c r="G90" s="138" t="str">
        <f t="shared" si="14"/>
        <v>Roberta7L-IT</v>
      </c>
      <c r="I90" s="69" t="str">
        <f t="shared" si="13"/>
        <v>7L-IT</v>
      </c>
      <c r="J90"/>
      <c r="K90"/>
    </row>
    <row r="91" spans="1:11" ht="15.75" x14ac:dyDescent="0.25">
      <c r="A91" s="242" t="s">
        <v>2719</v>
      </c>
      <c r="B91" s="242" t="s">
        <v>2792</v>
      </c>
      <c r="C91" s="236">
        <v>7</v>
      </c>
      <c r="D91" s="236" t="s">
        <v>3211</v>
      </c>
      <c r="E91" s="236" t="s">
        <v>2206</v>
      </c>
      <c r="F91" s="138" t="str">
        <f t="shared" si="12"/>
        <v>Patricia Hodge</v>
      </c>
      <c r="G91" s="138" t="str">
        <f t="shared" si="14"/>
        <v>Patricia7L-IT</v>
      </c>
      <c r="I91" s="69" t="str">
        <f t="shared" si="13"/>
        <v>7L-IT</v>
      </c>
      <c r="J91"/>
      <c r="K91"/>
    </row>
    <row r="92" spans="1:11" ht="15.75" x14ac:dyDescent="0.25">
      <c r="A92" s="242" t="s">
        <v>2178</v>
      </c>
      <c r="B92" s="242" t="s">
        <v>2793</v>
      </c>
      <c r="C92" s="236">
        <v>7</v>
      </c>
      <c r="D92" s="236" t="s">
        <v>3211</v>
      </c>
      <c r="E92" s="236" t="s">
        <v>2206</v>
      </c>
      <c r="F92" s="138" t="str">
        <f t="shared" si="12"/>
        <v>Clifford</v>
      </c>
      <c r="G92" s="138" t="str">
        <f t="shared" si="14"/>
        <v>Clifford7L-IT</v>
      </c>
      <c r="I92" s="69" t="str">
        <f t="shared" si="13"/>
        <v>7L-IT</v>
      </c>
      <c r="J92"/>
      <c r="K92"/>
    </row>
    <row r="93" spans="1:11" ht="15.75" x14ac:dyDescent="0.25">
      <c r="A93" s="242" t="s">
        <v>2794</v>
      </c>
      <c r="B93" s="242" t="s">
        <v>2795</v>
      </c>
      <c r="C93" s="236">
        <v>7</v>
      </c>
      <c r="D93" s="236" t="s">
        <v>3211</v>
      </c>
      <c r="E93" s="236" t="s">
        <v>2204</v>
      </c>
      <c r="F93" s="138" t="str">
        <f t="shared" si="12"/>
        <v>Joanne</v>
      </c>
      <c r="G93" s="138" t="str">
        <f t="shared" si="14"/>
        <v>Joanne7L-IT</v>
      </c>
      <c r="I93" s="69" t="str">
        <f t="shared" si="13"/>
        <v>7L-IT</v>
      </c>
      <c r="J93"/>
      <c r="K93"/>
    </row>
    <row r="94" spans="1:11" ht="15.75" x14ac:dyDescent="0.25">
      <c r="A94" s="242" t="s">
        <v>2191</v>
      </c>
      <c r="B94" s="242" t="s">
        <v>2796</v>
      </c>
      <c r="C94" s="236">
        <v>7</v>
      </c>
      <c r="D94" s="236" t="s">
        <v>3211</v>
      </c>
      <c r="E94" s="236" t="s">
        <v>2206</v>
      </c>
      <c r="F94" s="138" t="str">
        <f t="shared" si="12"/>
        <v>Martin</v>
      </c>
      <c r="G94" s="138" t="str">
        <f t="shared" ref="G94:G103" si="15">CONCATENATE(A94,D94)</f>
        <v>Martin7L-IT</v>
      </c>
      <c r="I94" s="69" t="str">
        <f t="shared" si="13"/>
        <v>7L-IT</v>
      </c>
      <c r="J94"/>
      <c r="K94"/>
    </row>
    <row r="95" spans="1:11" ht="15.75" x14ac:dyDescent="0.25">
      <c r="A95" s="242" t="s">
        <v>2174</v>
      </c>
      <c r="B95" s="242" t="s">
        <v>2797</v>
      </c>
      <c r="C95" s="236">
        <v>7</v>
      </c>
      <c r="D95" s="236" t="s">
        <v>3211</v>
      </c>
      <c r="E95" s="236" t="s">
        <v>2206</v>
      </c>
      <c r="F95" s="138" t="str">
        <f t="shared" si="12"/>
        <v>Beth Willis</v>
      </c>
      <c r="G95" s="138" t="str">
        <f t="shared" si="15"/>
        <v>Beth7L-IT</v>
      </c>
      <c r="I95" s="69" t="str">
        <f t="shared" si="13"/>
        <v>7L-IT</v>
      </c>
      <c r="J95"/>
      <c r="K95"/>
    </row>
    <row r="96" spans="1:11" ht="15.75" x14ac:dyDescent="0.25">
      <c r="A96" s="242" t="s">
        <v>858</v>
      </c>
      <c r="B96" s="242" t="s">
        <v>2798</v>
      </c>
      <c r="C96" s="236">
        <v>7</v>
      </c>
      <c r="D96" s="236" t="s">
        <v>3211</v>
      </c>
      <c r="E96" s="236" t="s">
        <v>2206</v>
      </c>
      <c r="F96" s="138" t="str">
        <f t="shared" si="12"/>
        <v>Jessica Hester</v>
      </c>
      <c r="G96" s="138" t="str">
        <f t="shared" si="15"/>
        <v>Jessica7L-IT</v>
      </c>
      <c r="I96" s="69" t="str">
        <f t="shared" si="13"/>
        <v>7L-IT</v>
      </c>
      <c r="J96"/>
      <c r="K96"/>
    </row>
    <row r="97" spans="1:11" ht="15.75" x14ac:dyDescent="0.25">
      <c r="A97" s="242" t="s">
        <v>2750</v>
      </c>
      <c r="B97" s="242" t="s">
        <v>2799</v>
      </c>
      <c r="C97" s="236">
        <v>7</v>
      </c>
      <c r="D97" s="236" t="s">
        <v>3211</v>
      </c>
      <c r="E97" s="236" t="s">
        <v>2206</v>
      </c>
      <c r="F97" s="138" t="str">
        <f t="shared" si="12"/>
        <v>Samantha Floyd</v>
      </c>
      <c r="G97" s="138" t="str">
        <f t="shared" si="15"/>
        <v>Samantha7L-IT</v>
      </c>
      <c r="I97" s="69" t="str">
        <f t="shared" si="13"/>
        <v>7L-IT</v>
      </c>
      <c r="J97"/>
      <c r="K97"/>
    </row>
    <row r="98" spans="1:11" ht="15.75" x14ac:dyDescent="0.25">
      <c r="A98" s="242" t="s">
        <v>782</v>
      </c>
      <c r="B98" s="242" t="s">
        <v>2762</v>
      </c>
      <c r="C98" s="236">
        <v>7</v>
      </c>
      <c r="D98" s="236" t="s">
        <v>3211</v>
      </c>
      <c r="E98" s="236">
        <v>2</v>
      </c>
      <c r="F98" s="138" t="str">
        <f t="shared" ref="F98:F103" si="16">IF(COUNTIF($A$2:$A$100,A98)&gt;1,$A98&amp;" "&amp;$B98,$A98)</f>
        <v>Jimmy</v>
      </c>
      <c r="G98" s="138" t="str">
        <f t="shared" si="15"/>
        <v>Jimmy7L-IT</v>
      </c>
      <c r="I98" s="69" t="str">
        <f t="shared" si="13"/>
        <v>7L-IT</v>
      </c>
      <c r="J98"/>
      <c r="K98"/>
    </row>
    <row r="99" spans="1:11" ht="15.75" x14ac:dyDescent="0.25">
      <c r="A99" s="242" t="s">
        <v>2775</v>
      </c>
      <c r="B99" s="242" t="s">
        <v>2800</v>
      </c>
      <c r="C99" s="236">
        <v>7</v>
      </c>
      <c r="D99" s="236" t="s">
        <v>3211</v>
      </c>
      <c r="E99" s="236">
        <v>1</v>
      </c>
      <c r="F99" s="138" t="str">
        <f t="shared" si="16"/>
        <v>Vincent Fischer</v>
      </c>
      <c r="G99" s="138" t="str">
        <f t="shared" si="15"/>
        <v>Vincent7L-IT</v>
      </c>
      <c r="I99" s="69" t="str">
        <f t="shared" si="13"/>
        <v>7L-IT</v>
      </c>
      <c r="J99"/>
      <c r="K99"/>
    </row>
    <row r="100" spans="1:11" ht="15.75" x14ac:dyDescent="0.25">
      <c r="A100" s="242" t="s">
        <v>2801</v>
      </c>
      <c r="B100" s="242" t="s">
        <v>2802</v>
      </c>
      <c r="C100" s="236">
        <v>7</v>
      </c>
      <c r="D100" s="236" t="s">
        <v>3211</v>
      </c>
      <c r="E100" s="236">
        <v>2</v>
      </c>
      <c r="F100" s="138" t="str">
        <f t="shared" si="16"/>
        <v>Dianne</v>
      </c>
      <c r="G100" s="138" t="str">
        <f t="shared" si="15"/>
        <v>Dianne7L-IT</v>
      </c>
      <c r="I100" s="69" t="str">
        <f t="shared" si="13"/>
        <v>7L-IT</v>
      </c>
      <c r="J100"/>
      <c r="K100"/>
    </row>
    <row r="101" spans="1:11" ht="15.75" x14ac:dyDescent="0.25">
      <c r="A101" s="242" t="s">
        <v>2205</v>
      </c>
      <c r="B101" s="242" t="s">
        <v>2803</v>
      </c>
      <c r="C101" s="236">
        <v>7</v>
      </c>
      <c r="D101" s="236" t="s">
        <v>3211</v>
      </c>
      <c r="E101" s="236">
        <v>2</v>
      </c>
      <c r="F101" s="138" t="str">
        <f t="shared" si="16"/>
        <v>Mary</v>
      </c>
      <c r="G101" s="138" t="str">
        <f t="shared" si="15"/>
        <v>Mary7L-IT</v>
      </c>
      <c r="I101" s="69" t="str">
        <f t="shared" si="13"/>
        <v>7L-IT</v>
      </c>
      <c r="J101"/>
      <c r="K101"/>
    </row>
    <row r="102" spans="1:11" ht="15.75" x14ac:dyDescent="0.25">
      <c r="A102" s="242" t="s">
        <v>247</v>
      </c>
      <c r="B102" s="242" t="s">
        <v>2804</v>
      </c>
      <c r="C102" s="236">
        <v>7</v>
      </c>
      <c r="D102" s="236" t="s">
        <v>3211</v>
      </c>
      <c r="E102" s="236">
        <v>2</v>
      </c>
      <c r="F102" s="138" t="str">
        <f t="shared" si="16"/>
        <v>Jeff</v>
      </c>
      <c r="G102" s="138" t="str">
        <f t="shared" si="15"/>
        <v>Jeff7L-IT</v>
      </c>
      <c r="I102" s="69" t="str">
        <f t="shared" si="13"/>
        <v>7L-IT</v>
      </c>
      <c r="J102"/>
      <c r="K102"/>
    </row>
    <row r="103" spans="1:11" ht="15.75" x14ac:dyDescent="0.25">
      <c r="A103" s="242" t="s">
        <v>2805</v>
      </c>
      <c r="B103" s="242" t="s">
        <v>2806</v>
      </c>
      <c r="C103" s="236">
        <v>7</v>
      </c>
      <c r="D103" s="236" t="s">
        <v>3211</v>
      </c>
      <c r="E103" s="236">
        <v>1</v>
      </c>
      <c r="F103" s="138" t="str">
        <f t="shared" si="16"/>
        <v>Sandra</v>
      </c>
      <c r="G103" s="138" t="str">
        <f t="shared" si="15"/>
        <v>Sandra7L-IT</v>
      </c>
      <c r="I103" s="69" t="str">
        <f t="shared" si="13"/>
        <v>7L-IT</v>
      </c>
      <c r="J103"/>
      <c r="K103"/>
    </row>
    <row r="104" spans="1:11" x14ac:dyDescent="0.25">
      <c r="A104" s="218" t="s">
        <v>117</v>
      </c>
      <c r="B104" s="218" t="s">
        <v>2691</v>
      </c>
      <c r="C104" s="218">
        <v>7</v>
      </c>
      <c r="D104" s="218" t="s">
        <v>3211</v>
      </c>
      <c r="E104" s="218" t="s">
        <v>2204</v>
      </c>
      <c r="F104" s="138"/>
      <c r="G104" s="138"/>
      <c r="I104" s="69" t="str">
        <f t="shared" si="13"/>
        <v>7L-IT</v>
      </c>
      <c r="J104"/>
      <c r="K104"/>
    </row>
    <row r="105" spans="1:11" x14ac:dyDescent="0.25">
      <c r="A105" s="218" t="s">
        <v>1046</v>
      </c>
      <c r="B105" s="218" t="s">
        <v>2807</v>
      </c>
      <c r="C105" s="218">
        <v>7</v>
      </c>
      <c r="D105" s="218" t="s">
        <v>3212</v>
      </c>
      <c r="E105" s="218" t="s">
        <v>2206</v>
      </c>
      <c r="F105" s="138"/>
      <c r="G105" s="138"/>
      <c r="I105" s="69" t="str">
        <f t="shared" si="13"/>
        <v>7N-IT</v>
      </c>
      <c r="J105"/>
      <c r="K105"/>
    </row>
    <row r="106" spans="1:11" x14ac:dyDescent="0.25">
      <c r="A106" s="218" t="s">
        <v>1047</v>
      </c>
      <c r="B106" s="218" t="s">
        <v>2808</v>
      </c>
      <c r="C106" s="218">
        <v>7</v>
      </c>
      <c r="D106" s="218" t="s">
        <v>3212</v>
      </c>
      <c r="E106" s="218">
        <v>3</v>
      </c>
      <c r="F106" s="138"/>
      <c r="G106" s="138"/>
      <c r="I106" s="69" t="str">
        <f t="shared" si="13"/>
        <v>7N-IT</v>
      </c>
      <c r="J106"/>
      <c r="K106"/>
    </row>
    <row r="107" spans="1:11" x14ac:dyDescent="0.25">
      <c r="A107" s="218" t="s">
        <v>2809</v>
      </c>
      <c r="B107" s="218" t="s">
        <v>2810</v>
      </c>
      <c r="C107" s="218">
        <v>7</v>
      </c>
      <c r="D107" s="218" t="s">
        <v>3212</v>
      </c>
      <c r="E107" s="218">
        <v>1</v>
      </c>
      <c r="F107" s="138"/>
      <c r="G107" s="138"/>
      <c r="I107" s="69" t="str">
        <f t="shared" si="13"/>
        <v>7N-IT</v>
      </c>
      <c r="J107"/>
      <c r="K107"/>
    </row>
    <row r="108" spans="1:11" x14ac:dyDescent="0.25">
      <c r="A108" s="218" t="s">
        <v>2811</v>
      </c>
      <c r="B108" s="218" t="s">
        <v>2627</v>
      </c>
      <c r="C108" s="218">
        <v>7</v>
      </c>
      <c r="D108" s="218" t="s">
        <v>3212</v>
      </c>
      <c r="E108" s="218" t="s">
        <v>2206</v>
      </c>
      <c r="F108" s="138"/>
      <c r="G108" s="138"/>
      <c r="I108" s="69" t="str">
        <f t="shared" si="13"/>
        <v>7N-IT</v>
      </c>
      <c r="J108"/>
      <c r="K108"/>
    </row>
    <row r="109" spans="1:11" x14ac:dyDescent="0.25">
      <c r="A109" s="218" t="s">
        <v>2191</v>
      </c>
      <c r="B109" s="218" t="s">
        <v>2697</v>
      </c>
      <c r="C109" s="218">
        <v>7</v>
      </c>
      <c r="D109" s="218" t="s">
        <v>3212</v>
      </c>
      <c r="E109" s="218" t="s">
        <v>2206</v>
      </c>
      <c r="F109" s="138"/>
      <c r="G109" s="138"/>
      <c r="I109" s="69" t="str">
        <f t="shared" si="13"/>
        <v>7N-IT</v>
      </c>
      <c r="J109"/>
      <c r="K109"/>
    </row>
    <row r="110" spans="1:11" x14ac:dyDescent="0.25">
      <c r="A110" s="218" t="s">
        <v>36</v>
      </c>
      <c r="B110" s="218" t="s">
        <v>2812</v>
      </c>
      <c r="C110" s="218">
        <v>7</v>
      </c>
      <c r="D110" s="218" t="s">
        <v>3212</v>
      </c>
      <c r="E110" s="218">
        <v>1</v>
      </c>
      <c r="F110" s="138"/>
      <c r="G110" s="138"/>
      <c r="I110" s="69" t="str">
        <f t="shared" si="13"/>
        <v>7N-IT</v>
      </c>
      <c r="J110"/>
      <c r="K110"/>
    </row>
    <row r="111" spans="1:11" x14ac:dyDescent="0.25">
      <c r="A111" s="218" t="s">
        <v>2775</v>
      </c>
      <c r="B111" s="218" t="s">
        <v>2813</v>
      </c>
      <c r="C111" s="218">
        <v>7</v>
      </c>
      <c r="D111" s="218" t="s">
        <v>3212</v>
      </c>
      <c r="E111" s="218" t="s">
        <v>2206</v>
      </c>
      <c r="F111" s="138"/>
      <c r="G111" s="138"/>
      <c r="I111" s="69" t="str">
        <f t="shared" si="13"/>
        <v>7N-IT</v>
      </c>
      <c r="J111"/>
      <c r="K111"/>
    </row>
    <row r="112" spans="1:11" x14ac:dyDescent="0.25">
      <c r="A112" s="218" t="s">
        <v>2174</v>
      </c>
      <c r="B112" s="218" t="s">
        <v>2814</v>
      </c>
      <c r="C112" s="218">
        <v>7</v>
      </c>
      <c r="D112" s="218" t="s">
        <v>3212</v>
      </c>
      <c r="E112" s="218">
        <v>2</v>
      </c>
      <c r="F112" s="138"/>
      <c r="G112" s="138"/>
      <c r="I112" s="69" t="str">
        <f t="shared" si="13"/>
        <v>7N-IT</v>
      </c>
      <c r="J112"/>
      <c r="K112"/>
    </row>
    <row r="113" spans="1:11" x14ac:dyDescent="0.25">
      <c r="A113" s="218" t="s">
        <v>2696</v>
      </c>
      <c r="B113" s="218" t="s">
        <v>2815</v>
      </c>
      <c r="C113" s="218">
        <v>7</v>
      </c>
      <c r="D113" s="218" t="s">
        <v>3212</v>
      </c>
      <c r="E113" s="218" t="s">
        <v>2206</v>
      </c>
      <c r="F113" s="138"/>
      <c r="G113" s="138"/>
      <c r="I113" s="69" t="str">
        <f t="shared" si="13"/>
        <v>7N-IT</v>
      </c>
      <c r="J113"/>
      <c r="K113"/>
    </row>
    <row r="114" spans="1:11" x14ac:dyDescent="0.25">
      <c r="A114" s="218" t="s">
        <v>2173</v>
      </c>
      <c r="B114" s="218" t="s">
        <v>2816</v>
      </c>
      <c r="C114" s="218">
        <v>7</v>
      </c>
      <c r="D114" s="218" t="s">
        <v>3212</v>
      </c>
      <c r="E114" s="218">
        <v>1</v>
      </c>
      <c r="F114" s="138"/>
      <c r="G114" s="138"/>
      <c r="I114" s="69" t="str">
        <f t="shared" si="13"/>
        <v>7N-IT</v>
      </c>
      <c r="J114"/>
      <c r="K114"/>
    </row>
    <row r="115" spans="1:11" x14ac:dyDescent="0.25">
      <c r="A115" s="218" t="s">
        <v>2176</v>
      </c>
      <c r="B115" s="218" t="s">
        <v>2817</v>
      </c>
      <c r="C115" s="218">
        <v>7</v>
      </c>
      <c r="D115" s="218" t="s">
        <v>3212</v>
      </c>
      <c r="E115" s="218">
        <v>2</v>
      </c>
      <c r="F115" s="138"/>
      <c r="G115" s="138"/>
      <c r="I115" s="69" t="str">
        <f t="shared" si="13"/>
        <v>7N-IT</v>
      </c>
      <c r="J115"/>
      <c r="K115"/>
    </row>
    <row r="116" spans="1:11" x14ac:dyDescent="0.25">
      <c r="A116" s="218" t="s">
        <v>2780</v>
      </c>
      <c r="B116" s="218" t="s">
        <v>2713</v>
      </c>
      <c r="C116" s="218">
        <v>7</v>
      </c>
      <c r="D116" s="218" t="s">
        <v>3212</v>
      </c>
      <c r="E116" s="218" t="s">
        <v>2653</v>
      </c>
      <c r="F116" s="138"/>
      <c r="G116" s="138"/>
      <c r="I116" s="69" t="str">
        <f t="shared" si="13"/>
        <v>7N-IT</v>
      </c>
      <c r="J116"/>
      <c r="K116"/>
    </row>
    <row r="117" spans="1:11" x14ac:dyDescent="0.25">
      <c r="A117" s="218" t="s">
        <v>2818</v>
      </c>
      <c r="B117" s="218" t="s">
        <v>2640</v>
      </c>
      <c r="C117" s="218">
        <v>7</v>
      </c>
      <c r="D117" s="218" t="s">
        <v>3212</v>
      </c>
      <c r="E117" s="218" t="s">
        <v>2206</v>
      </c>
      <c r="F117" s="138"/>
      <c r="G117" s="138"/>
      <c r="I117" s="69" t="str">
        <f t="shared" si="13"/>
        <v>7N-IT</v>
      </c>
      <c r="J117"/>
      <c r="K117"/>
    </row>
    <row r="118" spans="1:11" x14ac:dyDescent="0.25">
      <c r="A118" s="218" t="s">
        <v>2819</v>
      </c>
      <c r="B118" s="218" t="s">
        <v>1240</v>
      </c>
      <c r="C118" s="218">
        <v>7</v>
      </c>
      <c r="D118" s="218" t="s">
        <v>3212</v>
      </c>
      <c r="E118" s="218">
        <v>2</v>
      </c>
      <c r="F118" s="138"/>
      <c r="G118" s="138"/>
      <c r="I118" s="69" t="str">
        <f t="shared" si="13"/>
        <v>7N-IT</v>
      </c>
      <c r="J118"/>
      <c r="K118"/>
    </row>
    <row r="119" spans="1:11" x14ac:dyDescent="0.25">
      <c r="A119" s="218" t="s">
        <v>522</v>
      </c>
      <c r="B119" s="218" t="s">
        <v>2802</v>
      </c>
      <c r="C119" s="218">
        <v>7</v>
      </c>
      <c r="D119" s="218" t="s">
        <v>3212</v>
      </c>
      <c r="E119" s="218" t="s">
        <v>2206</v>
      </c>
      <c r="F119" s="138"/>
      <c r="G119" s="138"/>
      <c r="I119" s="69" t="str">
        <f t="shared" si="13"/>
        <v>7N-IT</v>
      </c>
      <c r="J119"/>
      <c r="K119"/>
    </row>
    <row r="120" spans="1:11" x14ac:dyDescent="0.25">
      <c r="A120" s="218" t="s">
        <v>1123</v>
      </c>
      <c r="B120" s="218" t="s">
        <v>2639</v>
      </c>
      <c r="C120" s="218">
        <v>7</v>
      </c>
      <c r="D120" s="218" t="s">
        <v>3212</v>
      </c>
      <c r="E120" s="218" t="s">
        <v>2206</v>
      </c>
      <c r="F120" s="138"/>
      <c r="G120" s="138"/>
      <c r="I120" s="69" t="str">
        <f t="shared" si="13"/>
        <v>7N-IT</v>
      </c>
      <c r="J120"/>
      <c r="K120"/>
    </row>
    <row r="121" spans="1:11" x14ac:dyDescent="0.25">
      <c r="A121" s="218" t="s">
        <v>2788</v>
      </c>
      <c r="B121" s="218" t="s">
        <v>2701</v>
      </c>
      <c r="C121" s="218">
        <v>7</v>
      </c>
      <c r="D121" s="218" t="s">
        <v>3212</v>
      </c>
      <c r="E121" s="218" t="s">
        <v>2206</v>
      </c>
      <c r="F121" s="138"/>
      <c r="G121" s="138"/>
      <c r="I121" s="69" t="str">
        <f t="shared" si="13"/>
        <v>7N-IT</v>
      </c>
      <c r="J121"/>
      <c r="K121"/>
    </row>
    <row r="122" spans="1:11" x14ac:dyDescent="0.25">
      <c r="A122" s="218" t="s">
        <v>2820</v>
      </c>
      <c r="B122" s="218" t="s">
        <v>2789</v>
      </c>
      <c r="C122" s="218">
        <v>7</v>
      </c>
      <c r="D122" s="218" t="s">
        <v>3212</v>
      </c>
      <c r="E122" s="218" t="s">
        <v>2204</v>
      </c>
      <c r="F122" s="138"/>
      <c r="G122" s="138"/>
      <c r="I122" s="69" t="str">
        <f t="shared" si="13"/>
        <v>7N-IT</v>
      </c>
      <c r="J122"/>
      <c r="K122"/>
    </row>
    <row r="123" spans="1:11" x14ac:dyDescent="0.25">
      <c r="A123" s="218" t="s">
        <v>2227</v>
      </c>
      <c r="B123" s="218" t="s">
        <v>2821</v>
      </c>
      <c r="C123" s="218">
        <v>7</v>
      </c>
      <c r="D123" s="218" t="s">
        <v>3212</v>
      </c>
      <c r="E123" s="218" t="s">
        <v>2206</v>
      </c>
      <c r="F123" s="138"/>
      <c r="G123" s="138"/>
      <c r="I123" s="69" t="str">
        <f t="shared" si="13"/>
        <v>7N-IT</v>
      </c>
      <c r="J123"/>
      <c r="K123"/>
    </row>
    <row r="124" spans="1:11" x14ac:dyDescent="0.25">
      <c r="A124" s="218" t="s">
        <v>2822</v>
      </c>
      <c r="B124" s="218" t="s">
        <v>2823</v>
      </c>
      <c r="C124" s="218">
        <v>7</v>
      </c>
      <c r="D124" s="218" t="s">
        <v>3212</v>
      </c>
      <c r="E124" s="218" t="s">
        <v>2204</v>
      </c>
      <c r="F124" s="138"/>
      <c r="G124" s="138"/>
      <c r="I124" s="69" t="str">
        <f t="shared" si="13"/>
        <v>7N-IT</v>
      </c>
      <c r="J124"/>
      <c r="K124"/>
    </row>
    <row r="125" spans="1:11" x14ac:dyDescent="0.25">
      <c r="A125" s="218" t="s">
        <v>2824</v>
      </c>
      <c r="B125" s="218" t="s">
        <v>2825</v>
      </c>
      <c r="C125" s="218">
        <v>7</v>
      </c>
      <c r="D125" s="218" t="s">
        <v>3212</v>
      </c>
      <c r="E125" s="218" t="s">
        <v>2206</v>
      </c>
      <c r="F125" s="138"/>
      <c r="G125" s="138"/>
      <c r="I125" s="69" t="str">
        <f t="shared" si="13"/>
        <v>7N-IT</v>
      </c>
      <c r="J125"/>
      <c r="K125"/>
    </row>
    <row r="126" spans="1:11" x14ac:dyDescent="0.25">
      <c r="A126" s="218" t="s">
        <v>2179</v>
      </c>
      <c r="B126" s="218" t="s">
        <v>2826</v>
      </c>
      <c r="C126" s="218">
        <v>7</v>
      </c>
      <c r="D126" s="218" t="s">
        <v>3212</v>
      </c>
      <c r="E126" s="218">
        <v>2</v>
      </c>
      <c r="F126" s="138"/>
      <c r="G126" s="138"/>
      <c r="I126" s="69" t="str">
        <f t="shared" si="13"/>
        <v>7N-IT</v>
      </c>
      <c r="J126"/>
      <c r="K126"/>
    </row>
    <row r="127" spans="1:11" x14ac:dyDescent="0.25">
      <c r="A127" s="218" t="s">
        <v>541</v>
      </c>
      <c r="B127" s="218" t="s">
        <v>2827</v>
      </c>
      <c r="C127" s="218">
        <v>7</v>
      </c>
      <c r="D127" s="218" t="s">
        <v>3213</v>
      </c>
      <c r="E127" s="218">
        <v>2</v>
      </c>
      <c r="F127" s="138"/>
      <c r="G127" s="138"/>
      <c r="I127" s="69" t="str">
        <f t="shared" si="13"/>
        <v>7O-IT</v>
      </c>
      <c r="J127"/>
      <c r="K127"/>
    </row>
    <row r="128" spans="1:11" ht="15.75" x14ac:dyDescent="0.25">
      <c r="A128" s="242" t="s">
        <v>2828</v>
      </c>
      <c r="B128" s="242" t="s">
        <v>835</v>
      </c>
      <c r="C128" s="236">
        <v>7</v>
      </c>
      <c r="D128" s="236" t="s">
        <v>3213</v>
      </c>
      <c r="E128" s="236" t="s">
        <v>2206</v>
      </c>
      <c r="F128" s="138"/>
      <c r="G128" s="138"/>
      <c r="I128" s="69" t="str">
        <f t="shared" si="13"/>
        <v>7O-IT</v>
      </c>
      <c r="J128"/>
      <c r="K128"/>
    </row>
    <row r="129" spans="1:11" ht="15.75" x14ac:dyDescent="0.25">
      <c r="A129" s="242" t="s">
        <v>665</v>
      </c>
      <c r="B129" s="242" t="s">
        <v>2829</v>
      </c>
      <c r="C129" s="236">
        <v>7</v>
      </c>
      <c r="D129" s="236" t="s">
        <v>3213</v>
      </c>
      <c r="E129" s="236" t="s">
        <v>2206</v>
      </c>
      <c r="F129" s="138"/>
      <c r="G129" s="138"/>
      <c r="I129" s="69" t="str">
        <f t="shared" si="13"/>
        <v>7O-IT</v>
      </c>
      <c r="J129"/>
      <c r="K129"/>
    </row>
    <row r="130" spans="1:11" ht="15.75" x14ac:dyDescent="0.25">
      <c r="A130" s="242" t="s">
        <v>248</v>
      </c>
      <c r="B130" s="242" t="s">
        <v>2830</v>
      </c>
      <c r="C130" s="236">
        <v>7</v>
      </c>
      <c r="D130" s="236" t="s">
        <v>3213</v>
      </c>
      <c r="E130" s="236">
        <v>2</v>
      </c>
      <c r="F130" s="138"/>
      <c r="G130" s="138"/>
      <c r="I130" s="69" t="str">
        <f t="shared" si="13"/>
        <v>7O-IT</v>
      </c>
      <c r="J130"/>
      <c r="K130"/>
    </row>
    <row r="131" spans="1:11" ht="15.75" x14ac:dyDescent="0.25">
      <c r="A131" s="242" t="s">
        <v>2831</v>
      </c>
      <c r="B131" s="242" t="s">
        <v>2832</v>
      </c>
      <c r="C131" s="236">
        <v>7</v>
      </c>
      <c r="D131" s="236" t="s">
        <v>3213</v>
      </c>
      <c r="E131" s="236" t="s">
        <v>2652</v>
      </c>
      <c r="F131" s="138"/>
      <c r="G131" s="138"/>
      <c r="I131" s="69" t="str">
        <f t="shared" ref="I131:I194" si="17">D131</f>
        <v>7O-IT</v>
      </c>
      <c r="J131"/>
      <c r="K131"/>
    </row>
    <row r="132" spans="1:11" ht="15.75" x14ac:dyDescent="0.25">
      <c r="A132" s="242" t="s">
        <v>2192</v>
      </c>
      <c r="B132" s="242" t="s">
        <v>2833</v>
      </c>
      <c r="C132" s="236">
        <v>7</v>
      </c>
      <c r="D132" s="236" t="s">
        <v>3213</v>
      </c>
      <c r="E132" s="236" t="s">
        <v>2206</v>
      </c>
      <c r="F132" s="138"/>
      <c r="G132" s="138"/>
      <c r="I132" s="69" t="str">
        <f t="shared" si="17"/>
        <v>7O-IT</v>
      </c>
      <c r="J132"/>
      <c r="K132"/>
    </row>
    <row r="133" spans="1:11" ht="15.75" x14ac:dyDescent="0.25">
      <c r="A133" s="242" t="s">
        <v>2615</v>
      </c>
      <c r="B133" s="242" t="s">
        <v>2826</v>
      </c>
      <c r="C133" s="236">
        <v>7</v>
      </c>
      <c r="D133" s="236" t="s">
        <v>3213</v>
      </c>
      <c r="E133" s="236" t="s">
        <v>2203</v>
      </c>
      <c r="F133" s="138"/>
      <c r="G133" s="138"/>
      <c r="I133" s="69" t="str">
        <f t="shared" si="17"/>
        <v>7O-IT</v>
      </c>
      <c r="J133"/>
      <c r="K133"/>
    </row>
    <row r="134" spans="1:11" ht="15.75" x14ac:dyDescent="0.25">
      <c r="A134" s="242" t="s">
        <v>2207</v>
      </c>
      <c r="B134" s="242" t="s">
        <v>2834</v>
      </c>
      <c r="C134" s="236">
        <v>7</v>
      </c>
      <c r="D134" s="236" t="s">
        <v>3213</v>
      </c>
      <c r="E134" s="236" t="s">
        <v>2204</v>
      </c>
      <c r="F134" s="138"/>
      <c r="G134" s="138"/>
      <c r="I134" s="69" t="str">
        <f t="shared" si="17"/>
        <v>7O-IT</v>
      </c>
      <c r="J134"/>
      <c r="K134"/>
    </row>
    <row r="135" spans="1:11" ht="15.75" x14ac:dyDescent="0.25">
      <c r="A135" s="242" t="s">
        <v>2181</v>
      </c>
      <c r="B135" s="242" t="s">
        <v>2835</v>
      </c>
      <c r="C135" s="236">
        <v>7</v>
      </c>
      <c r="D135" s="236" t="s">
        <v>3213</v>
      </c>
      <c r="E135" s="236" t="s">
        <v>2206</v>
      </c>
      <c r="F135" s="138"/>
      <c r="G135" s="138"/>
      <c r="I135" s="69" t="str">
        <f t="shared" si="17"/>
        <v>7O-IT</v>
      </c>
      <c r="J135"/>
      <c r="K135"/>
    </row>
    <row r="136" spans="1:11" ht="15.75" x14ac:dyDescent="0.25">
      <c r="A136" s="242" t="s">
        <v>2677</v>
      </c>
      <c r="B136" s="242" t="s">
        <v>2836</v>
      </c>
      <c r="C136" s="236">
        <v>7</v>
      </c>
      <c r="D136" s="236" t="s">
        <v>3213</v>
      </c>
      <c r="E136" s="236">
        <v>2</v>
      </c>
      <c r="F136" s="138"/>
      <c r="G136" s="138"/>
      <c r="I136" s="69" t="str">
        <f t="shared" si="17"/>
        <v>7O-IT</v>
      </c>
      <c r="J136"/>
      <c r="K136"/>
    </row>
    <row r="137" spans="1:11" ht="15.75" x14ac:dyDescent="0.25">
      <c r="A137" s="242" t="s">
        <v>2677</v>
      </c>
      <c r="B137" s="242" t="s">
        <v>2837</v>
      </c>
      <c r="C137" s="236">
        <v>7</v>
      </c>
      <c r="D137" s="236" t="s">
        <v>3213</v>
      </c>
      <c r="E137" s="236" t="s">
        <v>2204</v>
      </c>
      <c r="F137" s="138"/>
      <c r="G137" s="138"/>
      <c r="I137" s="69" t="str">
        <f t="shared" si="17"/>
        <v>7O-IT</v>
      </c>
      <c r="J137"/>
      <c r="K137"/>
    </row>
    <row r="138" spans="1:11" ht="15.75" x14ac:dyDescent="0.25">
      <c r="A138" s="242" t="s">
        <v>2185</v>
      </c>
      <c r="B138" s="242" t="s">
        <v>2838</v>
      </c>
      <c r="C138" s="236">
        <v>7</v>
      </c>
      <c r="D138" s="236" t="s">
        <v>3213</v>
      </c>
      <c r="E138" s="236" t="s">
        <v>2204</v>
      </c>
      <c r="F138" s="138"/>
      <c r="G138" s="138"/>
      <c r="I138" s="69" t="str">
        <f t="shared" si="17"/>
        <v>7O-IT</v>
      </c>
      <c r="J138"/>
      <c r="K138"/>
    </row>
    <row r="139" spans="1:11" ht="15.75" x14ac:dyDescent="0.25">
      <c r="A139" s="242" t="s">
        <v>2775</v>
      </c>
      <c r="B139" s="242" t="s">
        <v>2643</v>
      </c>
      <c r="C139" s="236">
        <v>7</v>
      </c>
      <c r="D139" s="236" t="s">
        <v>3213</v>
      </c>
      <c r="E139" s="236" t="s">
        <v>2652</v>
      </c>
      <c r="F139" s="138"/>
      <c r="G139" s="138"/>
      <c r="I139" s="69" t="str">
        <f t="shared" si="17"/>
        <v>7O-IT</v>
      </c>
      <c r="J139"/>
      <c r="K139"/>
    </row>
    <row r="140" spans="1:11" ht="15.75" x14ac:dyDescent="0.25">
      <c r="A140" s="242" t="s">
        <v>123</v>
      </c>
      <c r="B140" s="242" t="s">
        <v>2839</v>
      </c>
      <c r="C140" s="236">
        <v>7</v>
      </c>
      <c r="D140" s="236" t="s">
        <v>3213</v>
      </c>
      <c r="E140" s="236" t="s">
        <v>2652</v>
      </c>
      <c r="F140" s="138"/>
      <c r="G140" s="138"/>
      <c r="I140" s="69" t="str">
        <f t="shared" si="17"/>
        <v>7O-IT</v>
      </c>
      <c r="J140"/>
      <c r="K140"/>
    </row>
    <row r="141" spans="1:11" ht="15.75" x14ac:dyDescent="0.25">
      <c r="A141" s="242" t="s">
        <v>2763</v>
      </c>
      <c r="B141" s="242" t="s">
        <v>2840</v>
      </c>
      <c r="C141" s="236">
        <v>7</v>
      </c>
      <c r="D141" s="236" t="s">
        <v>3213</v>
      </c>
      <c r="E141" s="236" t="s">
        <v>2203</v>
      </c>
      <c r="F141" s="138"/>
      <c r="G141" s="138"/>
      <c r="I141" s="69" t="str">
        <f t="shared" si="17"/>
        <v>7O-IT</v>
      </c>
      <c r="J141"/>
      <c r="K141"/>
    </row>
    <row r="142" spans="1:11" ht="15.75" x14ac:dyDescent="0.25">
      <c r="A142" s="242" t="s">
        <v>2692</v>
      </c>
      <c r="B142" s="242" t="s">
        <v>2622</v>
      </c>
      <c r="C142" s="236">
        <v>7</v>
      </c>
      <c r="D142" s="236" t="s">
        <v>3213</v>
      </c>
      <c r="E142" s="236">
        <v>3</v>
      </c>
      <c r="F142" s="138"/>
      <c r="G142" s="138"/>
      <c r="I142" s="69" t="str">
        <f t="shared" si="17"/>
        <v>7O-IT</v>
      </c>
      <c r="J142"/>
      <c r="K142"/>
    </row>
    <row r="143" spans="1:11" ht="15.75" x14ac:dyDescent="0.25">
      <c r="A143" s="242" t="s">
        <v>245</v>
      </c>
      <c r="B143" s="242" t="s">
        <v>2841</v>
      </c>
      <c r="C143" s="236">
        <v>7</v>
      </c>
      <c r="D143" s="236" t="s">
        <v>3213</v>
      </c>
      <c r="E143" s="236">
        <v>2</v>
      </c>
      <c r="F143" s="138"/>
      <c r="G143" s="138"/>
      <c r="I143" s="69" t="str">
        <f t="shared" si="17"/>
        <v>7O-IT</v>
      </c>
      <c r="J143"/>
      <c r="K143"/>
    </row>
    <row r="144" spans="1:11" ht="15.75" x14ac:dyDescent="0.25">
      <c r="A144" s="242" t="s">
        <v>2842</v>
      </c>
      <c r="B144" s="242" t="s">
        <v>2742</v>
      </c>
      <c r="C144" s="236">
        <v>7</v>
      </c>
      <c r="D144" s="236" t="s">
        <v>3213</v>
      </c>
      <c r="E144" s="236">
        <v>2</v>
      </c>
      <c r="F144" s="138"/>
      <c r="G144" s="138"/>
      <c r="I144" s="69" t="str">
        <f t="shared" si="17"/>
        <v>7O-IT</v>
      </c>
      <c r="J144"/>
      <c r="K144"/>
    </row>
    <row r="145" spans="1:11" ht="15.75" x14ac:dyDescent="0.25">
      <c r="A145" s="242" t="s">
        <v>2843</v>
      </c>
      <c r="B145" s="242" t="s">
        <v>2844</v>
      </c>
      <c r="C145" s="236">
        <v>7</v>
      </c>
      <c r="D145" s="236" t="s">
        <v>3213</v>
      </c>
      <c r="E145" s="236" t="s">
        <v>2206</v>
      </c>
      <c r="F145" s="138"/>
      <c r="G145" s="138"/>
      <c r="I145" s="69" t="str">
        <f t="shared" si="17"/>
        <v>7O-IT</v>
      </c>
      <c r="J145"/>
      <c r="K145"/>
    </row>
    <row r="146" spans="1:11" ht="15.75" x14ac:dyDescent="0.25">
      <c r="A146" s="242" t="s">
        <v>2845</v>
      </c>
      <c r="B146" s="242" t="s">
        <v>2846</v>
      </c>
      <c r="C146" s="236">
        <v>7</v>
      </c>
      <c r="D146" s="236" t="s">
        <v>3213</v>
      </c>
      <c r="E146" s="236" t="s">
        <v>2204</v>
      </c>
      <c r="F146" s="138"/>
      <c r="G146" s="138"/>
      <c r="I146" s="69" t="str">
        <f t="shared" si="17"/>
        <v>7O-IT</v>
      </c>
      <c r="J146"/>
      <c r="K146"/>
    </row>
    <row r="147" spans="1:11" ht="15.75" x14ac:dyDescent="0.25">
      <c r="A147" s="242" t="s">
        <v>2805</v>
      </c>
      <c r="B147" s="242" t="s">
        <v>2847</v>
      </c>
      <c r="C147" s="236">
        <v>7</v>
      </c>
      <c r="D147" s="236" t="s">
        <v>3213</v>
      </c>
      <c r="E147" s="236" t="s">
        <v>2204</v>
      </c>
      <c r="F147" s="138"/>
      <c r="G147" s="138"/>
      <c r="I147" s="69" t="str">
        <f t="shared" si="17"/>
        <v>7O-IT</v>
      </c>
      <c r="J147"/>
      <c r="K147"/>
    </row>
    <row r="148" spans="1:11" ht="15.75" x14ac:dyDescent="0.25">
      <c r="A148" s="242" t="s">
        <v>2848</v>
      </c>
      <c r="B148" s="242" t="s">
        <v>2731</v>
      </c>
      <c r="C148" s="236">
        <v>7</v>
      </c>
      <c r="D148" s="236" t="s">
        <v>3213</v>
      </c>
      <c r="E148" s="236" t="s">
        <v>2204</v>
      </c>
      <c r="F148" s="138"/>
      <c r="G148" s="138"/>
      <c r="I148" s="69" t="str">
        <f t="shared" si="17"/>
        <v>7O-IT</v>
      </c>
      <c r="J148"/>
      <c r="K148"/>
    </row>
    <row r="149" spans="1:11" ht="15.75" x14ac:dyDescent="0.25">
      <c r="A149" s="242" t="s">
        <v>2224</v>
      </c>
      <c r="B149" s="242" t="s">
        <v>2849</v>
      </c>
      <c r="C149" s="236">
        <v>7</v>
      </c>
      <c r="D149" s="236" t="s">
        <v>3214</v>
      </c>
      <c r="E149" s="236" t="s">
        <v>2206</v>
      </c>
      <c r="F149" s="138"/>
      <c r="G149" s="138"/>
      <c r="I149" s="69" t="str">
        <f t="shared" si="17"/>
        <v>7S-IT</v>
      </c>
      <c r="J149"/>
      <c r="K149"/>
    </row>
    <row r="150" spans="1:11" ht="15.75" x14ac:dyDescent="0.25">
      <c r="A150" s="242" t="s">
        <v>660</v>
      </c>
      <c r="B150" s="242" t="s">
        <v>2850</v>
      </c>
      <c r="C150" s="236">
        <v>7</v>
      </c>
      <c r="D150" s="236" t="s">
        <v>3214</v>
      </c>
      <c r="E150" s="236" t="s">
        <v>2203</v>
      </c>
      <c r="F150" s="138"/>
      <c r="G150" s="138"/>
      <c r="I150" s="69" t="str">
        <f t="shared" si="17"/>
        <v>7S-IT</v>
      </c>
      <c r="J150"/>
      <c r="K150"/>
    </row>
    <row r="151" spans="1:11" ht="15.75" x14ac:dyDescent="0.25">
      <c r="A151" s="242" t="s">
        <v>2851</v>
      </c>
      <c r="B151" s="242" t="s">
        <v>2852</v>
      </c>
      <c r="C151" s="236">
        <v>7</v>
      </c>
      <c r="D151" s="236" t="s">
        <v>3214</v>
      </c>
      <c r="E151" s="236" t="s">
        <v>2206</v>
      </c>
      <c r="F151" s="138"/>
      <c r="G151" s="138"/>
      <c r="I151" s="69" t="str">
        <f t="shared" si="17"/>
        <v>7S-IT</v>
      </c>
      <c r="J151"/>
      <c r="K151"/>
    </row>
    <row r="152" spans="1:11" ht="15.75" x14ac:dyDescent="0.25">
      <c r="A152" s="242" t="s">
        <v>2778</v>
      </c>
      <c r="B152" s="242" t="s">
        <v>2853</v>
      </c>
      <c r="C152" s="236">
        <v>7</v>
      </c>
      <c r="D152" s="236" t="s">
        <v>3214</v>
      </c>
      <c r="E152" s="236">
        <v>2</v>
      </c>
      <c r="F152" s="138"/>
      <c r="G152" s="138"/>
      <c r="I152" s="69" t="str">
        <f t="shared" si="17"/>
        <v>7S-IT</v>
      </c>
      <c r="J152"/>
      <c r="K152"/>
    </row>
    <row r="153" spans="1:11" ht="15.75" x14ac:dyDescent="0.25">
      <c r="A153" s="242" t="s">
        <v>2854</v>
      </c>
      <c r="B153" s="242" t="s">
        <v>2855</v>
      </c>
      <c r="C153" s="236">
        <v>7</v>
      </c>
      <c r="D153" s="236" t="s">
        <v>3214</v>
      </c>
      <c r="E153" s="236">
        <v>2</v>
      </c>
      <c r="F153" s="138"/>
      <c r="G153" s="138"/>
      <c r="I153" s="69" t="str">
        <f t="shared" si="17"/>
        <v>7S-IT</v>
      </c>
      <c r="J153"/>
      <c r="K153"/>
    </row>
    <row r="154" spans="1:11" ht="15.75" x14ac:dyDescent="0.25">
      <c r="A154" s="242" t="s">
        <v>541</v>
      </c>
      <c r="B154" s="242" t="s">
        <v>2856</v>
      </c>
      <c r="C154" s="236">
        <v>7</v>
      </c>
      <c r="D154" s="236" t="s">
        <v>3214</v>
      </c>
      <c r="E154" s="236" t="s">
        <v>2206</v>
      </c>
      <c r="F154" s="138"/>
      <c r="G154" s="138"/>
      <c r="I154" s="69" t="str">
        <f t="shared" si="17"/>
        <v>7S-IT</v>
      </c>
      <c r="J154"/>
      <c r="K154"/>
    </row>
    <row r="155" spans="1:11" ht="15.75" x14ac:dyDescent="0.25">
      <c r="A155" s="242" t="s">
        <v>2857</v>
      </c>
      <c r="B155" s="242" t="s">
        <v>2744</v>
      </c>
      <c r="C155" s="236">
        <v>7</v>
      </c>
      <c r="D155" s="236" t="s">
        <v>3214</v>
      </c>
      <c r="E155" s="236" t="s">
        <v>2206</v>
      </c>
      <c r="F155" s="138"/>
      <c r="G155" s="138"/>
      <c r="I155" s="69" t="str">
        <f t="shared" si="17"/>
        <v>7S-IT</v>
      </c>
      <c r="J155"/>
      <c r="K155"/>
    </row>
    <row r="156" spans="1:11" ht="15.75" x14ac:dyDescent="0.25">
      <c r="A156" s="242" t="s">
        <v>2207</v>
      </c>
      <c r="B156" s="242" t="s">
        <v>2858</v>
      </c>
      <c r="C156" s="236">
        <v>7</v>
      </c>
      <c r="D156" s="236" t="s">
        <v>3214</v>
      </c>
      <c r="E156" s="236" t="s">
        <v>2206</v>
      </c>
      <c r="F156" s="138"/>
      <c r="G156" s="138"/>
      <c r="I156" s="69" t="str">
        <f t="shared" si="17"/>
        <v>7S-IT</v>
      </c>
      <c r="J156"/>
      <c r="K156"/>
    </row>
    <row r="157" spans="1:11" ht="15.75" x14ac:dyDescent="0.25">
      <c r="A157" s="242" t="s">
        <v>547</v>
      </c>
      <c r="B157" s="242" t="s">
        <v>2779</v>
      </c>
      <c r="C157" s="236">
        <v>7</v>
      </c>
      <c r="D157" s="236" t="s">
        <v>3214</v>
      </c>
      <c r="E157" s="236" t="s">
        <v>2206</v>
      </c>
      <c r="F157" s="138" t="str">
        <f t="shared" ref="F157:F220" si="18">IF(COUNTIF($A$2:$A$100,A157)&gt;1,$A157&amp;" "&amp;$B157,$A157)</f>
        <v>Rebecca</v>
      </c>
      <c r="G157" s="138" t="str">
        <f t="shared" ref="G157:G178" si="19">CONCATENATE(A157,D157)</f>
        <v>Rebecca7S-IT</v>
      </c>
      <c r="I157" s="69" t="str">
        <f t="shared" si="17"/>
        <v>7S-IT</v>
      </c>
      <c r="J157"/>
      <c r="K157"/>
    </row>
    <row r="158" spans="1:11" ht="15.75" x14ac:dyDescent="0.25">
      <c r="A158" s="242" t="s">
        <v>2730</v>
      </c>
      <c r="B158" s="242" t="s">
        <v>2859</v>
      </c>
      <c r="C158" s="236">
        <v>7</v>
      </c>
      <c r="D158" s="236" t="s">
        <v>3214</v>
      </c>
      <c r="E158" s="236" t="s">
        <v>2203</v>
      </c>
      <c r="F158" s="138" t="str">
        <f t="shared" si="18"/>
        <v>Glenda</v>
      </c>
      <c r="G158" s="138" t="str">
        <f t="shared" si="19"/>
        <v>Glenda7S-IT</v>
      </c>
      <c r="I158" s="69" t="str">
        <f t="shared" si="17"/>
        <v>7S-IT</v>
      </c>
      <c r="J158"/>
      <c r="K158"/>
    </row>
    <row r="159" spans="1:11" ht="15.75" x14ac:dyDescent="0.25">
      <c r="A159" s="242" t="s">
        <v>2860</v>
      </c>
      <c r="B159" s="242" t="s">
        <v>2861</v>
      </c>
      <c r="C159" s="236">
        <v>7</v>
      </c>
      <c r="D159" s="236" t="s">
        <v>3214</v>
      </c>
      <c r="E159" s="236">
        <v>2</v>
      </c>
      <c r="F159" s="138" t="str">
        <f t="shared" si="18"/>
        <v>Don</v>
      </c>
      <c r="G159" s="138" t="str">
        <f t="shared" si="19"/>
        <v>Don7S-IT</v>
      </c>
      <c r="I159" s="69" t="str">
        <f t="shared" si="17"/>
        <v>7S-IT</v>
      </c>
      <c r="J159"/>
      <c r="K159"/>
    </row>
    <row r="160" spans="1:11" ht="15.75" x14ac:dyDescent="0.25">
      <c r="A160" s="242" t="s">
        <v>2862</v>
      </c>
      <c r="B160" s="242" t="s">
        <v>2863</v>
      </c>
      <c r="C160" s="236">
        <v>7</v>
      </c>
      <c r="D160" s="236" t="s">
        <v>3214</v>
      </c>
      <c r="E160" s="236" t="s">
        <v>2204</v>
      </c>
      <c r="F160" s="138" t="str">
        <f t="shared" si="18"/>
        <v>Gregory</v>
      </c>
      <c r="G160" s="138" t="str">
        <f t="shared" si="19"/>
        <v>Gregory7S-IT</v>
      </c>
      <c r="I160" s="69" t="str">
        <f t="shared" si="17"/>
        <v>7S-IT</v>
      </c>
      <c r="J160"/>
      <c r="K160"/>
    </row>
    <row r="161" spans="1:11" ht="15.75" x14ac:dyDescent="0.25">
      <c r="A161" s="242" t="s">
        <v>2864</v>
      </c>
      <c r="B161" s="242" t="s">
        <v>2865</v>
      </c>
      <c r="C161" s="236">
        <v>7</v>
      </c>
      <c r="D161" s="236" t="s">
        <v>3214</v>
      </c>
      <c r="E161" s="236" t="s">
        <v>2206</v>
      </c>
      <c r="F161" s="138" t="str">
        <f t="shared" si="18"/>
        <v>Randy</v>
      </c>
      <c r="G161" s="138" t="str">
        <f t="shared" si="19"/>
        <v>Randy7S-IT</v>
      </c>
      <c r="I161" s="69" t="str">
        <f t="shared" si="17"/>
        <v>7S-IT</v>
      </c>
      <c r="J161"/>
      <c r="K161"/>
    </row>
    <row r="162" spans="1:11" ht="15.75" x14ac:dyDescent="0.25">
      <c r="A162" s="242" t="s">
        <v>2866</v>
      </c>
      <c r="B162" s="242" t="s">
        <v>2650</v>
      </c>
      <c r="C162" s="236">
        <v>7</v>
      </c>
      <c r="D162" s="236" t="s">
        <v>3214</v>
      </c>
      <c r="E162" s="236" t="s">
        <v>2206</v>
      </c>
      <c r="F162" s="138" t="str">
        <f t="shared" si="18"/>
        <v>Geraldine</v>
      </c>
      <c r="G162" s="138" t="str">
        <f t="shared" si="19"/>
        <v>Geraldine7S-IT</v>
      </c>
      <c r="I162" s="69" t="str">
        <f t="shared" si="17"/>
        <v>7S-IT</v>
      </c>
      <c r="J162"/>
      <c r="K162"/>
    </row>
    <row r="163" spans="1:11" ht="15.75" x14ac:dyDescent="0.25">
      <c r="A163" s="242" t="s">
        <v>2867</v>
      </c>
      <c r="B163" s="242" t="s">
        <v>2868</v>
      </c>
      <c r="C163" s="236">
        <v>7</v>
      </c>
      <c r="D163" s="236" t="s">
        <v>3214</v>
      </c>
      <c r="E163" s="236">
        <v>3</v>
      </c>
      <c r="F163" s="138" t="str">
        <f t="shared" si="18"/>
        <v>Edna</v>
      </c>
      <c r="G163" s="138" t="str">
        <f t="shared" si="19"/>
        <v>Edna7S-IT</v>
      </c>
      <c r="I163" s="69" t="str">
        <f t="shared" si="17"/>
        <v>7S-IT</v>
      </c>
      <c r="J163"/>
      <c r="K163"/>
    </row>
    <row r="164" spans="1:11" ht="15.75" x14ac:dyDescent="0.25">
      <c r="A164" s="242" t="s">
        <v>917</v>
      </c>
      <c r="B164" s="242" t="s">
        <v>2802</v>
      </c>
      <c r="C164" s="236">
        <v>7</v>
      </c>
      <c r="D164" s="236" t="s">
        <v>3214</v>
      </c>
      <c r="E164" s="236" t="s">
        <v>2206</v>
      </c>
      <c r="F164" s="138" t="str">
        <f t="shared" si="18"/>
        <v>Faye</v>
      </c>
      <c r="G164" s="138" t="str">
        <f t="shared" si="19"/>
        <v>Faye7S-IT</v>
      </c>
      <c r="I164" s="69" t="str">
        <f t="shared" si="17"/>
        <v>7S-IT</v>
      </c>
      <c r="J164"/>
      <c r="K164"/>
    </row>
    <row r="165" spans="1:11" ht="15.75" x14ac:dyDescent="0.25">
      <c r="A165" s="242" t="s">
        <v>2809</v>
      </c>
      <c r="B165" s="242" t="s">
        <v>2869</v>
      </c>
      <c r="C165" s="236">
        <v>7</v>
      </c>
      <c r="D165" s="236" t="s">
        <v>3214</v>
      </c>
      <c r="E165" s="236" t="s">
        <v>2204</v>
      </c>
      <c r="F165" s="138" t="str">
        <f t="shared" si="18"/>
        <v>Kathy</v>
      </c>
      <c r="G165" s="138" t="str">
        <f t="shared" si="19"/>
        <v>Kathy7S-IT</v>
      </c>
      <c r="I165" s="69" t="str">
        <f t="shared" si="17"/>
        <v>7S-IT</v>
      </c>
      <c r="J165"/>
      <c r="K165"/>
    </row>
    <row r="166" spans="1:11" ht="15.75" x14ac:dyDescent="0.25">
      <c r="A166" s="242" t="s">
        <v>2870</v>
      </c>
      <c r="B166" s="242" t="s">
        <v>2863</v>
      </c>
      <c r="C166" s="236">
        <v>7</v>
      </c>
      <c r="D166" s="236" t="s">
        <v>3214</v>
      </c>
      <c r="E166" s="236" t="s">
        <v>2206</v>
      </c>
      <c r="F166" s="138" t="str">
        <f t="shared" si="18"/>
        <v>Marguerite</v>
      </c>
      <c r="G166" s="138" t="str">
        <f t="shared" si="19"/>
        <v>Marguerite7S-IT</v>
      </c>
      <c r="I166" s="69" t="str">
        <f t="shared" si="17"/>
        <v>7S-IT</v>
      </c>
      <c r="J166"/>
      <c r="K166"/>
    </row>
    <row r="167" spans="1:11" ht="15.75" x14ac:dyDescent="0.25">
      <c r="A167" s="242" t="s">
        <v>2871</v>
      </c>
      <c r="B167" s="242" t="s">
        <v>2872</v>
      </c>
      <c r="C167" s="236">
        <v>7</v>
      </c>
      <c r="D167" s="236" t="s">
        <v>3214</v>
      </c>
      <c r="E167" s="236" t="s">
        <v>2204</v>
      </c>
      <c r="F167" s="138" t="str">
        <f t="shared" si="18"/>
        <v>Marvin</v>
      </c>
      <c r="G167" s="138" t="str">
        <f t="shared" si="19"/>
        <v>Marvin7S-IT</v>
      </c>
      <c r="I167" s="69" t="str">
        <f t="shared" si="17"/>
        <v>7S-IT</v>
      </c>
      <c r="J167"/>
      <c r="K167"/>
    </row>
    <row r="168" spans="1:11" ht="15.75" x14ac:dyDescent="0.25">
      <c r="A168" s="242" t="s">
        <v>2202</v>
      </c>
      <c r="B168" s="242" t="s">
        <v>2662</v>
      </c>
      <c r="C168" s="236">
        <v>7</v>
      </c>
      <c r="D168" s="236" t="s">
        <v>3214</v>
      </c>
      <c r="E168" s="236" t="s">
        <v>2206</v>
      </c>
      <c r="F168" s="138" t="str">
        <f t="shared" si="18"/>
        <v>Alex</v>
      </c>
      <c r="G168" s="138" t="str">
        <f t="shared" si="19"/>
        <v>Alex7S-IT</v>
      </c>
      <c r="I168" s="69" t="str">
        <f t="shared" si="17"/>
        <v>7S-IT</v>
      </c>
      <c r="J168"/>
      <c r="K168"/>
    </row>
    <row r="169" spans="1:11" ht="15.75" x14ac:dyDescent="0.25">
      <c r="A169" s="242" t="s">
        <v>835</v>
      </c>
      <c r="B169" s="242" t="s">
        <v>2873</v>
      </c>
      <c r="C169" s="236">
        <v>7</v>
      </c>
      <c r="D169" s="236" t="s">
        <v>3214</v>
      </c>
      <c r="E169" s="236" t="s">
        <v>2204</v>
      </c>
      <c r="F169" s="138" t="str">
        <f t="shared" si="18"/>
        <v>Alexander</v>
      </c>
      <c r="G169" s="138" t="str">
        <f t="shared" si="19"/>
        <v>Alexander7S-IT</v>
      </c>
      <c r="I169" s="69" t="str">
        <f t="shared" si="17"/>
        <v>7S-IT</v>
      </c>
      <c r="J169"/>
      <c r="K169"/>
    </row>
    <row r="170" spans="1:11" ht="15.75" x14ac:dyDescent="0.25">
      <c r="A170" s="242" t="s">
        <v>2874</v>
      </c>
      <c r="B170" s="242" t="s">
        <v>2875</v>
      </c>
      <c r="C170" s="236">
        <v>8</v>
      </c>
      <c r="D170" s="236" t="s">
        <v>3215</v>
      </c>
      <c r="E170" s="236" t="s">
        <v>2204</v>
      </c>
      <c r="F170" s="138" t="str">
        <f t="shared" si="18"/>
        <v>Karl</v>
      </c>
      <c r="G170" s="138" t="str">
        <f t="shared" si="19"/>
        <v>Karl8A-IT</v>
      </c>
      <c r="I170" s="69" t="str">
        <f t="shared" si="17"/>
        <v>8A-IT</v>
      </c>
      <c r="J170"/>
      <c r="K170"/>
    </row>
    <row r="171" spans="1:11" ht="15.75" x14ac:dyDescent="0.25">
      <c r="A171" s="242" t="s">
        <v>2876</v>
      </c>
      <c r="B171" s="242" t="s">
        <v>2877</v>
      </c>
      <c r="C171" s="236">
        <v>8</v>
      </c>
      <c r="D171" s="236" t="s">
        <v>3215</v>
      </c>
      <c r="E171" s="236" t="s">
        <v>2204</v>
      </c>
      <c r="F171" s="138" t="str">
        <f t="shared" si="18"/>
        <v>Laura</v>
      </c>
      <c r="G171" s="138" t="str">
        <f t="shared" si="19"/>
        <v>Laura8A-IT</v>
      </c>
      <c r="I171" s="69" t="str">
        <f t="shared" si="17"/>
        <v>8A-IT</v>
      </c>
      <c r="J171"/>
      <c r="K171"/>
    </row>
    <row r="172" spans="1:11" ht="15.75" x14ac:dyDescent="0.25">
      <c r="A172" s="242" t="s">
        <v>2732</v>
      </c>
      <c r="B172" s="242" t="s">
        <v>2878</v>
      </c>
      <c r="C172" s="236">
        <v>8</v>
      </c>
      <c r="D172" s="236" t="s">
        <v>3215</v>
      </c>
      <c r="E172" s="236" t="s">
        <v>2204</v>
      </c>
      <c r="F172" s="138" t="str">
        <f t="shared" si="18"/>
        <v>Melinda</v>
      </c>
      <c r="G172" s="138" t="str">
        <f t="shared" si="19"/>
        <v>Melinda8A-IT</v>
      </c>
      <c r="I172" s="69" t="str">
        <f t="shared" si="17"/>
        <v>8A-IT</v>
      </c>
      <c r="J172"/>
      <c r="K172"/>
    </row>
    <row r="173" spans="1:11" ht="15.75" x14ac:dyDescent="0.25">
      <c r="A173" s="242" t="s">
        <v>2616</v>
      </c>
      <c r="B173" s="242" t="s">
        <v>2879</v>
      </c>
      <c r="C173" s="236">
        <v>8</v>
      </c>
      <c r="D173" s="236" t="s">
        <v>3215</v>
      </c>
      <c r="E173" s="236" t="s">
        <v>2203</v>
      </c>
      <c r="F173" s="138" t="str">
        <f t="shared" si="18"/>
        <v>Eva</v>
      </c>
      <c r="G173" s="138" t="str">
        <f t="shared" si="19"/>
        <v>Eva8A-IT</v>
      </c>
      <c r="I173" s="69" t="str">
        <f t="shared" si="17"/>
        <v>8A-IT</v>
      </c>
      <c r="J173"/>
      <c r="K173"/>
    </row>
    <row r="174" spans="1:11" ht="15.75" x14ac:dyDescent="0.25">
      <c r="A174" s="242" t="s">
        <v>2227</v>
      </c>
      <c r="B174" s="242" t="s">
        <v>2672</v>
      </c>
      <c r="C174" s="236">
        <v>8</v>
      </c>
      <c r="D174" s="236" t="s">
        <v>3215</v>
      </c>
      <c r="E174" s="236" t="s">
        <v>2203</v>
      </c>
      <c r="F174" s="138" t="str">
        <f t="shared" si="18"/>
        <v>Robert</v>
      </c>
      <c r="G174" s="138" t="str">
        <f t="shared" si="19"/>
        <v>Robert8A-IT</v>
      </c>
      <c r="I174" s="69" t="str">
        <f t="shared" si="17"/>
        <v>8A-IT</v>
      </c>
      <c r="J174"/>
      <c r="K174"/>
    </row>
    <row r="175" spans="1:11" ht="15.75" x14ac:dyDescent="0.25">
      <c r="A175" s="242" t="s">
        <v>2880</v>
      </c>
      <c r="B175" s="242" t="s">
        <v>2779</v>
      </c>
      <c r="C175" s="236">
        <v>8</v>
      </c>
      <c r="D175" s="236" t="s">
        <v>3215</v>
      </c>
      <c r="E175" s="236" t="s">
        <v>2203</v>
      </c>
      <c r="F175" s="138" t="str">
        <f t="shared" si="18"/>
        <v>Bill</v>
      </c>
      <c r="G175" s="138" t="str">
        <f t="shared" si="19"/>
        <v>Bill8A-IT</v>
      </c>
      <c r="I175" s="69" t="str">
        <f t="shared" si="17"/>
        <v>8A-IT</v>
      </c>
      <c r="J175"/>
      <c r="K175"/>
    </row>
    <row r="176" spans="1:11" ht="15.75" x14ac:dyDescent="0.25">
      <c r="A176" s="242" t="s">
        <v>2867</v>
      </c>
      <c r="B176" s="242" t="s">
        <v>2881</v>
      </c>
      <c r="C176" s="236">
        <v>8</v>
      </c>
      <c r="D176" s="236" t="s">
        <v>3215</v>
      </c>
      <c r="E176" s="236" t="s">
        <v>2204</v>
      </c>
      <c r="F176" s="138" t="str">
        <f t="shared" si="18"/>
        <v>Edna</v>
      </c>
      <c r="G176" s="138" t="str">
        <f t="shared" si="19"/>
        <v>Edna8A-IT</v>
      </c>
      <c r="I176" s="69" t="str">
        <f t="shared" si="17"/>
        <v>8A-IT</v>
      </c>
      <c r="J176"/>
      <c r="K176"/>
    </row>
    <row r="177" spans="1:11" ht="15.75" x14ac:dyDescent="0.25">
      <c r="A177" s="242" t="s">
        <v>2178</v>
      </c>
      <c r="B177" s="242" t="s">
        <v>2882</v>
      </c>
      <c r="C177" s="236">
        <v>8</v>
      </c>
      <c r="D177" s="236" t="s">
        <v>3215</v>
      </c>
      <c r="E177" s="236">
        <v>3</v>
      </c>
      <c r="F177" s="138" t="str">
        <f t="shared" si="18"/>
        <v>Clifford</v>
      </c>
      <c r="G177" s="138" t="str">
        <f t="shared" si="19"/>
        <v>Clifford8A-IT</v>
      </c>
      <c r="I177" s="69" t="str">
        <f t="shared" si="17"/>
        <v>8A-IT</v>
      </c>
      <c r="J177"/>
      <c r="K177"/>
    </row>
    <row r="178" spans="1:11" ht="15.75" x14ac:dyDescent="0.25">
      <c r="A178" s="242" t="s">
        <v>2730</v>
      </c>
      <c r="B178" s="242" t="s">
        <v>2623</v>
      </c>
      <c r="C178" s="236">
        <v>8</v>
      </c>
      <c r="D178" s="236" t="s">
        <v>3215</v>
      </c>
      <c r="E178" s="236" t="s">
        <v>2203</v>
      </c>
      <c r="F178" s="138" t="str">
        <f t="shared" si="18"/>
        <v>Glenda</v>
      </c>
      <c r="G178" s="138" t="str">
        <f t="shared" si="19"/>
        <v>Glenda8A-IT</v>
      </c>
      <c r="I178" s="69" t="str">
        <f t="shared" si="17"/>
        <v>8A-IT</v>
      </c>
      <c r="J178"/>
      <c r="K178"/>
    </row>
    <row r="179" spans="1:11" ht="15.75" x14ac:dyDescent="0.25">
      <c r="A179" s="242" t="s">
        <v>2230</v>
      </c>
      <c r="B179" s="242" t="s">
        <v>2813</v>
      </c>
      <c r="C179" s="237">
        <v>8</v>
      </c>
      <c r="D179" s="236" t="s">
        <v>3215</v>
      </c>
      <c r="E179" s="236" t="s">
        <v>2204</v>
      </c>
      <c r="F179" s="138" t="str">
        <f t="shared" si="18"/>
        <v>Arthur</v>
      </c>
      <c r="G179" s="138" t="str">
        <f t="shared" ref="G179:G206" si="20">CONCATENATE(A179,D179)</f>
        <v>Arthur8A-IT</v>
      </c>
      <c r="I179" s="69" t="str">
        <f t="shared" si="17"/>
        <v>8A-IT</v>
      </c>
      <c r="J179"/>
      <c r="K179"/>
    </row>
    <row r="180" spans="1:11" ht="15.75" x14ac:dyDescent="0.25">
      <c r="A180" s="242" t="s">
        <v>2694</v>
      </c>
      <c r="B180" s="242" t="s">
        <v>2883</v>
      </c>
      <c r="C180" s="237">
        <v>8</v>
      </c>
      <c r="D180" s="236" t="s">
        <v>3215</v>
      </c>
      <c r="E180" s="236" t="s">
        <v>2203</v>
      </c>
      <c r="F180" s="138" t="str">
        <f t="shared" si="18"/>
        <v>Wesley</v>
      </c>
      <c r="G180" s="138" t="str">
        <f t="shared" si="20"/>
        <v>Wesley8A-IT</v>
      </c>
      <c r="I180" s="69" t="str">
        <f t="shared" si="17"/>
        <v>8A-IT</v>
      </c>
      <c r="J180"/>
      <c r="K180"/>
    </row>
    <row r="181" spans="1:11" ht="15.75" x14ac:dyDescent="0.25">
      <c r="A181" s="242" t="s">
        <v>2617</v>
      </c>
      <c r="B181" s="242" t="s">
        <v>2884</v>
      </c>
      <c r="C181" s="237">
        <v>8</v>
      </c>
      <c r="D181" s="236" t="s">
        <v>3215</v>
      </c>
      <c r="E181" s="236" t="s">
        <v>2203</v>
      </c>
      <c r="F181" s="138" t="str">
        <f t="shared" si="18"/>
        <v>Allison</v>
      </c>
      <c r="G181" s="138" t="str">
        <f t="shared" si="20"/>
        <v>Allison8A-IT</v>
      </c>
      <c r="I181" s="69" t="str">
        <f t="shared" si="17"/>
        <v>8A-IT</v>
      </c>
      <c r="J181"/>
      <c r="K181"/>
    </row>
    <row r="182" spans="1:11" ht="15.75" x14ac:dyDescent="0.25">
      <c r="A182" s="242" t="s">
        <v>245</v>
      </c>
      <c r="B182" s="242" t="s">
        <v>2885</v>
      </c>
      <c r="C182" s="237">
        <v>8</v>
      </c>
      <c r="D182" s="236" t="s">
        <v>3215</v>
      </c>
      <c r="E182" s="236" t="s">
        <v>2206</v>
      </c>
      <c r="F182" s="138" t="str">
        <f t="shared" si="18"/>
        <v>Claire</v>
      </c>
      <c r="G182" s="138" t="str">
        <f t="shared" si="20"/>
        <v>Claire8A-IT</v>
      </c>
      <c r="I182" s="69" t="str">
        <f t="shared" si="17"/>
        <v>8A-IT</v>
      </c>
      <c r="J182"/>
      <c r="K182"/>
    </row>
    <row r="183" spans="1:11" ht="15.75" x14ac:dyDescent="0.25">
      <c r="A183" s="242" t="s">
        <v>2886</v>
      </c>
      <c r="B183" s="242" t="s">
        <v>2887</v>
      </c>
      <c r="C183" s="237">
        <v>8</v>
      </c>
      <c r="D183" s="236" t="s">
        <v>3215</v>
      </c>
      <c r="E183" s="236" t="s">
        <v>2204</v>
      </c>
      <c r="F183" s="138" t="str">
        <f t="shared" si="18"/>
        <v>Jeremy</v>
      </c>
      <c r="G183" s="138" t="str">
        <f t="shared" si="20"/>
        <v>Jeremy8A-IT</v>
      </c>
      <c r="I183" s="69" t="str">
        <f t="shared" si="17"/>
        <v>8A-IT</v>
      </c>
      <c r="J183"/>
      <c r="K183"/>
    </row>
    <row r="184" spans="1:11" ht="15.75" x14ac:dyDescent="0.25">
      <c r="A184" s="242" t="s">
        <v>2888</v>
      </c>
      <c r="B184" s="242" t="s">
        <v>2889</v>
      </c>
      <c r="C184" s="237">
        <v>8</v>
      </c>
      <c r="D184" s="236" t="s">
        <v>3215</v>
      </c>
      <c r="E184" s="236">
        <v>3</v>
      </c>
      <c r="F184" s="138" t="str">
        <f t="shared" si="18"/>
        <v>Christy</v>
      </c>
      <c r="G184" s="138" t="str">
        <f t="shared" si="20"/>
        <v>Christy8A-IT</v>
      </c>
      <c r="I184" s="69" t="str">
        <f t="shared" si="17"/>
        <v>8A-IT</v>
      </c>
      <c r="J184"/>
      <c r="K184"/>
    </row>
    <row r="185" spans="1:11" ht="15.75" x14ac:dyDescent="0.25">
      <c r="A185" s="242" t="s">
        <v>2694</v>
      </c>
      <c r="B185" s="242" t="s">
        <v>2890</v>
      </c>
      <c r="C185" s="237">
        <v>8</v>
      </c>
      <c r="D185" s="236" t="s">
        <v>3215</v>
      </c>
      <c r="E185" s="236" t="s">
        <v>2204</v>
      </c>
      <c r="F185" s="138" t="str">
        <f t="shared" si="18"/>
        <v>Wesley</v>
      </c>
      <c r="G185" s="138" t="str">
        <f t="shared" si="20"/>
        <v>Wesley8A-IT</v>
      </c>
      <c r="I185" s="69" t="str">
        <f t="shared" si="17"/>
        <v>8A-IT</v>
      </c>
      <c r="J185"/>
      <c r="K185"/>
    </row>
    <row r="186" spans="1:11" ht="15.75" x14ac:dyDescent="0.25">
      <c r="A186" s="242" t="s">
        <v>1277</v>
      </c>
      <c r="B186" s="242" t="s">
        <v>2891</v>
      </c>
      <c r="C186" s="237">
        <v>8</v>
      </c>
      <c r="D186" s="236" t="s">
        <v>3215</v>
      </c>
      <c r="E186" s="236">
        <v>3</v>
      </c>
      <c r="F186" s="138" t="str">
        <f t="shared" si="18"/>
        <v>Lucy</v>
      </c>
      <c r="G186" s="138" t="str">
        <f t="shared" si="20"/>
        <v>Lucy8A-IT</v>
      </c>
      <c r="I186" s="69" t="str">
        <f t="shared" si="17"/>
        <v>8A-IT</v>
      </c>
      <c r="J186"/>
      <c r="K186"/>
    </row>
    <row r="187" spans="1:11" ht="15.75" x14ac:dyDescent="0.25">
      <c r="A187" s="242" t="s">
        <v>2892</v>
      </c>
      <c r="B187" s="242" t="s">
        <v>2816</v>
      </c>
      <c r="C187" s="237">
        <v>8</v>
      </c>
      <c r="D187" s="236" t="s">
        <v>3215</v>
      </c>
      <c r="E187" s="236" t="s">
        <v>2203</v>
      </c>
      <c r="F187" s="138" t="str">
        <f t="shared" si="18"/>
        <v>Susan</v>
      </c>
      <c r="G187" s="138" t="str">
        <f t="shared" si="20"/>
        <v>Susan8A-IT</v>
      </c>
      <c r="I187" s="69" t="str">
        <f t="shared" si="17"/>
        <v>8A-IT</v>
      </c>
      <c r="J187"/>
      <c r="K187"/>
    </row>
    <row r="188" spans="1:11" ht="15.75" x14ac:dyDescent="0.25">
      <c r="A188" s="242" t="s">
        <v>2893</v>
      </c>
      <c r="B188" s="242" t="s">
        <v>2633</v>
      </c>
      <c r="C188" s="237">
        <v>8</v>
      </c>
      <c r="D188" s="236" t="s">
        <v>3215</v>
      </c>
      <c r="E188" s="236" t="s">
        <v>2203</v>
      </c>
      <c r="F188" s="138" t="str">
        <f t="shared" si="18"/>
        <v>Nancy</v>
      </c>
      <c r="G188" s="138" t="str">
        <f t="shared" si="20"/>
        <v>Nancy8A-IT</v>
      </c>
      <c r="I188" s="69" t="str">
        <f t="shared" si="17"/>
        <v>8A-IT</v>
      </c>
      <c r="J188"/>
      <c r="K188"/>
    </row>
    <row r="189" spans="1:11" ht="15.75" x14ac:dyDescent="0.25">
      <c r="A189" s="242" t="s">
        <v>2894</v>
      </c>
      <c r="B189" s="242" t="s">
        <v>2895</v>
      </c>
      <c r="C189" s="237">
        <v>8</v>
      </c>
      <c r="D189" s="236" t="s">
        <v>3215</v>
      </c>
      <c r="E189" s="236" t="s">
        <v>2203</v>
      </c>
      <c r="F189" s="138" t="str">
        <f t="shared" si="18"/>
        <v>Monica</v>
      </c>
      <c r="G189" s="138" t="str">
        <f t="shared" si="20"/>
        <v>Monica8A-IT</v>
      </c>
      <c r="I189" s="69" t="str">
        <f t="shared" si="17"/>
        <v>8A-IT</v>
      </c>
      <c r="J189"/>
      <c r="K189"/>
    </row>
    <row r="190" spans="1:11" ht="15.75" x14ac:dyDescent="0.25">
      <c r="A190" s="242" t="s">
        <v>2896</v>
      </c>
      <c r="B190" s="242" t="s">
        <v>2657</v>
      </c>
      <c r="C190" s="237">
        <v>8</v>
      </c>
      <c r="D190" s="236" t="s">
        <v>3215</v>
      </c>
      <c r="E190" s="236" t="s">
        <v>2204</v>
      </c>
      <c r="F190" s="138" t="str">
        <f t="shared" si="18"/>
        <v>Justin</v>
      </c>
      <c r="G190" s="138" t="str">
        <f t="shared" si="20"/>
        <v>Justin8A-IT</v>
      </c>
      <c r="I190" s="69" t="str">
        <f t="shared" si="17"/>
        <v>8A-IT</v>
      </c>
      <c r="J190"/>
      <c r="K190"/>
    </row>
    <row r="191" spans="1:11" ht="15.75" x14ac:dyDescent="0.25">
      <c r="A191" s="242" t="s">
        <v>2897</v>
      </c>
      <c r="B191" s="242" t="s">
        <v>2630</v>
      </c>
      <c r="C191" s="237">
        <v>8</v>
      </c>
      <c r="D191" s="236" t="s">
        <v>3215</v>
      </c>
      <c r="E191" s="236">
        <v>3</v>
      </c>
      <c r="F191" s="138" t="str">
        <f t="shared" si="18"/>
        <v>Margaret</v>
      </c>
      <c r="G191" s="138" t="str">
        <f t="shared" si="20"/>
        <v>Margaret8A-IT</v>
      </c>
      <c r="I191" s="69" t="str">
        <f t="shared" si="17"/>
        <v>8A-IT</v>
      </c>
      <c r="J191"/>
      <c r="K191"/>
    </row>
    <row r="192" spans="1:11" ht="15.75" x14ac:dyDescent="0.25">
      <c r="A192" s="242" t="s">
        <v>2898</v>
      </c>
      <c r="B192" s="242" t="s">
        <v>2899</v>
      </c>
      <c r="C192" s="237">
        <v>8</v>
      </c>
      <c r="D192" s="236" t="s">
        <v>3216</v>
      </c>
      <c r="E192" s="236" t="s">
        <v>2204</v>
      </c>
      <c r="F192" s="138" t="str">
        <f t="shared" si="18"/>
        <v>Philip</v>
      </c>
      <c r="G192" s="138" t="str">
        <f t="shared" si="20"/>
        <v>Philip8C-IT</v>
      </c>
      <c r="I192" s="69" t="str">
        <f t="shared" si="17"/>
        <v>8C-IT</v>
      </c>
      <c r="J192"/>
      <c r="K192"/>
    </row>
    <row r="193" spans="1:11" ht="15.75" x14ac:dyDescent="0.25">
      <c r="A193" s="242" t="s">
        <v>2900</v>
      </c>
      <c r="B193" s="242" t="s">
        <v>2651</v>
      </c>
      <c r="C193" s="237">
        <v>8</v>
      </c>
      <c r="D193" s="236" t="s">
        <v>3216</v>
      </c>
      <c r="E193" s="236" t="s">
        <v>2203</v>
      </c>
      <c r="F193" s="138" t="str">
        <f t="shared" si="18"/>
        <v>Miriam</v>
      </c>
      <c r="G193" s="138" t="str">
        <f t="shared" si="20"/>
        <v>Miriam8C-IT</v>
      </c>
      <c r="I193" s="69" t="str">
        <f t="shared" si="17"/>
        <v>8C-IT</v>
      </c>
      <c r="J193"/>
      <c r="K193"/>
    </row>
    <row r="194" spans="1:11" ht="15.75" x14ac:dyDescent="0.25">
      <c r="A194" s="242" t="s">
        <v>2900</v>
      </c>
      <c r="B194" s="242" t="s">
        <v>2901</v>
      </c>
      <c r="C194" s="237">
        <v>8</v>
      </c>
      <c r="D194" s="236" t="s">
        <v>3216</v>
      </c>
      <c r="E194" s="236">
        <v>3</v>
      </c>
      <c r="F194" s="138" t="str">
        <f t="shared" si="18"/>
        <v>Miriam</v>
      </c>
      <c r="G194" s="138" t="str">
        <f t="shared" si="20"/>
        <v>Miriam8C-IT</v>
      </c>
      <c r="I194" s="69" t="str">
        <f t="shared" si="17"/>
        <v>8C-IT</v>
      </c>
      <c r="J194"/>
      <c r="K194"/>
    </row>
    <row r="195" spans="1:11" ht="15.75" x14ac:dyDescent="0.25">
      <c r="A195" s="242" t="s">
        <v>1336</v>
      </c>
      <c r="B195" s="242" t="s">
        <v>2902</v>
      </c>
      <c r="C195" s="237">
        <v>8</v>
      </c>
      <c r="D195" s="236" t="s">
        <v>3216</v>
      </c>
      <c r="E195" s="236">
        <v>3</v>
      </c>
      <c r="F195" s="138" t="str">
        <f t="shared" si="18"/>
        <v>Christopher</v>
      </c>
      <c r="G195" s="138" t="str">
        <f t="shared" si="20"/>
        <v>Christopher8C-IT</v>
      </c>
      <c r="I195" s="69" t="str">
        <f t="shared" ref="I195:I258" si="21">D195</f>
        <v>8C-IT</v>
      </c>
      <c r="J195"/>
      <c r="K195"/>
    </row>
    <row r="196" spans="1:11" ht="15.75" x14ac:dyDescent="0.25">
      <c r="A196" s="242" t="s">
        <v>2903</v>
      </c>
      <c r="B196" s="242" t="s">
        <v>2847</v>
      </c>
      <c r="C196" s="237">
        <v>8</v>
      </c>
      <c r="D196" s="236" t="s">
        <v>3216</v>
      </c>
      <c r="E196" s="236" t="s">
        <v>2203</v>
      </c>
      <c r="F196" s="138" t="str">
        <f t="shared" si="18"/>
        <v>Joanna</v>
      </c>
      <c r="G196" s="138" t="str">
        <f t="shared" si="20"/>
        <v>Joanna8C-IT</v>
      </c>
      <c r="I196" s="69" t="str">
        <f t="shared" si="21"/>
        <v>8C-IT</v>
      </c>
      <c r="J196"/>
      <c r="K196"/>
    </row>
    <row r="197" spans="1:11" ht="15.75" x14ac:dyDescent="0.25">
      <c r="A197" s="242" t="s">
        <v>2904</v>
      </c>
      <c r="B197" s="242" t="s">
        <v>2821</v>
      </c>
      <c r="C197" s="237">
        <v>8</v>
      </c>
      <c r="D197" s="236" t="s">
        <v>3216</v>
      </c>
      <c r="E197" s="236" t="s">
        <v>2204</v>
      </c>
      <c r="F197" s="138" t="str">
        <f t="shared" si="18"/>
        <v>Janice</v>
      </c>
      <c r="G197" s="138" t="str">
        <f t="shared" si="20"/>
        <v>Janice8C-IT</v>
      </c>
      <c r="I197" s="69" t="str">
        <f t="shared" si="21"/>
        <v>8C-IT</v>
      </c>
      <c r="J197"/>
      <c r="K197"/>
    </row>
    <row r="198" spans="1:11" ht="15.75" x14ac:dyDescent="0.25">
      <c r="A198" s="242" t="s">
        <v>2905</v>
      </c>
      <c r="B198" s="242" t="s">
        <v>2906</v>
      </c>
      <c r="C198" s="237">
        <v>8</v>
      </c>
      <c r="D198" s="236" t="s">
        <v>3216</v>
      </c>
      <c r="E198" s="236" t="s">
        <v>2203</v>
      </c>
      <c r="F198" s="138" t="str">
        <f t="shared" si="18"/>
        <v>Brian</v>
      </c>
      <c r="G198" s="138" t="str">
        <f t="shared" si="20"/>
        <v>Brian8C-IT</v>
      </c>
      <c r="I198" s="69" t="str">
        <f t="shared" si="21"/>
        <v>8C-IT</v>
      </c>
      <c r="J198"/>
      <c r="K198"/>
    </row>
    <row r="199" spans="1:11" ht="15.75" x14ac:dyDescent="0.25">
      <c r="A199" s="242" t="s">
        <v>2907</v>
      </c>
      <c r="B199" s="242" t="s">
        <v>2693</v>
      </c>
      <c r="C199" s="237">
        <v>8</v>
      </c>
      <c r="D199" s="236" t="s">
        <v>3216</v>
      </c>
      <c r="E199" s="236">
        <v>2</v>
      </c>
      <c r="F199" s="138" t="str">
        <f t="shared" si="18"/>
        <v>Juan</v>
      </c>
      <c r="G199" s="138" t="str">
        <f t="shared" si="20"/>
        <v>Juan8C-IT</v>
      </c>
      <c r="I199" s="69" t="str">
        <f t="shared" si="21"/>
        <v>8C-IT</v>
      </c>
      <c r="J199"/>
      <c r="K199"/>
    </row>
    <row r="200" spans="1:11" ht="15.75" x14ac:dyDescent="0.25">
      <c r="A200" s="242" t="s">
        <v>2226</v>
      </c>
      <c r="B200" s="242" t="s">
        <v>2908</v>
      </c>
      <c r="C200" s="237">
        <v>8</v>
      </c>
      <c r="D200" s="236" t="s">
        <v>3216</v>
      </c>
      <c r="E200" s="236" t="s">
        <v>2204</v>
      </c>
      <c r="F200" s="138" t="str">
        <f t="shared" si="18"/>
        <v>Tommy</v>
      </c>
      <c r="G200" s="138" t="str">
        <f t="shared" si="20"/>
        <v>Tommy8C-IT</v>
      </c>
      <c r="I200" s="69" t="str">
        <f t="shared" si="21"/>
        <v>8C-IT</v>
      </c>
      <c r="J200"/>
      <c r="K200"/>
    </row>
    <row r="201" spans="1:11" ht="15.75" x14ac:dyDescent="0.25">
      <c r="A201" s="242" t="s">
        <v>2780</v>
      </c>
      <c r="B201" s="242" t="s">
        <v>2909</v>
      </c>
      <c r="C201" s="237">
        <v>8</v>
      </c>
      <c r="D201" s="236" t="s">
        <v>3216</v>
      </c>
      <c r="E201" s="236" t="s">
        <v>2204</v>
      </c>
      <c r="F201" s="138" t="str">
        <f t="shared" si="18"/>
        <v>Alice</v>
      </c>
      <c r="G201" s="138" t="str">
        <f t="shared" si="20"/>
        <v>Alice8C-IT</v>
      </c>
      <c r="I201" s="69" t="str">
        <f t="shared" si="21"/>
        <v>8C-IT</v>
      </c>
      <c r="J201"/>
      <c r="K201"/>
    </row>
    <row r="202" spans="1:11" ht="15.75" x14ac:dyDescent="0.25">
      <c r="A202" s="242" t="s">
        <v>14</v>
      </c>
      <c r="B202" s="242" t="s">
        <v>2910</v>
      </c>
      <c r="C202" s="237">
        <v>8</v>
      </c>
      <c r="D202" s="236" t="s">
        <v>3216</v>
      </c>
      <c r="E202" s="236">
        <v>3</v>
      </c>
      <c r="F202" s="138" t="str">
        <f t="shared" si="18"/>
        <v>Adam</v>
      </c>
      <c r="G202" s="138" t="str">
        <f t="shared" si="20"/>
        <v>Adam8C-IT</v>
      </c>
      <c r="I202" s="69" t="str">
        <f t="shared" si="21"/>
        <v>8C-IT</v>
      </c>
      <c r="J202"/>
      <c r="K202"/>
    </row>
    <row r="203" spans="1:11" ht="15.75" x14ac:dyDescent="0.25">
      <c r="A203" s="242" t="s">
        <v>2911</v>
      </c>
      <c r="B203" s="242" t="s">
        <v>2912</v>
      </c>
      <c r="C203" s="237">
        <v>8</v>
      </c>
      <c r="D203" s="236" t="s">
        <v>3216</v>
      </c>
      <c r="E203" s="236" t="s">
        <v>2204</v>
      </c>
      <c r="F203" s="138" t="str">
        <f t="shared" si="18"/>
        <v>Larry</v>
      </c>
      <c r="G203" s="138" t="str">
        <f t="shared" si="20"/>
        <v>Larry8C-IT</v>
      </c>
      <c r="I203" s="69" t="str">
        <f t="shared" si="21"/>
        <v>8C-IT</v>
      </c>
      <c r="J203"/>
      <c r="K203"/>
    </row>
    <row r="204" spans="1:11" ht="15.75" x14ac:dyDescent="0.25">
      <c r="A204" s="242" t="s">
        <v>2913</v>
      </c>
      <c r="B204" s="242" t="s">
        <v>2914</v>
      </c>
      <c r="C204" s="237">
        <v>8</v>
      </c>
      <c r="D204" s="236" t="s">
        <v>3216</v>
      </c>
      <c r="E204" s="236">
        <v>3</v>
      </c>
      <c r="F204" s="138" t="str">
        <f t="shared" si="18"/>
        <v>Angela</v>
      </c>
      <c r="G204" s="138" t="str">
        <f t="shared" si="20"/>
        <v>Angela8C-IT</v>
      </c>
      <c r="I204" s="69" t="str">
        <f t="shared" si="21"/>
        <v>8C-IT</v>
      </c>
      <c r="J204"/>
      <c r="K204"/>
    </row>
    <row r="205" spans="1:11" ht="15.75" x14ac:dyDescent="0.25">
      <c r="A205" s="242" t="s">
        <v>2618</v>
      </c>
      <c r="B205" s="242" t="s">
        <v>2915</v>
      </c>
      <c r="C205" s="237">
        <v>8</v>
      </c>
      <c r="D205" s="236" t="s">
        <v>3216</v>
      </c>
      <c r="E205" s="236" t="s">
        <v>2204</v>
      </c>
      <c r="F205" s="138" t="str">
        <f t="shared" si="18"/>
        <v>Lawrence</v>
      </c>
      <c r="G205" s="138" t="str">
        <f t="shared" si="20"/>
        <v>Lawrence8C-IT</v>
      </c>
      <c r="I205" s="69" t="str">
        <f t="shared" si="21"/>
        <v>8C-IT</v>
      </c>
      <c r="J205"/>
      <c r="K205"/>
    </row>
    <row r="206" spans="1:11" ht="15.75" x14ac:dyDescent="0.25">
      <c r="A206" s="242" t="s">
        <v>2173</v>
      </c>
      <c r="B206" s="242" t="s">
        <v>2916</v>
      </c>
      <c r="C206" s="237">
        <v>8</v>
      </c>
      <c r="D206" s="236" t="s">
        <v>3216</v>
      </c>
      <c r="E206" s="236" t="s">
        <v>2204</v>
      </c>
      <c r="F206" s="138" t="str">
        <f t="shared" si="18"/>
        <v>Glen</v>
      </c>
      <c r="G206" s="138" t="str">
        <f t="shared" si="20"/>
        <v>Glen8C-IT</v>
      </c>
      <c r="I206" s="69" t="str">
        <f t="shared" si="21"/>
        <v>8C-IT</v>
      </c>
      <c r="J206"/>
      <c r="K206"/>
    </row>
    <row r="207" spans="1:11" ht="15.75" x14ac:dyDescent="0.25">
      <c r="A207" s="242" t="s">
        <v>249</v>
      </c>
      <c r="B207" s="242" t="s">
        <v>2807</v>
      </c>
      <c r="C207" s="237">
        <v>8</v>
      </c>
      <c r="D207" s="236" t="s">
        <v>3216</v>
      </c>
      <c r="E207" s="236">
        <v>2</v>
      </c>
      <c r="F207" s="138" t="str">
        <f t="shared" si="18"/>
        <v>Valerie</v>
      </c>
      <c r="G207" s="138" t="str">
        <f t="shared" ref="G207:G233" si="22">CONCATENATE(A207,D207)</f>
        <v>Valerie8C-IT</v>
      </c>
      <c r="I207" s="69" t="str">
        <f t="shared" si="21"/>
        <v>8C-IT</v>
      </c>
      <c r="J207"/>
      <c r="K207"/>
    </row>
    <row r="208" spans="1:11" ht="15.75" x14ac:dyDescent="0.25">
      <c r="A208" s="242" t="s">
        <v>2917</v>
      </c>
      <c r="B208" s="242" t="s">
        <v>2649</v>
      </c>
      <c r="C208" s="237">
        <v>8</v>
      </c>
      <c r="D208" s="236" t="s">
        <v>3216</v>
      </c>
      <c r="E208" s="236">
        <v>3</v>
      </c>
      <c r="F208" s="138" t="str">
        <f t="shared" si="18"/>
        <v>Lillian</v>
      </c>
      <c r="G208" s="138" t="str">
        <f t="shared" si="22"/>
        <v>Lillian8C-IT</v>
      </c>
      <c r="I208" s="69" t="str">
        <f t="shared" si="21"/>
        <v>8C-IT</v>
      </c>
      <c r="J208"/>
      <c r="K208"/>
    </row>
    <row r="209" spans="1:11" ht="15.75" x14ac:dyDescent="0.25">
      <c r="A209" s="242" t="s">
        <v>2918</v>
      </c>
      <c r="B209" s="242" t="s">
        <v>2919</v>
      </c>
      <c r="C209" s="237">
        <v>8</v>
      </c>
      <c r="D209" s="236" t="s">
        <v>3216</v>
      </c>
      <c r="E209" s="236">
        <v>3</v>
      </c>
      <c r="F209" s="138" t="str">
        <f t="shared" si="18"/>
        <v>Ashley</v>
      </c>
      <c r="G209" s="138" t="str">
        <f t="shared" si="22"/>
        <v>Ashley8C-IT</v>
      </c>
      <c r="I209" s="69" t="str">
        <f t="shared" si="21"/>
        <v>8C-IT</v>
      </c>
      <c r="J209"/>
      <c r="K209"/>
    </row>
    <row r="210" spans="1:11" ht="15.75" x14ac:dyDescent="0.25">
      <c r="A210" s="242" t="s">
        <v>1283</v>
      </c>
      <c r="B210" s="242" t="s">
        <v>2852</v>
      </c>
      <c r="C210" s="237">
        <v>8</v>
      </c>
      <c r="D210" s="236" t="s">
        <v>3216</v>
      </c>
      <c r="E210" s="236" t="s">
        <v>2204</v>
      </c>
      <c r="F210" s="138" t="str">
        <f t="shared" si="18"/>
        <v>Ian</v>
      </c>
      <c r="G210" s="138" t="str">
        <f t="shared" si="22"/>
        <v>Ian8C-IT</v>
      </c>
      <c r="I210" s="69" t="str">
        <f t="shared" si="21"/>
        <v>8C-IT</v>
      </c>
      <c r="J210"/>
      <c r="K210"/>
    </row>
    <row r="211" spans="1:11" ht="15.75" x14ac:dyDescent="0.25">
      <c r="A211" s="242" t="s">
        <v>2920</v>
      </c>
      <c r="B211" s="242" t="s">
        <v>2921</v>
      </c>
      <c r="C211" s="237">
        <v>8</v>
      </c>
      <c r="D211" s="236" t="s">
        <v>3216</v>
      </c>
      <c r="E211" s="236" t="s">
        <v>2204</v>
      </c>
      <c r="F211" s="138" t="str">
        <f t="shared" si="18"/>
        <v>Gina</v>
      </c>
      <c r="G211" s="138" t="str">
        <f t="shared" si="22"/>
        <v>Gina8C-IT</v>
      </c>
      <c r="I211" s="69" t="str">
        <f t="shared" si="21"/>
        <v>8C-IT</v>
      </c>
      <c r="J211"/>
      <c r="K211"/>
    </row>
    <row r="212" spans="1:11" ht="15.75" x14ac:dyDescent="0.25">
      <c r="A212" s="242" t="s">
        <v>2179</v>
      </c>
      <c r="B212" s="242" t="s">
        <v>2922</v>
      </c>
      <c r="C212" s="237">
        <v>8</v>
      </c>
      <c r="D212" s="236" t="s">
        <v>3216</v>
      </c>
      <c r="E212" s="236">
        <v>2</v>
      </c>
      <c r="F212" s="138" t="str">
        <f t="shared" si="18"/>
        <v>Donna</v>
      </c>
      <c r="G212" s="138" t="str">
        <f t="shared" si="22"/>
        <v>Donna8C-IT</v>
      </c>
      <c r="I212" s="69" t="str">
        <f t="shared" si="21"/>
        <v>8C-IT</v>
      </c>
      <c r="J212"/>
      <c r="K212"/>
    </row>
    <row r="213" spans="1:11" ht="15.75" x14ac:dyDescent="0.25">
      <c r="A213" s="242" t="s">
        <v>2923</v>
      </c>
      <c r="B213" s="242" t="s">
        <v>2924</v>
      </c>
      <c r="C213" s="237">
        <v>8</v>
      </c>
      <c r="D213" s="236" t="s">
        <v>3216</v>
      </c>
      <c r="E213" s="236">
        <v>3</v>
      </c>
      <c r="F213" s="138" t="str">
        <f t="shared" si="18"/>
        <v>Catherine</v>
      </c>
      <c r="G213" s="138" t="str">
        <f t="shared" si="22"/>
        <v>Catherine8C-IT</v>
      </c>
      <c r="I213" s="69" t="str">
        <f t="shared" si="21"/>
        <v>8C-IT</v>
      </c>
      <c r="J213"/>
      <c r="K213"/>
    </row>
    <row r="214" spans="1:11" ht="15.75" x14ac:dyDescent="0.25">
      <c r="A214" s="242" t="s">
        <v>2848</v>
      </c>
      <c r="B214" s="242" t="s">
        <v>2925</v>
      </c>
      <c r="C214" s="237">
        <v>8</v>
      </c>
      <c r="D214" s="236" t="s">
        <v>3216</v>
      </c>
      <c r="E214" s="236">
        <v>2</v>
      </c>
      <c r="F214" s="138" t="str">
        <f t="shared" si="18"/>
        <v>Lester</v>
      </c>
      <c r="G214" s="138" t="str">
        <f t="shared" si="22"/>
        <v>Lester8C-IT</v>
      </c>
      <c r="I214" s="69" t="str">
        <f t="shared" si="21"/>
        <v>8C-IT</v>
      </c>
      <c r="J214"/>
      <c r="K214"/>
    </row>
    <row r="215" spans="1:11" ht="15.75" x14ac:dyDescent="0.25">
      <c r="A215" s="242" t="s">
        <v>2926</v>
      </c>
      <c r="B215" s="242" t="s">
        <v>2861</v>
      </c>
      <c r="C215" s="237">
        <v>8</v>
      </c>
      <c r="D215" s="236" t="s">
        <v>3217</v>
      </c>
      <c r="E215" s="236">
        <v>3</v>
      </c>
      <c r="F215" s="138" t="str">
        <f t="shared" si="18"/>
        <v>Jacob</v>
      </c>
      <c r="G215" s="138" t="str">
        <f t="shared" si="22"/>
        <v>Jacob8H-IT</v>
      </c>
      <c r="I215" s="69" t="str">
        <f t="shared" si="21"/>
        <v>8H-IT</v>
      </c>
      <c r="J215"/>
      <c r="K215"/>
    </row>
    <row r="216" spans="1:11" ht="15.75" x14ac:dyDescent="0.25">
      <c r="A216" s="242" t="s">
        <v>2893</v>
      </c>
      <c r="B216" s="242" t="s">
        <v>2927</v>
      </c>
      <c r="C216" s="237">
        <v>8</v>
      </c>
      <c r="D216" s="236" t="s">
        <v>3217</v>
      </c>
      <c r="E216" s="236">
        <v>3</v>
      </c>
      <c r="F216" s="138" t="str">
        <f t="shared" si="18"/>
        <v>Nancy</v>
      </c>
      <c r="G216" s="138" t="str">
        <f t="shared" si="22"/>
        <v>Nancy8H-IT</v>
      </c>
      <c r="I216" s="69" t="str">
        <f t="shared" si="21"/>
        <v>8H-IT</v>
      </c>
      <c r="J216"/>
      <c r="K216"/>
    </row>
    <row r="217" spans="1:11" ht="15.75" x14ac:dyDescent="0.25">
      <c r="A217" s="242" t="s">
        <v>2837</v>
      </c>
      <c r="B217" s="242" t="s">
        <v>2928</v>
      </c>
      <c r="C217" s="237">
        <v>8</v>
      </c>
      <c r="D217" s="236" t="s">
        <v>3217</v>
      </c>
      <c r="E217" s="236" t="s">
        <v>2203</v>
      </c>
      <c r="F217" s="138" t="str">
        <f t="shared" si="18"/>
        <v>Lloyd</v>
      </c>
      <c r="G217" s="138" t="str">
        <f t="shared" si="22"/>
        <v>Lloyd8H-IT</v>
      </c>
      <c r="I217" s="69" t="str">
        <f t="shared" si="21"/>
        <v>8H-IT</v>
      </c>
      <c r="J217"/>
      <c r="K217"/>
    </row>
    <row r="218" spans="1:11" ht="15.75" x14ac:dyDescent="0.25">
      <c r="A218" s="242" t="s">
        <v>2179</v>
      </c>
      <c r="B218" s="242" t="s">
        <v>2929</v>
      </c>
      <c r="C218" s="237">
        <v>8</v>
      </c>
      <c r="D218" s="236" t="s">
        <v>3217</v>
      </c>
      <c r="E218" s="236" t="s">
        <v>2203</v>
      </c>
      <c r="F218" s="138" t="str">
        <f t="shared" si="18"/>
        <v>Donna</v>
      </c>
      <c r="G218" s="138" t="str">
        <f t="shared" si="22"/>
        <v>Donna8H-IT</v>
      </c>
      <c r="I218" s="69" t="str">
        <f t="shared" si="21"/>
        <v>8H-IT</v>
      </c>
      <c r="J218"/>
      <c r="K218"/>
    </row>
    <row r="219" spans="1:11" ht="15.75" x14ac:dyDescent="0.25">
      <c r="A219" s="242" t="s">
        <v>1298</v>
      </c>
      <c r="B219" s="242" t="s">
        <v>2930</v>
      </c>
      <c r="C219" s="237">
        <v>8</v>
      </c>
      <c r="D219" s="236" t="s">
        <v>3217</v>
      </c>
      <c r="E219" s="236" t="s">
        <v>2204</v>
      </c>
      <c r="F219" s="138" t="str">
        <f t="shared" si="18"/>
        <v>Wendy</v>
      </c>
      <c r="G219" s="138" t="str">
        <f t="shared" si="22"/>
        <v>Wendy8H-IT</v>
      </c>
      <c r="I219" s="69" t="str">
        <f t="shared" si="21"/>
        <v>8H-IT</v>
      </c>
      <c r="J219"/>
      <c r="K219"/>
    </row>
    <row r="220" spans="1:11" ht="15.75" x14ac:dyDescent="0.25">
      <c r="A220" s="242" t="s">
        <v>2931</v>
      </c>
      <c r="B220" s="242" t="s">
        <v>2932</v>
      </c>
      <c r="C220" s="237">
        <v>8</v>
      </c>
      <c r="D220" s="236" t="s">
        <v>3217</v>
      </c>
      <c r="E220" s="236">
        <v>3</v>
      </c>
      <c r="F220" s="138" t="str">
        <f t="shared" si="18"/>
        <v>Lucille</v>
      </c>
      <c r="G220" s="138" t="str">
        <f t="shared" si="22"/>
        <v>Lucille8H-IT</v>
      </c>
      <c r="I220" s="69" t="str">
        <f t="shared" si="21"/>
        <v>8H-IT</v>
      </c>
      <c r="J220"/>
      <c r="K220"/>
    </row>
    <row r="221" spans="1:11" ht="15.75" x14ac:dyDescent="0.25">
      <c r="A221" s="242" t="s">
        <v>2933</v>
      </c>
      <c r="B221" s="242" t="s">
        <v>2934</v>
      </c>
      <c r="C221" s="237">
        <v>8</v>
      </c>
      <c r="D221" s="236" t="s">
        <v>3217</v>
      </c>
      <c r="E221" s="236" t="s">
        <v>2206</v>
      </c>
      <c r="F221" s="138" t="str">
        <f t="shared" ref="F221:F284" si="23">IF(COUNTIF($A$2:$A$100,A221)&gt;1,$A221&amp;" "&amp;$B221,$A221)</f>
        <v>Virginia</v>
      </c>
      <c r="G221" s="138" t="str">
        <f t="shared" si="22"/>
        <v>Virginia8H-IT</v>
      </c>
      <c r="I221" s="69" t="str">
        <f t="shared" si="21"/>
        <v>8H-IT</v>
      </c>
      <c r="J221"/>
      <c r="K221"/>
    </row>
    <row r="222" spans="1:11" ht="15.75" x14ac:dyDescent="0.25">
      <c r="A222" s="242" t="s">
        <v>2818</v>
      </c>
      <c r="B222" s="242" t="s">
        <v>2935</v>
      </c>
      <c r="C222" s="237">
        <v>8</v>
      </c>
      <c r="D222" s="236" t="s">
        <v>3217</v>
      </c>
      <c r="E222" s="236">
        <v>4</v>
      </c>
      <c r="F222" s="138" t="str">
        <f t="shared" si="23"/>
        <v>Bruce</v>
      </c>
      <c r="G222" s="138" t="str">
        <f t="shared" si="22"/>
        <v>Bruce8H-IT</v>
      </c>
      <c r="I222" s="69" t="str">
        <f t="shared" si="21"/>
        <v>8H-IT</v>
      </c>
      <c r="J222"/>
      <c r="K222"/>
    </row>
    <row r="223" spans="1:11" ht="15.75" x14ac:dyDescent="0.25">
      <c r="A223" s="242" t="s">
        <v>2770</v>
      </c>
      <c r="B223" s="242" t="s">
        <v>2629</v>
      </c>
      <c r="C223" s="237">
        <v>8</v>
      </c>
      <c r="D223" s="236" t="s">
        <v>3217</v>
      </c>
      <c r="E223" s="236" t="s">
        <v>2204</v>
      </c>
      <c r="F223" s="138" t="str">
        <f t="shared" si="23"/>
        <v>Geoffrey</v>
      </c>
      <c r="G223" s="138" t="str">
        <f t="shared" si="22"/>
        <v>Geoffrey8H-IT</v>
      </c>
      <c r="I223" s="69" t="str">
        <f t="shared" si="21"/>
        <v>8H-IT</v>
      </c>
      <c r="J223"/>
      <c r="K223"/>
    </row>
    <row r="224" spans="1:11" ht="15.75" x14ac:dyDescent="0.25">
      <c r="A224" s="242" t="s">
        <v>2936</v>
      </c>
      <c r="B224" s="242" t="s">
        <v>2937</v>
      </c>
      <c r="C224" s="237">
        <v>8</v>
      </c>
      <c r="D224" s="236" t="s">
        <v>3217</v>
      </c>
      <c r="E224" s="236" t="s">
        <v>2204</v>
      </c>
      <c r="F224" s="138" t="str">
        <f t="shared" si="23"/>
        <v>Tiffany</v>
      </c>
      <c r="G224" s="138" t="str">
        <f t="shared" si="22"/>
        <v>Tiffany8H-IT</v>
      </c>
      <c r="I224" s="69" t="str">
        <f t="shared" si="21"/>
        <v>8H-IT</v>
      </c>
      <c r="J224"/>
      <c r="K224"/>
    </row>
    <row r="225" spans="1:11" ht="15.75" x14ac:dyDescent="0.25">
      <c r="A225" s="242" t="s">
        <v>2732</v>
      </c>
      <c r="B225" s="242" t="s">
        <v>2938</v>
      </c>
      <c r="C225" s="237">
        <v>8</v>
      </c>
      <c r="D225" s="236" t="s">
        <v>3217</v>
      </c>
      <c r="E225" s="236" t="s">
        <v>2203</v>
      </c>
      <c r="F225" s="138" t="str">
        <f t="shared" si="23"/>
        <v>Melinda</v>
      </c>
      <c r="G225" s="138" t="str">
        <f t="shared" si="22"/>
        <v>Melinda8H-IT</v>
      </c>
      <c r="I225" s="69" t="str">
        <f t="shared" si="21"/>
        <v>8H-IT</v>
      </c>
      <c r="J225"/>
      <c r="K225"/>
    </row>
    <row r="226" spans="1:11" ht="15.75" x14ac:dyDescent="0.25">
      <c r="A226" s="242" t="s">
        <v>2939</v>
      </c>
      <c r="B226" s="242" t="s">
        <v>2940</v>
      </c>
      <c r="C226" s="237">
        <v>8</v>
      </c>
      <c r="D226" s="236" t="s">
        <v>3217</v>
      </c>
      <c r="E226" s="236" t="s">
        <v>2204</v>
      </c>
      <c r="F226" s="138" t="str">
        <f t="shared" si="23"/>
        <v>Julie</v>
      </c>
      <c r="G226" s="138" t="str">
        <f t="shared" si="22"/>
        <v>Julie8H-IT</v>
      </c>
      <c r="I226" s="69" t="str">
        <f t="shared" si="21"/>
        <v>8H-IT</v>
      </c>
      <c r="J226"/>
      <c r="K226"/>
    </row>
    <row r="227" spans="1:11" ht="15.75" x14ac:dyDescent="0.25">
      <c r="A227" s="242" t="s">
        <v>2671</v>
      </c>
      <c r="B227" s="242" t="s">
        <v>2641</v>
      </c>
      <c r="C227" s="237">
        <v>8</v>
      </c>
      <c r="D227" s="236" t="s">
        <v>3217</v>
      </c>
      <c r="E227" s="236">
        <v>3</v>
      </c>
      <c r="F227" s="138" t="str">
        <f t="shared" si="23"/>
        <v>Karen</v>
      </c>
      <c r="G227" s="138" t="str">
        <f t="shared" si="22"/>
        <v>Karen8H-IT</v>
      </c>
      <c r="I227" s="69" t="str">
        <f t="shared" si="21"/>
        <v>8H-IT</v>
      </c>
      <c r="J227"/>
      <c r="K227"/>
    </row>
    <row r="228" spans="1:11" ht="15.75" x14ac:dyDescent="0.25">
      <c r="A228" s="242" t="s">
        <v>2842</v>
      </c>
      <c r="B228" s="242" t="s">
        <v>2850</v>
      </c>
      <c r="C228" s="237">
        <v>8</v>
      </c>
      <c r="D228" s="236" t="s">
        <v>3217</v>
      </c>
      <c r="E228" s="236">
        <v>3</v>
      </c>
      <c r="F228" s="138" t="str">
        <f t="shared" si="23"/>
        <v>Judy</v>
      </c>
      <c r="G228" s="138" t="str">
        <f t="shared" si="22"/>
        <v>Judy8H-IT</v>
      </c>
      <c r="I228" s="69" t="str">
        <f t="shared" si="21"/>
        <v>8H-IT</v>
      </c>
      <c r="J228"/>
      <c r="K228"/>
    </row>
    <row r="229" spans="1:11" ht="15.75" x14ac:dyDescent="0.25">
      <c r="A229" s="242" t="s">
        <v>1046</v>
      </c>
      <c r="B229" s="242" t="s">
        <v>2941</v>
      </c>
      <c r="C229" s="237">
        <v>8</v>
      </c>
      <c r="D229" s="236" t="s">
        <v>3217</v>
      </c>
      <c r="E229" s="236" t="s">
        <v>2204</v>
      </c>
      <c r="F229" s="138" t="str">
        <f t="shared" si="23"/>
        <v>Raymond</v>
      </c>
      <c r="G229" s="138" t="str">
        <f t="shared" si="22"/>
        <v>Raymond8H-IT</v>
      </c>
      <c r="I229" s="69" t="str">
        <f t="shared" si="21"/>
        <v>8H-IT</v>
      </c>
      <c r="J229"/>
      <c r="K229"/>
    </row>
    <row r="230" spans="1:11" ht="15.75" x14ac:dyDescent="0.25">
      <c r="A230" s="242" t="s">
        <v>2939</v>
      </c>
      <c r="B230" s="242" t="s">
        <v>2942</v>
      </c>
      <c r="C230" s="237">
        <v>8</v>
      </c>
      <c r="D230" s="236" t="s">
        <v>3217</v>
      </c>
      <c r="E230" s="236">
        <v>3</v>
      </c>
      <c r="F230" s="138" t="str">
        <f t="shared" si="23"/>
        <v>Julie</v>
      </c>
      <c r="G230" s="138" t="str">
        <f t="shared" si="22"/>
        <v>Julie8H-IT</v>
      </c>
      <c r="I230" s="69" t="str">
        <f t="shared" si="21"/>
        <v>8H-IT</v>
      </c>
      <c r="J230"/>
      <c r="K230"/>
    </row>
    <row r="231" spans="1:11" ht="15.75" x14ac:dyDescent="0.25">
      <c r="A231" s="242" t="s">
        <v>250</v>
      </c>
      <c r="B231" s="242" t="s">
        <v>2943</v>
      </c>
      <c r="C231" s="237">
        <v>8</v>
      </c>
      <c r="D231" s="236" t="s">
        <v>3217</v>
      </c>
      <c r="E231" s="236">
        <v>3</v>
      </c>
      <c r="F231" s="138" t="str">
        <f t="shared" si="23"/>
        <v>Colleen</v>
      </c>
      <c r="G231" s="138" t="str">
        <f t="shared" si="22"/>
        <v>Colleen8H-IT</v>
      </c>
      <c r="I231" s="69" t="str">
        <f t="shared" si="21"/>
        <v>8H-IT</v>
      </c>
      <c r="J231"/>
      <c r="K231"/>
    </row>
    <row r="232" spans="1:11" ht="15.75" x14ac:dyDescent="0.25">
      <c r="A232" s="242" t="s">
        <v>2176</v>
      </c>
      <c r="B232" s="242" t="s">
        <v>2944</v>
      </c>
      <c r="C232" s="241">
        <v>8</v>
      </c>
      <c r="D232" s="236" t="s">
        <v>3217</v>
      </c>
      <c r="E232" s="236">
        <v>3</v>
      </c>
      <c r="F232" s="138" t="str">
        <f t="shared" si="23"/>
        <v>Judith</v>
      </c>
      <c r="G232" s="138" t="str">
        <f t="shared" si="22"/>
        <v>Judith8H-IT</v>
      </c>
      <c r="I232" s="69" t="str">
        <f t="shared" si="21"/>
        <v>8H-IT</v>
      </c>
      <c r="J232"/>
      <c r="K232"/>
    </row>
    <row r="233" spans="1:11" ht="15.75" x14ac:dyDescent="0.25">
      <c r="A233" s="242" t="s">
        <v>2737</v>
      </c>
      <c r="B233" s="242" t="s">
        <v>2945</v>
      </c>
      <c r="C233" s="241">
        <v>8</v>
      </c>
      <c r="D233" s="236" t="s">
        <v>3217</v>
      </c>
      <c r="E233" s="236">
        <v>3</v>
      </c>
      <c r="F233" s="138" t="str">
        <f t="shared" si="23"/>
        <v>Luis</v>
      </c>
      <c r="G233" s="138" t="str">
        <f t="shared" si="22"/>
        <v>Luis8H-IT</v>
      </c>
      <c r="I233" s="69" t="str">
        <f t="shared" si="21"/>
        <v>8H-IT</v>
      </c>
      <c r="J233"/>
      <c r="K233"/>
    </row>
    <row r="234" spans="1:11" ht="15.75" x14ac:dyDescent="0.25">
      <c r="A234" s="242" t="s">
        <v>2644</v>
      </c>
      <c r="B234" s="242" t="s">
        <v>2946</v>
      </c>
      <c r="C234" s="237">
        <v>8</v>
      </c>
      <c r="D234" s="236" t="s">
        <v>3217</v>
      </c>
      <c r="E234" s="236">
        <v>4</v>
      </c>
      <c r="F234" s="138" t="str">
        <f t="shared" si="23"/>
        <v>Bradley</v>
      </c>
      <c r="G234" s="138" t="str">
        <f t="shared" ref="G234:G295" si="24">CONCATENATE(A234,D234)</f>
        <v>Bradley8H-IT</v>
      </c>
      <c r="I234" s="69" t="str">
        <f t="shared" si="21"/>
        <v>8H-IT</v>
      </c>
      <c r="J234"/>
      <c r="K234"/>
    </row>
    <row r="235" spans="1:11" ht="15.75" x14ac:dyDescent="0.25">
      <c r="A235" s="242" t="s">
        <v>2730</v>
      </c>
      <c r="B235" s="242" t="s">
        <v>2714</v>
      </c>
      <c r="C235" s="237">
        <v>8</v>
      </c>
      <c r="D235" s="236" t="s">
        <v>3217</v>
      </c>
      <c r="E235" s="236">
        <v>4</v>
      </c>
      <c r="F235" s="138" t="str">
        <f t="shared" si="23"/>
        <v>Glenda</v>
      </c>
      <c r="G235" s="138" t="str">
        <f t="shared" si="24"/>
        <v>Glenda8H-IT</v>
      </c>
      <c r="I235" s="69" t="str">
        <f t="shared" si="21"/>
        <v>8H-IT</v>
      </c>
      <c r="J235"/>
      <c r="K235"/>
    </row>
    <row r="236" spans="1:11" ht="15.75" x14ac:dyDescent="0.25">
      <c r="A236" s="242" t="s">
        <v>2947</v>
      </c>
      <c r="B236" s="242" t="s">
        <v>2785</v>
      </c>
      <c r="C236" s="237">
        <v>8</v>
      </c>
      <c r="D236" s="236" t="s">
        <v>3218</v>
      </c>
      <c r="E236" s="236">
        <v>3</v>
      </c>
      <c r="F236" s="138" t="str">
        <f t="shared" si="23"/>
        <v>Brent</v>
      </c>
      <c r="G236" s="138" t="str">
        <f t="shared" si="24"/>
        <v>Brent8I-IT</v>
      </c>
      <c r="I236" s="69" t="str">
        <f t="shared" si="21"/>
        <v>8I-IT</v>
      </c>
      <c r="J236"/>
      <c r="K236"/>
    </row>
    <row r="237" spans="1:11" ht="15.75" x14ac:dyDescent="0.25">
      <c r="A237" s="242" t="s">
        <v>2948</v>
      </c>
      <c r="B237" s="242" t="s">
        <v>2949</v>
      </c>
      <c r="C237" s="237">
        <v>8</v>
      </c>
      <c r="D237" s="236" t="s">
        <v>3218</v>
      </c>
      <c r="E237" s="236" t="s">
        <v>2203</v>
      </c>
      <c r="F237" s="138" t="str">
        <f t="shared" si="23"/>
        <v>Sharon</v>
      </c>
      <c r="G237" s="138" t="str">
        <f t="shared" si="24"/>
        <v>Sharon8I-IT</v>
      </c>
      <c r="I237" s="69" t="str">
        <f t="shared" si="21"/>
        <v>8I-IT</v>
      </c>
      <c r="J237"/>
      <c r="K237"/>
    </row>
    <row r="238" spans="1:11" ht="15.75" x14ac:dyDescent="0.25">
      <c r="A238" s="242" t="s">
        <v>2205</v>
      </c>
      <c r="B238" s="242" t="s">
        <v>2950</v>
      </c>
      <c r="C238" s="237">
        <v>8</v>
      </c>
      <c r="D238" s="236" t="s">
        <v>3218</v>
      </c>
      <c r="E238" s="236">
        <v>3</v>
      </c>
      <c r="F238" s="138" t="str">
        <f t="shared" si="23"/>
        <v>Mary</v>
      </c>
      <c r="G238" s="138" t="str">
        <f t="shared" si="24"/>
        <v>Mary8I-IT</v>
      </c>
      <c r="I238" s="69" t="str">
        <f t="shared" si="21"/>
        <v>8I-IT</v>
      </c>
      <c r="J238"/>
      <c r="K238"/>
    </row>
    <row r="239" spans="1:11" ht="15.75" x14ac:dyDescent="0.25">
      <c r="A239" s="242" t="s">
        <v>2866</v>
      </c>
      <c r="B239" s="242" t="s">
        <v>2951</v>
      </c>
      <c r="C239" s="237">
        <v>8</v>
      </c>
      <c r="D239" s="236" t="s">
        <v>3218</v>
      </c>
      <c r="E239" s="236">
        <v>2</v>
      </c>
      <c r="F239" s="138" t="str">
        <f t="shared" si="23"/>
        <v>Geraldine</v>
      </c>
      <c r="G239" s="138" t="str">
        <f t="shared" si="24"/>
        <v>Geraldine8I-IT</v>
      </c>
      <c r="I239" s="69" t="str">
        <f t="shared" si="21"/>
        <v>8I-IT</v>
      </c>
      <c r="J239"/>
      <c r="K239"/>
    </row>
    <row r="240" spans="1:11" ht="15.75" x14ac:dyDescent="0.25">
      <c r="A240" s="242" t="s">
        <v>2952</v>
      </c>
      <c r="B240" s="242" t="s">
        <v>2953</v>
      </c>
      <c r="C240" s="237">
        <v>8</v>
      </c>
      <c r="D240" s="236" t="s">
        <v>3218</v>
      </c>
      <c r="E240" s="236">
        <v>3</v>
      </c>
      <c r="F240" s="138" t="str">
        <f t="shared" si="23"/>
        <v>Rita</v>
      </c>
      <c r="G240" s="138" t="str">
        <f t="shared" si="24"/>
        <v>Rita8I-IT</v>
      </c>
      <c r="I240" s="69" t="str">
        <f t="shared" si="21"/>
        <v>8I-IT</v>
      </c>
      <c r="J240"/>
      <c r="K240"/>
    </row>
    <row r="241" spans="1:11" ht="15.75" x14ac:dyDescent="0.25">
      <c r="A241" s="242" t="s">
        <v>2954</v>
      </c>
      <c r="B241" s="242" t="s">
        <v>2955</v>
      </c>
      <c r="C241" s="237">
        <v>8</v>
      </c>
      <c r="D241" s="236" t="s">
        <v>3218</v>
      </c>
      <c r="E241" s="236" t="s">
        <v>2204</v>
      </c>
      <c r="F241" s="138" t="str">
        <f t="shared" si="23"/>
        <v>Annie</v>
      </c>
      <c r="G241" s="138" t="str">
        <f t="shared" si="24"/>
        <v>Annie8I-IT</v>
      </c>
      <c r="I241" s="69" t="str">
        <f t="shared" si="21"/>
        <v>8I-IT</v>
      </c>
      <c r="J241"/>
      <c r="K241"/>
    </row>
    <row r="242" spans="1:11" ht="15.75" x14ac:dyDescent="0.25">
      <c r="A242" s="242" t="s">
        <v>2956</v>
      </c>
      <c r="B242" s="242" t="s">
        <v>2957</v>
      </c>
      <c r="C242" s="237">
        <v>8</v>
      </c>
      <c r="D242" s="236" t="s">
        <v>3218</v>
      </c>
      <c r="E242" s="236" t="s">
        <v>2203</v>
      </c>
      <c r="F242" s="138" t="str">
        <f t="shared" si="23"/>
        <v>Ruth</v>
      </c>
      <c r="G242" s="138" t="str">
        <f t="shared" si="24"/>
        <v>Ruth8I-IT</v>
      </c>
      <c r="I242" s="69" t="str">
        <f t="shared" si="21"/>
        <v>8I-IT</v>
      </c>
      <c r="J242"/>
      <c r="K242"/>
    </row>
    <row r="243" spans="1:11" ht="15.75" x14ac:dyDescent="0.25">
      <c r="A243" s="242" t="s">
        <v>2958</v>
      </c>
      <c r="B243" s="242" t="s">
        <v>2959</v>
      </c>
      <c r="C243" s="237">
        <v>8</v>
      </c>
      <c r="D243" s="236" t="s">
        <v>3218</v>
      </c>
      <c r="E243" s="236">
        <v>3</v>
      </c>
      <c r="F243" s="138" t="str">
        <f t="shared" si="23"/>
        <v>Jane</v>
      </c>
      <c r="G243" s="138" t="str">
        <f t="shared" si="24"/>
        <v>Jane8I-IT</v>
      </c>
      <c r="I243" s="69" t="str">
        <f t="shared" si="21"/>
        <v>8I-IT</v>
      </c>
      <c r="J243"/>
      <c r="K243"/>
    </row>
    <row r="244" spans="1:11" ht="15.75" x14ac:dyDescent="0.25">
      <c r="A244" s="242" t="s">
        <v>2667</v>
      </c>
      <c r="B244" s="242" t="s">
        <v>2960</v>
      </c>
      <c r="C244" s="237">
        <v>8</v>
      </c>
      <c r="D244" s="236" t="s">
        <v>3218</v>
      </c>
      <c r="E244" s="236">
        <v>3</v>
      </c>
      <c r="F244" s="138" t="str">
        <f t="shared" si="23"/>
        <v>Kimberly</v>
      </c>
      <c r="G244" s="138" t="str">
        <f t="shared" si="24"/>
        <v>Kimberly8I-IT</v>
      </c>
      <c r="I244" s="69" t="str">
        <f t="shared" si="21"/>
        <v>8I-IT</v>
      </c>
      <c r="J244"/>
      <c r="K244"/>
    </row>
    <row r="245" spans="1:11" ht="15.75" x14ac:dyDescent="0.25">
      <c r="A245" s="242" t="s">
        <v>2961</v>
      </c>
      <c r="B245" s="242" t="s">
        <v>2841</v>
      </c>
      <c r="C245" s="237">
        <v>8</v>
      </c>
      <c r="D245" s="236" t="s">
        <v>3218</v>
      </c>
      <c r="E245" s="236">
        <v>3</v>
      </c>
      <c r="F245" s="138" t="str">
        <f t="shared" si="23"/>
        <v>Kenneth</v>
      </c>
      <c r="G245" s="138" t="str">
        <f t="shared" si="24"/>
        <v>Kenneth8I-IT</v>
      </c>
      <c r="I245" s="69" t="str">
        <f t="shared" si="21"/>
        <v>8I-IT</v>
      </c>
      <c r="J245"/>
      <c r="K245"/>
    </row>
    <row r="246" spans="1:11" ht="15.75" x14ac:dyDescent="0.25">
      <c r="A246" s="242" t="s">
        <v>2962</v>
      </c>
      <c r="B246" s="242" t="s">
        <v>2963</v>
      </c>
      <c r="C246" s="237">
        <v>8</v>
      </c>
      <c r="D246" s="236" t="s">
        <v>3218</v>
      </c>
      <c r="E246" s="236">
        <v>2</v>
      </c>
      <c r="F246" s="138" t="str">
        <f t="shared" si="23"/>
        <v>Jim</v>
      </c>
      <c r="G246" s="138" t="str">
        <f t="shared" si="24"/>
        <v>Jim8I-IT</v>
      </c>
      <c r="I246" s="69" t="str">
        <f t="shared" si="21"/>
        <v>8I-IT</v>
      </c>
      <c r="J246"/>
      <c r="K246"/>
    </row>
    <row r="247" spans="1:11" ht="15.75" x14ac:dyDescent="0.25">
      <c r="A247" s="242" t="s">
        <v>142</v>
      </c>
      <c r="B247" s="242" t="s">
        <v>2964</v>
      </c>
      <c r="C247" s="237">
        <v>8</v>
      </c>
      <c r="D247" s="236" t="s">
        <v>3218</v>
      </c>
      <c r="E247" s="236" t="s">
        <v>2204</v>
      </c>
      <c r="F247" s="138" t="str">
        <f t="shared" si="23"/>
        <v>Steven</v>
      </c>
      <c r="G247" s="138" t="str">
        <f t="shared" si="24"/>
        <v>Steven8I-IT</v>
      </c>
      <c r="I247" s="69" t="str">
        <f t="shared" si="21"/>
        <v>8I-IT</v>
      </c>
      <c r="J247"/>
      <c r="K247"/>
    </row>
    <row r="248" spans="1:11" ht="15.75" x14ac:dyDescent="0.25">
      <c r="A248" s="242" t="s">
        <v>2822</v>
      </c>
      <c r="B248" s="242" t="s">
        <v>2965</v>
      </c>
      <c r="C248" s="237">
        <v>8</v>
      </c>
      <c r="D248" s="236" t="s">
        <v>3218</v>
      </c>
      <c r="E248" s="236" t="s">
        <v>2204</v>
      </c>
      <c r="F248" s="138" t="str">
        <f t="shared" si="23"/>
        <v>Pauline</v>
      </c>
      <c r="G248" s="138" t="str">
        <f t="shared" si="24"/>
        <v>Pauline8I-IT</v>
      </c>
      <c r="I248" s="69" t="str">
        <f t="shared" si="21"/>
        <v>8I-IT</v>
      </c>
      <c r="J248"/>
      <c r="K248"/>
    </row>
    <row r="249" spans="1:11" ht="15.75" x14ac:dyDescent="0.25">
      <c r="A249" s="242" t="s">
        <v>2755</v>
      </c>
      <c r="B249" s="242" t="s">
        <v>2720</v>
      </c>
      <c r="C249" s="237">
        <v>8</v>
      </c>
      <c r="D249" s="236" t="s">
        <v>3218</v>
      </c>
      <c r="E249" s="236" t="s">
        <v>2203</v>
      </c>
      <c r="F249" s="138" t="str">
        <f t="shared" si="23"/>
        <v>Lynne</v>
      </c>
      <c r="G249" s="138" t="str">
        <f t="shared" si="24"/>
        <v>Lynne8I-IT</v>
      </c>
      <c r="I249" s="69" t="str">
        <f t="shared" si="21"/>
        <v>8I-IT</v>
      </c>
      <c r="J249"/>
      <c r="K249"/>
    </row>
    <row r="250" spans="1:11" ht="15.75" x14ac:dyDescent="0.25">
      <c r="A250" s="242" t="s">
        <v>2756</v>
      </c>
      <c r="B250" s="242" t="s">
        <v>2966</v>
      </c>
      <c r="C250" s="237">
        <v>8</v>
      </c>
      <c r="D250" s="236" t="s">
        <v>3218</v>
      </c>
      <c r="E250" s="236" t="s">
        <v>2204</v>
      </c>
      <c r="F250" s="138" t="str">
        <f t="shared" si="23"/>
        <v>Rose</v>
      </c>
      <c r="G250" s="138" t="str">
        <f t="shared" si="24"/>
        <v>Rose8I-IT</v>
      </c>
      <c r="I250" s="69" t="str">
        <f t="shared" si="21"/>
        <v>8I-IT</v>
      </c>
      <c r="J250"/>
      <c r="K250"/>
    </row>
    <row r="251" spans="1:11" ht="15.75" x14ac:dyDescent="0.25">
      <c r="A251" s="242" t="s">
        <v>2809</v>
      </c>
      <c r="B251" s="242" t="s">
        <v>2967</v>
      </c>
      <c r="C251" s="237">
        <v>8</v>
      </c>
      <c r="D251" s="236" t="s">
        <v>3218</v>
      </c>
      <c r="E251" s="236">
        <v>2</v>
      </c>
      <c r="F251" s="138" t="str">
        <f t="shared" si="23"/>
        <v>Kathy</v>
      </c>
      <c r="G251" s="138" t="str">
        <f t="shared" si="24"/>
        <v>Kathy8I-IT</v>
      </c>
      <c r="I251" s="69" t="str">
        <f t="shared" si="21"/>
        <v>8I-IT</v>
      </c>
      <c r="J251"/>
      <c r="K251"/>
    </row>
    <row r="252" spans="1:11" ht="15.75" x14ac:dyDescent="0.25">
      <c r="A252" s="242" t="s">
        <v>2923</v>
      </c>
      <c r="B252" s="242" t="s">
        <v>2968</v>
      </c>
      <c r="C252" s="237">
        <v>8</v>
      </c>
      <c r="D252" s="236" t="s">
        <v>3218</v>
      </c>
      <c r="E252" s="236" t="s">
        <v>2203</v>
      </c>
      <c r="F252" s="138" t="str">
        <f t="shared" si="23"/>
        <v>Catherine</v>
      </c>
      <c r="G252" s="138" t="str">
        <f t="shared" si="24"/>
        <v>Catherine8I-IT</v>
      </c>
      <c r="I252" s="69" t="str">
        <f t="shared" si="21"/>
        <v>8I-IT</v>
      </c>
      <c r="J252"/>
      <c r="K252"/>
    </row>
    <row r="253" spans="1:11" ht="15.75" x14ac:dyDescent="0.25">
      <c r="A253" s="242" t="s">
        <v>2758</v>
      </c>
      <c r="B253" s="242" t="s">
        <v>2969</v>
      </c>
      <c r="C253" s="237">
        <v>8</v>
      </c>
      <c r="D253" s="236" t="s">
        <v>3218</v>
      </c>
      <c r="E253" s="236" t="s">
        <v>2203</v>
      </c>
      <c r="F253" s="138" t="str">
        <f t="shared" si="23"/>
        <v>Diana</v>
      </c>
      <c r="G253" s="138" t="str">
        <f t="shared" si="24"/>
        <v>Diana8I-IT</v>
      </c>
      <c r="I253" s="69" t="str">
        <f t="shared" si="21"/>
        <v>8I-IT</v>
      </c>
      <c r="J253"/>
      <c r="K253"/>
    </row>
    <row r="254" spans="1:11" ht="15.75" x14ac:dyDescent="0.25">
      <c r="A254" s="242" t="s">
        <v>2699</v>
      </c>
      <c r="B254" s="242" t="s">
        <v>2969</v>
      </c>
      <c r="C254" s="237">
        <v>8</v>
      </c>
      <c r="D254" s="236" t="s">
        <v>3218</v>
      </c>
      <c r="E254" s="236">
        <v>3</v>
      </c>
      <c r="F254" s="138" t="str">
        <f t="shared" si="23"/>
        <v>Marian</v>
      </c>
      <c r="G254" s="138" t="str">
        <f t="shared" si="24"/>
        <v>Marian8I-IT</v>
      </c>
      <c r="I254" s="69" t="str">
        <f t="shared" si="21"/>
        <v>8I-IT</v>
      </c>
      <c r="J254"/>
      <c r="K254"/>
    </row>
    <row r="255" spans="1:11" ht="15.75" x14ac:dyDescent="0.25">
      <c r="A255" s="242" t="s">
        <v>2854</v>
      </c>
      <c r="B255" s="242" t="s">
        <v>2654</v>
      </c>
      <c r="C255" s="237">
        <v>8</v>
      </c>
      <c r="D255" s="236" t="s">
        <v>3218</v>
      </c>
      <c r="E255" s="236">
        <v>2</v>
      </c>
      <c r="F255" s="138" t="str">
        <f t="shared" si="23"/>
        <v>Sheryl</v>
      </c>
      <c r="G255" s="138" t="str">
        <f t="shared" si="24"/>
        <v>Sheryl8I-IT</v>
      </c>
      <c r="I255" s="69" t="str">
        <f t="shared" si="21"/>
        <v>8I-IT</v>
      </c>
      <c r="J255"/>
      <c r="K255"/>
    </row>
    <row r="256" spans="1:11" ht="15.75" x14ac:dyDescent="0.25">
      <c r="A256" s="242" t="s">
        <v>2663</v>
      </c>
      <c r="B256" s="242" t="s">
        <v>2970</v>
      </c>
      <c r="C256" s="237">
        <v>8</v>
      </c>
      <c r="D256" s="236" t="s">
        <v>3218</v>
      </c>
      <c r="E256" s="236">
        <v>3</v>
      </c>
      <c r="F256" s="138" t="str">
        <f t="shared" si="23"/>
        <v>Vivian</v>
      </c>
      <c r="G256" s="138" t="str">
        <f t="shared" si="24"/>
        <v>Vivian8I-IT</v>
      </c>
      <c r="I256" s="69" t="str">
        <f t="shared" si="21"/>
        <v>8I-IT</v>
      </c>
      <c r="J256"/>
      <c r="K256"/>
    </row>
    <row r="257" spans="1:11" ht="15.75" x14ac:dyDescent="0.25">
      <c r="A257" s="242" t="s">
        <v>2971</v>
      </c>
      <c r="B257" s="242" t="s">
        <v>2793</v>
      </c>
      <c r="C257" s="237">
        <v>8</v>
      </c>
      <c r="D257" s="236" t="s">
        <v>3218</v>
      </c>
      <c r="E257" s="236" t="s">
        <v>2204</v>
      </c>
      <c r="F257" s="138" t="str">
        <f t="shared" si="23"/>
        <v>Harold</v>
      </c>
      <c r="G257" s="138" t="str">
        <f t="shared" si="24"/>
        <v>Harold8I-IT</v>
      </c>
      <c r="I257" s="69" t="str">
        <f t="shared" si="21"/>
        <v>8I-IT</v>
      </c>
      <c r="J257"/>
      <c r="K257"/>
    </row>
    <row r="258" spans="1:11" ht="15.75" x14ac:dyDescent="0.25">
      <c r="A258" s="242" t="s">
        <v>2972</v>
      </c>
      <c r="B258" s="242" t="s">
        <v>2973</v>
      </c>
      <c r="C258" s="237">
        <v>8</v>
      </c>
      <c r="D258" s="236" t="s">
        <v>3219</v>
      </c>
      <c r="E258" s="236" t="s">
        <v>2204</v>
      </c>
      <c r="F258" s="138" t="str">
        <f t="shared" si="23"/>
        <v>Vicki</v>
      </c>
      <c r="G258" s="138" t="str">
        <f t="shared" si="24"/>
        <v>Vicki8L-IT</v>
      </c>
      <c r="I258" s="69" t="str">
        <f t="shared" si="21"/>
        <v>8L-IT</v>
      </c>
      <c r="J258"/>
      <c r="K258"/>
    </row>
    <row r="259" spans="1:11" ht="15.75" x14ac:dyDescent="0.25">
      <c r="A259" s="242" t="s">
        <v>251</v>
      </c>
      <c r="B259" s="242" t="s">
        <v>2974</v>
      </c>
      <c r="C259" s="237">
        <v>8</v>
      </c>
      <c r="D259" s="236" t="s">
        <v>3219</v>
      </c>
      <c r="E259" s="236">
        <v>2</v>
      </c>
      <c r="F259" s="138" t="str">
        <f t="shared" si="23"/>
        <v>Alvin</v>
      </c>
      <c r="G259" s="138" t="str">
        <f t="shared" si="24"/>
        <v>Alvin8L-IT</v>
      </c>
      <c r="I259" s="69" t="str">
        <f t="shared" ref="I259:I322" si="25">D259</f>
        <v>8L-IT</v>
      </c>
      <c r="J259"/>
      <c r="K259"/>
    </row>
    <row r="260" spans="1:11" ht="15.75" x14ac:dyDescent="0.25">
      <c r="A260" s="242" t="s">
        <v>2926</v>
      </c>
      <c r="B260" s="242" t="s">
        <v>2759</v>
      </c>
      <c r="C260" s="237">
        <v>8</v>
      </c>
      <c r="D260" s="236" t="s">
        <v>3219</v>
      </c>
      <c r="E260" s="236">
        <v>4</v>
      </c>
      <c r="F260" s="138" t="str">
        <f t="shared" si="23"/>
        <v>Jacob</v>
      </c>
      <c r="G260" s="138" t="str">
        <f t="shared" si="24"/>
        <v>Jacob8L-IT</v>
      </c>
      <c r="I260" s="69" t="str">
        <f t="shared" si="25"/>
        <v>8L-IT</v>
      </c>
      <c r="J260"/>
      <c r="K260"/>
    </row>
    <row r="261" spans="1:11" ht="15.75" x14ac:dyDescent="0.25">
      <c r="A261" s="242" t="s">
        <v>2177</v>
      </c>
      <c r="B261" s="242" t="s">
        <v>2975</v>
      </c>
      <c r="C261" s="237">
        <v>8</v>
      </c>
      <c r="D261" s="236" t="s">
        <v>3219</v>
      </c>
      <c r="E261" s="236">
        <v>3</v>
      </c>
      <c r="F261" s="138" t="str">
        <f t="shared" si="23"/>
        <v>Audrey</v>
      </c>
      <c r="G261" s="138" t="str">
        <f t="shared" si="24"/>
        <v>Audrey8L-IT</v>
      </c>
      <c r="I261" s="69" t="str">
        <f t="shared" si="25"/>
        <v>8L-IT</v>
      </c>
      <c r="J261"/>
      <c r="K261"/>
    </row>
    <row r="262" spans="1:11" ht="15.75" x14ac:dyDescent="0.25">
      <c r="A262" s="242" t="s">
        <v>2721</v>
      </c>
      <c r="B262" s="242" t="s">
        <v>2634</v>
      </c>
      <c r="C262" s="237">
        <v>8</v>
      </c>
      <c r="D262" s="236" t="s">
        <v>3219</v>
      </c>
      <c r="E262" s="236">
        <v>3</v>
      </c>
      <c r="F262" s="138" t="str">
        <f t="shared" si="23"/>
        <v>Christina</v>
      </c>
      <c r="G262" s="138" t="str">
        <f t="shared" si="24"/>
        <v>Christina8L-IT</v>
      </c>
      <c r="I262" s="69" t="str">
        <f t="shared" si="25"/>
        <v>8L-IT</v>
      </c>
      <c r="J262"/>
      <c r="K262"/>
    </row>
    <row r="263" spans="1:11" ht="15.75" x14ac:dyDescent="0.25">
      <c r="A263" s="242" t="s">
        <v>123</v>
      </c>
      <c r="B263" s="242" t="s">
        <v>2724</v>
      </c>
      <c r="C263" s="237">
        <v>8</v>
      </c>
      <c r="D263" s="236" t="s">
        <v>3219</v>
      </c>
      <c r="E263" s="236" t="s">
        <v>2203</v>
      </c>
      <c r="F263" s="138" t="str">
        <f t="shared" si="23"/>
        <v>Joseph</v>
      </c>
      <c r="G263" s="138" t="str">
        <f t="shared" si="24"/>
        <v>Joseph8L-IT</v>
      </c>
      <c r="I263" s="69" t="str">
        <f t="shared" si="25"/>
        <v>8L-IT</v>
      </c>
      <c r="J263"/>
      <c r="K263"/>
    </row>
    <row r="264" spans="1:11" ht="15.75" x14ac:dyDescent="0.25">
      <c r="A264" s="242" t="s">
        <v>2976</v>
      </c>
      <c r="B264" s="242" t="s">
        <v>2646</v>
      </c>
      <c r="C264" s="237">
        <v>8</v>
      </c>
      <c r="D264" s="236" t="s">
        <v>3219</v>
      </c>
      <c r="E264" s="236">
        <v>3</v>
      </c>
      <c r="F264" s="138" t="str">
        <f t="shared" si="23"/>
        <v>Evelyn</v>
      </c>
      <c r="G264" s="138" t="str">
        <f t="shared" si="24"/>
        <v>Evelyn8L-IT</v>
      </c>
      <c r="I264" s="69" t="str">
        <f t="shared" si="25"/>
        <v>8L-IT</v>
      </c>
      <c r="J264"/>
      <c r="K264"/>
    </row>
    <row r="265" spans="1:11" ht="15.75" x14ac:dyDescent="0.25">
      <c r="A265" s="242" t="s">
        <v>541</v>
      </c>
      <c r="B265" s="242" t="s">
        <v>2977</v>
      </c>
      <c r="C265" s="237">
        <v>8</v>
      </c>
      <c r="D265" s="236" t="s">
        <v>3219</v>
      </c>
      <c r="E265" s="236" t="s">
        <v>2204</v>
      </c>
      <c r="F265" s="138" t="str">
        <f t="shared" si="23"/>
        <v>Ben</v>
      </c>
      <c r="G265" s="138" t="str">
        <f t="shared" si="24"/>
        <v>Ben8L-IT</v>
      </c>
      <c r="I265" s="69" t="str">
        <f t="shared" si="25"/>
        <v>8L-IT</v>
      </c>
      <c r="J265"/>
      <c r="K265"/>
    </row>
    <row r="266" spans="1:11" ht="15.75" x14ac:dyDescent="0.25">
      <c r="A266" s="242" t="s">
        <v>2978</v>
      </c>
      <c r="B266" s="242" t="s">
        <v>2924</v>
      </c>
      <c r="C266" s="237">
        <v>8</v>
      </c>
      <c r="D266" s="236" t="s">
        <v>3219</v>
      </c>
      <c r="E266" s="236" t="s">
        <v>2204</v>
      </c>
      <c r="F266" s="138" t="str">
        <f t="shared" si="23"/>
        <v>Dorothy</v>
      </c>
      <c r="G266" s="138" t="str">
        <f t="shared" si="24"/>
        <v>Dorothy8L-IT</v>
      </c>
      <c r="I266" s="69" t="str">
        <f t="shared" si="25"/>
        <v>8L-IT</v>
      </c>
      <c r="J266"/>
      <c r="K266"/>
    </row>
    <row r="267" spans="1:11" ht="15.75" x14ac:dyDescent="0.25">
      <c r="A267" s="242" t="s">
        <v>2979</v>
      </c>
      <c r="B267" s="242" t="s">
        <v>2980</v>
      </c>
      <c r="C267" s="237">
        <v>8</v>
      </c>
      <c r="D267" s="236" t="s">
        <v>3219</v>
      </c>
      <c r="E267" s="236">
        <v>3</v>
      </c>
      <c r="F267" s="138" t="str">
        <f t="shared" si="23"/>
        <v>Theresa</v>
      </c>
      <c r="G267" s="138" t="str">
        <f t="shared" si="24"/>
        <v>Theresa8L-IT</v>
      </c>
      <c r="I267" s="69" t="str">
        <f t="shared" si="25"/>
        <v>8L-IT</v>
      </c>
      <c r="J267"/>
      <c r="K267"/>
    </row>
    <row r="268" spans="1:11" ht="15.75" x14ac:dyDescent="0.25">
      <c r="A268" s="242" t="s">
        <v>2981</v>
      </c>
      <c r="B268" s="242" t="s">
        <v>2982</v>
      </c>
      <c r="C268" s="237">
        <v>8</v>
      </c>
      <c r="D268" s="236" t="s">
        <v>3219</v>
      </c>
      <c r="E268" s="236">
        <v>3</v>
      </c>
      <c r="F268" s="138" t="str">
        <f t="shared" si="23"/>
        <v>Barry</v>
      </c>
      <c r="G268" s="138" t="str">
        <f t="shared" si="24"/>
        <v>Barry8L-IT</v>
      </c>
      <c r="I268" s="69" t="str">
        <f t="shared" si="25"/>
        <v>8L-IT</v>
      </c>
      <c r="J268"/>
      <c r="K268"/>
    </row>
    <row r="269" spans="1:11" ht="15.75" x14ac:dyDescent="0.25">
      <c r="A269" s="242" t="s">
        <v>2185</v>
      </c>
      <c r="B269" s="242" t="s">
        <v>2670</v>
      </c>
      <c r="C269" s="237">
        <v>8</v>
      </c>
      <c r="D269" s="236" t="s">
        <v>3219</v>
      </c>
      <c r="E269" s="236" t="s">
        <v>2204</v>
      </c>
      <c r="F269" s="138" t="str">
        <f t="shared" si="23"/>
        <v>Jerome Hill</v>
      </c>
      <c r="G269" s="138" t="str">
        <f t="shared" si="24"/>
        <v>Jerome8L-IT</v>
      </c>
      <c r="I269" s="69" t="str">
        <f t="shared" si="25"/>
        <v>8L-IT</v>
      </c>
      <c r="J269"/>
      <c r="K269"/>
    </row>
    <row r="270" spans="1:11" ht="15.75" x14ac:dyDescent="0.25">
      <c r="A270" s="242" t="s">
        <v>2612</v>
      </c>
      <c r="B270" s="242" t="s">
        <v>2983</v>
      </c>
      <c r="C270" s="237">
        <v>8</v>
      </c>
      <c r="D270" s="236" t="s">
        <v>3219</v>
      </c>
      <c r="E270" s="236">
        <v>3</v>
      </c>
      <c r="F270" s="138" t="str">
        <f t="shared" si="23"/>
        <v>Jason</v>
      </c>
      <c r="G270" s="138" t="str">
        <f t="shared" si="24"/>
        <v>Jason8L-IT</v>
      </c>
      <c r="I270" s="69" t="str">
        <f t="shared" si="25"/>
        <v>8L-IT</v>
      </c>
      <c r="J270"/>
      <c r="K270"/>
    </row>
    <row r="271" spans="1:11" ht="15.75" x14ac:dyDescent="0.25">
      <c r="A271" s="242" t="s">
        <v>2802</v>
      </c>
      <c r="B271" s="242" t="s">
        <v>2645</v>
      </c>
      <c r="C271" s="237">
        <v>8</v>
      </c>
      <c r="D271" s="236" t="s">
        <v>3219</v>
      </c>
      <c r="E271" s="236">
        <v>2</v>
      </c>
      <c r="F271" s="138" t="str">
        <f t="shared" si="23"/>
        <v>Norman</v>
      </c>
      <c r="G271" s="138" t="str">
        <f t="shared" si="24"/>
        <v>Norman8L-IT</v>
      </c>
      <c r="I271" s="69" t="str">
        <f t="shared" si="25"/>
        <v>8L-IT</v>
      </c>
      <c r="J271"/>
      <c r="K271"/>
    </row>
    <row r="272" spans="1:11" ht="15.75" x14ac:dyDescent="0.25">
      <c r="A272" s="242" t="s">
        <v>2173</v>
      </c>
      <c r="B272" s="242" t="s">
        <v>2984</v>
      </c>
      <c r="C272" s="237">
        <v>8</v>
      </c>
      <c r="D272" s="236" t="s">
        <v>3219</v>
      </c>
      <c r="E272" s="236" t="s">
        <v>2204</v>
      </c>
      <c r="F272" s="138" t="str">
        <f t="shared" si="23"/>
        <v>Glen</v>
      </c>
      <c r="G272" s="138" t="str">
        <f t="shared" si="24"/>
        <v>Glen8L-IT</v>
      </c>
      <c r="I272" s="69" t="str">
        <f t="shared" si="25"/>
        <v>8L-IT</v>
      </c>
      <c r="J272"/>
      <c r="K272"/>
    </row>
    <row r="273" spans="1:11" ht="15.75" x14ac:dyDescent="0.25">
      <c r="A273" s="242" t="s">
        <v>2985</v>
      </c>
      <c r="B273" s="242" t="s">
        <v>2986</v>
      </c>
      <c r="C273" s="237">
        <v>8</v>
      </c>
      <c r="D273" s="236" t="s">
        <v>3219</v>
      </c>
      <c r="E273" s="236">
        <v>3</v>
      </c>
      <c r="F273" s="138" t="str">
        <f t="shared" si="23"/>
        <v>Ellen</v>
      </c>
      <c r="G273" s="138" t="str">
        <f t="shared" si="24"/>
        <v>Ellen8L-IT</v>
      </c>
      <c r="I273" s="69" t="str">
        <f t="shared" si="25"/>
        <v>8L-IT</v>
      </c>
      <c r="J273"/>
      <c r="K273"/>
    </row>
    <row r="274" spans="1:11" ht="15.75" x14ac:dyDescent="0.25">
      <c r="A274" s="242" t="s">
        <v>2801</v>
      </c>
      <c r="B274" s="242" t="s">
        <v>2987</v>
      </c>
      <c r="C274" s="237">
        <v>8</v>
      </c>
      <c r="D274" s="236" t="s">
        <v>3219</v>
      </c>
      <c r="E274" s="236">
        <v>2</v>
      </c>
      <c r="F274" s="138" t="str">
        <f t="shared" si="23"/>
        <v>Dianne</v>
      </c>
      <c r="G274" s="138" t="str">
        <f t="shared" si="24"/>
        <v>Dianne8L-IT</v>
      </c>
      <c r="I274" s="69" t="str">
        <f t="shared" si="25"/>
        <v>8L-IT</v>
      </c>
      <c r="J274"/>
      <c r="K274"/>
    </row>
    <row r="275" spans="1:11" ht="15.75" x14ac:dyDescent="0.25">
      <c r="A275" s="242" t="s">
        <v>120</v>
      </c>
      <c r="B275" s="242" t="s">
        <v>2988</v>
      </c>
      <c r="C275" s="237">
        <v>8</v>
      </c>
      <c r="D275" s="236" t="s">
        <v>3219</v>
      </c>
      <c r="E275" s="236">
        <v>3</v>
      </c>
      <c r="F275" s="138" t="str">
        <f t="shared" si="23"/>
        <v>Harry</v>
      </c>
      <c r="G275" s="138" t="str">
        <f t="shared" si="24"/>
        <v>Harry8L-IT</v>
      </c>
      <c r="I275" s="69" t="str">
        <f t="shared" si="25"/>
        <v>8L-IT</v>
      </c>
      <c r="J275"/>
      <c r="K275"/>
    </row>
    <row r="276" spans="1:11" ht="15.75" x14ac:dyDescent="0.25">
      <c r="A276" s="242" t="s">
        <v>2705</v>
      </c>
      <c r="B276" s="242" t="s">
        <v>2938</v>
      </c>
      <c r="C276" s="237">
        <v>8</v>
      </c>
      <c r="D276" s="236" t="s">
        <v>3219</v>
      </c>
      <c r="E276" s="236" t="s">
        <v>2204</v>
      </c>
      <c r="F276" s="138" t="str">
        <f t="shared" si="23"/>
        <v>Tim</v>
      </c>
      <c r="G276" s="138" t="str">
        <f t="shared" si="24"/>
        <v>Tim8L-IT</v>
      </c>
      <c r="I276" s="69" t="str">
        <f t="shared" si="25"/>
        <v>8L-IT</v>
      </c>
      <c r="J276"/>
      <c r="K276"/>
    </row>
    <row r="277" spans="1:11" ht="15.75" x14ac:dyDescent="0.25">
      <c r="A277" s="242" t="s">
        <v>2989</v>
      </c>
      <c r="B277" s="242" t="s">
        <v>2990</v>
      </c>
      <c r="C277" s="237">
        <v>8</v>
      </c>
      <c r="D277" s="236" t="s">
        <v>3219</v>
      </c>
      <c r="E277" s="236" t="s">
        <v>2203</v>
      </c>
      <c r="F277" s="138" t="str">
        <f t="shared" si="23"/>
        <v>Eddie</v>
      </c>
      <c r="G277" s="138" t="str">
        <f t="shared" si="24"/>
        <v>Eddie8L-IT</v>
      </c>
      <c r="I277" s="69" t="str">
        <f t="shared" si="25"/>
        <v>8L-IT</v>
      </c>
      <c r="J277"/>
      <c r="K277"/>
    </row>
    <row r="278" spans="1:11" ht="15.75" x14ac:dyDescent="0.25">
      <c r="A278" s="242" t="s">
        <v>2991</v>
      </c>
      <c r="B278" s="242" t="s">
        <v>2992</v>
      </c>
      <c r="C278" s="237">
        <v>8</v>
      </c>
      <c r="D278" s="236" t="s">
        <v>3219</v>
      </c>
      <c r="E278" s="236" t="s">
        <v>2204</v>
      </c>
      <c r="F278" s="138" t="str">
        <f t="shared" si="23"/>
        <v>Arnold</v>
      </c>
      <c r="G278" s="138" t="str">
        <f t="shared" si="24"/>
        <v>Arnold8L-IT</v>
      </c>
      <c r="I278" s="69" t="str">
        <f t="shared" si="25"/>
        <v>8L-IT</v>
      </c>
      <c r="J278"/>
      <c r="K278"/>
    </row>
    <row r="279" spans="1:11" ht="15.75" x14ac:dyDescent="0.25">
      <c r="A279" s="242" t="s">
        <v>130</v>
      </c>
      <c r="B279" s="242" t="s">
        <v>2993</v>
      </c>
      <c r="C279" s="237">
        <v>8</v>
      </c>
      <c r="D279" s="236" t="s">
        <v>3220</v>
      </c>
      <c r="E279" s="236">
        <v>3</v>
      </c>
      <c r="F279" s="138" t="str">
        <f t="shared" si="23"/>
        <v>Melanie</v>
      </c>
      <c r="G279" s="138" t="str">
        <f t="shared" si="24"/>
        <v>Melanie8N-IT</v>
      </c>
      <c r="I279" s="69" t="str">
        <f t="shared" si="25"/>
        <v>8N-IT</v>
      </c>
      <c r="J279"/>
      <c r="K279"/>
    </row>
    <row r="280" spans="1:11" ht="15.75" x14ac:dyDescent="0.25">
      <c r="A280" s="242" t="s">
        <v>2994</v>
      </c>
      <c r="B280" s="242" t="s">
        <v>2995</v>
      </c>
      <c r="C280" s="237">
        <v>8</v>
      </c>
      <c r="D280" s="236" t="s">
        <v>3220</v>
      </c>
      <c r="E280" s="236" t="s">
        <v>2204</v>
      </c>
      <c r="F280" s="138" t="str">
        <f t="shared" si="23"/>
        <v>Ronald</v>
      </c>
      <c r="G280" s="138" t="str">
        <f t="shared" si="24"/>
        <v>Ronald8N-IT</v>
      </c>
      <c r="I280" s="69" t="str">
        <f t="shared" si="25"/>
        <v>8N-IT</v>
      </c>
      <c r="J280"/>
      <c r="K280"/>
    </row>
    <row r="281" spans="1:11" ht="15.75" x14ac:dyDescent="0.25">
      <c r="A281" s="242" t="s">
        <v>2996</v>
      </c>
      <c r="B281" s="242" t="s">
        <v>2997</v>
      </c>
      <c r="C281" s="237">
        <v>8</v>
      </c>
      <c r="D281" s="236" t="s">
        <v>3220</v>
      </c>
      <c r="E281" s="236" t="s">
        <v>2204</v>
      </c>
      <c r="F281" s="138" t="str">
        <f t="shared" si="23"/>
        <v>Peter</v>
      </c>
      <c r="G281" s="138" t="str">
        <f t="shared" si="24"/>
        <v>Peter8N-IT</v>
      </c>
      <c r="I281" s="69" t="str">
        <f t="shared" si="25"/>
        <v>8N-IT</v>
      </c>
      <c r="J281"/>
      <c r="K281"/>
    </row>
    <row r="282" spans="1:11" ht="15.75" x14ac:dyDescent="0.25">
      <c r="A282" s="242" t="s">
        <v>2686</v>
      </c>
      <c r="B282" s="242" t="s">
        <v>2882</v>
      </c>
      <c r="C282" s="237">
        <v>8</v>
      </c>
      <c r="D282" s="236" t="s">
        <v>3220</v>
      </c>
      <c r="E282" s="236" t="s">
        <v>2203</v>
      </c>
      <c r="F282" s="138" t="str">
        <f t="shared" si="23"/>
        <v>Jean</v>
      </c>
      <c r="G282" s="138" t="str">
        <f t="shared" si="24"/>
        <v>Jean8N-IT</v>
      </c>
      <c r="I282" s="69" t="str">
        <f t="shared" si="25"/>
        <v>8N-IT</v>
      </c>
      <c r="J282"/>
      <c r="K282"/>
    </row>
    <row r="283" spans="1:11" ht="15.75" x14ac:dyDescent="0.25">
      <c r="A283" s="242" t="s">
        <v>2998</v>
      </c>
      <c r="B283" s="242" t="s">
        <v>2999</v>
      </c>
      <c r="C283" s="237">
        <v>8</v>
      </c>
      <c r="D283" s="236" t="s">
        <v>3220</v>
      </c>
      <c r="E283" s="236" t="s">
        <v>2204</v>
      </c>
      <c r="F283" s="138" t="str">
        <f t="shared" si="23"/>
        <v>Tracy</v>
      </c>
      <c r="G283" s="138" t="str">
        <f t="shared" si="24"/>
        <v>Tracy8N-IT</v>
      </c>
      <c r="I283" s="69" t="str">
        <f t="shared" si="25"/>
        <v>8N-IT</v>
      </c>
      <c r="J283"/>
      <c r="K283"/>
    </row>
    <row r="284" spans="1:11" ht="15.75" x14ac:dyDescent="0.25">
      <c r="A284" s="242" t="s">
        <v>3000</v>
      </c>
      <c r="B284" s="242" t="s">
        <v>3001</v>
      </c>
      <c r="C284" s="237">
        <v>8</v>
      </c>
      <c r="D284" s="236" t="s">
        <v>3220</v>
      </c>
      <c r="E284" s="236">
        <v>2</v>
      </c>
      <c r="F284" s="138" t="str">
        <f t="shared" si="23"/>
        <v>Emma</v>
      </c>
      <c r="G284" s="138" t="str">
        <f t="shared" si="24"/>
        <v>Emma8N-IT</v>
      </c>
      <c r="I284" s="69" t="str">
        <f t="shared" si="25"/>
        <v>8N-IT</v>
      </c>
      <c r="J284"/>
      <c r="K284"/>
    </row>
    <row r="285" spans="1:11" ht="15.75" x14ac:dyDescent="0.25">
      <c r="A285" s="242" t="s">
        <v>1328</v>
      </c>
      <c r="B285" s="242" t="s">
        <v>3002</v>
      </c>
      <c r="C285" s="237">
        <v>8</v>
      </c>
      <c r="D285" s="236" t="s">
        <v>3220</v>
      </c>
      <c r="E285" s="236">
        <v>3</v>
      </c>
      <c r="F285" s="138" t="str">
        <f t="shared" ref="F285:F348" si="26">IF(COUNTIF($A$2:$A$100,A285)&gt;1,$A285&amp;" "&amp;$B285,$A285)</f>
        <v>Molly</v>
      </c>
      <c r="G285" s="138" t="str">
        <f t="shared" si="24"/>
        <v>Molly8N-IT</v>
      </c>
      <c r="I285" s="69" t="str">
        <f t="shared" si="25"/>
        <v>8N-IT</v>
      </c>
      <c r="J285"/>
      <c r="K285"/>
    </row>
    <row r="286" spans="1:11" ht="15.75" x14ac:dyDescent="0.25">
      <c r="A286" s="242" t="s">
        <v>3003</v>
      </c>
      <c r="B286" s="242" t="s">
        <v>3004</v>
      </c>
      <c r="C286" s="237">
        <v>8</v>
      </c>
      <c r="D286" s="236" t="s">
        <v>3220</v>
      </c>
      <c r="E286" s="236" t="s">
        <v>2203</v>
      </c>
      <c r="F286" s="138" t="str">
        <f t="shared" si="26"/>
        <v>Carlos</v>
      </c>
      <c r="G286" s="138" t="str">
        <f t="shared" si="24"/>
        <v>Carlos8N-IT</v>
      </c>
      <c r="I286" s="69" t="str">
        <f t="shared" si="25"/>
        <v>8N-IT</v>
      </c>
      <c r="J286"/>
      <c r="K286"/>
    </row>
    <row r="287" spans="1:11" ht="15.75" x14ac:dyDescent="0.25">
      <c r="A287" s="242" t="s">
        <v>2665</v>
      </c>
      <c r="B287" s="242" t="s">
        <v>3005</v>
      </c>
      <c r="C287" s="237">
        <v>8</v>
      </c>
      <c r="D287" s="236" t="s">
        <v>3220</v>
      </c>
      <c r="E287" s="236">
        <v>3</v>
      </c>
      <c r="F287" s="138" t="str">
        <f t="shared" si="26"/>
        <v>Andrew</v>
      </c>
      <c r="G287" s="138" t="str">
        <f t="shared" si="24"/>
        <v>Andrew8N-IT</v>
      </c>
      <c r="I287" s="69" t="str">
        <f t="shared" si="25"/>
        <v>8N-IT</v>
      </c>
      <c r="J287"/>
      <c r="K287"/>
    </row>
    <row r="288" spans="1:11" ht="15.75" x14ac:dyDescent="0.25">
      <c r="A288" s="242" t="s">
        <v>2880</v>
      </c>
      <c r="B288" s="242" t="s">
        <v>3006</v>
      </c>
      <c r="C288" s="237">
        <v>8</v>
      </c>
      <c r="D288" s="236" t="s">
        <v>3220</v>
      </c>
      <c r="E288" s="236">
        <v>2</v>
      </c>
      <c r="F288" s="138" t="str">
        <f t="shared" si="26"/>
        <v>Bill</v>
      </c>
      <c r="G288" s="138" t="str">
        <f t="shared" si="24"/>
        <v>Bill8N-IT</v>
      </c>
      <c r="I288" s="69" t="str">
        <f t="shared" si="25"/>
        <v>8N-IT</v>
      </c>
      <c r="J288"/>
      <c r="K288"/>
    </row>
    <row r="289" spans="1:11" ht="15.75" x14ac:dyDescent="0.25">
      <c r="A289" s="242" t="s">
        <v>3007</v>
      </c>
      <c r="B289" s="242" t="s">
        <v>3008</v>
      </c>
      <c r="C289" s="237">
        <v>8</v>
      </c>
      <c r="D289" s="236" t="s">
        <v>3220</v>
      </c>
      <c r="E289" s="236">
        <v>3</v>
      </c>
      <c r="F289" s="138" t="str">
        <f t="shared" si="26"/>
        <v>Eileen</v>
      </c>
      <c r="G289" s="138" t="str">
        <f t="shared" si="24"/>
        <v>Eileen8N-IT</v>
      </c>
      <c r="I289" s="69" t="str">
        <f t="shared" si="25"/>
        <v>8N-IT</v>
      </c>
      <c r="J289"/>
      <c r="K289"/>
    </row>
    <row r="290" spans="1:11" ht="15.75" x14ac:dyDescent="0.25">
      <c r="A290" s="242" t="s">
        <v>3009</v>
      </c>
      <c r="B290" s="242" t="s">
        <v>3010</v>
      </c>
      <c r="C290" s="237">
        <v>8</v>
      </c>
      <c r="D290" s="236" t="s">
        <v>3220</v>
      </c>
      <c r="E290" s="236">
        <v>3</v>
      </c>
      <c r="F290" s="138" t="str">
        <f t="shared" si="26"/>
        <v>Randall</v>
      </c>
      <c r="G290" s="138" t="str">
        <f t="shared" si="24"/>
        <v>Randall8N-IT</v>
      </c>
      <c r="I290" s="69" t="str">
        <f t="shared" si="25"/>
        <v>8N-IT</v>
      </c>
      <c r="J290"/>
      <c r="K290"/>
    </row>
    <row r="291" spans="1:11" ht="15.75" x14ac:dyDescent="0.25">
      <c r="A291" s="242" t="s">
        <v>2189</v>
      </c>
      <c r="B291" s="242" t="s">
        <v>3011</v>
      </c>
      <c r="C291" s="237">
        <v>8</v>
      </c>
      <c r="D291" s="236" t="s">
        <v>3220</v>
      </c>
      <c r="E291" s="236" t="s">
        <v>2203</v>
      </c>
      <c r="F291" s="138" t="str">
        <f t="shared" si="26"/>
        <v>Kelly</v>
      </c>
      <c r="G291" s="138" t="str">
        <f t="shared" si="24"/>
        <v>Kelly8N-IT</v>
      </c>
      <c r="I291" s="69" t="str">
        <f t="shared" si="25"/>
        <v>8N-IT</v>
      </c>
      <c r="J291"/>
      <c r="K291"/>
    </row>
    <row r="292" spans="1:11" ht="15.75" x14ac:dyDescent="0.25">
      <c r="A292" s="242" t="s">
        <v>3012</v>
      </c>
      <c r="B292" s="242" t="s">
        <v>3013</v>
      </c>
      <c r="C292" s="237">
        <v>8</v>
      </c>
      <c r="D292" s="236" t="s">
        <v>3220</v>
      </c>
      <c r="E292" s="236" t="s">
        <v>2204</v>
      </c>
      <c r="F292" s="138" t="str">
        <f t="shared" si="26"/>
        <v>Elaine</v>
      </c>
      <c r="G292" s="138" t="str">
        <f t="shared" si="24"/>
        <v>Elaine8N-IT</v>
      </c>
      <c r="I292" s="69" t="str">
        <f t="shared" si="25"/>
        <v>8N-IT</v>
      </c>
      <c r="J292"/>
      <c r="K292"/>
    </row>
    <row r="293" spans="1:11" ht="15.75" x14ac:dyDescent="0.25">
      <c r="A293" s="242" t="s">
        <v>3014</v>
      </c>
      <c r="B293" s="242" t="s">
        <v>2813</v>
      </c>
      <c r="C293" s="237">
        <v>8</v>
      </c>
      <c r="D293" s="236" t="s">
        <v>3220</v>
      </c>
      <c r="E293" s="236" t="s">
        <v>2204</v>
      </c>
      <c r="F293" s="138" t="str">
        <f t="shared" si="26"/>
        <v>Rhonda</v>
      </c>
      <c r="G293" s="138" t="str">
        <f t="shared" si="24"/>
        <v>Rhonda8N-IT</v>
      </c>
      <c r="I293" s="69" t="str">
        <f t="shared" si="25"/>
        <v>8N-IT</v>
      </c>
      <c r="J293"/>
      <c r="K293"/>
    </row>
    <row r="294" spans="1:11" ht="15.75" x14ac:dyDescent="0.25">
      <c r="A294" s="242" t="s">
        <v>2615</v>
      </c>
      <c r="B294" s="242" t="s">
        <v>3015</v>
      </c>
      <c r="C294" s="237">
        <v>8</v>
      </c>
      <c r="D294" s="236" t="s">
        <v>3220</v>
      </c>
      <c r="E294" s="236">
        <v>4</v>
      </c>
      <c r="F294" s="138" t="str">
        <f t="shared" si="26"/>
        <v>Leo</v>
      </c>
      <c r="G294" s="138" t="str">
        <f t="shared" si="24"/>
        <v>Leo8N-IT</v>
      </c>
      <c r="I294" s="69" t="str">
        <f t="shared" si="25"/>
        <v>8N-IT</v>
      </c>
      <c r="J294"/>
      <c r="K294"/>
    </row>
    <row r="295" spans="1:11" ht="15.75" x14ac:dyDescent="0.25">
      <c r="A295" s="242" t="s">
        <v>3016</v>
      </c>
      <c r="B295" s="242" t="s">
        <v>3017</v>
      </c>
      <c r="C295" s="237">
        <v>8</v>
      </c>
      <c r="D295" s="236" t="s">
        <v>3220</v>
      </c>
      <c r="E295" s="236">
        <v>2</v>
      </c>
      <c r="F295" s="138" t="str">
        <f t="shared" si="26"/>
        <v>Clarence</v>
      </c>
      <c r="G295" s="138" t="str">
        <f t="shared" si="24"/>
        <v>Clarence8N-IT</v>
      </c>
      <c r="I295" s="69" t="str">
        <f t="shared" si="25"/>
        <v>8N-IT</v>
      </c>
      <c r="J295"/>
      <c r="K295"/>
    </row>
    <row r="296" spans="1:11" ht="15.75" x14ac:dyDescent="0.25">
      <c r="A296" s="242" t="s">
        <v>651</v>
      </c>
      <c r="B296" s="242" t="s">
        <v>3018</v>
      </c>
      <c r="C296" s="237">
        <v>8</v>
      </c>
      <c r="D296" s="236" t="s">
        <v>3220</v>
      </c>
      <c r="E296" s="236">
        <v>3</v>
      </c>
      <c r="F296" s="138" t="str">
        <f t="shared" si="26"/>
        <v>Grace</v>
      </c>
      <c r="G296" s="138" t="str">
        <f t="shared" ref="G296:G359" si="27">CONCATENATE(A296,D296)</f>
        <v>Grace8N-IT</v>
      </c>
      <c r="I296" s="69" t="str">
        <f t="shared" si="25"/>
        <v>8N-IT</v>
      </c>
      <c r="J296"/>
      <c r="K296"/>
    </row>
    <row r="297" spans="1:11" ht="15.75" x14ac:dyDescent="0.25">
      <c r="A297" s="242" t="s">
        <v>37</v>
      </c>
      <c r="B297" s="242" t="s">
        <v>3019</v>
      </c>
      <c r="C297" s="237">
        <v>8</v>
      </c>
      <c r="D297" s="236" t="s">
        <v>3220</v>
      </c>
      <c r="E297" s="236">
        <v>3</v>
      </c>
      <c r="F297" s="138" t="str">
        <f t="shared" si="26"/>
        <v>Jordan</v>
      </c>
      <c r="G297" s="138" t="str">
        <f t="shared" si="27"/>
        <v>Jordan8N-IT</v>
      </c>
      <c r="I297" s="69" t="str">
        <f t="shared" si="25"/>
        <v>8N-IT</v>
      </c>
      <c r="J297"/>
      <c r="K297"/>
    </row>
    <row r="298" spans="1:11" ht="15.75" x14ac:dyDescent="0.25">
      <c r="A298" s="242" t="s">
        <v>2730</v>
      </c>
      <c r="B298" s="242" t="s">
        <v>3020</v>
      </c>
      <c r="C298" s="237">
        <v>8</v>
      </c>
      <c r="D298" s="236" t="s">
        <v>3220</v>
      </c>
      <c r="E298" s="236">
        <v>3</v>
      </c>
      <c r="F298" s="138" t="str">
        <f t="shared" si="26"/>
        <v>Glenda</v>
      </c>
      <c r="G298" s="138" t="str">
        <f t="shared" si="27"/>
        <v>Glenda8N-IT</v>
      </c>
      <c r="I298" s="69" t="str">
        <f t="shared" si="25"/>
        <v>8N-IT</v>
      </c>
      <c r="J298"/>
      <c r="K298"/>
    </row>
    <row r="299" spans="1:11" ht="15.75" x14ac:dyDescent="0.25">
      <c r="A299" s="242" t="s">
        <v>2926</v>
      </c>
      <c r="B299" s="242" t="s">
        <v>2963</v>
      </c>
      <c r="C299" s="237">
        <v>8</v>
      </c>
      <c r="D299" s="236" t="s">
        <v>3220</v>
      </c>
      <c r="E299" s="236">
        <v>3</v>
      </c>
      <c r="F299" s="138" t="str">
        <f t="shared" si="26"/>
        <v>Jacob</v>
      </c>
      <c r="G299" s="138" t="str">
        <f t="shared" si="27"/>
        <v>Jacob8N-IT</v>
      </c>
      <c r="I299" s="69" t="str">
        <f t="shared" si="25"/>
        <v>8N-IT</v>
      </c>
      <c r="J299"/>
      <c r="K299"/>
    </row>
    <row r="300" spans="1:11" ht="15.75" x14ac:dyDescent="0.25">
      <c r="A300" s="242" t="s">
        <v>37</v>
      </c>
      <c r="B300" s="242" t="s">
        <v>3021</v>
      </c>
      <c r="C300" s="237">
        <v>8</v>
      </c>
      <c r="D300" s="236" t="s">
        <v>3220</v>
      </c>
      <c r="E300" s="236">
        <v>3</v>
      </c>
      <c r="F300" s="138" t="str">
        <f t="shared" si="26"/>
        <v>Jordan</v>
      </c>
      <c r="G300" s="138" t="str">
        <f t="shared" si="27"/>
        <v>Jordan8N-IT</v>
      </c>
      <c r="I300" s="69" t="str">
        <f t="shared" si="25"/>
        <v>8N-IT</v>
      </c>
      <c r="J300"/>
      <c r="K300"/>
    </row>
    <row r="301" spans="1:11" ht="15.75" x14ac:dyDescent="0.25">
      <c r="A301" s="242" t="s">
        <v>2903</v>
      </c>
      <c r="B301" s="242" t="s">
        <v>3022</v>
      </c>
      <c r="C301" s="237">
        <v>8</v>
      </c>
      <c r="D301" s="236" t="s">
        <v>3221</v>
      </c>
      <c r="E301" s="236">
        <v>3</v>
      </c>
      <c r="F301" s="138" t="str">
        <f t="shared" si="26"/>
        <v>Joanna</v>
      </c>
      <c r="G301" s="138" t="str">
        <f t="shared" si="27"/>
        <v>Joanna8O-IT</v>
      </c>
      <c r="I301" s="69" t="str">
        <f t="shared" si="25"/>
        <v>8O-IT</v>
      </c>
      <c r="J301"/>
      <c r="K301"/>
    </row>
    <row r="302" spans="1:11" ht="15.75" x14ac:dyDescent="0.25">
      <c r="A302" s="242" t="s">
        <v>2805</v>
      </c>
      <c r="B302" s="242" t="s">
        <v>3023</v>
      </c>
      <c r="C302" s="237">
        <v>8</v>
      </c>
      <c r="D302" s="236" t="s">
        <v>3221</v>
      </c>
      <c r="E302" s="236" t="s">
        <v>2204</v>
      </c>
      <c r="F302" s="138" t="str">
        <f t="shared" si="26"/>
        <v>Sandra</v>
      </c>
      <c r="G302" s="138" t="str">
        <f t="shared" si="27"/>
        <v>Sandra8O-IT</v>
      </c>
      <c r="I302" s="69" t="str">
        <f t="shared" si="25"/>
        <v>8O-IT</v>
      </c>
      <c r="J302"/>
      <c r="K302"/>
    </row>
    <row r="303" spans="1:11" ht="15.75" x14ac:dyDescent="0.25">
      <c r="A303" s="242" t="s">
        <v>2824</v>
      </c>
      <c r="B303" s="242" t="s">
        <v>3024</v>
      </c>
      <c r="C303" s="237">
        <v>8</v>
      </c>
      <c r="D303" s="236" t="s">
        <v>3221</v>
      </c>
      <c r="E303" s="236">
        <v>3</v>
      </c>
      <c r="F303" s="138" t="str">
        <f t="shared" si="26"/>
        <v>Stephen</v>
      </c>
      <c r="G303" s="138" t="str">
        <f t="shared" si="27"/>
        <v>Stephen8O-IT</v>
      </c>
      <c r="I303" s="69" t="str">
        <f t="shared" si="25"/>
        <v>8O-IT</v>
      </c>
      <c r="J303"/>
      <c r="K303"/>
    </row>
    <row r="304" spans="1:11" ht="15.75" x14ac:dyDescent="0.25">
      <c r="A304" s="242" t="s">
        <v>858</v>
      </c>
      <c r="B304" s="242" t="s">
        <v>2695</v>
      </c>
      <c r="C304" s="237">
        <v>8</v>
      </c>
      <c r="D304" s="236" t="s">
        <v>3221</v>
      </c>
      <c r="E304" s="236" t="s">
        <v>2203</v>
      </c>
      <c r="F304" s="138" t="str">
        <f t="shared" si="26"/>
        <v>Jessica Teague</v>
      </c>
      <c r="G304" s="138" t="str">
        <f t="shared" si="27"/>
        <v>Jessica8O-IT</v>
      </c>
      <c r="I304" s="69" t="str">
        <f t="shared" si="25"/>
        <v>8O-IT</v>
      </c>
      <c r="J304"/>
      <c r="K304"/>
    </row>
    <row r="305" spans="1:11" ht="15.75" x14ac:dyDescent="0.25">
      <c r="A305" s="242" t="s">
        <v>3025</v>
      </c>
      <c r="B305" s="242" t="s">
        <v>3026</v>
      </c>
      <c r="C305" s="237">
        <v>8</v>
      </c>
      <c r="D305" s="236" t="s">
        <v>3221</v>
      </c>
      <c r="E305" s="236">
        <v>3</v>
      </c>
      <c r="F305" s="138" t="str">
        <f t="shared" si="26"/>
        <v>Regina</v>
      </c>
      <c r="G305" s="138" t="str">
        <f t="shared" si="27"/>
        <v>Regina8O-IT</v>
      </c>
      <c r="I305" s="69" t="str">
        <f t="shared" si="25"/>
        <v>8O-IT</v>
      </c>
      <c r="J305"/>
      <c r="K305"/>
    </row>
    <row r="306" spans="1:11" ht="15.75" x14ac:dyDescent="0.25">
      <c r="A306" s="242" t="s">
        <v>2838</v>
      </c>
      <c r="B306" s="242" t="s">
        <v>2807</v>
      </c>
      <c r="C306" s="237">
        <v>8</v>
      </c>
      <c r="D306" s="236" t="s">
        <v>3221</v>
      </c>
      <c r="E306" s="236">
        <v>3</v>
      </c>
      <c r="F306" s="138" t="str">
        <f t="shared" si="26"/>
        <v>Joyce</v>
      </c>
      <c r="G306" s="138" t="str">
        <f t="shared" si="27"/>
        <v>Joyce8O-IT</v>
      </c>
      <c r="I306" s="69" t="str">
        <f t="shared" si="25"/>
        <v>8O-IT</v>
      </c>
      <c r="J306"/>
      <c r="K306"/>
    </row>
    <row r="307" spans="1:11" ht="15.75" x14ac:dyDescent="0.25">
      <c r="A307" s="242" t="s">
        <v>2614</v>
      </c>
      <c r="B307" s="242" t="s">
        <v>3027</v>
      </c>
      <c r="C307" s="237">
        <v>8</v>
      </c>
      <c r="D307" s="236" t="s">
        <v>3221</v>
      </c>
      <c r="E307" s="236">
        <v>2</v>
      </c>
      <c r="F307" s="138" t="str">
        <f t="shared" si="26"/>
        <v>Betty</v>
      </c>
      <c r="G307" s="138" t="str">
        <f t="shared" si="27"/>
        <v>Betty8O-IT</v>
      </c>
      <c r="I307" s="69" t="str">
        <f t="shared" si="25"/>
        <v>8O-IT</v>
      </c>
      <c r="J307"/>
      <c r="K307"/>
    </row>
    <row r="308" spans="1:11" ht="15.75" x14ac:dyDescent="0.25">
      <c r="A308" s="242" t="s">
        <v>3028</v>
      </c>
      <c r="B308" s="242" t="s">
        <v>3029</v>
      </c>
      <c r="C308" s="237">
        <v>8</v>
      </c>
      <c r="D308" s="236" t="s">
        <v>3221</v>
      </c>
      <c r="E308" s="236">
        <v>3</v>
      </c>
      <c r="F308" s="138" t="str">
        <f t="shared" si="26"/>
        <v>Jerry</v>
      </c>
      <c r="G308" s="138" t="str">
        <f t="shared" si="27"/>
        <v>Jerry8O-IT</v>
      </c>
      <c r="I308" s="69" t="str">
        <f t="shared" si="25"/>
        <v>8O-IT</v>
      </c>
      <c r="J308"/>
      <c r="K308"/>
    </row>
    <row r="309" spans="1:11" ht="15.75" x14ac:dyDescent="0.25">
      <c r="A309" s="242" t="s">
        <v>2226</v>
      </c>
      <c r="B309" s="242" t="s">
        <v>3030</v>
      </c>
      <c r="C309" s="237">
        <v>8</v>
      </c>
      <c r="D309" s="236" t="s">
        <v>3221</v>
      </c>
      <c r="E309" s="236">
        <v>3</v>
      </c>
      <c r="F309" s="138" t="str">
        <f t="shared" si="26"/>
        <v>Tommy</v>
      </c>
      <c r="G309" s="138" t="str">
        <f t="shared" si="27"/>
        <v>Tommy8O-IT</v>
      </c>
      <c r="I309" s="69" t="str">
        <f t="shared" si="25"/>
        <v>8O-IT</v>
      </c>
      <c r="J309"/>
      <c r="K309"/>
    </row>
    <row r="310" spans="1:11" ht="15.75" x14ac:dyDescent="0.25">
      <c r="A310" s="242" t="s">
        <v>3031</v>
      </c>
      <c r="B310" s="242" t="s">
        <v>3032</v>
      </c>
      <c r="C310" s="237">
        <v>8</v>
      </c>
      <c r="D310" s="236" t="s">
        <v>3221</v>
      </c>
      <c r="E310" s="236" t="s">
        <v>2204</v>
      </c>
      <c r="F310" s="138" t="str">
        <f t="shared" si="26"/>
        <v>Alan</v>
      </c>
      <c r="G310" s="138" t="str">
        <f t="shared" si="27"/>
        <v>Alan8O-IT</v>
      </c>
      <c r="I310" s="69" t="str">
        <f t="shared" si="25"/>
        <v>8O-IT</v>
      </c>
      <c r="J310"/>
      <c r="K310"/>
    </row>
    <row r="311" spans="1:11" ht="15.75" x14ac:dyDescent="0.25">
      <c r="A311" s="242" t="s">
        <v>2721</v>
      </c>
      <c r="B311" s="242" t="s">
        <v>3033</v>
      </c>
      <c r="C311" s="237">
        <v>8</v>
      </c>
      <c r="D311" s="236" t="s">
        <v>3221</v>
      </c>
      <c r="E311" s="236">
        <v>3</v>
      </c>
      <c r="F311" s="138" t="str">
        <f t="shared" si="26"/>
        <v>Christina</v>
      </c>
      <c r="G311" s="138" t="str">
        <f t="shared" si="27"/>
        <v>Christina8O-IT</v>
      </c>
      <c r="I311" s="69" t="str">
        <f t="shared" si="25"/>
        <v>8O-IT</v>
      </c>
      <c r="J311"/>
      <c r="K311"/>
    </row>
    <row r="312" spans="1:11" ht="15.75" x14ac:dyDescent="0.25">
      <c r="A312" s="242" t="s">
        <v>3034</v>
      </c>
      <c r="B312" s="242" t="s">
        <v>3035</v>
      </c>
      <c r="C312" s="237">
        <v>8</v>
      </c>
      <c r="D312" s="236" t="s">
        <v>3221</v>
      </c>
      <c r="E312" s="236">
        <v>2</v>
      </c>
      <c r="F312" s="138" t="str">
        <f t="shared" si="26"/>
        <v>Veronica</v>
      </c>
      <c r="G312" s="138" t="str">
        <f t="shared" si="27"/>
        <v>Veronica8O-IT</v>
      </c>
      <c r="I312" s="69" t="str">
        <f t="shared" si="25"/>
        <v>8O-IT</v>
      </c>
      <c r="J312"/>
      <c r="K312"/>
    </row>
    <row r="313" spans="1:11" ht="15.75" x14ac:dyDescent="0.25">
      <c r="A313" s="242" t="s">
        <v>2189</v>
      </c>
      <c r="B313" s="242" t="s">
        <v>3036</v>
      </c>
      <c r="C313" s="237">
        <v>8</v>
      </c>
      <c r="D313" s="236" t="s">
        <v>3221</v>
      </c>
      <c r="E313" s="236" t="s">
        <v>2203</v>
      </c>
      <c r="F313" s="138" t="str">
        <f t="shared" si="26"/>
        <v>Kelly</v>
      </c>
      <c r="G313" s="138" t="str">
        <f t="shared" si="27"/>
        <v>Kelly8O-IT</v>
      </c>
      <c r="I313" s="69" t="str">
        <f t="shared" si="25"/>
        <v>8O-IT</v>
      </c>
      <c r="J313"/>
      <c r="K313"/>
    </row>
    <row r="314" spans="1:11" ht="15.75" x14ac:dyDescent="0.25">
      <c r="A314" s="242" t="s">
        <v>793</v>
      </c>
      <c r="B314" s="242" t="s">
        <v>3037</v>
      </c>
      <c r="C314" s="237">
        <v>8</v>
      </c>
      <c r="D314" s="236" t="s">
        <v>3221</v>
      </c>
      <c r="E314" s="236">
        <v>3</v>
      </c>
      <c r="F314" s="138" t="str">
        <f t="shared" si="26"/>
        <v>George</v>
      </c>
      <c r="G314" s="138" t="str">
        <f t="shared" si="27"/>
        <v>George8O-IT</v>
      </c>
      <c r="I314" s="69" t="str">
        <f t="shared" si="25"/>
        <v>8O-IT</v>
      </c>
      <c r="J314"/>
      <c r="K314"/>
    </row>
    <row r="315" spans="1:11" ht="15.75" x14ac:dyDescent="0.25">
      <c r="A315" s="242" t="s">
        <v>2655</v>
      </c>
      <c r="B315" s="242" t="s">
        <v>3038</v>
      </c>
      <c r="C315" s="237">
        <v>8</v>
      </c>
      <c r="D315" s="236" t="s">
        <v>3221</v>
      </c>
      <c r="E315" s="236" t="s">
        <v>2204</v>
      </c>
      <c r="F315" s="138" t="str">
        <f t="shared" si="26"/>
        <v>Nina</v>
      </c>
      <c r="G315" s="138" t="str">
        <f t="shared" si="27"/>
        <v>Nina8O-IT</v>
      </c>
      <c r="I315" s="69" t="str">
        <f t="shared" si="25"/>
        <v>8O-IT</v>
      </c>
      <c r="J315"/>
      <c r="K315"/>
    </row>
    <row r="316" spans="1:11" ht="15.75" x14ac:dyDescent="0.25">
      <c r="A316" s="242" t="s">
        <v>125</v>
      </c>
      <c r="B316" s="242" t="s">
        <v>2647</v>
      </c>
      <c r="C316" s="237">
        <v>8</v>
      </c>
      <c r="D316" s="236" t="s">
        <v>3221</v>
      </c>
      <c r="E316" s="236">
        <v>3</v>
      </c>
      <c r="F316" s="138" t="str">
        <f t="shared" si="26"/>
        <v>Jay</v>
      </c>
      <c r="G316" s="138" t="str">
        <f t="shared" si="27"/>
        <v>Jay8O-IT</v>
      </c>
      <c r="I316" s="69" t="str">
        <f t="shared" si="25"/>
        <v>8O-IT</v>
      </c>
      <c r="J316"/>
      <c r="K316"/>
    </row>
    <row r="317" spans="1:11" ht="15.75" x14ac:dyDescent="0.25">
      <c r="A317" s="242" t="s">
        <v>3039</v>
      </c>
      <c r="B317" s="242" t="s">
        <v>2990</v>
      </c>
      <c r="C317" s="237">
        <v>8</v>
      </c>
      <c r="D317" s="236" t="s">
        <v>3221</v>
      </c>
      <c r="E317" s="236">
        <v>3</v>
      </c>
      <c r="F317" s="138" t="str">
        <f t="shared" si="26"/>
        <v>Brenda</v>
      </c>
      <c r="G317" s="138" t="str">
        <f t="shared" si="27"/>
        <v>Brenda8O-IT</v>
      </c>
      <c r="I317" s="69" t="str">
        <f t="shared" si="25"/>
        <v>8O-IT</v>
      </c>
      <c r="J317"/>
      <c r="K317"/>
    </row>
    <row r="318" spans="1:11" ht="15.75" x14ac:dyDescent="0.25">
      <c r="A318" s="242" t="s">
        <v>115</v>
      </c>
      <c r="B318" s="242" t="s">
        <v>2924</v>
      </c>
      <c r="C318" s="237">
        <v>8</v>
      </c>
      <c r="D318" s="236" t="s">
        <v>3221</v>
      </c>
      <c r="E318" s="236">
        <v>3</v>
      </c>
      <c r="F318" s="138" t="str">
        <f t="shared" si="26"/>
        <v>Joshua</v>
      </c>
      <c r="G318" s="138" t="str">
        <f t="shared" si="27"/>
        <v>Joshua8O-IT</v>
      </c>
      <c r="I318" s="69" t="str">
        <f t="shared" si="25"/>
        <v>8O-IT</v>
      </c>
      <c r="J318"/>
      <c r="K318"/>
    </row>
    <row r="319" spans="1:11" ht="15.75" x14ac:dyDescent="0.25">
      <c r="A319" s="242" t="s">
        <v>3040</v>
      </c>
      <c r="B319" s="242" t="s">
        <v>3041</v>
      </c>
      <c r="C319" s="237">
        <v>8</v>
      </c>
      <c r="D319" s="236" t="s">
        <v>3221</v>
      </c>
      <c r="E319" s="236">
        <v>2</v>
      </c>
      <c r="F319" s="138" t="str">
        <f t="shared" si="26"/>
        <v>Nelson</v>
      </c>
      <c r="G319" s="138" t="str">
        <f t="shared" si="27"/>
        <v>Nelson8O-IT</v>
      </c>
      <c r="I319" s="69" t="str">
        <f t="shared" si="25"/>
        <v>8O-IT</v>
      </c>
      <c r="J319"/>
      <c r="K319"/>
    </row>
    <row r="320" spans="1:11" ht="15.75" x14ac:dyDescent="0.25">
      <c r="A320" s="242" t="s">
        <v>2775</v>
      </c>
      <c r="B320" s="242" t="s">
        <v>3042</v>
      </c>
      <c r="C320" s="237">
        <v>8</v>
      </c>
      <c r="D320" s="236" t="s">
        <v>3221</v>
      </c>
      <c r="E320" s="236" t="s">
        <v>2204</v>
      </c>
      <c r="F320" s="138" t="str">
        <f t="shared" si="26"/>
        <v>Vincent Woodward</v>
      </c>
      <c r="G320" s="138" t="str">
        <f t="shared" si="27"/>
        <v>Vincent8O-IT</v>
      </c>
      <c r="I320" s="69" t="str">
        <f t="shared" si="25"/>
        <v>8O-IT</v>
      </c>
      <c r="J320"/>
      <c r="K320"/>
    </row>
    <row r="321" spans="1:11" ht="15.75" x14ac:dyDescent="0.25">
      <c r="A321" s="242" t="s">
        <v>3043</v>
      </c>
      <c r="B321" s="242" t="s">
        <v>3044</v>
      </c>
      <c r="C321" s="237">
        <v>8</v>
      </c>
      <c r="D321" s="236" t="s">
        <v>3222</v>
      </c>
      <c r="E321" s="236" t="s">
        <v>2203</v>
      </c>
      <c r="F321" s="138" t="str">
        <f t="shared" si="26"/>
        <v>Hannah</v>
      </c>
      <c r="G321" s="138" t="str">
        <f t="shared" si="27"/>
        <v>Hannah8S-IT</v>
      </c>
      <c r="I321" s="69" t="str">
        <f t="shared" si="25"/>
        <v>8S-IT</v>
      </c>
      <c r="J321"/>
      <c r="K321"/>
    </row>
    <row r="322" spans="1:11" ht="15.75" x14ac:dyDescent="0.25">
      <c r="A322" s="242" t="s">
        <v>2780</v>
      </c>
      <c r="B322" s="242" t="s">
        <v>3045</v>
      </c>
      <c r="C322" s="237">
        <v>8</v>
      </c>
      <c r="D322" s="236" t="s">
        <v>3222</v>
      </c>
      <c r="E322" s="236">
        <v>3</v>
      </c>
      <c r="F322" s="138" t="str">
        <f t="shared" si="26"/>
        <v>Alice</v>
      </c>
      <c r="G322" s="138" t="str">
        <f t="shared" si="27"/>
        <v>Alice8S-IT</v>
      </c>
      <c r="I322" s="69" t="str">
        <f t="shared" si="25"/>
        <v>8S-IT</v>
      </c>
      <c r="J322"/>
      <c r="K322"/>
    </row>
    <row r="323" spans="1:11" ht="15.75" x14ac:dyDescent="0.25">
      <c r="A323" s="242" t="s">
        <v>3046</v>
      </c>
      <c r="B323" s="242" t="s">
        <v>3047</v>
      </c>
      <c r="C323" s="237">
        <v>8</v>
      </c>
      <c r="D323" s="236" t="s">
        <v>3222</v>
      </c>
      <c r="E323" s="236" t="s">
        <v>2204</v>
      </c>
      <c r="F323" s="138" t="str">
        <f t="shared" si="26"/>
        <v>Elisabeth</v>
      </c>
      <c r="G323" s="138" t="str">
        <f t="shared" si="27"/>
        <v>Elisabeth8S-IT</v>
      </c>
      <c r="I323" s="69" t="str">
        <f t="shared" ref="I323:I386" si="28">D323</f>
        <v>8S-IT</v>
      </c>
      <c r="J323"/>
      <c r="K323"/>
    </row>
    <row r="324" spans="1:11" ht="15.75" x14ac:dyDescent="0.25">
      <c r="A324" s="242" t="s">
        <v>1270</v>
      </c>
      <c r="B324" s="242" t="s">
        <v>3048</v>
      </c>
      <c r="C324" s="237">
        <v>8</v>
      </c>
      <c r="D324" s="236" t="s">
        <v>3222</v>
      </c>
      <c r="E324" s="236">
        <v>2</v>
      </c>
      <c r="F324" s="138" t="str">
        <f t="shared" si="26"/>
        <v>Matthew</v>
      </c>
      <c r="G324" s="138" t="str">
        <f t="shared" si="27"/>
        <v>Matthew8S-IT</v>
      </c>
      <c r="I324" s="69" t="str">
        <f t="shared" si="28"/>
        <v>8S-IT</v>
      </c>
      <c r="J324"/>
      <c r="K324"/>
    </row>
    <row r="325" spans="1:11" ht="15.75" x14ac:dyDescent="0.25">
      <c r="A325" s="242" t="s">
        <v>527</v>
      </c>
      <c r="B325" s="242" t="s">
        <v>3049</v>
      </c>
      <c r="C325" s="237">
        <v>8</v>
      </c>
      <c r="D325" s="236" t="s">
        <v>3222</v>
      </c>
      <c r="E325" s="236">
        <v>3</v>
      </c>
      <c r="F325" s="138" t="str">
        <f t="shared" si="26"/>
        <v>Thomas</v>
      </c>
      <c r="G325" s="138" t="str">
        <f t="shared" si="27"/>
        <v>Thomas8S-IT</v>
      </c>
      <c r="I325" s="69" t="str">
        <f t="shared" si="28"/>
        <v>8S-IT</v>
      </c>
      <c r="J325"/>
      <c r="K325"/>
    </row>
    <row r="326" spans="1:11" ht="15.75" x14ac:dyDescent="0.25">
      <c r="A326" s="242" t="s">
        <v>118</v>
      </c>
      <c r="B326" s="242" t="s">
        <v>3050</v>
      </c>
      <c r="C326" s="237">
        <v>8</v>
      </c>
      <c r="D326" s="236" t="s">
        <v>3222</v>
      </c>
      <c r="E326" s="236" t="s">
        <v>2204</v>
      </c>
      <c r="F326" s="138" t="str">
        <f t="shared" si="26"/>
        <v>Benjamin</v>
      </c>
      <c r="G326" s="138" t="str">
        <f t="shared" si="27"/>
        <v>Benjamin8S-IT</v>
      </c>
      <c r="I326" s="69" t="str">
        <f t="shared" si="28"/>
        <v>8S-IT</v>
      </c>
      <c r="J326"/>
      <c r="K326"/>
    </row>
    <row r="327" spans="1:11" ht="15.75" x14ac:dyDescent="0.25">
      <c r="A327" s="242" t="s">
        <v>2688</v>
      </c>
      <c r="B327" s="242" t="s">
        <v>2850</v>
      </c>
      <c r="C327" s="237">
        <v>8</v>
      </c>
      <c r="D327" s="236" t="s">
        <v>3222</v>
      </c>
      <c r="E327" s="236" t="s">
        <v>2204</v>
      </c>
      <c r="F327" s="138" t="str">
        <f t="shared" si="26"/>
        <v>Kristine</v>
      </c>
      <c r="G327" s="138" t="str">
        <f t="shared" si="27"/>
        <v>Kristine8S-IT</v>
      </c>
      <c r="I327" s="69" t="str">
        <f t="shared" si="28"/>
        <v>8S-IT</v>
      </c>
      <c r="J327"/>
      <c r="K327"/>
    </row>
    <row r="328" spans="1:11" ht="15.75" x14ac:dyDescent="0.25">
      <c r="A328" s="242" t="s">
        <v>37</v>
      </c>
      <c r="B328" s="242" t="s">
        <v>3051</v>
      </c>
      <c r="C328" s="237">
        <v>8</v>
      </c>
      <c r="D328" s="236" t="s">
        <v>3222</v>
      </c>
      <c r="E328" s="236" t="s">
        <v>2204</v>
      </c>
      <c r="F328" s="138" t="str">
        <f t="shared" si="26"/>
        <v>Jordan</v>
      </c>
      <c r="G328" s="138" t="str">
        <f t="shared" si="27"/>
        <v>Jordan8S-IT</v>
      </c>
      <c r="I328" s="69" t="str">
        <f t="shared" si="28"/>
        <v>8S-IT</v>
      </c>
      <c r="J328"/>
      <c r="K328"/>
    </row>
    <row r="329" spans="1:11" ht="15.75" x14ac:dyDescent="0.25">
      <c r="A329" s="242" t="s">
        <v>2799</v>
      </c>
      <c r="B329" s="242" t="s">
        <v>3052</v>
      </c>
      <c r="C329" s="237">
        <v>8</v>
      </c>
      <c r="D329" s="236" t="s">
        <v>3222</v>
      </c>
      <c r="E329" s="236" t="s">
        <v>2204</v>
      </c>
      <c r="F329" s="138" t="str">
        <f t="shared" si="26"/>
        <v>Floyd</v>
      </c>
      <c r="G329" s="138" t="str">
        <f t="shared" si="27"/>
        <v>Floyd8S-IT</v>
      </c>
      <c r="I329" s="69" t="str">
        <f t="shared" si="28"/>
        <v>8S-IT</v>
      </c>
      <c r="J329"/>
      <c r="K329"/>
    </row>
    <row r="330" spans="1:11" ht="15.75" x14ac:dyDescent="0.25">
      <c r="A330" s="242" t="s">
        <v>2933</v>
      </c>
      <c r="B330" s="242" t="s">
        <v>2945</v>
      </c>
      <c r="C330" s="237">
        <v>8</v>
      </c>
      <c r="D330" s="236" t="s">
        <v>3222</v>
      </c>
      <c r="E330" s="236">
        <v>3</v>
      </c>
      <c r="F330" s="138" t="str">
        <f t="shared" si="26"/>
        <v>Virginia</v>
      </c>
      <c r="G330" s="138" t="str">
        <f t="shared" si="27"/>
        <v>Virginia8S-IT</v>
      </c>
      <c r="I330" s="69" t="str">
        <f t="shared" si="28"/>
        <v>8S-IT</v>
      </c>
      <c r="J330"/>
      <c r="K330"/>
    </row>
    <row r="331" spans="1:11" ht="15.75" x14ac:dyDescent="0.25">
      <c r="A331" s="242" t="s">
        <v>2656</v>
      </c>
      <c r="B331" s="242" t="s">
        <v>3053</v>
      </c>
      <c r="C331" s="237">
        <v>8</v>
      </c>
      <c r="D331" s="236" t="s">
        <v>3222</v>
      </c>
      <c r="E331" s="236" t="s">
        <v>2204</v>
      </c>
      <c r="F331" s="138" t="str">
        <f t="shared" si="26"/>
        <v>Deborah</v>
      </c>
      <c r="G331" s="138" t="str">
        <f t="shared" si="27"/>
        <v>Deborah8S-IT</v>
      </c>
      <c r="I331" s="69" t="str">
        <f t="shared" si="28"/>
        <v>8S-IT</v>
      </c>
      <c r="J331"/>
      <c r="K331"/>
    </row>
    <row r="332" spans="1:11" ht="15.75" x14ac:dyDescent="0.25">
      <c r="A332" s="242" t="s">
        <v>2996</v>
      </c>
      <c r="B332" s="242" t="s">
        <v>3054</v>
      </c>
      <c r="C332" s="237">
        <v>8</v>
      </c>
      <c r="D332" s="236" t="s">
        <v>3222</v>
      </c>
      <c r="E332" s="236" t="s">
        <v>2203</v>
      </c>
      <c r="F332" s="138" t="str">
        <f t="shared" si="26"/>
        <v>Peter</v>
      </c>
      <c r="G332" s="138" t="str">
        <f t="shared" si="27"/>
        <v>Peter8S-IT</v>
      </c>
      <c r="I332" s="69" t="str">
        <f t="shared" si="28"/>
        <v>8S-IT</v>
      </c>
      <c r="J332"/>
      <c r="K332"/>
    </row>
    <row r="333" spans="1:11" ht="15.75" x14ac:dyDescent="0.25">
      <c r="A333" s="242" t="s">
        <v>3055</v>
      </c>
      <c r="B333" s="242" t="s">
        <v>3056</v>
      </c>
      <c r="C333" s="237">
        <v>8</v>
      </c>
      <c r="D333" s="236" t="s">
        <v>3222</v>
      </c>
      <c r="E333" s="236" t="s">
        <v>2204</v>
      </c>
      <c r="F333" s="138" t="str">
        <f t="shared" si="26"/>
        <v>Bernard</v>
      </c>
      <c r="G333" s="138" t="str">
        <f t="shared" si="27"/>
        <v>Bernard8S-IT</v>
      </c>
      <c r="I333" s="69" t="str">
        <f t="shared" si="28"/>
        <v>8S-IT</v>
      </c>
      <c r="J333"/>
      <c r="K333"/>
    </row>
    <row r="334" spans="1:11" ht="15.75" x14ac:dyDescent="0.25">
      <c r="A334" s="242" t="s">
        <v>2971</v>
      </c>
      <c r="B334" s="242" t="s">
        <v>3057</v>
      </c>
      <c r="C334" s="237">
        <v>8</v>
      </c>
      <c r="D334" s="236" t="s">
        <v>3222</v>
      </c>
      <c r="E334" s="236">
        <v>3</v>
      </c>
      <c r="F334" s="138" t="str">
        <f t="shared" si="26"/>
        <v>Harold</v>
      </c>
      <c r="G334" s="138" t="str">
        <f t="shared" si="27"/>
        <v>Harold8S-IT</v>
      </c>
      <c r="I334" s="69" t="str">
        <f t="shared" si="28"/>
        <v>8S-IT</v>
      </c>
      <c r="J334"/>
      <c r="K334"/>
    </row>
    <row r="335" spans="1:11" ht="15.75" x14ac:dyDescent="0.25">
      <c r="A335" s="242" t="s">
        <v>2669</v>
      </c>
      <c r="B335" s="242" t="s">
        <v>2681</v>
      </c>
      <c r="C335" s="237">
        <v>8</v>
      </c>
      <c r="D335" s="236" t="s">
        <v>3222</v>
      </c>
      <c r="E335" s="236" t="s">
        <v>2204</v>
      </c>
      <c r="F335" s="138" t="str">
        <f t="shared" si="26"/>
        <v>Gretchen Francis</v>
      </c>
      <c r="G335" s="138" t="str">
        <f t="shared" si="27"/>
        <v>Gretchen8S-IT</v>
      </c>
      <c r="I335" s="69" t="str">
        <f t="shared" si="28"/>
        <v>8S-IT</v>
      </c>
      <c r="J335"/>
      <c r="K335"/>
    </row>
    <row r="336" spans="1:11" ht="15.75" x14ac:dyDescent="0.25">
      <c r="A336" s="242" t="s">
        <v>3058</v>
      </c>
      <c r="B336" s="242" t="s">
        <v>3059</v>
      </c>
      <c r="C336" s="237">
        <v>8</v>
      </c>
      <c r="D336" s="236" t="s">
        <v>3222</v>
      </c>
      <c r="E336" s="236">
        <v>3</v>
      </c>
      <c r="F336" s="138" t="str">
        <f t="shared" si="26"/>
        <v>Cheryl</v>
      </c>
      <c r="G336" s="138" t="str">
        <f t="shared" si="27"/>
        <v>Cheryl8S-IT</v>
      </c>
      <c r="I336" s="69" t="str">
        <f t="shared" si="28"/>
        <v>8S-IT</v>
      </c>
      <c r="J336"/>
      <c r="K336"/>
    </row>
    <row r="337" spans="1:11" ht="15.75" x14ac:dyDescent="0.25">
      <c r="A337" s="242" t="s">
        <v>2177</v>
      </c>
      <c r="B337" s="242" t="s">
        <v>3060</v>
      </c>
      <c r="C337" s="237">
        <v>8</v>
      </c>
      <c r="D337" s="236" t="s">
        <v>3222</v>
      </c>
      <c r="E337" s="236">
        <v>3</v>
      </c>
      <c r="F337" s="138" t="str">
        <f t="shared" si="26"/>
        <v>Audrey</v>
      </c>
      <c r="G337" s="138" t="str">
        <f t="shared" si="27"/>
        <v>Audrey8S-IT</v>
      </c>
      <c r="I337" s="69" t="str">
        <f t="shared" si="28"/>
        <v>8S-IT</v>
      </c>
      <c r="J337"/>
      <c r="K337"/>
    </row>
    <row r="338" spans="1:11" ht="15.75" x14ac:dyDescent="0.25">
      <c r="A338" s="242" t="s">
        <v>3031</v>
      </c>
      <c r="B338" s="242" t="s">
        <v>3061</v>
      </c>
      <c r="C338" s="237">
        <v>8</v>
      </c>
      <c r="D338" s="236" t="s">
        <v>3222</v>
      </c>
      <c r="E338" s="236">
        <v>3</v>
      </c>
      <c r="F338" s="138" t="str">
        <f t="shared" si="26"/>
        <v>Alan</v>
      </c>
      <c r="G338" s="138" t="str">
        <f t="shared" si="27"/>
        <v>Alan8S-IT</v>
      </c>
      <c r="I338" s="69" t="str">
        <f t="shared" si="28"/>
        <v>8S-IT</v>
      </c>
      <c r="J338"/>
      <c r="K338"/>
    </row>
    <row r="339" spans="1:11" ht="15.75" x14ac:dyDescent="0.25">
      <c r="A339" s="242" t="s">
        <v>2893</v>
      </c>
      <c r="B339" s="242" t="s">
        <v>3062</v>
      </c>
      <c r="C339" s="237">
        <v>8</v>
      </c>
      <c r="D339" s="236" t="s">
        <v>3222</v>
      </c>
      <c r="E339" s="236" t="s">
        <v>2204</v>
      </c>
      <c r="F339" s="138" t="str">
        <f t="shared" si="26"/>
        <v>Nancy</v>
      </c>
      <c r="G339" s="138" t="str">
        <f t="shared" si="27"/>
        <v>Nancy8S-IT</v>
      </c>
      <c r="I339" s="69" t="str">
        <f t="shared" si="28"/>
        <v>8S-IT</v>
      </c>
      <c r="J339"/>
      <c r="K339"/>
    </row>
    <row r="340" spans="1:11" ht="15.75" x14ac:dyDescent="0.25">
      <c r="A340" s="242" t="s">
        <v>2996</v>
      </c>
      <c r="B340" s="242" t="s">
        <v>3063</v>
      </c>
      <c r="C340" s="237">
        <v>8</v>
      </c>
      <c r="D340" s="236" t="s">
        <v>3222</v>
      </c>
      <c r="E340" s="236">
        <v>1</v>
      </c>
      <c r="F340" s="138" t="str">
        <f t="shared" si="26"/>
        <v>Peter</v>
      </c>
      <c r="G340" s="138" t="str">
        <f t="shared" si="27"/>
        <v>Peter8S-IT</v>
      </c>
      <c r="I340" s="69" t="str">
        <f t="shared" si="28"/>
        <v>8S-IT</v>
      </c>
      <c r="J340"/>
      <c r="K340"/>
    </row>
    <row r="341" spans="1:11" ht="15.75" x14ac:dyDescent="0.25">
      <c r="A341" s="242" t="s">
        <v>118</v>
      </c>
      <c r="B341" s="242" t="s">
        <v>3064</v>
      </c>
      <c r="C341" s="237">
        <v>8</v>
      </c>
      <c r="D341" s="236" t="s">
        <v>3222</v>
      </c>
      <c r="E341" s="236" t="s">
        <v>2203</v>
      </c>
      <c r="F341" s="138" t="str">
        <f t="shared" si="26"/>
        <v>Benjamin</v>
      </c>
      <c r="G341" s="138" t="str">
        <f t="shared" si="27"/>
        <v>Benjamin8S-IT</v>
      </c>
      <c r="I341" s="69" t="str">
        <f t="shared" si="28"/>
        <v>8S-IT</v>
      </c>
      <c r="J341"/>
      <c r="K341"/>
    </row>
    <row r="342" spans="1:11" ht="15.75" x14ac:dyDescent="0.25">
      <c r="A342" s="242" t="s">
        <v>3065</v>
      </c>
      <c r="B342" s="242" t="s">
        <v>3066</v>
      </c>
      <c r="C342" s="237">
        <v>8</v>
      </c>
      <c r="D342" s="236" t="s">
        <v>3222</v>
      </c>
      <c r="E342" s="236">
        <v>3</v>
      </c>
      <c r="F342" s="138" t="str">
        <f t="shared" si="26"/>
        <v>Derek</v>
      </c>
      <c r="G342" s="138" t="str">
        <f t="shared" si="27"/>
        <v>Derek8S-IT</v>
      </c>
      <c r="I342" s="69" t="str">
        <f t="shared" si="28"/>
        <v>8S-IT</v>
      </c>
      <c r="J342"/>
      <c r="K342"/>
    </row>
    <row r="343" spans="1:11" ht="15.75" x14ac:dyDescent="0.25">
      <c r="A343" s="242" t="s">
        <v>3067</v>
      </c>
      <c r="B343" s="242" t="s">
        <v>3068</v>
      </c>
      <c r="C343" s="237">
        <v>9</v>
      </c>
      <c r="D343" s="236" t="s">
        <v>3223</v>
      </c>
      <c r="E343" s="236" t="s">
        <v>2228</v>
      </c>
      <c r="F343" s="138" t="str">
        <f t="shared" si="26"/>
        <v>Marlene</v>
      </c>
      <c r="G343" s="138" t="str">
        <f t="shared" si="27"/>
        <v>Marlene9A-IT</v>
      </c>
      <c r="I343" s="69" t="str">
        <f t="shared" si="28"/>
        <v>9A-IT</v>
      </c>
      <c r="J343"/>
      <c r="K343"/>
    </row>
    <row r="344" spans="1:11" ht="15.75" x14ac:dyDescent="0.25">
      <c r="A344" s="242" t="s">
        <v>3069</v>
      </c>
      <c r="B344" s="242" t="s">
        <v>3070</v>
      </c>
      <c r="C344" s="237">
        <v>9</v>
      </c>
      <c r="D344" s="236" t="s">
        <v>3223</v>
      </c>
      <c r="E344" s="236">
        <v>4</v>
      </c>
      <c r="F344" s="138" t="str">
        <f t="shared" si="26"/>
        <v>Clara</v>
      </c>
      <c r="G344" s="138" t="str">
        <f t="shared" si="27"/>
        <v>Clara9A-IT</v>
      </c>
      <c r="I344" s="69" t="str">
        <f t="shared" si="28"/>
        <v>9A-IT</v>
      </c>
      <c r="J344"/>
      <c r="K344"/>
    </row>
    <row r="345" spans="1:11" ht="15.75" x14ac:dyDescent="0.25">
      <c r="A345" s="242" t="s">
        <v>3071</v>
      </c>
      <c r="B345" s="242" t="s">
        <v>3072</v>
      </c>
      <c r="C345" s="237">
        <v>9</v>
      </c>
      <c r="D345" s="236" t="s">
        <v>3223</v>
      </c>
      <c r="E345" s="236">
        <v>4</v>
      </c>
      <c r="F345" s="138" t="str">
        <f t="shared" si="26"/>
        <v>Kara</v>
      </c>
      <c r="G345" s="138" t="str">
        <f t="shared" si="27"/>
        <v>Kara9A-IT</v>
      </c>
      <c r="I345" s="69" t="str">
        <f t="shared" si="28"/>
        <v>9A-IT</v>
      </c>
      <c r="J345"/>
      <c r="K345"/>
    </row>
    <row r="346" spans="1:11" ht="15.75" x14ac:dyDescent="0.25">
      <c r="A346" s="242" t="s">
        <v>2828</v>
      </c>
      <c r="B346" s="242" t="s">
        <v>3073</v>
      </c>
      <c r="C346" s="237">
        <v>9</v>
      </c>
      <c r="D346" s="236" t="s">
        <v>3223</v>
      </c>
      <c r="E346" s="236" t="s">
        <v>2228</v>
      </c>
      <c r="F346" s="138" t="str">
        <f t="shared" si="26"/>
        <v>Kristin</v>
      </c>
      <c r="G346" s="138" t="str">
        <f t="shared" si="27"/>
        <v>Kristin9A-IT</v>
      </c>
      <c r="I346" s="69" t="str">
        <f t="shared" si="28"/>
        <v>9A-IT</v>
      </c>
      <c r="J346"/>
      <c r="K346"/>
    </row>
    <row r="347" spans="1:11" ht="15.75" x14ac:dyDescent="0.25">
      <c r="A347" s="242" t="s">
        <v>3074</v>
      </c>
      <c r="B347" s="242" t="s">
        <v>3075</v>
      </c>
      <c r="C347" s="237">
        <v>9</v>
      </c>
      <c r="D347" s="236" t="s">
        <v>3223</v>
      </c>
      <c r="E347" s="236" t="s">
        <v>2203</v>
      </c>
      <c r="F347" s="138" t="str">
        <f t="shared" si="26"/>
        <v>Edwin</v>
      </c>
      <c r="G347" s="138" t="str">
        <f t="shared" si="27"/>
        <v>Edwin9A-IT</v>
      </c>
      <c r="I347" s="69" t="str">
        <f t="shared" si="28"/>
        <v>9A-IT</v>
      </c>
      <c r="J347"/>
      <c r="K347"/>
    </row>
    <row r="348" spans="1:11" ht="15.75" x14ac:dyDescent="0.25">
      <c r="A348" s="242" t="s">
        <v>1328</v>
      </c>
      <c r="B348" s="242" t="s">
        <v>3076</v>
      </c>
      <c r="C348" s="237">
        <v>9</v>
      </c>
      <c r="D348" s="236" t="s">
        <v>3223</v>
      </c>
      <c r="E348" s="236">
        <v>4</v>
      </c>
      <c r="F348" s="138" t="str">
        <f t="shared" si="26"/>
        <v>Molly</v>
      </c>
      <c r="G348" s="138" t="str">
        <f t="shared" si="27"/>
        <v>Molly9A-IT</v>
      </c>
      <c r="I348" s="69" t="str">
        <f t="shared" si="28"/>
        <v>9A-IT</v>
      </c>
      <c r="J348"/>
      <c r="K348"/>
    </row>
    <row r="349" spans="1:11" ht="15.75" x14ac:dyDescent="0.25">
      <c r="A349" s="242" t="s">
        <v>3012</v>
      </c>
      <c r="B349" s="242" t="s">
        <v>2626</v>
      </c>
      <c r="C349" s="237">
        <v>9</v>
      </c>
      <c r="D349" s="236" t="s">
        <v>3223</v>
      </c>
      <c r="E349" s="236" t="s">
        <v>2228</v>
      </c>
      <c r="F349" s="138" t="str">
        <f t="shared" ref="F349:F378" si="29">IF(COUNTIF($A$2:$A$100,A349)&gt;1,$A349&amp;" "&amp;$B349,$A349)</f>
        <v>Elaine</v>
      </c>
      <c r="G349" s="138" t="str">
        <f t="shared" si="27"/>
        <v>Elaine9A-IT</v>
      </c>
      <c r="I349" s="69" t="str">
        <f t="shared" si="28"/>
        <v>9A-IT</v>
      </c>
      <c r="J349"/>
      <c r="K349"/>
    </row>
    <row r="350" spans="1:11" ht="15.75" x14ac:dyDescent="0.25">
      <c r="A350" s="242" t="s">
        <v>2660</v>
      </c>
      <c r="B350" s="242" t="s">
        <v>3077</v>
      </c>
      <c r="C350" s="237">
        <v>9</v>
      </c>
      <c r="D350" s="236" t="s">
        <v>3223</v>
      </c>
      <c r="E350" s="236">
        <v>3</v>
      </c>
      <c r="F350" s="138" t="str">
        <f t="shared" si="29"/>
        <v>Victor</v>
      </c>
      <c r="G350" s="138" t="str">
        <f t="shared" si="27"/>
        <v>Victor9A-IT</v>
      </c>
      <c r="I350" s="69" t="str">
        <f t="shared" si="28"/>
        <v>9A-IT</v>
      </c>
      <c r="J350"/>
      <c r="K350"/>
    </row>
    <row r="351" spans="1:11" ht="15.75" x14ac:dyDescent="0.25">
      <c r="A351" s="242" t="s">
        <v>3078</v>
      </c>
      <c r="B351" s="242" t="s">
        <v>3079</v>
      </c>
      <c r="C351" s="237">
        <v>9</v>
      </c>
      <c r="D351" s="236" t="s">
        <v>3223</v>
      </c>
      <c r="E351" s="236">
        <v>3</v>
      </c>
      <c r="F351" s="138" t="str">
        <f t="shared" si="29"/>
        <v>Cecil</v>
      </c>
      <c r="G351" s="138" t="str">
        <f t="shared" si="27"/>
        <v>Cecil9A-IT</v>
      </c>
      <c r="I351" s="69" t="str">
        <f t="shared" si="28"/>
        <v>9A-IT</v>
      </c>
      <c r="J351"/>
      <c r="K351"/>
    </row>
    <row r="352" spans="1:11" ht="15.75" x14ac:dyDescent="0.25">
      <c r="A352" s="242" t="s">
        <v>3080</v>
      </c>
      <c r="B352" s="242" t="s">
        <v>3081</v>
      </c>
      <c r="C352" s="237">
        <v>9</v>
      </c>
      <c r="D352" s="236" t="s">
        <v>3223</v>
      </c>
      <c r="E352" s="236">
        <v>4</v>
      </c>
      <c r="F352" s="138" t="str">
        <f t="shared" si="29"/>
        <v>Melissa</v>
      </c>
      <c r="G352" s="138" t="str">
        <f t="shared" si="27"/>
        <v>Melissa9A-IT</v>
      </c>
      <c r="I352" s="69" t="str">
        <f t="shared" si="28"/>
        <v>9A-IT</v>
      </c>
      <c r="J352"/>
      <c r="K352"/>
    </row>
    <row r="353" spans="1:11" ht="15.75" x14ac:dyDescent="0.25">
      <c r="A353" s="242" t="s">
        <v>2721</v>
      </c>
      <c r="B353" s="242" t="s">
        <v>2636</v>
      </c>
      <c r="C353" s="237">
        <v>9</v>
      </c>
      <c r="D353" s="236" t="s">
        <v>3223</v>
      </c>
      <c r="E353" s="236">
        <v>4</v>
      </c>
      <c r="F353" s="138" t="str">
        <f t="shared" si="29"/>
        <v>Christina</v>
      </c>
      <c r="G353" s="138" t="str">
        <f t="shared" si="27"/>
        <v>Christina9A-IT</v>
      </c>
      <c r="I353" s="69" t="str">
        <f t="shared" si="28"/>
        <v>9A-IT</v>
      </c>
      <c r="J353"/>
      <c r="K353"/>
    </row>
    <row r="354" spans="1:11" ht="15.75" x14ac:dyDescent="0.25">
      <c r="A354" s="242" t="s">
        <v>2617</v>
      </c>
      <c r="B354" s="242" t="s">
        <v>2802</v>
      </c>
      <c r="C354" s="237">
        <v>9</v>
      </c>
      <c r="D354" s="236" t="s">
        <v>3223</v>
      </c>
      <c r="E354" s="236">
        <v>4</v>
      </c>
      <c r="F354" s="138" t="str">
        <f t="shared" si="29"/>
        <v>Allison</v>
      </c>
      <c r="G354" s="138" t="str">
        <f t="shared" si="27"/>
        <v>Allison9A-IT</v>
      </c>
      <c r="I354" s="69" t="str">
        <f t="shared" si="28"/>
        <v>9A-IT</v>
      </c>
      <c r="J354"/>
      <c r="K354"/>
    </row>
    <row r="355" spans="1:11" ht="15.75" x14ac:dyDescent="0.25">
      <c r="A355" s="242" t="s">
        <v>2669</v>
      </c>
      <c r="B355" s="242" t="s">
        <v>3082</v>
      </c>
      <c r="C355" s="237">
        <v>9</v>
      </c>
      <c r="D355" s="236" t="s">
        <v>3223</v>
      </c>
      <c r="E355" s="236" t="s">
        <v>2228</v>
      </c>
      <c r="F355" s="138" t="str">
        <f t="shared" si="29"/>
        <v>Gretchen Mcintyre</v>
      </c>
      <c r="G355" s="138" t="str">
        <f t="shared" si="27"/>
        <v>Gretchen9A-IT</v>
      </c>
      <c r="I355" s="69" t="str">
        <f t="shared" si="28"/>
        <v>9A-IT</v>
      </c>
      <c r="J355"/>
      <c r="K355"/>
    </row>
    <row r="356" spans="1:11" ht="15.75" x14ac:dyDescent="0.25">
      <c r="A356" s="242" t="s">
        <v>793</v>
      </c>
      <c r="B356" s="242" t="s">
        <v>3083</v>
      </c>
      <c r="C356" s="237">
        <v>9</v>
      </c>
      <c r="D356" s="236" t="s">
        <v>3223</v>
      </c>
      <c r="E356" s="236">
        <v>4</v>
      </c>
      <c r="F356" s="138" t="str">
        <f t="shared" si="29"/>
        <v>George</v>
      </c>
      <c r="G356" s="138" t="str">
        <f t="shared" si="27"/>
        <v>George9A-IT</v>
      </c>
      <c r="I356" s="69" t="str">
        <f t="shared" si="28"/>
        <v>9A-IT</v>
      </c>
      <c r="J356"/>
      <c r="K356"/>
    </row>
    <row r="357" spans="1:11" ht="15.75" x14ac:dyDescent="0.25">
      <c r="A357" s="242" t="s">
        <v>3084</v>
      </c>
      <c r="B357" s="242" t="s">
        <v>2631</v>
      </c>
      <c r="C357" s="237">
        <v>9</v>
      </c>
      <c r="D357" s="236" t="s">
        <v>3223</v>
      </c>
      <c r="E357" s="236">
        <v>4</v>
      </c>
      <c r="F357" s="138" t="str">
        <f t="shared" si="29"/>
        <v>Barbara</v>
      </c>
      <c r="G357" s="138" t="str">
        <f t="shared" si="27"/>
        <v>Barbara9A-IT</v>
      </c>
      <c r="I357" s="69" t="str">
        <f t="shared" si="28"/>
        <v>9A-IT</v>
      </c>
      <c r="J357"/>
      <c r="K357"/>
    </row>
    <row r="358" spans="1:11" ht="15.75" x14ac:dyDescent="0.25">
      <c r="A358" s="242" t="s">
        <v>2976</v>
      </c>
      <c r="B358" s="242" t="s">
        <v>2889</v>
      </c>
      <c r="C358" s="237">
        <v>9</v>
      </c>
      <c r="D358" s="236" t="s">
        <v>3223</v>
      </c>
      <c r="E358" s="236" t="s">
        <v>2228</v>
      </c>
      <c r="F358" s="138" t="str">
        <f t="shared" si="29"/>
        <v>Evelyn</v>
      </c>
      <c r="G358" s="138" t="str">
        <f t="shared" si="27"/>
        <v>Evelyn9A-IT</v>
      </c>
      <c r="I358" s="69" t="str">
        <f t="shared" si="28"/>
        <v>9A-IT</v>
      </c>
      <c r="J358"/>
      <c r="K358"/>
    </row>
    <row r="359" spans="1:11" ht="15.75" x14ac:dyDescent="0.25">
      <c r="A359" s="242" t="s">
        <v>2952</v>
      </c>
      <c r="B359" s="242" t="s">
        <v>3085</v>
      </c>
      <c r="C359" s="237">
        <v>9</v>
      </c>
      <c r="D359" s="236" t="s">
        <v>3223</v>
      </c>
      <c r="E359" s="236">
        <v>3</v>
      </c>
      <c r="F359" s="138" t="str">
        <f t="shared" si="29"/>
        <v>Rita</v>
      </c>
      <c r="G359" s="138" t="str">
        <f t="shared" si="27"/>
        <v>Rita9A-IT</v>
      </c>
      <c r="I359" s="69" t="str">
        <f t="shared" si="28"/>
        <v>9A-IT</v>
      </c>
      <c r="J359"/>
      <c r="K359"/>
    </row>
    <row r="360" spans="1:11" ht="15.75" x14ac:dyDescent="0.25">
      <c r="A360" s="242" t="s">
        <v>3086</v>
      </c>
      <c r="B360" s="242" t="s">
        <v>3087</v>
      </c>
      <c r="C360" s="237">
        <v>9</v>
      </c>
      <c r="D360" s="236" t="s">
        <v>3223</v>
      </c>
      <c r="E360" s="236">
        <v>4</v>
      </c>
      <c r="F360" s="138" t="str">
        <f t="shared" si="29"/>
        <v>Dan</v>
      </c>
      <c r="G360" s="138" t="str">
        <f t="shared" ref="G360" si="30">CONCATENATE(A360,D360)</f>
        <v>Dan9A-IT</v>
      </c>
      <c r="I360" s="69" t="str">
        <f t="shared" si="28"/>
        <v>9A-IT</v>
      </c>
      <c r="J360"/>
      <c r="K360"/>
    </row>
    <row r="361" spans="1:11" ht="15.75" x14ac:dyDescent="0.25">
      <c r="A361" s="242" t="s">
        <v>2907</v>
      </c>
      <c r="B361" s="242" t="s">
        <v>2632</v>
      </c>
      <c r="C361" s="237">
        <v>9</v>
      </c>
      <c r="D361" s="236" t="s">
        <v>3223</v>
      </c>
      <c r="E361" s="236">
        <v>4</v>
      </c>
      <c r="F361" s="138" t="str">
        <f t="shared" si="29"/>
        <v>Juan</v>
      </c>
      <c r="G361" s="138" t="str">
        <f t="shared" ref="G361:G378" si="31">CONCATENATE(A361,D361)</f>
        <v>Juan9A-IT</v>
      </c>
      <c r="I361" s="69" t="str">
        <f t="shared" si="28"/>
        <v>9A-IT</v>
      </c>
      <c r="J361"/>
      <c r="K361"/>
    </row>
    <row r="362" spans="1:11" ht="15.75" x14ac:dyDescent="0.25">
      <c r="A362" s="242" t="s">
        <v>1123</v>
      </c>
      <c r="B362" s="242" t="s">
        <v>2706</v>
      </c>
      <c r="C362" s="237">
        <v>9</v>
      </c>
      <c r="D362" s="236" t="s">
        <v>3223</v>
      </c>
      <c r="E362" s="236">
        <v>3</v>
      </c>
      <c r="F362" s="138" t="str">
        <f t="shared" si="29"/>
        <v>Ronnie</v>
      </c>
      <c r="G362" s="138" t="str">
        <f t="shared" si="31"/>
        <v>Ronnie9A-IT</v>
      </c>
      <c r="I362" s="69" t="str">
        <f t="shared" si="28"/>
        <v>9A-IT</v>
      </c>
      <c r="J362"/>
      <c r="K362"/>
    </row>
    <row r="363" spans="1:11" ht="15.75" x14ac:dyDescent="0.25">
      <c r="A363" s="242" t="s">
        <v>3088</v>
      </c>
      <c r="B363" s="242" t="s">
        <v>3089</v>
      </c>
      <c r="C363" s="237">
        <v>9</v>
      </c>
      <c r="D363" s="236" t="s">
        <v>3223</v>
      </c>
      <c r="E363" s="236">
        <v>4</v>
      </c>
      <c r="F363" s="138" t="str">
        <f t="shared" si="29"/>
        <v>Hilda</v>
      </c>
      <c r="G363" s="138" t="str">
        <f t="shared" si="31"/>
        <v>Hilda9A-IT</v>
      </c>
      <c r="I363" s="69" t="str">
        <f t="shared" si="28"/>
        <v>9A-IT</v>
      </c>
      <c r="J363"/>
      <c r="K363"/>
    </row>
    <row r="364" spans="1:11" ht="15.75" x14ac:dyDescent="0.25">
      <c r="A364" s="242" t="s">
        <v>2824</v>
      </c>
      <c r="B364" s="242" t="s">
        <v>3090</v>
      </c>
      <c r="C364" s="237">
        <v>9</v>
      </c>
      <c r="D364" s="236" t="s">
        <v>3223</v>
      </c>
      <c r="E364" s="236">
        <v>4</v>
      </c>
      <c r="F364" s="138" t="str">
        <f t="shared" si="29"/>
        <v>Stephen</v>
      </c>
      <c r="G364" s="138" t="str">
        <f t="shared" si="31"/>
        <v>Stephen9A-IT</v>
      </c>
      <c r="I364" s="69" t="str">
        <f t="shared" si="28"/>
        <v>9A-IT</v>
      </c>
      <c r="J364"/>
      <c r="K364"/>
    </row>
    <row r="365" spans="1:11" ht="15.75" x14ac:dyDescent="0.25">
      <c r="A365" s="242" t="s">
        <v>3091</v>
      </c>
      <c r="B365" s="242" t="s">
        <v>3092</v>
      </c>
      <c r="C365" s="237">
        <v>9</v>
      </c>
      <c r="D365" s="236" t="s">
        <v>3223</v>
      </c>
      <c r="E365" s="236" t="s">
        <v>2203</v>
      </c>
      <c r="F365" s="138" t="str">
        <f t="shared" si="29"/>
        <v>Lorraine</v>
      </c>
      <c r="G365" s="138" t="str">
        <f t="shared" si="31"/>
        <v>Lorraine9A-IT</v>
      </c>
      <c r="I365" s="69" t="str">
        <f t="shared" si="28"/>
        <v>9A-IT</v>
      </c>
      <c r="J365"/>
      <c r="K365"/>
    </row>
    <row r="366" spans="1:11" ht="15.75" x14ac:dyDescent="0.25">
      <c r="A366" s="242" t="s">
        <v>3093</v>
      </c>
      <c r="B366" s="242" t="s">
        <v>3094</v>
      </c>
      <c r="C366" s="237">
        <v>9</v>
      </c>
      <c r="D366" s="236" t="s">
        <v>3224</v>
      </c>
      <c r="E366" s="236" t="s">
        <v>2228</v>
      </c>
      <c r="F366" s="138" t="str">
        <f t="shared" si="29"/>
        <v>Chris</v>
      </c>
      <c r="G366" s="138" t="str">
        <f t="shared" si="31"/>
        <v>Chris9C-IT</v>
      </c>
      <c r="I366" s="69" t="str">
        <f t="shared" si="28"/>
        <v>9C-IT</v>
      </c>
      <c r="J366"/>
      <c r="K366"/>
    </row>
    <row r="367" spans="1:11" ht="15.75" x14ac:dyDescent="0.25">
      <c r="A367" s="242" t="s">
        <v>117</v>
      </c>
      <c r="B367" s="242" t="s">
        <v>3095</v>
      </c>
      <c r="C367" s="237">
        <v>9</v>
      </c>
      <c r="D367" s="236" t="s">
        <v>3224</v>
      </c>
      <c r="E367" s="236" t="s">
        <v>2228</v>
      </c>
      <c r="F367" s="138" t="str">
        <f t="shared" si="29"/>
        <v>Katie</v>
      </c>
      <c r="G367" s="138" t="str">
        <f t="shared" si="31"/>
        <v>Katie9C-IT</v>
      </c>
      <c r="I367" s="69" t="str">
        <f t="shared" si="28"/>
        <v>9C-IT</v>
      </c>
      <c r="J367"/>
      <c r="K367"/>
    </row>
    <row r="368" spans="1:11" ht="15.75" x14ac:dyDescent="0.25">
      <c r="A368" s="242" t="s">
        <v>3096</v>
      </c>
      <c r="B368" s="242" t="s">
        <v>2637</v>
      </c>
      <c r="C368" s="237">
        <v>9</v>
      </c>
      <c r="D368" s="236" t="s">
        <v>3224</v>
      </c>
      <c r="E368" s="236">
        <v>4</v>
      </c>
      <c r="F368" s="138" t="str">
        <f t="shared" si="29"/>
        <v>Richard</v>
      </c>
      <c r="G368" s="138" t="str">
        <f t="shared" si="31"/>
        <v>Richard9C-IT</v>
      </c>
      <c r="I368" s="69" t="str">
        <f t="shared" si="28"/>
        <v>9C-IT</v>
      </c>
      <c r="J368"/>
      <c r="K368"/>
    </row>
    <row r="369" spans="1:11" ht="15.75" x14ac:dyDescent="0.25">
      <c r="A369" s="242" t="s">
        <v>2188</v>
      </c>
      <c r="B369" s="242" t="s">
        <v>2795</v>
      </c>
      <c r="C369" s="237">
        <v>9</v>
      </c>
      <c r="D369" s="236" t="s">
        <v>3224</v>
      </c>
      <c r="E369" s="236">
        <v>3</v>
      </c>
      <c r="F369" s="138" t="str">
        <f t="shared" si="29"/>
        <v>Steve</v>
      </c>
      <c r="G369" s="138" t="str">
        <f t="shared" si="31"/>
        <v>Steve9C-IT</v>
      </c>
      <c r="I369" s="69" t="str">
        <f t="shared" si="28"/>
        <v>9C-IT</v>
      </c>
      <c r="J369"/>
      <c r="K369"/>
    </row>
    <row r="370" spans="1:11" ht="15.75" x14ac:dyDescent="0.25">
      <c r="A370" s="242" t="s">
        <v>2894</v>
      </c>
      <c r="B370" s="242" t="s">
        <v>3097</v>
      </c>
      <c r="C370" s="237">
        <v>9</v>
      </c>
      <c r="D370" s="236" t="s">
        <v>3224</v>
      </c>
      <c r="E370" s="236">
        <v>4</v>
      </c>
      <c r="F370" s="138" t="str">
        <f t="shared" si="29"/>
        <v>Monica</v>
      </c>
      <c r="G370" s="138" t="str">
        <f t="shared" si="31"/>
        <v>Monica9C-IT</v>
      </c>
      <c r="I370" s="69" t="str">
        <f t="shared" si="28"/>
        <v>9C-IT</v>
      </c>
      <c r="J370"/>
      <c r="K370"/>
    </row>
    <row r="371" spans="1:11" ht="15.75" x14ac:dyDescent="0.25">
      <c r="A371" s="242" t="s">
        <v>2961</v>
      </c>
      <c r="B371" s="242" t="s">
        <v>3098</v>
      </c>
      <c r="C371" s="237">
        <v>9</v>
      </c>
      <c r="D371" s="236" t="s">
        <v>3224</v>
      </c>
      <c r="E371" s="236">
        <v>3</v>
      </c>
      <c r="F371" s="138" t="str">
        <f t="shared" si="29"/>
        <v>Kenneth</v>
      </c>
      <c r="G371" s="138" t="str">
        <f t="shared" si="31"/>
        <v>Kenneth9C-IT</v>
      </c>
      <c r="I371" s="69" t="str">
        <f t="shared" si="28"/>
        <v>9C-IT</v>
      </c>
      <c r="J371"/>
      <c r="K371"/>
    </row>
    <row r="372" spans="1:11" ht="15.75" x14ac:dyDescent="0.25">
      <c r="A372" s="242" t="s">
        <v>2730</v>
      </c>
      <c r="B372" s="242" t="s">
        <v>3099</v>
      </c>
      <c r="C372" s="237">
        <v>9</v>
      </c>
      <c r="D372" s="236" t="s">
        <v>3224</v>
      </c>
      <c r="E372" s="236" t="s">
        <v>2203</v>
      </c>
      <c r="F372" s="138" t="str">
        <f t="shared" si="29"/>
        <v>Glenda</v>
      </c>
      <c r="G372" s="138" t="str">
        <f t="shared" si="31"/>
        <v>Glenda9C-IT</v>
      </c>
      <c r="I372" s="69" t="str">
        <f t="shared" si="28"/>
        <v>9C-IT</v>
      </c>
      <c r="J372"/>
      <c r="K372"/>
    </row>
    <row r="373" spans="1:11" ht="15.75" x14ac:dyDescent="0.25">
      <c r="A373" s="242" t="s">
        <v>2658</v>
      </c>
      <c r="B373" s="242" t="s">
        <v>3100</v>
      </c>
      <c r="C373" s="237">
        <v>9</v>
      </c>
      <c r="D373" s="236" t="s">
        <v>3224</v>
      </c>
      <c r="E373" s="236">
        <v>4</v>
      </c>
      <c r="F373" s="138" t="str">
        <f t="shared" si="29"/>
        <v>Ricky</v>
      </c>
      <c r="G373" s="138" t="str">
        <f t="shared" si="31"/>
        <v>Ricky9C-IT</v>
      </c>
      <c r="I373" s="69" t="str">
        <f t="shared" si="28"/>
        <v>9C-IT</v>
      </c>
      <c r="J373"/>
      <c r="K373"/>
    </row>
    <row r="374" spans="1:11" ht="15.75" x14ac:dyDescent="0.25">
      <c r="A374" s="242" t="s">
        <v>3101</v>
      </c>
      <c r="B374" s="242" t="s">
        <v>3090</v>
      </c>
      <c r="C374" s="237">
        <v>9</v>
      </c>
      <c r="D374" s="236" t="s">
        <v>3224</v>
      </c>
      <c r="E374" s="236" t="s">
        <v>2203</v>
      </c>
      <c r="F374" s="138" t="str">
        <f t="shared" si="29"/>
        <v>Rick</v>
      </c>
      <c r="G374" s="138" t="str">
        <f t="shared" si="31"/>
        <v>Rick9C-IT</v>
      </c>
      <c r="I374" s="69" t="str">
        <f t="shared" si="28"/>
        <v>9C-IT</v>
      </c>
      <c r="J374"/>
      <c r="K374"/>
    </row>
    <row r="375" spans="1:11" ht="15.75" x14ac:dyDescent="0.25">
      <c r="A375" s="242" t="s">
        <v>3102</v>
      </c>
      <c r="B375" s="242" t="s">
        <v>2816</v>
      </c>
      <c r="C375" s="237">
        <v>9</v>
      </c>
      <c r="D375" s="236" t="s">
        <v>3224</v>
      </c>
      <c r="E375" s="236" t="s">
        <v>2203</v>
      </c>
      <c r="F375" s="138" t="str">
        <f t="shared" si="29"/>
        <v>Wanda</v>
      </c>
      <c r="G375" s="138" t="str">
        <f t="shared" si="31"/>
        <v>Wanda9C-IT</v>
      </c>
      <c r="I375" s="69" t="str">
        <f t="shared" si="28"/>
        <v>9C-IT</v>
      </c>
      <c r="J375"/>
      <c r="K375"/>
    </row>
    <row r="376" spans="1:11" ht="15.75" x14ac:dyDescent="0.25">
      <c r="A376" s="242" t="s">
        <v>3103</v>
      </c>
      <c r="B376" s="242" t="s">
        <v>2830</v>
      </c>
      <c r="C376" s="237">
        <v>9</v>
      </c>
      <c r="D376" s="236" t="s">
        <v>3224</v>
      </c>
      <c r="E376" s="236">
        <v>4</v>
      </c>
      <c r="F376" s="138" t="str">
        <f t="shared" si="29"/>
        <v>Robin</v>
      </c>
      <c r="G376" s="138" t="str">
        <f t="shared" si="31"/>
        <v>Robin9C-IT</v>
      </c>
      <c r="I376" s="69" t="str">
        <f t="shared" si="28"/>
        <v>9C-IT</v>
      </c>
      <c r="J376"/>
      <c r="K376"/>
    </row>
    <row r="377" spans="1:11" ht="15.75" x14ac:dyDescent="0.25">
      <c r="A377" s="242" t="s">
        <v>3086</v>
      </c>
      <c r="B377" s="242" t="s">
        <v>3104</v>
      </c>
      <c r="C377" s="237">
        <v>9</v>
      </c>
      <c r="D377" s="236" t="s">
        <v>3224</v>
      </c>
      <c r="E377" s="236">
        <v>4</v>
      </c>
      <c r="F377" s="138" t="str">
        <f t="shared" si="29"/>
        <v>Dan</v>
      </c>
      <c r="G377" s="138" t="str">
        <f t="shared" si="31"/>
        <v>Dan9C-IT</v>
      </c>
      <c r="I377" s="69" t="str">
        <f t="shared" si="28"/>
        <v>9C-IT</v>
      </c>
      <c r="J377"/>
      <c r="K377"/>
    </row>
    <row r="378" spans="1:11" ht="15.75" x14ac:dyDescent="0.25">
      <c r="A378" s="242" t="s">
        <v>2809</v>
      </c>
      <c r="B378" s="242" t="s">
        <v>3105</v>
      </c>
      <c r="C378" s="237">
        <v>9</v>
      </c>
      <c r="D378" s="236" t="s">
        <v>3224</v>
      </c>
      <c r="E378" s="236">
        <v>4</v>
      </c>
      <c r="F378" s="138" t="str">
        <f t="shared" si="29"/>
        <v>Kathy</v>
      </c>
      <c r="G378" s="138" t="str">
        <f t="shared" si="31"/>
        <v>Kathy9C-IT</v>
      </c>
      <c r="I378" s="69" t="str">
        <f t="shared" si="28"/>
        <v>9C-IT</v>
      </c>
      <c r="J378"/>
      <c r="K378"/>
    </row>
    <row r="379" spans="1:11" ht="15.75" x14ac:dyDescent="0.25">
      <c r="A379" s="242" t="s">
        <v>617</v>
      </c>
      <c r="B379" s="242" t="s">
        <v>3106</v>
      </c>
      <c r="C379" s="237">
        <v>9</v>
      </c>
      <c r="D379" s="236" t="s">
        <v>3224</v>
      </c>
      <c r="E379" s="236">
        <v>4</v>
      </c>
      <c r="F379" s="95"/>
      <c r="G379" s="95"/>
      <c r="I379" s="69" t="str">
        <f t="shared" si="28"/>
        <v>9C-IT</v>
      </c>
      <c r="J379"/>
      <c r="K379"/>
    </row>
    <row r="380" spans="1:11" ht="15.75" x14ac:dyDescent="0.25">
      <c r="A380" s="242" t="s">
        <v>3107</v>
      </c>
      <c r="B380" s="242" t="s">
        <v>3108</v>
      </c>
      <c r="C380" s="237">
        <v>9</v>
      </c>
      <c r="D380" s="236" t="s">
        <v>3224</v>
      </c>
      <c r="E380" s="236">
        <v>3</v>
      </c>
      <c r="F380" s="95"/>
      <c r="G380" s="95"/>
      <c r="I380" s="69" t="str">
        <f t="shared" si="28"/>
        <v>9C-IT</v>
      </c>
      <c r="J380"/>
      <c r="K380"/>
    </row>
    <row r="381" spans="1:11" ht="15.75" x14ac:dyDescent="0.25">
      <c r="A381" s="242" t="s">
        <v>3093</v>
      </c>
      <c r="B381" s="242" t="s">
        <v>2764</v>
      </c>
      <c r="C381" s="237">
        <v>9</v>
      </c>
      <c r="D381" s="236" t="s">
        <v>3224</v>
      </c>
      <c r="E381" s="236">
        <v>3</v>
      </c>
      <c r="F381" s="95"/>
      <c r="G381" s="95"/>
      <c r="I381" s="69" t="str">
        <f t="shared" si="28"/>
        <v>9C-IT</v>
      </c>
      <c r="J381"/>
      <c r="K381"/>
    </row>
    <row r="382" spans="1:11" ht="15.75" x14ac:dyDescent="0.25">
      <c r="A382" s="242" t="s">
        <v>119</v>
      </c>
      <c r="B382" s="242" t="s">
        <v>3109</v>
      </c>
      <c r="C382" s="237">
        <v>9</v>
      </c>
      <c r="D382" s="236" t="s">
        <v>3224</v>
      </c>
      <c r="E382" s="236">
        <v>4</v>
      </c>
      <c r="F382" s="95"/>
      <c r="G382" s="95"/>
      <c r="I382" s="69" t="str">
        <f t="shared" si="28"/>
        <v>9C-IT</v>
      </c>
      <c r="J382"/>
      <c r="K382"/>
    </row>
    <row r="383" spans="1:11" ht="15.75" x14ac:dyDescent="0.25">
      <c r="A383" s="242" t="s">
        <v>2981</v>
      </c>
      <c r="B383" s="242" t="s">
        <v>2625</v>
      </c>
      <c r="C383" s="237">
        <v>9</v>
      </c>
      <c r="D383" s="236" t="s">
        <v>3224</v>
      </c>
      <c r="E383" s="236">
        <v>4</v>
      </c>
      <c r="F383" s="95"/>
      <c r="G383" s="95"/>
      <c r="I383" s="69" t="str">
        <f t="shared" si="28"/>
        <v>9C-IT</v>
      </c>
      <c r="J383"/>
      <c r="K383"/>
    </row>
    <row r="384" spans="1:11" ht="15.75" x14ac:dyDescent="0.25">
      <c r="A384" s="242" t="s">
        <v>2732</v>
      </c>
      <c r="B384" s="242" t="s">
        <v>2759</v>
      </c>
      <c r="C384" s="237">
        <v>9</v>
      </c>
      <c r="D384" s="236" t="s">
        <v>3224</v>
      </c>
      <c r="E384" s="236">
        <v>4</v>
      </c>
      <c r="F384" s="95"/>
      <c r="G384" s="95"/>
      <c r="I384" s="69" t="str">
        <f t="shared" si="28"/>
        <v>9C-IT</v>
      </c>
      <c r="J384"/>
      <c r="K384"/>
    </row>
    <row r="385" spans="1:11" ht="15.75" x14ac:dyDescent="0.25">
      <c r="A385" s="242" t="s">
        <v>3110</v>
      </c>
      <c r="B385" s="242" t="s">
        <v>3111</v>
      </c>
      <c r="C385" s="237">
        <v>9</v>
      </c>
      <c r="D385" s="236" t="s">
        <v>3224</v>
      </c>
      <c r="E385" s="236">
        <v>4</v>
      </c>
      <c r="F385" s="95"/>
      <c r="G385" s="95"/>
      <c r="I385" s="69" t="str">
        <f t="shared" si="28"/>
        <v>9C-IT</v>
      </c>
      <c r="J385"/>
      <c r="K385"/>
    </row>
    <row r="386" spans="1:11" ht="15.75" x14ac:dyDescent="0.25">
      <c r="A386" s="242" t="s">
        <v>3112</v>
      </c>
      <c r="B386" s="242" t="s">
        <v>3113</v>
      </c>
      <c r="C386" s="237">
        <v>9</v>
      </c>
      <c r="D386" s="236" t="s">
        <v>3224</v>
      </c>
      <c r="E386" s="236">
        <v>4</v>
      </c>
      <c r="F386" s="95"/>
      <c r="G386" s="95"/>
      <c r="I386" s="69" t="str">
        <f t="shared" si="28"/>
        <v>9C-IT</v>
      </c>
      <c r="J386"/>
      <c r="K386"/>
    </row>
    <row r="387" spans="1:11" ht="15.75" x14ac:dyDescent="0.25">
      <c r="A387" s="242" t="s">
        <v>2178</v>
      </c>
      <c r="B387" s="242" t="s">
        <v>3114</v>
      </c>
      <c r="C387" s="237">
        <v>9</v>
      </c>
      <c r="D387" s="236" t="s">
        <v>3224</v>
      </c>
      <c r="E387" s="236">
        <v>4</v>
      </c>
      <c r="F387" s="95"/>
      <c r="G387" s="95"/>
      <c r="I387" s="69" t="str">
        <f t="shared" ref="I387:I450" si="32">D387</f>
        <v>9C-IT</v>
      </c>
      <c r="J387"/>
      <c r="K387"/>
    </row>
    <row r="388" spans="1:11" ht="15.75" x14ac:dyDescent="0.25">
      <c r="A388" s="242" t="s">
        <v>1301</v>
      </c>
      <c r="B388" s="242" t="s">
        <v>3115</v>
      </c>
      <c r="C388" s="237">
        <v>9</v>
      </c>
      <c r="D388" s="236" t="s">
        <v>3224</v>
      </c>
      <c r="E388" s="236">
        <v>4</v>
      </c>
      <c r="F388" s="95"/>
      <c r="G388" s="95"/>
      <c r="I388" s="69" t="str">
        <f t="shared" si="32"/>
        <v>9C-IT</v>
      </c>
      <c r="J388"/>
      <c r="K388"/>
    </row>
    <row r="389" spans="1:11" ht="15.75" x14ac:dyDescent="0.25">
      <c r="A389" s="242" t="s">
        <v>1282</v>
      </c>
      <c r="B389" s="242" t="s">
        <v>3116</v>
      </c>
      <c r="C389" s="237">
        <v>9</v>
      </c>
      <c r="D389" s="236" t="s">
        <v>3225</v>
      </c>
      <c r="E389" s="236">
        <v>4</v>
      </c>
      <c r="F389" s="95"/>
      <c r="G389" s="95"/>
      <c r="I389" s="69" t="str">
        <f t="shared" si="32"/>
        <v>9H-IT</v>
      </c>
      <c r="J389"/>
      <c r="K389"/>
    </row>
    <row r="390" spans="1:11" ht="15.75" x14ac:dyDescent="0.25">
      <c r="A390" s="242" t="s">
        <v>2851</v>
      </c>
      <c r="B390" s="242" t="s">
        <v>3117</v>
      </c>
      <c r="C390" s="237">
        <v>9</v>
      </c>
      <c r="D390" s="236" t="s">
        <v>3225</v>
      </c>
      <c r="E390" s="236">
        <v>4</v>
      </c>
      <c r="F390" s="95"/>
      <c r="G390" s="95"/>
      <c r="I390" s="69" t="str">
        <f t="shared" si="32"/>
        <v>9H-IT</v>
      </c>
      <c r="J390"/>
      <c r="K390"/>
    </row>
    <row r="391" spans="1:11" ht="15.75" x14ac:dyDescent="0.25">
      <c r="A391" s="242" t="s">
        <v>113</v>
      </c>
      <c r="B391" s="242" t="s">
        <v>3118</v>
      </c>
      <c r="C391" s="237">
        <v>9</v>
      </c>
      <c r="D391" s="236" t="s">
        <v>3225</v>
      </c>
      <c r="E391" s="236">
        <v>4</v>
      </c>
      <c r="F391" s="95"/>
      <c r="G391" s="95"/>
      <c r="I391" s="69" t="str">
        <f t="shared" si="32"/>
        <v>9H-IT</v>
      </c>
      <c r="J391"/>
      <c r="K391"/>
    </row>
    <row r="392" spans="1:11" ht="15.75" x14ac:dyDescent="0.25">
      <c r="A392" s="242" t="s">
        <v>2659</v>
      </c>
      <c r="B392" s="242" t="s">
        <v>2966</v>
      </c>
      <c r="C392" s="237">
        <v>9</v>
      </c>
      <c r="D392" s="236" t="s">
        <v>3225</v>
      </c>
      <c r="E392" s="236">
        <v>4</v>
      </c>
      <c r="F392" s="95"/>
      <c r="G392" s="95"/>
      <c r="I392" s="69" t="str">
        <f t="shared" si="32"/>
        <v>9H-IT</v>
      </c>
      <c r="J392"/>
      <c r="K392"/>
    </row>
    <row r="393" spans="1:11" ht="15.75" x14ac:dyDescent="0.25">
      <c r="A393" s="242" t="s">
        <v>1273</v>
      </c>
      <c r="B393" s="242" t="s">
        <v>3119</v>
      </c>
      <c r="C393" s="237">
        <v>9</v>
      </c>
      <c r="D393" s="236" t="s">
        <v>3225</v>
      </c>
      <c r="E393" s="236">
        <v>4</v>
      </c>
      <c r="F393" s="95"/>
      <c r="G393" s="95"/>
      <c r="I393" s="69" t="str">
        <f t="shared" si="32"/>
        <v>9H-IT</v>
      </c>
      <c r="J393"/>
      <c r="K393"/>
    </row>
    <row r="394" spans="1:11" ht="15.75" x14ac:dyDescent="0.25">
      <c r="A394" s="242" t="s">
        <v>3120</v>
      </c>
      <c r="B394" s="242" t="s">
        <v>2632</v>
      </c>
      <c r="C394" s="237">
        <v>9</v>
      </c>
      <c r="D394" s="236" t="s">
        <v>3225</v>
      </c>
      <c r="E394" s="236">
        <v>4</v>
      </c>
      <c r="F394" s="95"/>
      <c r="G394" s="95"/>
      <c r="I394" s="69" t="str">
        <f t="shared" si="32"/>
        <v>9H-IT</v>
      </c>
      <c r="J394"/>
      <c r="K394"/>
    </row>
    <row r="395" spans="1:11" ht="15.75" x14ac:dyDescent="0.25">
      <c r="A395" s="242" t="s">
        <v>2694</v>
      </c>
      <c r="B395" s="242" t="s">
        <v>2752</v>
      </c>
      <c r="C395" s="237">
        <v>9</v>
      </c>
      <c r="D395" s="236" t="s">
        <v>3225</v>
      </c>
      <c r="E395" s="236" t="s">
        <v>2203</v>
      </c>
      <c r="F395" s="95"/>
      <c r="G395" s="95"/>
      <c r="I395" s="69" t="str">
        <f t="shared" si="32"/>
        <v>9H-IT</v>
      </c>
      <c r="J395"/>
      <c r="K395"/>
    </row>
    <row r="396" spans="1:11" ht="15.75" x14ac:dyDescent="0.25">
      <c r="A396" s="242" t="s">
        <v>3121</v>
      </c>
      <c r="B396" s="242" t="s">
        <v>2703</v>
      </c>
      <c r="C396" s="237">
        <v>9</v>
      </c>
      <c r="D396" s="236" t="s">
        <v>3225</v>
      </c>
      <c r="E396" s="236" t="s">
        <v>2203</v>
      </c>
      <c r="F396" s="95"/>
      <c r="G396" s="95"/>
      <c r="I396" s="69" t="str">
        <f t="shared" si="32"/>
        <v>9H-IT</v>
      </c>
      <c r="J396"/>
      <c r="K396"/>
    </row>
    <row r="397" spans="1:11" ht="15.75" x14ac:dyDescent="0.25">
      <c r="A397" s="242" t="s">
        <v>2954</v>
      </c>
      <c r="B397" s="242" t="s">
        <v>3122</v>
      </c>
      <c r="C397" s="237">
        <v>9</v>
      </c>
      <c r="D397" s="236" t="s">
        <v>3225</v>
      </c>
      <c r="E397" s="236">
        <v>4</v>
      </c>
      <c r="F397" s="95"/>
      <c r="G397" s="95"/>
      <c r="I397" s="69" t="str">
        <f t="shared" si="32"/>
        <v>9H-IT</v>
      </c>
      <c r="J397"/>
      <c r="K397"/>
    </row>
    <row r="398" spans="1:11" ht="15.75" x14ac:dyDescent="0.25">
      <c r="A398" s="242" t="s">
        <v>2174</v>
      </c>
      <c r="B398" s="242" t="s">
        <v>3123</v>
      </c>
      <c r="C398" s="237">
        <v>9</v>
      </c>
      <c r="D398" s="236" t="s">
        <v>3225</v>
      </c>
      <c r="E398" s="236">
        <v>4</v>
      </c>
      <c r="F398" s="95"/>
      <c r="G398" s="95"/>
      <c r="I398" s="69" t="str">
        <f t="shared" si="32"/>
        <v>9H-IT</v>
      </c>
      <c r="J398"/>
      <c r="K398"/>
    </row>
    <row r="399" spans="1:11" ht="15.75" x14ac:dyDescent="0.25">
      <c r="A399" s="242" t="s">
        <v>245</v>
      </c>
      <c r="B399" s="242" t="s">
        <v>2873</v>
      </c>
      <c r="C399" s="237">
        <v>9</v>
      </c>
      <c r="D399" s="236" t="s">
        <v>3225</v>
      </c>
      <c r="E399" s="236" t="s">
        <v>2203</v>
      </c>
      <c r="F399" s="95"/>
      <c r="G399" s="95"/>
      <c r="I399" s="69" t="str">
        <f t="shared" si="32"/>
        <v>9H-IT</v>
      </c>
      <c r="J399"/>
      <c r="K399"/>
    </row>
    <row r="400" spans="1:11" ht="15.75" x14ac:dyDescent="0.25">
      <c r="A400" s="242" t="s">
        <v>2666</v>
      </c>
      <c r="B400" s="242" t="s">
        <v>253</v>
      </c>
      <c r="C400" s="237">
        <v>9</v>
      </c>
      <c r="D400" s="236" t="s">
        <v>3225</v>
      </c>
      <c r="E400" s="236">
        <v>3</v>
      </c>
      <c r="F400" s="95"/>
      <c r="G400" s="95"/>
      <c r="I400" s="69" t="str">
        <f t="shared" si="32"/>
        <v>9H-IT</v>
      </c>
      <c r="J400"/>
      <c r="K400"/>
    </row>
    <row r="401" spans="1:11" ht="15.75" x14ac:dyDescent="0.25">
      <c r="A401" s="242" t="s">
        <v>2644</v>
      </c>
      <c r="B401" s="242" t="s">
        <v>3124</v>
      </c>
      <c r="C401" s="237">
        <v>9</v>
      </c>
      <c r="D401" s="236" t="s">
        <v>3225</v>
      </c>
      <c r="E401" s="236" t="s">
        <v>2228</v>
      </c>
      <c r="F401" s="95"/>
      <c r="G401" s="95"/>
      <c r="I401" s="69" t="str">
        <f t="shared" si="32"/>
        <v>9H-IT</v>
      </c>
      <c r="J401"/>
      <c r="K401"/>
    </row>
    <row r="402" spans="1:11" ht="15.75" x14ac:dyDescent="0.25">
      <c r="A402" s="242" t="s">
        <v>3125</v>
      </c>
      <c r="B402" s="242" t="s">
        <v>3126</v>
      </c>
      <c r="C402" s="237">
        <v>9</v>
      </c>
      <c r="D402" s="236" t="s">
        <v>3225</v>
      </c>
      <c r="E402" s="236" t="s">
        <v>2203</v>
      </c>
      <c r="F402" s="95"/>
      <c r="G402" s="95"/>
      <c r="I402" s="69" t="str">
        <f t="shared" si="32"/>
        <v>9H-IT</v>
      </c>
      <c r="J402"/>
      <c r="K402"/>
    </row>
    <row r="403" spans="1:11" ht="15.75" x14ac:dyDescent="0.25">
      <c r="A403" s="242" t="s">
        <v>2239</v>
      </c>
      <c r="B403" s="242" t="s">
        <v>2883</v>
      </c>
      <c r="C403" s="237">
        <v>9</v>
      </c>
      <c r="D403" s="236" t="s">
        <v>3225</v>
      </c>
      <c r="E403" s="236">
        <v>4</v>
      </c>
      <c r="F403" s="95"/>
      <c r="G403" s="95"/>
      <c r="I403" s="69" t="str">
        <f t="shared" si="32"/>
        <v>9H-IT</v>
      </c>
      <c r="J403"/>
      <c r="K403"/>
    </row>
    <row r="404" spans="1:11" ht="15.75" x14ac:dyDescent="0.25">
      <c r="A404" s="242" t="s">
        <v>2189</v>
      </c>
      <c r="B404" s="242" t="s">
        <v>2647</v>
      </c>
      <c r="C404" s="237">
        <v>9</v>
      </c>
      <c r="D404" s="236" t="s">
        <v>3225</v>
      </c>
      <c r="E404" s="236" t="s">
        <v>2203</v>
      </c>
      <c r="F404" s="95"/>
      <c r="G404" s="95"/>
      <c r="I404" s="69" t="str">
        <f t="shared" si="32"/>
        <v>9H-IT</v>
      </c>
      <c r="J404"/>
      <c r="K404"/>
    </row>
    <row r="405" spans="1:11" ht="15.75" x14ac:dyDescent="0.25">
      <c r="A405" s="242" t="s">
        <v>2226</v>
      </c>
      <c r="B405" s="242" t="s">
        <v>2630</v>
      </c>
      <c r="C405" s="237">
        <v>9</v>
      </c>
      <c r="D405" s="236" t="s">
        <v>3225</v>
      </c>
      <c r="E405" s="236">
        <v>4</v>
      </c>
      <c r="F405" s="95"/>
      <c r="G405" s="95"/>
      <c r="I405" s="69" t="str">
        <f t="shared" si="32"/>
        <v>9H-IT</v>
      </c>
      <c r="J405"/>
      <c r="K405"/>
    </row>
    <row r="406" spans="1:11" ht="15.75" x14ac:dyDescent="0.25">
      <c r="A406" s="242" t="s">
        <v>2734</v>
      </c>
      <c r="B406" s="242" t="s">
        <v>3127</v>
      </c>
      <c r="C406" s="237">
        <v>9</v>
      </c>
      <c r="D406" s="236" t="s">
        <v>3225</v>
      </c>
      <c r="E406" s="236">
        <v>3</v>
      </c>
      <c r="F406" s="95"/>
      <c r="G406" s="95"/>
      <c r="I406" s="69" t="str">
        <f t="shared" si="32"/>
        <v>9H-IT</v>
      </c>
      <c r="J406"/>
      <c r="K406"/>
    </row>
    <row r="407" spans="1:11" ht="15.75" x14ac:dyDescent="0.25">
      <c r="A407" s="242" t="s">
        <v>691</v>
      </c>
      <c r="B407" s="242" t="s">
        <v>3128</v>
      </c>
      <c r="C407" s="237">
        <v>9</v>
      </c>
      <c r="D407" s="236" t="s">
        <v>3225</v>
      </c>
      <c r="E407" s="236">
        <v>4</v>
      </c>
      <c r="F407" s="95"/>
      <c r="G407" s="95"/>
      <c r="I407" s="69" t="str">
        <f t="shared" si="32"/>
        <v>9H-IT</v>
      </c>
      <c r="J407"/>
      <c r="K407"/>
    </row>
    <row r="408" spans="1:11" ht="15.75" x14ac:dyDescent="0.25">
      <c r="A408" s="242" t="s">
        <v>2737</v>
      </c>
      <c r="B408" s="242" t="s">
        <v>3129</v>
      </c>
      <c r="C408" s="237">
        <v>9</v>
      </c>
      <c r="D408" s="236" t="s">
        <v>3225</v>
      </c>
      <c r="E408" s="236" t="s">
        <v>2228</v>
      </c>
      <c r="F408" s="95"/>
      <c r="G408" s="95"/>
      <c r="I408" s="69" t="str">
        <f t="shared" si="32"/>
        <v>9H-IT</v>
      </c>
      <c r="J408"/>
      <c r="K408"/>
    </row>
    <row r="409" spans="1:11" ht="15.75" x14ac:dyDescent="0.25">
      <c r="A409" s="242" t="s">
        <v>2667</v>
      </c>
      <c r="B409" s="242" t="s">
        <v>3130</v>
      </c>
      <c r="C409" s="237">
        <v>9</v>
      </c>
      <c r="D409" s="236" t="s">
        <v>3225</v>
      </c>
      <c r="E409" s="236">
        <v>4</v>
      </c>
      <c r="F409" s="95"/>
      <c r="G409" s="95"/>
      <c r="I409" s="69" t="str">
        <f t="shared" si="32"/>
        <v>9H-IT</v>
      </c>
      <c r="J409"/>
      <c r="K409"/>
    </row>
    <row r="410" spans="1:11" ht="15.75" x14ac:dyDescent="0.25">
      <c r="A410" s="242" t="s">
        <v>2227</v>
      </c>
      <c r="B410" s="242" t="s">
        <v>3131</v>
      </c>
      <c r="C410" s="237">
        <v>9</v>
      </c>
      <c r="D410" s="236" t="s">
        <v>3226</v>
      </c>
      <c r="E410" s="236" t="s">
        <v>2204</v>
      </c>
      <c r="F410" s="95"/>
      <c r="G410" s="95"/>
      <c r="I410" s="69" t="str">
        <f t="shared" si="32"/>
        <v>9I-IT</v>
      </c>
      <c r="J410"/>
      <c r="K410"/>
    </row>
    <row r="411" spans="1:11" ht="15.75" x14ac:dyDescent="0.25">
      <c r="A411" s="242" t="s">
        <v>2671</v>
      </c>
      <c r="B411" s="242" t="s">
        <v>2648</v>
      </c>
      <c r="C411" s="237">
        <v>9</v>
      </c>
      <c r="D411" s="236" t="s">
        <v>3226</v>
      </c>
      <c r="E411" s="236">
        <v>4</v>
      </c>
      <c r="F411" s="95"/>
      <c r="G411" s="95"/>
      <c r="I411" s="69" t="str">
        <f t="shared" si="32"/>
        <v>9I-IT</v>
      </c>
      <c r="J411"/>
      <c r="K411"/>
    </row>
    <row r="412" spans="1:11" ht="15.75" x14ac:dyDescent="0.25">
      <c r="A412" s="242" t="s">
        <v>2205</v>
      </c>
      <c r="B412" s="242" t="s">
        <v>2993</v>
      </c>
      <c r="C412" s="237">
        <v>9</v>
      </c>
      <c r="D412" s="236" t="s">
        <v>3226</v>
      </c>
      <c r="E412" s="236" t="s">
        <v>2203</v>
      </c>
      <c r="F412" s="95"/>
      <c r="G412" s="95"/>
      <c r="I412" s="69" t="str">
        <f t="shared" si="32"/>
        <v>9I-IT</v>
      </c>
      <c r="J412"/>
      <c r="K412"/>
    </row>
    <row r="413" spans="1:11" ht="15.75" x14ac:dyDescent="0.25">
      <c r="A413" s="242" t="s">
        <v>2976</v>
      </c>
      <c r="B413" s="242" t="s">
        <v>3126</v>
      </c>
      <c r="C413" s="237">
        <v>9</v>
      </c>
      <c r="D413" s="236" t="s">
        <v>3226</v>
      </c>
      <c r="E413" s="236">
        <v>4</v>
      </c>
      <c r="F413" s="95"/>
      <c r="G413" s="95"/>
      <c r="I413" s="69" t="str">
        <f t="shared" si="32"/>
        <v>9I-IT</v>
      </c>
      <c r="J413"/>
      <c r="K413"/>
    </row>
    <row r="414" spans="1:11" ht="15.75" x14ac:dyDescent="0.25">
      <c r="A414" s="242" t="s">
        <v>252</v>
      </c>
      <c r="B414" s="242" t="s">
        <v>1124</v>
      </c>
      <c r="C414" s="237">
        <v>9</v>
      </c>
      <c r="D414" s="236" t="s">
        <v>3226</v>
      </c>
      <c r="E414" s="236" t="s">
        <v>2203</v>
      </c>
      <c r="F414" s="95"/>
      <c r="G414" s="95"/>
      <c r="I414" s="69" t="str">
        <f t="shared" si="32"/>
        <v>9I-IT</v>
      </c>
      <c r="J414"/>
      <c r="K414"/>
    </row>
    <row r="415" spans="1:11" ht="15.75" x14ac:dyDescent="0.25">
      <c r="A415" s="242" t="s">
        <v>2174</v>
      </c>
      <c r="B415" s="242" t="s">
        <v>3132</v>
      </c>
      <c r="C415" s="237">
        <v>9</v>
      </c>
      <c r="D415" s="236" t="s">
        <v>3226</v>
      </c>
      <c r="E415" s="236">
        <v>4</v>
      </c>
      <c r="F415" s="95"/>
      <c r="G415" s="95"/>
      <c r="I415" s="69" t="str">
        <f t="shared" si="32"/>
        <v>9I-IT</v>
      </c>
      <c r="J415"/>
      <c r="K415"/>
    </row>
    <row r="416" spans="1:11" ht="15.75" x14ac:dyDescent="0.25">
      <c r="A416" s="242" t="s">
        <v>121</v>
      </c>
      <c r="B416" s="242" t="s">
        <v>3133</v>
      </c>
      <c r="C416" s="237">
        <v>9</v>
      </c>
      <c r="D416" s="236" t="s">
        <v>3226</v>
      </c>
      <c r="E416" s="236" t="s">
        <v>2203</v>
      </c>
      <c r="F416" s="95"/>
      <c r="G416" s="95"/>
      <c r="I416" s="69" t="str">
        <f t="shared" si="32"/>
        <v>9I-IT</v>
      </c>
      <c r="J416"/>
      <c r="K416"/>
    </row>
    <row r="417" spans="1:11" ht="15.75" x14ac:dyDescent="0.25">
      <c r="A417" s="242" t="s">
        <v>37</v>
      </c>
      <c r="B417" s="242" t="s">
        <v>3134</v>
      </c>
      <c r="C417" s="237">
        <v>9</v>
      </c>
      <c r="D417" s="236" t="s">
        <v>3226</v>
      </c>
      <c r="E417" s="236">
        <v>5</v>
      </c>
      <c r="F417" s="95"/>
      <c r="G417" s="95"/>
      <c r="I417" s="69" t="str">
        <f t="shared" si="32"/>
        <v>9I-IT</v>
      </c>
      <c r="J417"/>
      <c r="K417"/>
    </row>
    <row r="418" spans="1:11" ht="15.75" x14ac:dyDescent="0.25">
      <c r="A418" s="242" t="s">
        <v>3135</v>
      </c>
      <c r="B418" s="242" t="s">
        <v>2624</v>
      </c>
      <c r="C418" s="237">
        <v>9</v>
      </c>
      <c r="D418" s="236" t="s">
        <v>3226</v>
      </c>
      <c r="E418" s="236">
        <v>3</v>
      </c>
      <c r="F418" s="95"/>
      <c r="G418" s="95"/>
      <c r="I418" s="69" t="str">
        <f t="shared" si="32"/>
        <v>9I-IT</v>
      </c>
      <c r="J418"/>
      <c r="K418"/>
    </row>
    <row r="419" spans="1:11" ht="15.75" x14ac:dyDescent="0.25">
      <c r="A419" s="242" t="s">
        <v>530</v>
      </c>
      <c r="B419" s="242" t="s">
        <v>3136</v>
      </c>
      <c r="C419" s="237">
        <v>9</v>
      </c>
      <c r="D419" s="236" t="s">
        <v>3226</v>
      </c>
      <c r="E419" s="236">
        <v>4</v>
      </c>
      <c r="F419" s="95"/>
      <c r="G419" s="95"/>
      <c r="I419" s="69" t="str">
        <f t="shared" si="32"/>
        <v>9I-IT</v>
      </c>
      <c r="J419"/>
      <c r="K419"/>
    </row>
    <row r="420" spans="1:11" ht="15.75" x14ac:dyDescent="0.25">
      <c r="A420" s="242" t="s">
        <v>3014</v>
      </c>
      <c r="B420" s="242" t="s">
        <v>2941</v>
      </c>
      <c r="C420" s="237">
        <v>9</v>
      </c>
      <c r="D420" s="236" t="s">
        <v>3226</v>
      </c>
      <c r="E420" s="236">
        <v>4</v>
      </c>
      <c r="F420" s="95"/>
      <c r="G420" s="95"/>
      <c r="I420" s="69" t="str">
        <f t="shared" si="32"/>
        <v>9I-IT</v>
      </c>
      <c r="J420"/>
      <c r="K420"/>
    </row>
    <row r="421" spans="1:11" ht="15.75" x14ac:dyDescent="0.25">
      <c r="A421" s="242" t="s">
        <v>2188</v>
      </c>
      <c r="B421" s="242" t="s">
        <v>3137</v>
      </c>
      <c r="C421" s="237">
        <v>9</v>
      </c>
      <c r="D421" s="236" t="s">
        <v>3226</v>
      </c>
      <c r="E421" s="236">
        <v>4</v>
      </c>
      <c r="F421" s="95"/>
      <c r="G421" s="95"/>
      <c r="I421" s="69" t="str">
        <f t="shared" si="32"/>
        <v>9I-IT</v>
      </c>
      <c r="J421"/>
      <c r="K421"/>
    </row>
    <row r="422" spans="1:11" ht="15.75" x14ac:dyDescent="0.25">
      <c r="A422" s="242" t="s">
        <v>3125</v>
      </c>
      <c r="B422" s="242" t="s">
        <v>2784</v>
      </c>
      <c r="C422" s="237">
        <v>9</v>
      </c>
      <c r="D422" s="236" t="s">
        <v>3226</v>
      </c>
      <c r="E422" s="236" t="s">
        <v>2203</v>
      </c>
      <c r="F422" s="95"/>
      <c r="G422" s="95"/>
      <c r="I422" s="69" t="str">
        <f t="shared" si="32"/>
        <v>9I-IT</v>
      </c>
      <c r="J422"/>
      <c r="K422"/>
    </row>
    <row r="423" spans="1:11" ht="15.75" x14ac:dyDescent="0.25">
      <c r="A423" s="242" t="s">
        <v>2972</v>
      </c>
      <c r="B423" s="242" t="s">
        <v>3138</v>
      </c>
      <c r="C423" s="237">
        <v>9</v>
      </c>
      <c r="D423" s="236" t="s">
        <v>3226</v>
      </c>
      <c r="E423" s="236" t="s">
        <v>2204</v>
      </c>
      <c r="F423" s="95"/>
      <c r="G423" s="95"/>
      <c r="I423" s="69" t="str">
        <f t="shared" si="32"/>
        <v>9I-IT</v>
      </c>
      <c r="J423"/>
      <c r="K423"/>
    </row>
    <row r="424" spans="1:11" ht="15.75" x14ac:dyDescent="0.25">
      <c r="A424" s="242" t="s">
        <v>2702</v>
      </c>
      <c r="B424" s="242" t="s">
        <v>2646</v>
      </c>
      <c r="C424" s="237">
        <v>9</v>
      </c>
      <c r="D424" s="236" t="s">
        <v>3226</v>
      </c>
      <c r="E424" s="236">
        <v>4</v>
      </c>
      <c r="F424" s="95"/>
      <c r="G424" s="95"/>
      <c r="I424" s="69" t="str">
        <f t="shared" si="32"/>
        <v>9I-IT</v>
      </c>
      <c r="J424"/>
      <c r="K424"/>
    </row>
    <row r="425" spans="1:11" ht="15.75" x14ac:dyDescent="0.25">
      <c r="A425" s="242" t="s">
        <v>3139</v>
      </c>
      <c r="B425" s="242" t="s">
        <v>3140</v>
      </c>
      <c r="C425" s="237">
        <v>9</v>
      </c>
      <c r="D425" s="236" t="s">
        <v>3226</v>
      </c>
      <c r="E425" s="236" t="s">
        <v>2228</v>
      </c>
      <c r="F425" s="95"/>
      <c r="G425" s="95"/>
      <c r="I425" s="69" t="str">
        <f t="shared" si="32"/>
        <v>9I-IT</v>
      </c>
      <c r="J425"/>
      <c r="K425"/>
    </row>
    <row r="426" spans="1:11" ht="15.75" x14ac:dyDescent="0.25">
      <c r="A426" s="242" t="s">
        <v>793</v>
      </c>
      <c r="B426" s="242" t="s">
        <v>2642</v>
      </c>
      <c r="C426" s="237">
        <v>9</v>
      </c>
      <c r="D426" s="236" t="s">
        <v>3226</v>
      </c>
      <c r="E426" s="236" t="s">
        <v>2203</v>
      </c>
      <c r="F426" s="95"/>
      <c r="G426" s="95"/>
      <c r="I426" s="69" t="str">
        <f t="shared" si="32"/>
        <v>9I-IT</v>
      </c>
      <c r="J426"/>
      <c r="K426"/>
    </row>
    <row r="427" spans="1:11" ht="15.75" x14ac:dyDescent="0.25">
      <c r="A427" s="242" t="s">
        <v>3067</v>
      </c>
      <c r="B427" s="242" t="s">
        <v>3141</v>
      </c>
      <c r="C427" s="237">
        <v>9</v>
      </c>
      <c r="D427" s="236" t="s">
        <v>3226</v>
      </c>
      <c r="E427" s="236">
        <v>4</v>
      </c>
      <c r="F427" s="95"/>
      <c r="G427" s="95"/>
      <c r="I427" s="69" t="str">
        <f t="shared" si="32"/>
        <v>9I-IT</v>
      </c>
      <c r="J427"/>
      <c r="K427"/>
    </row>
    <row r="428" spans="1:11" ht="15.75" x14ac:dyDescent="0.25">
      <c r="A428" s="242" t="s">
        <v>2923</v>
      </c>
      <c r="B428" s="242" t="s">
        <v>3142</v>
      </c>
      <c r="C428" s="237">
        <v>9</v>
      </c>
      <c r="D428" s="236" t="s">
        <v>3226</v>
      </c>
      <c r="E428" s="236">
        <v>4</v>
      </c>
      <c r="F428" s="95"/>
      <c r="G428" s="95"/>
      <c r="I428" s="69" t="str">
        <f t="shared" si="32"/>
        <v>9I-IT</v>
      </c>
      <c r="J428"/>
      <c r="K428"/>
    </row>
    <row r="429" spans="1:11" ht="15.75" x14ac:dyDescent="0.25">
      <c r="A429" s="242" t="s">
        <v>2615</v>
      </c>
      <c r="B429" s="242" t="s">
        <v>2628</v>
      </c>
      <c r="C429" s="237">
        <v>9</v>
      </c>
      <c r="D429" s="236" t="s">
        <v>3227</v>
      </c>
      <c r="E429" s="236">
        <v>4</v>
      </c>
      <c r="F429" s="95"/>
      <c r="G429" s="95"/>
      <c r="I429" s="69" t="str">
        <f t="shared" si="32"/>
        <v>9L-IT</v>
      </c>
      <c r="J429"/>
      <c r="K429"/>
    </row>
    <row r="430" spans="1:11" ht="15.75" x14ac:dyDescent="0.25">
      <c r="A430" s="242" t="s">
        <v>2952</v>
      </c>
      <c r="B430" s="242" t="s">
        <v>2189</v>
      </c>
      <c r="C430" s="237">
        <v>9</v>
      </c>
      <c r="D430" s="236" t="s">
        <v>3227</v>
      </c>
      <c r="E430" s="236">
        <v>4</v>
      </c>
      <c r="F430" s="95"/>
      <c r="G430" s="95"/>
      <c r="I430" s="69" t="str">
        <f t="shared" si="32"/>
        <v>9L-IT</v>
      </c>
      <c r="J430"/>
      <c r="K430"/>
    </row>
    <row r="431" spans="1:11" ht="15.75" x14ac:dyDescent="0.25">
      <c r="A431" s="242" t="s">
        <v>2782</v>
      </c>
      <c r="B431" s="242" t="s">
        <v>2776</v>
      </c>
      <c r="C431" s="237">
        <v>9</v>
      </c>
      <c r="D431" s="236" t="s">
        <v>3227</v>
      </c>
      <c r="E431" s="236">
        <v>4</v>
      </c>
      <c r="F431" s="95"/>
      <c r="G431" s="95"/>
      <c r="I431" s="69" t="str">
        <f t="shared" si="32"/>
        <v>9L-IT</v>
      </c>
      <c r="J431"/>
      <c r="K431"/>
    </row>
    <row r="432" spans="1:11" ht="15.75" x14ac:dyDescent="0.25">
      <c r="A432" s="242" t="s">
        <v>2694</v>
      </c>
      <c r="B432" s="242" t="s">
        <v>2818</v>
      </c>
      <c r="C432" s="237">
        <v>9</v>
      </c>
      <c r="D432" s="236" t="s">
        <v>3227</v>
      </c>
      <c r="E432" s="236">
        <v>4</v>
      </c>
      <c r="F432" s="95"/>
      <c r="G432" s="95"/>
      <c r="I432" s="69" t="str">
        <f t="shared" si="32"/>
        <v>9L-IT</v>
      </c>
      <c r="J432"/>
      <c r="K432"/>
    </row>
    <row r="433" spans="1:11" ht="15.75" x14ac:dyDescent="0.25">
      <c r="A433" s="242" t="s">
        <v>3143</v>
      </c>
      <c r="B433" s="242" t="s">
        <v>3144</v>
      </c>
      <c r="C433" s="237">
        <v>9</v>
      </c>
      <c r="D433" s="236" t="s">
        <v>3227</v>
      </c>
      <c r="E433" s="236">
        <v>4</v>
      </c>
      <c r="F433" s="95"/>
      <c r="G433" s="95"/>
      <c r="I433" s="69" t="str">
        <f t="shared" si="32"/>
        <v>9L-IT</v>
      </c>
      <c r="J433"/>
      <c r="K433"/>
    </row>
    <row r="434" spans="1:11" ht="15.75" x14ac:dyDescent="0.25">
      <c r="A434" s="242" t="s">
        <v>914</v>
      </c>
      <c r="B434" s="242" t="s">
        <v>2912</v>
      </c>
      <c r="C434" s="237">
        <v>9</v>
      </c>
      <c r="D434" s="236" t="s">
        <v>3227</v>
      </c>
      <c r="E434" s="236">
        <v>4</v>
      </c>
      <c r="F434" s="95"/>
      <c r="G434" s="95"/>
      <c r="I434" s="69" t="str">
        <f t="shared" si="32"/>
        <v>9L-IT</v>
      </c>
      <c r="J434"/>
      <c r="K434"/>
    </row>
    <row r="435" spans="1:11" ht="15.75" x14ac:dyDescent="0.25">
      <c r="A435" s="242" t="s">
        <v>2848</v>
      </c>
      <c r="B435" s="242" t="s">
        <v>2825</v>
      </c>
      <c r="C435" s="237">
        <v>9</v>
      </c>
      <c r="D435" s="236" t="s">
        <v>3227</v>
      </c>
      <c r="E435" s="236">
        <v>4</v>
      </c>
      <c r="F435" s="95"/>
      <c r="G435" s="95"/>
      <c r="I435" s="69" t="str">
        <f t="shared" si="32"/>
        <v>9L-IT</v>
      </c>
      <c r="J435"/>
      <c r="K435"/>
    </row>
    <row r="436" spans="1:11" ht="15.75" x14ac:dyDescent="0.25">
      <c r="A436" s="242" t="s">
        <v>3145</v>
      </c>
      <c r="B436" s="242" t="s">
        <v>3146</v>
      </c>
      <c r="C436" s="237">
        <v>9</v>
      </c>
      <c r="D436" s="236" t="s">
        <v>3227</v>
      </c>
      <c r="E436" s="236" t="s">
        <v>2228</v>
      </c>
      <c r="F436" s="95"/>
      <c r="G436" s="95"/>
      <c r="I436" s="69" t="str">
        <f t="shared" si="32"/>
        <v>9L-IT</v>
      </c>
      <c r="J436"/>
      <c r="K436"/>
    </row>
    <row r="437" spans="1:11" ht="15.75" x14ac:dyDescent="0.25">
      <c r="A437" s="242" t="s">
        <v>2238</v>
      </c>
      <c r="B437" s="242" t="s">
        <v>3059</v>
      </c>
      <c r="C437" s="237">
        <v>9</v>
      </c>
      <c r="D437" s="236" t="s">
        <v>3227</v>
      </c>
      <c r="E437" s="236">
        <v>4</v>
      </c>
      <c r="F437" s="95"/>
      <c r="G437" s="95"/>
      <c r="I437" s="69" t="str">
        <f t="shared" si="32"/>
        <v>9L-IT</v>
      </c>
      <c r="J437"/>
      <c r="K437"/>
    </row>
    <row r="438" spans="1:11" ht="15.75" x14ac:dyDescent="0.25">
      <c r="A438" s="242" t="s">
        <v>2659</v>
      </c>
      <c r="B438" s="242" t="s">
        <v>3147</v>
      </c>
      <c r="C438" s="237">
        <v>9</v>
      </c>
      <c r="D438" s="236" t="s">
        <v>3227</v>
      </c>
      <c r="E438" s="236" t="s">
        <v>2203</v>
      </c>
      <c r="F438" s="95"/>
      <c r="G438" s="95"/>
      <c r="I438" s="69" t="str">
        <f t="shared" si="32"/>
        <v>9L-IT</v>
      </c>
      <c r="J438"/>
      <c r="K438"/>
    </row>
    <row r="439" spans="1:11" ht="15.75" x14ac:dyDescent="0.25">
      <c r="A439" s="242" t="s">
        <v>3058</v>
      </c>
      <c r="B439" s="242" t="s">
        <v>3148</v>
      </c>
      <c r="C439" s="237">
        <v>9</v>
      </c>
      <c r="D439" s="236" t="s">
        <v>3227</v>
      </c>
      <c r="E439" s="236">
        <v>4</v>
      </c>
      <c r="F439" s="95"/>
      <c r="G439" s="95"/>
      <c r="I439" s="69" t="str">
        <f t="shared" si="32"/>
        <v>9L-IT</v>
      </c>
      <c r="J439"/>
      <c r="K439"/>
    </row>
    <row r="440" spans="1:11" ht="15.75" x14ac:dyDescent="0.25">
      <c r="A440" s="242" t="s">
        <v>1286</v>
      </c>
      <c r="B440" s="242" t="s">
        <v>2698</v>
      </c>
      <c r="C440" s="237">
        <v>9</v>
      </c>
      <c r="D440" s="236" t="s">
        <v>3227</v>
      </c>
      <c r="E440" s="236">
        <v>5</v>
      </c>
      <c r="F440" s="95"/>
      <c r="G440" s="95"/>
      <c r="I440" s="69" t="str">
        <f t="shared" si="32"/>
        <v>9L-IT</v>
      </c>
      <c r="J440"/>
      <c r="K440"/>
    </row>
    <row r="441" spans="1:11" ht="15.75" x14ac:dyDescent="0.25">
      <c r="A441" s="242" t="s">
        <v>2177</v>
      </c>
      <c r="B441" s="242" t="s">
        <v>3149</v>
      </c>
      <c r="C441" s="237">
        <v>9</v>
      </c>
      <c r="D441" s="236" t="s">
        <v>3227</v>
      </c>
      <c r="E441" s="236" t="s">
        <v>2228</v>
      </c>
      <c r="F441" s="95"/>
      <c r="G441" s="95"/>
      <c r="I441" s="69" t="str">
        <f t="shared" si="32"/>
        <v>9L-IT</v>
      </c>
      <c r="J441"/>
      <c r="K441"/>
    </row>
    <row r="442" spans="1:11" ht="15.75" x14ac:dyDescent="0.25">
      <c r="A442" s="242" t="s">
        <v>2613</v>
      </c>
      <c r="B442" s="242" t="s">
        <v>613</v>
      </c>
      <c r="C442" s="237">
        <v>9</v>
      </c>
      <c r="D442" s="236" t="s">
        <v>3227</v>
      </c>
      <c r="E442" s="236">
        <v>4</v>
      </c>
      <c r="F442" s="95"/>
      <c r="G442" s="95"/>
      <c r="I442" s="69" t="str">
        <f t="shared" si="32"/>
        <v>9L-IT</v>
      </c>
      <c r="J442"/>
      <c r="K442"/>
    </row>
    <row r="443" spans="1:11" ht="15.75" x14ac:dyDescent="0.25">
      <c r="A443" s="242" t="s">
        <v>541</v>
      </c>
      <c r="B443" s="242" t="s">
        <v>2672</v>
      </c>
      <c r="C443" s="237">
        <v>9</v>
      </c>
      <c r="D443" s="236" t="s">
        <v>3227</v>
      </c>
      <c r="E443" s="236" t="s">
        <v>2203</v>
      </c>
      <c r="F443" s="95"/>
      <c r="G443" s="95"/>
      <c r="I443" s="69" t="str">
        <f t="shared" si="32"/>
        <v>9L-IT</v>
      </c>
      <c r="J443"/>
      <c r="K443"/>
    </row>
    <row r="444" spans="1:11" ht="15.75" x14ac:dyDescent="0.25">
      <c r="A444" s="242" t="s">
        <v>2202</v>
      </c>
      <c r="B444" s="242" t="s">
        <v>3150</v>
      </c>
      <c r="C444" s="237">
        <v>9</v>
      </c>
      <c r="D444" s="236" t="s">
        <v>3227</v>
      </c>
      <c r="E444" s="236" t="s">
        <v>2203</v>
      </c>
      <c r="F444" s="95"/>
      <c r="G444" s="95"/>
      <c r="I444" s="69" t="str">
        <f t="shared" si="32"/>
        <v>9L-IT</v>
      </c>
      <c r="J444"/>
      <c r="K444"/>
    </row>
    <row r="445" spans="1:11" ht="15.75" x14ac:dyDescent="0.25">
      <c r="A445" s="242" t="s">
        <v>2613</v>
      </c>
      <c r="B445" s="242" t="s">
        <v>3097</v>
      </c>
      <c r="C445" s="237">
        <v>9</v>
      </c>
      <c r="D445" s="236" t="s">
        <v>3227</v>
      </c>
      <c r="E445" s="236">
        <v>4</v>
      </c>
      <c r="F445" s="95"/>
      <c r="G445" s="95"/>
      <c r="I445" s="69" t="str">
        <f t="shared" si="32"/>
        <v>9L-IT</v>
      </c>
      <c r="J445"/>
      <c r="K445"/>
    </row>
    <row r="446" spans="1:11" ht="15.75" x14ac:dyDescent="0.25">
      <c r="A446" s="242" t="s">
        <v>2666</v>
      </c>
      <c r="B446" s="242" t="s">
        <v>3151</v>
      </c>
      <c r="C446" s="237">
        <v>9</v>
      </c>
      <c r="D446" s="236" t="s">
        <v>3227</v>
      </c>
      <c r="E446" s="236">
        <v>4</v>
      </c>
      <c r="F446" s="95"/>
      <c r="G446" s="95"/>
      <c r="I446" s="69" t="str">
        <f t="shared" si="32"/>
        <v>9L-IT</v>
      </c>
      <c r="J446"/>
      <c r="K446"/>
    </row>
    <row r="447" spans="1:11" ht="15.75" x14ac:dyDescent="0.25">
      <c r="A447" s="242" t="s">
        <v>2180</v>
      </c>
      <c r="B447" s="242" t="s">
        <v>2619</v>
      </c>
      <c r="C447" s="237">
        <v>9</v>
      </c>
      <c r="D447" s="236" t="s">
        <v>3227</v>
      </c>
      <c r="E447" s="236">
        <v>4</v>
      </c>
      <c r="F447" s="95"/>
      <c r="G447" s="95"/>
      <c r="I447" s="69" t="str">
        <f t="shared" si="32"/>
        <v>9L-IT</v>
      </c>
      <c r="J447"/>
      <c r="K447"/>
    </row>
    <row r="448" spans="1:11" ht="15.75" x14ac:dyDescent="0.25">
      <c r="A448" s="242" t="s">
        <v>2702</v>
      </c>
      <c r="B448" s="242" t="s">
        <v>3152</v>
      </c>
      <c r="C448" s="237">
        <v>9</v>
      </c>
      <c r="D448" s="236" t="s">
        <v>3227</v>
      </c>
      <c r="E448" s="236" t="s">
        <v>2203</v>
      </c>
      <c r="F448" s="95"/>
      <c r="G448" s="95"/>
      <c r="I448" s="69" t="str">
        <f t="shared" si="32"/>
        <v>9L-IT</v>
      </c>
      <c r="J448"/>
      <c r="K448"/>
    </row>
    <row r="449" spans="1:11" ht="15.75" x14ac:dyDescent="0.25">
      <c r="A449" s="242" t="s">
        <v>3153</v>
      </c>
      <c r="B449" s="242" t="s">
        <v>3154</v>
      </c>
      <c r="C449" s="237">
        <v>9</v>
      </c>
      <c r="D449" s="236" t="s">
        <v>3227</v>
      </c>
      <c r="E449" s="236" t="s">
        <v>2228</v>
      </c>
      <c r="F449" s="95"/>
      <c r="G449" s="95"/>
      <c r="I449" s="69" t="str">
        <f t="shared" si="32"/>
        <v>9L-IT</v>
      </c>
      <c r="J449"/>
      <c r="K449"/>
    </row>
    <row r="450" spans="1:11" ht="15.75" x14ac:dyDescent="0.25">
      <c r="A450" s="242" t="s">
        <v>130</v>
      </c>
      <c r="B450" s="242" t="s">
        <v>2654</v>
      </c>
      <c r="C450" s="237">
        <v>9</v>
      </c>
      <c r="D450" s="236" t="s">
        <v>3227</v>
      </c>
      <c r="E450" s="236" t="s">
        <v>2203</v>
      </c>
      <c r="F450" s="95"/>
      <c r="G450" s="95"/>
      <c r="I450" s="69" t="str">
        <f t="shared" si="32"/>
        <v>9L-IT</v>
      </c>
      <c r="J450"/>
      <c r="K450"/>
    </row>
    <row r="451" spans="1:11" ht="15.75" x14ac:dyDescent="0.25">
      <c r="A451" s="242" t="s">
        <v>2750</v>
      </c>
      <c r="B451" s="242" t="s">
        <v>3155</v>
      </c>
      <c r="C451" s="237">
        <v>9</v>
      </c>
      <c r="D451" s="236" t="s">
        <v>3227</v>
      </c>
      <c r="E451" s="236">
        <v>4</v>
      </c>
      <c r="F451" s="95"/>
      <c r="G451" s="95"/>
      <c r="I451" s="69" t="str">
        <f t="shared" ref="I451:I514" si="33">D451</f>
        <v>9L-IT</v>
      </c>
      <c r="J451"/>
      <c r="K451"/>
    </row>
    <row r="452" spans="1:11" ht="15.75" x14ac:dyDescent="0.25">
      <c r="A452" s="242" t="s">
        <v>3143</v>
      </c>
      <c r="B452" s="242" t="s">
        <v>3156</v>
      </c>
      <c r="C452" s="237">
        <v>9</v>
      </c>
      <c r="D452" s="236" t="s">
        <v>3227</v>
      </c>
      <c r="E452" s="236">
        <v>4</v>
      </c>
      <c r="F452" s="95"/>
      <c r="G452" s="95"/>
      <c r="I452" s="69" t="str">
        <f t="shared" si="33"/>
        <v>9L-IT</v>
      </c>
      <c r="J452"/>
      <c r="K452"/>
    </row>
    <row r="453" spans="1:11" ht="15.75" x14ac:dyDescent="0.25">
      <c r="A453" s="242" t="s">
        <v>2952</v>
      </c>
      <c r="B453" s="242" t="s">
        <v>3157</v>
      </c>
      <c r="C453" s="237">
        <v>9</v>
      </c>
      <c r="D453" s="236" t="s">
        <v>3228</v>
      </c>
      <c r="E453" s="236">
        <v>4</v>
      </c>
      <c r="F453" s="95"/>
      <c r="G453" s="95"/>
      <c r="I453" s="69" t="str">
        <f t="shared" si="33"/>
        <v>9N-IT</v>
      </c>
      <c r="J453"/>
      <c r="K453"/>
    </row>
    <row r="454" spans="1:11" ht="15.75" x14ac:dyDescent="0.25">
      <c r="A454" s="242" t="s">
        <v>2926</v>
      </c>
      <c r="B454" s="242" t="s">
        <v>3158</v>
      </c>
      <c r="C454" s="237">
        <v>9</v>
      </c>
      <c r="D454" s="236" t="s">
        <v>3228</v>
      </c>
      <c r="E454" s="236" t="s">
        <v>2203</v>
      </c>
      <c r="F454" s="95"/>
      <c r="G454" s="95"/>
      <c r="I454" s="69" t="str">
        <f t="shared" si="33"/>
        <v>9N-IT</v>
      </c>
      <c r="J454"/>
      <c r="K454"/>
    </row>
    <row r="455" spans="1:11" ht="15.75" x14ac:dyDescent="0.25">
      <c r="A455" s="242" t="s">
        <v>142</v>
      </c>
      <c r="B455" s="242" t="s">
        <v>3128</v>
      </c>
      <c r="C455" s="237">
        <v>9</v>
      </c>
      <c r="D455" s="236" t="s">
        <v>3228</v>
      </c>
      <c r="E455" s="236" t="s">
        <v>2228</v>
      </c>
      <c r="F455" s="95"/>
      <c r="G455" s="95"/>
      <c r="I455" s="69" t="str">
        <f t="shared" si="33"/>
        <v>9N-IT</v>
      </c>
      <c r="J455"/>
      <c r="K455"/>
    </row>
    <row r="456" spans="1:11" ht="15.75" x14ac:dyDescent="0.25">
      <c r="A456" s="242" t="s">
        <v>2998</v>
      </c>
      <c r="B456" s="242" t="s">
        <v>3159</v>
      </c>
      <c r="C456" s="237">
        <v>9</v>
      </c>
      <c r="D456" s="236" t="s">
        <v>3228</v>
      </c>
      <c r="E456" s="236">
        <v>4</v>
      </c>
      <c r="F456" s="95"/>
      <c r="G456" s="95"/>
      <c r="I456" s="69" t="str">
        <f t="shared" si="33"/>
        <v>9N-IT</v>
      </c>
      <c r="J456"/>
      <c r="K456"/>
    </row>
    <row r="457" spans="1:11" ht="15.75" x14ac:dyDescent="0.25">
      <c r="A457" s="242" t="s">
        <v>2616</v>
      </c>
      <c r="B457" s="242" t="s">
        <v>3160</v>
      </c>
      <c r="C457" s="237">
        <v>9</v>
      </c>
      <c r="D457" s="236" t="s">
        <v>3228</v>
      </c>
      <c r="E457" s="236">
        <v>5</v>
      </c>
      <c r="F457" s="95"/>
      <c r="G457" s="95"/>
      <c r="I457" s="69" t="str">
        <f t="shared" si="33"/>
        <v>9N-IT</v>
      </c>
      <c r="J457"/>
      <c r="K457"/>
    </row>
    <row r="458" spans="1:11" ht="15.75" x14ac:dyDescent="0.25">
      <c r="A458" s="242" t="s">
        <v>3091</v>
      </c>
      <c r="B458" s="242" t="s">
        <v>3161</v>
      </c>
      <c r="C458" s="237">
        <v>9</v>
      </c>
      <c r="D458" s="236" t="s">
        <v>3228</v>
      </c>
      <c r="E458" s="236">
        <v>4</v>
      </c>
      <c r="F458" s="95"/>
      <c r="G458" s="95"/>
      <c r="I458" s="69" t="str">
        <f t="shared" si="33"/>
        <v>9N-IT</v>
      </c>
      <c r="J458"/>
      <c r="K458"/>
    </row>
    <row r="459" spans="1:11" ht="15.75" x14ac:dyDescent="0.25">
      <c r="A459" s="242" t="s">
        <v>3135</v>
      </c>
      <c r="B459" s="242" t="s">
        <v>3048</v>
      </c>
      <c r="C459" s="237">
        <v>9</v>
      </c>
      <c r="D459" s="236" t="s">
        <v>3228</v>
      </c>
      <c r="E459" s="236">
        <v>4</v>
      </c>
      <c r="F459" s="95"/>
      <c r="G459" s="95"/>
      <c r="I459" s="69" t="str">
        <f t="shared" si="33"/>
        <v>9N-IT</v>
      </c>
      <c r="J459"/>
      <c r="K459"/>
    </row>
    <row r="460" spans="1:11" ht="15.75" x14ac:dyDescent="0.25">
      <c r="A460" s="242" t="s">
        <v>2661</v>
      </c>
      <c r="B460" s="242" t="s">
        <v>3162</v>
      </c>
      <c r="C460" s="237">
        <v>9</v>
      </c>
      <c r="D460" s="236" t="s">
        <v>3228</v>
      </c>
      <c r="E460" s="236">
        <v>4</v>
      </c>
      <c r="F460" s="95"/>
      <c r="G460" s="95"/>
      <c r="I460" s="69" t="str">
        <f t="shared" si="33"/>
        <v>9N-IT</v>
      </c>
      <c r="J460"/>
      <c r="K460"/>
    </row>
    <row r="461" spans="1:11" ht="15.75" x14ac:dyDescent="0.25">
      <c r="A461" s="242" t="s">
        <v>648</v>
      </c>
      <c r="B461" s="242" t="s">
        <v>3163</v>
      </c>
      <c r="C461" s="237">
        <v>9</v>
      </c>
      <c r="D461" s="236" t="s">
        <v>3228</v>
      </c>
      <c r="E461" s="236">
        <v>4</v>
      </c>
      <c r="F461" s="95"/>
      <c r="G461" s="95"/>
      <c r="I461" s="69" t="str">
        <f t="shared" si="33"/>
        <v>9N-IT</v>
      </c>
      <c r="J461"/>
      <c r="K461"/>
    </row>
    <row r="462" spans="1:11" ht="15.75" x14ac:dyDescent="0.25">
      <c r="A462" s="242" t="s">
        <v>3164</v>
      </c>
      <c r="B462" s="242" t="s">
        <v>3144</v>
      </c>
      <c r="C462" s="237">
        <v>9</v>
      </c>
      <c r="D462" s="236" t="s">
        <v>3228</v>
      </c>
      <c r="E462" s="236">
        <v>4</v>
      </c>
      <c r="F462" s="95"/>
      <c r="G462" s="95"/>
      <c r="I462" s="69" t="str">
        <f t="shared" si="33"/>
        <v>9N-IT</v>
      </c>
      <c r="J462"/>
      <c r="K462"/>
    </row>
    <row r="463" spans="1:11" ht="15.75" x14ac:dyDescent="0.25">
      <c r="A463" s="242" t="s">
        <v>2732</v>
      </c>
      <c r="B463" s="242" t="s">
        <v>3165</v>
      </c>
      <c r="C463" s="237">
        <v>9</v>
      </c>
      <c r="D463" s="236" t="s">
        <v>3228</v>
      </c>
      <c r="E463" s="236" t="s">
        <v>2203</v>
      </c>
      <c r="F463" s="95"/>
      <c r="G463" s="95"/>
      <c r="I463" s="69" t="str">
        <f t="shared" si="33"/>
        <v>9N-IT</v>
      </c>
      <c r="J463"/>
      <c r="K463"/>
    </row>
    <row r="464" spans="1:11" ht="15.75" x14ac:dyDescent="0.25">
      <c r="A464" s="242" t="s">
        <v>2186</v>
      </c>
      <c r="B464" s="242" t="s">
        <v>2827</v>
      </c>
      <c r="C464" s="237">
        <v>9</v>
      </c>
      <c r="D464" s="236" t="s">
        <v>3228</v>
      </c>
      <c r="E464" s="236">
        <v>4</v>
      </c>
      <c r="F464" s="95"/>
      <c r="G464" s="95"/>
      <c r="I464" s="69" t="str">
        <f t="shared" si="33"/>
        <v>9N-IT</v>
      </c>
      <c r="J464"/>
      <c r="K464"/>
    </row>
    <row r="465" spans="1:11" ht="15.75" x14ac:dyDescent="0.25">
      <c r="A465" s="242" t="s">
        <v>1299</v>
      </c>
      <c r="B465" s="242" t="s">
        <v>2875</v>
      </c>
      <c r="C465" s="237">
        <v>9</v>
      </c>
      <c r="D465" s="236" t="s">
        <v>3228</v>
      </c>
      <c r="E465" s="236" t="s">
        <v>2203</v>
      </c>
      <c r="F465" s="95"/>
      <c r="G465" s="95"/>
      <c r="I465" s="69" t="str">
        <f t="shared" si="33"/>
        <v>9N-IT</v>
      </c>
      <c r="J465"/>
      <c r="K465"/>
    </row>
    <row r="466" spans="1:11" ht="15.75" x14ac:dyDescent="0.25">
      <c r="A466" s="242" t="s">
        <v>36</v>
      </c>
      <c r="B466" s="242" t="s">
        <v>2710</v>
      </c>
      <c r="C466" s="237">
        <v>9</v>
      </c>
      <c r="D466" s="236" t="s">
        <v>3228</v>
      </c>
      <c r="E466" s="236">
        <v>4</v>
      </c>
      <c r="F466" s="95"/>
      <c r="G466" s="95"/>
      <c r="I466" s="69" t="str">
        <f t="shared" si="33"/>
        <v>9N-IT</v>
      </c>
      <c r="J466"/>
      <c r="K466"/>
    </row>
    <row r="467" spans="1:11" ht="15.75" x14ac:dyDescent="0.25">
      <c r="A467" s="242" t="s">
        <v>3166</v>
      </c>
      <c r="B467" s="242" t="s">
        <v>3167</v>
      </c>
      <c r="C467" s="237">
        <v>9</v>
      </c>
      <c r="D467" s="236" t="s">
        <v>3228</v>
      </c>
      <c r="E467" s="236">
        <v>4</v>
      </c>
      <c r="F467" s="95"/>
      <c r="G467" s="95"/>
      <c r="I467" s="69" t="str">
        <f t="shared" si="33"/>
        <v>9N-IT</v>
      </c>
      <c r="J467"/>
      <c r="K467"/>
    </row>
    <row r="468" spans="1:11" ht="15.75" x14ac:dyDescent="0.25">
      <c r="A468" s="242" t="s">
        <v>2717</v>
      </c>
      <c r="B468" s="242" t="s">
        <v>2639</v>
      </c>
      <c r="C468" s="237">
        <v>9</v>
      </c>
      <c r="D468" s="236" t="s">
        <v>3228</v>
      </c>
      <c r="E468" s="236">
        <v>4</v>
      </c>
      <c r="F468" s="95"/>
      <c r="G468" s="95"/>
      <c r="I468" s="69" t="str">
        <f t="shared" si="33"/>
        <v>9N-IT</v>
      </c>
      <c r="J468"/>
      <c r="K468"/>
    </row>
    <row r="469" spans="1:11" ht="15.75" x14ac:dyDescent="0.25">
      <c r="A469" s="242" t="s">
        <v>2182</v>
      </c>
      <c r="B469" s="242" t="s">
        <v>2775</v>
      </c>
      <c r="C469" s="237">
        <v>9</v>
      </c>
      <c r="D469" s="236" t="s">
        <v>3228</v>
      </c>
      <c r="E469" s="236">
        <v>4</v>
      </c>
      <c r="F469" s="95"/>
      <c r="G469" s="95"/>
      <c r="I469" s="69" t="str">
        <f t="shared" si="33"/>
        <v>9N-IT</v>
      </c>
      <c r="J469"/>
      <c r="K469"/>
    </row>
    <row r="470" spans="1:11" ht="15.75" x14ac:dyDescent="0.25">
      <c r="A470" s="242" t="s">
        <v>3168</v>
      </c>
      <c r="B470" s="242" t="s">
        <v>3138</v>
      </c>
      <c r="C470" s="237">
        <v>9</v>
      </c>
      <c r="D470" s="236" t="s">
        <v>3228</v>
      </c>
      <c r="E470" s="236">
        <v>4</v>
      </c>
      <c r="F470" s="95"/>
      <c r="G470" s="95"/>
      <c r="I470" s="69" t="str">
        <f t="shared" si="33"/>
        <v>9N-IT</v>
      </c>
      <c r="J470"/>
      <c r="K470"/>
    </row>
    <row r="471" spans="1:11" ht="15.75" x14ac:dyDescent="0.25">
      <c r="A471" s="242" t="s">
        <v>2192</v>
      </c>
      <c r="B471" s="242" t="s">
        <v>3015</v>
      </c>
      <c r="C471" s="237">
        <v>9</v>
      </c>
      <c r="D471" s="236" t="s">
        <v>3228</v>
      </c>
      <c r="E471" s="236">
        <v>4</v>
      </c>
      <c r="F471" s="95"/>
      <c r="G471" s="95"/>
      <c r="I471" s="69" t="str">
        <f t="shared" si="33"/>
        <v>9N-IT</v>
      </c>
      <c r="J471"/>
      <c r="K471"/>
    </row>
    <row r="472" spans="1:11" ht="15.75" x14ac:dyDescent="0.25">
      <c r="A472" s="242" t="s">
        <v>3169</v>
      </c>
      <c r="B472" s="242" t="s">
        <v>3170</v>
      </c>
      <c r="C472" s="237">
        <v>9</v>
      </c>
      <c r="D472" s="236" t="s">
        <v>3228</v>
      </c>
      <c r="E472" s="236">
        <v>3</v>
      </c>
      <c r="F472" s="95"/>
      <c r="G472" s="95"/>
      <c r="I472" s="69" t="str">
        <f t="shared" si="33"/>
        <v>9N-IT</v>
      </c>
      <c r="J472"/>
      <c r="K472"/>
    </row>
    <row r="473" spans="1:11" ht="15.75" x14ac:dyDescent="0.25">
      <c r="A473" s="242" t="s">
        <v>1048</v>
      </c>
      <c r="B473" s="242" t="s">
        <v>2746</v>
      </c>
      <c r="C473" s="237">
        <v>9</v>
      </c>
      <c r="D473" s="236" t="s">
        <v>3228</v>
      </c>
      <c r="E473" s="236">
        <v>3</v>
      </c>
      <c r="F473" s="95"/>
      <c r="G473" s="95"/>
      <c r="I473" s="69" t="str">
        <f t="shared" si="33"/>
        <v>9N-IT</v>
      </c>
      <c r="J473"/>
      <c r="K473"/>
    </row>
    <row r="474" spans="1:11" ht="15.75" x14ac:dyDescent="0.25">
      <c r="A474" s="242" t="s">
        <v>3171</v>
      </c>
      <c r="B474" s="242" t="s">
        <v>2646</v>
      </c>
      <c r="C474" s="237">
        <v>9</v>
      </c>
      <c r="D474" s="236" t="s">
        <v>3229</v>
      </c>
      <c r="E474" s="236" t="s">
        <v>2228</v>
      </c>
      <c r="F474" s="95"/>
      <c r="G474" s="95"/>
      <c r="I474" s="69" t="str">
        <f t="shared" si="33"/>
        <v>9O-IT</v>
      </c>
      <c r="J474"/>
      <c r="K474"/>
    </row>
    <row r="475" spans="1:11" ht="15.75" x14ac:dyDescent="0.25">
      <c r="A475" s="242" t="s">
        <v>1125</v>
      </c>
      <c r="B475" s="242" t="s">
        <v>3172</v>
      </c>
      <c r="C475" s="237">
        <v>9</v>
      </c>
      <c r="D475" s="236" t="s">
        <v>3229</v>
      </c>
      <c r="E475" s="236" t="s">
        <v>2204</v>
      </c>
      <c r="F475" s="95"/>
      <c r="G475" s="95"/>
      <c r="I475" s="69" t="str">
        <f t="shared" si="33"/>
        <v>9O-IT</v>
      </c>
      <c r="J475"/>
      <c r="K475"/>
    </row>
    <row r="476" spans="1:11" ht="15.75" x14ac:dyDescent="0.25">
      <c r="A476" s="242" t="s">
        <v>2661</v>
      </c>
      <c r="B476" s="242" t="s">
        <v>2935</v>
      </c>
      <c r="C476" s="237">
        <v>9</v>
      </c>
      <c r="D476" s="236" t="s">
        <v>3229</v>
      </c>
      <c r="E476" s="236" t="s">
        <v>2203</v>
      </c>
      <c r="F476" s="95"/>
      <c r="G476" s="95"/>
      <c r="I476" s="69" t="str">
        <f t="shared" si="33"/>
        <v>9O-IT</v>
      </c>
      <c r="J476"/>
      <c r="K476"/>
    </row>
    <row r="477" spans="1:11" ht="15.75" x14ac:dyDescent="0.25">
      <c r="A477" s="242" t="s">
        <v>2860</v>
      </c>
      <c r="B477" s="242" t="s">
        <v>3173</v>
      </c>
      <c r="C477" s="237">
        <v>9</v>
      </c>
      <c r="D477" s="236" t="s">
        <v>3229</v>
      </c>
      <c r="E477" s="236" t="s">
        <v>2203</v>
      </c>
      <c r="F477" s="95"/>
      <c r="G477" s="95"/>
      <c r="I477" s="69" t="str">
        <f t="shared" si="33"/>
        <v>9O-IT</v>
      </c>
      <c r="J477"/>
      <c r="K477"/>
    </row>
    <row r="478" spans="1:11" ht="15.75" x14ac:dyDescent="0.25">
      <c r="A478" s="242" t="s">
        <v>3174</v>
      </c>
      <c r="B478" s="242" t="s">
        <v>2623</v>
      </c>
      <c r="C478" s="237">
        <v>9</v>
      </c>
      <c r="D478" s="236" t="s">
        <v>3229</v>
      </c>
      <c r="E478" s="236">
        <v>4</v>
      </c>
      <c r="F478" s="95"/>
      <c r="G478" s="95"/>
      <c r="I478" s="69" t="str">
        <f t="shared" si="33"/>
        <v>9O-IT</v>
      </c>
      <c r="J478"/>
      <c r="K478"/>
    </row>
    <row r="479" spans="1:11" ht="15.75" x14ac:dyDescent="0.25">
      <c r="A479" s="242" t="s">
        <v>2954</v>
      </c>
      <c r="B479" s="242" t="s">
        <v>3175</v>
      </c>
      <c r="C479" s="237">
        <v>9</v>
      </c>
      <c r="D479" s="236" t="s">
        <v>3229</v>
      </c>
      <c r="E479" s="236">
        <v>3</v>
      </c>
      <c r="F479" s="95"/>
      <c r="G479" s="95"/>
      <c r="I479" s="69" t="str">
        <f t="shared" si="33"/>
        <v>9O-IT</v>
      </c>
      <c r="J479"/>
      <c r="K479"/>
    </row>
    <row r="480" spans="1:11" ht="15.75" x14ac:dyDescent="0.25">
      <c r="A480" s="242" t="s">
        <v>1273</v>
      </c>
      <c r="B480" s="242" t="s">
        <v>3173</v>
      </c>
      <c r="C480" s="237">
        <v>9</v>
      </c>
      <c r="D480" s="236" t="s">
        <v>3229</v>
      </c>
      <c r="E480" s="236">
        <v>4</v>
      </c>
      <c r="F480" s="95"/>
      <c r="G480" s="95"/>
      <c r="I480" s="69" t="str">
        <f t="shared" si="33"/>
        <v>9O-IT</v>
      </c>
      <c r="J480"/>
      <c r="K480"/>
    </row>
    <row r="481" spans="1:11" ht="15.75" x14ac:dyDescent="0.25">
      <c r="A481" s="242" t="s">
        <v>2655</v>
      </c>
      <c r="B481" s="242" t="s">
        <v>2619</v>
      </c>
      <c r="C481" s="237">
        <v>9</v>
      </c>
      <c r="D481" s="236" t="s">
        <v>3229</v>
      </c>
      <c r="E481" s="236">
        <v>4</v>
      </c>
      <c r="F481" s="95"/>
      <c r="G481" s="95"/>
      <c r="I481" s="69" t="str">
        <f t="shared" si="33"/>
        <v>9O-IT</v>
      </c>
      <c r="J481"/>
      <c r="K481"/>
    </row>
    <row r="482" spans="1:11" ht="15.75" x14ac:dyDescent="0.25">
      <c r="A482" s="242" t="s">
        <v>3069</v>
      </c>
      <c r="B482" s="242" t="s">
        <v>3176</v>
      </c>
      <c r="C482" s="237">
        <v>9</v>
      </c>
      <c r="D482" s="236" t="s">
        <v>3229</v>
      </c>
      <c r="E482" s="236">
        <v>4</v>
      </c>
      <c r="F482" s="95"/>
      <c r="G482" s="95"/>
      <c r="I482" s="69" t="str">
        <f t="shared" si="33"/>
        <v>9O-IT</v>
      </c>
      <c r="J482"/>
      <c r="K482"/>
    </row>
    <row r="483" spans="1:11" ht="15.75" x14ac:dyDescent="0.25">
      <c r="A483" s="242" t="s">
        <v>2184</v>
      </c>
      <c r="B483" s="242" t="s">
        <v>3177</v>
      </c>
      <c r="C483" s="237">
        <v>9</v>
      </c>
      <c r="D483" s="236" t="s">
        <v>3229</v>
      </c>
      <c r="E483" s="236" t="s">
        <v>2228</v>
      </c>
      <c r="F483" s="95"/>
      <c r="G483" s="95"/>
      <c r="I483" s="69" t="str">
        <f t="shared" si="33"/>
        <v>9O-IT</v>
      </c>
      <c r="J483"/>
      <c r="K483"/>
    </row>
    <row r="484" spans="1:11" ht="15.75" x14ac:dyDescent="0.25">
      <c r="A484" s="242" t="s">
        <v>2913</v>
      </c>
      <c r="B484" s="242" t="s">
        <v>3178</v>
      </c>
      <c r="C484" s="237">
        <v>9</v>
      </c>
      <c r="D484" s="236" t="s">
        <v>3229</v>
      </c>
      <c r="E484" s="236">
        <v>3</v>
      </c>
      <c r="F484" s="95"/>
      <c r="G484" s="95"/>
      <c r="I484" s="69" t="str">
        <f t="shared" si="33"/>
        <v>9O-IT</v>
      </c>
      <c r="J484"/>
      <c r="K484"/>
    </row>
    <row r="485" spans="1:11" ht="15.75" x14ac:dyDescent="0.25">
      <c r="A485" s="242" t="s">
        <v>3179</v>
      </c>
      <c r="B485" s="242" t="s">
        <v>3180</v>
      </c>
      <c r="C485" s="237">
        <v>9</v>
      </c>
      <c r="D485" s="236" t="s">
        <v>3229</v>
      </c>
      <c r="E485" s="236">
        <v>4</v>
      </c>
      <c r="F485" s="95"/>
      <c r="G485" s="95"/>
      <c r="I485" s="69" t="str">
        <f t="shared" si="33"/>
        <v>9O-IT</v>
      </c>
      <c r="J485"/>
      <c r="K485"/>
    </row>
    <row r="486" spans="1:11" ht="15.75" x14ac:dyDescent="0.25">
      <c r="A486" s="242" t="s">
        <v>3074</v>
      </c>
      <c r="B486" s="242" t="s">
        <v>3181</v>
      </c>
      <c r="C486" s="237">
        <v>9</v>
      </c>
      <c r="D486" s="236" t="s">
        <v>3229</v>
      </c>
      <c r="E486" s="236">
        <v>4</v>
      </c>
      <c r="F486" s="95"/>
      <c r="G486" s="95"/>
      <c r="I486" s="69" t="str">
        <f t="shared" si="33"/>
        <v>9O-IT</v>
      </c>
      <c r="J486"/>
      <c r="K486"/>
    </row>
    <row r="487" spans="1:11" ht="15.75" x14ac:dyDescent="0.25">
      <c r="A487" s="242" t="s">
        <v>691</v>
      </c>
      <c r="B487" s="242" t="s">
        <v>2621</v>
      </c>
      <c r="C487" s="237">
        <v>9</v>
      </c>
      <c r="D487" s="236" t="s">
        <v>3229</v>
      </c>
      <c r="E487" s="236">
        <v>4</v>
      </c>
      <c r="F487" s="95"/>
      <c r="G487" s="95"/>
      <c r="I487" s="69" t="str">
        <f t="shared" si="33"/>
        <v>9O-IT</v>
      </c>
      <c r="J487"/>
      <c r="K487"/>
    </row>
    <row r="488" spans="1:11" ht="15.75" x14ac:dyDescent="0.25">
      <c r="A488" s="242" t="s">
        <v>3043</v>
      </c>
      <c r="B488" s="242" t="s">
        <v>3085</v>
      </c>
      <c r="C488" s="237">
        <v>9</v>
      </c>
      <c r="D488" s="236" t="s">
        <v>3229</v>
      </c>
      <c r="E488" s="236">
        <v>4</v>
      </c>
      <c r="F488" s="95"/>
      <c r="G488" s="95"/>
      <c r="I488" s="69" t="str">
        <f t="shared" si="33"/>
        <v>9O-IT</v>
      </c>
      <c r="J488"/>
      <c r="K488"/>
    </row>
    <row r="489" spans="1:11" ht="15.75" x14ac:dyDescent="0.25">
      <c r="A489" s="242" t="s">
        <v>2994</v>
      </c>
      <c r="B489" s="242" t="s">
        <v>2915</v>
      </c>
      <c r="C489" s="237">
        <v>9</v>
      </c>
      <c r="D489" s="236" t="s">
        <v>3229</v>
      </c>
      <c r="E489" s="236">
        <v>4</v>
      </c>
      <c r="F489" s="95"/>
      <c r="G489" s="95"/>
      <c r="I489" s="69" t="str">
        <f t="shared" si="33"/>
        <v>9O-IT</v>
      </c>
      <c r="J489"/>
      <c r="K489"/>
    </row>
    <row r="490" spans="1:11" ht="15.75" x14ac:dyDescent="0.25">
      <c r="A490" s="242" t="s">
        <v>2664</v>
      </c>
      <c r="B490" s="242" t="s">
        <v>2649</v>
      </c>
      <c r="C490" s="237">
        <v>9</v>
      </c>
      <c r="D490" s="236" t="s">
        <v>3229</v>
      </c>
      <c r="E490" s="236">
        <v>4</v>
      </c>
      <c r="F490" s="95"/>
      <c r="G490" s="95"/>
      <c r="I490" s="69" t="str">
        <f t="shared" si="33"/>
        <v>9O-IT</v>
      </c>
      <c r="J490"/>
      <c r="K490"/>
    </row>
    <row r="491" spans="1:11" ht="15.75" x14ac:dyDescent="0.25">
      <c r="A491" s="242" t="s">
        <v>3084</v>
      </c>
      <c r="B491" s="242" t="s">
        <v>938</v>
      </c>
      <c r="C491" s="237">
        <v>9</v>
      </c>
      <c r="D491" s="236" t="s">
        <v>3229</v>
      </c>
      <c r="E491" s="236">
        <v>3</v>
      </c>
      <c r="F491" s="95"/>
      <c r="G491" s="95"/>
      <c r="I491" s="69" t="str">
        <f t="shared" si="33"/>
        <v>9O-IT</v>
      </c>
      <c r="J491"/>
      <c r="K491"/>
    </row>
    <row r="492" spans="1:11" ht="15.75" x14ac:dyDescent="0.25">
      <c r="A492" s="242" t="s">
        <v>3112</v>
      </c>
      <c r="B492" s="242" t="s">
        <v>3178</v>
      </c>
      <c r="C492" s="237">
        <v>9</v>
      </c>
      <c r="D492" s="236" t="s">
        <v>3229</v>
      </c>
      <c r="E492" s="236">
        <v>4</v>
      </c>
      <c r="F492" s="95"/>
      <c r="G492" s="95"/>
      <c r="I492" s="69" t="str">
        <f t="shared" si="33"/>
        <v>9O-IT</v>
      </c>
      <c r="J492"/>
      <c r="K492"/>
    </row>
    <row r="493" spans="1:11" ht="15.75" x14ac:dyDescent="0.25">
      <c r="A493" s="242" t="s">
        <v>2978</v>
      </c>
      <c r="B493" s="242" t="s">
        <v>3182</v>
      </c>
      <c r="C493" s="237">
        <v>9</v>
      </c>
      <c r="D493" s="236" t="s">
        <v>3229</v>
      </c>
      <c r="E493" s="236" t="s">
        <v>2203</v>
      </c>
      <c r="F493" s="95"/>
      <c r="G493" s="95"/>
      <c r="I493" s="69" t="str">
        <f t="shared" si="33"/>
        <v>9O-IT</v>
      </c>
      <c r="J493"/>
      <c r="K493"/>
    </row>
    <row r="494" spans="1:11" ht="15.75" x14ac:dyDescent="0.25">
      <c r="A494" s="242" t="s">
        <v>245</v>
      </c>
      <c r="B494" s="242" t="s">
        <v>2662</v>
      </c>
      <c r="C494" s="237">
        <v>9</v>
      </c>
      <c r="D494" s="236" t="s">
        <v>3229</v>
      </c>
      <c r="E494" s="236">
        <v>4</v>
      </c>
      <c r="F494" s="95"/>
      <c r="G494" s="95"/>
      <c r="I494" s="69" t="str">
        <f t="shared" si="33"/>
        <v>9O-IT</v>
      </c>
      <c r="J494"/>
      <c r="K494"/>
    </row>
    <row r="495" spans="1:11" ht="15.75" x14ac:dyDescent="0.25">
      <c r="A495" s="242" t="s">
        <v>3183</v>
      </c>
      <c r="B495" s="242" t="s">
        <v>3184</v>
      </c>
      <c r="C495" s="237">
        <v>9</v>
      </c>
      <c r="D495" s="236" t="s">
        <v>3230</v>
      </c>
      <c r="E495" s="236">
        <v>4</v>
      </c>
      <c r="F495" s="95"/>
      <c r="G495" s="95"/>
      <c r="I495" s="69" t="str">
        <f t="shared" si="33"/>
        <v>9S-IT</v>
      </c>
      <c r="J495"/>
      <c r="K495"/>
    </row>
    <row r="496" spans="1:11" ht="15.75" x14ac:dyDescent="0.25">
      <c r="A496" s="242" t="s">
        <v>2994</v>
      </c>
      <c r="B496" s="242" t="s">
        <v>3152</v>
      </c>
      <c r="C496" s="237">
        <v>9</v>
      </c>
      <c r="D496" s="236" t="s">
        <v>3230</v>
      </c>
      <c r="E496" s="236" t="s">
        <v>2203</v>
      </c>
      <c r="F496" s="95"/>
      <c r="G496" s="95"/>
      <c r="I496" s="69" t="str">
        <f t="shared" si="33"/>
        <v>9S-IT</v>
      </c>
      <c r="J496"/>
      <c r="K496"/>
    </row>
    <row r="497" spans="1:11" ht="15.75" x14ac:dyDescent="0.25">
      <c r="A497" s="242" t="s">
        <v>247</v>
      </c>
      <c r="B497" s="242" t="s">
        <v>2993</v>
      </c>
      <c r="C497" s="237">
        <v>9</v>
      </c>
      <c r="D497" s="236" t="s">
        <v>3230</v>
      </c>
      <c r="E497" s="236">
        <v>4</v>
      </c>
      <c r="F497" s="95"/>
      <c r="G497" s="95"/>
      <c r="I497" s="69" t="str">
        <f t="shared" si="33"/>
        <v>9S-IT</v>
      </c>
      <c r="J497"/>
      <c r="K497"/>
    </row>
    <row r="498" spans="1:11" ht="15.75" x14ac:dyDescent="0.25">
      <c r="A498" s="242" t="s">
        <v>2805</v>
      </c>
      <c r="B498" s="242" t="s">
        <v>3185</v>
      </c>
      <c r="C498" s="237">
        <v>9</v>
      </c>
      <c r="D498" s="236" t="s">
        <v>3230</v>
      </c>
      <c r="E498" s="236">
        <v>4</v>
      </c>
      <c r="F498" s="95"/>
      <c r="G498" s="95"/>
      <c r="I498" s="69" t="str">
        <f t="shared" si="33"/>
        <v>9S-IT</v>
      </c>
      <c r="J498"/>
      <c r="K498"/>
    </row>
    <row r="499" spans="1:11" ht="15.75" x14ac:dyDescent="0.25">
      <c r="A499" s="242" t="s">
        <v>2177</v>
      </c>
      <c r="B499" s="242" t="s">
        <v>3001</v>
      </c>
      <c r="C499" s="237">
        <v>9</v>
      </c>
      <c r="D499" s="236" t="s">
        <v>3230</v>
      </c>
      <c r="E499" s="236" t="s">
        <v>2228</v>
      </c>
      <c r="F499" s="95"/>
      <c r="G499" s="95"/>
      <c r="I499" s="69" t="str">
        <f t="shared" si="33"/>
        <v>9S-IT</v>
      </c>
      <c r="J499"/>
      <c r="K499"/>
    </row>
    <row r="500" spans="1:11" ht="15.75" x14ac:dyDescent="0.25">
      <c r="A500" s="242" t="s">
        <v>2677</v>
      </c>
      <c r="B500" s="242" t="s">
        <v>2991</v>
      </c>
      <c r="C500" s="237">
        <v>9</v>
      </c>
      <c r="D500" s="236" t="s">
        <v>3230</v>
      </c>
      <c r="E500" s="236">
        <v>4</v>
      </c>
      <c r="F500" s="95"/>
      <c r="G500" s="95"/>
      <c r="I500" s="69" t="str">
        <f t="shared" si="33"/>
        <v>9S-IT</v>
      </c>
      <c r="J500"/>
      <c r="K500"/>
    </row>
    <row r="501" spans="1:11" ht="15.75" x14ac:dyDescent="0.25">
      <c r="A501" s="242" t="s">
        <v>246</v>
      </c>
      <c r="B501" s="242" t="s">
        <v>3186</v>
      </c>
      <c r="C501" s="237">
        <v>9</v>
      </c>
      <c r="D501" s="236" t="s">
        <v>3230</v>
      </c>
      <c r="E501" s="236">
        <v>4</v>
      </c>
      <c r="F501" s="95"/>
      <c r="G501" s="95"/>
      <c r="I501" s="69" t="str">
        <f t="shared" si="33"/>
        <v>9S-IT</v>
      </c>
      <c r="J501"/>
      <c r="K501"/>
    </row>
    <row r="502" spans="1:11" ht="15.75" x14ac:dyDescent="0.25">
      <c r="A502" s="242" t="s">
        <v>2177</v>
      </c>
      <c r="B502" s="242" t="s">
        <v>3187</v>
      </c>
      <c r="C502" s="237">
        <v>9</v>
      </c>
      <c r="D502" s="236" t="s">
        <v>3230</v>
      </c>
      <c r="E502" s="236">
        <v>4</v>
      </c>
      <c r="F502" s="95"/>
      <c r="G502" s="95"/>
      <c r="I502" s="69" t="str">
        <f t="shared" si="33"/>
        <v>9S-IT</v>
      </c>
      <c r="J502"/>
      <c r="K502"/>
    </row>
    <row r="503" spans="1:11" ht="15.75" x14ac:dyDescent="0.25">
      <c r="A503" s="242" t="s">
        <v>3076</v>
      </c>
      <c r="B503" s="242" t="s">
        <v>3188</v>
      </c>
      <c r="C503" s="237">
        <v>9</v>
      </c>
      <c r="D503" s="236" t="s">
        <v>3230</v>
      </c>
      <c r="E503" s="236">
        <v>3</v>
      </c>
      <c r="F503" s="95"/>
      <c r="G503" s="95"/>
      <c r="I503" s="69" t="str">
        <f t="shared" si="33"/>
        <v>9S-IT</v>
      </c>
      <c r="J503"/>
      <c r="K503"/>
    </row>
    <row r="504" spans="1:11" ht="15.75" x14ac:dyDescent="0.25">
      <c r="A504" s="242" t="s">
        <v>3189</v>
      </c>
      <c r="B504" s="242" t="s">
        <v>3190</v>
      </c>
      <c r="C504" s="237">
        <v>9</v>
      </c>
      <c r="D504" s="236" t="s">
        <v>3230</v>
      </c>
      <c r="E504" s="236">
        <v>4</v>
      </c>
      <c r="F504" s="95"/>
      <c r="G504" s="95"/>
      <c r="I504" s="69" t="str">
        <f t="shared" si="33"/>
        <v>9S-IT</v>
      </c>
      <c r="J504"/>
      <c r="K504"/>
    </row>
    <row r="505" spans="1:11" ht="15.75" x14ac:dyDescent="0.25">
      <c r="A505" s="242" t="s">
        <v>2971</v>
      </c>
      <c r="B505" s="242" t="s">
        <v>3191</v>
      </c>
      <c r="C505" s="237">
        <v>9</v>
      </c>
      <c r="D505" s="236" t="s">
        <v>3230</v>
      </c>
      <c r="E505" s="236">
        <v>4</v>
      </c>
      <c r="F505" s="95"/>
      <c r="G505" s="95"/>
      <c r="I505" s="69" t="str">
        <f t="shared" si="33"/>
        <v>9S-IT</v>
      </c>
      <c r="J505"/>
      <c r="K505"/>
    </row>
    <row r="506" spans="1:11" ht="15.75" x14ac:dyDescent="0.25">
      <c r="A506" s="242" t="s">
        <v>3107</v>
      </c>
      <c r="B506" s="242" t="s">
        <v>3192</v>
      </c>
      <c r="C506" s="237">
        <v>9</v>
      </c>
      <c r="D506" s="236" t="s">
        <v>3230</v>
      </c>
      <c r="E506" s="236">
        <v>5</v>
      </c>
      <c r="F506" s="95"/>
      <c r="G506" s="95"/>
      <c r="I506" s="69" t="str">
        <f t="shared" si="33"/>
        <v>9S-IT</v>
      </c>
      <c r="J506"/>
      <c r="K506"/>
    </row>
    <row r="507" spans="1:11" ht="15.75" x14ac:dyDescent="0.25">
      <c r="A507" s="242" t="s">
        <v>3193</v>
      </c>
      <c r="B507" s="242" t="s">
        <v>3192</v>
      </c>
      <c r="C507" s="237">
        <v>9</v>
      </c>
      <c r="D507" s="236" t="s">
        <v>3230</v>
      </c>
      <c r="E507" s="236">
        <v>4</v>
      </c>
      <c r="F507" s="95"/>
      <c r="G507" s="95"/>
      <c r="I507" s="69" t="str">
        <f t="shared" si="33"/>
        <v>9S-IT</v>
      </c>
      <c r="J507"/>
      <c r="K507"/>
    </row>
    <row r="508" spans="1:11" ht="15.75" x14ac:dyDescent="0.25">
      <c r="A508" s="242" t="s">
        <v>3101</v>
      </c>
      <c r="B508" s="242" t="s">
        <v>2641</v>
      </c>
      <c r="C508" s="237">
        <v>9</v>
      </c>
      <c r="D508" s="236" t="s">
        <v>3230</v>
      </c>
      <c r="E508" s="236" t="s">
        <v>2204</v>
      </c>
      <c r="F508" s="95"/>
      <c r="G508" s="95"/>
      <c r="I508" s="69" t="str">
        <f t="shared" si="33"/>
        <v>9S-IT</v>
      </c>
      <c r="J508"/>
      <c r="K508"/>
    </row>
    <row r="509" spans="1:11" ht="15.75" x14ac:dyDescent="0.25">
      <c r="A509" s="242" t="s">
        <v>3169</v>
      </c>
      <c r="B509" s="242" t="s">
        <v>2965</v>
      </c>
      <c r="C509" s="237">
        <v>9</v>
      </c>
      <c r="D509" s="236" t="s">
        <v>3230</v>
      </c>
      <c r="E509" s="236">
        <v>4</v>
      </c>
      <c r="F509" s="95"/>
      <c r="G509" s="95"/>
      <c r="I509" s="69" t="str">
        <f t="shared" si="33"/>
        <v>9S-IT</v>
      </c>
      <c r="J509"/>
      <c r="K509"/>
    </row>
    <row r="510" spans="1:11" ht="15.75" x14ac:dyDescent="0.25">
      <c r="A510" s="242" t="s">
        <v>2673</v>
      </c>
      <c r="B510" s="242" t="s">
        <v>3194</v>
      </c>
      <c r="C510" s="237">
        <v>9</v>
      </c>
      <c r="D510" s="236" t="s">
        <v>3230</v>
      </c>
      <c r="E510" s="236">
        <v>5</v>
      </c>
      <c r="F510" s="95"/>
      <c r="G510" s="95"/>
      <c r="I510" s="69" t="str">
        <f t="shared" si="33"/>
        <v>9S-IT</v>
      </c>
      <c r="J510"/>
      <c r="K510"/>
    </row>
    <row r="511" spans="1:11" ht="15.75" x14ac:dyDescent="0.25">
      <c r="A511" s="242" t="s">
        <v>3189</v>
      </c>
      <c r="B511" s="242" t="s">
        <v>3195</v>
      </c>
      <c r="C511" s="237">
        <v>9</v>
      </c>
      <c r="D511" s="236" t="s">
        <v>3230</v>
      </c>
      <c r="E511" s="236">
        <v>4</v>
      </c>
      <c r="F511" s="95"/>
      <c r="G511" s="95"/>
      <c r="I511" s="69" t="str">
        <f t="shared" si="33"/>
        <v>9S-IT</v>
      </c>
      <c r="J511"/>
      <c r="K511"/>
    </row>
    <row r="512" spans="1:11" ht="15.75" x14ac:dyDescent="0.25">
      <c r="A512" s="242" t="s">
        <v>2900</v>
      </c>
      <c r="B512" s="242" t="s">
        <v>3196</v>
      </c>
      <c r="C512" s="237">
        <v>9</v>
      </c>
      <c r="D512" s="236" t="s">
        <v>3230</v>
      </c>
      <c r="E512" s="236">
        <v>3</v>
      </c>
      <c r="F512" s="95"/>
      <c r="G512" s="95"/>
      <c r="I512" s="69" t="str">
        <f t="shared" si="33"/>
        <v>9S-IT</v>
      </c>
      <c r="J512"/>
      <c r="K512"/>
    </row>
    <row r="513" spans="1:11" ht="15.75" x14ac:dyDescent="0.25">
      <c r="A513" s="242" t="s">
        <v>3197</v>
      </c>
      <c r="B513" s="242" t="s">
        <v>3198</v>
      </c>
      <c r="C513" s="237">
        <v>9</v>
      </c>
      <c r="D513" s="236" t="s">
        <v>3230</v>
      </c>
      <c r="E513" s="236" t="s">
        <v>2203</v>
      </c>
      <c r="F513" s="95"/>
      <c r="G513" s="95"/>
      <c r="I513" s="69" t="str">
        <f t="shared" si="33"/>
        <v>9S-IT</v>
      </c>
      <c r="J513"/>
      <c r="K513"/>
    </row>
    <row r="514" spans="1:11" ht="15.75" x14ac:dyDescent="0.25">
      <c r="A514" s="242" t="s">
        <v>2644</v>
      </c>
      <c r="B514" s="242" t="s">
        <v>2877</v>
      </c>
      <c r="C514" s="237">
        <v>9</v>
      </c>
      <c r="D514" s="236" t="s">
        <v>3230</v>
      </c>
      <c r="E514" s="236">
        <v>4</v>
      </c>
      <c r="F514" s="95"/>
      <c r="G514" s="95"/>
      <c r="I514" s="69" t="str">
        <f t="shared" si="33"/>
        <v>9S-IT</v>
      </c>
      <c r="J514"/>
      <c r="K514"/>
    </row>
    <row r="515" spans="1:11" ht="15.75" x14ac:dyDescent="0.25">
      <c r="A515" s="242" t="s">
        <v>2848</v>
      </c>
      <c r="B515" s="242" t="s">
        <v>3022</v>
      </c>
      <c r="C515" s="237">
        <v>9</v>
      </c>
      <c r="D515" s="236" t="s">
        <v>3230</v>
      </c>
      <c r="E515" s="236">
        <v>4</v>
      </c>
      <c r="F515" s="95"/>
      <c r="G515" s="95"/>
      <c r="I515" s="69" t="str">
        <f t="shared" ref="I515:I578" si="34">D515</f>
        <v>9S-IT</v>
      </c>
      <c r="J515"/>
      <c r="K515"/>
    </row>
    <row r="516" spans="1:11" ht="15.75" x14ac:dyDescent="0.25">
      <c r="A516" s="242" t="s">
        <v>3199</v>
      </c>
      <c r="B516" s="242" t="s">
        <v>3162</v>
      </c>
      <c r="C516" s="237">
        <v>10</v>
      </c>
      <c r="D516" s="236" t="s">
        <v>3231</v>
      </c>
      <c r="E516" s="236">
        <v>5</v>
      </c>
      <c r="F516" s="95"/>
      <c r="G516" s="95"/>
      <c r="I516" s="69" t="str">
        <f t="shared" si="34"/>
        <v>10-11-CP</v>
      </c>
      <c r="J516"/>
      <c r="K516"/>
    </row>
    <row r="517" spans="1:11" ht="15.75" x14ac:dyDescent="0.25">
      <c r="A517" s="242" t="s">
        <v>3093</v>
      </c>
      <c r="B517" s="242" t="s">
        <v>3200</v>
      </c>
      <c r="C517" s="237">
        <v>10</v>
      </c>
      <c r="D517" s="236" t="s">
        <v>3231</v>
      </c>
      <c r="E517" s="236">
        <v>5</v>
      </c>
      <c r="F517" s="95"/>
      <c r="G517" s="95"/>
      <c r="I517" s="69" t="str">
        <f t="shared" si="34"/>
        <v>10-11-CP</v>
      </c>
      <c r="J517"/>
      <c r="K517"/>
    </row>
    <row r="518" spans="1:11" ht="15.75" x14ac:dyDescent="0.25">
      <c r="A518" s="242" t="s">
        <v>2918</v>
      </c>
      <c r="B518" s="242" t="s">
        <v>3201</v>
      </c>
      <c r="C518" s="237">
        <v>10</v>
      </c>
      <c r="D518" s="236" t="s">
        <v>3231</v>
      </c>
      <c r="E518" s="236">
        <v>5</v>
      </c>
      <c r="F518" s="95"/>
      <c r="G518" s="95"/>
      <c r="I518" s="69" t="str">
        <f t="shared" si="34"/>
        <v>10-11-CP</v>
      </c>
      <c r="J518"/>
      <c r="K518"/>
    </row>
    <row r="519" spans="1:11" ht="15.75" x14ac:dyDescent="0.25">
      <c r="A519" s="242" t="s">
        <v>3202</v>
      </c>
      <c r="B519" s="242" t="s">
        <v>2635</v>
      </c>
      <c r="C519" s="237">
        <v>10</v>
      </c>
      <c r="D519" s="236" t="s">
        <v>3231</v>
      </c>
      <c r="E519" s="236">
        <v>5</v>
      </c>
      <c r="F519" s="95"/>
      <c r="G519" s="95"/>
      <c r="I519" s="69" t="str">
        <f t="shared" si="34"/>
        <v>10-11-CP</v>
      </c>
      <c r="J519"/>
      <c r="K519"/>
    </row>
    <row r="520" spans="1:11" ht="15.75" x14ac:dyDescent="0.25">
      <c r="A520" s="242" t="s">
        <v>1048</v>
      </c>
      <c r="B520" s="242" t="s">
        <v>2850</v>
      </c>
      <c r="C520" s="237">
        <v>10</v>
      </c>
      <c r="D520" s="236" t="s">
        <v>3231</v>
      </c>
      <c r="E520" s="236">
        <v>5</v>
      </c>
      <c r="F520" s="95"/>
      <c r="G520" s="95"/>
      <c r="I520" s="69" t="str">
        <f t="shared" si="34"/>
        <v>10-11-CP</v>
      </c>
      <c r="J520"/>
      <c r="K520"/>
    </row>
    <row r="521" spans="1:11" ht="15.75" x14ac:dyDescent="0.25">
      <c r="A521" s="242" t="s">
        <v>2981</v>
      </c>
      <c r="B521" s="242" t="s">
        <v>2638</v>
      </c>
      <c r="C521" s="237">
        <v>10</v>
      </c>
      <c r="D521" s="236" t="s">
        <v>3231</v>
      </c>
      <c r="E521" s="236">
        <v>6</v>
      </c>
      <c r="F521" s="95"/>
      <c r="G521" s="95"/>
      <c r="I521" s="69" t="str">
        <f t="shared" si="34"/>
        <v>10-11-CP</v>
      </c>
      <c r="J521"/>
      <c r="K521"/>
    </row>
    <row r="522" spans="1:11" ht="15.75" x14ac:dyDescent="0.25">
      <c r="A522" s="242" t="s">
        <v>2185</v>
      </c>
      <c r="B522" s="242" t="s">
        <v>3203</v>
      </c>
      <c r="C522" s="237">
        <v>10</v>
      </c>
      <c r="D522" s="236" t="s">
        <v>3231</v>
      </c>
      <c r="E522" s="236">
        <v>5</v>
      </c>
      <c r="F522" s="95"/>
      <c r="G522" s="95"/>
      <c r="I522" s="69" t="str">
        <f t="shared" si="34"/>
        <v>10-11-CP</v>
      </c>
      <c r="J522"/>
      <c r="K522"/>
    </row>
    <row r="523" spans="1:11" ht="15.75" x14ac:dyDescent="0.25">
      <c r="A523" s="242" t="s">
        <v>3204</v>
      </c>
      <c r="B523" s="242" t="s">
        <v>3037</v>
      </c>
      <c r="C523" s="237">
        <v>10</v>
      </c>
      <c r="D523" s="236" t="s">
        <v>3231</v>
      </c>
      <c r="E523" s="236">
        <v>5</v>
      </c>
      <c r="F523" s="95"/>
      <c r="G523" s="95"/>
      <c r="I523" s="69" t="str">
        <f t="shared" si="34"/>
        <v>10-11-CP</v>
      </c>
      <c r="J523"/>
      <c r="K523"/>
    </row>
    <row r="524" spans="1:11" ht="15.75" x14ac:dyDescent="0.25">
      <c r="A524" s="242" t="s">
        <v>3205</v>
      </c>
      <c r="B524" s="242" t="s">
        <v>2999</v>
      </c>
      <c r="C524" s="237">
        <v>10</v>
      </c>
      <c r="D524" s="236" t="s">
        <v>3231</v>
      </c>
      <c r="E524" s="236">
        <v>5</v>
      </c>
      <c r="F524" s="95"/>
      <c r="G524" s="95"/>
      <c r="I524" s="69" t="str">
        <f t="shared" si="34"/>
        <v>10-11-CP</v>
      </c>
      <c r="J524"/>
      <c r="K524"/>
    </row>
    <row r="525" spans="1:11" ht="15.75" x14ac:dyDescent="0.25">
      <c r="A525" s="242" t="s">
        <v>3039</v>
      </c>
      <c r="B525" s="242" t="s">
        <v>3206</v>
      </c>
      <c r="C525" s="237">
        <v>10</v>
      </c>
      <c r="D525" s="236" t="s">
        <v>3231</v>
      </c>
      <c r="E525" s="236">
        <v>5</v>
      </c>
      <c r="F525" s="95"/>
      <c r="G525" s="95"/>
      <c r="I525" s="69" t="str">
        <f t="shared" si="34"/>
        <v>10-11-CP</v>
      </c>
      <c r="J525"/>
      <c r="K525"/>
    </row>
    <row r="526" spans="1:11" ht="15.75" x14ac:dyDescent="0.25">
      <c r="A526" s="242"/>
      <c r="B526" s="242"/>
      <c r="C526" s="237"/>
      <c r="D526" s="236"/>
      <c r="E526" s="236"/>
      <c r="F526" s="95"/>
      <c r="G526" s="95"/>
      <c r="I526" s="69">
        <f t="shared" si="34"/>
        <v>0</v>
      </c>
      <c r="J526"/>
      <c r="K526"/>
    </row>
    <row r="527" spans="1:11" ht="15.75" x14ac:dyDescent="0.25">
      <c r="A527" s="242"/>
      <c r="B527" s="242"/>
      <c r="C527" s="237"/>
      <c r="D527" s="236"/>
      <c r="E527" s="236"/>
      <c r="F527" s="95"/>
      <c r="G527" s="95"/>
      <c r="I527" s="69">
        <f t="shared" si="34"/>
        <v>0</v>
      </c>
      <c r="J527"/>
      <c r="K527"/>
    </row>
    <row r="528" spans="1:11" ht="15.75" x14ac:dyDescent="0.25">
      <c r="A528" s="242"/>
      <c r="B528" s="242"/>
      <c r="C528" s="237"/>
      <c r="D528" s="236"/>
      <c r="E528" s="236"/>
      <c r="F528" s="95"/>
      <c r="G528" s="95"/>
      <c r="I528" s="69">
        <f t="shared" si="34"/>
        <v>0</v>
      </c>
      <c r="J528"/>
      <c r="K528"/>
    </row>
    <row r="529" spans="1:11" ht="15.75" x14ac:dyDescent="0.25">
      <c r="A529" s="242"/>
      <c r="B529" s="242"/>
      <c r="C529" s="237"/>
      <c r="D529" s="236"/>
      <c r="E529" s="236"/>
      <c r="F529" s="95"/>
      <c r="G529" s="95"/>
      <c r="I529" s="69">
        <f t="shared" si="34"/>
        <v>0</v>
      </c>
      <c r="J529"/>
      <c r="K529"/>
    </row>
    <row r="530" spans="1:11" ht="15.75" x14ac:dyDescent="0.25">
      <c r="A530" s="242"/>
      <c r="B530" s="242"/>
      <c r="C530" s="237"/>
      <c r="D530" s="236"/>
      <c r="E530" s="236"/>
      <c r="F530" s="95"/>
      <c r="G530" s="95"/>
      <c r="I530" s="69">
        <f t="shared" si="34"/>
        <v>0</v>
      </c>
      <c r="J530"/>
      <c r="K530"/>
    </row>
    <row r="531" spans="1:11" ht="15.75" x14ac:dyDescent="0.25">
      <c r="A531" s="242"/>
      <c r="B531" s="242"/>
      <c r="C531" s="237"/>
      <c r="D531" s="236"/>
      <c r="E531" s="236"/>
      <c r="F531" s="95"/>
      <c r="G531" s="95"/>
      <c r="I531" s="69">
        <f t="shared" si="34"/>
        <v>0</v>
      </c>
      <c r="J531"/>
      <c r="K531"/>
    </row>
    <row r="532" spans="1:11" ht="15.75" x14ac:dyDescent="0.25">
      <c r="A532" s="242"/>
      <c r="B532" s="242"/>
      <c r="C532" s="237"/>
      <c r="D532" s="236"/>
      <c r="E532" s="236"/>
      <c r="F532" s="95"/>
      <c r="G532" s="95"/>
      <c r="I532" s="69">
        <f t="shared" si="34"/>
        <v>0</v>
      </c>
      <c r="J532"/>
      <c r="K532"/>
    </row>
    <row r="533" spans="1:11" ht="15.75" x14ac:dyDescent="0.25">
      <c r="A533" s="242"/>
      <c r="B533" s="242"/>
      <c r="C533" s="237"/>
      <c r="D533" s="236"/>
      <c r="E533" s="236"/>
      <c r="F533" s="95"/>
      <c r="G533" s="95"/>
      <c r="I533" s="69">
        <f t="shared" si="34"/>
        <v>0</v>
      </c>
      <c r="J533"/>
      <c r="K533"/>
    </row>
    <row r="534" spans="1:11" ht="15.75" x14ac:dyDescent="0.25">
      <c r="A534" s="242"/>
      <c r="B534" s="242"/>
      <c r="C534" s="237"/>
      <c r="D534" s="236"/>
      <c r="E534" s="236"/>
      <c r="F534" s="95"/>
      <c r="G534" s="95"/>
      <c r="I534" s="69">
        <f t="shared" si="34"/>
        <v>0</v>
      </c>
      <c r="J534"/>
      <c r="K534"/>
    </row>
    <row r="535" spans="1:11" ht="15.75" x14ac:dyDescent="0.25">
      <c r="A535" s="242"/>
      <c r="B535" s="242"/>
      <c r="C535" s="237"/>
      <c r="D535" s="236"/>
      <c r="E535" s="236"/>
      <c r="F535" s="95"/>
      <c r="G535" s="95"/>
      <c r="I535" s="69">
        <f t="shared" si="34"/>
        <v>0</v>
      </c>
      <c r="J535"/>
      <c r="K535"/>
    </row>
    <row r="536" spans="1:11" ht="15.75" x14ac:dyDescent="0.25">
      <c r="A536" s="242"/>
      <c r="B536" s="242"/>
      <c r="C536" s="237"/>
      <c r="D536" s="236"/>
      <c r="E536" s="236"/>
      <c r="F536" s="95"/>
      <c r="G536" s="95"/>
      <c r="I536" s="69">
        <f t="shared" si="34"/>
        <v>0</v>
      </c>
      <c r="J536"/>
      <c r="K536"/>
    </row>
    <row r="537" spans="1:11" ht="15.75" x14ac:dyDescent="0.25">
      <c r="A537" s="242"/>
      <c r="B537" s="242"/>
      <c r="C537" s="237"/>
      <c r="D537" s="236"/>
      <c r="E537" s="236"/>
      <c r="F537" s="95"/>
      <c r="G537" s="95"/>
      <c r="I537" s="69">
        <f t="shared" si="34"/>
        <v>0</v>
      </c>
      <c r="J537"/>
      <c r="K537"/>
    </row>
    <row r="538" spans="1:11" ht="15.75" x14ac:dyDescent="0.25">
      <c r="A538" s="242"/>
      <c r="B538" s="242"/>
      <c r="C538" s="237"/>
      <c r="D538" s="236"/>
      <c r="E538" s="236"/>
      <c r="F538" s="95"/>
      <c r="G538" s="95"/>
      <c r="I538" s="69">
        <f t="shared" si="34"/>
        <v>0</v>
      </c>
      <c r="J538"/>
      <c r="K538"/>
    </row>
    <row r="539" spans="1:11" ht="15.75" x14ac:dyDescent="0.25">
      <c r="A539" s="242"/>
      <c r="B539" s="242"/>
      <c r="C539" s="237"/>
      <c r="D539" s="236"/>
      <c r="E539" s="236"/>
      <c r="F539" s="95"/>
      <c r="G539" s="95"/>
      <c r="I539" s="69">
        <f t="shared" si="34"/>
        <v>0</v>
      </c>
      <c r="J539"/>
      <c r="K539"/>
    </row>
    <row r="540" spans="1:11" ht="15.75" x14ac:dyDescent="0.25">
      <c r="A540" s="242"/>
      <c r="B540" s="242"/>
      <c r="C540" s="237"/>
      <c r="D540" s="236"/>
      <c r="E540" s="236"/>
      <c r="F540" s="95"/>
      <c r="G540" s="95"/>
      <c r="I540" s="69">
        <f t="shared" si="34"/>
        <v>0</v>
      </c>
      <c r="J540"/>
      <c r="K540"/>
    </row>
    <row r="541" spans="1:11" ht="15.75" x14ac:dyDescent="0.25">
      <c r="A541" s="242"/>
      <c r="B541" s="242"/>
      <c r="C541" s="237"/>
      <c r="D541" s="236"/>
      <c r="E541" s="236"/>
      <c r="F541" s="95"/>
      <c r="G541" s="95"/>
      <c r="I541" s="69">
        <f t="shared" si="34"/>
        <v>0</v>
      </c>
      <c r="J541"/>
      <c r="K541"/>
    </row>
    <row r="542" spans="1:11" ht="15.75" x14ac:dyDescent="0.25">
      <c r="A542" s="242"/>
      <c r="B542" s="242"/>
      <c r="C542" s="237"/>
      <c r="D542" s="236"/>
      <c r="E542" s="236"/>
      <c r="F542" s="95"/>
      <c r="G542" s="95"/>
      <c r="I542" s="69">
        <f t="shared" si="34"/>
        <v>0</v>
      </c>
      <c r="J542"/>
      <c r="K542"/>
    </row>
    <row r="543" spans="1:11" ht="15.75" x14ac:dyDescent="0.25">
      <c r="A543" s="242"/>
      <c r="B543" s="242"/>
      <c r="C543" s="237"/>
      <c r="D543" s="236"/>
      <c r="E543" s="236"/>
      <c r="F543" s="95"/>
      <c r="G543" s="95"/>
      <c r="I543" s="69">
        <f t="shared" si="34"/>
        <v>0</v>
      </c>
      <c r="J543"/>
      <c r="K543"/>
    </row>
    <row r="544" spans="1:11" ht="15.75" x14ac:dyDescent="0.25">
      <c r="A544" s="242"/>
      <c r="B544" s="242"/>
      <c r="C544" s="237"/>
      <c r="D544" s="236"/>
      <c r="E544" s="236"/>
      <c r="F544" s="95"/>
      <c r="G544" s="95"/>
      <c r="I544" s="69">
        <f t="shared" si="34"/>
        <v>0</v>
      </c>
      <c r="J544"/>
      <c r="K544"/>
    </row>
    <row r="545" spans="1:11" ht="15.75" x14ac:dyDescent="0.25">
      <c r="A545" s="242"/>
      <c r="B545" s="242"/>
      <c r="C545" s="237"/>
      <c r="D545" s="236"/>
      <c r="E545" s="236"/>
      <c r="F545" s="95"/>
      <c r="G545" s="95"/>
      <c r="I545" s="69">
        <f t="shared" si="34"/>
        <v>0</v>
      </c>
      <c r="J545"/>
      <c r="K545"/>
    </row>
    <row r="546" spans="1:11" ht="15.75" x14ac:dyDescent="0.25">
      <c r="A546" s="242"/>
      <c r="B546" s="242"/>
      <c r="C546" s="237"/>
      <c r="D546" s="236"/>
      <c r="E546" s="236"/>
      <c r="F546" s="95"/>
      <c r="G546" s="95"/>
      <c r="I546" s="69">
        <f t="shared" si="34"/>
        <v>0</v>
      </c>
      <c r="J546"/>
      <c r="K546"/>
    </row>
    <row r="547" spans="1:11" ht="15.75" x14ac:dyDescent="0.25">
      <c r="A547" s="242"/>
      <c r="B547" s="242"/>
      <c r="C547" s="237"/>
      <c r="D547" s="236"/>
      <c r="E547" s="236"/>
      <c r="F547" s="95"/>
      <c r="G547" s="95"/>
      <c r="I547" s="69">
        <f t="shared" si="34"/>
        <v>0</v>
      </c>
      <c r="J547"/>
      <c r="K547"/>
    </row>
    <row r="548" spans="1:11" ht="15.75" x14ac:dyDescent="0.25">
      <c r="A548" s="242"/>
      <c r="B548" s="242"/>
      <c r="C548" s="237"/>
      <c r="D548" s="236"/>
      <c r="E548" s="236"/>
      <c r="F548" s="95"/>
      <c r="G548" s="95"/>
      <c r="I548" s="69">
        <f t="shared" si="34"/>
        <v>0</v>
      </c>
      <c r="J548"/>
      <c r="K548"/>
    </row>
    <row r="549" spans="1:11" ht="15.75" x14ac:dyDescent="0.25">
      <c r="A549" s="242"/>
      <c r="B549" s="242"/>
      <c r="C549" s="237"/>
      <c r="D549" s="236"/>
      <c r="E549" s="236"/>
      <c r="F549" s="95"/>
      <c r="G549" s="95"/>
      <c r="I549" s="69">
        <f t="shared" si="34"/>
        <v>0</v>
      </c>
      <c r="J549"/>
      <c r="K549"/>
    </row>
    <row r="550" spans="1:11" ht="15.75" x14ac:dyDescent="0.25">
      <c r="A550" s="242"/>
      <c r="B550" s="242"/>
      <c r="C550" s="237"/>
      <c r="D550" s="236"/>
      <c r="E550" s="236"/>
      <c r="F550" s="95"/>
      <c r="G550" s="95"/>
      <c r="I550" s="69">
        <f t="shared" si="34"/>
        <v>0</v>
      </c>
      <c r="J550"/>
      <c r="K550"/>
    </row>
    <row r="551" spans="1:11" ht="15.75" x14ac:dyDescent="0.25">
      <c r="A551" s="242"/>
      <c r="B551" s="242"/>
      <c r="C551" s="237"/>
      <c r="D551" s="236"/>
      <c r="E551" s="236"/>
      <c r="F551" s="95"/>
      <c r="G551" s="95"/>
      <c r="I551" s="69">
        <f t="shared" si="34"/>
        <v>0</v>
      </c>
      <c r="J551"/>
      <c r="K551"/>
    </row>
    <row r="552" spans="1:11" ht="15.75" x14ac:dyDescent="0.25">
      <c r="A552" s="242"/>
      <c r="B552" s="242"/>
      <c r="C552" s="237"/>
      <c r="D552" s="236"/>
      <c r="E552" s="236"/>
      <c r="F552" s="95"/>
      <c r="G552" s="95"/>
      <c r="I552" s="69">
        <f t="shared" si="34"/>
        <v>0</v>
      </c>
      <c r="J552"/>
      <c r="K552"/>
    </row>
    <row r="553" spans="1:11" ht="15.75" x14ac:dyDescent="0.25">
      <c r="A553" s="242"/>
      <c r="B553" s="242"/>
      <c r="C553" s="237"/>
      <c r="D553" s="236"/>
      <c r="E553" s="236"/>
      <c r="F553" s="95"/>
      <c r="G553" s="95"/>
      <c r="I553" s="69">
        <f t="shared" si="34"/>
        <v>0</v>
      </c>
      <c r="J553"/>
      <c r="K553"/>
    </row>
    <row r="554" spans="1:11" ht="15.75" x14ac:dyDescent="0.25">
      <c r="A554" s="242"/>
      <c r="B554" s="242"/>
      <c r="C554" s="237"/>
      <c r="D554" s="236"/>
      <c r="E554" s="236"/>
      <c r="F554" s="95"/>
      <c r="G554" s="95"/>
      <c r="I554" s="69">
        <f t="shared" si="34"/>
        <v>0</v>
      </c>
      <c r="J554"/>
      <c r="K554"/>
    </row>
    <row r="555" spans="1:11" ht="15.75" x14ac:dyDescent="0.25">
      <c r="A555" s="242"/>
      <c r="B555" s="242"/>
      <c r="C555" s="237"/>
      <c r="D555" s="236"/>
      <c r="E555" s="236"/>
      <c r="F555" s="95"/>
      <c r="G555" s="95"/>
      <c r="I555" s="69">
        <f t="shared" si="34"/>
        <v>0</v>
      </c>
      <c r="J555"/>
      <c r="K555"/>
    </row>
    <row r="556" spans="1:11" ht="15.75" x14ac:dyDescent="0.25">
      <c r="A556" s="242"/>
      <c r="B556" s="242"/>
      <c r="C556" s="237"/>
      <c r="D556" s="236"/>
      <c r="E556" s="236"/>
      <c r="F556" s="95"/>
      <c r="G556" s="95"/>
      <c r="I556" s="69">
        <f t="shared" si="34"/>
        <v>0</v>
      </c>
      <c r="J556"/>
      <c r="K556"/>
    </row>
    <row r="557" spans="1:11" ht="15.75" x14ac:dyDescent="0.25">
      <c r="A557" s="242"/>
      <c r="B557" s="242"/>
      <c r="C557" s="237"/>
      <c r="D557" s="236"/>
      <c r="E557" s="236"/>
      <c r="F557" s="95"/>
      <c r="G557" s="95"/>
      <c r="I557" s="69">
        <f t="shared" si="34"/>
        <v>0</v>
      </c>
      <c r="J557"/>
      <c r="K557"/>
    </row>
    <row r="558" spans="1:11" ht="15.75" x14ac:dyDescent="0.25">
      <c r="A558" s="242"/>
      <c r="B558" s="242"/>
      <c r="C558" s="237"/>
      <c r="D558" s="236"/>
      <c r="E558" s="236"/>
      <c r="F558" s="95"/>
      <c r="G558" s="95"/>
      <c r="I558" s="69">
        <f t="shared" si="34"/>
        <v>0</v>
      </c>
      <c r="J558"/>
      <c r="K558"/>
    </row>
    <row r="559" spans="1:11" ht="15.75" x14ac:dyDescent="0.25">
      <c r="A559" s="242"/>
      <c r="B559" s="242"/>
      <c r="C559" s="237"/>
      <c r="D559" s="236"/>
      <c r="E559" s="236"/>
      <c r="F559" s="95"/>
      <c r="G559" s="95"/>
      <c r="I559" s="69">
        <f t="shared" si="34"/>
        <v>0</v>
      </c>
      <c r="J559"/>
      <c r="K559"/>
    </row>
    <row r="560" spans="1:11" ht="15.75" x14ac:dyDescent="0.25">
      <c r="A560" s="242"/>
      <c r="B560" s="242"/>
      <c r="C560" s="237"/>
      <c r="D560" s="236"/>
      <c r="E560" s="236"/>
      <c r="F560" s="95"/>
      <c r="G560" s="95"/>
      <c r="I560" s="69">
        <f t="shared" si="34"/>
        <v>0</v>
      </c>
      <c r="J560"/>
      <c r="K560"/>
    </row>
    <row r="561" spans="1:11" ht="15.75" x14ac:dyDescent="0.25">
      <c r="A561" s="242"/>
      <c r="B561" s="242"/>
      <c r="C561" s="237"/>
      <c r="D561" s="236"/>
      <c r="E561" s="236"/>
      <c r="F561" s="95"/>
      <c r="G561" s="95"/>
      <c r="I561" s="69">
        <f t="shared" si="34"/>
        <v>0</v>
      </c>
      <c r="J561"/>
      <c r="K561"/>
    </row>
    <row r="562" spans="1:11" ht="15.75" x14ac:dyDescent="0.25">
      <c r="A562" s="242"/>
      <c r="B562" s="242"/>
      <c r="C562" s="237"/>
      <c r="D562" s="236"/>
      <c r="E562" s="236"/>
      <c r="F562" s="95"/>
      <c r="G562" s="95"/>
      <c r="I562" s="69">
        <f t="shared" si="34"/>
        <v>0</v>
      </c>
      <c r="J562"/>
      <c r="K562"/>
    </row>
    <row r="563" spans="1:11" ht="15.75" x14ac:dyDescent="0.25">
      <c r="A563" s="242"/>
      <c r="B563" s="242"/>
      <c r="C563" s="237"/>
      <c r="D563" s="236"/>
      <c r="E563" s="236"/>
      <c r="F563" s="95"/>
      <c r="G563" s="95"/>
      <c r="I563" s="69">
        <f t="shared" si="34"/>
        <v>0</v>
      </c>
      <c r="J563"/>
      <c r="K563"/>
    </row>
    <row r="564" spans="1:11" ht="15.75" x14ac:dyDescent="0.25">
      <c r="A564" s="242"/>
      <c r="B564" s="242"/>
      <c r="C564" s="237"/>
      <c r="D564" s="236"/>
      <c r="E564" s="236"/>
      <c r="F564" s="95"/>
      <c r="G564" s="95"/>
      <c r="I564" s="69">
        <f t="shared" si="34"/>
        <v>0</v>
      </c>
      <c r="J564"/>
      <c r="K564"/>
    </row>
    <row r="565" spans="1:11" ht="15.75" x14ac:dyDescent="0.25">
      <c r="A565" s="242"/>
      <c r="B565" s="242"/>
      <c r="C565" s="237"/>
      <c r="D565" s="236"/>
      <c r="E565" s="236"/>
      <c r="F565" s="95"/>
      <c r="G565" s="95"/>
      <c r="I565" s="69">
        <f t="shared" si="34"/>
        <v>0</v>
      </c>
      <c r="J565"/>
      <c r="K565"/>
    </row>
    <row r="566" spans="1:11" ht="15.75" x14ac:dyDescent="0.25">
      <c r="A566" s="242"/>
      <c r="B566" s="242"/>
      <c r="C566" s="237"/>
      <c r="D566" s="236"/>
      <c r="E566" s="236"/>
      <c r="F566" s="95"/>
      <c r="G566" s="95"/>
      <c r="I566" s="69">
        <f t="shared" si="34"/>
        <v>0</v>
      </c>
      <c r="J566"/>
      <c r="K566"/>
    </row>
    <row r="567" spans="1:11" ht="15.75" x14ac:dyDescent="0.25">
      <c r="A567" s="242"/>
      <c r="B567" s="242"/>
      <c r="C567" s="237"/>
      <c r="D567" s="236"/>
      <c r="E567" s="236"/>
      <c r="F567" s="95"/>
      <c r="G567" s="95"/>
      <c r="I567" s="69">
        <f t="shared" si="34"/>
        <v>0</v>
      </c>
      <c r="J567"/>
      <c r="K567"/>
    </row>
    <row r="568" spans="1:11" ht="15.75" x14ac:dyDescent="0.25">
      <c r="A568" s="242"/>
      <c r="B568" s="242"/>
      <c r="C568" s="237"/>
      <c r="D568" s="236"/>
      <c r="E568" s="236"/>
      <c r="F568" s="95"/>
      <c r="G568" s="95"/>
      <c r="I568" s="69">
        <f t="shared" si="34"/>
        <v>0</v>
      </c>
      <c r="J568"/>
      <c r="K568"/>
    </row>
    <row r="569" spans="1:11" ht="15.75" x14ac:dyDescent="0.25">
      <c r="A569" s="242"/>
      <c r="B569" s="242"/>
      <c r="C569" s="237"/>
      <c r="D569" s="236"/>
      <c r="E569" s="236"/>
      <c r="F569" s="95"/>
      <c r="G569" s="95"/>
      <c r="I569" s="69">
        <f t="shared" si="34"/>
        <v>0</v>
      </c>
      <c r="J569"/>
      <c r="K569"/>
    </row>
    <row r="570" spans="1:11" ht="15.75" x14ac:dyDescent="0.25">
      <c r="A570" s="242"/>
      <c r="B570" s="242"/>
      <c r="C570" s="237"/>
      <c r="D570" s="236"/>
      <c r="E570" s="236"/>
      <c r="F570" s="95"/>
      <c r="G570" s="95"/>
      <c r="I570" s="69">
        <f t="shared" si="34"/>
        <v>0</v>
      </c>
      <c r="J570"/>
      <c r="K570"/>
    </row>
    <row r="571" spans="1:11" ht="15.75" x14ac:dyDescent="0.25">
      <c r="A571" s="242"/>
      <c r="B571" s="242"/>
      <c r="C571" s="237"/>
      <c r="D571" s="236"/>
      <c r="E571" s="236"/>
      <c r="F571" s="95"/>
      <c r="G571" s="95"/>
      <c r="I571" s="69">
        <f t="shared" si="34"/>
        <v>0</v>
      </c>
      <c r="J571"/>
      <c r="K571"/>
    </row>
    <row r="572" spans="1:11" ht="15.75" x14ac:dyDescent="0.25">
      <c r="A572" s="242"/>
      <c r="B572" s="242"/>
      <c r="C572" s="237"/>
      <c r="D572" s="236"/>
      <c r="E572" s="236"/>
      <c r="F572" s="95"/>
      <c r="G572" s="95"/>
      <c r="I572" s="69">
        <f t="shared" si="34"/>
        <v>0</v>
      </c>
      <c r="J572"/>
      <c r="K572"/>
    </row>
    <row r="573" spans="1:11" ht="15.75" x14ac:dyDescent="0.25">
      <c r="A573" s="242"/>
      <c r="B573" s="242"/>
      <c r="C573" s="237"/>
      <c r="D573" s="236"/>
      <c r="E573" s="236"/>
      <c r="F573" s="95"/>
      <c r="G573" s="95"/>
      <c r="I573" s="69">
        <f t="shared" si="34"/>
        <v>0</v>
      </c>
      <c r="J573"/>
      <c r="K573"/>
    </row>
    <row r="574" spans="1:11" ht="15.75" x14ac:dyDescent="0.25">
      <c r="A574" s="242"/>
      <c r="B574" s="242"/>
      <c r="C574" s="237"/>
      <c r="D574" s="236"/>
      <c r="E574" s="236"/>
      <c r="F574" s="95"/>
      <c r="G574" s="95"/>
      <c r="I574" s="69">
        <f t="shared" si="34"/>
        <v>0</v>
      </c>
      <c r="J574"/>
      <c r="K574"/>
    </row>
    <row r="575" spans="1:11" ht="15.75" x14ac:dyDescent="0.25">
      <c r="A575" s="242"/>
      <c r="B575" s="242"/>
      <c r="C575" s="237"/>
      <c r="D575" s="236"/>
      <c r="E575" s="236"/>
      <c r="F575" s="95"/>
      <c r="G575" s="95"/>
      <c r="I575" s="69">
        <f t="shared" si="34"/>
        <v>0</v>
      </c>
      <c r="J575"/>
      <c r="K575"/>
    </row>
    <row r="576" spans="1:11" ht="15.75" x14ac:dyDescent="0.25">
      <c r="A576" s="242"/>
      <c r="B576" s="242"/>
      <c r="C576" s="237"/>
      <c r="D576" s="236"/>
      <c r="E576" s="236"/>
      <c r="F576" s="95"/>
      <c r="G576" s="95"/>
      <c r="I576" s="69">
        <f t="shared" si="34"/>
        <v>0</v>
      </c>
      <c r="J576"/>
      <c r="K576"/>
    </row>
    <row r="577" spans="1:11" ht="15.75" x14ac:dyDescent="0.25">
      <c r="A577" s="242"/>
      <c r="B577" s="242"/>
      <c r="C577" s="237"/>
      <c r="D577" s="236"/>
      <c r="E577" s="236"/>
      <c r="F577" s="95"/>
      <c r="G577" s="95"/>
      <c r="I577" s="69">
        <f t="shared" si="34"/>
        <v>0</v>
      </c>
      <c r="J577"/>
      <c r="K577"/>
    </row>
    <row r="578" spans="1:11" ht="15.75" x14ac:dyDescent="0.25">
      <c r="A578" s="242"/>
      <c r="B578" s="242"/>
      <c r="C578" s="237"/>
      <c r="D578" s="236"/>
      <c r="E578" s="236"/>
      <c r="F578" s="95"/>
      <c r="G578" s="95"/>
      <c r="I578" s="69">
        <f t="shared" si="34"/>
        <v>0</v>
      </c>
      <c r="J578"/>
      <c r="K578"/>
    </row>
    <row r="579" spans="1:11" ht="15.75" x14ac:dyDescent="0.25">
      <c r="A579" s="242"/>
      <c r="B579" s="242"/>
      <c r="C579" s="237"/>
      <c r="D579" s="236"/>
      <c r="E579" s="236"/>
      <c r="F579" s="95"/>
      <c r="G579" s="95"/>
      <c r="I579" s="69">
        <f t="shared" ref="I579:I642" si="35">D579</f>
        <v>0</v>
      </c>
      <c r="J579"/>
      <c r="K579"/>
    </row>
    <row r="580" spans="1:11" ht="15.75" x14ac:dyDescent="0.25">
      <c r="A580" s="242"/>
      <c r="B580" s="242"/>
      <c r="C580" s="237"/>
      <c r="D580" s="236"/>
      <c r="E580" s="236"/>
      <c r="F580" s="95"/>
      <c r="G580" s="95"/>
      <c r="I580" s="69">
        <f t="shared" si="35"/>
        <v>0</v>
      </c>
      <c r="J580"/>
      <c r="K580"/>
    </row>
    <row r="581" spans="1:11" ht="15.75" x14ac:dyDescent="0.25">
      <c r="A581" s="242"/>
      <c r="B581" s="242"/>
      <c r="C581" s="237"/>
      <c r="D581" s="236"/>
      <c r="E581" s="236"/>
      <c r="F581" s="95"/>
      <c r="G581" s="95"/>
      <c r="I581" s="69">
        <f t="shared" si="35"/>
        <v>0</v>
      </c>
      <c r="J581"/>
      <c r="K581"/>
    </row>
    <row r="582" spans="1:11" ht="15.75" x14ac:dyDescent="0.25">
      <c r="A582" s="242"/>
      <c r="B582" s="242"/>
      <c r="C582" s="237"/>
      <c r="D582" s="236"/>
      <c r="E582" s="236"/>
      <c r="F582" s="95"/>
      <c r="G582" s="95"/>
      <c r="I582" s="69">
        <f t="shared" si="35"/>
        <v>0</v>
      </c>
      <c r="J582"/>
      <c r="K582"/>
    </row>
    <row r="583" spans="1:11" ht="15.75" x14ac:dyDescent="0.25">
      <c r="A583" s="242"/>
      <c r="B583" s="242"/>
      <c r="C583" s="237"/>
      <c r="D583" s="236"/>
      <c r="E583" s="236"/>
      <c r="F583" s="95"/>
      <c r="G583" s="95"/>
      <c r="I583" s="69">
        <f t="shared" si="35"/>
        <v>0</v>
      </c>
      <c r="J583"/>
      <c r="K583"/>
    </row>
    <row r="584" spans="1:11" ht="15.75" x14ac:dyDescent="0.25">
      <c r="A584" s="242"/>
      <c r="B584" s="242"/>
      <c r="C584" s="237"/>
      <c r="D584" s="236"/>
      <c r="E584" s="236"/>
      <c r="F584" s="95"/>
      <c r="G584" s="95"/>
      <c r="I584" s="69">
        <f t="shared" si="35"/>
        <v>0</v>
      </c>
      <c r="J584"/>
      <c r="K584"/>
    </row>
    <row r="585" spans="1:11" ht="15.75" x14ac:dyDescent="0.25">
      <c r="A585" s="242"/>
      <c r="B585" s="242"/>
      <c r="C585" s="237"/>
      <c r="D585" s="236"/>
      <c r="E585" s="236"/>
      <c r="F585" s="95"/>
      <c r="G585" s="95"/>
      <c r="I585" s="69">
        <f t="shared" si="35"/>
        <v>0</v>
      </c>
      <c r="J585"/>
      <c r="K585"/>
    </row>
    <row r="586" spans="1:11" ht="15.75" x14ac:dyDescent="0.25">
      <c r="A586" s="242"/>
      <c r="B586" s="242"/>
      <c r="C586" s="237"/>
      <c r="D586" s="236"/>
      <c r="E586" s="236"/>
      <c r="F586" s="95"/>
      <c r="G586" s="95"/>
      <c r="I586" s="69">
        <f t="shared" si="35"/>
        <v>0</v>
      </c>
      <c r="J586"/>
      <c r="K586"/>
    </row>
    <row r="587" spans="1:11" ht="15.75" x14ac:dyDescent="0.25">
      <c r="A587" s="242"/>
      <c r="B587" s="242"/>
      <c r="C587" s="237"/>
      <c r="D587" s="236"/>
      <c r="E587" s="236"/>
      <c r="F587" s="95"/>
      <c r="G587" s="95"/>
      <c r="I587" s="69">
        <f t="shared" si="35"/>
        <v>0</v>
      </c>
      <c r="J587"/>
      <c r="K587"/>
    </row>
    <row r="588" spans="1:11" ht="15.75" x14ac:dyDescent="0.25">
      <c r="A588" s="242"/>
      <c r="B588" s="242"/>
      <c r="C588" s="237"/>
      <c r="D588" s="236"/>
      <c r="E588" s="236"/>
      <c r="F588" s="95"/>
      <c r="G588" s="95"/>
      <c r="I588" s="69">
        <f t="shared" si="35"/>
        <v>0</v>
      </c>
      <c r="J588"/>
      <c r="K588"/>
    </row>
    <row r="589" spans="1:11" ht="15.75" x14ac:dyDescent="0.25">
      <c r="A589" s="242"/>
      <c r="B589" s="242"/>
      <c r="C589" s="237"/>
      <c r="D589" s="236"/>
      <c r="E589" s="236"/>
      <c r="F589" s="95"/>
      <c r="G589" s="95"/>
      <c r="I589" s="69">
        <f t="shared" si="35"/>
        <v>0</v>
      </c>
      <c r="J589"/>
      <c r="K589"/>
    </row>
    <row r="590" spans="1:11" ht="15.75" x14ac:dyDescent="0.25">
      <c r="A590" s="242"/>
      <c r="B590" s="242"/>
      <c r="C590" s="237"/>
      <c r="D590" s="236"/>
      <c r="E590" s="236"/>
      <c r="F590" s="95"/>
      <c r="G590" s="95"/>
      <c r="I590" s="69">
        <f t="shared" si="35"/>
        <v>0</v>
      </c>
      <c r="J590"/>
      <c r="K590"/>
    </row>
    <row r="591" spans="1:11" ht="15.75" x14ac:dyDescent="0.25">
      <c r="A591" s="242"/>
      <c r="B591" s="242"/>
      <c r="C591" s="237"/>
      <c r="D591" s="236"/>
      <c r="E591" s="236"/>
      <c r="F591" s="95"/>
      <c r="G591" s="95"/>
      <c r="I591" s="69">
        <f t="shared" si="35"/>
        <v>0</v>
      </c>
      <c r="J591"/>
      <c r="K591"/>
    </row>
    <row r="592" spans="1:11" ht="15.75" x14ac:dyDescent="0.25">
      <c r="A592" s="242"/>
      <c r="B592" s="242"/>
      <c r="C592" s="237"/>
      <c r="D592" s="236"/>
      <c r="E592" s="236"/>
      <c r="F592" s="95"/>
      <c r="G592" s="95"/>
      <c r="I592" s="69">
        <f t="shared" si="35"/>
        <v>0</v>
      </c>
      <c r="J592"/>
      <c r="K592"/>
    </row>
    <row r="593" spans="1:11" ht="15.75" x14ac:dyDescent="0.25">
      <c r="A593" s="242"/>
      <c r="B593" s="242"/>
      <c r="C593" s="237"/>
      <c r="D593" s="236"/>
      <c r="E593" s="236"/>
      <c r="F593" s="95"/>
      <c r="G593" s="95"/>
      <c r="I593" s="69">
        <f t="shared" si="35"/>
        <v>0</v>
      </c>
      <c r="J593"/>
      <c r="K593"/>
    </row>
    <row r="594" spans="1:11" ht="15.75" x14ac:dyDescent="0.25">
      <c r="A594" s="242"/>
      <c r="B594" s="242"/>
      <c r="C594" s="237"/>
      <c r="D594" s="236"/>
      <c r="E594" s="236"/>
      <c r="F594" s="95"/>
      <c r="G594" s="95"/>
      <c r="I594" s="69">
        <f t="shared" si="35"/>
        <v>0</v>
      </c>
      <c r="J594"/>
      <c r="K594"/>
    </row>
    <row r="595" spans="1:11" ht="15.75" x14ac:dyDescent="0.25">
      <c r="A595" s="242"/>
      <c r="B595" s="242"/>
      <c r="C595" s="237"/>
      <c r="D595" s="236"/>
      <c r="E595" s="236"/>
      <c r="F595" s="95"/>
      <c r="G595" s="95"/>
      <c r="I595" s="69">
        <f t="shared" si="35"/>
        <v>0</v>
      </c>
      <c r="J595"/>
      <c r="K595"/>
    </row>
    <row r="596" spans="1:11" ht="15.75" x14ac:dyDescent="0.25">
      <c r="A596" s="242"/>
      <c r="B596" s="242"/>
      <c r="C596" s="237"/>
      <c r="D596" s="236"/>
      <c r="E596" s="236"/>
      <c r="F596" s="95"/>
      <c r="G596" s="95"/>
      <c r="I596" s="69">
        <f t="shared" si="35"/>
        <v>0</v>
      </c>
      <c r="J596"/>
      <c r="K596"/>
    </row>
    <row r="597" spans="1:11" ht="15.75" x14ac:dyDescent="0.25">
      <c r="A597" s="242"/>
      <c r="B597" s="242"/>
      <c r="C597" s="237"/>
      <c r="D597" s="236"/>
      <c r="E597" s="236"/>
      <c r="F597" s="95"/>
      <c r="G597" s="95"/>
      <c r="I597" s="69">
        <f t="shared" si="35"/>
        <v>0</v>
      </c>
      <c r="J597"/>
      <c r="K597"/>
    </row>
    <row r="598" spans="1:11" ht="15.75" x14ac:dyDescent="0.25">
      <c r="A598" s="242"/>
      <c r="B598" s="242"/>
      <c r="C598" s="237"/>
      <c r="D598" s="236"/>
      <c r="E598" s="236"/>
      <c r="F598" s="95"/>
      <c r="G598" s="95"/>
      <c r="I598" s="69">
        <f t="shared" si="35"/>
        <v>0</v>
      </c>
      <c r="J598"/>
      <c r="K598"/>
    </row>
    <row r="599" spans="1:11" ht="15.75" x14ac:dyDescent="0.25">
      <c r="A599" s="242"/>
      <c r="B599" s="242"/>
      <c r="C599" s="237"/>
      <c r="D599" s="236"/>
      <c r="E599" s="236"/>
      <c r="F599" s="95"/>
      <c r="G599" s="95"/>
      <c r="I599" s="69">
        <f t="shared" si="35"/>
        <v>0</v>
      </c>
      <c r="J599"/>
      <c r="K599"/>
    </row>
    <row r="600" spans="1:11" ht="15.75" x14ac:dyDescent="0.25">
      <c r="A600" s="242"/>
      <c r="B600" s="242"/>
      <c r="C600" s="237"/>
      <c r="D600" s="236"/>
      <c r="E600" s="236"/>
      <c r="F600" s="95"/>
      <c r="G600" s="95"/>
      <c r="I600" s="69">
        <f t="shared" si="35"/>
        <v>0</v>
      </c>
      <c r="J600"/>
      <c r="K600"/>
    </row>
    <row r="601" spans="1:11" ht="15.75" x14ac:dyDescent="0.25">
      <c r="A601" s="242"/>
      <c r="B601" s="242"/>
      <c r="C601" s="237"/>
      <c r="D601" s="236"/>
      <c r="E601" s="236"/>
      <c r="F601" s="95"/>
      <c r="G601" s="95"/>
      <c r="I601" s="69">
        <f t="shared" si="35"/>
        <v>0</v>
      </c>
      <c r="J601"/>
      <c r="K601"/>
    </row>
    <row r="602" spans="1:11" ht="15.75" x14ac:dyDescent="0.25">
      <c r="A602" s="242"/>
      <c r="B602" s="242"/>
      <c r="C602" s="237"/>
      <c r="D602" s="236"/>
      <c r="E602" s="236"/>
      <c r="F602" s="95"/>
      <c r="G602" s="95"/>
      <c r="I602" s="69">
        <f t="shared" si="35"/>
        <v>0</v>
      </c>
      <c r="J602"/>
      <c r="K602"/>
    </row>
    <row r="603" spans="1:11" ht="15.75" x14ac:dyDescent="0.25">
      <c r="A603" s="242"/>
      <c r="B603" s="242"/>
      <c r="C603" s="237"/>
      <c r="D603" s="236"/>
      <c r="E603" s="236"/>
      <c r="F603" s="95"/>
      <c r="G603" s="95"/>
      <c r="I603" s="69">
        <f t="shared" si="35"/>
        <v>0</v>
      </c>
      <c r="J603"/>
      <c r="K603"/>
    </row>
    <row r="604" spans="1:11" ht="15.75" x14ac:dyDescent="0.25">
      <c r="A604" s="242"/>
      <c r="B604" s="242"/>
      <c r="C604" s="237"/>
      <c r="D604" s="236"/>
      <c r="E604" s="236"/>
      <c r="F604" s="95"/>
      <c r="G604" s="95"/>
      <c r="I604" s="69">
        <f t="shared" si="35"/>
        <v>0</v>
      </c>
      <c r="J604"/>
      <c r="K604"/>
    </row>
    <row r="605" spans="1:11" ht="15.75" x14ac:dyDescent="0.25">
      <c r="A605" s="242"/>
      <c r="B605" s="242"/>
      <c r="C605" s="237"/>
      <c r="D605" s="236"/>
      <c r="E605" s="236"/>
      <c r="F605" s="95"/>
      <c r="G605" s="95"/>
      <c r="I605" s="69">
        <f t="shared" si="35"/>
        <v>0</v>
      </c>
      <c r="J605"/>
      <c r="K605"/>
    </row>
    <row r="606" spans="1:11" ht="15.75" x14ac:dyDescent="0.25">
      <c r="A606" s="242"/>
      <c r="B606" s="242"/>
      <c r="C606" s="237"/>
      <c r="D606" s="236"/>
      <c r="E606" s="236"/>
      <c r="F606" s="95"/>
      <c r="G606" s="95"/>
      <c r="I606" s="69">
        <f t="shared" si="35"/>
        <v>0</v>
      </c>
      <c r="J606"/>
      <c r="K606"/>
    </row>
    <row r="607" spans="1:11" ht="15.75" x14ac:dyDescent="0.25">
      <c r="A607" s="242"/>
      <c r="B607" s="242"/>
      <c r="C607" s="237"/>
      <c r="D607" s="236"/>
      <c r="E607" s="236"/>
      <c r="F607" s="95"/>
      <c r="G607" s="95"/>
      <c r="I607" s="69">
        <f t="shared" si="35"/>
        <v>0</v>
      </c>
      <c r="J607"/>
      <c r="K607"/>
    </row>
    <row r="608" spans="1:11" ht="15.75" x14ac:dyDescent="0.25">
      <c r="A608" s="242"/>
      <c r="B608" s="242"/>
      <c r="C608" s="237"/>
      <c r="D608" s="236"/>
      <c r="E608" s="236"/>
      <c r="F608" s="95"/>
      <c r="G608" s="95"/>
      <c r="I608" s="69">
        <f t="shared" si="35"/>
        <v>0</v>
      </c>
      <c r="J608"/>
      <c r="K608"/>
    </row>
    <row r="609" spans="1:11" ht="15.75" x14ac:dyDescent="0.25">
      <c r="A609" s="242"/>
      <c r="B609" s="242"/>
      <c r="C609" s="237"/>
      <c r="D609" s="236"/>
      <c r="E609" s="236"/>
      <c r="F609" s="95"/>
      <c r="G609" s="95"/>
      <c r="I609" s="69">
        <f t="shared" si="35"/>
        <v>0</v>
      </c>
      <c r="J609"/>
      <c r="K609"/>
    </row>
    <row r="610" spans="1:11" ht="15.75" x14ac:dyDescent="0.25">
      <c r="A610" s="242"/>
      <c r="B610" s="242"/>
      <c r="C610" s="237"/>
      <c r="D610" s="236"/>
      <c r="E610" s="236"/>
      <c r="F610" s="95"/>
      <c r="G610" s="95"/>
      <c r="I610" s="69">
        <f t="shared" si="35"/>
        <v>0</v>
      </c>
      <c r="J610"/>
      <c r="K610"/>
    </row>
    <row r="611" spans="1:11" ht="15.75" x14ac:dyDescent="0.25">
      <c r="A611" s="242"/>
      <c r="B611" s="242"/>
      <c r="C611" s="237"/>
      <c r="D611" s="236"/>
      <c r="E611" s="236"/>
      <c r="F611" s="95"/>
      <c r="G611" s="95"/>
      <c r="I611" s="69">
        <f t="shared" si="35"/>
        <v>0</v>
      </c>
      <c r="J611"/>
      <c r="K611"/>
    </row>
    <row r="612" spans="1:11" ht="15.75" x14ac:dyDescent="0.25">
      <c r="A612" s="242"/>
      <c r="B612" s="242"/>
      <c r="C612" s="237"/>
      <c r="D612" s="236"/>
      <c r="E612" s="236"/>
      <c r="F612" s="95"/>
      <c r="G612" s="95"/>
      <c r="I612" s="69">
        <f t="shared" si="35"/>
        <v>0</v>
      </c>
      <c r="J612"/>
      <c r="K612"/>
    </row>
    <row r="613" spans="1:11" ht="15.75" x14ac:dyDescent="0.25">
      <c r="A613" s="242"/>
      <c r="B613" s="242"/>
      <c r="C613" s="237"/>
      <c r="D613" s="236"/>
      <c r="E613" s="236"/>
      <c r="F613" s="95"/>
      <c r="G613" s="95"/>
      <c r="I613" s="69">
        <f t="shared" si="35"/>
        <v>0</v>
      </c>
      <c r="J613"/>
      <c r="K613"/>
    </row>
    <row r="614" spans="1:11" ht="15.75" x14ac:dyDescent="0.25">
      <c r="A614" s="242"/>
      <c r="B614" s="242"/>
      <c r="C614" s="237"/>
      <c r="D614" s="236"/>
      <c r="E614" s="236"/>
      <c r="F614" s="95"/>
      <c r="G614" s="95"/>
      <c r="I614" s="69">
        <f t="shared" si="35"/>
        <v>0</v>
      </c>
      <c r="J614"/>
      <c r="K614"/>
    </row>
    <row r="615" spans="1:11" ht="15.75" x14ac:dyDescent="0.25">
      <c r="A615" s="242"/>
      <c r="B615" s="242"/>
      <c r="C615" s="237"/>
      <c r="D615" s="236"/>
      <c r="E615" s="236"/>
      <c r="F615" s="95"/>
      <c r="G615" s="95"/>
      <c r="I615" s="69">
        <f t="shared" si="35"/>
        <v>0</v>
      </c>
      <c r="J615"/>
      <c r="K615"/>
    </row>
    <row r="616" spans="1:11" ht="15.75" x14ac:dyDescent="0.25">
      <c r="A616" s="242"/>
      <c r="B616" s="242"/>
      <c r="C616" s="237"/>
      <c r="D616" s="236"/>
      <c r="E616" s="236"/>
      <c r="F616" s="95"/>
      <c r="G616" s="95"/>
      <c r="I616" s="69">
        <f t="shared" si="35"/>
        <v>0</v>
      </c>
      <c r="J616"/>
      <c r="K616"/>
    </row>
    <row r="617" spans="1:11" ht="15.75" x14ac:dyDescent="0.25">
      <c r="A617" s="242"/>
      <c r="B617" s="242"/>
      <c r="C617" s="237"/>
      <c r="D617" s="236"/>
      <c r="E617" s="236"/>
      <c r="F617" s="95"/>
      <c r="G617" s="95"/>
      <c r="I617" s="69">
        <f t="shared" si="35"/>
        <v>0</v>
      </c>
      <c r="J617"/>
      <c r="K617"/>
    </row>
    <row r="618" spans="1:11" ht="15.75" x14ac:dyDescent="0.25">
      <c r="A618" s="242"/>
      <c r="B618" s="242"/>
      <c r="C618" s="237"/>
      <c r="D618" s="236"/>
      <c r="E618" s="236"/>
      <c r="F618" s="95"/>
      <c r="G618" s="95"/>
      <c r="I618" s="69">
        <f t="shared" si="35"/>
        <v>0</v>
      </c>
      <c r="J618"/>
      <c r="K618"/>
    </row>
    <row r="619" spans="1:11" ht="15.75" x14ac:dyDescent="0.25">
      <c r="A619" s="242"/>
      <c r="B619" s="242"/>
      <c r="C619" s="237"/>
      <c r="D619" s="236"/>
      <c r="E619" s="236"/>
      <c r="F619" s="95"/>
      <c r="G619" s="95"/>
      <c r="I619" s="69">
        <f t="shared" si="35"/>
        <v>0</v>
      </c>
      <c r="J619"/>
      <c r="K619"/>
    </row>
    <row r="620" spans="1:11" ht="15.75" x14ac:dyDescent="0.25">
      <c r="A620" s="242"/>
      <c r="B620" s="242"/>
      <c r="C620" s="237"/>
      <c r="D620" s="236"/>
      <c r="E620" s="236"/>
      <c r="F620" s="95"/>
      <c r="G620" s="95"/>
      <c r="I620" s="69">
        <f t="shared" si="35"/>
        <v>0</v>
      </c>
      <c r="J620"/>
      <c r="K620"/>
    </row>
    <row r="621" spans="1:11" ht="15.75" x14ac:dyDescent="0.25">
      <c r="A621" s="242"/>
      <c r="B621" s="242"/>
      <c r="C621" s="237"/>
      <c r="D621" s="236"/>
      <c r="E621" s="236"/>
      <c r="F621" s="95"/>
      <c r="G621" s="95"/>
      <c r="I621" s="69">
        <f t="shared" si="35"/>
        <v>0</v>
      </c>
      <c r="J621"/>
      <c r="K621"/>
    </row>
    <row r="622" spans="1:11" ht="15.75" x14ac:dyDescent="0.25">
      <c r="A622" s="242"/>
      <c r="B622" s="242"/>
      <c r="C622" s="237"/>
      <c r="D622" s="236"/>
      <c r="E622" s="236"/>
      <c r="F622" s="95"/>
      <c r="G622" s="95"/>
      <c r="I622" s="69">
        <f t="shared" si="35"/>
        <v>0</v>
      </c>
      <c r="J622"/>
      <c r="K622"/>
    </row>
    <row r="623" spans="1:11" ht="15.75" x14ac:dyDescent="0.25">
      <c r="A623" s="242"/>
      <c r="B623" s="242"/>
      <c r="C623" s="237"/>
      <c r="D623" s="236"/>
      <c r="E623" s="236"/>
      <c r="F623" s="95"/>
      <c r="G623" s="95"/>
      <c r="I623" s="69">
        <f t="shared" si="35"/>
        <v>0</v>
      </c>
      <c r="J623"/>
      <c r="K623"/>
    </row>
    <row r="624" spans="1:11" ht="15.75" x14ac:dyDescent="0.25">
      <c r="A624" s="242"/>
      <c r="B624" s="242"/>
      <c r="C624" s="237"/>
      <c r="D624" s="236"/>
      <c r="E624" s="236"/>
      <c r="F624" s="95"/>
      <c r="G624" s="95"/>
      <c r="I624" s="69">
        <f t="shared" si="35"/>
        <v>0</v>
      </c>
      <c r="J624"/>
      <c r="K624"/>
    </row>
    <row r="625" spans="1:11" ht="15.75" x14ac:dyDescent="0.25">
      <c r="A625" s="242"/>
      <c r="B625" s="242"/>
      <c r="C625" s="237"/>
      <c r="D625" s="236"/>
      <c r="E625" s="236"/>
      <c r="F625" s="95"/>
      <c r="G625" s="95"/>
      <c r="I625" s="69">
        <f t="shared" si="35"/>
        <v>0</v>
      </c>
      <c r="J625"/>
      <c r="K625"/>
    </row>
    <row r="626" spans="1:11" ht="15.75" x14ac:dyDescent="0.25">
      <c r="A626" s="242"/>
      <c r="B626" s="242"/>
      <c r="C626" s="237"/>
      <c r="D626" s="236"/>
      <c r="E626" s="236"/>
      <c r="F626" s="95"/>
      <c r="G626" s="95"/>
      <c r="I626" s="69">
        <f t="shared" si="35"/>
        <v>0</v>
      </c>
      <c r="J626"/>
      <c r="K626"/>
    </row>
    <row r="627" spans="1:11" ht="15.75" x14ac:dyDescent="0.25">
      <c r="A627" s="242"/>
      <c r="B627" s="242"/>
      <c r="C627" s="237"/>
      <c r="D627" s="236"/>
      <c r="E627" s="236"/>
      <c r="F627" s="95"/>
      <c r="G627" s="95"/>
      <c r="I627" s="69">
        <f t="shared" si="35"/>
        <v>0</v>
      </c>
      <c r="J627"/>
      <c r="K627"/>
    </row>
    <row r="628" spans="1:11" ht="15.75" x14ac:dyDescent="0.25">
      <c r="A628" s="242"/>
      <c r="B628" s="242"/>
      <c r="C628" s="237"/>
      <c r="D628" s="236"/>
      <c r="E628" s="236"/>
      <c r="F628" s="95"/>
      <c r="G628" s="95"/>
      <c r="I628" s="69">
        <f t="shared" si="35"/>
        <v>0</v>
      </c>
      <c r="J628"/>
      <c r="K628"/>
    </row>
    <row r="629" spans="1:11" ht="15.75" x14ac:dyDescent="0.25">
      <c r="A629" s="242"/>
      <c r="B629" s="242"/>
      <c r="C629" s="237"/>
      <c r="D629" s="236"/>
      <c r="E629" s="236"/>
      <c r="F629" s="95"/>
      <c r="G629" s="95"/>
      <c r="I629" s="69">
        <f t="shared" si="35"/>
        <v>0</v>
      </c>
      <c r="J629"/>
      <c r="K629"/>
    </row>
    <row r="630" spans="1:11" ht="15.75" x14ac:dyDescent="0.25">
      <c r="A630" s="242"/>
      <c r="B630" s="242"/>
      <c r="C630" s="237"/>
      <c r="D630" s="236"/>
      <c r="E630" s="236"/>
      <c r="F630" s="95"/>
      <c r="G630" s="95"/>
      <c r="I630" s="69">
        <f t="shared" si="35"/>
        <v>0</v>
      </c>
      <c r="J630"/>
      <c r="K630"/>
    </row>
    <row r="631" spans="1:11" ht="15.75" x14ac:dyDescent="0.25">
      <c r="A631" s="242"/>
      <c r="B631" s="242"/>
      <c r="C631" s="237"/>
      <c r="D631" s="236"/>
      <c r="E631" s="236"/>
      <c r="F631" s="95"/>
      <c r="G631" s="95"/>
      <c r="I631" s="69">
        <f t="shared" si="35"/>
        <v>0</v>
      </c>
      <c r="J631"/>
      <c r="K631"/>
    </row>
    <row r="632" spans="1:11" ht="15.75" x14ac:dyDescent="0.25">
      <c r="A632" s="242"/>
      <c r="B632" s="242"/>
      <c r="C632" s="237"/>
      <c r="D632" s="236"/>
      <c r="E632" s="236"/>
      <c r="F632" s="95"/>
      <c r="G632" s="95"/>
      <c r="I632" s="69">
        <f t="shared" si="35"/>
        <v>0</v>
      </c>
      <c r="J632"/>
      <c r="K632"/>
    </row>
    <row r="633" spans="1:11" ht="15.75" x14ac:dyDescent="0.25">
      <c r="A633" s="242"/>
      <c r="B633" s="242"/>
      <c r="C633" s="237"/>
      <c r="D633" s="236"/>
      <c r="E633" s="236"/>
      <c r="F633" s="95"/>
      <c r="G633" s="95"/>
      <c r="I633" s="69">
        <f t="shared" si="35"/>
        <v>0</v>
      </c>
      <c r="J633"/>
      <c r="K633"/>
    </row>
    <row r="634" spans="1:11" ht="15.75" x14ac:dyDescent="0.25">
      <c r="A634" s="242"/>
      <c r="B634" s="242"/>
      <c r="C634" s="237"/>
      <c r="D634" s="236"/>
      <c r="E634" s="236"/>
      <c r="F634" s="95"/>
      <c r="G634" s="95"/>
      <c r="I634" s="69">
        <f t="shared" si="35"/>
        <v>0</v>
      </c>
      <c r="J634"/>
      <c r="K634"/>
    </row>
    <row r="635" spans="1:11" ht="15.75" x14ac:dyDescent="0.25">
      <c r="A635" s="242"/>
      <c r="B635" s="242"/>
      <c r="C635" s="237"/>
      <c r="D635" s="236"/>
      <c r="E635" s="236"/>
      <c r="F635" s="95"/>
      <c r="G635" s="95"/>
      <c r="I635" s="69">
        <f t="shared" si="35"/>
        <v>0</v>
      </c>
      <c r="J635"/>
      <c r="K635"/>
    </row>
    <row r="636" spans="1:11" ht="15.75" x14ac:dyDescent="0.25">
      <c r="A636" s="242"/>
      <c r="B636" s="242"/>
      <c r="C636" s="237"/>
      <c r="D636" s="236"/>
      <c r="E636" s="236"/>
      <c r="F636" s="95"/>
      <c r="G636" s="95"/>
      <c r="I636" s="69">
        <f t="shared" si="35"/>
        <v>0</v>
      </c>
      <c r="J636"/>
      <c r="K636"/>
    </row>
    <row r="637" spans="1:11" ht="15.75" x14ac:dyDescent="0.25">
      <c r="A637" s="242"/>
      <c r="B637" s="242"/>
      <c r="C637" s="237"/>
      <c r="D637" s="236"/>
      <c r="E637" s="236"/>
      <c r="F637" s="95"/>
      <c r="G637" s="95"/>
      <c r="I637" s="69">
        <f t="shared" si="35"/>
        <v>0</v>
      </c>
      <c r="J637"/>
      <c r="K637"/>
    </row>
    <row r="638" spans="1:11" ht="15.75" x14ac:dyDescent="0.25">
      <c r="A638" s="242"/>
      <c r="B638" s="242"/>
      <c r="C638" s="237"/>
      <c r="D638" s="236"/>
      <c r="E638" s="236"/>
      <c r="F638" s="95"/>
      <c r="G638" s="95"/>
      <c r="I638" s="69">
        <f t="shared" si="35"/>
        <v>0</v>
      </c>
      <c r="J638"/>
      <c r="K638"/>
    </row>
    <row r="639" spans="1:11" ht="15.75" x14ac:dyDescent="0.25">
      <c r="A639" s="242"/>
      <c r="B639" s="242"/>
      <c r="C639" s="237"/>
      <c r="D639" s="236"/>
      <c r="E639" s="236"/>
      <c r="F639" s="95"/>
      <c r="G639" s="95"/>
      <c r="I639" s="69">
        <f t="shared" si="35"/>
        <v>0</v>
      </c>
      <c r="J639"/>
      <c r="K639"/>
    </row>
    <row r="640" spans="1:11" ht="15.75" x14ac:dyDescent="0.25">
      <c r="A640" s="242"/>
      <c r="B640" s="242"/>
      <c r="C640" s="237"/>
      <c r="D640" s="236"/>
      <c r="E640" s="236"/>
      <c r="F640" s="95"/>
      <c r="G640" s="95"/>
      <c r="I640" s="69">
        <f t="shared" si="35"/>
        <v>0</v>
      </c>
      <c r="J640"/>
      <c r="K640"/>
    </row>
    <row r="641" spans="1:11" ht="15.75" x14ac:dyDescent="0.25">
      <c r="A641" s="242"/>
      <c r="B641" s="242"/>
      <c r="C641" s="237"/>
      <c r="D641" s="236"/>
      <c r="E641" s="236"/>
      <c r="F641" s="95"/>
      <c r="G641" s="95"/>
      <c r="I641" s="69">
        <f t="shared" si="35"/>
        <v>0</v>
      </c>
      <c r="J641"/>
      <c r="K641"/>
    </row>
    <row r="642" spans="1:11" ht="15.75" x14ac:dyDescent="0.25">
      <c r="A642" s="242"/>
      <c r="B642" s="242"/>
      <c r="C642" s="237"/>
      <c r="D642" s="236"/>
      <c r="E642" s="236"/>
      <c r="F642" s="95"/>
      <c r="G642" s="95"/>
      <c r="I642" s="69">
        <f t="shared" si="35"/>
        <v>0</v>
      </c>
      <c r="J642"/>
      <c r="K642"/>
    </row>
    <row r="643" spans="1:11" ht="15.75" x14ac:dyDescent="0.25">
      <c r="A643" s="242"/>
      <c r="B643" s="242"/>
      <c r="C643" s="237"/>
      <c r="D643" s="236"/>
      <c r="E643" s="236"/>
      <c r="F643" s="95"/>
      <c r="G643" s="95"/>
      <c r="I643" s="69">
        <f t="shared" ref="I643:I706" si="36">D643</f>
        <v>0</v>
      </c>
      <c r="J643"/>
      <c r="K643"/>
    </row>
    <row r="644" spans="1:11" ht="15.75" x14ac:dyDescent="0.25">
      <c r="A644" s="242"/>
      <c r="B644" s="242"/>
      <c r="C644" s="237"/>
      <c r="D644" s="236"/>
      <c r="E644" s="236"/>
      <c r="F644" s="95"/>
      <c r="G644" s="95"/>
      <c r="I644" s="69">
        <f t="shared" si="36"/>
        <v>0</v>
      </c>
      <c r="J644"/>
      <c r="K644"/>
    </row>
    <row r="645" spans="1:11" ht="15.75" x14ac:dyDescent="0.25">
      <c r="A645" s="242"/>
      <c r="B645" s="242"/>
      <c r="C645" s="237"/>
      <c r="D645" s="236"/>
      <c r="E645" s="236"/>
      <c r="F645" s="95"/>
      <c r="G645" s="95"/>
      <c r="I645" s="69">
        <f t="shared" si="36"/>
        <v>0</v>
      </c>
      <c r="J645"/>
      <c r="K645"/>
    </row>
    <row r="646" spans="1:11" ht="15.75" x14ac:dyDescent="0.25">
      <c r="A646" s="242"/>
      <c r="B646" s="242"/>
      <c r="C646" s="237"/>
      <c r="D646" s="236"/>
      <c r="E646" s="236"/>
      <c r="F646" s="95"/>
      <c r="G646" s="95"/>
      <c r="I646" s="69">
        <f t="shared" si="36"/>
        <v>0</v>
      </c>
      <c r="J646"/>
      <c r="K646"/>
    </row>
    <row r="647" spans="1:11" ht="15.75" x14ac:dyDescent="0.25">
      <c r="A647" s="242"/>
      <c r="B647" s="242"/>
      <c r="C647" s="237"/>
      <c r="D647" s="236"/>
      <c r="E647" s="236"/>
      <c r="F647" s="95"/>
      <c r="G647" s="95"/>
      <c r="I647" s="69">
        <f t="shared" si="36"/>
        <v>0</v>
      </c>
      <c r="J647"/>
      <c r="K647"/>
    </row>
    <row r="648" spans="1:11" ht="15.75" x14ac:dyDescent="0.25">
      <c r="A648" s="242"/>
      <c r="B648" s="242"/>
      <c r="C648" s="237"/>
      <c r="D648" s="236"/>
      <c r="E648" s="236"/>
      <c r="F648" s="95"/>
      <c r="G648" s="95"/>
      <c r="I648" s="69">
        <f t="shared" si="36"/>
        <v>0</v>
      </c>
      <c r="J648"/>
      <c r="K648"/>
    </row>
    <row r="649" spans="1:11" ht="15.75" x14ac:dyDescent="0.25">
      <c r="A649" s="242"/>
      <c r="B649" s="242"/>
      <c r="C649" s="237"/>
      <c r="D649" s="236"/>
      <c r="E649" s="236"/>
      <c r="F649" s="95"/>
      <c r="G649" s="95"/>
      <c r="I649" s="69">
        <f t="shared" si="36"/>
        <v>0</v>
      </c>
      <c r="J649"/>
      <c r="K649"/>
    </row>
    <row r="650" spans="1:11" ht="15.75" x14ac:dyDescent="0.25">
      <c r="A650" s="242"/>
      <c r="B650" s="242"/>
      <c r="C650" s="237"/>
      <c r="D650" s="236"/>
      <c r="E650" s="236"/>
      <c r="F650" s="95"/>
      <c r="G650" s="95"/>
      <c r="I650" s="69">
        <f t="shared" si="36"/>
        <v>0</v>
      </c>
      <c r="J650"/>
      <c r="K650"/>
    </row>
    <row r="651" spans="1:11" ht="15.75" x14ac:dyDescent="0.25">
      <c r="A651" s="242"/>
      <c r="B651" s="242"/>
      <c r="C651" s="237"/>
      <c r="D651" s="236"/>
      <c r="E651" s="236"/>
      <c r="F651" s="95"/>
      <c r="G651" s="95"/>
      <c r="I651" s="69">
        <f t="shared" si="36"/>
        <v>0</v>
      </c>
      <c r="J651"/>
      <c r="K651"/>
    </row>
    <row r="652" spans="1:11" ht="15.75" x14ac:dyDescent="0.25">
      <c r="A652" s="242"/>
      <c r="B652" s="242"/>
      <c r="C652" s="237"/>
      <c r="D652" s="236"/>
      <c r="E652" s="236"/>
      <c r="F652" s="95"/>
      <c r="G652" s="95"/>
      <c r="I652" s="69">
        <f t="shared" si="36"/>
        <v>0</v>
      </c>
      <c r="J652"/>
      <c r="K652"/>
    </row>
    <row r="653" spans="1:11" ht="15.75" x14ac:dyDescent="0.25">
      <c r="A653" s="242"/>
      <c r="B653" s="242"/>
      <c r="C653" s="237"/>
      <c r="D653" s="236"/>
      <c r="E653" s="236"/>
      <c r="F653" s="95"/>
      <c r="G653" s="95"/>
      <c r="I653" s="69">
        <f t="shared" si="36"/>
        <v>0</v>
      </c>
      <c r="J653"/>
      <c r="K653"/>
    </row>
    <row r="654" spans="1:11" ht="15.75" x14ac:dyDescent="0.25">
      <c r="A654" s="242"/>
      <c r="B654" s="242"/>
      <c r="C654" s="237"/>
      <c r="D654" s="236"/>
      <c r="E654" s="236"/>
      <c r="F654" s="95"/>
      <c r="G654" s="95"/>
      <c r="I654" s="69">
        <f t="shared" si="36"/>
        <v>0</v>
      </c>
      <c r="J654"/>
      <c r="K654"/>
    </row>
    <row r="655" spans="1:11" ht="15.75" x14ac:dyDescent="0.25">
      <c r="A655" s="242"/>
      <c r="B655" s="242"/>
      <c r="C655" s="237"/>
      <c r="D655" s="236"/>
      <c r="E655" s="236"/>
      <c r="F655" s="95"/>
      <c r="G655" s="95"/>
      <c r="I655" s="69">
        <f t="shared" si="36"/>
        <v>0</v>
      </c>
      <c r="J655"/>
      <c r="K655"/>
    </row>
    <row r="656" spans="1:11" ht="15.75" x14ac:dyDescent="0.25">
      <c r="A656" s="242"/>
      <c r="B656" s="242"/>
      <c r="C656" s="237"/>
      <c r="D656" s="236"/>
      <c r="E656" s="236"/>
      <c r="F656" s="95"/>
      <c r="G656" s="95"/>
      <c r="I656" s="69">
        <f t="shared" si="36"/>
        <v>0</v>
      </c>
      <c r="J656"/>
      <c r="K656"/>
    </row>
    <row r="657" spans="1:11" ht="15.75" x14ac:dyDescent="0.25">
      <c r="A657" s="242"/>
      <c r="B657" s="242"/>
      <c r="C657" s="237"/>
      <c r="D657" s="236"/>
      <c r="E657" s="236"/>
      <c r="F657" s="95"/>
      <c r="G657" s="95"/>
      <c r="I657" s="69">
        <f t="shared" si="36"/>
        <v>0</v>
      </c>
      <c r="J657"/>
      <c r="K657"/>
    </row>
    <row r="658" spans="1:11" ht="15.75" x14ac:dyDescent="0.25">
      <c r="A658" s="242"/>
      <c r="B658" s="242"/>
      <c r="C658" s="237"/>
      <c r="D658" s="236"/>
      <c r="E658" s="236"/>
      <c r="F658" s="95"/>
      <c r="G658" s="95"/>
      <c r="I658" s="69">
        <f t="shared" si="36"/>
        <v>0</v>
      </c>
      <c r="J658"/>
      <c r="K658"/>
    </row>
    <row r="659" spans="1:11" ht="15.75" x14ac:dyDescent="0.25">
      <c r="A659" s="242"/>
      <c r="B659" s="242"/>
      <c r="C659" s="237"/>
      <c r="D659" s="236"/>
      <c r="E659" s="236"/>
      <c r="F659" s="95"/>
      <c r="G659" s="95"/>
      <c r="I659" s="69">
        <f t="shared" si="36"/>
        <v>0</v>
      </c>
      <c r="J659"/>
      <c r="K659"/>
    </row>
    <row r="660" spans="1:11" ht="15.75" x14ac:dyDescent="0.25">
      <c r="A660" s="242"/>
      <c r="B660" s="242"/>
      <c r="C660" s="237"/>
      <c r="D660" s="236"/>
      <c r="E660" s="236"/>
      <c r="F660" s="95"/>
      <c r="G660" s="95"/>
      <c r="I660" s="69">
        <f t="shared" si="36"/>
        <v>0</v>
      </c>
      <c r="J660"/>
      <c r="K660"/>
    </row>
    <row r="661" spans="1:11" ht="15.75" x14ac:dyDescent="0.25">
      <c r="A661" s="242"/>
      <c r="B661" s="242"/>
      <c r="C661" s="237"/>
      <c r="D661" s="236"/>
      <c r="E661" s="236"/>
      <c r="F661" s="95"/>
      <c r="G661" s="95"/>
      <c r="I661" s="69">
        <f t="shared" si="36"/>
        <v>0</v>
      </c>
      <c r="J661"/>
      <c r="K661"/>
    </row>
    <row r="662" spans="1:11" ht="15.75" x14ac:dyDescent="0.25">
      <c r="A662" s="242"/>
      <c r="B662" s="242"/>
      <c r="C662" s="237"/>
      <c r="D662" s="236"/>
      <c r="E662" s="236"/>
      <c r="F662" s="95"/>
      <c r="G662" s="95"/>
      <c r="I662" s="69">
        <f t="shared" si="36"/>
        <v>0</v>
      </c>
      <c r="J662"/>
      <c r="K662"/>
    </row>
    <row r="663" spans="1:11" ht="15.75" x14ac:dyDescent="0.25">
      <c r="A663" s="242"/>
      <c r="B663" s="242"/>
      <c r="C663" s="237"/>
      <c r="D663" s="236"/>
      <c r="E663" s="236"/>
      <c r="F663" s="95"/>
      <c r="G663" s="95"/>
      <c r="I663" s="69">
        <f t="shared" si="36"/>
        <v>0</v>
      </c>
      <c r="J663"/>
      <c r="K663"/>
    </row>
    <row r="664" spans="1:11" ht="15.75" x14ac:dyDescent="0.25">
      <c r="A664" s="242"/>
      <c r="B664" s="242"/>
      <c r="C664" s="237"/>
      <c r="D664" s="236"/>
      <c r="E664" s="236"/>
      <c r="F664" s="95"/>
      <c r="G664" s="95"/>
      <c r="I664" s="69">
        <f t="shared" si="36"/>
        <v>0</v>
      </c>
      <c r="J664"/>
      <c r="K664"/>
    </row>
    <row r="665" spans="1:11" ht="15.75" x14ac:dyDescent="0.25">
      <c r="A665" s="242"/>
      <c r="B665" s="242"/>
      <c r="C665" s="237"/>
      <c r="D665" s="236"/>
      <c r="E665" s="236"/>
      <c r="F665" s="95"/>
      <c r="G665" s="95"/>
      <c r="I665" s="69">
        <f t="shared" si="36"/>
        <v>0</v>
      </c>
      <c r="J665"/>
      <c r="K665"/>
    </row>
    <row r="666" spans="1:11" ht="15.75" x14ac:dyDescent="0.25">
      <c r="A666" s="242"/>
      <c r="B666" s="242"/>
      <c r="C666" s="237"/>
      <c r="D666" s="236"/>
      <c r="E666" s="236"/>
      <c r="F666" s="95"/>
      <c r="G666" s="95"/>
      <c r="I666" s="69">
        <f t="shared" si="36"/>
        <v>0</v>
      </c>
      <c r="J666"/>
      <c r="K666"/>
    </row>
    <row r="667" spans="1:11" ht="15.75" x14ac:dyDescent="0.25">
      <c r="A667" s="242"/>
      <c r="B667" s="242"/>
      <c r="C667" s="237"/>
      <c r="D667" s="236"/>
      <c r="E667" s="236"/>
      <c r="F667" s="95"/>
      <c r="G667" s="95"/>
      <c r="I667" s="69">
        <f t="shared" si="36"/>
        <v>0</v>
      </c>
      <c r="J667"/>
      <c r="K667"/>
    </row>
    <row r="668" spans="1:11" ht="15.75" x14ac:dyDescent="0.25">
      <c r="A668" s="242"/>
      <c r="B668" s="242"/>
      <c r="C668" s="237"/>
      <c r="D668" s="236"/>
      <c r="E668" s="236"/>
      <c r="F668" s="95"/>
      <c r="G668" s="95"/>
      <c r="I668" s="69">
        <f t="shared" si="36"/>
        <v>0</v>
      </c>
      <c r="J668"/>
      <c r="K668"/>
    </row>
    <row r="669" spans="1:11" ht="15.75" x14ac:dyDescent="0.25">
      <c r="A669" s="242"/>
      <c r="B669" s="242"/>
      <c r="C669" s="237"/>
      <c r="D669" s="236"/>
      <c r="E669" s="236"/>
      <c r="F669" s="95"/>
      <c r="G669" s="95"/>
      <c r="I669" s="69">
        <f t="shared" si="36"/>
        <v>0</v>
      </c>
      <c r="J669"/>
      <c r="K669"/>
    </row>
    <row r="670" spans="1:11" ht="15.75" x14ac:dyDescent="0.25">
      <c r="A670" s="242"/>
      <c r="B670" s="242"/>
      <c r="C670" s="237"/>
      <c r="D670" s="236"/>
      <c r="E670" s="236"/>
      <c r="F670" s="95"/>
      <c r="G670" s="95"/>
      <c r="I670" s="69">
        <f t="shared" si="36"/>
        <v>0</v>
      </c>
      <c r="J670"/>
      <c r="K670"/>
    </row>
    <row r="671" spans="1:11" ht="15.75" x14ac:dyDescent="0.25">
      <c r="A671" s="242"/>
      <c r="B671" s="242"/>
      <c r="C671" s="237"/>
      <c r="D671" s="236"/>
      <c r="E671" s="236"/>
      <c r="F671" s="95"/>
      <c r="G671" s="95"/>
      <c r="I671" s="69">
        <f t="shared" si="36"/>
        <v>0</v>
      </c>
      <c r="J671"/>
      <c r="K671"/>
    </row>
    <row r="672" spans="1:11" ht="15.75" x14ac:dyDescent="0.25">
      <c r="A672" s="242"/>
      <c r="B672" s="242"/>
      <c r="C672" s="237"/>
      <c r="D672" s="236"/>
      <c r="E672" s="236"/>
      <c r="F672" s="95"/>
      <c r="G672" s="95"/>
      <c r="I672" s="69">
        <f t="shared" si="36"/>
        <v>0</v>
      </c>
      <c r="J672"/>
      <c r="K672"/>
    </row>
    <row r="673" spans="1:11" ht="15.75" x14ac:dyDescent="0.25">
      <c r="A673" s="242"/>
      <c r="B673" s="242"/>
      <c r="C673" s="237"/>
      <c r="D673" s="236"/>
      <c r="E673" s="236"/>
      <c r="F673" s="95"/>
      <c r="G673" s="95"/>
      <c r="I673" s="69">
        <f t="shared" si="36"/>
        <v>0</v>
      </c>
      <c r="J673"/>
      <c r="K673"/>
    </row>
    <row r="674" spans="1:11" ht="15.75" x14ac:dyDescent="0.25">
      <c r="A674" s="242"/>
      <c r="B674" s="242"/>
      <c r="C674" s="237"/>
      <c r="D674" s="236"/>
      <c r="E674" s="236"/>
      <c r="F674" s="95"/>
      <c r="G674" s="95"/>
      <c r="I674" s="69">
        <f t="shared" si="36"/>
        <v>0</v>
      </c>
      <c r="J674"/>
      <c r="K674"/>
    </row>
    <row r="675" spans="1:11" ht="15.75" x14ac:dyDescent="0.25">
      <c r="A675" s="242"/>
      <c r="B675" s="242"/>
      <c r="C675" s="237"/>
      <c r="D675" s="236"/>
      <c r="E675" s="236"/>
      <c r="F675" s="95"/>
      <c r="G675" s="95"/>
      <c r="I675" s="69">
        <f t="shared" si="36"/>
        <v>0</v>
      </c>
      <c r="J675"/>
      <c r="K675"/>
    </row>
    <row r="676" spans="1:11" ht="15.75" x14ac:dyDescent="0.25">
      <c r="A676" s="242"/>
      <c r="B676" s="242"/>
      <c r="C676" s="237"/>
      <c r="D676" s="236"/>
      <c r="E676" s="236"/>
      <c r="F676" s="95"/>
      <c r="G676" s="95"/>
      <c r="I676" s="69">
        <f t="shared" si="36"/>
        <v>0</v>
      </c>
      <c r="J676"/>
      <c r="K676"/>
    </row>
    <row r="677" spans="1:11" ht="15.75" x14ac:dyDescent="0.25">
      <c r="A677" s="242"/>
      <c r="B677" s="242"/>
      <c r="C677" s="237"/>
      <c r="D677" s="236"/>
      <c r="E677" s="236"/>
      <c r="F677" s="95"/>
      <c r="G677" s="95"/>
      <c r="I677" s="69">
        <f t="shared" si="36"/>
        <v>0</v>
      </c>
      <c r="J677"/>
      <c r="K677"/>
    </row>
    <row r="678" spans="1:11" ht="15.75" x14ac:dyDescent="0.25">
      <c r="A678" s="242"/>
      <c r="B678" s="242"/>
      <c r="C678" s="237"/>
      <c r="D678" s="236"/>
      <c r="E678" s="236"/>
      <c r="F678" s="95"/>
      <c r="G678" s="95"/>
      <c r="I678" s="69">
        <f t="shared" si="36"/>
        <v>0</v>
      </c>
      <c r="J678"/>
      <c r="K678"/>
    </row>
    <row r="679" spans="1:11" ht="15.75" x14ac:dyDescent="0.25">
      <c r="A679" s="242"/>
      <c r="B679" s="242"/>
      <c r="C679" s="237"/>
      <c r="D679" s="236"/>
      <c r="E679" s="236"/>
      <c r="F679" s="95"/>
      <c r="G679" s="95"/>
      <c r="I679" s="69">
        <f t="shared" si="36"/>
        <v>0</v>
      </c>
      <c r="J679"/>
      <c r="K679"/>
    </row>
    <row r="680" spans="1:11" ht="15.75" x14ac:dyDescent="0.25">
      <c r="A680" s="242"/>
      <c r="B680" s="242"/>
      <c r="C680" s="237"/>
      <c r="D680" s="236"/>
      <c r="E680" s="236"/>
      <c r="F680" s="95"/>
      <c r="G680" s="95"/>
      <c r="I680" s="69">
        <f t="shared" si="36"/>
        <v>0</v>
      </c>
      <c r="J680"/>
      <c r="K680"/>
    </row>
    <row r="681" spans="1:11" ht="15.75" x14ac:dyDescent="0.25">
      <c r="A681" s="242"/>
      <c r="B681" s="242"/>
      <c r="C681" s="237"/>
      <c r="D681" s="236"/>
      <c r="E681" s="236"/>
      <c r="F681" s="95"/>
      <c r="G681" s="95"/>
      <c r="I681" s="69">
        <f t="shared" si="36"/>
        <v>0</v>
      </c>
      <c r="J681"/>
      <c r="K681"/>
    </row>
    <row r="682" spans="1:11" ht="15.75" x14ac:dyDescent="0.25">
      <c r="A682" s="242"/>
      <c r="B682" s="242"/>
      <c r="C682" s="237"/>
      <c r="D682" s="236"/>
      <c r="E682" s="236"/>
      <c r="F682" s="95"/>
      <c r="G682" s="95"/>
      <c r="I682" s="69">
        <f t="shared" si="36"/>
        <v>0</v>
      </c>
      <c r="J682"/>
      <c r="K682"/>
    </row>
    <row r="683" spans="1:11" ht="15.75" x14ac:dyDescent="0.25">
      <c r="A683" s="242"/>
      <c r="B683" s="242"/>
      <c r="C683" s="237"/>
      <c r="D683" s="236"/>
      <c r="E683" s="236"/>
      <c r="F683" s="95"/>
      <c r="G683" s="95"/>
      <c r="I683" s="69">
        <f t="shared" si="36"/>
        <v>0</v>
      </c>
      <c r="J683"/>
      <c r="K683"/>
    </row>
    <row r="684" spans="1:11" ht="15.75" x14ac:dyDescent="0.25">
      <c r="A684" s="242"/>
      <c r="B684" s="242"/>
      <c r="C684" s="237"/>
      <c r="D684" s="236"/>
      <c r="E684" s="236"/>
      <c r="F684" s="95"/>
      <c r="G684" s="95"/>
      <c r="I684" s="69">
        <f t="shared" si="36"/>
        <v>0</v>
      </c>
      <c r="J684"/>
      <c r="K684"/>
    </row>
    <row r="685" spans="1:11" ht="15.75" x14ac:dyDescent="0.25">
      <c r="A685" s="242"/>
      <c r="B685" s="242"/>
      <c r="C685" s="237"/>
      <c r="D685" s="236"/>
      <c r="E685" s="236"/>
      <c r="F685" s="95"/>
      <c r="G685" s="95"/>
      <c r="I685" s="69">
        <f t="shared" si="36"/>
        <v>0</v>
      </c>
      <c r="J685"/>
      <c r="K685"/>
    </row>
    <row r="686" spans="1:11" ht="15.75" x14ac:dyDescent="0.25">
      <c r="A686" s="242"/>
      <c r="B686" s="242"/>
      <c r="C686" s="237"/>
      <c r="D686" s="236"/>
      <c r="E686" s="236"/>
      <c r="F686" s="95"/>
      <c r="G686" s="95"/>
      <c r="I686" s="69">
        <f t="shared" si="36"/>
        <v>0</v>
      </c>
      <c r="J686"/>
      <c r="K686"/>
    </row>
    <row r="687" spans="1:11" ht="15.75" x14ac:dyDescent="0.25">
      <c r="A687" s="242"/>
      <c r="B687" s="242"/>
      <c r="C687" s="237"/>
      <c r="D687" s="236"/>
      <c r="E687" s="236"/>
      <c r="F687" s="95"/>
      <c r="G687" s="95"/>
      <c r="I687" s="69">
        <f t="shared" si="36"/>
        <v>0</v>
      </c>
      <c r="J687"/>
      <c r="K687"/>
    </row>
    <row r="688" spans="1:11" ht="15.75" x14ac:dyDescent="0.25">
      <c r="A688" s="242"/>
      <c r="B688" s="242"/>
      <c r="C688" s="237"/>
      <c r="D688" s="236"/>
      <c r="E688" s="236"/>
      <c r="F688" s="95"/>
      <c r="G688" s="95"/>
      <c r="I688" s="69">
        <f t="shared" si="36"/>
        <v>0</v>
      </c>
      <c r="J688"/>
      <c r="K688"/>
    </row>
    <row r="689" spans="1:11" ht="15.75" x14ac:dyDescent="0.25">
      <c r="A689" s="242"/>
      <c r="B689" s="242"/>
      <c r="C689" s="237"/>
      <c r="D689" s="236"/>
      <c r="E689" s="236"/>
      <c r="F689" s="95"/>
      <c r="G689" s="95"/>
      <c r="I689" s="69">
        <f t="shared" si="36"/>
        <v>0</v>
      </c>
      <c r="J689"/>
      <c r="K689"/>
    </row>
    <row r="690" spans="1:11" ht="15.75" x14ac:dyDescent="0.25">
      <c r="A690" s="242"/>
      <c r="B690" s="242"/>
      <c r="C690" s="237"/>
      <c r="D690" s="236"/>
      <c r="E690" s="236"/>
      <c r="F690" s="95"/>
      <c r="G690" s="95"/>
      <c r="I690" s="69">
        <f t="shared" si="36"/>
        <v>0</v>
      </c>
      <c r="J690"/>
      <c r="K690"/>
    </row>
    <row r="691" spans="1:11" ht="15.75" x14ac:dyDescent="0.25">
      <c r="A691" s="242"/>
      <c r="B691" s="242"/>
      <c r="C691" s="237"/>
      <c r="D691" s="236"/>
      <c r="E691" s="236"/>
      <c r="F691" s="95"/>
      <c r="G691" s="95"/>
      <c r="I691" s="69">
        <f t="shared" si="36"/>
        <v>0</v>
      </c>
      <c r="J691"/>
      <c r="K691"/>
    </row>
    <row r="692" spans="1:11" ht="15.75" x14ac:dyDescent="0.25">
      <c r="A692" s="242"/>
      <c r="B692" s="242"/>
      <c r="C692" s="237"/>
      <c r="D692" s="236"/>
      <c r="E692" s="236"/>
      <c r="F692" s="95"/>
      <c r="G692" s="95"/>
      <c r="I692" s="69">
        <f t="shared" si="36"/>
        <v>0</v>
      </c>
      <c r="J692"/>
      <c r="K692"/>
    </row>
    <row r="693" spans="1:11" ht="15.75" x14ac:dyDescent="0.25">
      <c r="A693" s="242"/>
      <c r="B693" s="242"/>
      <c r="C693" s="237"/>
      <c r="D693" s="236"/>
      <c r="E693" s="236"/>
      <c r="F693" s="95"/>
      <c r="G693" s="95"/>
      <c r="I693" s="69">
        <f t="shared" si="36"/>
        <v>0</v>
      </c>
      <c r="J693"/>
      <c r="K693"/>
    </row>
    <row r="694" spans="1:11" ht="15.75" x14ac:dyDescent="0.25">
      <c r="A694" s="242"/>
      <c r="B694" s="242"/>
      <c r="C694" s="237"/>
      <c r="D694" s="236"/>
      <c r="E694" s="236"/>
      <c r="F694" s="95"/>
      <c r="G694" s="95"/>
      <c r="I694" s="69">
        <f t="shared" si="36"/>
        <v>0</v>
      </c>
      <c r="J694"/>
      <c r="K694"/>
    </row>
    <row r="695" spans="1:11" ht="15.75" x14ac:dyDescent="0.25">
      <c r="A695" s="242"/>
      <c r="B695" s="242"/>
      <c r="C695" s="237"/>
      <c r="D695" s="236"/>
      <c r="E695" s="236"/>
      <c r="F695" s="95"/>
      <c r="G695" s="95"/>
      <c r="I695" s="69">
        <f t="shared" si="36"/>
        <v>0</v>
      </c>
      <c r="J695"/>
      <c r="K695"/>
    </row>
    <row r="696" spans="1:11" ht="15.75" x14ac:dyDescent="0.25">
      <c r="A696" s="242"/>
      <c r="B696" s="242"/>
      <c r="C696" s="237"/>
      <c r="D696" s="236"/>
      <c r="E696" s="236"/>
      <c r="F696" s="95"/>
      <c r="G696" s="95"/>
      <c r="I696" s="69">
        <f t="shared" si="36"/>
        <v>0</v>
      </c>
      <c r="J696"/>
      <c r="K696"/>
    </row>
    <row r="697" spans="1:11" ht="15.75" x14ac:dyDescent="0.25">
      <c r="A697" s="242"/>
      <c r="B697" s="242"/>
      <c r="C697" s="237"/>
      <c r="D697" s="236"/>
      <c r="E697" s="236"/>
      <c r="F697" s="95"/>
      <c r="G697" s="95"/>
      <c r="I697" s="69">
        <f t="shared" si="36"/>
        <v>0</v>
      </c>
      <c r="J697"/>
      <c r="K697"/>
    </row>
    <row r="698" spans="1:11" ht="15.75" x14ac:dyDescent="0.25">
      <c r="A698" s="242"/>
      <c r="B698" s="242"/>
      <c r="C698" s="237"/>
      <c r="D698" s="236"/>
      <c r="E698" s="236"/>
      <c r="F698" s="95"/>
      <c r="G698" s="95"/>
      <c r="I698" s="69">
        <f t="shared" si="36"/>
        <v>0</v>
      </c>
      <c r="J698"/>
      <c r="K698"/>
    </row>
    <row r="699" spans="1:11" ht="15.75" x14ac:dyDescent="0.25">
      <c r="A699" s="242"/>
      <c r="B699" s="242"/>
      <c r="C699" s="237"/>
      <c r="D699" s="236"/>
      <c r="E699" s="236"/>
      <c r="F699" s="95"/>
      <c r="G699" s="95"/>
      <c r="I699" s="69">
        <f t="shared" si="36"/>
        <v>0</v>
      </c>
      <c r="J699"/>
      <c r="K699"/>
    </row>
    <row r="700" spans="1:11" ht="15.75" x14ac:dyDescent="0.25">
      <c r="A700" s="242"/>
      <c r="B700" s="242"/>
      <c r="C700" s="237"/>
      <c r="D700" s="236"/>
      <c r="E700" s="236"/>
      <c r="F700" s="95"/>
      <c r="G700" s="95"/>
      <c r="I700" s="69">
        <f t="shared" si="36"/>
        <v>0</v>
      </c>
      <c r="J700"/>
      <c r="K700"/>
    </row>
    <row r="701" spans="1:11" ht="15.75" x14ac:dyDescent="0.25">
      <c r="A701" s="242"/>
      <c r="B701" s="242"/>
      <c r="C701" s="237"/>
      <c r="D701" s="236"/>
      <c r="E701" s="236"/>
      <c r="F701" s="95"/>
      <c r="G701" s="95"/>
      <c r="I701" s="69">
        <f t="shared" si="36"/>
        <v>0</v>
      </c>
      <c r="J701"/>
      <c r="K701"/>
    </row>
    <row r="702" spans="1:11" ht="15.75" x14ac:dyDescent="0.25">
      <c r="A702" s="242"/>
      <c r="B702" s="242"/>
      <c r="C702" s="237"/>
      <c r="D702" s="236"/>
      <c r="E702" s="236"/>
      <c r="F702" s="95"/>
      <c r="G702" s="95"/>
      <c r="I702" s="69">
        <f t="shared" si="36"/>
        <v>0</v>
      </c>
      <c r="J702"/>
      <c r="K702"/>
    </row>
    <row r="703" spans="1:11" ht="15.75" x14ac:dyDescent="0.25">
      <c r="A703" s="242"/>
      <c r="B703" s="242"/>
      <c r="C703" s="237"/>
      <c r="D703" s="236"/>
      <c r="E703" s="236"/>
      <c r="F703" s="95"/>
      <c r="G703" s="95"/>
      <c r="I703" s="69">
        <f t="shared" si="36"/>
        <v>0</v>
      </c>
      <c r="J703"/>
      <c r="K703"/>
    </row>
    <row r="704" spans="1:11" ht="15.75" x14ac:dyDescent="0.25">
      <c r="A704" s="242"/>
      <c r="B704" s="242"/>
      <c r="C704" s="237"/>
      <c r="D704" s="236"/>
      <c r="E704" s="236"/>
      <c r="F704" s="95"/>
      <c r="G704" s="95"/>
      <c r="I704" s="69">
        <f t="shared" si="36"/>
        <v>0</v>
      </c>
      <c r="J704"/>
      <c r="K704"/>
    </row>
    <row r="705" spans="1:11" ht="15.75" x14ac:dyDescent="0.25">
      <c r="A705" s="242"/>
      <c r="B705" s="242"/>
      <c r="C705" s="237"/>
      <c r="D705" s="236"/>
      <c r="E705" s="236"/>
      <c r="F705" s="95"/>
      <c r="G705" s="95"/>
      <c r="I705" s="69">
        <f t="shared" si="36"/>
        <v>0</v>
      </c>
      <c r="J705"/>
      <c r="K705"/>
    </row>
    <row r="706" spans="1:11" ht="15.75" x14ac:dyDescent="0.25">
      <c r="A706" s="242"/>
      <c r="B706" s="242"/>
      <c r="C706" s="237"/>
      <c r="D706" s="236"/>
      <c r="E706" s="236"/>
      <c r="F706" s="95"/>
      <c r="G706" s="95"/>
      <c r="I706" s="69">
        <f t="shared" si="36"/>
        <v>0</v>
      </c>
      <c r="J706"/>
      <c r="K706"/>
    </row>
    <row r="707" spans="1:11" ht="15.75" x14ac:dyDescent="0.25">
      <c r="A707" s="242"/>
      <c r="B707" s="242"/>
      <c r="C707" s="237"/>
      <c r="D707" s="236"/>
      <c r="E707" s="236"/>
      <c r="F707" s="95"/>
      <c r="G707" s="95"/>
      <c r="I707" s="69">
        <f t="shared" ref="I707:I770" si="37">D707</f>
        <v>0</v>
      </c>
      <c r="J707"/>
      <c r="K707"/>
    </row>
    <row r="708" spans="1:11" ht="15.75" x14ac:dyDescent="0.25">
      <c r="A708" s="242"/>
      <c r="B708" s="242"/>
      <c r="C708" s="237"/>
      <c r="D708" s="236"/>
      <c r="E708" s="236"/>
      <c r="F708" s="95"/>
      <c r="G708" s="95"/>
      <c r="I708" s="69">
        <f t="shared" si="37"/>
        <v>0</v>
      </c>
      <c r="J708"/>
      <c r="K708"/>
    </row>
    <row r="709" spans="1:11" ht="15.75" x14ac:dyDescent="0.25">
      <c r="A709" s="242"/>
      <c r="B709" s="242"/>
      <c r="C709" s="237"/>
      <c r="D709" s="236"/>
      <c r="E709" s="236"/>
      <c r="F709" s="95"/>
      <c r="G709" s="95"/>
      <c r="I709" s="69">
        <f t="shared" si="37"/>
        <v>0</v>
      </c>
      <c r="J709"/>
      <c r="K709"/>
    </row>
    <row r="710" spans="1:11" ht="15.75" x14ac:dyDescent="0.25">
      <c r="A710" s="242"/>
      <c r="B710" s="242"/>
      <c r="C710" s="237"/>
      <c r="D710" s="236"/>
      <c r="E710" s="236"/>
      <c r="F710" s="95"/>
      <c r="G710" s="95"/>
      <c r="I710" s="69">
        <f t="shared" si="37"/>
        <v>0</v>
      </c>
      <c r="J710"/>
      <c r="K710"/>
    </row>
    <row r="711" spans="1:11" ht="15.75" x14ac:dyDescent="0.25">
      <c r="A711" s="242"/>
      <c r="B711" s="242"/>
      <c r="C711" s="237"/>
      <c r="D711" s="236"/>
      <c r="E711" s="236"/>
      <c r="F711" s="95"/>
      <c r="G711" s="95"/>
      <c r="I711" s="69">
        <f t="shared" si="37"/>
        <v>0</v>
      </c>
      <c r="J711"/>
      <c r="K711"/>
    </row>
    <row r="712" spans="1:11" ht="15.75" x14ac:dyDescent="0.25">
      <c r="A712" s="242"/>
      <c r="B712" s="242"/>
      <c r="C712" s="237"/>
      <c r="D712" s="236"/>
      <c r="E712" s="236"/>
      <c r="F712" s="95"/>
      <c r="G712" s="95"/>
      <c r="I712" s="69">
        <f t="shared" si="37"/>
        <v>0</v>
      </c>
      <c r="J712"/>
      <c r="K712"/>
    </row>
    <row r="713" spans="1:11" ht="15.75" x14ac:dyDescent="0.25">
      <c r="A713" s="242"/>
      <c r="B713" s="242"/>
      <c r="C713" s="237"/>
      <c r="D713" s="236"/>
      <c r="E713" s="236"/>
      <c r="F713" s="95"/>
      <c r="G713" s="95"/>
      <c r="I713" s="69">
        <f t="shared" si="37"/>
        <v>0</v>
      </c>
      <c r="J713"/>
      <c r="K713"/>
    </row>
    <row r="714" spans="1:11" ht="15.75" x14ac:dyDescent="0.25">
      <c r="A714" s="242"/>
      <c r="B714" s="242"/>
      <c r="C714" s="237"/>
      <c r="D714" s="236"/>
      <c r="E714" s="236"/>
      <c r="F714" s="95"/>
      <c r="G714" s="95"/>
      <c r="I714" s="69">
        <f t="shared" si="37"/>
        <v>0</v>
      </c>
      <c r="J714"/>
      <c r="K714"/>
    </row>
    <row r="715" spans="1:11" ht="15.75" x14ac:dyDescent="0.25">
      <c r="A715" s="242"/>
      <c r="B715" s="242"/>
      <c r="C715" s="237"/>
      <c r="D715" s="236"/>
      <c r="E715" s="236"/>
      <c r="F715" s="95"/>
      <c r="G715" s="95"/>
      <c r="I715" s="69">
        <f t="shared" si="37"/>
        <v>0</v>
      </c>
      <c r="J715"/>
      <c r="K715"/>
    </row>
    <row r="716" spans="1:11" ht="15.75" x14ac:dyDescent="0.25">
      <c r="A716" s="242"/>
      <c r="B716" s="242"/>
      <c r="C716" s="237"/>
      <c r="D716" s="236"/>
      <c r="E716" s="236"/>
      <c r="F716" s="95"/>
      <c r="G716" s="95"/>
      <c r="I716" s="69">
        <f t="shared" si="37"/>
        <v>0</v>
      </c>
      <c r="J716"/>
      <c r="K716"/>
    </row>
    <row r="717" spans="1:11" ht="15.75" x14ac:dyDescent="0.25">
      <c r="A717" s="242"/>
      <c r="B717" s="242"/>
      <c r="C717" s="237"/>
      <c r="D717" s="236"/>
      <c r="E717" s="236"/>
      <c r="F717" s="95"/>
      <c r="G717" s="95"/>
      <c r="I717" s="69">
        <f t="shared" si="37"/>
        <v>0</v>
      </c>
      <c r="J717"/>
      <c r="K717"/>
    </row>
    <row r="718" spans="1:11" ht="15.75" x14ac:dyDescent="0.25">
      <c r="A718" s="242"/>
      <c r="B718" s="242"/>
      <c r="C718" s="237"/>
      <c r="D718" s="236"/>
      <c r="E718" s="236"/>
      <c r="F718" s="95"/>
      <c r="G718" s="95"/>
      <c r="I718" s="69">
        <f t="shared" si="37"/>
        <v>0</v>
      </c>
      <c r="J718"/>
      <c r="K718"/>
    </row>
    <row r="719" spans="1:11" ht="15.75" x14ac:dyDescent="0.25">
      <c r="A719" s="242"/>
      <c r="B719" s="242"/>
      <c r="C719" s="237"/>
      <c r="D719" s="236"/>
      <c r="E719" s="236"/>
      <c r="F719" s="95"/>
      <c r="G719" s="95"/>
      <c r="I719" s="69">
        <f t="shared" si="37"/>
        <v>0</v>
      </c>
      <c r="J719"/>
      <c r="K719"/>
    </row>
    <row r="720" spans="1:11" ht="15.75" x14ac:dyDescent="0.25">
      <c r="A720" s="242"/>
      <c r="B720" s="242"/>
      <c r="C720" s="237"/>
      <c r="D720" s="236"/>
      <c r="E720" s="236"/>
      <c r="F720" s="95"/>
      <c r="G720" s="95"/>
      <c r="I720" s="69">
        <f t="shared" si="37"/>
        <v>0</v>
      </c>
      <c r="J720"/>
      <c r="K720"/>
    </row>
    <row r="721" spans="1:11" ht="15.75" x14ac:dyDescent="0.25">
      <c r="A721" s="242"/>
      <c r="B721" s="242"/>
      <c r="C721" s="237"/>
      <c r="D721" s="236"/>
      <c r="E721" s="236"/>
      <c r="F721" s="95"/>
      <c r="G721" s="95"/>
      <c r="I721" s="69">
        <f t="shared" si="37"/>
        <v>0</v>
      </c>
      <c r="J721"/>
      <c r="K721"/>
    </row>
    <row r="722" spans="1:11" ht="15.75" x14ac:dyDescent="0.25">
      <c r="A722" s="242"/>
      <c r="B722" s="242"/>
      <c r="C722" s="237"/>
      <c r="D722" s="236"/>
      <c r="E722" s="236"/>
      <c r="F722" s="95"/>
      <c r="G722" s="95"/>
      <c r="I722" s="69">
        <f t="shared" si="37"/>
        <v>0</v>
      </c>
      <c r="J722"/>
      <c r="K722"/>
    </row>
    <row r="723" spans="1:11" ht="15.75" x14ac:dyDescent="0.25">
      <c r="A723" s="242"/>
      <c r="B723" s="242"/>
      <c r="C723" s="237"/>
      <c r="D723" s="236"/>
      <c r="E723" s="236"/>
      <c r="F723" s="95"/>
      <c r="G723" s="95"/>
      <c r="I723" s="69">
        <f t="shared" si="37"/>
        <v>0</v>
      </c>
      <c r="J723"/>
      <c r="K723"/>
    </row>
    <row r="724" spans="1:11" ht="15.75" x14ac:dyDescent="0.25">
      <c r="A724" s="242"/>
      <c r="B724" s="242"/>
      <c r="C724" s="237"/>
      <c r="D724" s="236"/>
      <c r="E724" s="236"/>
      <c r="F724" s="95"/>
      <c r="G724" s="95"/>
      <c r="I724" s="69">
        <f t="shared" si="37"/>
        <v>0</v>
      </c>
      <c r="J724"/>
      <c r="K724"/>
    </row>
    <row r="725" spans="1:11" ht="15.75" x14ac:dyDescent="0.25">
      <c r="A725" s="242"/>
      <c r="B725" s="242"/>
      <c r="C725" s="237"/>
      <c r="D725" s="236"/>
      <c r="E725" s="236"/>
      <c r="F725" s="95"/>
      <c r="G725" s="95"/>
      <c r="I725" s="69">
        <f t="shared" si="37"/>
        <v>0</v>
      </c>
      <c r="J725"/>
      <c r="K725"/>
    </row>
    <row r="726" spans="1:11" ht="15.75" x14ac:dyDescent="0.25">
      <c r="A726" s="242"/>
      <c r="B726" s="242"/>
      <c r="C726" s="237"/>
      <c r="D726" s="236"/>
      <c r="E726" s="236"/>
      <c r="F726" s="95"/>
      <c r="G726" s="95"/>
      <c r="I726" s="69">
        <f t="shared" si="37"/>
        <v>0</v>
      </c>
      <c r="J726"/>
      <c r="K726"/>
    </row>
    <row r="727" spans="1:11" ht="15.75" x14ac:dyDescent="0.25">
      <c r="A727" s="242"/>
      <c r="B727" s="242"/>
      <c r="C727" s="237"/>
      <c r="D727" s="236"/>
      <c r="E727" s="236"/>
      <c r="F727" s="95"/>
      <c r="G727" s="95"/>
      <c r="I727" s="69">
        <f t="shared" si="37"/>
        <v>0</v>
      </c>
      <c r="J727"/>
      <c r="K727"/>
    </row>
    <row r="728" spans="1:11" ht="15.75" x14ac:dyDescent="0.25">
      <c r="A728" s="242"/>
      <c r="B728" s="242"/>
      <c r="C728" s="237"/>
      <c r="D728" s="236"/>
      <c r="E728" s="236"/>
      <c r="F728" s="95"/>
      <c r="G728" s="95"/>
      <c r="I728" s="69">
        <f t="shared" si="37"/>
        <v>0</v>
      </c>
      <c r="J728"/>
      <c r="K728"/>
    </row>
    <row r="729" spans="1:11" ht="15.75" x14ac:dyDescent="0.25">
      <c r="A729" s="242"/>
      <c r="B729" s="242"/>
      <c r="C729" s="237"/>
      <c r="D729" s="236"/>
      <c r="E729" s="236"/>
      <c r="F729" s="95"/>
      <c r="G729" s="95"/>
      <c r="I729" s="69">
        <f t="shared" si="37"/>
        <v>0</v>
      </c>
      <c r="J729"/>
      <c r="K729"/>
    </row>
    <row r="730" spans="1:11" ht="15.75" x14ac:dyDescent="0.25">
      <c r="A730" s="242"/>
      <c r="B730" s="242"/>
      <c r="C730" s="237"/>
      <c r="D730" s="236"/>
      <c r="E730" s="236"/>
      <c r="F730" s="95"/>
      <c r="G730" s="95"/>
      <c r="I730" s="69">
        <f t="shared" si="37"/>
        <v>0</v>
      </c>
      <c r="J730"/>
      <c r="K730"/>
    </row>
    <row r="731" spans="1:11" ht="15.75" x14ac:dyDescent="0.25">
      <c r="A731" s="242"/>
      <c r="B731" s="242"/>
      <c r="C731" s="237"/>
      <c r="D731" s="236"/>
      <c r="E731" s="236"/>
      <c r="F731" s="95"/>
      <c r="G731" s="95"/>
      <c r="I731" s="69">
        <f t="shared" si="37"/>
        <v>0</v>
      </c>
      <c r="J731"/>
      <c r="K731"/>
    </row>
    <row r="732" spans="1:11" ht="15.75" x14ac:dyDescent="0.25">
      <c r="A732" s="242"/>
      <c r="B732" s="242"/>
      <c r="C732" s="237"/>
      <c r="D732" s="236"/>
      <c r="E732" s="236"/>
      <c r="F732" s="95"/>
      <c r="G732" s="95"/>
      <c r="I732" s="69">
        <f t="shared" si="37"/>
        <v>0</v>
      </c>
      <c r="J732"/>
      <c r="K732"/>
    </row>
    <row r="733" spans="1:11" ht="15.75" x14ac:dyDescent="0.25">
      <c r="A733" s="242"/>
      <c r="B733" s="242"/>
      <c r="C733" s="237"/>
      <c r="D733" s="236"/>
      <c r="E733" s="236"/>
      <c r="F733" s="95"/>
      <c r="G733" s="95"/>
      <c r="I733" s="69">
        <f t="shared" si="37"/>
        <v>0</v>
      </c>
      <c r="J733"/>
      <c r="K733"/>
    </row>
    <row r="734" spans="1:11" ht="15.75" x14ac:dyDescent="0.25">
      <c r="A734" s="242"/>
      <c r="B734" s="242"/>
      <c r="C734" s="237"/>
      <c r="D734" s="236"/>
      <c r="E734" s="236"/>
      <c r="F734" s="95"/>
      <c r="G734" s="95"/>
      <c r="I734" s="69">
        <f t="shared" si="37"/>
        <v>0</v>
      </c>
      <c r="J734"/>
      <c r="K734"/>
    </row>
    <row r="735" spans="1:11" ht="15.75" x14ac:dyDescent="0.25">
      <c r="A735" s="242"/>
      <c r="B735" s="242"/>
      <c r="C735" s="237"/>
      <c r="D735" s="236"/>
      <c r="E735" s="236"/>
      <c r="F735" s="95"/>
      <c r="G735" s="95"/>
      <c r="I735" s="69">
        <f t="shared" si="37"/>
        <v>0</v>
      </c>
      <c r="J735"/>
      <c r="K735"/>
    </row>
    <row r="736" spans="1:11" ht="15.75" x14ac:dyDescent="0.25">
      <c r="A736" s="242"/>
      <c r="B736" s="242"/>
      <c r="C736" s="237"/>
      <c r="D736" s="236"/>
      <c r="E736" s="236"/>
      <c r="F736" s="95"/>
      <c r="G736" s="95"/>
      <c r="I736" s="69">
        <f t="shared" si="37"/>
        <v>0</v>
      </c>
      <c r="J736"/>
      <c r="K736"/>
    </row>
    <row r="737" spans="1:11" ht="15.75" x14ac:dyDescent="0.25">
      <c r="A737" s="242"/>
      <c r="B737" s="242"/>
      <c r="C737" s="237"/>
      <c r="D737" s="236"/>
      <c r="E737" s="236"/>
      <c r="F737" s="95"/>
      <c r="G737" s="95"/>
      <c r="I737" s="69">
        <f t="shared" si="37"/>
        <v>0</v>
      </c>
      <c r="J737"/>
      <c r="K737"/>
    </row>
    <row r="738" spans="1:11" ht="15.75" x14ac:dyDescent="0.25">
      <c r="A738" s="242"/>
      <c r="B738" s="242"/>
      <c r="C738" s="237"/>
      <c r="D738" s="236"/>
      <c r="E738" s="236"/>
      <c r="F738" s="95"/>
      <c r="G738" s="95"/>
      <c r="I738" s="69">
        <f t="shared" si="37"/>
        <v>0</v>
      </c>
      <c r="J738"/>
      <c r="K738"/>
    </row>
    <row r="739" spans="1:11" ht="15.75" x14ac:dyDescent="0.25">
      <c r="A739" s="242"/>
      <c r="B739" s="242"/>
      <c r="C739" s="237"/>
      <c r="D739" s="236"/>
      <c r="E739" s="236"/>
      <c r="F739" s="95"/>
      <c r="G739" s="95"/>
      <c r="I739" s="69">
        <f t="shared" si="37"/>
        <v>0</v>
      </c>
      <c r="J739"/>
      <c r="K739"/>
    </row>
    <row r="740" spans="1:11" ht="15.75" x14ac:dyDescent="0.25">
      <c r="A740" s="242"/>
      <c r="B740" s="242"/>
      <c r="C740" s="237"/>
      <c r="D740" s="236"/>
      <c r="E740" s="236"/>
      <c r="F740" s="95"/>
      <c r="G740" s="95"/>
      <c r="I740" s="69">
        <f t="shared" si="37"/>
        <v>0</v>
      </c>
      <c r="J740"/>
      <c r="K740"/>
    </row>
    <row r="741" spans="1:11" ht="15.75" x14ac:dyDescent="0.25">
      <c r="A741" s="242"/>
      <c r="B741" s="242"/>
      <c r="C741" s="237"/>
      <c r="D741" s="236"/>
      <c r="E741" s="236"/>
      <c r="F741" s="95"/>
      <c r="G741" s="95"/>
      <c r="I741" s="69">
        <f t="shared" si="37"/>
        <v>0</v>
      </c>
      <c r="J741"/>
      <c r="K741"/>
    </row>
    <row r="742" spans="1:11" ht="15.75" x14ac:dyDescent="0.25">
      <c r="A742" s="242"/>
      <c r="B742" s="242"/>
      <c r="C742" s="237"/>
      <c r="D742" s="236"/>
      <c r="E742" s="236"/>
      <c r="F742" s="95"/>
      <c r="G742" s="95"/>
      <c r="I742" s="69">
        <f t="shared" si="37"/>
        <v>0</v>
      </c>
      <c r="J742"/>
      <c r="K742"/>
    </row>
    <row r="743" spans="1:11" ht="15.75" x14ac:dyDescent="0.25">
      <c r="A743" s="242"/>
      <c r="B743" s="242"/>
      <c r="C743" s="237"/>
      <c r="D743" s="236"/>
      <c r="E743" s="236"/>
      <c r="F743" s="95"/>
      <c r="G743" s="95"/>
      <c r="I743" s="69">
        <f t="shared" si="37"/>
        <v>0</v>
      </c>
      <c r="J743"/>
      <c r="K743"/>
    </row>
    <row r="744" spans="1:11" ht="15.75" x14ac:dyDescent="0.25">
      <c r="A744" s="242"/>
      <c r="B744" s="242"/>
      <c r="C744" s="237"/>
      <c r="D744" s="236"/>
      <c r="E744" s="236"/>
      <c r="F744" s="95"/>
      <c r="G744" s="95"/>
      <c r="I744" s="69">
        <f t="shared" si="37"/>
        <v>0</v>
      </c>
      <c r="J744"/>
      <c r="K744"/>
    </row>
    <row r="745" spans="1:11" ht="15.75" x14ac:dyDescent="0.25">
      <c r="A745" s="242"/>
      <c r="B745" s="242"/>
      <c r="C745" s="237"/>
      <c r="D745" s="236"/>
      <c r="E745" s="236"/>
      <c r="F745" s="95"/>
      <c r="G745" s="95"/>
      <c r="I745" s="69">
        <f t="shared" si="37"/>
        <v>0</v>
      </c>
      <c r="J745"/>
      <c r="K745"/>
    </row>
    <row r="746" spans="1:11" ht="15.75" x14ac:dyDescent="0.25">
      <c r="A746" s="242"/>
      <c r="B746" s="242"/>
      <c r="C746" s="237"/>
      <c r="D746" s="236"/>
      <c r="E746" s="236"/>
      <c r="F746" s="95"/>
      <c r="G746" s="95"/>
      <c r="I746" s="69">
        <f t="shared" si="37"/>
        <v>0</v>
      </c>
      <c r="J746"/>
      <c r="K746"/>
    </row>
    <row r="747" spans="1:11" ht="15.75" x14ac:dyDescent="0.25">
      <c r="A747" s="242"/>
      <c r="B747" s="242"/>
      <c r="C747" s="237"/>
      <c r="D747" s="236"/>
      <c r="E747" s="236"/>
      <c r="F747" s="95"/>
      <c r="G747" s="95"/>
      <c r="I747" s="69">
        <f t="shared" si="37"/>
        <v>0</v>
      </c>
      <c r="J747"/>
      <c r="K747"/>
    </row>
    <row r="748" spans="1:11" ht="15.75" x14ac:dyDescent="0.25">
      <c r="A748" s="242"/>
      <c r="B748" s="242"/>
      <c r="C748" s="237"/>
      <c r="D748" s="236"/>
      <c r="E748" s="236"/>
      <c r="F748" s="95"/>
      <c r="G748" s="95"/>
      <c r="I748" s="69">
        <f t="shared" si="37"/>
        <v>0</v>
      </c>
      <c r="J748"/>
      <c r="K748"/>
    </row>
    <row r="749" spans="1:11" ht="15.75" x14ac:dyDescent="0.25">
      <c r="A749" s="242"/>
      <c r="B749" s="242"/>
      <c r="C749" s="237"/>
      <c r="D749" s="236"/>
      <c r="E749" s="236"/>
      <c r="F749" s="95"/>
      <c r="G749" s="95"/>
      <c r="I749" s="69">
        <f t="shared" si="37"/>
        <v>0</v>
      </c>
      <c r="J749"/>
      <c r="K749"/>
    </row>
    <row r="750" spans="1:11" ht="15.75" x14ac:dyDescent="0.25">
      <c r="A750" s="242"/>
      <c r="B750" s="242"/>
      <c r="C750" s="237"/>
      <c r="D750" s="236"/>
      <c r="E750" s="236"/>
      <c r="F750" s="95"/>
      <c r="G750" s="95"/>
      <c r="I750" s="69">
        <f t="shared" si="37"/>
        <v>0</v>
      </c>
      <c r="J750"/>
      <c r="K750"/>
    </row>
    <row r="751" spans="1:11" ht="15.75" x14ac:dyDescent="0.25">
      <c r="A751" s="242"/>
      <c r="B751" s="242"/>
      <c r="C751" s="237"/>
      <c r="D751" s="236"/>
      <c r="E751" s="236"/>
      <c r="F751" s="95"/>
      <c r="G751" s="95"/>
      <c r="I751" s="69">
        <f t="shared" si="37"/>
        <v>0</v>
      </c>
      <c r="J751"/>
      <c r="K751"/>
    </row>
    <row r="752" spans="1:11" ht="15.75" x14ac:dyDescent="0.25">
      <c r="A752" s="242"/>
      <c r="B752" s="242"/>
      <c r="C752" s="237"/>
      <c r="D752" s="236"/>
      <c r="E752" s="236"/>
      <c r="F752" s="95"/>
      <c r="G752" s="95"/>
      <c r="I752" s="69">
        <f t="shared" si="37"/>
        <v>0</v>
      </c>
      <c r="J752"/>
      <c r="K752"/>
    </row>
    <row r="753" spans="1:11" ht="15.75" x14ac:dyDescent="0.25">
      <c r="A753" s="242"/>
      <c r="B753" s="242"/>
      <c r="C753" s="237"/>
      <c r="D753" s="236"/>
      <c r="E753" s="236"/>
      <c r="F753" s="95"/>
      <c r="G753" s="95"/>
      <c r="I753" s="69">
        <f t="shared" si="37"/>
        <v>0</v>
      </c>
      <c r="J753"/>
      <c r="K753"/>
    </row>
    <row r="754" spans="1:11" ht="15.75" x14ac:dyDescent="0.25">
      <c r="A754" s="242"/>
      <c r="B754" s="242"/>
      <c r="C754" s="237"/>
      <c r="D754" s="236"/>
      <c r="E754" s="236"/>
      <c r="F754" s="95"/>
      <c r="G754" s="95"/>
      <c r="I754" s="69">
        <f t="shared" si="37"/>
        <v>0</v>
      </c>
      <c r="J754"/>
      <c r="K754"/>
    </row>
    <row r="755" spans="1:11" ht="15.75" x14ac:dyDescent="0.25">
      <c r="A755" s="242"/>
      <c r="B755" s="242"/>
      <c r="C755" s="237"/>
      <c r="D755" s="236"/>
      <c r="E755" s="236"/>
      <c r="F755" s="95"/>
      <c r="G755" s="95"/>
      <c r="I755" s="69">
        <f t="shared" si="37"/>
        <v>0</v>
      </c>
      <c r="J755"/>
      <c r="K755"/>
    </row>
    <row r="756" spans="1:11" ht="15.75" x14ac:dyDescent="0.25">
      <c r="A756" s="242"/>
      <c r="B756" s="242"/>
      <c r="C756" s="237"/>
      <c r="D756" s="236"/>
      <c r="E756" s="236"/>
      <c r="F756" s="95"/>
      <c r="G756" s="95"/>
      <c r="I756" s="69">
        <f t="shared" si="37"/>
        <v>0</v>
      </c>
      <c r="J756"/>
      <c r="K756"/>
    </row>
    <row r="757" spans="1:11" ht="15.75" x14ac:dyDescent="0.25">
      <c r="A757" s="242"/>
      <c r="B757" s="242"/>
      <c r="C757" s="237"/>
      <c r="D757" s="236"/>
      <c r="E757" s="236"/>
      <c r="F757" s="95"/>
      <c r="G757" s="95"/>
      <c r="I757" s="69">
        <f t="shared" si="37"/>
        <v>0</v>
      </c>
      <c r="J757"/>
      <c r="K757"/>
    </row>
    <row r="758" spans="1:11" ht="15.75" x14ac:dyDescent="0.25">
      <c r="A758" s="242"/>
      <c r="B758" s="242"/>
      <c r="C758" s="237"/>
      <c r="D758" s="236"/>
      <c r="E758" s="236"/>
      <c r="F758" s="95"/>
      <c r="G758" s="95"/>
      <c r="I758" s="69">
        <f t="shared" si="37"/>
        <v>0</v>
      </c>
      <c r="J758"/>
      <c r="K758"/>
    </row>
    <row r="759" spans="1:11" ht="15.75" x14ac:dyDescent="0.25">
      <c r="A759" s="242"/>
      <c r="B759" s="242"/>
      <c r="C759" s="237"/>
      <c r="D759" s="236"/>
      <c r="E759" s="236"/>
      <c r="F759" s="95"/>
      <c r="G759" s="95"/>
      <c r="I759" s="69">
        <f t="shared" si="37"/>
        <v>0</v>
      </c>
      <c r="J759"/>
      <c r="K759"/>
    </row>
    <row r="760" spans="1:11" ht="15.75" x14ac:dyDescent="0.25">
      <c r="A760" s="242"/>
      <c r="B760" s="242"/>
      <c r="C760" s="237"/>
      <c r="D760" s="236"/>
      <c r="E760" s="236"/>
      <c r="F760" s="95"/>
      <c r="G760" s="95"/>
      <c r="I760" s="69">
        <f t="shared" si="37"/>
        <v>0</v>
      </c>
      <c r="J760"/>
      <c r="K760"/>
    </row>
    <row r="761" spans="1:11" ht="15.75" x14ac:dyDescent="0.25">
      <c r="A761" s="242"/>
      <c r="B761" s="242"/>
      <c r="C761" s="237"/>
      <c r="D761" s="236"/>
      <c r="E761" s="236"/>
      <c r="F761" s="95"/>
      <c r="G761" s="95"/>
      <c r="I761" s="69">
        <f t="shared" si="37"/>
        <v>0</v>
      </c>
      <c r="J761"/>
      <c r="K761"/>
    </row>
    <row r="762" spans="1:11" ht="15.75" x14ac:dyDescent="0.25">
      <c r="A762" s="242"/>
      <c r="B762" s="242"/>
      <c r="C762" s="237"/>
      <c r="D762" s="236"/>
      <c r="E762" s="236"/>
      <c r="F762" s="95"/>
      <c r="G762" s="95"/>
      <c r="I762" s="69">
        <f t="shared" si="37"/>
        <v>0</v>
      </c>
      <c r="J762"/>
      <c r="K762"/>
    </row>
    <row r="763" spans="1:11" ht="15.75" x14ac:dyDescent="0.25">
      <c r="A763" s="242"/>
      <c r="B763" s="242"/>
      <c r="C763" s="237"/>
      <c r="D763" s="236"/>
      <c r="E763" s="236"/>
      <c r="F763" s="95"/>
      <c r="G763" s="95"/>
      <c r="I763" s="69">
        <f t="shared" si="37"/>
        <v>0</v>
      </c>
      <c r="J763"/>
      <c r="K763"/>
    </row>
    <row r="764" spans="1:11" ht="15.75" x14ac:dyDescent="0.25">
      <c r="A764" s="242"/>
      <c r="B764" s="242"/>
      <c r="C764" s="237"/>
      <c r="D764" s="236"/>
      <c r="E764" s="236"/>
      <c r="F764" s="95"/>
      <c r="G764" s="95"/>
      <c r="I764" s="69">
        <f t="shared" si="37"/>
        <v>0</v>
      </c>
      <c r="J764"/>
      <c r="K764"/>
    </row>
    <row r="765" spans="1:11" ht="15.75" x14ac:dyDescent="0.25">
      <c r="A765" s="242"/>
      <c r="B765" s="242"/>
      <c r="C765" s="237"/>
      <c r="D765" s="236"/>
      <c r="E765" s="236"/>
      <c r="F765" s="95"/>
      <c r="G765" s="95"/>
      <c r="I765" s="69">
        <f t="shared" si="37"/>
        <v>0</v>
      </c>
      <c r="J765"/>
      <c r="K765"/>
    </row>
    <row r="766" spans="1:11" ht="15.75" x14ac:dyDescent="0.25">
      <c r="A766" s="242"/>
      <c r="B766" s="242"/>
      <c r="C766" s="237"/>
      <c r="D766" s="236"/>
      <c r="E766" s="236"/>
      <c r="F766" s="95"/>
      <c r="G766" s="95"/>
      <c r="I766" s="69">
        <f t="shared" si="37"/>
        <v>0</v>
      </c>
      <c r="J766"/>
      <c r="K766"/>
    </row>
    <row r="767" spans="1:11" ht="15.75" x14ac:dyDescent="0.25">
      <c r="A767" s="242"/>
      <c r="B767" s="242"/>
      <c r="C767" s="237"/>
      <c r="D767" s="236"/>
      <c r="E767" s="236"/>
      <c r="F767" s="95"/>
      <c r="G767" s="95"/>
      <c r="I767" s="69">
        <f t="shared" si="37"/>
        <v>0</v>
      </c>
      <c r="J767"/>
      <c r="K767"/>
    </row>
    <row r="768" spans="1:11" ht="15.75" x14ac:dyDescent="0.25">
      <c r="A768" s="242"/>
      <c r="B768" s="242"/>
      <c r="C768" s="237"/>
      <c r="D768" s="236"/>
      <c r="E768" s="236"/>
      <c r="F768" s="95"/>
      <c r="G768" s="95"/>
      <c r="I768" s="69">
        <f t="shared" si="37"/>
        <v>0</v>
      </c>
      <c r="J768"/>
      <c r="K768"/>
    </row>
    <row r="769" spans="1:11" ht="15.75" x14ac:dyDescent="0.25">
      <c r="A769" s="242"/>
      <c r="B769" s="242"/>
      <c r="C769" s="237"/>
      <c r="D769" s="236"/>
      <c r="E769" s="236"/>
      <c r="F769" s="95"/>
      <c r="G769" s="95"/>
      <c r="I769" s="69">
        <f t="shared" si="37"/>
        <v>0</v>
      </c>
      <c r="J769"/>
      <c r="K769"/>
    </row>
    <row r="770" spans="1:11" ht="15.75" x14ac:dyDescent="0.25">
      <c r="A770" s="242"/>
      <c r="B770" s="242"/>
      <c r="C770" s="237"/>
      <c r="D770" s="236"/>
      <c r="E770" s="236"/>
      <c r="F770" s="95"/>
      <c r="G770" s="95"/>
      <c r="I770" s="69">
        <f t="shared" si="37"/>
        <v>0</v>
      </c>
      <c r="J770"/>
      <c r="K770"/>
    </row>
    <row r="771" spans="1:11" ht="15.75" x14ac:dyDescent="0.25">
      <c r="A771" s="242"/>
      <c r="B771" s="242"/>
      <c r="C771" s="237"/>
      <c r="D771" s="236"/>
      <c r="E771" s="236"/>
      <c r="F771" s="95"/>
      <c r="G771" s="95"/>
      <c r="I771" s="69">
        <f t="shared" ref="I771:I834" si="38">D771</f>
        <v>0</v>
      </c>
      <c r="J771"/>
      <c r="K771"/>
    </row>
    <row r="772" spans="1:11" ht="15.75" x14ac:dyDescent="0.25">
      <c r="A772" s="242"/>
      <c r="B772" s="242"/>
      <c r="C772" s="237"/>
      <c r="D772" s="236"/>
      <c r="E772" s="236"/>
      <c r="F772" s="95"/>
      <c r="G772" s="95"/>
      <c r="I772" s="69">
        <f t="shared" si="38"/>
        <v>0</v>
      </c>
      <c r="J772"/>
      <c r="K772"/>
    </row>
    <row r="773" spans="1:11" ht="15.75" x14ac:dyDescent="0.25">
      <c r="A773" s="242"/>
      <c r="B773" s="242"/>
      <c r="C773" s="237"/>
      <c r="D773" s="236"/>
      <c r="E773" s="236"/>
      <c r="F773" s="95"/>
      <c r="G773" s="95"/>
      <c r="I773" s="69">
        <f t="shared" si="38"/>
        <v>0</v>
      </c>
      <c r="J773"/>
      <c r="K773"/>
    </row>
    <row r="774" spans="1:11" ht="15.75" x14ac:dyDescent="0.25">
      <c r="A774" s="242"/>
      <c r="B774" s="242"/>
      <c r="C774" s="237"/>
      <c r="D774" s="236"/>
      <c r="E774" s="236"/>
      <c r="F774" s="95"/>
      <c r="G774" s="95"/>
      <c r="I774" s="69">
        <f t="shared" si="38"/>
        <v>0</v>
      </c>
      <c r="J774"/>
      <c r="K774"/>
    </row>
    <row r="775" spans="1:11" ht="15.75" x14ac:dyDescent="0.25">
      <c r="A775" s="242"/>
      <c r="B775" s="242"/>
      <c r="C775" s="237"/>
      <c r="D775" s="236"/>
      <c r="E775" s="236"/>
      <c r="F775" s="95"/>
      <c r="G775" s="95"/>
      <c r="I775" s="69">
        <f t="shared" si="38"/>
        <v>0</v>
      </c>
      <c r="J775"/>
      <c r="K775"/>
    </row>
    <row r="776" spans="1:11" ht="15.75" x14ac:dyDescent="0.25">
      <c r="A776" s="242"/>
      <c r="B776" s="242"/>
      <c r="C776" s="237"/>
      <c r="D776" s="236"/>
      <c r="E776" s="236"/>
      <c r="F776" s="95"/>
      <c r="G776" s="95"/>
      <c r="I776" s="69">
        <f t="shared" si="38"/>
        <v>0</v>
      </c>
      <c r="J776"/>
      <c r="K776"/>
    </row>
    <row r="777" spans="1:11" ht="15.75" x14ac:dyDescent="0.25">
      <c r="A777" s="242"/>
      <c r="B777" s="242"/>
      <c r="C777" s="237"/>
      <c r="D777" s="236"/>
      <c r="E777" s="236"/>
      <c r="F777" s="95"/>
      <c r="G777" s="95"/>
      <c r="I777" s="69">
        <f t="shared" si="38"/>
        <v>0</v>
      </c>
      <c r="J777"/>
      <c r="K777"/>
    </row>
    <row r="778" spans="1:11" ht="15.75" x14ac:dyDescent="0.25">
      <c r="A778" s="242"/>
      <c r="B778" s="242"/>
      <c r="C778" s="237"/>
      <c r="D778" s="236"/>
      <c r="E778" s="236"/>
      <c r="F778" s="95"/>
      <c r="G778" s="95"/>
      <c r="I778" s="69">
        <f t="shared" si="38"/>
        <v>0</v>
      </c>
      <c r="J778"/>
      <c r="K778"/>
    </row>
    <row r="779" spans="1:11" ht="15.75" x14ac:dyDescent="0.25">
      <c r="A779" s="242"/>
      <c r="B779" s="242"/>
      <c r="C779" s="237"/>
      <c r="D779" s="236"/>
      <c r="E779" s="236"/>
      <c r="F779" s="95"/>
      <c r="G779" s="95"/>
      <c r="I779" s="69">
        <f t="shared" si="38"/>
        <v>0</v>
      </c>
      <c r="J779"/>
      <c r="K779"/>
    </row>
    <row r="780" spans="1:11" ht="15.75" x14ac:dyDescent="0.25">
      <c r="A780" s="242"/>
      <c r="B780" s="242"/>
      <c r="C780" s="237"/>
      <c r="D780" s="236"/>
      <c r="E780" s="236"/>
      <c r="F780" s="95"/>
      <c r="G780" s="95"/>
      <c r="I780" s="69">
        <f t="shared" si="38"/>
        <v>0</v>
      </c>
      <c r="J780"/>
      <c r="K780"/>
    </row>
    <row r="781" spans="1:11" ht="15.75" x14ac:dyDescent="0.25">
      <c r="A781" s="242"/>
      <c r="B781" s="242"/>
      <c r="C781" s="237"/>
      <c r="D781" s="236"/>
      <c r="E781" s="236"/>
      <c r="F781" s="95"/>
      <c r="G781" s="95"/>
      <c r="I781" s="69">
        <f t="shared" si="38"/>
        <v>0</v>
      </c>
      <c r="J781"/>
      <c r="K781"/>
    </row>
    <row r="782" spans="1:11" ht="15.75" x14ac:dyDescent="0.25">
      <c r="A782" s="242"/>
      <c r="B782" s="242"/>
      <c r="C782" s="237"/>
      <c r="D782" s="236"/>
      <c r="E782" s="236"/>
      <c r="F782" s="95"/>
      <c r="G782" s="95"/>
      <c r="I782" s="69">
        <f t="shared" si="38"/>
        <v>0</v>
      </c>
      <c r="J782"/>
      <c r="K782"/>
    </row>
    <row r="783" spans="1:11" ht="15.75" x14ac:dyDescent="0.25">
      <c r="A783" s="242"/>
      <c r="B783" s="242"/>
      <c r="C783" s="237"/>
      <c r="D783" s="236"/>
      <c r="E783" s="236"/>
      <c r="F783" s="95"/>
      <c r="G783" s="95"/>
      <c r="I783" s="69">
        <f t="shared" si="38"/>
        <v>0</v>
      </c>
      <c r="J783"/>
      <c r="K783"/>
    </row>
    <row r="784" spans="1:11" ht="15.75" x14ac:dyDescent="0.25">
      <c r="A784" s="242"/>
      <c r="B784" s="242"/>
      <c r="C784" s="237"/>
      <c r="D784" s="236"/>
      <c r="E784" s="236"/>
      <c r="F784" s="95"/>
      <c r="G784" s="95"/>
      <c r="I784" s="69">
        <f t="shared" si="38"/>
        <v>0</v>
      </c>
      <c r="J784"/>
      <c r="K784"/>
    </row>
    <row r="785" spans="1:11" ht="15.75" x14ac:dyDescent="0.25">
      <c r="A785" s="242"/>
      <c r="B785" s="242"/>
      <c r="C785" s="237"/>
      <c r="D785" s="236"/>
      <c r="E785" s="236"/>
      <c r="F785" s="95"/>
      <c r="G785" s="95"/>
      <c r="I785" s="69">
        <f t="shared" si="38"/>
        <v>0</v>
      </c>
      <c r="J785"/>
      <c r="K785"/>
    </row>
    <row r="786" spans="1:11" ht="15.75" x14ac:dyDescent="0.25">
      <c r="A786" s="242"/>
      <c r="B786" s="242"/>
      <c r="C786" s="237"/>
      <c r="D786" s="236"/>
      <c r="E786" s="236"/>
      <c r="F786" s="95"/>
      <c r="G786" s="95"/>
      <c r="I786" s="69">
        <f t="shared" si="38"/>
        <v>0</v>
      </c>
      <c r="J786"/>
      <c r="K786"/>
    </row>
    <row r="787" spans="1:11" ht="15.75" x14ac:dyDescent="0.25">
      <c r="A787" s="242"/>
      <c r="B787" s="242"/>
      <c r="C787" s="237"/>
      <c r="D787" s="236"/>
      <c r="E787" s="236"/>
      <c r="F787" s="95"/>
      <c r="G787" s="95"/>
      <c r="I787" s="69">
        <f t="shared" si="38"/>
        <v>0</v>
      </c>
      <c r="J787"/>
      <c r="K787"/>
    </row>
    <row r="788" spans="1:11" ht="15.75" x14ac:dyDescent="0.25">
      <c r="A788" s="242"/>
      <c r="B788" s="242"/>
      <c r="C788" s="237"/>
      <c r="D788" s="236"/>
      <c r="E788" s="236"/>
      <c r="F788" s="95"/>
      <c r="G788" s="95"/>
      <c r="I788" s="69">
        <f t="shared" si="38"/>
        <v>0</v>
      </c>
      <c r="J788"/>
      <c r="K788"/>
    </row>
    <row r="789" spans="1:11" ht="15.75" x14ac:dyDescent="0.25">
      <c r="A789" s="242"/>
      <c r="B789" s="242"/>
      <c r="C789" s="237"/>
      <c r="D789" s="236"/>
      <c r="E789" s="236"/>
      <c r="F789" s="95"/>
      <c r="G789" s="95"/>
      <c r="I789" s="69">
        <f t="shared" si="38"/>
        <v>0</v>
      </c>
      <c r="J789"/>
      <c r="K789"/>
    </row>
    <row r="790" spans="1:11" ht="15.75" x14ac:dyDescent="0.25">
      <c r="A790" s="242"/>
      <c r="B790" s="242"/>
      <c r="C790" s="237"/>
      <c r="D790" s="236"/>
      <c r="E790" s="236"/>
      <c r="F790" s="95"/>
      <c r="G790" s="95"/>
      <c r="I790" s="69">
        <f t="shared" si="38"/>
        <v>0</v>
      </c>
      <c r="J790"/>
      <c r="K790"/>
    </row>
    <row r="791" spans="1:11" ht="15.75" x14ac:dyDescent="0.25">
      <c r="A791" s="242"/>
      <c r="B791" s="242"/>
      <c r="C791" s="237"/>
      <c r="D791" s="236"/>
      <c r="E791" s="236"/>
      <c r="F791" s="95"/>
      <c r="G791" s="95"/>
      <c r="I791" s="69">
        <f t="shared" si="38"/>
        <v>0</v>
      </c>
      <c r="J791"/>
      <c r="K791"/>
    </row>
    <row r="792" spans="1:11" ht="15.75" x14ac:dyDescent="0.25">
      <c r="A792" s="242"/>
      <c r="B792" s="242"/>
      <c r="C792" s="237"/>
      <c r="D792" s="236"/>
      <c r="E792" s="236"/>
      <c r="F792" s="95"/>
      <c r="G792" s="95"/>
      <c r="I792" s="69">
        <f t="shared" si="38"/>
        <v>0</v>
      </c>
      <c r="J792"/>
      <c r="K792"/>
    </row>
    <row r="793" spans="1:11" ht="15.75" x14ac:dyDescent="0.25">
      <c r="A793" s="242"/>
      <c r="B793" s="242"/>
      <c r="C793" s="237"/>
      <c r="D793" s="236"/>
      <c r="E793" s="236"/>
      <c r="F793" s="95"/>
      <c r="G793" s="95"/>
      <c r="I793" s="69">
        <f t="shared" si="38"/>
        <v>0</v>
      </c>
      <c r="J793"/>
      <c r="K793"/>
    </row>
    <row r="794" spans="1:11" ht="15.75" x14ac:dyDescent="0.25">
      <c r="A794" s="242"/>
      <c r="B794" s="242"/>
      <c r="C794" s="237"/>
      <c r="D794" s="236"/>
      <c r="E794" s="236"/>
      <c r="F794" s="95"/>
      <c r="G794" s="95"/>
      <c r="I794" s="69">
        <f t="shared" si="38"/>
        <v>0</v>
      </c>
      <c r="J794"/>
      <c r="K794"/>
    </row>
    <row r="795" spans="1:11" ht="15.75" x14ac:dyDescent="0.25">
      <c r="A795" s="242"/>
      <c r="B795" s="242"/>
      <c r="C795" s="237"/>
      <c r="D795" s="236"/>
      <c r="E795" s="236"/>
      <c r="F795" s="95"/>
      <c r="G795" s="95"/>
      <c r="I795" s="69">
        <f t="shared" si="38"/>
        <v>0</v>
      </c>
      <c r="J795"/>
      <c r="K795"/>
    </row>
    <row r="796" spans="1:11" ht="15.75" x14ac:dyDescent="0.25">
      <c r="A796" s="242"/>
      <c r="B796" s="242"/>
      <c r="C796" s="237"/>
      <c r="D796" s="236"/>
      <c r="E796" s="236"/>
      <c r="F796" s="95"/>
      <c r="G796" s="95"/>
      <c r="I796" s="69">
        <f t="shared" si="38"/>
        <v>0</v>
      </c>
      <c r="J796"/>
      <c r="K796"/>
    </row>
    <row r="797" spans="1:11" ht="15.75" x14ac:dyDescent="0.25">
      <c r="A797" s="242"/>
      <c r="B797" s="242"/>
      <c r="C797" s="237"/>
      <c r="D797" s="236"/>
      <c r="E797" s="236"/>
      <c r="F797" s="95"/>
      <c r="G797" s="95"/>
      <c r="I797" s="69">
        <f t="shared" si="38"/>
        <v>0</v>
      </c>
      <c r="J797"/>
      <c r="K797"/>
    </row>
    <row r="798" spans="1:11" ht="15.75" x14ac:dyDescent="0.25">
      <c r="A798" s="242"/>
      <c r="B798" s="242"/>
      <c r="C798" s="237"/>
      <c r="D798" s="236"/>
      <c r="E798" s="236"/>
      <c r="F798" s="95"/>
      <c r="G798" s="95"/>
      <c r="I798" s="69">
        <f t="shared" si="38"/>
        <v>0</v>
      </c>
      <c r="J798"/>
      <c r="K798"/>
    </row>
    <row r="799" spans="1:11" ht="15.75" x14ac:dyDescent="0.25">
      <c r="A799" s="242"/>
      <c r="B799" s="242"/>
      <c r="C799" s="237"/>
      <c r="D799" s="236"/>
      <c r="E799" s="236"/>
      <c r="F799" s="95"/>
      <c r="G799" s="95"/>
      <c r="I799" s="69">
        <f t="shared" si="38"/>
        <v>0</v>
      </c>
      <c r="J799"/>
      <c r="K799"/>
    </row>
    <row r="800" spans="1:11" ht="15.75" x14ac:dyDescent="0.25">
      <c r="A800" s="242"/>
      <c r="B800" s="242"/>
      <c r="C800" s="237"/>
      <c r="D800" s="236"/>
      <c r="E800" s="236"/>
      <c r="F800" s="95"/>
      <c r="G800" s="95"/>
      <c r="I800" s="69">
        <f t="shared" si="38"/>
        <v>0</v>
      </c>
      <c r="J800"/>
      <c r="K800"/>
    </row>
    <row r="801" spans="1:11" ht="15.75" x14ac:dyDescent="0.25">
      <c r="A801" s="242"/>
      <c r="B801" s="242"/>
      <c r="C801" s="237"/>
      <c r="D801" s="236"/>
      <c r="E801" s="236"/>
      <c r="F801" s="95"/>
      <c r="G801" s="95"/>
      <c r="I801" s="69">
        <f t="shared" si="38"/>
        <v>0</v>
      </c>
      <c r="J801"/>
      <c r="K801"/>
    </row>
    <row r="802" spans="1:11" ht="15.75" x14ac:dyDescent="0.25">
      <c r="A802" s="242"/>
      <c r="B802" s="242"/>
      <c r="C802" s="237"/>
      <c r="D802" s="236"/>
      <c r="E802" s="236"/>
      <c r="F802" s="95"/>
      <c r="G802" s="95"/>
      <c r="I802" s="69">
        <f t="shared" si="38"/>
        <v>0</v>
      </c>
      <c r="J802"/>
      <c r="K802"/>
    </row>
    <row r="803" spans="1:11" ht="15.75" x14ac:dyDescent="0.25">
      <c r="A803" s="242"/>
      <c r="B803" s="242"/>
      <c r="C803" s="237"/>
      <c r="D803" s="236"/>
      <c r="E803" s="236"/>
      <c r="F803" s="95"/>
      <c r="G803" s="95"/>
      <c r="I803" s="69">
        <f t="shared" si="38"/>
        <v>0</v>
      </c>
      <c r="J803"/>
      <c r="K803"/>
    </row>
    <row r="804" spans="1:11" ht="15.75" x14ac:dyDescent="0.25">
      <c r="A804" s="242"/>
      <c r="B804" s="242"/>
      <c r="C804" s="237"/>
      <c r="D804" s="236"/>
      <c r="E804" s="236"/>
      <c r="F804" s="95"/>
      <c r="G804" s="95"/>
      <c r="I804" s="69">
        <f t="shared" si="38"/>
        <v>0</v>
      </c>
      <c r="J804"/>
      <c r="K804"/>
    </row>
    <row r="805" spans="1:11" ht="15.75" x14ac:dyDescent="0.25">
      <c r="A805" s="242"/>
      <c r="B805" s="242"/>
      <c r="C805" s="237"/>
      <c r="D805" s="236"/>
      <c r="E805" s="236"/>
      <c r="F805" s="95"/>
      <c r="G805" s="95"/>
      <c r="I805" s="69">
        <f t="shared" si="38"/>
        <v>0</v>
      </c>
      <c r="J805"/>
      <c r="K805"/>
    </row>
    <row r="806" spans="1:11" ht="15.75" x14ac:dyDescent="0.25">
      <c r="A806" s="242"/>
      <c r="B806" s="242"/>
      <c r="C806" s="237"/>
      <c r="D806" s="236"/>
      <c r="E806" s="236"/>
      <c r="F806" s="95"/>
      <c r="G806" s="95"/>
      <c r="I806" s="69">
        <f t="shared" si="38"/>
        <v>0</v>
      </c>
      <c r="J806"/>
      <c r="K806"/>
    </row>
    <row r="807" spans="1:11" ht="15.75" x14ac:dyDescent="0.25">
      <c r="A807" s="242"/>
      <c r="B807" s="242"/>
      <c r="C807" s="237"/>
      <c r="D807" s="236"/>
      <c r="E807" s="236"/>
      <c r="F807" s="95"/>
      <c r="G807" s="95"/>
      <c r="I807" s="69">
        <f t="shared" si="38"/>
        <v>0</v>
      </c>
      <c r="J807"/>
      <c r="K807"/>
    </row>
    <row r="808" spans="1:11" ht="15.75" x14ac:dyDescent="0.25">
      <c r="A808" s="242"/>
      <c r="B808" s="242"/>
      <c r="C808" s="237"/>
      <c r="D808" s="236"/>
      <c r="E808" s="236"/>
      <c r="F808" s="95"/>
      <c r="G808" s="95"/>
      <c r="I808" s="69">
        <f t="shared" si="38"/>
        <v>0</v>
      </c>
      <c r="J808"/>
      <c r="K808"/>
    </row>
    <row r="809" spans="1:11" ht="15.75" x14ac:dyDescent="0.25">
      <c r="A809" s="242"/>
      <c r="B809" s="242"/>
      <c r="C809" s="237"/>
      <c r="D809" s="236"/>
      <c r="E809" s="236"/>
      <c r="F809" s="95"/>
      <c r="G809" s="95"/>
      <c r="I809" s="69">
        <f t="shared" si="38"/>
        <v>0</v>
      </c>
      <c r="J809"/>
      <c r="K809"/>
    </row>
    <row r="810" spans="1:11" ht="15.75" x14ac:dyDescent="0.25">
      <c r="A810" s="242"/>
      <c r="B810" s="242"/>
      <c r="C810" s="237"/>
      <c r="D810" s="236"/>
      <c r="E810" s="236"/>
      <c r="F810" s="95"/>
      <c r="G810" s="95"/>
      <c r="I810" s="69">
        <f t="shared" si="38"/>
        <v>0</v>
      </c>
      <c r="J810"/>
      <c r="K810"/>
    </row>
    <row r="811" spans="1:11" ht="15.75" x14ac:dyDescent="0.25">
      <c r="A811" s="242"/>
      <c r="B811" s="242"/>
      <c r="C811" s="237"/>
      <c r="D811" s="236"/>
      <c r="E811" s="236"/>
      <c r="F811" s="95"/>
      <c r="G811" s="95"/>
      <c r="I811" s="69">
        <f t="shared" si="38"/>
        <v>0</v>
      </c>
      <c r="J811"/>
      <c r="K811"/>
    </row>
    <row r="812" spans="1:11" ht="15.75" x14ac:dyDescent="0.25">
      <c r="A812" s="242"/>
      <c r="B812" s="242"/>
      <c r="C812" s="237"/>
      <c r="D812" s="236"/>
      <c r="E812" s="236"/>
      <c r="F812" s="95"/>
      <c r="G812" s="95"/>
      <c r="I812" s="69">
        <f t="shared" si="38"/>
        <v>0</v>
      </c>
      <c r="J812"/>
      <c r="K812"/>
    </row>
    <row r="813" spans="1:11" ht="15.75" x14ac:dyDescent="0.25">
      <c r="A813" s="242"/>
      <c r="B813" s="242"/>
      <c r="C813" s="237"/>
      <c r="D813" s="236"/>
      <c r="E813" s="236"/>
      <c r="F813" s="95"/>
      <c r="G813" s="95"/>
      <c r="I813" s="69">
        <f t="shared" si="38"/>
        <v>0</v>
      </c>
      <c r="J813"/>
      <c r="K813"/>
    </row>
    <row r="814" spans="1:11" ht="15.75" x14ac:dyDescent="0.25">
      <c r="A814" s="242"/>
      <c r="B814" s="242"/>
      <c r="C814" s="237"/>
      <c r="D814" s="236"/>
      <c r="E814" s="236"/>
      <c r="F814" s="95"/>
      <c r="G814" s="95"/>
      <c r="I814" s="69">
        <f t="shared" si="38"/>
        <v>0</v>
      </c>
      <c r="J814"/>
      <c r="K814"/>
    </row>
    <row r="815" spans="1:11" ht="15.75" x14ac:dyDescent="0.25">
      <c r="A815" s="242"/>
      <c r="B815" s="242"/>
      <c r="C815" s="237"/>
      <c r="D815" s="236"/>
      <c r="E815" s="236"/>
      <c r="F815" s="95"/>
      <c r="G815" s="95"/>
      <c r="I815" s="69">
        <f t="shared" si="38"/>
        <v>0</v>
      </c>
      <c r="J815"/>
      <c r="K815"/>
    </row>
    <row r="816" spans="1:11" ht="15.75" x14ac:dyDescent="0.25">
      <c r="A816" s="242"/>
      <c r="B816" s="242"/>
      <c r="C816" s="237"/>
      <c r="D816" s="236"/>
      <c r="E816" s="236"/>
      <c r="F816" s="95"/>
      <c r="G816" s="95"/>
      <c r="I816" s="69">
        <f t="shared" si="38"/>
        <v>0</v>
      </c>
      <c r="J816"/>
      <c r="K816"/>
    </row>
    <row r="817" spans="1:11" ht="15.75" x14ac:dyDescent="0.25">
      <c r="A817" s="242"/>
      <c r="B817" s="242"/>
      <c r="C817" s="237"/>
      <c r="D817" s="236"/>
      <c r="E817" s="236"/>
      <c r="F817" s="95"/>
      <c r="G817" s="95"/>
      <c r="I817" s="69">
        <f t="shared" si="38"/>
        <v>0</v>
      </c>
      <c r="J817"/>
      <c r="K817"/>
    </row>
    <row r="818" spans="1:11" ht="15.75" x14ac:dyDescent="0.25">
      <c r="A818" s="242"/>
      <c r="B818" s="242"/>
      <c r="C818" s="237"/>
      <c r="D818" s="236"/>
      <c r="E818" s="236"/>
      <c r="F818" s="95"/>
      <c r="G818" s="95"/>
      <c r="I818" s="69">
        <f t="shared" si="38"/>
        <v>0</v>
      </c>
      <c r="J818"/>
      <c r="K818"/>
    </row>
    <row r="819" spans="1:11" ht="15.75" x14ac:dyDescent="0.25">
      <c r="A819" s="242"/>
      <c r="B819" s="242"/>
      <c r="C819" s="237"/>
      <c r="D819" s="236"/>
      <c r="E819" s="236"/>
      <c r="F819" s="95"/>
      <c r="G819" s="95"/>
      <c r="I819" s="69">
        <f t="shared" si="38"/>
        <v>0</v>
      </c>
      <c r="J819"/>
      <c r="K819"/>
    </row>
    <row r="820" spans="1:11" ht="15.75" x14ac:dyDescent="0.25">
      <c r="A820" s="242"/>
      <c r="B820" s="242"/>
      <c r="C820" s="237"/>
      <c r="D820" s="236"/>
      <c r="E820" s="236"/>
      <c r="F820" s="95"/>
      <c r="G820" s="95"/>
      <c r="I820" s="69">
        <f t="shared" si="38"/>
        <v>0</v>
      </c>
      <c r="J820"/>
      <c r="K820"/>
    </row>
    <row r="821" spans="1:11" ht="15.75" x14ac:dyDescent="0.25">
      <c r="A821" s="242"/>
      <c r="B821" s="242"/>
      <c r="C821" s="237"/>
      <c r="D821" s="236"/>
      <c r="E821" s="236"/>
      <c r="F821" s="95"/>
      <c r="G821" s="95"/>
      <c r="I821" s="69">
        <f t="shared" si="38"/>
        <v>0</v>
      </c>
      <c r="J821"/>
      <c r="K821"/>
    </row>
    <row r="822" spans="1:11" ht="15.75" x14ac:dyDescent="0.25">
      <c r="A822" s="242"/>
      <c r="B822" s="242"/>
      <c r="C822" s="237"/>
      <c r="D822" s="236"/>
      <c r="E822" s="236"/>
      <c r="F822" s="95"/>
      <c r="G822" s="95"/>
      <c r="I822" s="69">
        <f t="shared" si="38"/>
        <v>0</v>
      </c>
      <c r="J822"/>
      <c r="K822"/>
    </row>
    <row r="823" spans="1:11" ht="15.75" x14ac:dyDescent="0.25">
      <c r="A823" s="242"/>
      <c r="B823" s="242"/>
      <c r="C823" s="237"/>
      <c r="D823" s="236"/>
      <c r="E823" s="236"/>
      <c r="F823" s="95"/>
      <c r="G823" s="95"/>
      <c r="I823" s="69">
        <f t="shared" si="38"/>
        <v>0</v>
      </c>
      <c r="J823"/>
      <c r="K823"/>
    </row>
    <row r="824" spans="1:11" ht="15.75" x14ac:dyDescent="0.25">
      <c r="A824" s="242"/>
      <c r="B824" s="242"/>
      <c r="C824" s="237"/>
      <c r="D824" s="236"/>
      <c r="E824" s="236"/>
      <c r="F824" s="95"/>
      <c r="G824" s="95"/>
      <c r="I824" s="69">
        <f t="shared" si="38"/>
        <v>0</v>
      </c>
      <c r="J824"/>
      <c r="K824"/>
    </row>
    <row r="825" spans="1:11" ht="15.75" x14ac:dyDescent="0.25">
      <c r="A825" s="242"/>
      <c r="B825" s="242"/>
      <c r="C825" s="237"/>
      <c r="D825" s="236"/>
      <c r="E825" s="236"/>
      <c r="F825" s="95"/>
      <c r="G825" s="95"/>
      <c r="I825" s="69">
        <f t="shared" si="38"/>
        <v>0</v>
      </c>
      <c r="J825"/>
      <c r="K825"/>
    </row>
    <row r="826" spans="1:11" ht="15.75" x14ac:dyDescent="0.25">
      <c r="A826" s="242"/>
      <c r="B826" s="242"/>
      <c r="C826" s="237"/>
      <c r="D826" s="236"/>
      <c r="E826" s="236"/>
      <c r="F826" s="95"/>
      <c r="G826" s="95"/>
      <c r="I826" s="69">
        <f t="shared" si="38"/>
        <v>0</v>
      </c>
      <c r="J826"/>
      <c r="K826"/>
    </row>
    <row r="827" spans="1:11" ht="15.75" x14ac:dyDescent="0.25">
      <c r="A827" s="242"/>
      <c r="B827" s="242"/>
      <c r="C827" s="237"/>
      <c r="D827" s="236"/>
      <c r="E827" s="236"/>
      <c r="F827" s="95"/>
      <c r="G827" s="95"/>
      <c r="I827" s="69">
        <f t="shared" si="38"/>
        <v>0</v>
      </c>
      <c r="J827"/>
      <c r="K827"/>
    </row>
    <row r="828" spans="1:11" ht="15.75" x14ac:dyDescent="0.25">
      <c r="A828" s="242"/>
      <c r="B828" s="242"/>
      <c r="C828" s="237"/>
      <c r="D828" s="236"/>
      <c r="E828" s="236"/>
      <c r="F828" s="95"/>
      <c r="G828" s="95"/>
      <c r="I828" s="69">
        <f t="shared" si="38"/>
        <v>0</v>
      </c>
      <c r="J828"/>
      <c r="K828"/>
    </row>
    <row r="829" spans="1:11" ht="15.75" x14ac:dyDescent="0.25">
      <c r="A829" s="242"/>
      <c r="B829" s="242"/>
      <c r="C829" s="237"/>
      <c r="D829" s="236"/>
      <c r="E829" s="236"/>
      <c r="F829" s="95"/>
      <c r="G829" s="95"/>
      <c r="I829" s="69">
        <f t="shared" si="38"/>
        <v>0</v>
      </c>
      <c r="J829"/>
      <c r="K829"/>
    </row>
    <row r="830" spans="1:11" ht="15.75" x14ac:dyDescent="0.25">
      <c r="A830" s="242"/>
      <c r="B830" s="242"/>
      <c r="C830" s="237"/>
      <c r="D830" s="236"/>
      <c r="E830" s="236"/>
      <c r="F830" s="95"/>
      <c r="G830" s="95"/>
      <c r="I830" s="69">
        <f t="shared" si="38"/>
        <v>0</v>
      </c>
      <c r="J830"/>
      <c r="K830"/>
    </row>
    <row r="831" spans="1:11" ht="15.75" x14ac:dyDescent="0.25">
      <c r="A831" s="242"/>
      <c r="B831" s="242"/>
      <c r="C831" s="237"/>
      <c r="D831" s="236"/>
      <c r="E831" s="236"/>
      <c r="F831" s="95"/>
      <c r="G831" s="95"/>
      <c r="I831" s="69">
        <f t="shared" si="38"/>
        <v>0</v>
      </c>
      <c r="J831"/>
      <c r="K831"/>
    </row>
    <row r="832" spans="1:11" ht="15.75" x14ac:dyDescent="0.25">
      <c r="A832" s="242"/>
      <c r="B832" s="242"/>
      <c r="C832" s="237"/>
      <c r="D832" s="236"/>
      <c r="E832" s="236"/>
      <c r="F832" s="95"/>
      <c r="G832" s="95"/>
      <c r="I832" s="69">
        <f t="shared" si="38"/>
        <v>0</v>
      </c>
      <c r="J832"/>
      <c r="K832"/>
    </row>
    <row r="833" spans="1:11" ht="15.75" x14ac:dyDescent="0.25">
      <c r="A833" s="242"/>
      <c r="B833" s="242"/>
      <c r="C833" s="237"/>
      <c r="D833" s="236"/>
      <c r="E833" s="236"/>
      <c r="F833" s="95"/>
      <c r="G833" s="95"/>
      <c r="I833" s="69">
        <f t="shared" si="38"/>
        <v>0</v>
      </c>
      <c r="J833"/>
      <c r="K833"/>
    </row>
    <row r="834" spans="1:11" ht="15.75" x14ac:dyDescent="0.25">
      <c r="A834" s="242"/>
      <c r="B834" s="242"/>
      <c r="C834" s="237"/>
      <c r="D834" s="236"/>
      <c r="E834" s="236"/>
      <c r="F834" s="95"/>
      <c r="G834" s="95"/>
      <c r="I834" s="69">
        <f t="shared" si="38"/>
        <v>0</v>
      </c>
      <c r="J834"/>
      <c r="K834"/>
    </row>
    <row r="835" spans="1:11" ht="15.75" x14ac:dyDescent="0.25">
      <c r="A835" s="242"/>
      <c r="B835" s="242"/>
      <c r="C835" s="237"/>
      <c r="D835" s="236"/>
      <c r="E835" s="236"/>
      <c r="F835" s="95"/>
      <c r="G835" s="95"/>
      <c r="I835" s="69">
        <f t="shared" ref="I835:I898" si="39">D835</f>
        <v>0</v>
      </c>
      <c r="J835"/>
      <c r="K835"/>
    </row>
    <row r="836" spans="1:11" ht="15.75" x14ac:dyDescent="0.25">
      <c r="A836" s="242"/>
      <c r="B836" s="242"/>
      <c r="C836" s="237"/>
      <c r="D836" s="236"/>
      <c r="E836" s="236"/>
      <c r="F836" s="95"/>
      <c r="G836" s="95"/>
      <c r="I836" s="69">
        <f t="shared" si="39"/>
        <v>0</v>
      </c>
      <c r="J836"/>
      <c r="K836"/>
    </row>
    <row r="837" spans="1:11" ht="15.75" x14ac:dyDescent="0.25">
      <c r="A837" s="242"/>
      <c r="B837" s="242"/>
      <c r="C837" s="237"/>
      <c r="D837" s="236"/>
      <c r="E837" s="236"/>
      <c r="F837" s="95"/>
      <c r="G837" s="95"/>
      <c r="I837" s="69">
        <f t="shared" si="39"/>
        <v>0</v>
      </c>
      <c r="J837"/>
      <c r="K837"/>
    </row>
    <row r="838" spans="1:11" ht="15.75" x14ac:dyDescent="0.25">
      <c r="A838" s="242"/>
      <c r="B838" s="242"/>
      <c r="C838" s="237"/>
      <c r="D838" s="236"/>
      <c r="E838" s="236"/>
      <c r="F838" s="95"/>
      <c r="G838" s="95"/>
      <c r="I838" s="69">
        <f t="shared" si="39"/>
        <v>0</v>
      </c>
      <c r="J838"/>
      <c r="K838"/>
    </row>
    <row r="839" spans="1:11" ht="15.75" x14ac:dyDescent="0.25">
      <c r="A839" s="242"/>
      <c r="B839" s="242"/>
      <c r="C839" s="237"/>
      <c r="D839" s="236"/>
      <c r="E839" s="236"/>
      <c r="F839" s="95"/>
      <c r="G839" s="95"/>
      <c r="I839" s="69">
        <f t="shared" si="39"/>
        <v>0</v>
      </c>
      <c r="J839"/>
      <c r="K839"/>
    </row>
    <row r="840" spans="1:11" ht="15.75" x14ac:dyDescent="0.25">
      <c r="A840" s="242"/>
      <c r="B840" s="242"/>
      <c r="C840" s="237"/>
      <c r="D840" s="236"/>
      <c r="E840" s="236"/>
      <c r="F840" s="95"/>
      <c r="G840" s="95"/>
      <c r="I840" s="69">
        <f t="shared" si="39"/>
        <v>0</v>
      </c>
      <c r="J840"/>
      <c r="K840"/>
    </row>
    <row r="841" spans="1:11" ht="15.75" x14ac:dyDescent="0.25">
      <c r="A841" s="242"/>
      <c r="B841" s="242"/>
      <c r="C841" s="237"/>
      <c r="D841" s="236"/>
      <c r="E841" s="236"/>
      <c r="F841" s="95"/>
      <c r="G841" s="95"/>
      <c r="I841" s="69">
        <f t="shared" si="39"/>
        <v>0</v>
      </c>
      <c r="J841"/>
      <c r="K841"/>
    </row>
    <row r="842" spans="1:11" ht="15.75" x14ac:dyDescent="0.25">
      <c r="A842" s="242"/>
      <c r="B842" s="242"/>
      <c r="C842" s="237"/>
      <c r="D842" s="236"/>
      <c r="E842" s="236"/>
      <c r="F842" s="95"/>
      <c r="G842" s="95"/>
      <c r="I842" s="69">
        <f t="shared" si="39"/>
        <v>0</v>
      </c>
      <c r="J842"/>
      <c r="K842"/>
    </row>
    <row r="843" spans="1:11" ht="15.75" x14ac:dyDescent="0.25">
      <c r="A843" s="242"/>
      <c r="B843" s="242"/>
      <c r="C843" s="237"/>
      <c r="D843" s="236"/>
      <c r="E843" s="236"/>
      <c r="F843" s="95"/>
      <c r="G843" s="95"/>
      <c r="I843" s="69">
        <f t="shared" si="39"/>
        <v>0</v>
      </c>
      <c r="J843"/>
      <c r="K843"/>
    </row>
    <row r="844" spans="1:11" ht="15.75" x14ac:dyDescent="0.25">
      <c r="A844" s="242"/>
      <c r="B844" s="242"/>
      <c r="C844" s="237"/>
      <c r="D844" s="236"/>
      <c r="E844" s="236"/>
      <c r="F844" s="95"/>
      <c r="G844" s="95"/>
      <c r="I844" s="69">
        <f t="shared" si="39"/>
        <v>0</v>
      </c>
      <c r="J844"/>
      <c r="K844"/>
    </row>
    <row r="845" spans="1:11" ht="15.75" x14ac:dyDescent="0.25">
      <c r="A845" s="242"/>
      <c r="B845" s="242"/>
      <c r="C845" s="237"/>
      <c r="D845" s="236"/>
      <c r="E845" s="236"/>
      <c r="F845" s="95"/>
      <c r="G845" s="95"/>
      <c r="I845" s="69">
        <f t="shared" si="39"/>
        <v>0</v>
      </c>
      <c r="J845"/>
      <c r="K845"/>
    </row>
    <row r="846" spans="1:11" ht="15.75" x14ac:dyDescent="0.25">
      <c r="A846" s="242"/>
      <c r="B846" s="242"/>
      <c r="C846" s="237"/>
      <c r="D846" s="236"/>
      <c r="E846" s="236"/>
      <c r="F846" s="95"/>
      <c r="G846" s="95"/>
      <c r="I846" s="69">
        <f t="shared" si="39"/>
        <v>0</v>
      </c>
      <c r="J846"/>
      <c r="K846"/>
    </row>
    <row r="847" spans="1:11" ht="15.75" x14ac:dyDescent="0.25">
      <c r="A847" s="242"/>
      <c r="B847" s="242"/>
      <c r="C847" s="237"/>
      <c r="D847" s="236"/>
      <c r="E847" s="236"/>
      <c r="F847" s="95"/>
      <c r="G847" s="95"/>
      <c r="I847" s="69">
        <f t="shared" si="39"/>
        <v>0</v>
      </c>
      <c r="J847"/>
      <c r="K847"/>
    </row>
    <row r="848" spans="1:11" ht="15.75" x14ac:dyDescent="0.25">
      <c r="A848" s="242"/>
      <c r="B848" s="242"/>
      <c r="C848" s="237"/>
      <c r="D848" s="236"/>
      <c r="E848" s="236"/>
      <c r="F848" s="95"/>
      <c r="G848" s="95"/>
      <c r="I848" s="69">
        <f t="shared" si="39"/>
        <v>0</v>
      </c>
      <c r="J848"/>
      <c r="K848"/>
    </row>
    <row r="849" spans="1:11" ht="15.75" x14ac:dyDescent="0.25">
      <c r="A849" s="242"/>
      <c r="B849" s="242"/>
      <c r="C849" s="237"/>
      <c r="D849" s="236"/>
      <c r="E849" s="236"/>
      <c r="F849" s="95"/>
      <c r="G849" s="95"/>
      <c r="I849" s="69">
        <f t="shared" si="39"/>
        <v>0</v>
      </c>
      <c r="J849"/>
      <c r="K849"/>
    </row>
    <row r="850" spans="1:11" ht="15.75" x14ac:dyDescent="0.25">
      <c r="A850" s="242"/>
      <c r="B850" s="242"/>
      <c r="C850" s="237"/>
      <c r="D850" s="236"/>
      <c r="E850" s="236"/>
      <c r="F850" s="95"/>
      <c r="G850" s="95"/>
      <c r="I850" s="69">
        <f t="shared" si="39"/>
        <v>0</v>
      </c>
      <c r="J850"/>
      <c r="K850"/>
    </row>
    <row r="851" spans="1:11" ht="15.75" x14ac:dyDescent="0.25">
      <c r="A851" s="242"/>
      <c r="B851" s="242"/>
      <c r="C851" s="237"/>
      <c r="D851" s="236"/>
      <c r="E851" s="236"/>
      <c r="F851" s="95"/>
      <c r="G851" s="95"/>
      <c r="I851" s="69">
        <f t="shared" si="39"/>
        <v>0</v>
      </c>
      <c r="J851"/>
      <c r="K851"/>
    </row>
    <row r="852" spans="1:11" ht="15.75" x14ac:dyDescent="0.25">
      <c r="A852" s="242"/>
      <c r="B852" s="242"/>
      <c r="C852" s="237"/>
      <c r="D852" s="236"/>
      <c r="E852" s="236"/>
      <c r="F852" s="95"/>
      <c r="G852" s="95"/>
      <c r="I852" s="69">
        <f t="shared" si="39"/>
        <v>0</v>
      </c>
      <c r="J852"/>
      <c r="K852"/>
    </row>
    <row r="853" spans="1:11" ht="15.75" x14ac:dyDescent="0.25">
      <c r="A853" s="242"/>
      <c r="B853" s="242"/>
      <c r="C853" s="237"/>
      <c r="D853" s="236"/>
      <c r="E853" s="236"/>
      <c r="F853" s="95"/>
      <c r="G853" s="95"/>
      <c r="I853" s="69">
        <f t="shared" si="39"/>
        <v>0</v>
      </c>
      <c r="J853"/>
      <c r="K853"/>
    </row>
    <row r="854" spans="1:11" ht="15.75" x14ac:dyDescent="0.25">
      <c r="A854" s="242"/>
      <c r="B854" s="242"/>
      <c r="C854" s="237"/>
      <c r="D854" s="236"/>
      <c r="E854" s="236"/>
      <c r="F854" s="95"/>
      <c r="G854" s="95"/>
      <c r="I854" s="69">
        <f t="shared" si="39"/>
        <v>0</v>
      </c>
      <c r="J854"/>
      <c r="K854"/>
    </row>
    <row r="855" spans="1:11" ht="15.75" x14ac:dyDescent="0.25">
      <c r="A855" s="242"/>
      <c r="B855" s="242"/>
      <c r="C855" s="237"/>
      <c r="D855" s="236"/>
      <c r="E855" s="236"/>
      <c r="F855" s="95"/>
      <c r="G855" s="95"/>
      <c r="I855" s="69">
        <f t="shared" si="39"/>
        <v>0</v>
      </c>
      <c r="J855"/>
      <c r="K855"/>
    </row>
    <row r="856" spans="1:11" ht="15.75" x14ac:dyDescent="0.25">
      <c r="A856" s="242"/>
      <c r="B856" s="242"/>
      <c r="C856" s="237"/>
      <c r="D856" s="236"/>
      <c r="E856" s="236"/>
      <c r="F856" s="95"/>
      <c r="G856" s="95"/>
      <c r="I856" s="69">
        <f t="shared" si="39"/>
        <v>0</v>
      </c>
      <c r="J856"/>
      <c r="K856"/>
    </row>
    <row r="857" spans="1:11" ht="15.75" x14ac:dyDescent="0.25">
      <c r="A857" s="242"/>
      <c r="B857" s="242"/>
      <c r="C857" s="237"/>
      <c r="D857" s="236"/>
      <c r="E857" s="236"/>
      <c r="F857" s="95"/>
      <c r="G857" s="95"/>
      <c r="I857" s="69">
        <f t="shared" si="39"/>
        <v>0</v>
      </c>
      <c r="J857"/>
      <c r="K857"/>
    </row>
    <row r="858" spans="1:11" ht="15.75" x14ac:dyDescent="0.25">
      <c r="A858" s="242"/>
      <c r="B858" s="242"/>
      <c r="C858" s="237"/>
      <c r="D858" s="236"/>
      <c r="E858" s="236"/>
      <c r="F858" s="95"/>
      <c r="G858" s="95"/>
      <c r="I858" s="69">
        <f t="shared" si="39"/>
        <v>0</v>
      </c>
      <c r="J858"/>
      <c r="K858"/>
    </row>
    <row r="859" spans="1:11" ht="15.75" x14ac:dyDescent="0.25">
      <c r="A859" s="242"/>
      <c r="B859" s="242"/>
      <c r="C859" s="237"/>
      <c r="D859" s="236"/>
      <c r="E859" s="236"/>
      <c r="F859" s="95"/>
      <c r="G859" s="95"/>
      <c r="I859" s="69">
        <f t="shared" si="39"/>
        <v>0</v>
      </c>
      <c r="J859"/>
      <c r="K859"/>
    </row>
    <row r="860" spans="1:11" ht="15.75" x14ac:dyDescent="0.25">
      <c r="A860" s="242"/>
      <c r="B860" s="242"/>
      <c r="C860" s="237"/>
      <c r="D860" s="236"/>
      <c r="E860" s="236"/>
      <c r="F860" s="95"/>
      <c r="G860" s="95"/>
      <c r="I860" s="69">
        <f t="shared" si="39"/>
        <v>0</v>
      </c>
      <c r="J860"/>
      <c r="K860"/>
    </row>
    <row r="861" spans="1:11" ht="15.75" x14ac:dyDescent="0.25">
      <c r="A861" s="242"/>
      <c r="B861" s="242"/>
      <c r="C861" s="237"/>
      <c r="D861" s="236"/>
      <c r="E861" s="236"/>
      <c r="F861" s="95"/>
      <c r="G861" s="95"/>
      <c r="I861" s="69">
        <f t="shared" si="39"/>
        <v>0</v>
      </c>
      <c r="J861"/>
      <c r="K861"/>
    </row>
    <row r="862" spans="1:11" ht="15.75" x14ac:dyDescent="0.25">
      <c r="A862" s="242"/>
      <c r="B862" s="242"/>
      <c r="C862" s="237"/>
      <c r="D862" s="236"/>
      <c r="E862" s="236"/>
      <c r="F862" s="95"/>
      <c r="G862" s="95"/>
      <c r="I862" s="69">
        <f t="shared" si="39"/>
        <v>0</v>
      </c>
      <c r="J862"/>
      <c r="K862"/>
    </row>
    <row r="863" spans="1:11" ht="15.75" x14ac:dyDescent="0.25">
      <c r="A863" s="242"/>
      <c r="B863" s="242"/>
      <c r="C863" s="237"/>
      <c r="D863" s="236"/>
      <c r="E863" s="236"/>
      <c r="F863" s="95"/>
      <c r="G863" s="95"/>
      <c r="I863" s="69">
        <f t="shared" si="39"/>
        <v>0</v>
      </c>
      <c r="J863"/>
      <c r="K863"/>
    </row>
    <row r="864" spans="1:11" ht="15.75" x14ac:dyDescent="0.25">
      <c r="A864" s="242"/>
      <c r="B864" s="242"/>
      <c r="C864" s="237"/>
      <c r="D864" s="236"/>
      <c r="E864" s="236"/>
      <c r="F864" s="95"/>
      <c r="G864" s="95"/>
      <c r="I864" s="69">
        <f t="shared" si="39"/>
        <v>0</v>
      </c>
      <c r="J864"/>
      <c r="K864"/>
    </row>
    <row r="865" spans="1:11" ht="15.75" x14ac:dyDescent="0.25">
      <c r="A865" s="242"/>
      <c r="B865" s="242"/>
      <c r="C865" s="237"/>
      <c r="D865" s="236"/>
      <c r="E865" s="236"/>
      <c r="F865" s="95"/>
      <c r="G865" s="95"/>
      <c r="I865" s="69">
        <f t="shared" si="39"/>
        <v>0</v>
      </c>
      <c r="J865"/>
      <c r="K865"/>
    </row>
    <row r="866" spans="1:11" ht="15.75" x14ac:dyDescent="0.25">
      <c r="A866" s="242"/>
      <c r="B866" s="242"/>
      <c r="C866" s="237"/>
      <c r="D866" s="236"/>
      <c r="E866" s="236"/>
      <c r="F866" s="95"/>
      <c r="G866" s="95"/>
      <c r="I866" s="69">
        <f t="shared" si="39"/>
        <v>0</v>
      </c>
      <c r="J866"/>
      <c r="K866"/>
    </row>
    <row r="867" spans="1:11" ht="15.75" x14ac:dyDescent="0.25">
      <c r="A867" s="242"/>
      <c r="B867" s="242"/>
      <c r="C867" s="237"/>
      <c r="D867" s="236"/>
      <c r="E867" s="236"/>
      <c r="F867" s="95"/>
      <c r="G867" s="95"/>
      <c r="I867" s="69">
        <f t="shared" si="39"/>
        <v>0</v>
      </c>
      <c r="J867"/>
      <c r="K867"/>
    </row>
    <row r="868" spans="1:11" ht="15.75" x14ac:dyDescent="0.25">
      <c r="A868" s="242"/>
      <c r="B868" s="242"/>
      <c r="C868" s="237"/>
      <c r="D868" s="236"/>
      <c r="E868" s="236"/>
      <c r="F868" s="95"/>
      <c r="G868" s="95"/>
      <c r="I868" s="69">
        <f t="shared" si="39"/>
        <v>0</v>
      </c>
      <c r="J868"/>
      <c r="K868"/>
    </row>
    <row r="869" spans="1:11" ht="15.75" x14ac:dyDescent="0.25">
      <c r="A869" s="242"/>
      <c r="B869" s="242"/>
      <c r="C869" s="237"/>
      <c r="D869" s="236"/>
      <c r="E869" s="236"/>
      <c r="F869" s="95"/>
      <c r="G869" s="95"/>
      <c r="I869" s="69">
        <f t="shared" si="39"/>
        <v>0</v>
      </c>
      <c r="J869"/>
      <c r="K869"/>
    </row>
    <row r="870" spans="1:11" ht="15.75" x14ac:dyDescent="0.25">
      <c r="A870" s="242"/>
      <c r="B870" s="242"/>
      <c r="C870" s="237"/>
      <c r="D870" s="236"/>
      <c r="E870" s="236"/>
      <c r="F870" s="95"/>
      <c r="G870" s="95"/>
      <c r="I870" s="69">
        <f t="shared" si="39"/>
        <v>0</v>
      </c>
      <c r="J870"/>
      <c r="K870"/>
    </row>
    <row r="871" spans="1:11" ht="15.75" x14ac:dyDescent="0.25">
      <c r="A871" s="242"/>
      <c r="B871" s="242"/>
      <c r="C871" s="237"/>
      <c r="D871" s="236"/>
      <c r="E871" s="236"/>
      <c r="F871" s="95"/>
      <c r="G871" s="95"/>
      <c r="I871" s="69">
        <f t="shared" si="39"/>
        <v>0</v>
      </c>
      <c r="J871"/>
      <c r="K871"/>
    </row>
    <row r="872" spans="1:11" ht="15.75" x14ac:dyDescent="0.25">
      <c r="A872" s="242"/>
      <c r="B872" s="242"/>
      <c r="C872" s="237"/>
      <c r="D872" s="236"/>
      <c r="E872" s="236"/>
      <c r="F872" s="95"/>
      <c r="G872" s="95"/>
      <c r="I872" s="69">
        <f t="shared" si="39"/>
        <v>0</v>
      </c>
      <c r="J872"/>
      <c r="K872"/>
    </row>
    <row r="873" spans="1:11" ht="15.75" x14ac:dyDescent="0.25">
      <c r="A873" s="242"/>
      <c r="B873" s="242"/>
      <c r="C873" s="237"/>
      <c r="D873" s="236"/>
      <c r="E873" s="236"/>
      <c r="F873" s="95"/>
      <c r="G873" s="95"/>
      <c r="I873" s="69">
        <f t="shared" si="39"/>
        <v>0</v>
      </c>
      <c r="J873"/>
      <c r="K873"/>
    </row>
    <row r="874" spans="1:11" ht="15.75" x14ac:dyDescent="0.25">
      <c r="A874" s="242"/>
      <c r="B874" s="242"/>
      <c r="C874" s="237"/>
      <c r="D874" s="236"/>
      <c r="E874" s="236"/>
      <c r="F874" s="95"/>
      <c r="G874" s="95"/>
      <c r="I874" s="69">
        <f t="shared" si="39"/>
        <v>0</v>
      </c>
      <c r="J874"/>
      <c r="K874"/>
    </row>
    <row r="875" spans="1:11" ht="15.75" x14ac:dyDescent="0.25">
      <c r="A875" s="242"/>
      <c r="B875" s="242"/>
      <c r="C875" s="237"/>
      <c r="D875" s="236"/>
      <c r="E875" s="236"/>
      <c r="F875" s="95"/>
      <c r="G875" s="95"/>
      <c r="I875" s="69">
        <f t="shared" si="39"/>
        <v>0</v>
      </c>
      <c r="J875"/>
      <c r="K875"/>
    </row>
    <row r="876" spans="1:11" ht="15.75" x14ac:dyDescent="0.25">
      <c r="A876" s="242"/>
      <c r="B876" s="242"/>
      <c r="C876" s="237"/>
      <c r="D876" s="236"/>
      <c r="E876" s="236"/>
      <c r="F876" s="95"/>
      <c r="G876" s="95"/>
      <c r="I876" s="69">
        <f t="shared" si="39"/>
        <v>0</v>
      </c>
      <c r="J876"/>
      <c r="K876"/>
    </row>
    <row r="877" spans="1:11" ht="15.75" x14ac:dyDescent="0.25">
      <c r="A877" s="242"/>
      <c r="B877" s="242"/>
      <c r="C877" s="237"/>
      <c r="D877" s="236"/>
      <c r="E877" s="236"/>
      <c r="F877" s="95"/>
      <c r="G877" s="95"/>
      <c r="I877" s="69">
        <f t="shared" si="39"/>
        <v>0</v>
      </c>
      <c r="J877"/>
      <c r="K877"/>
    </row>
    <row r="878" spans="1:11" ht="15.75" x14ac:dyDescent="0.25">
      <c r="A878" s="242"/>
      <c r="B878" s="242"/>
      <c r="C878" s="237"/>
      <c r="D878" s="236"/>
      <c r="E878" s="236"/>
      <c r="F878" s="95"/>
      <c r="G878" s="95"/>
      <c r="I878" s="69">
        <f t="shared" si="39"/>
        <v>0</v>
      </c>
      <c r="J878"/>
      <c r="K878"/>
    </row>
    <row r="879" spans="1:11" ht="15.75" x14ac:dyDescent="0.25">
      <c r="A879" s="242"/>
      <c r="B879" s="242"/>
      <c r="C879" s="237"/>
      <c r="D879" s="236"/>
      <c r="E879" s="236"/>
      <c r="F879" s="95"/>
      <c r="G879" s="95"/>
      <c r="I879" s="69">
        <f t="shared" si="39"/>
        <v>0</v>
      </c>
      <c r="J879"/>
      <c r="K879"/>
    </row>
    <row r="880" spans="1:11" ht="15.75" x14ac:dyDescent="0.25">
      <c r="A880" s="242"/>
      <c r="B880" s="242"/>
      <c r="C880" s="237"/>
      <c r="D880" s="236"/>
      <c r="E880" s="236"/>
      <c r="F880" s="95"/>
      <c r="G880" s="95"/>
      <c r="I880" s="69">
        <f t="shared" si="39"/>
        <v>0</v>
      </c>
      <c r="J880"/>
      <c r="K880"/>
    </row>
    <row r="881" spans="1:11" ht="15.75" x14ac:dyDescent="0.25">
      <c r="A881" s="242"/>
      <c r="B881" s="242"/>
      <c r="C881" s="237"/>
      <c r="D881" s="236"/>
      <c r="E881" s="236"/>
      <c r="F881" s="95"/>
      <c r="G881" s="95"/>
      <c r="I881" s="69">
        <f t="shared" si="39"/>
        <v>0</v>
      </c>
      <c r="J881"/>
      <c r="K881"/>
    </row>
    <row r="882" spans="1:11" ht="15.75" x14ac:dyDescent="0.25">
      <c r="A882" s="242"/>
      <c r="B882" s="242"/>
      <c r="C882" s="237"/>
      <c r="D882" s="236"/>
      <c r="E882" s="236"/>
      <c r="F882" s="95"/>
      <c r="G882" s="95"/>
      <c r="I882" s="69">
        <f t="shared" si="39"/>
        <v>0</v>
      </c>
      <c r="J882"/>
      <c r="K882"/>
    </row>
    <row r="883" spans="1:11" ht="15.75" x14ac:dyDescent="0.25">
      <c r="A883" s="242"/>
      <c r="B883" s="242"/>
      <c r="C883" s="237"/>
      <c r="D883" s="236"/>
      <c r="E883" s="236"/>
      <c r="F883" s="95"/>
      <c r="G883" s="95"/>
      <c r="I883" s="69">
        <f t="shared" si="39"/>
        <v>0</v>
      </c>
      <c r="J883"/>
      <c r="K883"/>
    </row>
    <row r="884" spans="1:11" ht="15.75" x14ac:dyDescent="0.25">
      <c r="A884" s="242"/>
      <c r="B884" s="242"/>
      <c r="C884" s="237"/>
      <c r="D884" s="236"/>
      <c r="E884" s="236"/>
      <c r="F884" s="95"/>
      <c r="G884" s="95"/>
      <c r="I884" s="69">
        <f t="shared" si="39"/>
        <v>0</v>
      </c>
      <c r="J884"/>
      <c r="K884"/>
    </row>
    <row r="885" spans="1:11" ht="15.75" x14ac:dyDescent="0.25">
      <c r="A885" s="242"/>
      <c r="B885" s="242"/>
      <c r="C885" s="237"/>
      <c r="D885" s="236"/>
      <c r="E885" s="236"/>
      <c r="F885" s="95"/>
      <c r="G885" s="95"/>
      <c r="I885" s="69">
        <f t="shared" si="39"/>
        <v>0</v>
      </c>
      <c r="J885"/>
      <c r="K885"/>
    </row>
    <row r="886" spans="1:11" ht="15.75" x14ac:dyDescent="0.25">
      <c r="A886" s="242"/>
      <c r="B886" s="242"/>
      <c r="C886" s="237"/>
      <c r="D886" s="236"/>
      <c r="E886" s="236"/>
      <c r="F886" s="95"/>
      <c r="G886" s="95"/>
      <c r="I886" s="69">
        <f t="shared" si="39"/>
        <v>0</v>
      </c>
      <c r="J886"/>
      <c r="K886"/>
    </row>
    <row r="887" spans="1:11" ht="15.75" x14ac:dyDescent="0.25">
      <c r="A887" s="242"/>
      <c r="B887" s="242"/>
      <c r="C887" s="237"/>
      <c r="D887" s="236"/>
      <c r="E887" s="236"/>
      <c r="F887" s="95"/>
      <c r="G887" s="95"/>
      <c r="I887" s="69">
        <f t="shared" si="39"/>
        <v>0</v>
      </c>
      <c r="J887"/>
      <c r="K887"/>
    </row>
    <row r="888" spans="1:11" ht="15.75" x14ac:dyDescent="0.25">
      <c r="A888" s="242"/>
      <c r="B888" s="242"/>
      <c r="C888" s="237"/>
      <c r="D888" s="236"/>
      <c r="E888" s="236"/>
      <c r="F888" s="95"/>
      <c r="G888" s="95"/>
      <c r="I888" s="69">
        <f t="shared" si="39"/>
        <v>0</v>
      </c>
      <c r="J888"/>
      <c r="K888"/>
    </row>
    <row r="889" spans="1:11" ht="15.75" x14ac:dyDescent="0.25">
      <c r="A889" s="242"/>
      <c r="B889" s="242"/>
      <c r="C889" s="237"/>
      <c r="D889" s="236"/>
      <c r="E889" s="236"/>
      <c r="F889" s="95"/>
      <c r="G889" s="95"/>
      <c r="I889" s="69">
        <f t="shared" si="39"/>
        <v>0</v>
      </c>
      <c r="J889"/>
      <c r="K889"/>
    </row>
    <row r="890" spans="1:11" ht="15.75" x14ac:dyDescent="0.25">
      <c r="A890" s="242"/>
      <c r="B890" s="242"/>
      <c r="C890" s="237"/>
      <c r="D890" s="236"/>
      <c r="E890" s="236"/>
      <c r="F890" s="95"/>
      <c r="G890" s="95"/>
      <c r="I890" s="69">
        <f t="shared" si="39"/>
        <v>0</v>
      </c>
      <c r="J890"/>
      <c r="K890"/>
    </row>
    <row r="891" spans="1:11" ht="15.75" x14ac:dyDescent="0.25">
      <c r="A891" s="242"/>
      <c r="B891" s="242"/>
      <c r="C891" s="237"/>
      <c r="D891" s="236"/>
      <c r="E891" s="236"/>
      <c r="F891" s="95"/>
      <c r="G891" s="95"/>
      <c r="I891" s="69">
        <f t="shared" si="39"/>
        <v>0</v>
      </c>
      <c r="J891"/>
      <c r="K891"/>
    </row>
    <row r="892" spans="1:11" ht="15.75" x14ac:dyDescent="0.25">
      <c r="A892" s="242"/>
      <c r="B892" s="242"/>
      <c r="C892" s="237"/>
      <c r="D892" s="236"/>
      <c r="E892" s="236"/>
      <c r="F892" s="95"/>
      <c r="G892" s="95"/>
      <c r="I892" s="69">
        <f t="shared" si="39"/>
        <v>0</v>
      </c>
      <c r="J892"/>
      <c r="K892"/>
    </row>
    <row r="893" spans="1:11" ht="15.75" x14ac:dyDescent="0.25">
      <c r="A893" s="242"/>
      <c r="B893" s="242"/>
      <c r="C893" s="237"/>
      <c r="D893" s="236"/>
      <c r="E893" s="236"/>
      <c r="F893" s="95"/>
      <c r="G893" s="95"/>
      <c r="I893" s="69">
        <f t="shared" si="39"/>
        <v>0</v>
      </c>
      <c r="J893"/>
      <c r="K893"/>
    </row>
    <row r="894" spans="1:11" ht="15.75" x14ac:dyDescent="0.25">
      <c r="A894" s="242"/>
      <c r="B894" s="242"/>
      <c r="C894" s="237"/>
      <c r="D894" s="236"/>
      <c r="E894" s="236"/>
      <c r="F894" s="95"/>
      <c r="G894" s="95"/>
      <c r="I894" s="69">
        <f t="shared" si="39"/>
        <v>0</v>
      </c>
      <c r="J894"/>
      <c r="K894"/>
    </row>
    <row r="895" spans="1:11" ht="15.75" x14ac:dyDescent="0.25">
      <c r="A895" s="242"/>
      <c r="B895" s="242"/>
      <c r="C895" s="237"/>
      <c r="D895" s="236"/>
      <c r="E895" s="236"/>
      <c r="F895" s="95"/>
      <c r="G895" s="95"/>
      <c r="I895" s="69">
        <f t="shared" si="39"/>
        <v>0</v>
      </c>
      <c r="J895"/>
      <c r="K895"/>
    </row>
    <row r="896" spans="1:11" ht="15.75" x14ac:dyDescent="0.25">
      <c r="A896" s="242"/>
      <c r="B896" s="242"/>
      <c r="C896" s="237"/>
      <c r="D896" s="236"/>
      <c r="E896" s="236"/>
      <c r="F896" s="95"/>
      <c r="G896" s="95"/>
      <c r="I896" s="69">
        <f t="shared" si="39"/>
        <v>0</v>
      </c>
      <c r="J896"/>
      <c r="K896"/>
    </row>
    <row r="897" spans="1:11" ht="15.75" x14ac:dyDescent="0.25">
      <c r="A897" s="242"/>
      <c r="B897" s="242"/>
      <c r="C897" s="237"/>
      <c r="D897" s="236"/>
      <c r="E897" s="236"/>
      <c r="F897" s="95"/>
      <c r="G897" s="95"/>
      <c r="I897" s="69">
        <f t="shared" si="39"/>
        <v>0</v>
      </c>
      <c r="J897"/>
      <c r="K897"/>
    </row>
    <row r="898" spans="1:11" ht="15.75" x14ac:dyDescent="0.25">
      <c r="A898" s="242"/>
      <c r="B898" s="242"/>
      <c r="C898" s="237"/>
      <c r="D898" s="236"/>
      <c r="E898" s="236"/>
      <c r="F898" s="95"/>
      <c r="G898" s="95"/>
      <c r="I898" s="69">
        <f t="shared" si="39"/>
        <v>0</v>
      </c>
      <c r="J898"/>
      <c r="K898"/>
    </row>
    <row r="899" spans="1:11" ht="15.75" x14ac:dyDescent="0.25">
      <c r="A899" s="242"/>
      <c r="B899" s="242"/>
      <c r="C899" s="237"/>
      <c r="D899" s="236"/>
      <c r="E899" s="236"/>
      <c r="F899" s="95"/>
      <c r="G899" s="95"/>
      <c r="I899" s="69">
        <f t="shared" ref="I899:I962" si="40">D899</f>
        <v>0</v>
      </c>
      <c r="J899"/>
      <c r="K899"/>
    </row>
    <row r="900" spans="1:11" ht="15.75" x14ac:dyDescent="0.25">
      <c r="A900" s="242"/>
      <c r="B900" s="242"/>
      <c r="C900" s="237"/>
      <c r="D900" s="236"/>
      <c r="E900" s="236"/>
      <c r="F900" s="95"/>
      <c r="G900" s="95"/>
      <c r="I900" s="69">
        <f t="shared" si="40"/>
        <v>0</v>
      </c>
      <c r="J900"/>
      <c r="K900"/>
    </row>
    <row r="901" spans="1:11" ht="15.75" x14ac:dyDescent="0.25">
      <c r="A901" s="242"/>
      <c r="B901" s="242"/>
      <c r="C901" s="237"/>
      <c r="D901" s="236"/>
      <c r="E901" s="236"/>
      <c r="F901" s="95"/>
      <c r="G901" s="95"/>
      <c r="I901" s="69">
        <f t="shared" si="40"/>
        <v>0</v>
      </c>
      <c r="J901"/>
      <c r="K901"/>
    </row>
    <row r="902" spans="1:11" ht="15.75" x14ac:dyDescent="0.25">
      <c r="A902" s="242"/>
      <c r="B902" s="242"/>
      <c r="C902" s="237"/>
      <c r="D902" s="236"/>
      <c r="E902" s="236"/>
      <c r="F902" s="95"/>
      <c r="G902" s="95"/>
      <c r="I902" s="69">
        <f t="shared" si="40"/>
        <v>0</v>
      </c>
      <c r="J902"/>
      <c r="K902"/>
    </row>
    <row r="903" spans="1:11" ht="15.75" x14ac:dyDescent="0.25">
      <c r="A903" s="242"/>
      <c r="B903" s="242"/>
      <c r="C903" s="237"/>
      <c r="D903" s="236"/>
      <c r="E903" s="236"/>
      <c r="F903" s="95"/>
      <c r="G903" s="95"/>
      <c r="I903" s="69">
        <f t="shared" si="40"/>
        <v>0</v>
      </c>
      <c r="J903"/>
      <c r="K903"/>
    </row>
    <row r="904" spans="1:11" ht="15.75" x14ac:dyDescent="0.25">
      <c r="A904" s="242"/>
      <c r="B904" s="242"/>
      <c r="C904" s="237"/>
      <c r="D904" s="236"/>
      <c r="E904" s="236"/>
      <c r="F904" s="95"/>
      <c r="G904" s="95"/>
      <c r="I904" s="69">
        <f t="shared" si="40"/>
        <v>0</v>
      </c>
      <c r="J904"/>
      <c r="K904"/>
    </row>
    <row r="905" spans="1:11" ht="15.75" x14ac:dyDescent="0.25">
      <c r="A905" s="242"/>
      <c r="B905" s="242"/>
      <c r="C905" s="237"/>
      <c r="D905" s="236"/>
      <c r="E905" s="236"/>
      <c r="F905" s="95"/>
      <c r="G905" s="95"/>
      <c r="I905" s="69">
        <f t="shared" si="40"/>
        <v>0</v>
      </c>
      <c r="J905"/>
      <c r="K905"/>
    </row>
    <row r="906" spans="1:11" ht="15.75" x14ac:dyDescent="0.25">
      <c r="A906" s="242"/>
      <c r="B906" s="242"/>
      <c r="C906" s="237"/>
      <c r="D906" s="236"/>
      <c r="E906" s="236"/>
      <c r="F906" s="95"/>
      <c r="G906" s="95"/>
      <c r="I906" s="69">
        <f t="shared" si="40"/>
        <v>0</v>
      </c>
      <c r="J906"/>
      <c r="K906"/>
    </row>
    <row r="907" spans="1:11" ht="15.75" x14ac:dyDescent="0.25">
      <c r="A907" s="242"/>
      <c r="B907" s="242"/>
      <c r="C907" s="237"/>
      <c r="D907" s="236"/>
      <c r="E907" s="236"/>
      <c r="F907" s="95"/>
      <c r="G907" s="95"/>
      <c r="I907" s="69">
        <f t="shared" si="40"/>
        <v>0</v>
      </c>
      <c r="J907"/>
      <c r="K907"/>
    </row>
    <row r="908" spans="1:11" ht="15.75" x14ac:dyDescent="0.25">
      <c r="A908" s="242"/>
      <c r="B908" s="242"/>
      <c r="C908" s="237"/>
      <c r="D908" s="236"/>
      <c r="E908" s="236"/>
      <c r="F908" s="95"/>
      <c r="G908" s="95"/>
      <c r="I908" s="69">
        <f t="shared" si="40"/>
        <v>0</v>
      </c>
      <c r="J908"/>
      <c r="K908"/>
    </row>
    <row r="909" spans="1:11" ht="15.75" x14ac:dyDescent="0.25">
      <c r="A909" s="242"/>
      <c r="B909" s="242"/>
      <c r="C909" s="237"/>
      <c r="D909" s="236"/>
      <c r="E909" s="236"/>
      <c r="F909" s="95"/>
      <c r="G909" s="95"/>
      <c r="I909" s="69">
        <f t="shared" si="40"/>
        <v>0</v>
      </c>
      <c r="J909"/>
      <c r="K909"/>
    </row>
    <row r="910" spans="1:11" ht="15.75" x14ac:dyDescent="0.25">
      <c r="A910" s="242"/>
      <c r="B910" s="242"/>
      <c r="C910" s="237"/>
      <c r="D910" s="236"/>
      <c r="E910" s="236"/>
      <c r="F910" s="95"/>
      <c r="G910" s="95"/>
      <c r="I910" s="69">
        <f t="shared" si="40"/>
        <v>0</v>
      </c>
      <c r="J910"/>
      <c r="K910"/>
    </row>
    <row r="911" spans="1:11" ht="15.75" x14ac:dyDescent="0.25">
      <c r="A911" s="242"/>
      <c r="B911" s="242"/>
      <c r="C911" s="237"/>
      <c r="D911" s="236"/>
      <c r="E911" s="236"/>
      <c r="F911" s="95"/>
      <c r="G911" s="95"/>
      <c r="I911" s="69">
        <f t="shared" si="40"/>
        <v>0</v>
      </c>
      <c r="J911"/>
      <c r="K911"/>
    </row>
    <row r="912" spans="1:11" ht="15.75" x14ac:dyDescent="0.25">
      <c r="A912" s="242"/>
      <c r="B912" s="242"/>
      <c r="C912" s="237"/>
      <c r="D912" s="236"/>
      <c r="E912" s="236"/>
      <c r="F912" s="95"/>
      <c r="G912" s="95"/>
      <c r="I912" s="69">
        <f t="shared" si="40"/>
        <v>0</v>
      </c>
      <c r="J912"/>
      <c r="K912"/>
    </row>
    <row r="913" spans="1:11" ht="15.75" x14ac:dyDescent="0.25">
      <c r="A913" s="242"/>
      <c r="B913" s="242"/>
      <c r="C913" s="237"/>
      <c r="D913" s="236"/>
      <c r="E913" s="236"/>
      <c r="F913" s="95"/>
      <c r="G913" s="95"/>
      <c r="I913" s="69">
        <f t="shared" si="40"/>
        <v>0</v>
      </c>
      <c r="J913"/>
      <c r="K913"/>
    </row>
    <row r="914" spans="1:11" ht="15.75" x14ac:dyDescent="0.25">
      <c r="A914" s="242"/>
      <c r="B914" s="242"/>
      <c r="C914" s="237"/>
      <c r="D914" s="236"/>
      <c r="E914" s="236"/>
      <c r="F914" s="95"/>
      <c r="G914" s="95"/>
      <c r="I914" s="69">
        <f t="shared" si="40"/>
        <v>0</v>
      </c>
      <c r="J914"/>
      <c r="K914"/>
    </row>
    <row r="915" spans="1:11" ht="15.75" x14ac:dyDescent="0.25">
      <c r="A915" s="242"/>
      <c r="B915" s="242"/>
      <c r="C915" s="237"/>
      <c r="D915" s="236"/>
      <c r="E915" s="236"/>
      <c r="F915" s="95"/>
      <c r="G915" s="95"/>
      <c r="I915" s="69">
        <f t="shared" si="40"/>
        <v>0</v>
      </c>
      <c r="J915"/>
      <c r="K915"/>
    </row>
    <row r="916" spans="1:11" ht="15.75" x14ac:dyDescent="0.25">
      <c r="A916" s="242"/>
      <c r="B916" s="242"/>
      <c r="C916" s="237"/>
      <c r="D916" s="236"/>
      <c r="E916" s="236"/>
      <c r="F916" s="95"/>
      <c r="G916" s="95"/>
      <c r="I916" s="69">
        <f t="shared" si="40"/>
        <v>0</v>
      </c>
      <c r="J916"/>
      <c r="K916"/>
    </row>
    <row r="917" spans="1:11" ht="15.75" x14ac:dyDescent="0.25">
      <c r="A917" s="242"/>
      <c r="B917" s="242"/>
      <c r="C917" s="237"/>
      <c r="D917" s="236"/>
      <c r="E917" s="236"/>
      <c r="F917" s="95"/>
      <c r="G917" s="95"/>
      <c r="I917" s="69">
        <f t="shared" si="40"/>
        <v>0</v>
      </c>
      <c r="J917"/>
      <c r="K917"/>
    </row>
    <row r="918" spans="1:11" ht="15.75" x14ac:dyDescent="0.25">
      <c r="A918" s="242"/>
      <c r="B918" s="242"/>
      <c r="C918" s="237"/>
      <c r="D918" s="236"/>
      <c r="E918" s="236"/>
      <c r="F918" s="95"/>
      <c r="G918" s="95"/>
      <c r="I918" s="69">
        <f t="shared" si="40"/>
        <v>0</v>
      </c>
      <c r="J918"/>
      <c r="K918"/>
    </row>
    <row r="919" spans="1:11" ht="15.75" x14ac:dyDescent="0.25">
      <c r="A919" s="242"/>
      <c r="B919" s="242"/>
      <c r="C919" s="237"/>
      <c r="D919" s="236"/>
      <c r="E919" s="236"/>
      <c r="F919" s="95"/>
      <c r="G919" s="95"/>
      <c r="I919" s="69">
        <f t="shared" si="40"/>
        <v>0</v>
      </c>
      <c r="J919"/>
      <c r="K919"/>
    </row>
    <row r="920" spans="1:11" ht="15.75" x14ac:dyDescent="0.25">
      <c r="A920" s="242"/>
      <c r="B920" s="242"/>
      <c r="C920" s="237"/>
      <c r="D920" s="236"/>
      <c r="E920" s="236"/>
      <c r="F920" s="95"/>
      <c r="G920" s="95"/>
      <c r="I920" s="69">
        <f t="shared" si="40"/>
        <v>0</v>
      </c>
      <c r="J920"/>
      <c r="K920"/>
    </row>
    <row r="921" spans="1:11" ht="15.75" x14ac:dyDescent="0.25">
      <c r="A921" s="242"/>
      <c r="B921" s="242"/>
      <c r="C921" s="237"/>
      <c r="D921" s="236"/>
      <c r="E921" s="236"/>
      <c r="F921" s="95"/>
      <c r="G921" s="95"/>
      <c r="I921" s="69">
        <f t="shared" si="40"/>
        <v>0</v>
      </c>
      <c r="J921"/>
      <c r="K921"/>
    </row>
    <row r="922" spans="1:11" ht="15.75" x14ac:dyDescent="0.25">
      <c r="A922" s="242"/>
      <c r="B922" s="242"/>
      <c r="C922" s="237"/>
      <c r="D922" s="236"/>
      <c r="E922" s="236"/>
      <c r="F922" s="95"/>
      <c r="G922" s="95"/>
      <c r="I922" s="69">
        <f t="shared" si="40"/>
        <v>0</v>
      </c>
      <c r="J922"/>
      <c r="K922"/>
    </row>
    <row r="923" spans="1:11" ht="15.75" x14ac:dyDescent="0.25">
      <c r="A923" s="242"/>
      <c r="B923" s="242"/>
      <c r="C923" s="237"/>
      <c r="D923" s="236"/>
      <c r="E923" s="236"/>
      <c r="F923" s="95"/>
      <c r="G923" s="95"/>
      <c r="I923" s="69">
        <f t="shared" si="40"/>
        <v>0</v>
      </c>
      <c r="J923"/>
      <c r="K923"/>
    </row>
    <row r="924" spans="1:11" ht="15.75" x14ac:dyDescent="0.25">
      <c r="A924" s="242"/>
      <c r="B924" s="242"/>
      <c r="C924" s="237"/>
      <c r="D924" s="236"/>
      <c r="E924" s="236"/>
      <c r="F924" s="95"/>
      <c r="G924" s="95"/>
      <c r="I924" s="69">
        <f t="shared" si="40"/>
        <v>0</v>
      </c>
      <c r="J924"/>
      <c r="K924"/>
    </row>
    <row r="925" spans="1:11" ht="15.75" x14ac:dyDescent="0.25">
      <c r="A925" s="242"/>
      <c r="B925" s="242"/>
      <c r="C925" s="237"/>
      <c r="D925" s="236"/>
      <c r="E925" s="236"/>
      <c r="F925" s="95"/>
      <c r="G925" s="95"/>
      <c r="I925" s="69">
        <f t="shared" si="40"/>
        <v>0</v>
      </c>
      <c r="J925"/>
      <c r="K925"/>
    </row>
    <row r="926" spans="1:11" ht="15.75" x14ac:dyDescent="0.25">
      <c r="A926" s="242"/>
      <c r="B926" s="242"/>
      <c r="C926" s="237"/>
      <c r="D926" s="236"/>
      <c r="E926" s="236"/>
      <c r="F926" s="95"/>
      <c r="G926" s="95"/>
      <c r="I926" s="69">
        <f t="shared" si="40"/>
        <v>0</v>
      </c>
      <c r="J926"/>
      <c r="K926"/>
    </row>
    <row r="927" spans="1:11" ht="15.75" x14ac:dyDescent="0.25">
      <c r="A927" s="242"/>
      <c r="B927" s="242"/>
      <c r="C927" s="237"/>
      <c r="D927" s="236"/>
      <c r="E927" s="236"/>
      <c r="F927" s="95"/>
      <c r="G927" s="95"/>
      <c r="I927" s="69">
        <f t="shared" si="40"/>
        <v>0</v>
      </c>
      <c r="J927"/>
      <c r="K927"/>
    </row>
    <row r="928" spans="1:11" ht="15.75" x14ac:dyDescent="0.25">
      <c r="A928" s="242"/>
      <c r="B928" s="242"/>
      <c r="C928" s="237"/>
      <c r="D928" s="236"/>
      <c r="E928" s="236"/>
      <c r="F928" s="95"/>
      <c r="G928" s="95"/>
      <c r="I928" s="69">
        <f t="shared" si="40"/>
        <v>0</v>
      </c>
      <c r="J928"/>
      <c r="K928"/>
    </row>
    <row r="929" spans="1:11" ht="15.75" x14ac:dyDescent="0.25">
      <c r="A929" s="242"/>
      <c r="B929" s="242"/>
      <c r="C929" s="237"/>
      <c r="D929" s="236"/>
      <c r="E929" s="236"/>
      <c r="F929" s="95"/>
      <c r="G929" s="95"/>
      <c r="I929" s="69">
        <f t="shared" si="40"/>
        <v>0</v>
      </c>
      <c r="J929"/>
      <c r="K929"/>
    </row>
    <row r="930" spans="1:11" ht="15.75" x14ac:dyDescent="0.25">
      <c r="A930" s="242"/>
      <c r="B930" s="242"/>
      <c r="C930" s="237"/>
      <c r="D930" s="236"/>
      <c r="E930" s="236"/>
      <c r="F930" s="95"/>
      <c r="G930" s="95"/>
      <c r="I930" s="69">
        <f t="shared" si="40"/>
        <v>0</v>
      </c>
      <c r="J930"/>
      <c r="K930"/>
    </row>
    <row r="931" spans="1:11" ht="15.75" x14ac:dyDescent="0.25">
      <c r="A931" s="242"/>
      <c r="B931" s="242"/>
      <c r="C931" s="237"/>
      <c r="D931" s="236"/>
      <c r="E931" s="236"/>
      <c r="F931" s="95"/>
      <c r="G931" s="95"/>
      <c r="I931" s="69">
        <f t="shared" si="40"/>
        <v>0</v>
      </c>
      <c r="J931"/>
      <c r="K931"/>
    </row>
    <row r="932" spans="1:11" ht="15.75" x14ac:dyDescent="0.25">
      <c r="A932" s="242"/>
      <c r="B932" s="242"/>
      <c r="C932" s="237"/>
      <c r="D932" s="236"/>
      <c r="E932" s="236"/>
      <c r="F932" s="95"/>
      <c r="G932" s="95"/>
      <c r="I932" s="69">
        <f t="shared" si="40"/>
        <v>0</v>
      </c>
      <c r="J932"/>
      <c r="K932"/>
    </row>
    <row r="933" spans="1:11" ht="15.75" x14ac:dyDescent="0.25">
      <c r="A933" s="242"/>
      <c r="B933" s="242"/>
      <c r="C933" s="237"/>
      <c r="D933" s="236"/>
      <c r="E933" s="236"/>
      <c r="F933" s="95"/>
      <c r="G933" s="95"/>
      <c r="I933" s="69">
        <f t="shared" si="40"/>
        <v>0</v>
      </c>
      <c r="J933"/>
      <c r="K933"/>
    </row>
    <row r="934" spans="1:11" ht="15.75" x14ac:dyDescent="0.25">
      <c r="A934" s="242"/>
      <c r="B934" s="242"/>
      <c r="C934" s="237"/>
      <c r="D934" s="236"/>
      <c r="E934" s="236"/>
      <c r="F934" s="95"/>
      <c r="G934" s="95"/>
      <c r="I934" s="69">
        <f t="shared" si="40"/>
        <v>0</v>
      </c>
      <c r="J934"/>
      <c r="K934"/>
    </row>
    <row r="935" spans="1:11" ht="15.75" x14ac:dyDescent="0.25">
      <c r="A935" s="242"/>
      <c r="B935" s="242"/>
      <c r="C935" s="237"/>
      <c r="D935" s="236"/>
      <c r="E935" s="236"/>
      <c r="F935" s="95"/>
      <c r="G935" s="95"/>
      <c r="I935" s="69">
        <f t="shared" si="40"/>
        <v>0</v>
      </c>
      <c r="J935"/>
      <c r="K935"/>
    </row>
    <row r="936" spans="1:11" ht="15.75" x14ac:dyDescent="0.25">
      <c r="A936" s="242"/>
      <c r="B936" s="242"/>
      <c r="C936" s="237"/>
      <c r="D936" s="236"/>
      <c r="E936" s="236"/>
      <c r="F936" s="95"/>
      <c r="G936" s="95"/>
      <c r="I936" s="69">
        <f t="shared" si="40"/>
        <v>0</v>
      </c>
      <c r="J936"/>
      <c r="K936"/>
    </row>
    <row r="937" spans="1:11" ht="15.75" x14ac:dyDescent="0.25">
      <c r="A937" s="242"/>
      <c r="B937" s="242"/>
      <c r="C937" s="237"/>
      <c r="D937" s="236"/>
      <c r="E937" s="236"/>
      <c r="F937" s="95"/>
      <c r="G937" s="95"/>
      <c r="I937" s="69">
        <f t="shared" si="40"/>
        <v>0</v>
      </c>
      <c r="J937"/>
      <c r="K937"/>
    </row>
    <row r="938" spans="1:11" ht="15.75" x14ac:dyDescent="0.25">
      <c r="A938" s="242"/>
      <c r="B938" s="242"/>
      <c r="C938" s="237"/>
      <c r="D938" s="236"/>
      <c r="E938" s="236"/>
      <c r="F938" s="95"/>
      <c r="G938" s="95"/>
      <c r="I938" s="69">
        <f t="shared" si="40"/>
        <v>0</v>
      </c>
      <c r="J938"/>
      <c r="K938"/>
    </row>
    <row r="939" spans="1:11" ht="15.75" x14ac:dyDescent="0.25">
      <c r="A939" s="242"/>
      <c r="B939" s="242"/>
      <c r="C939" s="237"/>
      <c r="D939" s="236"/>
      <c r="E939" s="236"/>
      <c r="F939" s="95"/>
      <c r="G939" s="95"/>
      <c r="I939" s="69">
        <f t="shared" si="40"/>
        <v>0</v>
      </c>
      <c r="J939"/>
      <c r="K939"/>
    </row>
    <row r="940" spans="1:11" ht="15.75" x14ac:dyDescent="0.25">
      <c r="A940" s="242"/>
      <c r="B940" s="242"/>
      <c r="C940" s="237"/>
      <c r="D940" s="236"/>
      <c r="E940" s="236"/>
      <c r="F940" s="95"/>
      <c r="G940" s="95"/>
      <c r="I940" s="69">
        <f t="shared" si="40"/>
        <v>0</v>
      </c>
      <c r="J940"/>
      <c r="K940"/>
    </row>
    <row r="941" spans="1:11" ht="15.75" x14ac:dyDescent="0.25">
      <c r="A941" s="242"/>
      <c r="B941" s="242"/>
      <c r="C941" s="237"/>
      <c r="D941" s="236"/>
      <c r="E941" s="236"/>
      <c r="F941" s="95"/>
      <c r="G941" s="95"/>
      <c r="I941" s="69">
        <f t="shared" si="40"/>
        <v>0</v>
      </c>
      <c r="J941"/>
      <c r="K941"/>
    </row>
    <row r="942" spans="1:11" ht="15.75" x14ac:dyDescent="0.25">
      <c r="A942" s="242"/>
      <c r="B942" s="242"/>
      <c r="C942" s="237"/>
      <c r="D942" s="236"/>
      <c r="E942" s="236"/>
      <c r="F942" s="95"/>
      <c r="G942" s="95"/>
      <c r="I942" s="69">
        <f t="shared" si="40"/>
        <v>0</v>
      </c>
      <c r="J942"/>
      <c r="K942"/>
    </row>
    <row r="943" spans="1:11" ht="15.75" x14ac:dyDescent="0.25">
      <c r="A943" s="242"/>
      <c r="B943" s="242"/>
      <c r="C943" s="237"/>
      <c r="D943" s="236"/>
      <c r="E943" s="236"/>
      <c r="F943" s="95"/>
      <c r="G943" s="95"/>
      <c r="I943" s="69">
        <f t="shared" si="40"/>
        <v>0</v>
      </c>
      <c r="J943"/>
      <c r="K943"/>
    </row>
    <row r="944" spans="1:11" ht="15.75" x14ac:dyDescent="0.25">
      <c r="A944" s="242"/>
      <c r="B944" s="242"/>
      <c r="C944" s="237"/>
      <c r="D944" s="236"/>
      <c r="E944" s="236"/>
      <c r="F944" s="95"/>
      <c r="G944" s="95"/>
      <c r="I944" s="69">
        <f t="shared" si="40"/>
        <v>0</v>
      </c>
      <c r="J944"/>
      <c r="K944"/>
    </row>
    <row r="945" spans="1:11" ht="15.75" x14ac:dyDescent="0.25">
      <c r="A945" s="242"/>
      <c r="B945" s="242"/>
      <c r="C945" s="237"/>
      <c r="D945" s="236"/>
      <c r="E945" s="236"/>
      <c r="F945" s="95"/>
      <c r="G945" s="95"/>
      <c r="I945" s="69">
        <f t="shared" si="40"/>
        <v>0</v>
      </c>
      <c r="J945"/>
      <c r="K945"/>
    </row>
    <row r="946" spans="1:11" ht="15.75" x14ac:dyDescent="0.25">
      <c r="A946" s="242"/>
      <c r="B946" s="242"/>
      <c r="C946" s="237"/>
      <c r="D946" s="236"/>
      <c r="E946" s="236"/>
      <c r="F946" s="95"/>
      <c r="G946" s="95"/>
      <c r="I946" s="69">
        <f t="shared" si="40"/>
        <v>0</v>
      </c>
      <c r="J946"/>
      <c r="K946"/>
    </row>
    <row r="947" spans="1:11" ht="15.75" x14ac:dyDescent="0.25">
      <c r="A947" s="242"/>
      <c r="B947" s="242"/>
      <c r="C947" s="237"/>
      <c r="D947" s="236"/>
      <c r="E947" s="236"/>
      <c r="F947" s="95"/>
      <c r="G947" s="95"/>
      <c r="I947" s="69">
        <f t="shared" si="40"/>
        <v>0</v>
      </c>
      <c r="J947"/>
      <c r="K947"/>
    </row>
    <row r="948" spans="1:11" ht="15.75" x14ac:dyDescent="0.25">
      <c r="A948" s="242"/>
      <c r="B948" s="242"/>
      <c r="C948" s="237"/>
      <c r="D948" s="236"/>
      <c r="E948" s="236"/>
      <c r="F948" s="95"/>
      <c r="G948" s="95"/>
      <c r="I948" s="69">
        <f t="shared" si="40"/>
        <v>0</v>
      </c>
      <c r="J948"/>
      <c r="K948"/>
    </row>
    <row r="949" spans="1:11" ht="15.75" x14ac:dyDescent="0.25">
      <c r="A949" s="242"/>
      <c r="B949" s="242"/>
      <c r="C949" s="237"/>
      <c r="D949" s="236"/>
      <c r="E949" s="236"/>
      <c r="F949" s="95"/>
      <c r="G949" s="95"/>
      <c r="I949" s="69">
        <f t="shared" si="40"/>
        <v>0</v>
      </c>
      <c r="J949"/>
      <c r="K949"/>
    </row>
    <row r="950" spans="1:11" ht="15.75" x14ac:dyDescent="0.25">
      <c r="A950" s="242"/>
      <c r="B950" s="242"/>
      <c r="C950" s="237"/>
      <c r="D950" s="236"/>
      <c r="E950" s="236"/>
      <c r="F950" s="95"/>
      <c r="G950" s="95"/>
      <c r="I950" s="69">
        <f t="shared" si="40"/>
        <v>0</v>
      </c>
      <c r="J950"/>
      <c r="K950"/>
    </row>
    <row r="951" spans="1:11" ht="15.75" x14ac:dyDescent="0.25">
      <c r="A951" s="242"/>
      <c r="B951" s="242"/>
      <c r="C951" s="237"/>
      <c r="D951" s="236"/>
      <c r="E951" s="236"/>
      <c r="F951" s="95"/>
      <c r="G951" s="95"/>
      <c r="I951" s="69">
        <f t="shared" si="40"/>
        <v>0</v>
      </c>
      <c r="J951"/>
      <c r="K951"/>
    </row>
    <row r="952" spans="1:11" ht="15.75" x14ac:dyDescent="0.25">
      <c r="A952" s="242"/>
      <c r="B952" s="242"/>
      <c r="C952" s="237"/>
      <c r="D952" s="236"/>
      <c r="E952" s="236"/>
      <c r="F952" s="95"/>
      <c r="G952" s="95"/>
      <c r="I952" s="69">
        <f t="shared" si="40"/>
        <v>0</v>
      </c>
      <c r="J952"/>
      <c r="K952"/>
    </row>
    <row r="953" spans="1:11" ht="15.75" x14ac:dyDescent="0.25">
      <c r="A953" s="242"/>
      <c r="B953" s="242"/>
      <c r="C953" s="237"/>
      <c r="D953" s="236"/>
      <c r="E953" s="236"/>
      <c r="F953" s="95"/>
      <c r="G953" s="95"/>
      <c r="I953" s="69">
        <f t="shared" si="40"/>
        <v>0</v>
      </c>
      <c r="J953"/>
      <c r="K953"/>
    </row>
    <row r="954" spans="1:11" ht="15.75" x14ac:dyDescent="0.25">
      <c r="A954" s="242"/>
      <c r="B954" s="242"/>
      <c r="C954" s="237"/>
      <c r="D954" s="236"/>
      <c r="E954" s="236"/>
      <c r="F954" s="95"/>
      <c r="G954" s="95"/>
      <c r="I954" s="69">
        <f t="shared" si="40"/>
        <v>0</v>
      </c>
      <c r="J954"/>
      <c r="K954"/>
    </row>
    <row r="955" spans="1:11" ht="15.75" x14ac:dyDescent="0.25">
      <c r="A955" s="242"/>
      <c r="B955" s="242"/>
      <c r="C955" s="237"/>
      <c r="D955" s="236"/>
      <c r="E955" s="236"/>
      <c r="F955" s="95"/>
      <c r="G955" s="95"/>
      <c r="I955" s="69">
        <f t="shared" si="40"/>
        <v>0</v>
      </c>
      <c r="J955"/>
      <c r="K955"/>
    </row>
    <row r="956" spans="1:11" ht="15.75" x14ac:dyDescent="0.25">
      <c r="A956" s="242"/>
      <c r="B956" s="242"/>
      <c r="C956" s="237"/>
      <c r="D956" s="236"/>
      <c r="E956" s="236"/>
      <c r="F956" s="95"/>
      <c r="G956" s="95"/>
      <c r="I956" s="69">
        <f t="shared" si="40"/>
        <v>0</v>
      </c>
      <c r="J956"/>
      <c r="K956"/>
    </row>
    <row r="957" spans="1:11" ht="15.75" x14ac:dyDescent="0.25">
      <c r="A957" s="242"/>
      <c r="B957" s="242"/>
      <c r="C957" s="237"/>
      <c r="D957" s="236"/>
      <c r="E957" s="236"/>
      <c r="F957" s="95"/>
      <c r="G957" s="95"/>
      <c r="I957" s="69">
        <f t="shared" si="40"/>
        <v>0</v>
      </c>
      <c r="J957"/>
      <c r="K957"/>
    </row>
    <row r="958" spans="1:11" ht="15.75" x14ac:dyDescent="0.25">
      <c r="A958" s="242"/>
      <c r="B958" s="242"/>
      <c r="C958" s="237"/>
      <c r="D958" s="236"/>
      <c r="E958" s="236"/>
      <c r="F958" s="95"/>
      <c r="G958" s="95"/>
      <c r="I958" s="69">
        <f t="shared" si="40"/>
        <v>0</v>
      </c>
      <c r="J958"/>
      <c r="K958"/>
    </row>
    <row r="959" spans="1:11" ht="15.75" x14ac:dyDescent="0.25">
      <c r="A959" s="242"/>
      <c r="B959" s="242"/>
      <c r="C959" s="237"/>
      <c r="D959" s="236"/>
      <c r="E959" s="236"/>
      <c r="F959" s="95"/>
      <c r="G959" s="95"/>
      <c r="I959" s="69">
        <f t="shared" si="40"/>
        <v>0</v>
      </c>
      <c r="J959"/>
      <c r="K959"/>
    </row>
    <row r="960" spans="1:11" ht="15.75" x14ac:dyDescent="0.25">
      <c r="A960" s="242"/>
      <c r="B960" s="242"/>
      <c r="C960" s="237"/>
      <c r="D960" s="236"/>
      <c r="E960" s="236"/>
      <c r="F960" s="95"/>
      <c r="G960" s="95"/>
      <c r="I960" s="69">
        <f t="shared" si="40"/>
        <v>0</v>
      </c>
      <c r="J960"/>
      <c r="K960"/>
    </row>
    <row r="961" spans="1:11" ht="15.75" x14ac:dyDescent="0.25">
      <c r="A961" s="242"/>
      <c r="B961" s="242"/>
      <c r="C961" s="237"/>
      <c r="D961" s="236"/>
      <c r="E961" s="236"/>
      <c r="F961" s="95"/>
      <c r="G961" s="95"/>
      <c r="I961" s="69">
        <f t="shared" si="40"/>
        <v>0</v>
      </c>
      <c r="J961"/>
      <c r="K961"/>
    </row>
    <row r="962" spans="1:11" ht="15.75" x14ac:dyDescent="0.25">
      <c r="A962" s="242"/>
      <c r="B962" s="242"/>
      <c r="C962" s="237"/>
      <c r="D962" s="236"/>
      <c r="E962" s="236"/>
      <c r="F962" s="95"/>
      <c r="G962" s="95"/>
      <c r="I962" s="69">
        <f t="shared" si="40"/>
        <v>0</v>
      </c>
      <c r="J962"/>
      <c r="K962"/>
    </row>
    <row r="963" spans="1:11" ht="15.75" x14ac:dyDescent="0.25">
      <c r="A963" s="242"/>
      <c r="B963" s="242"/>
      <c r="C963" s="237"/>
      <c r="D963" s="236"/>
      <c r="E963" s="236"/>
      <c r="F963" s="95"/>
      <c r="G963" s="95"/>
      <c r="I963" s="69">
        <f t="shared" ref="I963:I1026" si="41">D963</f>
        <v>0</v>
      </c>
      <c r="J963"/>
      <c r="K963"/>
    </row>
    <row r="964" spans="1:11" ht="15.75" x14ac:dyDescent="0.25">
      <c r="A964" s="242"/>
      <c r="B964" s="242"/>
      <c r="C964" s="237"/>
      <c r="D964" s="236"/>
      <c r="E964" s="236"/>
      <c r="F964" s="95"/>
      <c r="G964" s="95"/>
      <c r="I964" s="69">
        <f t="shared" si="41"/>
        <v>0</v>
      </c>
      <c r="J964"/>
      <c r="K964"/>
    </row>
    <row r="965" spans="1:11" ht="15.75" x14ac:dyDescent="0.25">
      <c r="A965" s="242"/>
      <c r="B965" s="242"/>
      <c r="C965" s="237"/>
      <c r="D965" s="236"/>
      <c r="E965" s="236"/>
      <c r="F965" s="95"/>
      <c r="G965" s="95"/>
      <c r="I965" s="69">
        <f t="shared" si="41"/>
        <v>0</v>
      </c>
      <c r="J965"/>
      <c r="K965"/>
    </row>
    <row r="966" spans="1:11" ht="15.75" x14ac:dyDescent="0.25">
      <c r="A966" s="242"/>
      <c r="B966" s="242"/>
      <c r="C966" s="237"/>
      <c r="D966" s="236"/>
      <c r="E966" s="236"/>
      <c r="F966" s="95"/>
      <c r="G966" s="95"/>
      <c r="I966" s="69">
        <f t="shared" si="41"/>
        <v>0</v>
      </c>
      <c r="J966"/>
      <c r="K966"/>
    </row>
    <row r="967" spans="1:11" ht="15.75" x14ac:dyDescent="0.25">
      <c r="A967" s="242"/>
      <c r="B967" s="242"/>
      <c r="C967" s="237"/>
      <c r="D967" s="236"/>
      <c r="E967" s="236"/>
      <c r="F967" s="95"/>
      <c r="G967" s="95"/>
      <c r="I967" s="69">
        <f t="shared" si="41"/>
        <v>0</v>
      </c>
      <c r="J967"/>
      <c r="K967"/>
    </row>
    <row r="968" spans="1:11" ht="15.75" x14ac:dyDescent="0.25">
      <c r="A968" s="242"/>
      <c r="B968" s="242"/>
      <c r="C968" s="237"/>
      <c r="D968" s="236"/>
      <c r="E968" s="236"/>
      <c r="F968" s="95"/>
      <c r="G968" s="95"/>
      <c r="I968" s="69">
        <f t="shared" si="41"/>
        <v>0</v>
      </c>
      <c r="J968"/>
      <c r="K968"/>
    </row>
    <row r="969" spans="1:11" ht="15.75" x14ac:dyDescent="0.25">
      <c r="A969" s="242"/>
      <c r="B969" s="242"/>
      <c r="C969" s="237"/>
      <c r="D969" s="236"/>
      <c r="E969" s="236"/>
      <c r="F969" s="95"/>
      <c r="G969" s="95"/>
      <c r="I969" s="69">
        <f t="shared" si="41"/>
        <v>0</v>
      </c>
      <c r="J969"/>
      <c r="K969"/>
    </row>
    <row r="970" spans="1:11" ht="15.75" x14ac:dyDescent="0.25">
      <c r="A970" s="242"/>
      <c r="B970" s="242"/>
      <c r="C970" s="237"/>
      <c r="D970" s="236"/>
      <c r="E970" s="236"/>
      <c r="F970" s="95"/>
      <c r="G970" s="95"/>
      <c r="I970" s="69">
        <f t="shared" si="41"/>
        <v>0</v>
      </c>
      <c r="J970"/>
      <c r="K970"/>
    </row>
    <row r="971" spans="1:11" ht="15.75" x14ac:dyDescent="0.25">
      <c r="A971" s="242"/>
      <c r="B971" s="242"/>
      <c r="C971" s="237"/>
      <c r="D971" s="236"/>
      <c r="E971" s="236"/>
      <c r="F971" s="95"/>
      <c r="G971" s="95"/>
      <c r="I971" s="69">
        <f t="shared" si="41"/>
        <v>0</v>
      </c>
      <c r="J971"/>
      <c r="K971"/>
    </row>
    <row r="972" spans="1:11" ht="15.75" x14ac:dyDescent="0.25">
      <c r="A972" s="242"/>
      <c r="B972" s="242"/>
      <c r="C972" s="237"/>
      <c r="D972" s="236"/>
      <c r="E972" s="236"/>
      <c r="F972" s="95"/>
      <c r="G972" s="95"/>
      <c r="I972" s="69">
        <f t="shared" si="41"/>
        <v>0</v>
      </c>
      <c r="J972"/>
      <c r="K972"/>
    </row>
    <row r="973" spans="1:11" ht="15.75" x14ac:dyDescent="0.25">
      <c r="A973" s="242"/>
      <c r="B973" s="242"/>
      <c r="C973" s="237"/>
      <c r="D973" s="236"/>
      <c r="E973" s="236"/>
      <c r="F973" s="95"/>
      <c r="G973" s="95"/>
      <c r="I973" s="69">
        <f t="shared" si="41"/>
        <v>0</v>
      </c>
      <c r="J973"/>
      <c r="K973"/>
    </row>
    <row r="974" spans="1:11" ht="15.75" x14ac:dyDescent="0.25">
      <c r="A974" s="242"/>
      <c r="B974" s="242"/>
      <c r="C974" s="237"/>
      <c r="D974" s="236"/>
      <c r="E974" s="236"/>
      <c r="F974" s="95"/>
      <c r="G974" s="95"/>
      <c r="I974" s="69">
        <f t="shared" si="41"/>
        <v>0</v>
      </c>
      <c r="J974"/>
      <c r="K974"/>
    </row>
    <row r="975" spans="1:11" ht="15.75" x14ac:dyDescent="0.25">
      <c r="A975" s="242"/>
      <c r="B975" s="242"/>
      <c r="C975" s="237"/>
      <c r="D975" s="236"/>
      <c r="E975" s="236"/>
      <c r="F975" s="95"/>
      <c r="G975" s="95"/>
      <c r="I975" s="69">
        <f t="shared" si="41"/>
        <v>0</v>
      </c>
      <c r="J975"/>
      <c r="K975"/>
    </row>
    <row r="976" spans="1:11" ht="15.75" x14ac:dyDescent="0.25">
      <c r="A976" s="242"/>
      <c r="B976" s="242"/>
      <c r="C976" s="237"/>
      <c r="D976" s="236"/>
      <c r="E976" s="236"/>
      <c r="F976" s="95"/>
      <c r="G976" s="95"/>
      <c r="I976" s="69">
        <f t="shared" si="41"/>
        <v>0</v>
      </c>
      <c r="J976"/>
      <c r="K976"/>
    </row>
    <row r="977" spans="1:11" ht="15.75" x14ac:dyDescent="0.25">
      <c r="A977" s="242"/>
      <c r="B977" s="242"/>
      <c r="C977" s="237"/>
      <c r="D977" s="236"/>
      <c r="E977" s="236"/>
      <c r="F977" s="95"/>
      <c r="G977" s="95"/>
      <c r="I977" s="69">
        <f t="shared" si="41"/>
        <v>0</v>
      </c>
      <c r="J977"/>
      <c r="K977"/>
    </row>
    <row r="978" spans="1:11" ht="15.75" x14ac:dyDescent="0.25">
      <c r="A978" s="242"/>
      <c r="B978" s="242"/>
      <c r="C978" s="237"/>
      <c r="D978" s="236"/>
      <c r="E978" s="236"/>
      <c r="F978" s="95"/>
      <c r="G978" s="95"/>
      <c r="I978" s="69">
        <f t="shared" si="41"/>
        <v>0</v>
      </c>
      <c r="J978"/>
      <c r="K978"/>
    </row>
    <row r="979" spans="1:11" ht="15.75" x14ac:dyDescent="0.25">
      <c r="A979" s="242"/>
      <c r="B979" s="242"/>
      <c r="C979" s="237"/>
      <c r="D979" s="236"/>
      <c r="E979" s="236"/>
      <c r="F979" s="95"/>
      <c r="G979" s="95"/>
      <c r="I979" s="69">
        <f t="shared" si="41"/>
        <v>0</v>
      </c>
      <c r="J979"/>
      <c r="K979"/>
    </row>
    <row r="980" spans="1:11" ht="15.75" x14ac:dyDescent="0.25">
      <c r="A980" s="242"/>
      <c r="B980" s="242"/>
      <c r="C980" s="237"/>
      <c r="D980" s="236"/>
      <c r="E980" s="236"/>
      <c r="F980" s="95"/>
      <c r="G980" s="95"/>
      <c r="I980" s="69">
        <f t="shared" si="41"/>
        <v>0</v>
      </c>
      <c r="J980"/>
      <c r="K980"/>
    </row>
    <row r="981" spans="1:11" ht="15.75" x14ac:dyDescent="0.25">
      <c r="A981" s="242"/>
      <c r="B981" s="242"/>
      <c r="C981" s="237"/>
      <c r="D981" s="236"/>
      <c r="E981" s="236"/>
      <c r="F981" s="95"/>
      <c r="G981" s="95"/>
      <c r="I981" s="69">
        <f t="shared" si="41"/>
        <v>0</v>
      </c>
      <c r="J981"/>
      <c r="K981"/>
    </row>
    <row r="982" spans="1:11" ht="15.75" x14ac:dyDescent="0.25">
      <c r="A982" s="242"/>
      <c r="B982" s="242"/>
      <c r="C982" s="237"/>
      <c r="D982" s="236"/>
      <c r="E982" s="236"/>
      <c r="F982" s="95"/>
      <c r="G982" s="95"/>
      <c r="I982" s="69">
        <f t="shared" si="41"/>
        <v>0</v>
      </c>
      <c r="J982"/>
      <c r="K982"/>
    </row>
    <row r="983" spans="1:11" ht="15.75" x14ac:dyDescent="0.25">
      <c r="A983" s="242"/>
      <c r="B983" s="242"/>
      <c r="C983" s="237"/>
      <c r="D983" s="236"/>
      <c r="E983" s="236"/>
      <c r="F983" s="95"/>
      <c r="G983" s="95"/>
      <c r="I983" s="69">
        <f t="shared" si="41"/>
        <v>0</v>
      </c>
      <c r="J983"/>
      <c r="K983"/>
    </row>
    <row r="984" spans="1:11" ht="15.75" x14ac:dyDescent="0.25">
      <c r="A984" s="242"/>
      <c r="B984" s="242"/>
      <c r="C984" s="237"/>
      <c r="D984" s="236"/>
      <c r="E984" s="236"/>
      <c r="F984" s="95"/>
      <c r="G984" s="95"/>
      <c r="I984" s="69">
        <f t="shared" si="41"/>
        <v>0</v>
      </c>
      <c r="J984"/>
      <c r="K984"/>
    </row>
    <row r="985" spans="1:11" ht="15.75" x14ac:dyDescent="0.25">
      <c r="A985" s="242"/>
      <c r="B985" s="242"/>
      <c r="C985" s="237"/>
      <c r="D985" s="236"/>
      <c r="E985" s="236"/>
      <c r="F985" s="95"/>
      <c r="G985" s="95"/>
      <c r="I985" s="69">
        <f t="shared" si="41"/>
        <v>0</v>
      </c>
      <c r="J985"/>
      <c r="K985"/>
    </row>
    <row r="986" spans="1:11" ht="15.75" x14ac:dyDescent="0.25">
      <c r="A986" s="242"/>
      <c r="B986" s="242"/>
      <c r="C986" s="237"/>
      <c r="D986" s="236"/>
      <c r="E986" s="236"/>
      <c r="F986" s="95"/>
      <c r="G986" s="95"/>
      <c r="I986" s="69">
        <f t="shared" si="41"/>
        <v>0</v>
      </c>
      <c r="J986"/>
      <c r="K986"/>
    </row>
    <row r="987" spans="1:11" ht="15.75" x14ac:dyDescent="0.25">
      <c r="A987" s="242"/>
      <c r="B987" s="242"/>
      <c r="C987" s="237"/>
      <c r="D987" s="236"/>
      <c r="E987" s="236"/>
      <c r="F987" s="95"/>
      <c r="G987" s="95"/>
      <c r="I987" s="69">
        <f t="shared" si="41"/>
        <v>0</v>
      </c>
      <c r="J987"/>
      <c r="K987"/>
    </row>
    <row r="988" spans="1:11" ht="15.75" x14ac:dyDescent="0.25">
      <c r="A988" s="242"/>
      <c r="B988" s="242"/>
      <c r="C988" s="237"/>
      <c r="D988" s="236"/>
      <c r="E988" s="236"/>
      <c r="F988" s="95"/>
      <c r="G988" s="95"/>
      <c r="I988" s="69">
        <f t="shared" si="41"/>
        <v>0</v>
      </c>
      <c r="J988"/>
      <c r="K988"/>
    </row>
    <row r="989" spans="1:11" ht="15.75" x14ac:dyDescent="0.25">
      <c r="A989" s="242"/>
      <c r="B989" s="242"/>
      <c r="C989" s="237"/>
      <c r="D989" s="236"/>
      <c r="E989" s="236"/>
      <c r="F989" s="95"/>
      <c r="G989" s="95"/>
      <c r="I989" s="69">
        <f t="shared" si="41"/>
        <v>0</v>
      </c>
      <c r="J989"/>
      <c r="K989"/>
    </row>
    <row r="990" spans="1:11" ht="15.75" x14ac:dyDescent="0.25">
      <c r="A990" s="242"/>
      <c r="B990" s="242"/>
      <c r="C990" s="237"/>
      <c r="D990" s="236"/>
      <c r="E990" s="236"/>
      <c r="F990" s="95"/>
      <c r="G990" s="95"/>
      <c r="I990" s="69">
        <f t="shared" si="41"/>
        <v>0</v>
      </c>
      <c r="J990"/>
      <c r="K990"/>
    </row>
    <row r="991" spans="1:11" ht="15.75" x14ac:dyDescent="0.25">
      <c r="A991" s="242"/>
      <c r="B991" s="242"/>
      <c r="C991" s="237"/>
      <c r="D991" s="236"/>
      <c r="E991" s="236"/>
      <c r="F991" s="95"/>
      <c r="G991" s="95"/>
      <c r="I991" s="69">
        <f t="shared" si="41"/>
        <v>0</v>
      </c>
      <c r="J991"/>
      <c r="K991"/>
    </row>
    <row r="992" spans="1:11" ht="15.75" x14ac:dyDescent="0.25">
      <c r="A992" s="242"/>
      <c r="B992" s="242"/>
      <c r="C992" s="237"/>
      <c r="D992" s="236"/>
      <c r="E992" s="236"/>
      <c r="F992" s="95"/>
      <c r="G992" s="95"/>
      <c r="I992" s="69">
        <f t="shared" si="41"/>
        <v>0</v>
      </c>
      <c r="J992"/>
      <c r="K992"/>
    </row>
    <row r="993" spans="1:11" ht="15.75" x14ac:dyDescent="0.25">
      <c r="A993" s="242"/>
      <c r="B993" s="242"/>
      <c r="C993" s="237"/>
      <c r="D993" s="236"/>
      <c r="E993" s="236"/>
      <c r="F993" s="95"/>
      <c r="G993" s="95"/>
      <c r="I993" s="69">
        <f t="shared" si="41"/>
        <v>0</v>
      </c>
      <c r="J993"/>
      <c r="K993"/>
    </row>
    <row r="994" spans="1:11" ht="15.75" x14ac:dyDescent="0.25">
      <c r="A994" s="242"/>
      <c r="B994" s="242"/>
      <c r="C994" s="237"/>
      <c r="D994" s="236"/>
      <c r="E994" s="236"/>
      <c r="F994" s="95"/>
      <c r="G994" s="95"/>
      <c r="I994" s="69">
        <f t="shared" si="41"/>
        <v>0</v>
      </c>
      <c r="J994"/>
      <c r="K994"/>
    </row>
    <row r="995" spans="1:11" ht="15.75" x14ac:dyDescent="0.25">
      <c r="A995" s="242"/>
      <c r="B995" s="242"/>
      <c r="C995" s="237"/>
      <c r="D995" s="236"/>
      <c r="E995" s="236"/>
      <c r="F995" s="95"/>
      <c r="G995" s="95"/>
      <c r="I995" s="69">
        <f t="shared" si="41"/>
        <v>0</v>
      </c>
      <c r="J995"/>
      <c r="K995"/>
    </row>
    <row r="996" spans="1:11" ht="15.75" x14ac:dyDescent="0.25">
      <c r="A996" s="242"/>
      <c r="B996" s="242"/>
      <c r="C996" s="237"/>
      <c r="D996" s="236"/>
      <c r="E996" s="236"/>
      <c r="F996" s="95"/>
      <c r="G996" s="95"/>
      <c r="I996" s="69">
        <f t="shared" si="41"/>
        <v>0</v>
      </c>
      <c r="J996"/>
      <c r="K996"/>
    </row>
    <row r="997" spans="1:11" ht="15.75" x14ac:dyDescent="0.25">
      <c r="A997" s="242"/>
      <c r="B997" s="242"/>
      <c r="C997" s="237"/>
      <c r="D997" s="236"/>
      <c r="E997" s="236"/>
      <c r="F997" s="95"/>
      <c r="G997" s="95"/>
      <c r="I997" s="69">
        <f t="shared" si="41"/>
        <v>0</v>
      </c>
      <c r="J997"/>
      <c r="K997"/>
    </row>
    <row r="998" spans="1:11" ht="15.75" x14ac:dyDescent="0.25">
      <c r="A998" s="242"/>
      <c r="B998" s="242"/>
      <c r="C998" s="237"/>
      <c r="D998" s="236"/>
      <c r="E998" s="236"/>
      <c r="F998" s="95"/>
      <c r="G998" s="95"/>
      <c r="I998" s="69">
        <f t="shared" si="41"/>
        <v>0</v>
      </c>
      <c r="J998"/>
      <c r="K998"/>
    </row>
    <row r="999" spans="1:11" ht="15.75" x14ac:dyDescent="0.25">
      <c r="A999" s="242"/>
      <c r="B999" s="242"/>
      <c r="C999" s="237"/>
      <c r="D999" s="236"/>
      <c r="E999" s="236"/>
      <c r="F999" s="95"/>
      <c r="G999" s="95"/>
      <c r="I999" s="69">
        <f t="shared" si="41"/>
        <v>0</v>
      </c>
      <c r="J999"/>
      <c r="K999"/>
    </row>
    <row r="1000" spans="1:11" ht="15.75" x14ac:dyDescent="0.25">
      <c r="A1000" s="242"/>
      <c r="B1000" s="242"/>
      <c r="C1000" s="237"/>
      <c r="D1000" s="236"/>
      <c r="E1000" s="236"/>
      <c r="F1000" s="95"/>
      <c r="G1000" s="95"/>
      <c r="I1000" s="69">
        <f t="shared" si="41"/>
        <v>0</v>
      </c>
      <c r="J1000"/>
      <c r="K1000"/>
    </row>
    <row r="1001" spans="1:11" ht="15.75" x14ac:dyDescent="0.25">
      <c r="A1001" s="242"/>
      <c r="B1001" s="242"/>
      <c r="C1001" s="237"/>
      <c r="D1001" s="236"/>
      <c r="E1001" s="236"/>
      <c r="F1001" s="95"/>
      <c r="G1001" s="95"/>
      <c r="I1001" s="69">
        <f t="shared" si="41"/>
        <v>0</v>
      </c>
      <c r="J1001"/>
      <c r="K1001"/>
    </row>
    <row r="1002" spans="1:11" ht="15.75" x14ac:dyDescent="0.25">
      <c r="A1002" s="242"/>
      <c r="B1002" s="242"/>
      <c r="C1002" s="237"/>
      <c r="D1002" s="236"/>
      <c r="E1002" s="236"/>
      <c r="F1002" s="95"/>
      <c r="G1002" s="95"/>
      <c r="I1002" s="69">
        <f t="shared" si="41"/>
        <v>0</v>
      </c>
      <c r="J1002"/>
      <c r="K1002"/>
    </row>
    <row r="1003" spans="1:11" ht="15.75" x14ac:dyDescent="0.25">
      <c r="A1003" s="242"/>
      <c r="B1003" s="242"/>
      <c r="C1003" s="237"/>
      <c r="D1003" s="236"/>
      <c r="E1003" s="236"/>
      <c r="F1003" s="95"/>
      <c r="G1003" s="95"/>
      <c r="I1003" s="69">
        <f t="shared" si="41"/>
        <v>0</v>
      </c>
      <c r="J1003"/>
      <c r="K1003"/>
    </row>
    <row r="1004" spans="1:11" ht="15.75" x14ac:dyDescent="0.25">
      <c r="A1004" s="242"/>
      <c r="B1004" s="242"/>
      <c r="C1004" s="237"/>
      <c r="D1004" s="236"/>
      <c r="E1004" s="236"/>
      <c r="F1004" s="95"/>
      <c r="G1004" s="95"/>
      <c r="I1004" s="69">
        <f t="shared" si="41"/>
        <v>0</v>
      </c>
      <c r="J1004"/>
      <c r="K1004"/>
    </row>
    <row r="1005" spans="1:11" ht="15.75" x14ac:dyDescent="0.25">
      <c r="A1005" s="242"/>
      <c r="B1005" s="242"/>
      <c r="C1005" s="237"/>
      <c r="D1005" s="236"/>
      <c r="E1005" s="236"/>
      <c r="F1005" s="95"/>
      <c r="G1005" s="95"/>
      <c r="I1005" s="69">
        <f t="shared" si="41"/>
        <v>0</v>
      </c>
      <c r="J1005"/>
      <c r="K1005"/>
    </row>
    <row r="1006" spans="1:11" ht="15.75" x14ac:dyDescent="0.25">
      <c r="A1006" s="242"/>
      <c r="B1006" s="242"/>
      <c r="C1006" s="237"/>
      <c r="D1006" s="236"/>
      <c r="E1006" s="236"/>
      <c r="F1006" s="95"/>
      <c r="G1006" s="95"/>
      <c r="I1006" s="69">
        <f t="shared" si="41"/>
        <v>0</v>
      </c>
      <c r="J1006"/>
      <c r="K1006"/>
    </row>
    <row r="1007" spans="1:11" ht="15.75" x14ac:dyDescent="0.25">
      <c r="A1007" s="242"/>
      <c r="B1007" s="242"/>
      <c r="C1007" s="237"/>
      <c r="D1007" s="236"/>
      <c r="E1007" s="236"/>
      <c r="F1007" s="95"/>
      <c r="G1007" s="95"/>
      <c r="I1007" s="69">
        <f t="shared" si="41"/>
        <v>0</v>
      </c>
      <c r="J1007"/>
      <c r="K1007"/>
    </row>
    <row r="1008" spans="1:11" ht="15.75" x14ac:dyDescent="0.25">
      <c r="A1008" s="242"/>
      <c r="B1008" s="242"/>
      <c r="C1008" s="237"/>
      <c r="D1008" s="236"/>
      <c r="E1008" s="236"/>
      <c r="F1008" s="95"/>
      <c r="G1008" s="95"/>
      <c r="I1008" s="69">
        <f t="shared" si="41"/>
        <v>0</v>
      </c>
      <c r="J1008"/>
      <c r="K1008"/>
    </row>
    <row r="1009" spans="1:11" ht="15.75" x14ac:dyDescent="0.25">
      <c r="A1009" s="242"/>
      <c r="B1009" s="242"/>
      <c r="C1009" s="237"/>
      <c r="D1009" s="236"/>
      <c r="E1009" s="236"/>
      <c r="F1009" s="95"/>
      <c r="G1009" s="95"/>
      <c r="I1009" s="69">
        <f t="shared" si="41"/>
        <v>0</v>
      </c>
      <c r="J1009"/>
      <c r="K1009"/>
    </row>
    <row r="1010" spans="1:11" ht="15.75" x14ac:dyDescent="0.25">
      <c r="A1010" s="242"/>
      <c r="B1010" s="242"/>
      <c r="C1010" s="237"/>
      <c r="D1010" s="236"/>
      <c r="E1010" s="236"/>
      <c r="F1010" s="95"/>
      <c r="G1010" s="95"/>
      <c r="I1010" s="69">
        <f t="shared" si="41"/>
        <v>0</v>
      </c>
      <c r="J1010"/>
      <c r="K1010"/>
    </row>
    <row r="1011" spans="1:11" ht="15.75" x14ac:dyDescent="0.25">
      <c r="A1011" s="242"/>
      <c r="B1011" s="242"/>
      <c r="C1011" s="237"/>
      <c r="D1011" s="236"/>
      <c r="E1011" s="236"/>
      <c r="F1011" s="95"/>
      <c r="G1011" s="95"/>
      <c r="I1011" s="69">
        <f t="shared" si="41"/>
        <v>0</v>
      </c>
      <c r="J1011"/>
      <c r="K1011"/>
    </row>
    <row r="1012" spans="1:11" ht="15.75" x14ac:dyDescent="0.25">
      <c r="A1012" s="242"/>
      <c r="B1012" s="242"/>
      <c r="C1012" s="237"/>
      <c r="D1012" s="236"/>
      <c r="E1012" s="236"/>
      <c r="F1012" s="95"/>
      <c r="G1012" s="95"/>
      <c r="I1012" s="69">
        <f t="shared" si="41"/>
        <v>0</v>
      </c>
      <c r="J1012"/>
      <c r="K1012"/>
    </row>
    <row r="1013" spans="1:11" ht="15.75" x14ac:dyDescent="0.25">
      <c r="A1013" s="242"/>
      <c r="B1013" s="242"/>
      <c r="C1013" s="237"/>
      <c r="D1013" s="236"/>
      <c r="E1013" s="236"/>
      <c r="F1013" s="95"/>
      <c r="G1013" s="95"/>
      <c r="I1013" s="69">
        <f t="shared" si="41"/>
        <v>0</v>
      </c>
      <c r="J1013"/>
      <c r="K1013"/>
    </row>
    <row r="1014" spans="1:11" ht="15.75" x14ac:dyDescent="0.25">
      <c r="A1014" s="242"/>
      <c r="B1014" s="242"/>
      <c r="C1014" s="237"/>
      <c r="D1014" s="236"/>
      <c r="E1014" s="236"/>
      <c r="F1014" s="95"/>
      <c r="G1014" s="95"/>
      <c r="I1014" s="69">
        <f t="shared" si="41"/>
        <v>0</v>
      </c>
      <c r="J1014"/>
      <c r="K1014"/>
    </row>
    <row r="1015" spans="1:11" ht="15.75" x14ac:dyDescent="0.25">
      <c r="A1015" s="242"/>
      <c r="B1015" s="242"/>
      <c r="C1015" s="237"/>
      <c r="D1015" s="236"/>
      <c r="E1015" s="236"/>
      <c r="F1015" s="95"/>
      <c r="G1015" s="95"/>
      <c r="I1015" s="69">
        <f t="shared" si="41"/>
        <v>0</v>
      </c>
      <c r="J1015"/>
      <c r="K1015"/>
    </row>
    <row r="1016" spans="1:11" ht="15.75" x14ac:dyDescent="0.25">
      <c r="A1016" s="242"/>
      <c r="B1016" s="242"/>
      <c r="C1016" s="237"/>
      <c r="D1016" s="236"/>
      <c r="E1016" s="236"/>
      <c r="F1016" s="95"/>
      <c r="G1016" s="95"/>
      <c r="I1016" s="69">
        <f t="shared" si="41"/>
        <v>0</v>
      </c>
      <c r="J1016"/>
      <c r="K1016"/>
    </row>
    <row r="1017" spans="1:11" ht="15.75" x14ac:dyDescent="0.25">
      <c r="A1017" s="242"/>
      <c r="B1017" s="242"/>
      <c r="C1017" s="237"/>
      <c r="D1017" s="236"/>
      <c r="E1017" s="236"/>
      <c r="F1017" s="95"/>
      <c r="G1017" s="95"/>
      <c r="I1017" s="69">
        <f t="shared" si="41"/>
        <v>0</v>
      </c>
      <c r="J1017"/>
      <c r="K1017"/>
    </row>
    <row r="1018" spans="1:11" ht="15.75" x14ac:dyDescent="0.25">
      <c r="A1018" s="242"/>
      <c r="B1018" s="242"/>
      <c r="C1018" s="237"/>
      <c r="D1018" s="236"/>
      <c r="E1018" s="236"/>
      <c r="F1018" s="95"/>
      <c r="G1018" s="95"/>
      <c r="I1018" s="69">
        <f t="shared" si="41"/>
        <v>0</v>
      </c>
      <c r="J1018"/>
      <c r="K1018"/>
    </row>
    <row r="1019" spans="1:11" ht="15.75" x14ac:dyDescent="0.25">
      <c r="A1019" s="242"/>
      <c r="B1019" s="242"/>
      <c r="C1019" s="237"/>
      <c r="D1019" s="236"/>
      <c r="E1019" s="236"/>
      <c r="F1019" s="95"/>
      <c r="G1019" s="95"/>
      <c r="I1019" s="69">
        <f t="shared" si="41"/>
        <v>0</v>
      </c>
      <c r="J1019"/>
      <c r="K1019"/>
    </row>
    <row r="1020" spans="1:11" ht="15.75" x14ac:dyDescent="0.25">
      <c r="A1020" s="242"/>
      <c r="B1020" s="242"/>
      <c r="C1020" s="237"/>
      <c r="D1020" s="236"/>
      <c r="E1020" s="236"/>
      <c r="F1020" s="95"/>
      <c r="G1020" s="95"/>
      <c r="I1020" s="69">
        <f t="shared" si="41"/>
        <v>0</v>
      </c>
      <c r="J1020"/>
      <c r="K1020"/>
    </row>
    <row r="1021" spans="1:11" ht="15.75" x14ac:dyDescent="0.25">
      <c r="A1021" s="242"/>
      <c r="B1021" s="242"/>
      <c r="C1021" s="237"/>
      <c r="D1021" s="236"/>
      <c r="E1021" s="236"/>
      <c r="F1021" s="95"/>
      <c r="G1021" s="95"/>
      <c r="I1021" s="69">
        <f t="shared" si="41"/>
        <v>0</v>
      </c>
      <c r="J1021"/>
      <c r="K1021"/>
    </row>
    <row r="1022" spans="1:11" ht="15.75" x14ac:dyDescent="0.25">
      <c r="A1022" s="242"/>
      <c r="B1022" s="242"/>
      <c r="C1022" s="237"/>
      <c r="D1022" s="236"/>
      <c r="E1022" s="236"/>
      <c r="F1022" s="95"/>
      <c r="G1022" s="95"/>
      <c r="I1022" s="69">
        <f t="shared" si="41"/>
        <v>0</v>
      </c>
      <c r="J1022"/>
      <c r="K1022"/>
    </row>
    <row r="1023" spans="1:11" ht="15.75" x14ac:dyDescent="0.25">
      <c r="A1023" s="242"/>
      <c r="B1023" s="242"/>
      <c r="C1023" s="237"/>
      <c r="D1023" s="236"/>
      <c r="E1023" s="236"/>
      <c r="F1023" s="95"/>
      <c r="G1023" s="95"/>
      <c r="I1023" s="69">
        <f t="shared" si="41"/>
        <v>0</v>
      </c>
      <c r="J1023"/>
      <c r="K1023"/>
    </row>
    <row r="1024" spans="1:11" ht="15.75" x14ac:dyDescent="0.25">
      <c r="A1024" s="242"/>
      <c r="B1024" s="242"/>
      <c r="C1024" s="237"/>
      <c r="D1024" s="236"/>
      <c r="E1024" s="236"/>
      <c r="F1024" s="95"/>
      <c r="G1024" s="95"/>
      <c r="I1024" s="69">
        <f t="shared" si="41"/>
        <v>0</v>
      </c>
      <c r="J1024"/>
      <c r="K1024"/>
    </row>
    <row r="1025" spans="1:11" ht="15.75" x14ac:dyDescent="0.25">
      <c r="A1025" s="242"/>
      <c r="B1025" s="242"/>
      <c r="C1025" s="237"/>
      <c r="D1025" s="236"/>
      <c r="E1025" s="236"/>
      <c r="F1025" s="95"/>
      <c r="G1025" s="95"/>
      <c r="I1025" s="69">
        <f t="shared" si="41"/>
        <v>0</v>
      </c>
      <c r="J1025"/>
      <c r="K1025"/>
    </row>
    <row r="1026" spans="1:11" ht="15.75" x14ac:dyDescent="0.25">
      <c r="A1026" s="242"/>
      <c r="B1026" s="242"/>
      <c r="C1026" s="237"/>
      <c r="D1026" s="236"/>
      <c r="E1026" s="236"/>
      <c r="F1026" s="95"/>
      <c r="G1026" s="95"/>
      <c r="I1026" s="69">
        <f t="shared" si="41"/>
        <v>0</v>
      </c>
      <c r="J1026"/>
      <c r="K1026"/>
    </row>
    <row r="1027" spans="1:11" ht="15.75" x14ac:dyDescent="0.25">
      <c r="A1027" s="242"/>
      <c r="B1027" s="242"/>
      <c r="C1027" s="237"/>
      <c r="D1027" s="236"/>
      <c r="E1027" s="236"/>
      <c r="F1027" s="95"/>
      <c r="G1027" s="95"/>
      <c r="I1027" s="69">
        <f t="shared" ref="I1027:I1090" si="42">D1027</f>
        <v>0</v>
      </c>
      <c r="J1027"/>
      <c r="K1027"/>
    </row>
    <row r="1028" spans="1:11" ht="15.75" x14ac:dyDescent="0.25">
      <c r="A1028" s="242"/>
      <c r="B1028" s="242"/>
      <c r="C1028" s="237"/>
      <c r="D1028" s="236"/>
      <c r="E1028" s="236"/>
      <c r="F1028" s="95"/>
      <c r="G1028" s="95"/>
      <c r="I1028" s="69">
        <f t="shared" si="42"/>
        <v>0</v>
      </c>
      <c r="J1028"/>
      <c r="K1028"/>
    </row>
    <row r="1029" spans="1:11" ht="15.75" x14ac:dyDescent="0.25">
      <c r="A1029" s="242"/>
      <c r="B1029" s="242"/>
      <c r="C1029" s="237"/>
      <c r="D1029" s="236"/>
      <c r="E1029" s="236"/>
      <c r="F1029" s="95"/>
      <c r="G1029" s="95"/>
      <c r="I1029" s="69">
        <f t="shared" si="42"/>
        <v>0</v>
      </c>
      <c r="J1029"/>
      <c r="K1029"/>
    </row>
    <row r="1030" spans="1:11" ht="15.75" x14ac:dyDescent="0.25">
      <c r="A1030" s="242"/>
      <c r="B1030" s="242"/>
      <c r="C1030" s="237"/>
      <c r="D1030" s="236"/>
      <c r="E1030" s="236"/>
      <c r="F1030" s="95"/>
      <c r="G1030" s="95"/>
      <c r="I1030" s="69">
        <f t="shared" si="42"/>
        <v>0</v>
      </c>
      <c r="J1030"/>
      <c r="K1030"/>
    </row>
    <row r="1031" spans="1:11" ht="15.75" x14ac:dyDescent="0.25">
      <c r="A1031" s="242"/>
      <c r="B1031" s="242"/>
      <c r="C1031" s="237"/>
      <c r="D1031" s="236"/>
      <c r="E1031" s="236"/>
      <c r="F1031" s="95"/>
      <c r="G1031" s="95"/>
      <c r="I1031" s="69">
        <f t="shared" si="42"/>
        <v>0</v>
      </c>
      <c r="J1031"/>
      <c r="K1031"/>
    </row>
    <row r="1032" spans="1:11" ht="15.75" x14ac:dyDescent="0.25">
      <c r="A1032" s="242"/>
      <c r="B1032" s="242"/>
      <c r="C1032" s="237"/>
      <c r="D1032" s="236"/>
      <c r="E1032" s="236"/>
      <c r="F1032" s="95"/>
      <c r="G1032" s="95"/>
      <c r="I1032" s="69">
        <f t="shared" si="42"/>
        <v>0</v>
      </c>
      <c r="J1032"/>
      <c r="K1032"/>
    </row>
    <row r="1033" spans="1:11" ht="15.75" x14ac:dyDescent="0.25">
      <c r="A1033" s="242"/>
      <c r="B1033" s="242"/>
      <c r="C1033" s="237"/>
      <c r="D1033" s="236"/>
      <c r="E1033" s="236"/>
      <c r="F1033" s="95"/>
      <c r="G1033" s="95"/>
      <c r="I1033" s="69">
        <f t="shared" si="42"/>
        <v>0</v>
      </c>
      <c r="J1033"/>
      <c r="K1033"/>
    </row>
    <row r="1034" spans="1:11" ht="15.75" x14ac:dyDescent="0.25">
      <c r="A1034" s="242"/>
      <c r="B1034" s="242"/>
      <c r="C1034" s="237"/>
      <c r="D1034" s="236"/>
      <c r="E1034" s="236"/>
      <c r="F1034" s="95"/>
      <c r="G1034" s="95"/>
      <c r="I1034" s="69">
        <f t="shared" si="42"/>
        <v>0</v>
      </c>
      <c r="J1034"/>
      <c r="K1034"/>
    </row>
    <row r="1035" spans="1:11" ht="15.75" x14ac:dyDescent="0.25">
      <c r="A1035" s="242"/>
      <c r="B1035" s="242"/>
      <c r="C1035" s="237"/>
      <c r="D1035" s="236"/>
      <c r="E1035" s="236"/>
      <c r="F1035" s="95"/>
      <c r="G1035" s="95"/>
      <c r="I1035" s="69">
        <f t="shared" si="42"/>
        <v>0</v>
      </c>
      <c r="J1035"/>
      <c r="K1035"/>
    </row>
    <row r="1036" spans="1:11" ht="15.75" x14ac:dyDescent="0.25">
      <c r="A1036" s="242"/>
      <c r="B1036" s="242"/>
      <c r="C1036" s="237"/>
      <c r="D1036" s="236"/>
      <c r="E1036" s="236"/>
      <c r="F1036" s="95"/>
      <c r="G1036" s="95"/>
      <c r="I1036" s="69">
        <f t="shared" si="42"/>
        <v>0</v>
      </c>
      <c r="J1036"/>
      <c r="K1036"/>
    </row>
    <row r="1037" spans="1:11" ht="15.75" x14ac:dyDescent="0.25">
      <c r="A1037" s="242"/>
      <c r="B1037" s="242"/>
      <c r="C1037" s="237"/>
      <c r="D1037" s="236"/>
      <c r="E1037" s="236"/>
      <c r="F1037" s="95"/>
      <c r="G1037" s="95"/>
      <c r="I1037" s="69">
        <f t="shared" si="42"/>
        <v>0</v>
      </c>
      <c r="J1037"/>
      <c r="K1037"/>
    </row>
    <row r="1038" spans="1:11" ht="15.75" x14ac:dyDescent="0.25">
      <c r="A1038" s="242"/>
      <c r="B1038" s="242"/>
      <c r="C1038" s="237"/>
      <c r="D1038" s="236"/>
      <c r="E1038" s="236"/>
      <c r="F1038" s="95"/>
      <c r="G1038" s="95"/>
      <c r="I1038" s="69">
        <f t="shared" si="42"/>
        <v>0</v>
      </c>
      <c r="J1038"/>
      <c r="K1038"/>
    </row>
    <row r="1039" spans="1:11" ht="15.75" x14ac:dyDescent="0.25">
      <c r="A1039" s="242"/>
      <c r="B1039" s="242"/>
      <c r="C1039" s="237"/>
      <c r="D1039" s="236"/>
      <c r="E1039" s="236"/>
      <c r="F1039" s="95"/>
      <c r="G1039" s="95"/>
      <c r="I1039" s="69">
        <f t="shared" si="42"/>
        <v>0</v>
      </c>
      <c r="J1039"/>
      <c r="K1039"/>
    </row>
    <row r="1040" spans="1:11" ht="15.75" x14ac:dyDescent="0.25">
      <c r="A1040" s="242"/>
      <c r="B1040" s="242"/>
      <c r="C1040" s="237"/>
      <c r="D1040" s="236"/>
      <c r="E1040" s="236"/>
      <c r="F1040" s="95"/>
      <c r="G1040" s="95"/>
      <c r="I1040" s="69">
        <f t="shared" si="42"/>
        <v>0</v>
      </c>
      <c r="J1040"/>
      <c r="K1040"/>
    </row>
    <row r="1041" spans="1:11" ht="15.75" x14ac:dyDescent="0.25">
      <c r="A1041" s="242"/>
      <c r="B1041" s="242"/>
      <c r="C1041" s="237"/>
      <c r="D1041" s="236"/>
      <c r="E1041" s="236"/>
      <c r="F1041" s="95"/>
      <c r="G1041" s="95"/>
      <c r="I1041" s="69">
        <f t="shared" si="42"/>
        <v>0</v>
      </c>
      <c r="J1041"/>
      <c r="K1041"/>
    </row>
    <row r="1042" spans="1:11" ht="15.75" x14ac:dyDescent="0.25">
      <c r="A1042" s="242"/>
      <c r="B1042" s="242"/>
      <c r="C1042" s="237"/>
      <c r="D1042" s="236"/>
      <c r="E1042" s="236"/>
      <c r="F1042" s="95"/>
      <c r="G1042" s="95"/>
      <c r="I1042" s="69">
        <f t="shared" si="42"/>
        <v>0</v>
      </c>
      <c r="J1042"/>
      <c r="K1042"/>
    </row>
    <row r="1043" spans="1:11" ht="15.75" x14ac:dyDescent="0.25">
      <c r="A1043" s="242"/>
      <c r="B1043" s="242"/>
      <c r="C1043" s="237"/>
      <c r="D1043" s="236"/>
      <c r="E1043" s="236"/>
      <c r="F1043" s="95"/>
      <c r="G1043" s="95"/>
      <c r="I1043" s="69">
        <f t="shared" si="42"/>
        <v>0</v>
      </c>
      <c r="J1043"/>
      <c r="K1043"/>
    </row>
    <row r="1044" spans="1:11" ht="15.75" x14ac:dyDescent="0.25">
      <c r="A1044" s="242"/>
      <c r="B1044" s="242"/>
      <c r="C1044" s="237"/>
      <c r="D1044" s="236"/>
      <c r="E1044" s="236"/>
      <c r="F1044" s="95"/>
      <c r="G1044" s="95"/>
      <c r="I1044" s="69">
        <f t="shared" si="42"/>
        <v>0</v>
      </c>
      <c r="J1044"/>
      <c r="K1044"/>
    </row>
    <row r="1045" spans="1:11" ht="15.75" x14ac:dyDescent="0.25">
      <c r="A1045" s="242"/>
      <c r="B1045" s="242"/>
      <c r="C1045" s="237"/>
      <c r="D1045" s="236"/>
      <c r="E1045" s="236"/>
      <c r="F1045" s="95"/>
      <c r="G1045" s="95"/>
      <c r="I1045" s="69">
        <f t="shared" si="42"/>
        <v>0</v>
      </c>
      <c r="J1045"/>
      <c r="K1045"/>
    </row>
    <row r="1046" spans="1:11" ht="15.75" x14ac:dyDescent="0.25">
      <c r="A1046" s="242"/>
      <c r="B1046" s="242"/>
      <c r="C1046" s="237"/>
      <c r="D1046" s="236"/>
      <c r="E1046" s="236"/>
      <c r="F1046" s="95"/>
      <c r="G1046" s="95"/>
      <c r="I1046" s="69">
        <f t="shared" si="42"/>
        <v>0</v>
      </c>
      <c r="J1046"/>
      <c r="K1046"/>
    </row>
    <row r="1047" spans="1:11" ht="15.75" x14ac:dyDescent="0.25">
      <c r="A1047" s="242"/>
      <c r="B1047" s="242"/>
      <c r="C1047" s="237"/>
      <c r="D1047" s="236"/>
      <c r="E1047" s="236"/>
      <c r="F1047" s="95"/>
      <c r="G1047" s="95"/>
      <c r="I1047" s="69">
        <f t="shared" si="42"/>
        <v>0</v>
      </c>
      <c r="J1047"/>
      <c r="K1047"/>
    </row>
    <row r="1048" spans="1:11" ht="15.75" x14ac:dyDescent="0.25">
      <c r="A1048" s="242"/>
      <c r="B1048" s="242"/>
      <c r="C1048" s="237"/>
      <c r="D1048" s="236"/>
      <c r="E1048" s="236"/>
      <c r="F1048" s="95"/>
      <c r="G1048" s="95"/>
      <c r="I1048" s="69">
        <f t="shared" si="42"/>
        <v>0</v>
      </c>
      <c r="J1048"/>
      <c r="K1048"/>
    </row>
    <row r="1049" spans="1:11" ht="15.75" x14ac:dyDescent="0.25">
      <c r="A1049" s="242"/>
      <c r="B1049" s="242"/>
      <c r="C1049" s="237"/>
      <c r="D1049" s="236"/>
      <c r="E1049" s="236"/>
      <c r="F1049" s="95"/>
      <c r="G1049" s="95"/>
      <c r="I1049" s="69">
        <f t="shared" si="42"/>
        <v>0</v>
      </c>
      <c r="J1049"/>
      <c r="K1049"/>
    </row>
    <row r="1050" spans="1:11" ht="15.75" x14ac:dyDescent="0.25">
      <c r="A1050" s="242"/>
      <c r="B1050" s="242"/>
      <c r="C1050" s="237"/>
      <c r="D1050" s="236"/>
      <c r="E1050" s="236"/>
      <c r="F1050" s="95"/>
      <c r="G1050" s="95"/>
      <c r="I1050" s="69">
        <f t="shared" si="42"/>
        <v>0</v>
      </c>
      <c r="J1050"/>
      <c r="K1050"/>
    </row>
    <row r="1051" spans="1:11" ht="15.75" x14ac:dyDescent="0.25">
      <c r="A1051" s="242"/>
      <c r="B1051" s="242"/>
      <c r="C1051" s="237"/>
      <c r="D1051" s="236"/>
      <c r="E1051" s="236"/>
      <c r="F1051" s="95"/>
      <c r="G1051" s="95"/>
      <c r="I1051" s="69">
        <f t="shared" si="42"/>
        <v>0</v>
      </c>
      <c r="J1051"/>
      <c r="K1051"/>
    </row>
    <row r="1052" spans="1:11" ht="15.75" x14ac:dyDescent="0.25">
      <c r="A1052" s="242"/>
      <c r="B1052" s="242"/>
      <c r="C1052" s="237"/>
      <c r="D1052" s="236"/>
      <c r="E1052" s="236"/>
      <c r="F1052" s="95"/>
      <c r="G1052" s="95"/>
      <c r="I1052" s="69">
        <f t="shared" si="42"/>
        <v>0</v>
      </c>
      <c r="J1052"/>
      <c r="K1052"/>
    </row>
    <row r="1053" spans="1:11" ht="15.75" x14ac:dyDescent="0.25">
      <c r="A1053" s="242"/>
      <c r="B1053" s="242"/>
      <c r="C1053" s="237"/>
      <c r="D1053" s="236"/>
      <c r="E1053" s="236"/>
      <c r="F1053" s="95"/>
      <c r="G1053" s="95"/>
      <c r="I1053" s="69">
        <f t="shared" si="42"/>
        <v>0</v>
      </c>
      <c r="J1053"/>
      <c r="K1053"/>
    </row>
    <row r="1054" spans="1:11" ht="15.75" x14ac:dyDescent="0.25">
      <c r="A1054" s="242"/>
      <c r="B1054" s="242"/>
      <c r="C1054" s="237"/>
      <c r="D1054" s="236"/>
      <c r="E1054" s="236"/>
      <c r="F1054" s="95"/>
      <c r="G1054" s="95"/>
      <c r="I1054" s="69">
        <f t="shared" si="42"/>
        <v>0</v>
      </c>
      <c r="J1054"/>
      <c r="K1054"/>
    </row>
    <row r="1055" spans="1:11" ht="15.75" x14ac:dyDescent="0.25">
      <c r="A1055" s="242"/>
      <c r="B1055" s="242"/>
      <c r="C1055" s="237"/>
      <c r="D1055" s="236"/>
      <c r="E1055" s="236"/>
      <c r="F1055" s="95"/>
      <c r="G1055" s="95"/>
      <c r="I1055" s="69">
        <f t="shared" si="42"/>
        <v>0</v>
      </c>
      <c r="J1055"/>
      <c r="K1055"/>
    </row>
    <row r="1056" spans="1:11" ht="15.75" x14ac:dyDescent="0.25">
      <c r="A1056" s="242"/>
      <c r="B1056" s="242"/>
      <c r="C1056" s="237"/>
      <c r="D1056" s="236"/>
      <c r="E1056" s="236"/>
      <c r="F1056" s="95"/>
      <c r="G1056" s="95"/>
      <c r="I1056" s="69">
        <f t="shared" si="42"/>
        <v>0</v>
      </c>
      <c r="J1056"/>
      <c r="K1056"/>
    </row>
    <row r="1057" spans="1:11" ht="15.75" x14ac:dyDescent="0.25">
      <c r="A1057" s="242"/>
      <c r="B1057" s="242"/>
      <c r="C1057" s="237"/>
      <c r="D1057" s="236"/>
      <c r="E1057" s="236"/>
      <c r="F1057" s="95"/>
      <c r="G1057" s="95"/>
      <c r="I1057" s="69">
        <f t="shared" si="42"/>
        <v>0</v>
      </c>
      <c r="J1057"/>
      <c r="K1057"/>
    </row>
    <row r="1058" spans="1:11" ht="15.75" x14ac:dyDescent="0.25">
      <c r="A1058" s="242"/>
      <c r="B1058" s="242"/>
      <c r="C1058" s="237"/>
      <c r="D1058" s="236"/>
      <c r="E1058" s="236"/>
      <c r="F1058" s="95"/>
      <c r="G1058" s="95"/>
      <c r="I1058" s="69">
        <f t="shared" si="42"/>
        <v>0</v>
      </c>
      <c r="J1058"/>
      <c r="K1058"/>
    </row>
    <row r="1059" spans="1:11" ht="15.75" x14ac:dyDescent="0.25">
      <c r="A1059" s="242"/>
      <c r="B1059" s="242"/>
      <c r="C1059" s="237"/>
      <c r="D1059" s="236"/>
      <c r="E1059" s="236"/>
      <c r="F1059" s="95"/>
      <c r="G1059" s="95"/>
      <c r="I1059" s="69">
        <f t="shared" si="42"/>
        <v>0</v>
      </c>
      <c r="J1059"/>
      <c r="K1059"/>
    </row>
    <row r="1060" spans="1:11" ht="15.75" x14ac:dyDescent="0.25">
      <c r="A1060" s="242"/>
      <c r="B1060" s="242"/>
      <c r="C1060" s="237"/>
      <c r="D1060" s="236"/>
      <c r="E1060" s="236"/>
      <c r="F1060" s="95"/>
      <c r="G1060" s="95"/>
      <c r="I1060" s="69">
        <f t="shared" si="42"/>
        <v>0</v>
      </c>
      <c r="J1060"/>
      <c r="K1060"/>
    </row>
    <row r="1061" spans="1:11" ht="15.75" x14ac:dyDescent="0.25">
      <c r="A1061" s="242"/>
      <c r="B1061" s="242"/>
      <c r="C1061" s="237"/>
      <c r="D1061" s="236"/>
      <c r="E1061" s="236"/>
      <c r="F1061" s="95"/>
      <c r="G1061" s="95"/>
      <c r="I1061" s="69">
        <f t="shared" si="42"/>
        <v>0</v>
      </c>
      <c r="J1061"/>
      <c r="K1061"/>
    </row>
    <row r="1062" spans="1:11" ht="15.75" x14ac:dyDescent="0.25">
      <c r="A1062" s="242"/>
      <c r="B1062" s="242"/>
      <c r="C1062" s="237"/>
      <c r="D1062" s="236"/>
      <c r="E1062" s="236"/>
      <c r="F1062" s="95"/>
      <c r="G1062" s="95"/>
      <c r="I1062" s="69">
        <f t="shared" si="42"/>
        <v>0</v>
      </c>
      <c r="J1062"/>
      <c r="K1062"/>
    </row>
    <row r="1063" spans="1:11" ht="15.75" x14ac:dyDescent="0.25">
      <c r="A1063" s="242"/>
      <c r="B1063" s="242"/>
      <c r="C1063" s="237"/>
      <c r="D1063" s="236"/>
      <c r="E1063" s="236"/>
      <c r="F1063" s="95"/>
      <c r="G1063" s="95"/>
      <c r="I1063" s="69">
        <f t="shared" si="42"/>
        <v>0</v>
      </c>
      <c r="J1063"/>
      <c r="K1063"/>
    </row>
    <row r="1064" spans="1:11" ht="15.75" x14ac:dyDescent="0.25">
      <c r="A1064" s="242"/>
      <c r="B1064" s="242"/>
      <c r="C1064" s="237"/>
      <c r="D1064" s="236"/>
      <c r="E1064" s="236"/>
      <c r="F1064" s="95"/>
      <c r="G1064" s="95"/>
      <c r="I1064" s="69">
        <f t="shared" si="42"/>
        <v>0</v>
      </c>
      <c r="J1064"/>
      <c r="K1064"/>
    </row>
    <row r="1065" spans="1:11" ht="15.75" x14ac:dyDescent="0.25">
      <c r="A1065" s="242"/>
      <c r="B1065" s="242"/>
      <c r="C1065" s="237"/>
      <c r="D1065" s="236"/>
      <c r="E1065" s="236"/>
      <c r="F1065" s="95"/>
      <c r="G1065" s="95"/>
      <c r="I1065" s="69">
        <f t="shared" si="42"/>
        <v>0</v>
      </c>
      <c r="J1065"/>
      <c r="K1065"/>
    </row>
    <row r="1066" spans="1:11" ht="15.75" x14ac:dyDescent="0.25">
      <c r="A1066" s="242"/>
      <c r="B1066" s="242"/>
      <c r="C1066" s="237"/>
      <c r="D1066" s="236"/>
      <c r="E1066" s="236"/>
      <c r="F1066" s="95"/>
      <c r="G1066" s="95"/>
      <c r="I1066" s="69">
        <f t="shared" si="42"/>
        <v>0</v>
      </c>
      <c r="J1066"/>
      <c r="K1066"/>
    </row>
    <row r="1067" spans="1:11" ht="15.75" x14ac:dyDescent="0.25">
      <c r="A1067" s="242"/>
      <c r="B1067" s="242"/>
      <c r="C1067" s="237"/>
      <c r="D1067" s="236"/>
      <c r="E1067" s="236"/>
      <c r="F1067" s="95"/>
      <c r="G1067" s="95"/>
      <c r="I1067" s="69">
        <f t="shared" si="42"/>
        <v>0</v>
      </c>
      <c r="J1067"/>
      <c r="K1067"/>
    </row>
    <row r="1068" spans="1:11" ht="15.75" x14ac:dyDescent="0.25">
      <c r="A1068" s="242"/>
      <c r="B1068" s="242"/>
      <c r="C1068" s="237"/>
      <c r="D1068" s="236"/>
      <c r="E1068" s="236"/>
      <c r="F1068" s="95"/>
      <c r="G1068" s="95"/>
      <c r="I1068" s="69">
        <f t="shared" si="42"/>
        <v>0</v>
      </c>
      <c r="J1068"/>
      <c r="K1068"/>
    </row>
    <row r="1069" spans="1:11" ht="15.75" x14ac:dyDescent="0.25">
      <c r="A1069" s="242"/>
      <c r="B1069" s="242"/>
      <c r="C1069" s="237"/>
      <c r="D1069" s="236"/>
      <c r="E1069" s="236"/>
      <c r="F1069" s="95"/>
      <c r="G1069" s="95"/>
      <c r="I1069" s="69">
        <f t="shared" si="42"/>
        <v>0</v>
      </c>
      <c r="J1069"/>
      <c r="K1069"/>
    </row>
    <row r="1070" spans="1:11" ht="15.75" x14ac:dyDescent="0.25">
      <c r="A1070" s="242"/>
      <c r="B1070" s="242"/>
      <c r="C1070" s="237"/>
      <c r="D1070" s="236"/>
      <c r="E1070" s="236"/>
      <c r="F1070" s="95"/>
      <c r="G1070" s="95"/>
      <c r="I1070" s="69">
        <f t="shared" si="42"/>
        <v>0</v>
      </c>
      <c r="J1070"/>
      <c r="K1070"/>
    </row>
    <row r="1071" spans="1:11" ht="15.75" x14ac:dyDescent="0.25">
      <c r="A1071" s="242"/>
      <c r="B1071" s="242"/>
      <c r="C1071" s="237"/>
      <c r="D1071" s="236"/>
      <c r="E1071" s="236"/>
      <c r="F1071" s="95"/>
      <c r="G1071" s="95"/>
      <c r="I1071" s="69">
        <f t="shared" si="42"/>
        <v>0</v>
      </c>
      <c r="J1071"/>
      <c r="K1071"/>
    </row>
    <row r="1072" spans="1:11" ht="15.75" x14ac:dyDescent="0.25">
      <c r="A1072" s="242"/>
      <c r="B1072" s="242"/>
      <c r="C1072" s="237"/>
      <c r="D1072" s="236"/>
      <c r="E1072" s="236"/>
      <c r="F1072" s="95"/>
      <c r="G1072" s="95"/>
      <c r="I1072" s="69">
        <f t="shared" si="42"/>
        <v>0</v>
      </c>
      <c r="J1072"/>
      <c r="K1072"/>
    </row>
    <row r="1073" spans="1:11" ht="15.75" x14ac:dyDescent="0.25">
      <c r="A1073" s="242"/>
      <c r="B1073" s="242"/>
      <c r="C1073" s="237"/>
      <c r="D1073" s="236"/>
      <c r="E1073" s="236"/>
      <c r="F1073" s="95"/>
      <c r="G1073" s="95"/>
      <c r="I1073" s="69">
        <f t="shared" si="42"/>
        <v>0</v>
      </c>
      <c r="J1073"/>
      <c r="K1073"/>
    </row>
    <row r="1074" spans="1:11" ht="15.75" x14ac:dyDescent="0.25">
      <c r="A1074" s="242"/>
      <c r="B1074" s="242"/>
      <c r="C1074" s="237"/>
      <c r="D1074" s="236"/>
      <c r="E1074" s="236"/>
      <c r="F1074" s="95"/>
      <c r="G1074" s="95"/>
      <c r="I1074" s="69">
        <f t="shared" si="42"/>
        <v>0</v>
      </c>
      <c r="J1074"/>
      <c r="K1074"/>
    </row>
    <row r="1075" spans="1:11" ht="15.75" x14ac:dyDescent="0.25">
      <c r="A1075" s="242"/>
      <c r="B1075" s="242"/>
      <c r="C1075" s="237"/>
      <c r="D1075" s="236"/>
      <c r="E1075" s="236"/>
      <c r="F1075" s="95"/>
      <c r="G1075" s="95"/>
      <c r="I1075" s="69">
        <f t="shared" si="42"/>
        <v>0</v>
      </c>
      <c r="J1075"/>
      <c r="K1075"/>
    </row>
    <row r="1076" spans="1:11" ht="15.75" x14ac:dyDescent="0.25">
      <c r="A1076" s="242"/>
      <c r="B1076" s="242"/>
      <c r="C1076" s="237"/>
      <c r="D1076" s="236"/>
      <c r="E1076" s="236"/>
      <c r="F1076" s="95"/>
      <c r="G1076" s="95"/>
      <c r="I1076" s="69">
        <f t="shared" si="42"/>
        <v>0</v>
      </c>
      <c r="J1076"/>
      <c r="K1076"/>
    </row>
    <row r="1077" spans="1:11" ht="15.75" x14ac:dyDescent="0.25">
      <c r="A1077" s="242"/>
      <c r="B1077" s="242"/>
      <c r="C1077" s="237"/>
      <c r="D1077" s="236"/>
      <c r="E1077" s="236"/>
      <c r="F1077" s="95"/>
      <c r="G1077" s="95"/>
      <c r="I1077" s="69">
        <f t="shared" si="42"/>
        <v>0</v>
      </c>
      <c r="J1077"/>
      <c r="K1077"/>
    </row>
    <row r="1078" spans="1:11" ht="15.75" x14ac:dyDescent="0.25">
      <c r="A1078" s="242"/>
      <c r="B1078" s="242"/>
      <c r="C1078" s="237"/>
      <c r="D1078" s="236"/>
      <c r="E1078" s="236"/>
      <c r="F1078" s="95"/>
      <c r="G1078" s="95"/>
      <c r="I1078" s="69">
        <f t="shared" si="42"/>
        <v>0</v>
      </c>
      <c r="J1078"/>
      <c r="K1078"/>
    </row>
    <row r="1079" spans="1:11" ht="15.75" x14ac:dyDescent="0.25">
      <c r="A1079" s="242"/>
      <c r="B1079" s="242"/>
      <c r="C1079" s="237"/>
      <c r="D1079" s="236"/>
      <c r="E1079" s="236"/>
      <c r="F1079" s="95"/>
      <c r="G1079" s="95"/>
      <c r="I1079" s="69">
        <f t="shared" si="42"/>
        <v>0</v>
      </c>
      <c r="J1079"/>
      <c r="K1079"/>
    </row>
    <row r="1080" spans="1:11" ht="15.75" x14ac:dyDescent="0.25">
      <c r="A1080" s="242"/>
      <c r="B1080" s="242"/>
      <c r="C1080" s="237"/>
      <c r="D1080" s="236"/>
      <c r="E1080" s="236"/>
      <c r="F1080" s="95"/>
      <c r="G1080" s="95"/>
      <c r="I1080" s="69">
        <f t="shared" si="42"/>
        <v>0</v>
      </c>
      <c r="J1080"/>
      <c r="K1080"/>
    </row>
    <row r="1081" spans="1:11" ht="15.75" x14ac:dyDescent="0.25">
      <c r="A1081" s="242"/>
      <c r="B1081" s="242"/>
      <c r="C1081" s="237"/>
      <c r="D1081" s="236"/>
      <c r="E1081" s="236"/>
      <c r="F1081" s="95"/>
      <c r="G1081" s="95"/>
      <c r="I1081" s="69">
        <f t="shared" si="42"/>
        <v>0</v>
      </c>
      <c r="J1081"/>
      <c r="K1081"/>
    </row>
    <row r="1082" spans="1:11" ht="15.75" x14ac:dyDescent="0.25">
      <c r="A1082" s="242"/>
      <c r="B1082" s="242"/>
      <c r="C1082" s="237"/>
      <c r="D1082" s="236"/>
      <c r="E1082" s="236"/>
      <c r="F1082" s="95"/>
      <c r="G1082" s="95"/>
      <c r="I1082" s="69">
        <f t="shared" si="42"/>
        <v>0</v>
      </c>
      <c r="J1082"/>
      <c r="K1082"/>
    </row>
    <row r="1083" spans="1:11" ht="15.75" x14ac:dyDescent="0.25">
      <c r="A1083" s="242"/>
      <c r="B1083" s="242"/>
      <c r="C1083" s="237"/>
      <c r="D1083" s="236"/>
      <c r="E1083" s="236"/>
      <c r="F1083" s="95"/>
      <c r="G1083" s="95"/>
      <c r="I1083" s="69">
        <f t="shared" si="42"/>
        <v>0</v>
      </c>
      <c r="J1083"/>
      <c r="K1083"/>
    </row>
    <row r="1084" spans="1:11" ht="15.75" x14ac:dyDescent="0.25">
      <c r="A1084" s="242"/>
      <c r="B1084" s="242"/>
      <c r="C1084" s="237"/>
      <c r="D1084" s="236"/>
      <c r="E1084" s="236"/>
      <c r="F1084" s="95"/>
      <c r="G1084" s="95"/>
      <c r="I1084" s="69">
        <f t="shared" si="42"/>
        <v>0</v>
      </c>
      <c r="J1084"/>
      <c r="K1084"/>
    </row>
    <row r="1085" spans="1:11" ht="15.75" x14ac:dyDescent="0.25">
      <c r="A1085" s="242"/>
      <c r="B1085" s="242"/>
      <c r="C1085" s="237"/>
      <c r="D1085" s="236"/>
      <c r="E1085" s="236"/>
      <c r="F1085" s="95"/>
      <c r="G1085" s="95"/>
      <c r="I1085" s="69">
        <f t="shared" si="42"/>
        <v>0</v>
      </c>
      <c r="J1085"/>
      <c r="K1085"/>
    </row>
    <row r="1086" spans="1:11" ht="15.75" x14ac:dyDescent="0.25">
      <c r="A1086" s="242"/>
      <c r="B1086" s="242"/>
      <c r="C1086" s="237"/>
      <c r="D1086" s="236"/>
      <c r="E1086" s="236"/>
      <c r="F1086" s="95"/>
      <c r="G1086" s="95"/>
      <c r="I1086" s="69">
        <f t="shared" si="42"/>
        <v>0</v>
      </c>
      <c r="J1086"/>
      <c r="K1086"/>
    </row>
    <row r="1087" spans="1:11" ht="15.75" x14ac:dyDescent="0.25">
      <c r="A1087" s="242"/>
      <c r="B1087" s="242"/>
      <c r="C1087" s="237"/>
      <c r="D1087" s="236"/>
      <c r="E1087" s="236"/>
      <c r="F1087" s="95"/>
      <c r="G1087" s="95"/>
      <c r="I1087" s="69">
        <f t="shared" si="42"/>
        <v>0</v>
      </c>
      <c r="J1087"/>
      <c r="K1087"/>
    </row>
    <row r="1088" spans="1:11" ht="15.75" x14ac:dyDescent="0.25">
      <c r="A1088" s="242"/>
      <c r="B1088" s="242"/>
      <c r="C1088" s="237"/>
      <c r="D1088" s="236"/>
      <c r="E1088" s="236"/>
      <c r="F1088" s="95"/>
      <c r="G1088" s="95"/>
      <c r="I1088" s="69">
        <f t="shared" si="42"/>
        <v>0</v>
      </c>
      <c r="J1088"/>
      <c r="K1088"/>
    </row>
    <row r="1089" spans="1:11" ht="15.75" x14ac:dyDescent="0.25">
      <c r="A1089" s="242"/>
      <c r="B1089" s="242"/>
      <c r="C1089" s="237"/>
      <c r="D1089" s="236"/>
      <c r="E1089" s="236"/>
      <c r="F1089" s="95"/>
      <c r="G1089" s="95"/>
      <c r="I1089" s="69">
        <f t="shared" si="42"/>
        <v>0</v>
      </c>
      <c r="J1089"/>
      <c r="K1089"/>
    </row>
    <row r="1090" spans="1:11" ht="15.75" x14ac:dyDescent="0.25">
      <c r="A1090" s="242"/>
      <c r="B1090" s="242"/>
      <c r="C1090" s="237"/>
      <c r="D1090" s="236"/>
      <c r="E1090" s="236"/>
      <c r="F1090" s="95"/>
      <c r="G1090" s="95"/>
      <c r="I1090" s="69">
        <f t="shared" si="42"/>
        <v>0</v>
      </c>
      <c r="J1090"/>
      <c r="K1090"/>
    </row>
    <row r="1091" spans="1:11" ht="15.75" x14ac:dyDescent="0.25">
      <c r="A1091" s="242"/>
      <c r="B1091" s="242"/>
      <c r="C1091" s="237"/>
      <c r="D1091" s="236"/>
      <c r="E1091" s="236"/>
      <c r="F1091" s="95"/>
      <c r="G1091" s="95"/>
      <c r="I1091" s="69">
        <f t="shared" ref="I1091:I1154" si="43">D1091</f>
        <v>0</v>
      </c>
      <c r="J1091"/>
      <c r="K1091"/>
    </row>
    <row r="1092" spans="1:11" ht="15.75" x14ac:dyDescent="0.25">
      <c r="A1092" s="242"/>
      <c r="B1092" s="242"/>
      <c r="C1092" s="237"/>
      <c r="D1092" s="236"/>
      <c r="E1092" s="236"/>
      <c r="F1092" s="95"/>
      <c r="G1092" s="95"/>
      <c r="I1092" s="69">
        <f t="shared" si="43"/>
        <v>0</v>
      </c>
      <c r="J1092"/>
      <c r="K1092"/>
    </row>
    <row r="1093" spans="1:11" ht="15.75" x14ac:dyDescent="0.25">
      <c r="A1093" s="242"/>
      <c r="B1093" s="242"/>
      <c r="C1093" s="237"/>
      <c r="D1093" s="236"/>
      <c r="E1093" s="236"/>
      <c r="F1093" s="95"/>
      <c r="G1093" s="95"/>
      <c r="I1093" s="69">
        <f t="shared" si="43"/>
        <v>0</v>
      </c>
      <c r="J1093"/>
      <c r="K1093"/>
    </row>
    <row r="1094" spans="1:11" ht="15.75" x14ac:dyDescent="0.25">
      <c r="A1094" s="242"/>
      <c r="B1094" s="242"/>
      <c r="C1094" s="237"/>
      <c r="D1094" s="236"/>
      <c r="E1094" s="236"/>
      <c r="F1094" s="95"/>
      <c r="G1094" s="95"/>
      <c r="I1094" s="69">
        <f t="shared" si="43"/>
        <v>0</v>
      </c>
      <c r="J1094"/>
      <c r="K1094"/>
    </row>
    <row r="1095" spans="1:11" ht="15.75" x14ac:dyDescent="0.25">
      <c r="A1095" s="242"/>
      <c r="B1095" s="242"/>
      <c r="C1095" s="237"/>
      <c r="D1095" s="236"/>
      <c r="E1095" s="236"/>
      <c r="F1095" s="95"/>
      <c r="G1095" s="95"/>
      <c r="I1095" s="69">
        <f t="shared" si="43"/>
        <v>0</v>
      </c>
      <c r="J1095"/>
      <c r="K1095"/>
    </row>
    <row r="1096" spans="1:11" ht="15.75" x14ac:dyDescent="0.25">
      <c r="A1096" s="242"/>
      <c r="B1096" s="242"/>
      <c r="C1096" s="237"/>
      <c r="D1096" s="236"/>
      <c r="E1096" s="236"/>
      <c r="F1096" s="95"/>
      <c r="G1096" s="95"/>
      <c r="I1096" s="69">
        <f t="shared" si="43"/>
        <v>0</v>
      </c>
      <c r="J1096"/>
      <c r="K1096"/>
    </row>
    <row r="1097" spans="1:11" ht="15.75" x14ac:dyDescent="0.25">
      <c r="A1097" s="242"/>
      <c r="B1097" s="242"/>
      <c r="C1097" s="237"/>
      <c r="D1097" s="236"/>
      <c r="E1097" s="236"/>
      <c r="F1097" s="95"/>
      <c r="G1097" s="95"/>
      <c r="I1097" s="69">
        <f t="shared" si="43"/>
        <v>0</v>
      </c>
      <c r="J1097"/>
      <c r="K1097"/>
    </row>
    <row r="1098" spans="1:11" ht="15.75" x14ac:dyDescent="0.25">
      <c r="A1098" s="242"/>
      <c r="B1098" s="242"/>
      <c r="C1098" s="237"/>
      <c r="D1098" s="236"/>
      <c r="E1098" s="236"/>
      <c r="F1098" s="95"/>
      <c r="G1098" s="95"/>
      <c r="I1098" s="69">
        <f t="shared" si="43"/>
        <v>0</v>
      </c>
      <c r="J1098"/>
      <c r="K1098"/>
    </row>
    <row r="1099" spans="1:11" ht="15.75" x14ac:dyDescent="0.25">
      <c r="A1099" s="242"/>
      <c r="B1099" s="242"/>
      <c r="C1099" s="237"/>
      <c r="D1099" s="236"/>
      <c r="E1099" s="236"/>
      <c r="F1099" s="95"/>
      <c r="G1099" s="95"/>
      <c r="I1099" s="69">
        <f t="shared" si="43"/>
        <v>0</v>
      </c>
      <c r="J1099"/>
      <c r="K1099"/>
    </row>
    <row r="1100" spans="1:11" ht="15.75" x14ac:dyDescent="0.25">
      <c r="A1100" s="242"/>
      <c r="B1100" s="242"/>
      <c r="C1100" s="237"/>
      <c r="D1100" s="236"/>
      <c r="E1100" s="236"/>
      <c r="F1100" s="95"/>
      <c r="G1100" s="95"/>
      <c r="I1100" s="69">
        <f t="shared" si="43"/>
        <v>0</v>
      </c>
      <c r="J1100"/>
      <c r="K1100"/>
    </row>
    <row r="1101" spans="1:11" ht="15.75" x14ac:dyDescent="0.25">
      <c r="A1101" s="242"/>
      <c r="B1101" s="242"/>
      <c r="C1101" s="237"/>
      <c r="D1101" s="236"/>
      <c r="E1101" s="236"/>
      <c r="F1101" s="95"/>
      <c r="G1101" s="95"/>
      <c r="I1101" s="69">
        <f t="shared" si="43"/>
        <v>0</v>
      </c>
      <c r="J1101"/>
      <c r="K1101"/>
    </row>
    <row r="1102" spans="1:11" ht="15.75" x14ac:dyDescent="0.25">
      <c r="A1102" s="242"/>
      <c r="B1102" s="242"/>
      <c r="C1102" s="237"/>
      <c r="D1102" s="236"/>
      <c r="E1102" s="236"/>
      <c r="F1102" s="95"/>
      <c r="G1102" s="95"/>
      <c r="I1102" s="69">
        <f t="shared" si="43"/>
        <v>0</v>
      </c>
      <c r="J1102"/>
      <c r="K1102"/>
    </row>
    <row r="1103" spans="1:11" ht="15.75" x14ac:dyDescent="0.25">
      <c r="A1103" s="242"/>
      <c r="B1103" s="242"/>
      <c r="C1103" s="237"/>
      <c r="D1103" s="236"/>
      <c r="E1103" s="236"/>
      <c r="F1103" s="95"/>
      <c r="G1103" s="95"/>
      <c r="I1103" s="69">
        <f t="shared" si="43"/>
        <v>0</v>
      </c>
      <c r="J1103"/>
      <c r="K1103"/>
    </row>
    <row r="1104" spans="1:11" ht="15.75" x14ac:dyDescent="0.25">
      <c r="A1104" s="242"/>
      <c r="B1104" s="242"/>
      <c r="C1104" s="237"/>
      <c r="D1104" s="236"/>
      <c r="E1104" s="236"/>
      <c r="F1104" s="95"/>
      <c r="G1104" s="95"/>
      <c r="I1104" s="69">
        <f t="shared" si="43"/>
        <v>0</v>
      </c>
      <c r="J1104"/>
      <c r="K1104"/>
    </row>
    <row r="1105" spans="1:11" ht="15.75" x14ac:dyDescent="0.25">
      <c r="A1105" s="242"/>
      <c r="B1105" s="242"/>
      <c r="C1105" s="237"/>
      <c r="D1105" s="236"/>
      <c r="E1105" s="236"/>
      <c r="F1105" s="95"/>
      <c r="G1105" s="95"/>
      <c r="I1105" s="69">
        <f t="shared" si="43"/>
        <v>0</v>
      </c>
      <c r="J1105"/>
      <c r="K1105"/>
    </row>
    <row r="1106" spans="1:11" ht="15.75" x14ac:dyDescent="0.25">
      <c r="A1106" s="242"/>
      <c r="B1106" s="242"/>
      <c r="C1106" s="237"/>
      <c r="D1106" s="236"/>
      <c r="E1106" s="236"/>
      <c r="F1106" s="95"/>
      <c r="G1106" s="95"/>
      <c r="I1106" s="69">
        <f t="shared" si="43"/>
        <v>0</v>
      </c>
      <c r="J1106"/>
      <c r="K1106"/>
    </row>
    <row r="1107" spans="1:11" ht="15.75" x14ac:dyDescent="0.25">
      <c r="A1107" s="242"/>
      <c r="B1107" s="242"/>
      <c r="C1107" s="237"/>
      <c r="D1107" s="236"/>
      <c r="E1107" s="236"/>
      <c r="F1107" s="95"/>
      <c r="G1107" s="95"/>
      <c r="I1107" s="69">
        <f t="shared" si="43"/>
        <v>0</v>
      </c>
      <c r="J1107"/>
      <c r="K1107"/>
    </row>
    <row r="1108" spans="1:11" ht="15.75" x14ac:dyDescent="0.25">
      <c r="A1108" s="242"/>
      <c r="B1108" s="242"/>
      <c r="C1108" s="237"/>
      <c r="D1108" s="236"/>
      <c r="E1108" s="236"/>
      <c r="F1108" s="95"/>
      <c r="G1108" s="95"/>
      <c r="I1108" s="69">
        <f t="shared" si="43"/>
        <v>0</v>
      </c>
      <c r="J1108"/>
      <c r="K1108"/>
    </row>
    <row r="1109" spans="1:11" ht="15.75" x14ac:dyDescent="0.25">
      <c r="A1109" s="242"/>
      <c r="B1109" s="242"/>
      <c r="C1109" s="237"/>
      <c r="D1109" s="236"/>
      <c r="E1109" s="236"/>
      <c r="F1109" s="95"/>
      <c r="G1109" s="95"/>
      <c r="I1109" s="69">
        <f t="shared" si="43"/>
        <v>0</v>
      </c>
      <c r="J1109"/>
      <c r="K1109"/>
    </row>
    <row r="1110" spans="1:11" ht="15.75" x14ac:dyDescent="0.25">
      <c r="A1110" s="242"/>
      <c r="B1110" s="242"/>
      <c r="C1110" s="237"/>
      <c r="D1110" s="236"/>
      <c r="E1110" s="236"/>
      <c r="F1110" s="95"/>
      <c r="G1110" s="95"/>
      <c r="I1110" s="69">
        <f t="shared" si="43"/>
        <v>0</v>
      </c>
      <c r="J1110"/>
      <c r="K1110"/>
    </row>
    <row r="1111" spans="1:11" ht="15.75" x14ac:dyDescent="0.25">
      <c r="A1111" s="242"/>
      <c r="B1111" s="242"/>
      <c r="C1111" s="237"/>
      <c r="D1111" s="236"/>
      <c r="E1111" s="236"/>
      <c r="F1111" s="95"/>
      <c r="G1111" s="95"/>
      <c r="I1111" s="69">
        <f t="shared" si="43"/>
        <v>0</v>
      </c>
      <c r="J1111"/>
      <c r="K1111"/>
    </row>
    <row r="1112" spans="1:11" ht="15.75" x14ac:dyDescent="0.25">
      <c r="A1112" s="242"/>
      <c r="B1112" s="242"/>
      <c r="C1112" s="237"/>
      <c r="D1112" s="236"/>
      <c r="E1112" s="236"/>
      <c r="F1112" s="95"/>
      <c r="G1112" s="95"/>
      <c r="I1112" s="69">
        <f t="shared" si="43"/>
        <v>0</v>
      </c>
      <c r="J1112"/>
      <c r="K1112"/>
    </row>
    <row r="1113" spans="1:11" ht="15.75" x14ac:dyDescent="0.25">
      <c r="A1113" s="242"/>
      <c r="B1113" s="242"/>
      <c r="C1113" s="237"/>
      <c r="D1113" s="236"/>
      <c r="E1113" s="236"/>
      <c r="F1113" s="95"/>
      <c r="G1113" s="95"/>
      <c r="I1113" s="69">
        <f t="shared" si="43"/>
        <v>0</v>
      </c>
      <c r="J1113"/>
      <c r="K1113"/>
    </row>
    <row r="1114" spans="1:11" ht="15.75" x14ac:dyDescent="0.25">
      <c r="A1114" s="242"/>
      <c r="B1114" s="242"/>
      <c r="C1114" s="237"/>
      <c r="D1114" s="236"/>
      <c r="E1114" s="236"/>
      <c r="F1114" s="95"/>
      <c r="G1114" s="95"/>
      <c r="I1114" s="69">
        <f t="shared" si="43"/>
        <v>0</v>
      </c>
      <c r="J1114"/>
      <c r="K1114"/>
    </row>
    <row r="1115" spans="1:11" ht="15.75" x14ac:dyDescent="0.25">
      <c r="A1115" s="242"/>
      <c r="B1115" s="242"/>
      <c r="C1115" s="237"/>
      <c r="D1115" s="236"/>
      <c r="E1115" s="236"/>
      <c r="F1115" s="95"/>
      <c r="G1115" s="95"/>
      <c r="I1115" s="69">
        <f t="shared" si="43"/>
        <v>0</v>
      </c>
      <c r="J1115"/>
      <c r="K1115"/>
    </row>
    <row r="1116" spans="1:11" ht="15.75" x14ac:dyDescent="0.25">
      <c r="A1116" s="242"/>
      <c r="B1116" s="242"/>
      <c r="C1116" s="237"/>
      <c r="D1116" s="236"/>
      <c r="E1116" s="236"/>
      <c r="F1116" s="95"/>
      <c r="G1116" s="95"/>
      <c r="I1116" s="69">
        <f t="shared" si="43"/>
        <v>0</v>
      </c>
      <c r="J1116"/>
      <c r="K1116"/>
    </row>
    <row r="1117" spans="1:11" ht="15.75" x14ac:dyDescent="0.25">
      <c r="A1117" s="242"/>
      <c r="B1117" s="242"/>
      <c r="C1117" s="237"/>
      <c r="D1117" s="236"/>
      <c r="E1117" s="236"/>
      <c r="F1117" s="95"/>
      <c r="G1117" s="95"/>
      <c r="I1117" s="69">
        <f t="shared" si="43"/>
        <v>0</v>
      </c>
      <c r="J1117"/>
      <c r="K1117"/>
    </row>
    <row r="1118" spans="1:11" ht="15.75" x14ac:dyDescent="0.25">
      <c r="A1118" s="242"/>
      <c r="B1118" s="242"/>
      <c r="C1118" s="237"/>
      <c r="D1118" s="236"/>
      <c r="E1118" s="236"/>
      <c r="F1118" s="95"/>
      <c r="G1118" s="95"/>
      <c r="I1118" s="69">
        <f t="shared" si="43"/>
        <v>0</v>
      </c>
      <c r="J1118"/>
      <c r="K1118"/>
    </row>
    <row r="1119" spans="1:11" ht="15.75" x14ac:dyDescent="0.25">
      <c r="A1119" s="242"/>
      <c r="B1119" s="242"/>
      <c r="C1119" s="237"/>
      <c r="D1119" s="236"/>
      <c r="E1119" s="236"/>
      <c r="F1119" s="95"/>
      <c r="G1119" s="95"/>
      <c r="I1119" s="69">
        <f t="shared" si="43"/>
        <v>0</v>
      </c>
      <c r="J1119"/>
      <c r="K1119"/>
    </row>
    <row r="1120" spans="1:11" ht="15.75" x14ac:dyDescent="0.25">
      <c r="A1120" s="242"/>
      <c r="B1120" s="242"/>
      <c r="C1120" s="237"/>
      <c r="D1120" s="236"/>
      <c r="E1120" s="236"/>
      <c r="F1120" s="95"/>
      <c r="G1120" s="95"/>
      <c r="I1120" s="69">
        <f t="shared" si="43"/>
        <v>0</v>
      </c>
      <c r="J1120"/>
      <c r="K1120"/>
    </row>
    <row r="1121" spans="1:11" ht="15.75" x14ac:dyDescent="0.25">
      <c r="A1121" s="242"/>
      <c r="B1121" s="242"/>
      <c r="C1121" s="237"/>
      <c r="D1121" s="236"/>
      <c r="E1121" s="236"/>
      <c r="F1121" s="95"/>
      <c r="G1121" s="95"/>
      <c r="I1121" s="69">
        <f t="shared" si="43"/>
        <v>0</v>
      </c>
      <c r="J1121"/>
      <c r="K1121"/>
    </row>
    <row r="1122" spans="1:11" ht="15.75" x14ac:dyDescent="0.25">
      <c r="A1122" s="242"/>
      <c r="B1122" s="242"/>
      <c r="C1122" s="237"/>
      <c r="D1122" s="236"/>
      <c r="E1122" s="236"/>
      <c r="F1122" s="95"/>
      <c r="G1122" s="95"/>
      <c r="I1122" s="69">
        <f t="shared" si="43"/>
        <v>0</v>
      </c>
      <c r="J1122"/>
      <c r="K1122"/>
    </row>
    <row r="1123" spans="1:11" ht="15.75" x14ac:dyDescent="0.25">
      <c r="A1123" s="242"/>
      <c r="B1123" s="242"/>
      <c r="C1123" s="237"/>
      <c r="D1123" s="236"/>
      <c r="E1123" s="236"/>
      <c r="F1123" s="95"/>
      <c r="G1123" s="95"/>
      <c r="I1123" s="69">
        <f t="shared" si="43"/>
        <v>0</v>
      </c>
      <c r="J1123"/>
      <c r="K1123"/>
    </row>
    <row r="1124" spans="1:11" ht="15.75" x14ac:dyDescent="0.25">
      <c r="A1124" s="242"/>
      <c r="B1124" s="242"/>
      <c r="C1124" s="237"/>
      <c r="D1124" s="236"/>
      <c r="E1124" s="236"/>
      <c r="F1124" s="95"/>
      <c r="G1124" s="95"/>
      <c r="I1124" s="69">
        <f t="shared" si="43"/>
        <v>0</v>
      </c>
      <c r="J1124"/>
      <c r="K1124"/>
    </row>
    <row r="1125" spans="1:11" ht="15.75" x14ac:dyDescent="0.25">
      <c r="A1125" s="242"/>
      <c r="B1125" s="242"/>
      <c r="C1125" s="237"/>
      <c r="D1125" s="236"/>
      <c r="E1125" s="236"/>
      <c r="F1125" s="95"/>
      <c r="G1125" s="95"/>
      <c r="I1125" s="69">
        <f t="shared" si="43"/>
        <v>0</v>
      </c>
      <c r="J1125"/>
      <c r="K1125"/>
    </row>
    <row r="1126" spans="1:11" ht="15.75" x14ac:dyDescent="0.25">
      <c r="A1126" s="242"/>
      <c r="B1126" s="242"/>
      <c r="C1126" s="237"/>
      <c r="D1126" s="236"/>
      <c r="E1126" s="236"/>
      <c r="F1126" s="95"/>
      <c r="G1126" s="95"/>
      <c r="I1126" s="69">
        <f t="shared" si="43"/>
        <v>0</v>
      </c>
      <c r="J1126"/>
      <c r="K1126"/>
    </row>
    <row r="1127" spans="1:11" ht="15.75" x14ac:dyDescent="0.25">
      <c r="A1127" s="242"/>
      <c r="B1127" s="242"/>
      <c r="C1127" s="237"/>
      <c r="D1127" s="236"/>
      <c r="E1127" s="236"/>
      <c r="F1127" s="95"/>
      <c r="G1127" s="95"/>
      <c r="I1127" s="69">
        <f t="shared" si="43"/>
        <v>0</v>
      </c>
      <c r="J1127"/>
      <c r="K1127"/>
    </row>
    <row r="1128" spans="1:11" ht="15.75" x14ac:dyDescent="0.25">
      <c r="A1128" s="242"/>
      <c r="B1128" s="242"/>
      <c r="C1128" s="237"/>
      <c r="D1128" s="236"/>
      <c r="E1128" s="236"/>
      <c r="F1128" s="95"/>
      <c r="G1128" s="95"/>
      <c r="I1128" s="69">
        <f t="shared" si="43"/>
        <v>0</v>
      </c>
      <c r="J1128"/>
      <c r="K1128"/>
    </row>
    <row r="1129" spans="1:11" ht="15.75" x14ac:dyDescent="0.25">
      <c r="A1129" s="242"/>
      <c r="B1129" s="242"/>
      <c r="C1129" s="237"/>
      <c r="D1129" s="236"/>
      <c r="E1129" s="236"/>
      <c r="F1129" s="95"/>
      <c r="G1129" s="95"/>
      <c r="I1129" s="69">
        <f t="shared" si="43"/>
        <v>0</v>
      </c>
      <c r="J1129"/>
      <c r="K1129"/>
    </row>
    <row r="1130" spans="1:11" ht="15.75" x14ac:dyDescent="0.25">
      <c r="A1130" s="242"/>
      <c r="B1130" s="242"/>
      <c r="C1130" s="237"/>
      <c r="D1130" s="236"/>
      <c r="E1130" s="236"/>
      <c r="F1130" s="95"/>
      <c r="G1130" s="95"/>
      <c r="I1130" s="69">
        <f t="shared" si="43"/>
        <v>0</v>
      </c>
      <c r="J1130"/>
      <c r="K1130"/>
    </row>
    <row r="1131" spans="1:11" ht="15.75" x14ac:dyDescent="0.25">
      <c r="A1131" s="242"/>
      <c r="B1131" s="242"/>
      <c r="C1131" s="237"/>
      <c r="D1131" s="236"/>
      <c r="E1131" s="236"/>
      <c r="F1131" s="95"/>
      <c r="G1131" s="95"/>
      <c r="I1131" s="69">
        <f t="shared" si="43"/>
        <v>0</v>
      </c>
      <c r="J1131"/>
      <c r="K1131"/>
    </row>
    <row r="1132" spans="1:11" ht="15.75" x14ac:dyDescent="0.25">
      <c r="A1132" s="242"/>
      <c r="B1132" s="242"/>
      <c r="C1132" s="237"/>
      <c r="D1132" s="236"/>
      <c r="E1132" s="236"/>
      <c r="F1132" s="95"/>
      <c r="G1132" s="95"/>
      <c r="I1132" s="69">
        <f t="shared" si="43"/>
        <v>0</v>
      </c>
      <c r="J1132"/>
      <c r="K1132"/>
    </row>
    <row r="1133" spans="1:11" ht="15.75" x14ac:dyDescent="0.25">
      <c r="A1133" s="242"/>
      <c r="B1133" s="242"/>
      <c r="C1133" s="237"/>
      <c r="D1133" s="236"/>
      <c r="E1133" s="236"/>
      <c r="F1133" s="95"/>
      <c r="G1133" s="95"/>
      <c r="I1133" s="69">
        <f t="shared" si="43"/>
        <v>0</v>
      </c>
      <c r="J1133"/>
      <c r="K1133"/>
    </row>
    <row r="1134" spans="1:11" ht="15.75" x14ac:dyDescent="0.25">
      <c r="A1134" s="242"/>
      <c r="B1134" s="242"/>
      <c r="C1134" s="237"/>
      <c r="D1134" s="236"/>
      <c r="E1134" s="236"/>
      <c r="F1134" s="95"/>
      <c r="G1134" s="95"/>
      <c r="I1134" s="69">
        <f t="shared" si="43"/>
        <v>0</v>
      </c>
      <c r="J1134"/>
      <c r="K1134"/>
    </row>
    <row r="1135" spans="1:11" ht="15.75" x14ac:dyDescent="0.25">
      <c r="A1135" s="242"/>
      <c r="B1135" s="242"/>
      <c r="C1135" s="237"/>
      <c r="D1135" s="236"/>
      <c r="E1135" s="236"/>
      <c r="F1135" s="95"/>
      <c r="G1135" s="95"/>
      <c r="I1135" s="69">
        <f t="shared" si="43"/>
        <v>0</v>
      </c>
      <c r="J1135"/>
      <c r="K1135"/>
    </row>
    <row r="1136" spans="1:11" ht="15.75" x14ac:dyDescent="0.25">
      <c r="A1136" s="242"/>
      <c r="B1136" s="242"/>
      <c r="C1136" s="237"/>
      <c r="D1136" s="236"/>
      <c r="E1136" s="236"/>
      <c r="F1136" s="95"/>
      <c r="G1136" s="95"/>
      <c r="I1136" s="69">
        <f t="shared" si="43"/>
        <v>0</v>
      </c>
      <c r="J1136"/>
      <c r="K1136"/>
    </row>
    <row r="1137" spans="1:11" ht="15.75" x14ac:dyDescent="0.25">
      <c r="A1137" s="242"/>
      <c r="B1137" s="242"/>
      <c r="C1137" s="237"/>
      <c r="D1137" s="236"/>
      <c r="E1137" s="236"/>
      <c r="F1137" s="95"/>
      <c r="G1137" s="95"/>
      <c r="I1137" s="69">
        <f t="shared" si="43"/>
        <v>0</v>
      </c>
      <c r="J1137"/>
      <c r="K1137"/>
    </row>
    <row r="1138" spans="1:11" ht="15.75" x14ac:dyDescent="0.25">
      <c r="A1138" s="242"/>
      <c r="B1138" s="242"/>
      <c r="C1138" s="237"/>
      <c r="D1138" s="236"/>
      <c r="E1138" s="236"/>
      <c r="F1138" s="95"/>
      <c r="G1138" s="95"/>
      <c r="I1138" s="69">
        <f t="shared" si="43"/>
        <v>0</v>
      </c>
      <c r="J1138"/>
      <c r="K1138"/>
    </row>
    <row r="1139" spans="1:11" ht="15.75" x14ac:dyDescent="0.25">
      <c r="A1139" s="242"/>
      <c r="B1139" s="242"/>
      <c r="C1139" s="237"/>
      <c r="D1139" s="236"/>
      <c r="E1139" s="236"/>
      <c r="F1139" s="95"/>
      <c r="G1139" s="95"/>
      <c r="I1139" s="69">
        <f t="shared" si="43"/>
        <v>0</v>
      </c>
      <c r="J1139"/>
      <c r="K1139"/>
    </row>
    <row r="1140" spans="1:11" ht="15.75" x14ac:dyDescent="0.25">
      <c r="A1140" s="242"/>
      <c r="B1140" s="242"/>
      <c r="C1140" s="237"/>
      <c r="D1140" s="236"/>
      <c r="E1140" s="236"/>
      <c r="F1140" s="95"/>
      <c r="G1140" s="95"/>
      <c r="I1140" s="69">
        <f t="shared" si="43"/>
        <v>0</v>
      </c>
      <c r="J1140"/>
      <c r="K1140"/>
    </row>
    <row r="1141" spans="1:11" ht="15.75" x14ac:dyDescent="0.25">
      <c r="A1141" s="242"/>
      <c r="B1141" s="242"/>
      <c r="C1141" s="237"/>
      <c r="D1141" s="236"/>
      <c r="E1141" s="236"/>
      <c r="F1141" s="95"/>
      <c r="G1141" s="95"/>
      <c r="I1141" s="69">
        <f t="shared" si="43"/>
        <v>0</v>
      </c>
      <c r="J1141"/>
      <c r="K1141"/>
    </row>
    <row r="1142" spans="1:11" ht="15.75" x14ac:dyDescent="0.25">
      <c r="A1142" s="242"/>
      <c r="B1142" s="242"/>
      <c r="C1142" s="237"/>
      <c r="D1142" s="236"/>
      <c r="E1142" s="236"/>
      <c r="F1142" s="95"/>
      <c r="G1142" s="95"/>
      <c r="I1142" s="69">
        <f t="shared" si="43"/>
        <v>0</v>
      </c>
      <c r="J1142"/>
      <c r="K1142"/>
    </row>
    <row r="1143" spans="1:11" ht="15.75" x14ac:dyDescent="0.25">
      <c r="A1143" s="242"/>
      <c r="B1143" s="242"/>
      <c r="C1143" s="237"/>
      <c r="D1143" s="236"/>
      <c r="E1143" s="236"/>
      <c r="F1143" s="95"/>
      <c r="G1143" s="95"/>
      <c r="I1143" s="69">
        <f t="shared" si="43"/>
        <v>0</v>
      </c>
      <c r="J1143"/>
      <c r="K1143"/>
    </row>
    <row r="1144" spans="1:11" ht="15.75" x14ac:dyDescent="0.25">
      <c r="A1144" s="242"/>
      <c r="B1144" s="242"/>
      <c r="C1144" s="237"/>
      <c r="D1144" s="236"/>
      <c r="E1144" s="236"/>
      <c r="F1144" s="95"/>
      <c r="G1144" s="95"/>
      <c r="I1144" s="69">
        <f t="shared" si="43"/>
        <v>0</v>
      </c>
      <c r="J1144"/>
      <c r="K1144"/>
    </row>
    <row r="1145" spans="1:11" ht="15.75" x14ac:dyDescent="0.25">
      <c r="A1145" s="242"/>
      <c r="B1145" s="242"/>
      <c r="C1145" s="237"/>
      <c r="D1145" s="236"/>
      <c r="E1145" s="236"/>
      <c r="F1145" s="95"/>
      <c r="G1145" s="95"/>
      <c r="I1145" s="69">
        <f t="shared" si="43"/>
        <v>0</v>
      </c>
      <c r="J1145"/>
      <c r="K1145"/>
    </row>
    <row r="1146" spans="1:11" ht="15.75" x14ac:dyDescent="0.25">
      <c r="A1146" s="242"/>
      <c r="B1146" s="242"/>
      <c r="C1146" s="237"/>
      <c r="D1146" s="236"/>
      <c r="E1146" s="236"/>
      <c r="F1146" s="95"/>
      <c r="G1146" s="95"/>
      <c r="I1146" s="69">
        <f t="shared" si="43"/>
        <v>0</v>
      </c>
      <c r="J1146"/>
      <c r="K1146"/>
    </row>
    <row r="1147" spans="1:11" ht="15.75" x14ac:dyDescent="0.25">
      <c r="A1147" s="242"/>
      <c r="B1147" s="242"/>
      <c r="C1147" s="237"/>
      <c r="D1147" s="236"/>
      <c r="E1147" s="236"/>
      <c r="F1147" s="95"/>
      <c r="G1147" s="95"/>
      <c r="I1147" s="69">
        <f t="shared" si="43"/>
        <v>0</v>
      </c>
      <c r="J1147"/>
      <c r="K1147"/>
    </row>
    <row r="1148" spans="1:11" ht="15.75" x14ac:dyDescent="0.25">
      <c r="A1148" s="242"/>
      <c r="B1148" s="242"/>
      <c r="C1148" s="237"/>
      <c r="D1148" s="236"/>
      <c r="E1148" s="236"/>
      <c r="F1148" s="95"/>
      <c r="G1148" s="95"/>
      <c r="I1148" s="69">
        <f t="shared" si="43"/>
        <v>0</v>
      </c>
      <c r="J1148"/>
      <c r="K1148"/>
    </row>
    <row r="1149" spans="1:11" ht="15.75" x14ac:dyDescent="0.25">
      <c r="A1149" s="242"/>
      <c r="B1149" s="242"/>
      <c r="C1149" s="237"/>
      <c r="D1149" s="236"/>
      <c r="E1149" s="236"/>
      <c r="F1149" s="95"/>
      <c r="G1149" s="95"/>
      <c r="I1149" s="69">
        <f t="shared" si="43"/>
        <v>0</v>
      </c>
      <c r="J1149"/>
      <c r="K1149"/>
    </row>
    <row r="1150" spans="1:11" ht="15.75" x14ac:dyDescent="0.25">
      <c r="A1150" s="242"/>
      <c r="B1150" s="242"/>
      <c r="C1150" s="237"/>
      <c r="D1150" s="236"/>
      <c r="E1150" s="236"/>
      <c r="F1150" s="95"/>
      <c r="G1150" s="95"/>
      <c r="I1150" s="69">
        <f t="shared" si="43"/>
        <v>0</v>
      </c>
      <c r="J1150"/>
      <c r="K1150"/>
    </row>
    <row r="1151" spans="1:11" ht="15.75" x14ac:dyDescent="0.25">
      <c r="A1151" s="242"/>
      <c r="B1151" s="242"/>
      <c r="C1151" s="237"/>
      <c r="D1151" s="236"/>
      <c r="E1151" s="236"/>
      <c r="F1151" s="95"/>
      <c r="G1151" s="95"/>
      <c r="I1151" s="69">
        <f t="shared" si="43"/>
        <v>0</v>
      </c>
      <c r="J1151"/>
      <c r="K1151"/>
    </row>
    <row r="1152" spans="1:11" ht="15.75" x14ac:dyDescent="0.25">
      <c r="A1152" s="242"/>
      <c r="B1152" s="242"/>
      <c r="C1152" s="237"/>
      <c r="D1152" s="236"/>
      <c r="E1152" s="236"/>
      <c r="F1152" s="95"/>
      <c r="G1152" s="95"/>
      <c r="I1152" s="69">
        <f t="shared" si="43"/>
        <v>0</v>
      </c>
      <c r="J1152"/>
      <c r="K1152"/>
    </row>
    <row r="1153" spans="1:11" ht="15.75" x14ac:dyDescent="0.25">
      <c r="A1153" s="242"/>
      <c r="B1153" s="242"/>
      <c r="C1153" s="237"/>
      <c r="D1153" s="236"/>
      <c r="E1153" s="236"/>
      <c r="F1153" s="95"/>
      <c r="G1153" s="95"/>
      <c r="I1153" s="69">
        <f t="shared" si="43"/>
        <v>0</v>
      </c>
      <c r="J1153"/>
      <c r="K1153"/>
    </row>
    <row r="1154" spans="1:11" ht="15.75" x14ac:dyDescent="0.25">
      <c r="A1154" s="242"/>
      <c r="B1154" s="242"/>
      <c r="C1154" s="237"/>
      <c r="D1154" s="236"/>
      <c r="E1154" s="236"/>
      <c r="F1154" s="95"/>
      <c r="G1154" s="95"/>
      <c r="I1154" s="69">
        <f t="shared" si="43"/>
        <v>0</v>
      </c>
      <c r="J1154"/>
      <c r="K1154"/>
    </row>
    <row r="1155" spans="1:11" ht="15.75" x14ac:dyDescent="0.25">
      <c r="A1155" s="242"/>
      <c r="B1155" s="242"/>
      <c r="C1155" s="237"/>
      <c r="D1155" s="236"/>
      <c r="E1155" s="236"/>
      <c r="F1155" s="95"/>
      <c r="G1155" s="95"/>
      <c r="I1155" s="69">
        <f t="shared" ref="I1155:I1218" si="44">D1155</f>
        <v>0</v>
      </c>
      <c r="J1155"/>
      <c r="K1155"/>
    </row>
    <row r="1156" spans="1:11" ht="15.75" x14ac:dyDescent="0.25">
      <c r="A1156" s="242"/>
      <c r="B1156" s="242"/>
      <c r="C1156" s="237"/>
      <c r="D1156" s="236"/>
      <c r="E1156" s="236"/>
      <c r="F1156" s="95"/>
      <c r="G1156" s="95"/>
      <c r="I1156" s="69">
        <f t="shared" si="44"/>
        <v>0</v>
      </c>
      <c r="J1156"/>
      <c r="K1156"/>
    </row>
    <row r="1157" spans="1:11" ht="15.75" x14ac:dyDescent="0.25">
      <c r="A1157" s="242"/>
      <c r="B1157" s="242"/>
      <c r="C1157" s="237"/>
      <c r="D1157" s="236"/>
      <c r="E1157" s="236"/>
      <c r="F1157" s="95"/>
      <c r="G1157" s="95"/>
      <c r="I1157" s="69">
        <f t="shared" si="44"/>
        <v>0</v>
      </c>
      <c r="J1157"/>
      <c r="K1157"/>
    </row>
    <row r="1158" spans="1:11" ht="15.75" x14ac:dyDescent="0.25">
      <c r="A1158" s="242"/>
      <c r="B1158" s="242"/>
      <c r="C1158" s="237"/>
      <c r="D1158" s="236"/>
      <c r="E1158" s="236"/>
      <c r="F1158" s="95"/>
      <c r="G1158" s="95"/>
      <c r="I1158" s="69">
        <f t="shared" si="44"/>
        <v>0</v>
      </c>
      <c r="J1158"/>
      <c r="K1158"/>
    </row>
    <row r="1159" spans="1:11" ht="15.75" x14ac:dyDescent="0.25">
      <c r="A1159" s="242"/>
      <c r="B1159" s="242"/>
      <c r="C1159" s="237"/>
      <c r="D1159" s="236"/>
      <c r="E1159" s="236"/>
      <c r="F1159" s="95"/>
      <c r="G1159" s="95"/>
      <c r="I1159" s="69">
        <f t="shared" si="44"/>
        <v>0</v>
      </c>
      <c r="J1159"/>
      <c r="K1159"/>
    </row>
    <row r="1160" spans="1:11" ht="15.75" x14ac:dyDescent="0.25">
      <c r="A1160" s="242"/>
      <c r="B1160" s="242"/>
      <c r="C1160" s="237"/>
      <c r="D1160" s="236"/>
      <c r="E1160" s="236"/>
      <c r="F1160" s="95"/>
      <c r="G1160" s="95"/>
      <c r="I1160" s="69">
        <f t="shared" si="44"/>
        <v>0</v>
      </c>
      <c r="J1160"/>
      <c r="K1160"/>
    </row>
    <row r="1161" spans="1:11" ht="15.75" x14ac:dyDescent="0.25">
      <c r="A1161" s="242"/>
      <c r="B1161" s="242"/>
      <c r="C1161" s="237"/>
      <c r="D1161" s="236"/>
      <c r="E1161" s="236"/>
      <c r="F1161" s="95"/>
      <c r="G1161" s="95"/>
      <c r="I1161" s="69">
        <f t="shared" si="44"/>
        <v>0</v>
      </c>
      <c r="J1161"/>
      <c r="K1161"/>
    </row>
    <row r="1162" spans="1:11" ht="15.75" x14ac:dyDescent="0.25">
      <c r="A1162" s="242"/>
      <c r="B1162" s="242"/>
      <c r="C1162" s="237"/>
      <c r="D1162" s="236"/>
      <c r="E1162" s="236"/>
      <c r="F1162" s="95"/>
      <c r="G1162" s="95"/>
      <c r="I1162" s="69">
        <f t="shared" si="44"/>
        <v>0</v>
      </c>
      <c r="J1162"/>
      <c r="K1162"/>
    </row>
    <row r="1163" spans="1:11" ht="15.75" x14ac:dyDescent="0.25">
      <c r="A1163" s="242"/>
      <c r="B1163" s="242"/>
      <c r="C1163" s="237"/>
      <c r="D1163" s="236"/>
      <c r="E1163" s="236"/>
      <c r="F1163" s="95"/>
      <c r="G1163" s="95"/>
      <c r="I1163" s="69">
        <f t="shared" si="44"/>
        <v>0</v>
      </c>
      <c r="J1163"/>
      <c r="K1163"/>
    </row>
    <row r="1164" spans="1:11" ht="15.75" x14ac:dyDescent="0.25">
      <c r="A1164" s="242"/>
      <c r="B1164" s="242"/>
      <c r="C1164" s="237"/>
      <c r="D1164" s="236"/>
      <c r="E1164" s="236"/>
      <c r="F1164" s="95"/>
      <c r="G1164" s="95"/>
      <c r="I1164" s="69">
        <f t="shared" si="44"/>
        <v>0</v>
      </c>
      <c r="J1164"/>
      <c r="K1164"/>
    </row>
    <row r="1165" spans="1:11" ht="15.75" x14ac:dyDescent="0.25">
      <c r="A1165" s="242"/>
      <c r="B1165" s="242"/>
      <c r="C1165" s="237"/>
      <c r="D1165" s="236"/>
      <c r="E1165" s="236"/>
      <c r="F1165" s="95"/>
      <c r="G1165" s="95"/>
      <c r="I1165" s="69">
        <f t="shared" si="44"/>
        <v>0</v>
      </c>
      <c r="J1165"/>
      <c r="K1165"/>
    </row>
    <row r="1166" spans="1:11" ht="15.75" x14ac:dyDescent="0.25">
      <c r="A1166" s="242"/>
      <c r="B1166" s="242"/>
      <c r="C1166" s="237"/>
      <c r="D1166" s="236"/>
      <c r="E1166" s="236"/>
      <c r="F1166" s="95"/>
      <c r="G1166" s="95"/>
      <c r="I1166" s="69">
        <f t="shared" si="44"/>
        <v>0</v>
      </c>
      <c r="J1166"/>
      <c r="K1166"/>
    </row>
    <row r="1167" spans="1:11" ht="15.75" x14ac:dyDescent="0.25">
      <c r="A1167" s="242"/>
      <c r="B1167" s="242"/>
      <c r="C1167" s="237"/>
      <c r="D1167" s="236"/>
      <c r="E1167" s="236"/>
      <c r="F1167" s="95"/>
      <c r="G1167" s="95"/>
      <c r="I1167" s="69">
        <f t="shared" si="44"/>
        <v>0</v>
      </c>
      <c r="J1167"/>
      <c r="K1167"/>
    </row>
    <row r="1168" spans="1:11" ht="15.75" x14ac:dyDescent="0.25">
      <c r="A1168" s="242"/>
      <c r="B1168" s="242"/>
      <c r="C1168" s="237"/>
      <c r="D1168" s="236"/>
      <c r="E1168" s="236"/>
      <c r="F1168" s="95"/>
      <c r="G1168" s="95"/>
      <c r="I1168" s="69">
        <f t="shared" si="44"/>
        <v>0</v>
      </c>
      <c r="J1168"/>
      <c r="K1168"/>
    </row>
    <row r="1169" spans="1:11" ht="15.75" x14ac:dyDescent="0.25">
      <c r="A1169" s="242"/>
      <c r="B1169" s="242"/>
      <c r="C1169" s="237"/>
      <c r="D1169" s="236"/>
      <c r="E1169" s="236"/>
      <c r="F1169" s="95"/>
      <c r="G1169" s="95"/>
      <c r="I1169" s="69">
        <f t="shared" si="44"/>
        <v>0</v>
      </c>
      <c r="J1169"/>
      <c r="K1169"/>
    </row>
    <row r="1170" spans="1:11" ht="15.75" x14ac:dyDescent="0.25">
      <c r="A1170" s="242"/>
      <c r="B1170" s="242"/>
      <c r="C1170" s="237"/>
      <c r="D1170" s="236"/>
      <c r="E1170" s="236"/>
      <c r="F1170" s="95"/>
      <c r="G1170" s="95"/>
      <c r="I1170" s="69">
        <f t="shared" si="44"/>
        <v>0</v>
      </c>
      <c r="J1170"/>
      <c r="K1170"/>
    </row>
    <row r="1171" spans="1:11" ht="15.75" x14ac:dyDescent="0.25">
      <c r="A1171" s="242"/>
      <c r="B1171" s="242"/>
      <c r="C1171" s="237"/>
      <c r="D1171" s="236"/>
      <c r="E1171" s="236"/>
      <c r="F1171" s="95"/>
      <c r="G1171" s="95"/>
      <c r="I1171" s="69">
        <f t="shared" si="44"/>
        <v>0</v>
      </c>
      <c r="J1171"/>
      <c r="K1171"/>
    </row>
    <row r="1172" spans="1:11" ht="15.75" x14ac:dyDescent="0.25">
      <c r="A1172" s="242"/>
      <c r="B1172" s="242"/>
      <c r="C1172" s="237"/>
      <c r="D1172" s="236"/>
      <c r="E1172" s="236"/>
      <c r="F1172" s="95"/>
      <c r="G1172" s="95"/>
      <c r="I1172" s="69">
        <f t="shared" si="44"/>
        <v>0</v>
      </c>
      <c r="J1172"/>
      <c r="K1172"/>
    </row>
    <row r="1173" spans="1:11" ht="15.75" x14ac:dyDescent="0.25">
      <c r="A1173" s="242"/>
      <c r="B1173" s="242"/>
      <c r="C1173" s="237"/>
      <c r="D1173" s="236"/>
      <c r="E1173" s="236"/>
      <c r="F1173" s="95"/>
      <c r="G1173" s="95"/>
      <c r="I1173" s="69">
        <f t="shared" si="44"/>
        <v>0</v>
      </c>
      <c r="J1173"/>
      <c r="K1173"/>
    </row>
    <row r="1174" spans="1:11" ht="15.75" x14ac:dyDescent="0.25">
      <c r="A1174" s="242"/>
      <c r="B1174" s="242"/>
      <c r="C1174" s="237"/>
      <c r="D1174" s="236"/>
      <c r="E1174" s="236"/>
      <c r="F1174" s="95"/>
      <c r="G1174" s="95"/>
      <c r="I1174" s="69">
        <f t="shared" si="44"/>
        <v>0</v>
      </c>
      <c r="J1174"/>
      <c r="K1174"/>
    </row>
    <row r="1175" spans="1:11" ht="15.75" x14ac:dyDescent="0.25">
      <c r="A1175" s="242"/>
      <c r="B1175" s="242"/>
      <c r="C1175" s="237"/>
      <c r="D1175" s="236"/>
      <c r="E1175" s="236"/>
      <c r="F1175" s="95"/>
      <c r="G1175" s="95"/>
      <c r="I1175" s="69">
        <f t="shared" si="44"/>
        <v>0</v>
      </c>
      <c r="J1175"/>
      <c r="K1175"/>
    </row>
    <row r="1176" spans="1:11" ht="15.75" x14ac:dyDescent="0.25">
      <c r="A1176" s="242"/>
      <c r="B1176" s="242"/>
      <c r="C1176" s="237"/>
      <c r="D1176" s="236"/>
      <c r="E1176" s="236"/>
      <c r="F1176" s="95"/>
      <c r="G1176" s="95"/>
      <c r="I1176" s="69">
        <f t="shared" si="44"/>
        <v>0</v>
      </c>
      <c r="J1176"/>
      <c r="K1176"/>
    </row>
    <row r="1177" spans="1:11" ht="15.75" x14ac:dyDescent="0.25">
      <c r="A1177" s="242"/>
      <c r="B1177" s="242"/>
      <c r="C1177" s="237"/>
      <c r="D1177" s="236"/>
      <c r="E1177" s="236"/>
      <c r="F1177" s="95"/>
      <c r="G1177" s="95"/>
      <c r="I1177" s="69">
        <f t="shared" si="44"/>
        <v>0</v>
      </c>
      <c r="J1177"/>
      <c r="K1177"/>
    </row>
    <row r="1178" spans="1:11" ht="15.75" x14ac:dyDescent="0.25">
      <c r="A1178" s="242"/>
      <c r="B1178" s="242"/>
      <c r="C1178" s="237"/>
      <c r="D1178" s="236"/>
      <c r="E1178" s="236"/>
      <c r="F1178" s="95"/>
      <c r="G1178" s="95"/>
      <c r="I1178" s="69">
        <f t="shared" si="44"/>
        <v>0</v>
      </c>
      <c r="J1178"/>
      <c r="K1178"/>
    </row>
    <row r="1179" spans="1:11" ht="15.75" x14ac:dyDescent="0.25">
      <c r="A1179" s="242"/>
      <c r="B1179" s="242"/>
      <c r="C1179" s="237"/>
      <c r="D1179" s="236"/>
      <c r="E1179" s="236"/>
      <c r="F1179" s="95"/>
      <c r="G1179" s="95"/>
      <c r="I1179" s="69">
        <f t="shared" si="44"/>
        <v>0</v>
      </c>
      <c r="J1179"/>
      <c r="K1179"/>
    </row>
    <row r="1180" spans="1:11" ht="15.75" x14ac:dyDescent="0.25">
      <c r="A1180" s="242"/>
      <c r="B1180" s="242"/>
      <c r="C1180" s="237"/>
      <c r="D1180" s="236"/>
      <c r="E1180" s="236"/>
      <c r="F1180" s="95"/>
      <c r="G1180" s="95"/>
      <c r="I1180" s="69">
        <f t="shared" si="44"/>
        <v>0</v>
      </c>
      <c r="J1180"/>
      <c r="K1180"/>
    </row>
    <row r="1181" spans="1:11" ht="15.75" x14ac:dyDescent="0.25">
      <c r="A1181" s="242"/>
      <c r="B1181" s="242"/>
      <c r="C1181" s="237"/>
      <c r="D1181" s="236"/>
      <c r="E1181" s="236"/>
      <c r="F1181" s="95"/>
      <c r="G1181" s="95"/>
      <c r="I1181" s="69">
        <f t="shared" si="44"/>
        <v>0</v>
      </c>
      <c r="J1181"/>
      <c r="K1181"/>
    </row>
    <row r="1182" spans="1:11" ht="15.75" x14ac:dyDescent="0.25">
      <c r="A1182" s="242"/>
      <c r="B1182" s="242"/>
      <c r="C1182" s="237"/>
      <c r="D1182" s="236"/>
      <c r="E1182" s="236"/>
      <c r="F1182" s="95"/>
      <c r="G1182" s="95"/>
      <c r="I1182" s="69">
        <f t="shared" si="44"/>
        <v>0</v>
      </c>
      <c r="J1182"/>
      <c r="K1182"/>
    </row>
    <row r="1183" spans="1:11" ht="15.75" x14ac:dyDescent="0.25">
      <c r="A1183" s="242"/>
      <c r="B1183" s="242"/>
      <c r="C1183" s="237"/>
      <c r="D1183" s="236"/>
      <c r="E1183" s="236"/>
      <c r="F1183" s="95"/>
      <c r="G1183" s="95"/>
      <c r="I1183" s="69">
        <f t="shared" si="44"/>
        <v>0</v>
      </c>
      <c r="J1183"/>
      <c r="K1183"/>
    </row>
    <row r="1184" spans="1:11" ht="15.75" x14ac:dyDescent="0.25">
      <c r="A1184" s="242"/>
      <c r="B1184" s="242"/>
      <c r="C1184" s="237"/>
      <c r="D1184" s="236"/>
      <c r="E1184" s="236"/>
      <c r="F1184" s="95"/>
      <c r="G1184" s="95"/>
      <c r="I1184" s="69">
        <f t="shared" si="44"/>
        <v>0</v>
      </c>
      <c r="J1184"/>
      <c r="K1184"/>
    </row>
    <row r="1185" spans="1:11" ht="15.75" x14ac:dyDescent="0.25">
      <c r="A1185" s="242"/>
      <c r="B1185" s="242"/>
      <c r="C1185" s="237"/>
      <c r="D1185" s="236"/>
      <c r="E1185" s="236"/>
      <c r="F1185" s="95"/>
      <c r="G1185" s="95"/>
      <c r="I1185" s="69">
        <f t="shared" si="44"/>
        <v>0</v>
      </c>
      <c r="J1185"/>
      <c r="K1185"/>
    </row>
    <row r="1186" spans="1:11" ht="15.75" x14ac:dyDescent="0.25">
      <c r="A1186" s="242"/>
      <c r="B1186" s="242"/>
      <c r="C1186" s="237"/>
      <c r="D1186" s="236"/>
      <c r="E1186" s="236"/>
      <c r="F1186" s="95"/>
      <c r="G1186" s="95"/>
      <c r="I1186" s="69">
        <f t="shared" si="44"/>
        <v>0</v>
      </c>
      <c r="J1186"/>
      <c r="K1186"/>
    </row>
    <row r="1187" spans="1:11" ht="15.75" x14ac:dyDescent="0.25">
      <c r="A1187" s="242"/>
      <c r="B1187" s="242"/>
      <c r="C1187" s="237"/>
      <c r="D1187" s="236"/>
      <c r="E1187" s="236"/>
      <c r="F1187" s="95"/>
      <c r="G1187" s="95"/>
      <c r="I1187" s="69">
        <f t="shared" si="44"/>
        <v>0</v>
      </c>
      <c r="J1187"/>
      <c r="K1187"/>
    </row>
    <row r="1188" spans="1:11" ht="15.75" x14ac:dyDescent="0.25">
      <c r="A1188" s="242"/>
      <c r="B1188" s="242"/>
      <c r="C1188" s="237"/>
      <c r="D1188" s="236"/>
      <c r="E1188" s="236"/>
      <c r="F1188" s="95"/>
      <c r="G1188" s="95"/>
      <c r="I1188" s="69">
        <f t="shared" si="44"/>
        <v>0</v>
      </c>
      <c r="J1188"/>
      <c r="K1188"/>
    </row>
    <row r="1189" spans="1:11" ht="15.75" x14ac:dyDescent="0.25">
      <c r="A1189" s="242"/>
      <c r="B1189" s="242"/>
      <c r="C1189" s="237"/>
      <c r="D1189" s="236"/>
      <c r="E1189" s="236"/>
      <c r="F1189" s="95"/>
      <c r="G1189" s="95"/>
      <c r="I1189" s="69">
        <f t="shared" si="44"/>
        <v>0</v>
      </c>
      <c r="J1189"/>
      <c r="K1189"/>
    </row>
    <row r="1190" spans="1:11" ht="15.75" x14ac:dyDescent="0.25">
      <c r="A1190" s="242"/>
      <c r="B1190" s="242"/>
      <c r="C1190" s="237"/>
      <c r="D1190" s="236"/>
      <c r="E1190" s="236"/>
      <c r="F1190" s="95"/>
      <c r="G1190" s="95"/>
      <c r="I1190" s="69">
        <f t="shared" si="44"/>
        <v>0</v>
      </c>
      <c r="J1190"/>
      <c r="K1190"/>
    </row>
    <row r="1191" spans="1:11" ht="15.75" x14ac:dyDescent="0.25">
      <c r="A1191" s="242"/>
      <c r="B1191" s="242"/>
      <c r="C1191" s="237"/>
      <c r="D1191" s="236"/>
      <c r="E1191" s="236"/>
      <c r="F1191" s="95"/>
      <c r="G1191" s="95"/>
      <c r="I1191" s="69">
        <f t="shared" si="44"/>
        <v>0</v>
      </c>
      <c r="J1191"/>
      <c r="K1191"/>
    </row>
    <row r="1192" spans="1:11" ht="15.75" x14ac:dyDescent="0.25">
      <c r="A1192" s="242"/>
      <c r="B1192" s="242"/>
      <c r="C1192" s="237"/>
      <c r="D1192" s="236"/>
      <c r="E1192" s="236"/>
      <c r="F1192" s="95"/>
      <c r="G1192" s="95"/>
      <c r="I1192" s="69">
        <f t="shared" si="44"/>
        <v>0</v>
      </c>
      <c r="J1192"/>
      <c r="K1192"/>
    </row>
    <row r="1193" spans="1:11" ht="15.75" x14ac:dyDescent="0.25">
      <c r="A1193" s="242"/>
      <c r="B1193" s="242"/>
      <c r="C1193" s="237"/>
      <c r="D1193" s="236"/>
      <c r="E1193" s="236"/>
      <c r="F1193" s="95"/>
      <c r="G1193" s="95"/>
      <c r="I1193" s="69">
        <f t="shared" si="44"/>
        <v>0</v>
      </c>
      <c r="J1193"/>
      <c r="K1193"/>
    </row>
    <row r="1194" spans="1:11" ht="15.75" x14ac:dyDescent="0.25">
      <c r="A1194" s="242"/>
      <c r="B1194" s="242"/>
      <c r="C1194" s="237"/>
      <c r="D1194" s="236"/>
      <c r="E1194" s="236"/>
      <c r="F1194" s="95"/>
      <c r="G1194" s="95"/>
      <c r="I1194" s="69">
        <f t="shared" si="44"/>
        <v>0</v>
      </c>
      <c r="J1194"/>
      <c r="K1194"/>
    </row>
    <row r="1195" spans="1:11" ht="15.75" x14ac:dyDescent="0.25">
      <c r="A1195" s="242"/>
      <c r="B1195" s="242"/>
      <c r="C1195" s="237"/>
      <c r="D1195" s="236"/>
      <c r="E1195" s="236"/>
      <c r="F1195" s="95"/>
      <c r="G1195" s="95"/>
      <c r="I1195" s="69">
        <f t="shared" si="44"/>
        <v>0</v>
      </c>
      <c r="J1195"/>
      <c r="K1195"/>
    </row>
    <row r="1196" spans="1:11" ht="15.75" x14ac:dyDescent="0.25">
      <c r="A1196" s="242"/>
      <c r="B1196" s="242"/>
      <c r="C1196" s="237"/>
      <c r="D1196" s="236"/>
      <c r="E1196" s="236"/>
      <c r="F1196" s="95"/>
      <c r="G1196" s="95"/>
      <c r="I1196" s="69">
        <f t="shared" si="44"/>
        <v>0</v>
      </c>
      <c r="J1196"/>
      <c r="K1196"/>
    </row>
    <row r="1197" spans="1:11" ht="15.75" x14ac:dyDescent="0.25">
      <c r="A1197" s="242"/>
      <c r="B1197" s="242"/>
      <c r="C1197" s="237"/>
      <c r="D1197" s="236"/>
      <c r="E1197" s="236"/>
      <c r="F1197" s="95"/>
      <c r="G1197" s="95"/>
      <c r="I1197" s="69">
        <f t="shared" si="44"/>
        <v>0</v>
      </c>
      <c r="J1197"/>
      <c r="K1197"/>
    </row>
    <row r="1198" spans="1:11" ht="15.75" x14ac:dyDescent="0.25">
      <c r="A1198" s="242"/>
      <c r="B1198" s="242"/>
      <c r="C1198" s="237"/>
      <c r="D1198" s="236"/>
      <c r="E1198" s="236"/>
      <c r="F1198" s="95"/>
      <c r="G1198" s="95"/>
      <c r="I1198" s="69">
        <f t="shared" si="44"/>
        <v>0</v>
      </c>
      <c r="J1198"/>
      <c r="K1198"/>
    </row>
    <row r="1199" spans="1:11" ht="15.75" x14ac:dyDescent="0.25">
      <c r="A1199" s="242"/>
      <c r="B1199" s="242"/>
      <c r="C1199" s="237"/>
      <c r="D1199" s="236"/>
      <c r="E1199" s="236"/>
      <c r="F1199" s="95"/>
      <c r="G1199" s="95"/>
      <c r="I1199" s="69">
        <f t="shared" si="44"/>
        <v>0</v>
      </c>
      <c r="J1199"/>
      <c r="K1199"/>
    </row>
    <row r="1200" spans="1:11" ht="15.75" x14ac:dyDescent="0.25">
      <c r="A1200" s="242"/>
      <c r="B1200" s="242"/>
      <c r="C1200" s="237"/>
      <c r="D1200" s="236"/>
      <c r="E1200" s="236"/>
      <c r="F1200" s="95"/>
      <c r="G1200" s="95"/>
      <c r="I1200" s="69">
        <f t="shared" si="44"/>
        <v>0</v>
      </c>
      <c r="J1200"/>
      <c r="K1200"/>
    </row>
    <row r="1201" spans="1:11" ht="15.75" x14ac:dyDescent="0.25">
      <c r="A1201" s="242"/>
      <c r="B1201" s="242"/>
      <c r="C1201" s="237"/>
      <c r="D1201" s="236"/>
      <c r="E1201" s="236"/>
      <c r="F1201" s="95"/>
      <c r="G1201" s="95"/>
      <c r="I1201" s="69">
        <f t="shared" si="44"/>
        <v>0</v>
      </c>
      <c r="J1201"/>
      <c r="K1201"/>
    </row>
    <row r="1202" spans="1:11" ht="15.75" x14ac:dyDescent="0.25">
      <c r="A1202" s="242"/>
      <c r="B1202" s="242"/>
      <c r="C1202" s="237"/>
      <c r="D1202" s="236"/>
      <c r="E1202" s="236"/>
      <c r="F1202" s="95"/>
      <c r="G1202" s="95"/>
      <c r="I1202" s="69">
        <f t="shared" si="44"/>
        <v>0</v>
      </c>
      <c r="J1202"/>
      <c r="K1202"/>
    </row>
    <row r="1203" spans="1:11" ht="15.75" x14ac:dyDescent="0.25">
      <c r="A1203" s="242"/>
      <c r="B1203" s="242"/>
      <c r="C1203" s="237"/>
      <c r="D1203" s="236"/>
      <c r="E1203" s="236"/>
      <c r="F1203" s="95"/>
      <c r="G1203" s="95"/>
      <c r="I1203" s="69">
        <f t="shared" si="44"/>
        <v>0</v>
      </c>
      <c r="J1203"/>
      <c r="K1203"/>
    </row>
    <row r="1204" spans="1:11" ht="15.75" x14ac:dyDescent="0.25">
      <c r="A1204" s="242"/>
      <c r="B1204" s="242"/>
      <c r="C1204" s="237"/>
      <c r="D1204" s="236"/>
      <c r="E1204" s="236"/>
      <c r="F1204" s="95"/>
      <c r="G1204" s="95"/>
      <c r="I1204" s="69">
        <f t="shared" si="44"/>
        <v>0</v>
      </c>
      <c r="J1204"/>
      <c r="K1204"/>
    </row>
    <row r="1205" spans="1:11" ht="15.75" x14ac:dyDescent="0.25">
      <c r="A1205" s="242"/>
      <c r="B1205" s="242"/>
      <c r="C1205" s="237"/>
      <c r="D1205" s="236"/>
      <c r="E1205" s="236"/>
      <c r="F1205" s="95"/>
      <c r="G1205" s="95"/>
      <c r="I1205" s="69">
        <f t="shared" si="44"/>
        <v>0</v>
      </c>
      <c r="J1205"/>
      <c r="K1205"/>
    </row>
    <row r="1206" spans="1:11" ht="15.75" x14ac:dyDescent="0.25">
      <c r="A1206" s="242"/>
      <c r="B1206" s="242"/>
      <c r="C1206" s="237"/>
      <c r="D1206" s="236"/>
      <c r="E1206" s="236"/>
      <c r="F1206" s="95"/>
      <c r="G1206" s="95"/>
      <c r="I1206" s="69">
        <f t="shared" si="44"/>
        <v>0</v>
      </c>
      <c r="J1206"/>
      <c r="K1206"/>
    </row>
    <row r="1207" spans="1:11" ht="15.75" x14ac:dyDescent="0.25">
      <c r="A1207" s="242"/>
      <c r="B1207" s="242"/>
      <c r="C1207" s="237"/>
      <c r="D1207" s="236"/>
      <c r="E1207" s="236"/>
      <c r="F1207" s="95"/>
      <c r="G1207" s="95"/>
      <c r="I1207" s="69">
        <f t="shared" si="44"/>
        <v>0</v>
      </c>
      <c r="J1207"/>
      <c r="K1207"/>
    </row>
    <row r="1208" spans="1:11" ht="15.75" x14ac:dyDescent="0.25">
      <c r="A1208" s="242"/>
      <c r="B1208" s="242"/>
      <c r="C1208" s="237"/>
      <c r="D1208" s="236"/>
      <c r="E1208" s="236"/>
      <c r="F1208" s="95"/>
      <c r="G1208" s="95"/>
      <c r="I1208" s="69">
        <f t="shared" si="44"/>
        <v>0</v>
      </c>
      <c r="J1208"/>
      <c r="K1208"/>
    </row>
    <row r="1209" spans="1:11" ht="15.75" x14ac:dyDescent="0.25">
      <c r="A1209" s="242"/>
      <c r="B1209" s="242"/>
      <c r="C1209" s="237"/>
      <c r="D1209" s="236"/>
      <c r="E1209" s="236"/>
      <c r="F1209" s="95"/>
      <c r="G1209" s="95"/>
      <c r="I1209" s="69">
        <f t="shared" si="44"/>
        <v>0</v>
      </c>
      <c r="J1209"/>
      <c r="K1209"/>
    </row>
    <row r="1210" spans="1:11" ht="15.75" x14ac:dyDescent="0.25">
      <c r="A1210" s="242"/>
      <c r="B1210" s="242"/>
      <c r="C1210" s="237"/>
      <c r="D1210" s="236"/>
      <c r="E1210" s="236"/>
      <c r="F1210" s="95"/>
      <c r="G1210" s="95"/>
      <c r="I1210" s="69">
        <f t="shared" si="44"/>
        <v>0</v>
      </c>
      <c r="J1210"/>
      <c r="K1210"/>
    </row>
    <row r="1211" spans="1:11" ht="15.75" x14ac:dyDescent="0.25">
      <c r="A1211" s="242"/>
      <c r="B1211" s="242"/>
      <c r="C1211" s="237"/>
      <c r="D1211" s="236"/>
      <c r="E1211" s="236"/>
      <c r="F1211" s="95"/>
      <c r="G1211" s="95"/>
      <c r="I1211" s="69">
        <f t="shared" si="44"/>
        <v>0</v>
      </c>
      <c r="J1211"/>
      <c r="K1211"/>
    </row>
    <row r="1212" spans="1:11" ht="15.75" x14ac:dyDescent="0.25">
      <c r="A1212" s="242"/>
      <c r="B1212" s="242"/>
      <c r="C1212" s="237"/>
      <c r="D1212" s="236"/>
      <c r="E1212" s="236"/>
      <c r="F1212" s="95"/>
      <c r="G1212" s="95"/>
      <c r="I1212" s="69">
        <f t="shared" si="44"/>
        <v>0</v>
      </c>
      <c r="J1212"/>
      <c r="K1212"/>
    </row>
    <row r="1213" spans="1:11" ht="15.75" x14ac:dyDescent="0.25">
      <c r="A1213" s="242"/>
      <c r="B1213" s="242"/>
      <c r="C1213" s="237"/>
      <c r="D1213" s="236"/>
      <c r="E1213" s="236"/>
      <c r="F1213" s="95"/>
      <c r="G1213" s="95"/>
      <c r="I1213" s="69">
        <f t="shared" si="44"/>
        <v>0</v>
      </c>
      <c r="J1213"/>
      <c r="K1213"/>
    </row>
    <row r="1214" spans="1:11" ht="15.75" x14ac:dyDescent="0.25">
      <c r="A1214" s="242"/>
      <c r="B1214" s="242"/>
      <c r="C1214" s="237"/>
      <c r="D1214" s="236"/>
      <c r="E1214" s="236"/>
      <c r="F1214" s="95"/>
      <c r="G1214" s="95"/>
      <c r="I1214" s="69">
        <f t="shared" si="44"/>
        <v>0</v>
      </c>
      <c r="J1214"/>
      <c r="K1214"/>
    </row>
    <row r="1215" spans="1:11" ht="15.75" x14ac:dyDescent="0.25">
      <c r="A1215" s="242"/>
      <c r="B1215" s="242"/>
      <c r="C1215" s="237"/>
      <c r="D1215" s="236"/>
      <c r="E1215" s="236"/>
      <c r="F1215" s="95"/>
      <c r="G1215" s="95"/>
      <c r="I1215" s="69">
        <f t="shared" si="44"/>
        <v>0</v>
      </c>
      <c r="J1215"/>
      <c r="K1215"/>
    </row>
    <row r="1216" spans="1:11" ht="15.75" x14ac:dyDescent="0.25">
      <c r="A1216" s="242"/>
      <c r="B1216" s="242"/>
      <c r="C1216" s="237"/>
      <c r="D1216" s="236"/>
      <c r="E1216" s="236"/>
      <c r="F1216" s="95"/>
      <c r="G1216" s="95"/>
      <c r="I1216" s="69">
        <f t="shared" si="44"/>
        <v>0</v>
      </c>
      <c r="J1216"/>
      <c r="K1216"/>
    </row>
    <row r="1217" spans="1:11" ht="15.75" x14ac:dyDescent="0.25">
      <c r="A1217" s="242"/>
      <c r="B1217" s="242"/>
      <c r="C1217" s="237"/>
      <c r="D1217" s="236"/>
      <c r="E1217" s="236"/>
      <c r="F1217" s="95"/>
      <c r="G1217" s="95"/>
      <c r="I1217" s="69">
        <f t="shared" si="44"/>
        <v>0</v>
      </c>
      <c r="J1217"/>
      <c r="K1217"/>
    </row>
    <row r="1218" spans="1:11" ht="15.75" x14ac:dyDescent="0.25">
      <c r="A1218" s="242"/>
      <c r="B1218" s="242"/>
      <c r="C1218" s="237"/>
      <c r="D1218" s="236"/>
      <c r="E1218" s="236"/>
      <c r="F1218" s="95"/>
      <c r="G1218" s="95"/>
      <c r="I1218" s="69">
        <f t="shared" si="44"/>
        <v>0</v>
      </c>
      <c r="J1218"/>
      <c r="K1218"/>
    </row>
    <row r="1219" spans="1:11" ht="15.75" x14ac:dyDescent="0.25">
      <c r="A1219" s="242"/>
      <c r="B1219" s="242"/>
      <c r="C1219" s="237"/>
      <c r="D1219" s="236"/>
      <c r="E1219" s="236"/>
      <c r="F1219" s="95"/>
      <c r="G1219" s="95"/>
      <c r="I1219" s="69">
        <f t="shared" ref="I1219:I1282" si="45">D1219</f>
        <v>0</v>
      </c>
      <c r="J1219"/>
      <c r="K1219"/>
    </row>
    <row r="1220" spans="1:11" ht="15.75" x14ac:dyDescent="0.25">
      <c r="A1220" s="242"/>
      <c r="B1220" s="242"/>
      <c r="C1220" s="237"/>
      <c r="D1220" s="236"/>
      <c r="E1220" s="236"/>
      <c r="F1220" s="95"/>
      <c r="G1220" s="95"/>
      <c r="I1220" s="69">
        <f t="shared" si="45"/>
        <v>0</v>
      </c>
      <c r="J1220"/>
      <c r="K1220"/>
    </row>
    <row r="1221" spans="1:11" ht="15.75" x14ac:dyDescent="0.25">
      <c r="A1221" s="242"/>
      <c r="B1221" s="242"/>
      <c r="C1221" s="237"/>
      <c r="D1221" s="236"/>
      <c r="E1221" s="236"/>
      <c r="F1221" s="95"/>
      <c r="G1221" s="95"/>
      <c r="I1221" s="69">
        <f t="shared" si="45"/>
        <v>0</v>
      </c>
      <c r="J1221"/>
      <c r="K1221"/>
    </row>
    <row r="1222" spans="1:11" ht="15.75" x14ac:dyDescent="0.25">
      <c r="A1222" s="242"/>
      <c r="B1222" s="242"/>
      <c r="C1222" s="237"/>
      <c r="D1222" s="236"/>
      <c r="E1222" s="236"/>
      <c r="F1222" s="95"/>
      <c r="G1222" s="95"/>
      <c r="I1222" s="69">
        <f t="shared" si="45"/>
        <v>0</v>
      </c>
      <c r="J1222"/>
      <c r="K1222"/>
    </row>
    <row r="1223" spans="1:11" ht="15.75" x14ac:dyDescent="0.25">
      <c r="A1223" s="242"/>
      <c r="B1223" s="242"/>
      <c r="C1223" s="237"/>
      <c r="D1223" s="236"/>
      <c r="E1223" s="236"/>
      <c r="F1223" s="95"/>
      <c r="G1223" s="95"/>
      <c r="I1223" s="69">
        <f t="shared" si="45"/>
        <v>0</v>
      </c>
      <c r="J1223"/>
      <c r="K1223"/>
    </row>
    <row r="1224" spans="1:11" ht="15.75" x14ac:dyDescent="0.25">
      <c r="A1224" s="242"/>
      <c r="B1224" s="242"/>
      <c r="C1224" s="237"/>
      <c r="D1224" s="236"/>
      <c r="E1224" s="236"/>
      <c r="F1224" s="95"/>
      <c r="G1224" s="95"/>
      <c r="I1224" s="69">
        <f t="shared" si="45"/>
        <v>0</v>
      </c>
      <c r="J1224"/>
      <c r="K1224"/>
    </row>
    <row r="1225" spans="1:11" ht="15.75" x14ac:dyDescent="0.25">
      <c r="A1225" s="242"/>
      <c r="B1225" s="242"/>
      <c r="C1225" s="237"/>
      <c r="D1225" s="236"/>
      <c r="E1225" s="236"/>
      <c r="F1225" s="95"/>
      <c r="G1225" s="95"/>
      <c r="I1225" s="69">
        <f t="shared" si="45"/>
        <v>0</v>
      </c>
      <c r="J1225"/>
      <c r="K1225"/>
    </row>
    <row r="1226" spans="1:11" ht="15.75" x14ac:dyDescent="0.25">
      <c r="A1226" s="242"/>
      <c r="B1226" s="242"/>
      <c r="C1226" s="237"/>
      <c r="D1226" s="236"/>
      <c r="E1226" s="236"/>
      <c r="F1226" s="95"/>
      <c r="G1226" s="95"/>
      <c r="I1226" s="69">
        <f t="shared" si="45"/>
        <v>0</v>
      </c>
      <c r="J1226"/>
      <c r="K1226"/>
    </row>
    <row r="1227" spans="1:11" ht="15.75" x14ac:dyDescent="0.25">
      <c r="A1227" s="242"/>
      <c r="B1227" s="242"/>
      <c r="C1227" s="237"/>
      <c r="D1227" s="236"/>
      <c r="E1227" s="236"/>
      <c r="F1227" s="95"/>
      <c r="G1227" s="95"/>
      <c r="I1227" s="69">
        <f t="shared" si="45"/>
        <v>0</v>
      </c>
      <c r="J1227"/>
      <c r="K1227"/>
    </row>
    <row r="1228" spans="1:11" ht="15.75" x14ac:dyDescent="0.25">
      <c r="A1228" s="242"/>
      <c r="B1228" s="242"/>
      <c r="C1228" s="237"/>
      <c r="D1228" s="236"/>
      <c r="E1228" s="236"/>
      <c r="F1228" s="95"/>
      <c r="G1228" s="95"/>
      <c r="I1228" s="69">
        <f t="shared" si="45"/>
        <v>0</v>
      </c>
      <c r="J1228"/>
      <c r="K1228"/>
    </row>
    <row r="1229" spans="1:11" ht="15.75" x14ac:dyDescent="0.25">
      <c r="A1229" s="242"/>
      <c r="B1229" s="242"/>
      <c r="C1229" s="237"/>
      <c r="D1229" s="236"/>
      <c r="E1229" s="236"/>
      <c r="F1229" s="95"/>
      <c r="G1229" s="95"/>
      <c r="I1229" s="69">
        <f t="shared" si="45"/>
        <v>0</v>
      </c>
      <c r="J1229"/>
      <c r="K1229"/>
    </row>
    <row r="1230" spans="1:11" ht="15.75" x14ac:dyDescent="0.25">
      <c r="A1230" s="242"/>
      <c r="B1230" s="242"/>
      <c r="C1230" s="237"/>
      <c r="D1230" s="236"/>
      <c r="E1230" s="236"/>
      <c r="F1230" s="95"/>
      <c r="G1230" s="95"/>
      <c r="I1230" s="69">
        <f t="shared" si="45"/>
        <v>0</v>
      </c>
      <c r="J1230"/>
      <c r="K1230"/>
    </row>
    <row r="1231" spans="1:11" ht="15.75" x14ac:dyDescent="0.25">
      <c r="A1231" s="242"/>
      <c r="B1231" s="242"/>
      <c r="C1231" s="237"/>
      <c r="D1231" s="236"/>
      <c r="E1231" s="236"/>
      <c r="F1231" s="95"/>
      <c r="G1231" s="95"/>
      <c r="I1231" s="69">
        <f t="shared" si="45"/>
        <v>0</v>
      </c>
      <c r="J1231"/>
      <c r="K1231"/>
    </row>
    <row r="1232" spans="1:11" ht="15.75" x14ac:dyDescent="0.25">
      <c r="A1232" s="242"/>
      <c r="B1232" s="242"/>
      <c r="C1232" s="237"/>
      <c r="D1232" s="236"/>
      <c r="E1232" s="236"/>
      <c r="F1232" s="95"/>
      <c r="G1232" s="95"/>
      <c r="I1232" s="69">
        <f t="shared" si="45"/>
        <v>0</v>
      </c>
      <c r="J1232"/>
      <c r="K1232"/>
    </row>
    <row r="1233" spans="1:11" ht="15.75" x14ac:dyDescent="0.25">
      <c r="A1233" s="242"/>
      <c r="B1233" s="242"/>
      <c r="C1233" s="237"/>
      <c r="D1233" s="236"/>
      <c r="E1233" s="236"/>
      <c r="F1233" s="95"/>
      <c r="G1233" s="95"/>
      <c r="I1233" s="69">
        <f t="shared" si="45"/>
        <v>0</v>
      </c>
      <c r="J1233"/>
      <c r="K1233"/>
    </row>
    <row r="1234" spans="1:11" ht="15.75" x14ac:dyDescent="0.25">
      <c r="A1234" s="242"/>
      <c r="B1234" s="242"/>
      <c r="C1234" s="237"/>
      <c r="D1234" s="236"/>
      <c r="E1234" s="236"/>
      <c r="F1234" s="95"/>
      <c r="G1234" s="95"/>
      <c r="I1234" s="69">
        <f t="shared" si="45"/>
        <v>0</v>
      </c>
      <c r="J1234"/>
      <c r="K1234"/>
    </row>
    <row r="1235" spans="1:11" ht="15.75" x14ac:dyDescent="0.25">
      <c r="A1235" s="242"/>
      <c r="B1235" s="242"/>
      <c r="C1235" s="237"/>
      <c r="D1235" s="236"/>
      <c r="E1235" s="236"/>
      <c r="F1235" s="95"/>
      <c r="G1235" s="95"/>
      <c r="I1235" s="69">
        <f t="shared" si="45"/>
        <v>0</v>
      </c>
      <c r="J1235"/>
      <c r="K1235"/>
    </row>
    <row r="1236" spans="1:11" ht="15.75" x14ac:dyDescent="0.25">
      <c r="A1236" s="242"/>
      <c r="B1236" s="242"/>
      <c r="C1236" s="237"/>
      <c r="D1236" s="236"/>
      <c r="E1236" s="236"/>
      <c r="F1236" s="95"/>
      <c r="G1236" s="95"/>
      <c r="I1236" s="69">
        <f t="shared" si="45"/>
        <v>0</v>
      </c>
      <c r="J1236"/>
      <c r="K1236"/>
    </row>
    <row r="1237" spans="1:11" ht="15.75" x14ac:dyDescent="0.25">
      <c r="A1237" s="242"/>
      <c r="B1237" s="242"/>
      <c r="C1237" s="237"/>
      <c r="D1237" s="236"/>
      <c r="E1237" s="236"/>
      <c r="F1237" s="95"/>
      <c r="G1237" s="95"/>
      <c r="I1237" s="69">
        <f t="shared" si="45"/>
        <v>0</v>
      </c>
      <c r="J1237"/>
      <c r="K1237"/>
    </row>
    <row r="1238" spans="1:11" ht="15.75" x14ac:dyDescent="0.25">
      <c r="A1238" s="242"/>
      <c r="B1238" s="242"/>
      <c r="C1238" s="237"/>
      <c r="D1238" s="236"/>
      <c r="E1238" s="236"/>
      <c r="F1238" s="95"/>
      <c r="G1238" s="95"/>
      <c r="I1238" s="69">
        <f t="shared" si="45"/>
        <v>0</v>
      </c>
      <c r="J1238"/>
      <c r="K1238"/>
    </row>
    <row r="1239" spans="1:11" ht="15.75" x14ac:dyDescent="0.25">
      <c r="A1239" s="242"/>
      <c r="B1239" s="242"/>
      <c r="C1239" s="237"/>
      <c r="D1239" s="236"/>
      <c r="E1239" s="236"/>
      <c r="F1239" s="95"/>
      <c r="G1239" s="95"/>
      <c r="I1239" s="69">
        <f t="shared" si="45"/>
        <v>0</v>
      </c>
      <c r="J1239"/>
      <c r="K1239"/>
    </row>
    <row r="1240" spans="1:11" ht="15.75" x14ac:dyDescent="0.25">
      <c r="A1240" s="242"/>
      <c r="B1240" s="242"/>
      <c r="C1240" s="237"/>
      <c r="D1240" s="236"/>
      <c r="E1240" s="236"/>
      <c r="F1240" s="95"/>
      <c r="G1240" s="95"/>
      <c r="I1240" s="69">
        <f t="shared" si="45"/>
        <v>0</v>
      </c>
      <c r="J1240"/>
      <c r="K1240"/>
    </row>
    <row r="1241" spans="1:11" ht="15.75" x14ac:dyDescent="0.25">
      <c r="A1241" s="242"/>
      <c r="B1241" s="242"/>
      <c r="C1241" s="237"/>
      <c r="D1241" s="236"/>
      <c r="E1241" s="236"/>
      <c r="F1241" s="95"/>
      <c r="G1241" s="95"/>
      <c r="I1241" s="69">
        <f t="shared" si="45"/>
        <v>0</v>
      </c>
      <c r="J1241"/>
      <c r="K1241"/>
    </row>
    <row r="1242" spans="1:11" ht="15.75" x14ac:dyDescent="0.25">
      <c r="A1242" s="242"/>
      <c r="B1242" s="242"/>
      <c r="C1242" s="237"/>
      <c r="D1242" s="236"/>
      <c r="E1242" s="236"/>
      <c r="F1242" s="95"/>
      <c r="G1242" s="95"/>
      <c r="I1242" s="69">
        <f t="shared" si="45"/>
        <v>0</v>
      </c>
      <c r="J1242"/>
      <c r="K1242"/>
    </row>
    <row r="1243" spans="1:11" ht="15.75" x14ac:dyDescent="0.25">
      <c r="A1243" s="242"/>
      <c r="B1243" s="242"/>
      <c r="C1243" s="237"/>
      <c r="D1243" s="236"/>
      <c r="E1243" s="236"/>
      <c r="F1243" s="95"/>
      <c r="G1243" s="95"/>
      <c r="I1243" s="69">
        <f t="shared" si="45"/>
        <v>0</v>
      </c>
      <c r="J1243"/>
      <c r="K1243"/>
    </row>
    <row r="1244" spans="1:11" ht="15.75" x14ac:dyDescent="0.25">
      <c r="A1244" s="242"/>
      <c r="B1244" s="242"/>
      <c r="C1244" s="237"/>
      <c r="D1244" s="236"/>
      <c r="E1244" s="236"/>
      <c r="F1244" s="95"/>
      <c r="G1244" s="95"/>
      <c r="I1244" s="69">
        <f t="shared" si="45"/>
        <v>0</v>
      </c>
      <c r="J1244"/>
      <c r="K1244"/>
    </row>
    <row r="1245" spans="1:11" ht="15.75" x14ac:dyDescent="0.25">
      <c r="A1245" s="242"/>
      <c r="B1245" s="242"/>
      <c r="C1245" s="237"/>
      <c r="D1245" s="236"/>
      <c r="E1245" s="236"/>
      <c r="F1245" s="95"/>
      <c r="G1245" s="95"/>
      <c r="I1245" s="69">
        <f t="shared" si="45"/>
        <v>0</v>
      </c>
      <c r="J1245"/>
      <c r="K1245"/>
    </row>
    <row r="1246" spans="1:11" ht="15.75" x14ac:dyDescent="0.25">
      <c r="A1246" s="242"/>
      <c r="B1246" s="242"/>
      <c r="C1246" s="237"/>
      <c r="D1246" s="236"/>
      <c r="E1246" s="236"/>
      <c r="F1246" s="95"/>
      <c r="G1246" s="95"/>
      <c r="I1246" s="69">
        <f t="shared" si="45"/>
        <v>0</v>
      </c>
      <c r="J1246"/>
      <c r="K1246"/>
    </row>
    <row r="1247" spans="1:11" ht="15.75" x14ac:dyDescent="0.25">
      <c r="A1247" s="242"/>
      <c r="B1247" s="242"/>
      <c r="C1247" s="237"/>
      <c r="D1247" s="236"/>
      <c r="E1247" s="236"/>
      <c r="F1247" s="95"/>
      <c r="G1247" s="95"/>
      <c r="I1247" s="69">
        <f t="shared" si="45"/>
        <v>0</v>
      </c>
      <c r="J1247"/>
      <c r="K1247"/>
    </row>
    <row r="1248" spans="1:11" ht="15.75" x14ac:dyDescent="0.25">
      <c r="A1248" s="242"/>
      <c r="B1248" s="242"/>
      <c r="C1248" s="237"/>
      <c r="D1248" s="236"/>
      <c r="E1248" s="236"/>
      <c r="F1248" s="95"/>
      <c r="G1248" s="95"/>
      <c r="I1248" s="69">
        <f t="shared" si="45"/>
        <v>0</v>
      </c>
      <c r="J1248"/>
      <c r="K1248"/>
    </row>
    <row r="1249" spans="1:11" ht="15.75" x14ac:dyDescent="0.25">
      <c r="A1249" s="242"/>
      <c r="B1249" s="242"/>
      <c r="C1249" s="237"/>
      <c r="D1249" s="236"/>
      <c r="E1249" s="236"/>
      <c r="F1249" s="95"/>
      <c r="G1249" s="95"/>
      <c r="I1249" s="69">
        <f t="shared" si="45"/>
        <v>0</v>
      </c>
      <c r="J1249"/>
      <c r="K1249"/>
    </row>
    <row r="1250" spans="1:11" ht="15.75" x14ac:dyDescent="0.25">
      <c r="A1250" s="242"/>
      <c r="B1250" s="242"/>
      <c r="C1250" s="237"/>
      <c r="D1250" s="236"/>
      <c r="E1250" s="236"/>
      <c r="F1250" s="95"/>
      <c r="G1250" s="95"/>
      <c r="I1250" s="69">
        <f t="shared" si="45"/>
        <v>0</v>
      </c>
      <c r="J1250"/>
      <c r="K1250"/>
    </row>
    <row r="1251" spans="1:11" ht="15.75" x14ac:dyDescent="0.25">
      <c r="A1251" s="242"/>
      <c r="B1251" s="242"/>
      <c r="C1251" s="237"/>
      <c r="D1251" s="236"/>
      <c r="E1251" s="236"/>
      <c r="F1251" s="95"/>
      <c r="G1251" s="95"/>
      <c r="I1251" s="69">
        <f t="shared" si="45"/>
        <v>0</v>
      </c>
      <c r="J1251"/>
      <c r="K1251"/>
    </row>
    <row r="1252" spans="1:11" ht="15.75" x14ac:dyDescent="0.25">
      <c r="A1252" s="242"/>
      <c r="B1252" s="242"/>
      <c r="C1252" s="237"/>
      <c r="D1252" s="236"/>
      <c r="E1252" s="236"/>
      <c r="F1252" s="95"/>
      <c r="G1252" s="95"/>
      <c r="I1252" s="69">
        <f t="shared" si="45"/>
        <v>0</v>
      </c>
      <c r="J1252"/>
      <c r="K1252"/>
    </row>
    <row r="1253" spans="1:11" ht="15.75" x14ac:dyDescent="0.25">
      <c r="A1253" s="242"/>
      <c r="B1253" s="242"/>
      <c r="C1253" s="237"/>
      <c r="D1253" s="236"/>
      <c r="E1253" s="236"/>
      <c r="F1253" s="95"/>
      <c r="G1253" s="95"/>
      <c r="I1253" s="69">
        <f t="shared" si="45"/>
        <v>0</v>
      </c>
      <c r="J1253"/>
      <c r="K1253"/>
    </row>
    <row r="1254" spans="1:11" ht="15.75" x14ac:dyDescent="0.25">
      <c r="A1254" s="242"/>
      <c r="B1254" s="242"/>
      <c r="C1254" s="237"/>
      <c r="D1254" s="236"/>
      <c r="E1254" s="236"/>
      <c r="F1254" s="95"/>
      <c r="G1254" s="95"/>
      <c r="I1254" s="69">
        <f t="shared" si="45"/>
        <v>0</v>
      </c>
      <c r="J1254"/>
      <c r="K1254"/>
    </row>
    <row r="1255" spans="1:11" ht="15.75" x14ac:dyDescent="0.25">
      <c r="A1255" s="242"/>
      <c r="B1255" s="242"/>
      <c r="C1255" s="237"/>
      <c r="D1255" s="236"/>
      <c r="E1255" s="236"/>
      <c r="F1255" s="95"/>
      <c r="G1255" s="95"/>
      <c r="I1255" s="69">
        <f t="shared" si="45"/>
        <v>0</v>
      </c>
      <c r="J1255"/>
      <c r="K1255"/>
    </row>
    <row r="1256" spans="1:11" ht="15.75" x14ac:dyDescent="0.25">
      <c r="A1256" s="242"/>
      <c r="B1256" s="242"/>
      <c r="C1256" s="237"/>
      <c r="D1256" s="236"/>
      <c r="E1256" s="236"/>
      <c r="F1256" s="95"/>
      <c r="G1256" s="95"/>
      <c r="I1256" s="69">
        <f t="shared" si="45"/>
        <v>0</v>
      </c>
      <c r="J1256"/>
      <c r="K1256"/>
    </row>
    <row r="1257" spans="1:11" ht="15.75" x14ac:dyDescent="0.25">
      <c r="A1257" s="242"/>
      <c r="B1257" s="242"/>
      <c r="C1257" s="237"/>
      <c r="D1257" s="236"/>
      <c r="E1257" s="236"/>
      <c r="F1257" s="95"/>
      <c r="G1257" s="95"/>
      <c r="I1257" s="69">
        <f t="shared" si="45"/>
        <v>0</v>
      </c>
      <c r="J1257"/>
      <c r="K1257"/>
    </row>
    <row r="1258" spans="1:11" ht="15.75" x14ac:dyDescent="0.25">
      <c r="A1258" s="242"/>
      <c r="B1258" s="242"/>
      <c r="C1258" s="237"/>
      <c r="D1258" s="236"/>
      <c r="E1258" s="236"/>
      <c r="F1258" s="95"/>
      <c r="G1258" s="95"/>
      <c r="I1258" s="69">
        <f t="shared" si="45"/>
        <v>0</v>
      </c>
      <c r="J1258"/>
      <c r="K1258"/>
    </row>
    <row r="1259" spans="1:11" ht="15.75" x14ac:dyDescent="0.25">
      <c r="A1259" s="242"/>
      <c r="B1259" s="242"/>
      <c r="C1259" s="237"/>
      <c r="D1259" s="236"/>
      <c r="E1259" s="236"/>
      <c r="F1259" s="95"/>
      <c r="G1259" s="95"/>
      <c r="I1259" s="69">
        <f t="shared" si="45"/>
        <v>0</v>
      </c>
      <c r="J1259"/>
      <c r="K1259"/>
    </row>
    <row r="1260" spans="1:11" ht="15.75" x14ac:dyDescent="0.25">
      <c r="A1260" s="242"/>
      <c r="B1260" s="242"/>
      <c r="C1260" s="237"/>
      <c r="D1260" s="236"/>
      <c r="E1260" s="236"/>
      <c r="F1260" s="95"/>
      <c r="G1260" s="95"/>
      <c r="I1260" s="69">
        <f t="shared" si="45"/>
        <v>0</v>
      </c>
      <c r="J1260"/>
      <c r="K1260"/>
    </row>
    <row r="1261" spans="1:11" ht="15.75" x14ac:dyDescent="0.25">
      <c r="A1261" s="242"/>
      <c r="B1261" s="242"/>
      <c r="C1261" s="237"/>
      <c r="D1261" s="236"/>
      <c r="E1261" s="236"/>
      <c r="F1261" s="95"/>
      <c r="G1261" s="95"/>
      <c r="I1261" s="69">
        <f t="shared" si="45"/>
        <v>0</v>
      </c>
      <c r="J1261"/>
      <c r="K1261"/>
    </row>
    <row r="1262" spans="1:11" ht="15.75" x14ac:dyDescent="0.25">
      <c r="A1262" s="242"/>
      <c r="B1262" s="242"/>
      <c r="C1262" s="237"/>
      <c r="D1262" s="236"/>
      <c r="E1262" s="236"/>
      <c r="F1262" s="95"/>
      <c r="G1262" s="95"/>
      <c r="I1262" s="69">
        <f t="shared" si="45"/>
        <v>0</v>
      </c>
      <c r="J1262"/>
      <c r="K1262"/>
    </row>
    <row r="1263" spans="1:11" ht="15.75" x14ac:dyDescent="0.25">
      <c r="A1263" s="242"/>
      <c r="B1263" s="242"/>
      <c r="C1263" s="237"/>
      <c r="D1263" s="236"/>
      <c r="E1263" s="236"/>
      <c r="F1263" s="95"/>
      <c r="G1263" s="95"/>
      <c r="I1263" s="69">
        <f t="shared" si="45"/>
        <v>0</v>
      </c>
      <c r="J1263"/>
      <c r="K1263"/>
    </row>
    <row r="1264" spans="1:11" ht="15.75" x14ac:dyDescent="0.25">
      <c r="A1264" s="242"/>
      <c r="B1264" s="242"/>
      <c r="C1264" s="237"/>
      <c r="D1264" s="236"/>
      <c r="E1264" s="236"/>
      <c r="F1264" s="95"/>
      <c r="G1264" s="95"/>
      <c r="I1264" s="69">
        <f t="shared" si="45"/>
        <v>0</v>
      </c>
      <c r="J1264"/>
      <c r="K1264"/>
    </row>
    <row r="1265" spans="1:11" ht="15.75" x14ac:dyDescent="0.25">
      <c r="A1265" s="242"/>
      <c r="B1265" s="242"/>
      <c r="C1265" s="237"/>
      <c r="D1265" s="236"/>
      <c r="E1265" s="236"/>
      <c r="F1265" s="95"/>
      <c r="G1265" s="95"/>
      <c r="I1265" s="69">
        <f t="shared" si="45"/>
        <v>0</v>
      </c>
      <c r="J1265"/>
      <c r="K1265"/>
    </row>
    <row r="1266" spans="1:11" ht="15.75" x14ac:dyDescent="0.25">
      <c r="A1266" s="242"/>
      <c r="B1266" s="242"/>
      <c r="C1266" s="237"/>
      <c r="D1266" s="236"/>
      <c r="E1266" s="236"/>
      <c r="F1266" s="95"/>
      <c r="G1266" s="95"/>
      <c r="I1266" s="69">
        <f t="shared" si="45"/>
        <v>0</v>
      </c>
      <c r="J1266"/>
      <c r="K1266"/>
    </row>
    <row r="1267" spans="1:11" ht="15.75" x14ac:dyDescent="0.25">
      <c r="A1267" s="242"/>
      <c r="B1267" s="242"/>
      <c r="C1267" s="237"/>
      <c r="D1267" s="236"/>
      <c r="E1267" s="236"/>
      <c r="F1267" s="95"/>
      <c r="G1267" s="95"/>
      <c r="I1267" s="69">
        <f t="shared" si="45"/>
        <v>0</v>
      </c>
      <c r="J1267"/>
      <c r="K1267"/>
    </row>
    <row r="1268" spans="1:11" ht="15.75" x14ac:dyDescent="0.25">
      <c r="A1268" s="242"/>
      <c r="B1268" s="242"/>
      <c r="C1268" s="237"/>
      <c r="D1268" s="236"/>
      <c r="E1268" s="236"/>
      <c r="F1268" s="95"/>
      <c r="G1268" s="95"/>
      <c r="I1268" s="69">
        <f t="shared" si="45"/>
        <v>0</v>
      </c>
      <c r="J1268"/>
      <c r="K1268"/>
    </row>
    <row r="1269" spans="1:11" ht="15.75" x14ac:dyDescent="0.25">
      <c r="A1269" s="242"/>
      <c r="B1269" s="242"/>
      <c r="C1269" s="237"/>
      <c r="D1269" s="236"/>
      <c r="E1269" s="236"/>
      <c r="F1269" s="95"/>
      <c r="G1269" s="95"/>
      <c r="I1269" s="69">
        <f t="shared" si="45"/>
        <v>0</v>
      </c>
      <c r="J1269"/>
      <c r="K1269"/>
    </row>
    <row r="1270" spans="1:11" ht="15.75" x14ac:dyDescent="0.25">
      <c r="A1270" s="242"/>
      <c r="B1270" s="242"/>
      <c r="C1270" s="237"/>
      <c r="D1270" s="236"/>
      <c r="E1270" s="236"/>
      <c r="F1270" s="95"/>
      <c r="G1270" s="95"/>
      <c r="I1270" s="69">
        <f t="shared" si="45"/>
        <v>0</v>
      </c>
      <c r="J1270"/>
      <c r="K1270"/>
    </row>
    <row r="1271" spans="1:11" ht="15.75" x14ac:dyDescent="0.25">
      <c r="A1271" s="242"/>
      <c r="B1271" s="242"/>
      <c r="C1271" s="237"/>
      <c r="D1271" s="236"/>
      <c r="E1271" s="236"/>
      <c r="F1271" s="95"/>
      <c r="G1271" s="95"/>
      <c r="I1271" s="69">
        <f t="shared" si="45"/>
        <v>0</v>
      </c>
      <c r="J1271"/>
      <c r="K1271"/>
    </row>
    <row r="1272" spans="1:11" ht="15.75" x14ac:dyDescent="0.25">
      <c r="A1272" s="242"/>
      <c r="B1272" s="242"/>
      <c r="C1272" s="237"/>
      <c r="D1272" s="236"/>
      <c r="E1272" s="236"/>
      <c r="F1272" s="95"/>
      <c r="G1272" s="95"/>
      <c r="I1272" s="69">
        <f t="shared" si="45"/>
        <v>0</v>
      </c>
      <c r="J1272"/>
      <c r="K1272"/>
    </row>
    <row r="1273" spans="1:11" ht="15.75" x14ac:dyDescent="0.25">
      <c r="A1273" s="242"/>
      <c r="B1273" s="242"/>
      <c r="C1273" s="237"/>
      <c r="D1273" s="236"/>
      <c r="E1273" s="236"/>
      <c r="F1273" s="95"/>
      <c r="G1273" s="95"/>
      <c r="I1273" s="69">
        <f t="shared" si="45"/>
        <v>0</v>
      </c>
      <c r="J1273"/>
      <c r="K1273"/>
    </row>
    <row r="1274" spans="1:11" ht="15.75" x14ac:dyDescent="0.25">
      <c r="A1274" s="242"/>
      <c r="B1274" s="242"/>
      <c r="C1274" s="237"/>
      <c r="D1274" s="236"/>
      <c r="E1274" s="236"/>
      <c r="F1274" s="95"/>
      <c r="G1274" s="95"/>
      <c r="I1274" s="69">
        <f t="shared" si="45"/>
        <v>0</v>
      </c>
      <c r="J1274"/>
      <c r="K1274"/>
    </row>
    <row r="1275" spans="1:11" ht="15.75" x14ac:dyDescent="0.25">
      <c r="A1275" s="242"/>
      <c r="B1275" s="242"/>
      <c r="C1275" s="237"/>
      <c r="D1275" s="236"/>
      <c r="E1275" s="236"/>
      <c r="F1275" s="95"/>
      <c r="G1275" s="95"/>
      <c r="I1275" s="69">
        <f t="shared" si="45"/>
        <v>0</v>
      </c>
      <c r="J1275"/>
      <c r="K1275"/>
    </row>
    <row r="1276" spans="1:11" ht="15.75" x14ac:dyDescent="0.25">
      <c r="A1276" s="242"/>
      <c r="B1276" s="242"/>
      <c r="C1276" s="237"/>
      <c r="D1276" s="236"/>
      <c r="E1276" s="236"/>
      <c r="F1276" s="95"/>
      <c r="G1276" s="95"/>
      <c r="I1276" s="69">
        <f t="shared" si="45"/>
        <v>0</v>
      </c>
      <c r="J1276"/>
      <c r="K1276"/>
    </row>
    <row r="1277" spans="1:11" ht="15.75" x14ac:dyDescent="0.25">
      <c r="A1277" s="242"/>
      <c r="B1277" s="242"/>
      <c r="C1277" s="237"/>
      <c r="D1277" s="236"/>
      <c r="E1277" s="236"/>
      <c r="F1277" s="95"/>
      <c r="G1277" s="95"/>
      <c r="I1277" s="69">
        <f t="shared" si="45"/>
        <v>0</v>
      </c>
      <c r="J1277"/>
      <c r="K1277"/>
    </row>
    <row r="1278" spans="1:11" ht="15.75" x14ac:dyDescent="0.25">
      <c r="A1278" s="242"/>
      <c r="B1278" s="242"/>
      <c r="C1278" s="237"/>
      <c r="D1278" s="236"/>
      <c r="E1278" s="236"/>
      <c r="F1278" s="95"/>
      <c r="G1278" s="95"/>
      <c r="I1278" s="69">
        <f t="shared" si="45"/>
        <v>0</v>
      </c>
      <c r="J1278"/>
      <c r="K1278"/>
    </row>
    <row r="1279" spans="1:11" ht="15.75" x14ac:dyDescent="0.25">
      <c r="A1279" s="242"/>
      <c r="B1279" s="242"/>
      <c r="C1279" s="237"/>
      <c r="D1279" s="236"/>
      <c r="E1279" s="236"/>
      <c r="F1279" s="95"/>
      <c r="G1279" s="95"/>
      <c r="I1279" s="69">
        <f t="shared" si="45"/>
        <v>0</v>
      </c>
      <c r="J1279"/>
      <c r="K1279"/>
    </row>
    <row r="1280" spans="1:11" ht="15.75" x14ac:dyDescent="0.25">
      <c r="A1280" s="242"/>
      <c r="B1280" s="242"/>
      <c r="C1280" s="237"/>
      <c r="D1280" s="236"/>
      <c r="E1280" s="236"/>
      <c r="F1280" s="95"/>
      <c r="G1280" s="95"/>
      <c r="I1280" s="69">
        <f t="shared" si="45"/>
        <v>0</v>
      </c>
      <c r="J1280"/>
      <c r="K1280"/>
    </row>
    <row r="1281" spans="1:11" ht="15.75" x14ac:dyDescent="0.25">
      <c r="A1281" s="242"/>
      <c r="B1281" s="242"/>
      <c r="C1281" s="237"/>
      <c r="D1281" s="236"/>
      <c r="E1281" s="236"/>
      <c r="F1281" s="95"/>
      <c r="G1281" s="95"/>
      <c r="I1281" s="69">
        <f t="shared" si="45"/>
        <v>0</v>
      </c>
      <c r="J1281"/>
      <c r="K1281"/>
    </row>
    <row r="1282" spans="1:11" ht="15.75" x14ac:dyDescent="0.25">
      <c r="A1282" s="242"/>
      <c r="B1282" s="242"/>
      <c r="C1282" s="237"/>
      <c r="D1282" s="236"/>
      <c r="E1282" s="236"/>
      <c r="F1282" s="95"/>
      <c r="G1282" s="95"/>
      <c r="I1282" s="69">
        <f t="shared" si="45"/>
        <v>0</v>
      </c>
      <c r="J1282"/>
      <c r="K1282"/>
    </row>
    <row r="1283" spans="1:11" ht="15.75" x14ac:dyDescent="0.25">
      <c r="A1283" s="242"/>
      <c r="B1283" s="242"/>
      <c r="C1283" s="237"/>
      <c r="D1283" s="236"/>
      <c r="E1283" s="236"/>
      <c r="F1283" s="95"/>
      <c r="G1283" s="95"/>
      <c r="I1283" s="69">
        <f t="shared" ref="I1283:I1346" si="46">D1283</f>
        <v>0</v>
      </c>
      <c r="J1283"/>
      <c r="K1283"/>
    </row>
    <row r="1284" spans="1:11" ht="15.75" x14ac:dyDescent="0.25">
      <c r="A1284" s="242"/>
      <c r="B1284" s="242"/>
      <c r="C1284" s="237"/>
      <c r="D1284" s="236"/>
      <c r="E1284" s="236"/>
      <c r="F1284" s="95"/>
      <c r="G1284" s="95"/>
      <c r="I1284" s="69">
        <f t="shared" si="46"/>
        <v>0</v>
      </c>
      <c r="J1284"/>
      <c r="K1284"/>
    </row>
    <row r="1285" spans="1:11" ht="15.75" x14ac:dyDescent="0.25">
      <c r="A1285" s="242"/>
      <c r="B1285" s="242"/>
      <c r="C1285" s="237"/>
      <c r="D1285" s="236"/>
      <c r="E1285" s="236"/>
      <c r="F1285" s="95"/>
      <c r="G1285" s="95"/>
      <c r="I1285" s="69">
        <f t="shared" si="46"/>
        <v>0</v>
      </c>
      <c r="J1285"/>
      <c r="K1285"/>
    </row>
    <row r="1286" spans="1:11" ht="15.75" x14ac:dyDescent="0.25">
      <c r="A1286" s="242"/>
      <c r="B1286" s="242"/>
      <c r="C1286" s="237"/>
      <c r="D1286" s="236"/>
      <c r="E1286" s="236"/>
      <c r="F1286" s="95"/>
      <c r="G1286" s="95"/>
      <c r="I1286" s="69">
        <f t="shared" si="46"/>
        <v>0</v>
      </c>
      <c r="J1286"/>
      <c r="K1286"/>
    </row>
    <row r="1287" spans="1:11" ht="15.75" x14ac:dyDescent="0.25">
      <c r="A1287" s="242"/>
      <c r="B1287" s="242"/>
      <c r="C1287" s="237"/>
      <c r="D1287" s="236"/>
      <c r="E1287" s="236"/>
      <c r="F1287" s="95"/>
      <c r="G1287" s="95"/>
      <c r="I1287" s="69">
        <f t="shared" si="46"/>
        <v>0</v>
      </c>
      <c r="J1287"/>
      <c r="K1287"/>
    </row>
    <row r="1288" spans="1:11" ht="15.75" x14ac:dyDescent="0.25">
      <c r="A1288" s="242"/>
      <c r="B1288" s="242"/>
      <c r="C1288" s="237"/>
      <c r="D1288" s="236"/>
      <c r="E1288" s="236"/>
      <c r="F1288" s="95"/>
      <c r="G1288" s="95"/>
      <c r="I1288" s="69">
        <f t="shared" si="46"/>
        <v>0</v>
      </c>
      <c r="J1288"/>
      <c r="K1288"/>
    </row>
    <row r="1289" spans="1:11" ht="15.75" x14ac:dyDescent="0.25">
      <c r="A1289" s="242"/>
      <c r="B1289" s="242"/>
      <c r="C1289" s="237"/>
      <c r="D1289" s="236"/>
      <c r="E1289" s="236"/>
      <c r="F1289" s="95"/>
      <c r="G1289" s="95"/>
      <c r="I1289" s="69">
        <f t="shared" si="46"/>
        <v>0</v>
      </c>
      <c r="J1289"/>
      <c r="K1289"/>
    </row>
    <row r="1290" spans="1:11" ht="15.75" x14ac:dyDescent="0.25">
      <c r="A1290" s="242"/>
      <c r="B1290" s="242"/>
      <c r="C1290" s="237"/>
      <c r="D1290" s="236"/>
      <c r="E1290" s="236"/>
      <c r="F1290" s="95"/>
      <c r="G1290" s="95"/>
      <c r="I1290" s="69">
        <f t="shared" si="46"/>
        <v>0</v>
      </c>
      <c r="J1290"/>
      <c r="K1290"/>
    </row>
    <row r="1291" spans="1:11" ht="15.75" x14ac:dyDescent="0.25">
      <c r="A1291" s="242"/>
      <c r="B1291" s="242"/>
      <c r="C1291" s="237"/>
      <c r="D1291" s="236"/>
      <c r="E1291" s="236"/>
      <c r="F1291" s="95"/>
      <c r="G1291" s="95"/>
      <c r="I1291" s="69">
        <f t="shared" si="46"/>
        <v>0</v>
      </c>
      <c r="J1291"/>
      <c r="K1291"/>
    </row>
    <row r="1292" spans="1:11" ht="15.75" x14ac:dyDescent="0.25">
      <c r="A1292" s="242"/>
      <c r="B1292" s="242"/>
      <c r="C1292" s="237"/>
      <c r="D1292" s="236"/>
      <c r="E1292" s="236"/>
      <c r="F1292" s="95"/>
      <c r="G1292" s="95"/>
      <c r="I1292" s="69">
        <f t="shared" si="46"/>
        <v>0</v>
      </c>
      <c r="J1292"/>
      <c r="K1292"/>
    </row>
    <row r="1293" spans="1:11" ht="15.75" x14ac:dyDescent="0.25">
      <c r="A1293" s="242"/>
      <c r="B1293" s="242"/>
      <c r="C1293" s="237"/>
      <c r="D1293" s="236"/>
      <c r="E1293" s="236"/>
      <c r="F1293" s="95"/>
      <c r="G1293" s="95"/>
      <c r="I1293" s="69">
        <f t="shared" si="46"/>
        <v>0</v>
      </c>
      <c r="J1293"/>
      <c r="K1293"/>
    </row>
    <row r="1294" spans="1:11" ht="15.75" x14ac:dyDescent="0.25">
      <c r="A1294" s="242"/>
      <c r="B1294" s="242"/>
      <c r="C1294" s="237"/>
      <c r="D1294" s="236"/>
      <c r="E1294" s="236"/>
      <c r="F1294" s="95"/>
      <c r="G1294" s="95"/>
      <c r="I1294" s="69">
        <f t="shared" si="46"/>
        <v>0</v>
      </c>
      <c r="J1294"/>
      <c r="K1294"/>
    </row>
    <row r="1295" spans="1:11" ht="15.75" x14ac:dyDescent="0.25">
      <c r="A1295" s="242"/>
      <c r="B1295" s="242"/>
      <c r="C1295" s="237"/>
      <c r="D1295" s="236"/>
      <c r="E1295" s="236"/>
      <c r="F1295" s="95"/>
      <c r="G1295" s="95"/>
      <c r="I1295" s="69">
        <f t="shared" si="46"/>
        <v>0</v>
      </c>
      <c r="J1295"/>
      <c r="K1295"/>
    </row>
    <row r="1296" spans="1:11" ht="15.75" x14ac:dyDescent="0.25">
      <c r="A1296" s="242"/>
      <c r="B1296" s="242"/>
      <c r="C1296" s="237"/>
      <c r="D1296" s="236"/>
      <c r="E1296" s="236"/>
      <c r="F1296" s="95"/>
      <c r="G1296" s="95"/>
      <c r="I1296" s="69">
        <f t="shared" si="46"/>
        <v>0</v>
      </c>
      <c r="J1296"/>
      <c r="K1296"/>
    </row>
    <row r="1297" spans="1:11" ht="15.75" x14ac:dyDescent="0.25">
      <c r="A1297" s="242"/>
      <c r="B1297" s="242"/>
      <c r="C1297" s="237"/>
      <c r="D1297" s="236"/>
      <c r="E1297" s="236"/>
      <c r="F1297" s="95"/>
      <c r="G1297" s="95"/>
      <c r="I1297" s="69">
        <f t="shared" si="46"/>
        <v>0</v>
      </c>
      <c r="J1297"/>
      <c r="K1297"/>
    </row>
    <row r="1298" spans="1:11" ht="15.75" x14ac:dyDescent="0.25">
      <c r="A1298" s="242"/>
      <c r="B1298" s="242"/>
      <c r="C1298" s="237"/>
      <c r="D1298" s="236"/>
      <c r="E1298" s="236"/>
      <c r="F1298" s="95"/>
      <c r="G1298" s="95"/>
      <c r="I1298" s="69">
        <f t="shared" si="46"/>
        <v>0</v>
      </c>
      <c r="J1298"/>
      <c r="K1298"/>
    </row>
    <row r="1299" spans="1:11" ht="15.75" x14ac:dyDescent="0.25">
      <c r="A1299" s="242"/>
      <c r="B1299" s="242"/>
      <c r="C1299" s="237"/>
      <c r="D1299" s="236"/>
      <c r="E1299" s="236"/>
      <c r="F1299" s="95"/>
      <c r="G1299" s="95"/>
      <c r="I1299" s="69">
        <f t="shared" si="46"/>
        <v>0</v>
      </c>
      <c r="J1299"/>
      <c r="K1299"/>
    </row>
    <row r="1300" spans="1:11" ht="15.75" x14ac:dyDescent="0.25">
      <c r="A1300" s="242"/>
      <c r="B1300" s="242"/>
      <c r="C1300" s="237"/>
      <c r="D1300" s="236"/>
      <c r="E1300" s="236"/>
      <c r="F1300" s="95"/>
      <c r="G1300" s="95"/>
      <c r="I1300" s="69">
        <f t="shared" si="46"/>
        <v>0</v>
      </c>
      <c r="J1300"/>
      <c r="K1300"/>
    </row>
    <row r="1301" spans="1:11" ht="15.75" x14ac:dyDescent="0.25">
      <c r="A1301" s="242"/>
      <c r="B1301" s="242"/>
      <c r="C1301" s="237"/>
      <c r="D1301" s="236"/>
      <c r="E1301" s="236"/>
      <c r="F1301" s="95"/>
      <c r="G1301" s="95"/>
      <c r="I1301" s="69">
        <f t="shared" si="46"/>
        <v>0</v>
      </c>
      <c r="J1301"/>
      <c r="K1301"/>
    </row>
    <row r="1302" spans="1:11" ht="15.75" x14ac:dyDescent="0.25">
      <c r="A1302" s="242"/>
      <c r="B1302" s="242"/>
      <c r="C1302" s="237"/>
      <c r="D1302" s="236"/>
      <c r="E1302" s="236"/>
      <c r="F1302" s="95"/>
      <c r="G1302" s="95"/>
      <c r="I1302" s="69">
        <f t="shared" si="46"/>
        <v>0</v>
      </c>
      <c r="J1302"/>
      <c r="K1302"/>
    </row>
    <row r="1303" spans="1:11" ht="15.75" x14ac:dyDescent="0.25">
      <c r="A1303" s="242"/>
      <c r="B1303" s="242"/>
      <c r="C1303" s="237"/>
      <c r="D1303" s="236"/>
      <c r="E1303" s="236"/>
      <c r="F1303" s="95"/>
      <c r="G1303" s="95"/>
      <c r="I1303" s="69">
        <f t="shared" si="46"/>
        <v>0</v>
      </c>
      <c r="J1303"/>
      <c r="K1303"/>
    </row>
    <row r="1304" spans="1:11" ht="15.75" x14ac:dyDescent="0.25">
      <c r="A1304" s="242"/>
      <c r="B1304" s="242"/>
      <c r="C1304" s="237"/>
      <c r="D1304" s="236"/>
      <c r="E1304" s="236"/>
      <c r="F1304" s="95"/>
      <c r="G1304" s="95"/>
      <c r="I1304" s="69">
        <f t="shared" si="46"/>
        <v>0</v>
      </c>
      <c r="J1304"/>
      <c r="K1304"/>
    </row>
    <row r="1305" spans="1:11" ht="15.75" x14ac:dyDescent="0.25">
      <c r="A1305" s="242"/>
      <c r="B1305" s="242"/>
      <c r="C1305" s="237"/>
      <c r="D1305" s="236"/>
      <c r="E1305" s="236"/>
      <c r="F1305" s="95"/>
      <c r="G1305" s="95"/>
      <c r="I1305" s="69">
        <f t="shared" si="46"/>
        <v>0</v>
      </c>
      <c r="J1305"/>
      <c r="K1305"/>
    </row>
    <row r="1306" spans="1:11" ht="15.75" x14ac:dyDescent="0.25">
      <c r="A1306" s="242"/>
      <c r="B1306" s="242"/>
      <c r="C1306" s="237"/>
      <c r="D1306" s="236"/>
      <c r="E1306" s="236"/>
      <c r="F1306" s="95"/>
      <c r="G1306" s="95"/>
      <c r="I1306" s="69">
        <f t="shared" si="46"/>
        <v>0</v>
      </c>
      <c r="J1306"/>
      <c r="K1306"/>
    </row>
    <row r="1307" spans="1:11" ht="15.75" x14ac:dyDescent="0.25">
      <c r="A1307" s="242"/>
      <c r="B1307" s="242"/>
      <c r="C1307" s="237"/>
      <c r="D1307" s="236"/>
      <c r="E1307" s="236"/>
      <c r="F1307" s="95"/>
      <c r="G1307" s="95"/>
      <c r="I1307" s="69">
        <f t="shared" si="46"/>
        <v>0</v>
      </c>
      <c r="J1307"/>
      <c r="K1307"/>
    </row>
    <row r="1308" spans="1:11" ht="15.75" x14ac:dyDescent="0.25">
      <c r="A1308" s="242"/>
      <c r="B1308" s="242"/>
      <c r="C1308" s="237"/>
      <c r="D1308" s="236"/>
      <c r="E1308" s="236"/>
      <c r="F1308" s="95"/>
      <c r="G1308" s="95"/>
      <c r="I1308" s="69">
        <f t="shared" si="46"/>
        <v>0</v>
      </c>
      <c r="J1308"/>
      <c r="K1308"/>
    </row>
    <row r="1309" spans="1:11" ht="15.75" x14ac:dyDescent="0.25">
      <c r="A1309" s="242"/>
      <c r="B1309" s="242"/>
      <c r="C1309" s="237"/>
      <c r="D1309" s="236"/>
      <c r="E1309" s="236"/>
      <c r="F1309" s="95"/>
      <c r="G1309" s="95"/>
      <c r="I1309" s="69">
        <f t="shared" si="46"/>
        <v>0</v>
      </c>
      <c r="J1309"/>
      <c r="K1309"/>
    </row>
    <row r="1310" spans="1:11" ht="15.75" x14ac:dyDescent="0.25">
      <c r="A1310" s="242"/>
      <c r="B1310" s="242"/>
      <c r="C1310" s="237"/>
      <c r="D1310" s="236"/>
      <c r="E1310" s="236"/>
      <c r="F1310" s="95"/>
      <c r="G1310" s="95"/>
      <c r="I1310" s="69">
        <f t="shared" si="46"/>
        <v>0</v>
      </c>
      <c r="J1310"/>
      <c r="K1310"/>
    </row>
    <row r="1311" spans="1:11" ht="15.75" x14ac:dyDescent="0.25">
      <c r="A1311" s="242"/>
      <c r="B1311" s="242"/>
      <c r="C1311" s="237"/>
      <c r="D1311" s="236"/>
      <c r="E1311" s="236"/>
      <c r="F1311" s="95"/>
      <c r="G1311" s="95"/>
      <c r="I1311" s="69">
        <f t="shared" si="46"/>
        <v>0</v>
      </c>
      <c r="J1311"/>
      <c r="K1311"/>
    </row>
    <row r="1312" spans="1:11" ht="15.75" x14ac:dyDescent="0.25">
      <c r="A1312" s="242"/>
      <c r="B1312" s="242"/>
      <c r="C1312" s="237"/>
      <c r="D1312" s="236"/>
      <c r="E1312" s="236"/>
      <c r="F1312" s="95"/>
      <c r="G1312" s="95"/>
      <c r="I1312" s="69">
        <f t="shared" si="46"/>
        <v>0</v>
      </c>
      <c r="J1312"/>
      <c r="K1312"/>
    </row>
    <row r="1313" spans="1:11" ht="15.75" x14ac:dyDescent="0.25">
      <c r="A1313" s="242"/>
      <c r="B1313" s="242"/>
      <c r="C1313" s="237"/>
      <c r="D1313" s="236"/>
      <c r="E1313" s="236"/>
      <c r="F1313" s="95"/>
      <c r="G1313" s="95"/>
      <c r="I1313" s="69">
        <f t="shared" si="46"/>
        <v>0</v>
      </c>
      <c r="J1313"/>
      <c r="K1313"/>
    </row>
    <row r="1314" spans="1:11" ht="15.75" x14ac:dyDescent="0.25">
      <c r="A1314" s="242"/>
      <c r="B1314" s="242"/>
      <c r="C1314" s="237"/>
      <c r="D1314" s="236"/>
      <c r="E1314" s="236"/>
      <c r="F1314" s="95"/>
      <c r="G1314" s="95"/>
      <c r="I1314" s="69">
        <f t="shared" si="46"/>
        <v>0</v>
      </c>
      <c r="J1314"/>
      <c r="K1314"/>
    </row>
    <row r="1315" spans="1:11" ht="15.75" x14ac:dyDescent="0.25">
      <c r="A1315" s="242"/>
      <c r="B1315" s="242"/>
      <c r="C1315" s="237"/>
      <c r="D1315" s="236"/>
      <c r="E1315" s="236"/>
      <c r="F1315" s="95"/>
      <c r="G1315" s="95"/>
      <c r="I1315" s="69">
        <f t="shared" si="46"/>
        <v>0</v>
      </c>
      <c r="J1315"/>
      <c r="K1315"/>
    </row>
    <row r="1316" spans="1:11" ht="15.75" x14ac:dyDescent="0.25">
      <c r="A1316" s="242"/>
      <c r="B1316" s="242"/>
      <c r="C1316" s="237"/>
      <c r="D1316" s="236"/>
      <c r="E1316" s="236"/>
      <c r="F1316" s="95"/>
      <c r="G1316" s="95"/>
      <c r="I1316" s="69">
        <f t="shared" si="46"/>
        <v>0</v>
      </c>
      <c r="J1316"/>
      <c r="K1316"/>
    </row>
    <row r="1317" spans="1:11" ht="15.75" x14ac:dyDescent="0.25">
      <c r="A1317" s="242"/>
      <c r="B1317" s="242"/>
      <c r="C1317" s="237"/>
      <c r="D1317" s="236"/>
      <c r="E1317" s="236"/>
      <c r="F1317" s="95"/>
      <c r="G1317" s="95"/>
      <c r="I1317" s="69">
        <f t="shared" si="46"/>
        <v>0</v>
      </c>
      <c r="J1317"/>
      <c r="K1317"/>
    </row>
    <row r="1318" spans="1:11" ht="15.75" x14ac:dyDescent="0.25">
      <c r="A1318" s="242"/>
      <c r="B1318" s="242"/>
      <c r="C1318" s="237"/>
      <c r="D1318" s="236"/>
      <c r="E1318" s="236"/>
      <c r="F1318" s="95"/>
      <c r="G1318" s="95"/>
      <c r="I1318" s="69">
        <f t="shared" si="46"/>
        <v>0</v>
      </c>
      <c r="J1318"/>
      <c r="K1318"/>
    </row>
    <row r="1319" spans="1:11" ht="15.75" x14ac:dyDescent="0.25">
      <c r="A1319" s="242"/>
      <c r="B1319" s="242"/>
      <c r="C1319" s="237"/>
      <c r="D1319" s="236"/>
      <c r="E1319" s="236"/>
      <c r="F1319" s="95"/>
      <c r="G1319" s="95"/>
      <c r="I1319" s="69">
        <f t="shared" si="46"/>
        <v>0</v>
      </c>
      <c r="J1319"/>
      <c r="K1319"/>
    </row>
    <row r="1320" spans="1:11" ht="15.75" x14ac:dyDescent="0.25">
      <c r="A1320" s="242"/>
      <c r="B1320" s="242"/>
      <c r="C1320" s="237"/>
      <c r="D1320" s="236"/>
      <c r="E1320" s="236"/>
      <c r="F1320" s="95"/>
      <c r="G1320" s="95"/>
      <c r="I1320" s="69">
        <f t="shared" si="46"/>
        <v>0</v>
      </c>
      <c r="J1320"/>
      <c r="K1320"/>
    </row>
    <row r="1321" spans="1:11" ht="15.75" x14ac:dyDescent="0.25">
      <c r="A1321" s="242"/>
      <c r="B1321" s="242"/>
      <c r="C1321" s="237"/>
      <c r="D1321" s="236"/>
      <c r="E1321" s="236"/>
      <c r="F1321" s="95"/>
      <c r="G1321" s="95"/>
      <c r="I1321" s="69">
        <f t="shared" si="46"/>
        <v>0</v>
      </c>
      <c r="J1321"/>
      <c r="K1321"/>
    </row>
    <row r="1322" spans="1:11" ht="15.75" x14ac:dyDescent="0.25">
      <c r="A1322" s="242"/>
      <c r="B1322" s="242"/>
      <c r="C1322" s="237"/>
      <c r="D1322" s="236"/>
      <c r="E1322" s="236"/>
      <c r="F1322" s="95"/>
      <c r="G1322" s="95"/>
      <c r="I1322" s="69">
        <f t="shared" si="46"/>
        <v>0</v>
      </c>
      <c r="J1322"/>
      <c r="K1322"/>
    </row>
    <row r="1323" spans="1:11" ht="15.75" x14ac:dyDescent="0.25">
      <c r="A1323" s="242"/>
      <c r="B1323" s="242"/>
      <c r="C1323" s="237"/>
      <c r="D1323" s="236"/>
      <c r="E1323" s="236"/>
      <c r="F1323" s="95"/>
      <c r="G1323" s="95"/>
      <c r="I1323" s="69">
        <f t="shared" si="46"/>
        <v>0</v>
      </c>
      <c r="J1323"/>
      <c r="K1323"/>
    </row>
    <row r="1324" spans="1:11" ht="15.75" x14ac:dyDescent="0.25">
      <c r="A1324" s="242"/>
      <c r="B1324" s="242"/>
      <c r="C1324" s="237"/>
      <c r="D1324" s="236"/>
      <c r="E1324" s="236"/>
      <c r="F1324" s="95"/>
      <c r="G1324" s="95"/>
      <c r="I1324" s="69">
        <f t="shared" si="46"/>
        <v>0</v>
      </c>
      <c r="J1324"/>
      <c r="K1324"/>
    </row>
    <row r="1325" spans="1:11" ht="15.75" x14ac:dyDescent="0.25">
      <c r="A1325" s="242"/>
      <c r="B1325" s="242"/>
      <c r="C1325" s="237"/>
      <c r="D1325" s="236"/>
      <c r="E1325" s="236"/>
      <c r="F1325" s="95"/>
      <c r="G1325" s="95"/>
      <c r="I1325" s="69">
        <f t="shared" si="46"/>
        <v>0</v>
      </c>
      <c r="J1325"/>
      <c r="K1325"/>
    </row>
    <row r="1326" spans="1:11" ht="15.75" x14ac:dyDescent="0.25">
      <c r="A1326" s="242"/>
      <c r="B1326" s="242"/>
      <c r="C1326" s="237"/>
      <c r="D1326" s="236"/>
      <c r="E1326" s="236"/>
      <c r="F1326" s="95"/>
      <c r="G1326" s="95"/>
      <c r="I1326" s="69">
        <f t="shared" si="46"/>
        <v>0</v>
      </c>
      <c r="J1326"/>
      <c r="K1326"/>
    </row>
    <row r="1327" spans="1:11" ht="15.75" x14ac:dyDescent="0.25">
      <c r="A1327" s="242"/>
      <c r="B1327" s="242"/>
      <c r="C1327" s="237"/>
      <c r="D1327" s="236"/>
      <c r="E1327" s="236"/>
      <c r="F1327" s="95"/>
      <c r="G1327" s="95"/>
      <c r="I1327" s="69">
        <f t="shared" si="46"/>
        <v>0</v>
      </c>
      <c r="J1327"/>
      <c r="K1327"/>
    </row>
    <row r="1328" spans="1:11" ht="15.75" x14ac:dyDescent="0.25">
      <c r="A1328" s="242"/>
      <c r="B1328" s="242"/>
      <c r="C1328" s="237"/>
      <c r="D1328" s="236"/>
      <c r="E1328" s="236"/>
      <c r="F1328" s="95"/>
      <c r="G1328" s="95"/>
      <c r="I1328" s="69">
        <f t="shared" si="46"/>
        <v>0</v>
      </c>
      <c r="J1328"/>
      <c r="K1328"/>
    </row>
    <row r="1329" spans="1:11" ht="15.75" x14ac:dyDescent="0.25">
      <c r="A1329" s="242"/>
      <c r="B1329" s="242"/>
      <c r="C1329" s="237"/>
      <c r="D1329" s="236"/>
      <c r="E1329" s="236"/>
      <c r="F1329" s="95"/>
      <c r="G1329" s="95"/>
      <c r="I1329" s="69">
        <f t="shared" si="46"/>
        <v>0</v>
      </c>
      <c r="J1329"/>
      <c r="K1329"/>
    </row>
    <row r="1330" spans="1:11" ht="15.75" x14ac:dyDescent="0.25">
      <c r="A1330" s="242"/>
      <c r="B1330" s="242"/>
      <c r="C1330" s="237"/>
      <c r="D1330" s="236"/>
      <c r="E1330" s="236"/>
      <c r="F1330" s="95"/>
      <c r="G1330" s="95"/>
      <c r="I1330" s="69">
        <f t="shared" si="46"/>
        <v>0</v>
      </c>
      <c r="J1330"/>
      <c r="K1330"/>
    </row>
    <row r="1331" spans="1:11" ht="15.75" x14ac:dyDescent="0.25">
      <c r="A1331" s="242"/>
      <c r="B1331" s="242"/>
      <c r="C1331" s="237"/>
      <c r="D1331" s="236"/>
      <c r="E1331" s="236"/>
      <c r="F1331" s="95"/>
      <c r="G1331" s="95"/>
      <c r="I1331" s="69">
        <f t="shared" si="46"/>
        <v>0</v>
      </c>
      <c r="J1331"/>
      <c r="K1331"/>
    </row>
    <row r="1332" spans="1:11" ht="15.75" x14ac:dyDescent="0.25">
      <c r="A1332" s="242"/>
      <c r="B1332" s="242"/>
      <c r="C1332" s="237"/>
      <c r="D1332" s="236"/>
      <c r="E1332" s="236"/>
      <c r="F1332" s="95"/>
      <c r="G1332" s="95"/>
      <c r="I1332" s="69">
        <f t="shared" si="46"/>
        <v>0</v>
      </c>
      <c r="J1332"/>
      <c r="K1332"/>
    </row>
    <row r="1333" spans="1:11" ht="15.75" x14ac:dyDescent="0.25">
      <c r="A1333" s="242"/>
      <c r="B1333" s="242"/>
      <c r="C1333" s="237"/>
      <c r="D1333" s="236"/>
      <c r="E1333" s="236"/>
      <c r="F1333" s="95"/>
      <c r="G1333" s="95"/>
      <c r="I1333" s="69">
        <f t="shared" si="46"/>
        <v>0</v>
      </c>
      <c r="J1333"/>
      <c r="K1333"/>
    </row>
    <row r="1334" spans="1:11" ht="15.75" x14ac:dyDescent="0.25">
      <c r="A1334" s="242"/>
      <c r="B1334" s="242"/>
      <c r="C1334" s="237"/>
      <c r="D1334" s="236"/>
      <c r="E1334" s="236"/>
      <c r="F1334" s="95"/>
      <c r="G1334" s="95"/>
      <c r="I1334" s="69">
        <f t="shared" si="46"/>
        <v>0</v>
      </c>
      <c r="J1334"/>
      <c r="K1334"/>
    </row>
    <row r="1335" spans="1:11" ht="15.75" x14ac:dyDescent="0.25">
      <c r="A1335" s="242"/>
      <c r="B1335" s="242"/>
      <c r="C1335" s="237"/>
      <c r="D1335" s="236"/>
      <c r="E1335" s="236"/>
      <c r="F1335" s="95"/>
      <c r="G1335" s="95"/>
      <c r="I1335" s="69">
        <f t="shared" si="46"/>
        <v>0</v>
      </c>
      <c r="J1335"/>
      <c r="K1335"/>
    </row>
    <row r="1336" spans="1:11" ht="15.75" x14ac:dyDescent="0.25">
      <c r="A1336" s="242"/>
      <c r="B1336" s="242"/>
      <c r="C1336" s="237"/>
      <c r="D1336" s="236"/>
      <c r="E1336" s="236"/>
      <c r="F1336" s="95"/>
      <c r="G1336" s="95"/>
      <c r="I1336" s="69">
        <f t="shared" si="46"/>
        <v>0</v>
      </c>
      <c r="J1336"/>
      <c r="K1336"/>
    </row>
    <row r="1337" spans="1:11" ht="15.75" x14ac:dyDescent="0.25">
      <c r="A1337" s="242"/>
      <c r="B1337" s="242"/>
      <c r="C1337" s="237"/>
      <c r="D1337" s="236"/>
      <c r="E1337" s="236"/>
      <c r="F1337" s="95"/>
      <c r="G1337" s="95"/>
      <c r="I1337" s="69">
        <f t="shared" si="46"/>
        <v>0</v>
      </c>
      <c r="J1337"/>
      <c r="K1337"/>
    </row>
    <row r="1338" spans="1:11" ht="15.75" x14ac:dyDescent="0.25">
      <c r="A1338" s="242"/>
      <c r="B1338" s="242"/>
      <c r="C1338" s="237"/>
      <c r="D1338" s="236"/>
      <c r="E1338" s="236"/>
      <c r="F1338" s="95"/>
      <c r="G1338" s="95"/>
      <c r="I1338" s="69">
        <f t="shared" si="46"/>
        <v>0</v>
      </c>
      <c r="J1338"/>
      <c r="K1338"/>
    </row>
    <row r="1339" spans="1:11" ht="15.75" x14ac:dyDescent="0.25">
      <c r="A1339" s="242"/>
      <c r="B1339" s="242"/>
      <c r="C1339" s="237"/>
      <c r="D1339" s="236"/>
      <c r="E1339" s="236"/>
      <c r="F1339" s="95"/>
      <c r="G1339" s="95"/>
      <c r="I1339" s="69">
        <f t="shared" si="46"/>
        <v>0</v>
      </c>
      <c r="J1339"/>
      <c r="K1339"/>
    </row>
    <row r="1340" spans="1:11" ht="15.75" x14ac:dyDescent="0.25">
      <c r="A1340" s="242"/>
      <c r="B1340" s="242"/>
      <c r="C1340" s="237"/>
      <c r="D1340" s="236"/>
      <c r="E1340" s="236"/>
      <c r="F1340" s="95"/>
      <c r="G1340" s="95"/>
      <c r="I1340" s="69">
        <f t="shared" si="46"/>
        <v>0</v>
      </c>
      <c r="J1340"/>
      <c r="K1340"/>
    </row>
    <row r="1341" spans="1:11" ht="15.75" x14ac:dyDescent="0.25">
      <c r="A1341" s="242"/>
      <c r="B1341" s="242"/>
      <c r="C1341" s="237"/>
      <c r="D1341" s="236"/>
      <c r="E1341" s="236"/>
      <c r="F1341" s="95"/>
      <c r="G1341" s="95"/>
      <c r="I1341" s="69">
        <f t="shared" si="46"/>
        <v>0</v>
      </c>
      <c r="J1341"/>
      <c r="K1341"/>
    </row>
    <row r="1342" spans="1:11" ht="15.75" x14ac:dyDescent="0.25">
      <c r="A1342" s="242"/>
      <c r="B1342" s="242"/>
      <c r="C1342" s="237"/>
      <c r="D1342" s="236"/>
      <c r="E1342" s="236"/>
      <c r="F1342" s="95"/>
      <c r="G1342" s="95"/>
      <c r="I1342" s="69">
        <f t="shared" si="46"/>
        <v>0</v>
      </c>
      <c r="J1342"/>
      <c r="K1342"/>
    </row>
    <row r="1343" spans="1:11" ht="15.75" x14ac:dyDescent="0.25">
      <c r="A1343" s="242"/>
      <c r="B1343" s="242"/>
      <c r="C1343" s="237"/>
      <c r="D1343" s="236"/>
      <c r="E1343" s="236"/>
      <c r="F1343" s="95"/>
      <c r="G1343" s="95"/>
      <c r="I1343" s="69">
        <f t="shared" si="46"/>
        <v>0</v>
      </c>
      <c r="J1343"/>
      <c r="K1343"/>
    </row>
    <row r="1344" spans="1:11" ht="15.75" x14ac:dyDescent="0.25">
      <c r="A1344" s="242"/>
      <c r="B1344" s="242"/>
      <c r="C1344" s="237"/>
      <c r="D1344" s="236"/>
      <c r="E1344" s="236"/>
      <c r="F1344" s="95"/>
      <c r="G1344" s="95"/>
      <c r="I1344" s="69">
        <f t="shared" si="46"/>
        <v>0</v>
      </c>
      <c r="J1344"/>
      <c r="K1344"/>
    </row>
    <row r="1345" spans="1:11" ht="15.75" x14ac:dyDescent="0.25">
      <c r="A1345" s="242"/>
      <c r="B1345" s="242"/>
      <c r="C1345" s="237"/>
      <c r="D1345" s="236"/>
      <c r="E1345" s="236"/>
      <c r="F1345" s="95"/>
      <c r="G1345" s="95"/>
      <c r="I1345" s="69">
        <f t="shared" si="46"/>
        <v>0</v>
      </c>
      <c r="J1345"/>
      <c r="K1345"/>
    </row>
    <row r="1346" spans="1:11" ht="15.75" x14ac:dyDescent="0.25">
      <c r="A1346" s="242"/>
      <c r="B1346" s="242"/>
      <c r="C1346" s="237"/>
      <c r="D1346" s="236"/>
      <c r="E1346" s="236"/>
      <c r="F1346" s="95"/>
      <c r="G1346" s="95"/>
      <c r="I1346" s="69">
        <f t="shared" si="46"/>
        <v>0</v>
      </c>
      <c r="J1346"/>
      <c r="K1346"/>
    </row>
    <row r="1347" spans="1:11" ht="15.75" x14ac:dyDescent="0.25">
      <c r="A1347" s="242"/>
      <c r="B1347" s="242"/>
      <c r="C1347" s="237"/>
      <c r="D1347" s="236"/>
      <c r="E1347" s="236"/>
      <c r="F1347" s="95"/>
      <c r="G1347" s="95"/>
      <c r="I1347" s="69">
        <f t="shared" ref="I1347:I1410" si="47">D1347</f>
        <v>0</v>
      </c>
      <c r="J1347"/>
      <c r="K1347"/>
    </row>
    <row r="1348" spans="1:11" ht="15.75" x14ac:dyDescent="0.25">
      <c r="A1348" s="242"/>
      <c r="B1348" s="242"/>
      <c r="C1348" s="237"/>
      <c r="D1348" s="236"/>
      <c r="E1348" s="236"/>
      <c r="F1348" s="95"/>
      <c r="G1348" s="95"/>
      <c r="I1348" s="69">
        <f t="shared" si="47"/>
        <v>0</v>
      </c>
      <c r="J1348"/>
      <c r="K1348"/>
    </row>
    <row r="1349" spans="1:11" ht="15.75" x14ac:dyDescent="0.25">
      <c r="A1349" s="242"/>
      <c r="B1349" s="242"/>
      <c r="C1349" s="237"/>
      <c r="D1349" s="236"/>
      <c r="E1349" s="236"/>
      <c r="F1349" s="95"/>
      <c r="G1349" s="95"/>
      <c r="I1349" s="69">
        <f t="shared" si="47"/>
        <v>0</v>
      </c>
      <c r="J1349"/>
      <c r="K1349"/>
    </row>
    <row r="1350" spans="1:11" ht="15.75" x14ac:dyDescent="0.25">
      <c r="A1350" s="242"/>
      <c r="B1350" s="242"/>
      <c r="C1350" s="237"/>
      <c r="D1350" s="236"/>
      <c r="E1350" s="236"/>
      <c r="F1350" s="95"/>
      <c r="G1350" s="95"/>
      <c r="I1350" s="69">
        <f t="shared" si="47"/>
        <v>0</v>
      </c>
      <c r="J1350"/>
      <c r="K1350"/>
    </row>
    <row r="1351" spans="1:11" ht="15.75" x14ac:dyDescent="0.25">
      <c r="A1351" s="242"/>
      <c r="B1351" s="242"/>
      <c r="C1351" s="237"/>
      <c r="D1351" s="236"/>
      <c r="E1351" s="236"/>
      <c r="F1351" s="95"/>
      <c r="G1351" s="95"/>
      <c r="I1351" s="69">
        <f t="shared" si="47"/>
        <v>0</v>
      </c>
      <c r="J1351"/>
      <c r="K1351"/>
    </row>
    <row r="1352" spans="1:11" ht="15.75" x14ac:dyDescent="0.25">
      <c r="A1352" s="242"/>
      <c r="B1352" s="242"/>
      <c r="C1352" s="237"/>
      <c r="D1352" s="236"/>
      <c r="E1352" s="236"/>
      <c r="F1352" s="95"/>
      <c r="G1352" s="95"/>
      <c r="I1352" s="69">
        <f t="shared" si="47"/>
        <v>0</v>
      </c>
      <c r="J1352"/>
      <c r="K1352"/>
    </row>
    <row r="1353" spans="1:11" ht="15.75" x14ac:dyDescent="0.25">
      <c r="A1353" s="242"/>
      <c r="B1353" s="242"/>
      <c r="C1353" s="237"/>
      <c r="D1353" s="236"/>
      <c r="E1353" s="236"/>
      <c r="F1353" s="95"/>
      <c r="G1353" s="95"/>
      <c r="I1353" s="69">
        <f t="shared" si="47"/>
        <v>0</v>
      </c>
      <c r="J1353"/>
      <c r="K1353"/>
    </row>
    <row r="1354" spans="1:11" ht="15.75" x14ac:dyDescent="0.25">
      <c r="A1354" s="242"/>
      <c r="B1354" s="242"/>
      <c r="C1354" s="237"/>
      <c r="D1354" s="236"/>
      <c r="E1354" s="236"/>
      <c r="F1354" s="95"/>
      <c r="G1354" s="95"/>
      <c r="I1354" s="69">
        <f t="shared" si="47"/>
        <v>0</v>
      </c>
      <c r="J1354"/>
      <c r="K1354"/>
    </row>
    <row r="1355" spans="1:11" ht="15.75" x14ac:dyDescent="0.25">
      <c r="A1355" s="242"/>
      <c r="B1355" s="242"/>
      <c r="C1355" s="237"/>
      <c r="D1355" s="236"/>
      <c r="E1355" s="236"/>
      <c r="F1355" s="95"/>
      <c r="G1355" s="95"/>
      <c r="I1355" s="69">
        <f t="shared" si="47"/>
        <v>0</v>
      </c>
      <c r="J1355"/>
      <c r="K1355"/>
    </row>
    <row r="1356" spans="1:11" ht="15.75" x14ac:dyDescent="0.25">
      <c r="A1356" s="242"/>
      <c r="B1356" s="242"/>
      <c r="C1356" s="237"/>
      <c r="D1356" s="236"/>
      <c r="E1356" s="236"/>
      <c r="F1356" s="95"/>
      <c r="G1356" s="95"/>
      <c r="I1356" s="69">
        <f t="shared" si="47"/>
        <v>0</v>
      </c>
      <c r="J1356"/>
      <c r="K1356"/>
    </row>
    <row r="1357" spans="1:11" ht="15.75" x14ac:dyDescent="0.25">
      <c r="A1357" s="242"/>
      <c r="B1357" s="242"/>
      <c r="C1357" s="237"/>
      <c r="D1357" s="236"/>
      <c r="E1357" s="236"/>
      <c r="F1357" s="95"/>
      <c r="G1357" s="95"/>
      <c r="I1357" s="69">
        <f t="shared" si="47"/>
        <v>0</v>
      </c>
      <c r="J1357"/>
      <c r="K1357"/>
    </row>
    <row r="1358" spans="1:11" ht="15.75" x14ac:dyDescent="0.25">
      <c r="A1358" s="242"/>
      <c r="B1358" s="242"/>
      <c r="C1358" s="237"/>
      <c r="D1358" s="236"/>
      <c r="E1358" s="236"/>
      <c r="F1358" s="95"/>
      <c r="G1358" s="95"/>
      <c r="I1358" s="69">
        <f t="shared" si="47"/>
        <v>0</v>
      </c>
      <c r="J1358"/>
      <c r="K1358"/>
    </row>
    <row r="1359" spans="1:11" ht="15.75" x14ac:dyDescent="0.25">
      <c r="A1359" s="242"/>
      <c r="B1359" s="242"/>
      <c r="C1359" s="237"/>
      <c r="D1359" s="236"/>
      <c r="E1359" s="236"/>
      <c r="F1359" s="95"/>
      <c r="G1359" s="95"/>
      <c r="I1359" s="69">
        <f t="shared" si="47"/>
        <v>0</v>
      </c>
      <c r="J1359"/>
      <c r="K1359"/>
    </row>
    <row r="1360" spans="1:11" ht="15.75" x14ac:dyDescent="0.25">
      <c r="A1360" s="242"/>
      <c r="B1360" s="242"/>
      <c r="C1360" s="237"/>
      <c r="D1360" s="236"/>
      <c r="E1360" s="236"/>
      <c r="F1360" s="95"/>
      <c r="G1360" s="95"/>
      <c r="I1360" s="69">
        <f t="shared" si="47"/>
        <v>0</v>
      </c>
      <c r="J1360"/>
      <c r="K1360"/>
    </row>
    <row r="1361" spans="1:11" ht="15.75" x14ac:dyDescent="0.25">
      <c r="A1361" s="242"/>
      <c r="B1361" s="242"/>
      <c r="C1361" s="237"/>
      <c r="D1361" s="236"/>
      <c r="E1361" s="236"/>
      <c r="F1361" s="95"/>
      <c r="G1361" s="95"/>
      <c r="I1361" s="69">
        <f t="shared" si="47"/>
        <v>0</v>
      </c>
      <c r="J1361"/>
      <c r="K1361"/>
    </row>
    <row r="1362" spans="1:11" ht="15.75" x14ac:dyDescent="0.25">
      <c r="A1362" s="242"/>
      <c r="B1362" s="242"/>
      <c r="C1362" s="237"/>
      <c r="D1362" s="236"/>
      <c r="E1362" s="236"/>
      <c r="F1362" s="95"/>
      <c r="G1362" s="95"/>
      <c r="I1362" s="69">
        <f t="shared" si="47"/>
        <v>0</v>
      </c>
      <c r="J1362"/>
      <c r="K1362"/>
    </row>
    <row r="1363" spans="1:11" ht="15.75" x14ac:dyDescent="0.25">
      <c r="A1363" s="242"/>
      <c r="B1363" s="242"/>
      <c r="C1363" s="237"/>
      <c r="D1363" s="236"/>
      <c r="E1363" s="236"/>
      <c r="F1363" s="95"/>
      <c r="G1363" s="95"/>
      <c r="I1363" s="69">
        <f t="shared" si="47"/>
        <v>0</v>
      </c>
      <c r="J1363"/>
      <c r="K1363"/>
    </row>
    <row r="1364" spans="1:11" ht="15.75" x14ac:dyDescent="0.25">
      <c r="A1364" s="242"/>
      <c r="B1364" s="242"/>
      <c r="C1364" s="237"/>
      <c r="D1364" s="236"/>
      <c r="E1364" s="236"/>
      <c r="F1364" s="95"/>
      <c r="G1364" s="95"/>
      <c r="I1364" s="69">
        <f t="shared" si="47"/>
        <v>0</v>
      </c>
      <c r="J1364"/>
      <c r="K1364"/>
    </row>
    <row r="1365" spans="1:11" ht="15.75" x14ac:dyDescent="0.25">
      <c r="A1365" s="242"/>
      <c r="B1365" s="242"/>
      <c r="C1365" s="237"/>
      <c r="D1365" s="236"/>
      <c r="E1365" s="236"/>
      <c r="F1365" s="95"/>
      <c r="G1365" s="95"/>
      <c r="I1365" s="69">
        <f t="shared" si="47"/>
        <v>0</v>
      </c>
      <c r="J1365"/>
      <c r="K1365"/>
    </row>
    <row r="1366" spans="1:11" ht="15.75" x14ac:dyDescent="0.25">
      <c r="A1366" s="242"/>
      <c r="B1366" s="242"/>
      <c r="C1366" s="237"/>
      <c r="D1366" s="236"/>
      <c r="E1366" s="236"/>
      <c r="F1366" s="95"/>
      <c r="G1366" s="95"/>
      <c r="I1366" s="69">
        <f t="shared" si="47"/>
        <v>0</v>
      </c>
      <c r="J1366"/>
      <c r="K1366"/>
    </row>
    <row r="1367" spans="1:11" ht="15.75" x14ac:dyDescent="0.25">
      <c r="A1367" s="242"/>
      <c r="B1367" s="242"/>
      <c r="C1367" s="237"/>
      <c r="D1367" s="236"/>
      <c r="E1367" s="236"/>
      <c r="F1367" s="95"/>
      <c r="G1367" s="95"/>
      <c r="I1367" s="69">
        <f t="shared" si="47"/>
        <v>0</v>
      </c>
      <c r="J1367"/>
      <c r="K1367"/>
    </row>
    <row r="1368" spans="1:11" ht="15.75" x14ac:dyDescent="0.25">
      <c r="A1368" s="242"/>
      <c r="B1368" s="242"/>
      <c r="C1368" s="237"/>
      <c r="D1368" s="236"/>
      <c r="E1368" s="236"/>
      <c r="F1368" s="95"/>
      <c r="G1368" s="95"/>
      <c r="I1368" s="69">
        <f t="shared" si="47"/>
        <v>0</v>
      </c>
      <c r="J1368"/>
      <c r="K1368"/>
    </row>
    <row r="1369" spans="1:11" ht="15.75" x14ac:dyDescent="0.25">
      <c r="A1369" s="242"/>
      <c r="B1369" s="242"/>
      <c r="C1369" s="237"/>
      <c r="D1369" s="236"/>
      <c r="E1369" s="236"/>
      <c r="F1369" s="95"/>
      <c r="G1369" s="95"/>
      <c r="I1369" s="69">
        <f t="shared" si="47"/>
        <v>0</v>
      </c>
      <c r="J1369"/>
      <c r="K1369"/>
    </row>
    <row r="1370" spans="1:11" ht="15.75" x14ac:dyDescent="0.25">
      <c r="A1370" s="242"/>
      <c r="B1370" s="242"/>
      <c r="C1370" s="237"/>
      <c r="D1370" s="236"/>
      <c r="E1370" s="236"/>
      <c r="F1370" s="95"/>
      <c r="G1370" s="95"/>
      <c r="I1370" s="69">
        <f t="shared" si="47"/>
        <v>0</v>
      </c>
      <c r="J1370"/>
      <c r="K1370"/>
    </row>
    <row r="1371" spans="1:11" ht="15.75" x14ac:dyDescent="0.25">
      <c r="A1371" s="242"/>
      <c r="B1371" s="242"/>
      <c r="C1371" s="237"/>
      <c r="D1371" s="236"/>
      <c r="E1371" s="236"/>
      <c r="F1371" s="95"/>
      <c r="G1371" s="95"/>
      <c r="I1371" s="69">
        <f t="shared" si="47"/>
        <v>0</v>
      </c>
      <c r="J1371"/>
      <c r="K1371"/>
    </row>
    <row r="1372" spans="1:11" ht="15.75" x14ac:dyDescent="0.25">
      <c r="A1372" s="242"/>
      <c r="B1372" s="242"/>
      <c r="C1372" s="237"/>
      <c r="D1372" s="236"/>
      <c r="E1372" s="236"/>
      <c r="F1372" s="95"/>
      <c r="G1372" s="95"/>
      <c r="I1372" s="69">
        <f t="shared" si="47"/>
        <v>0</v>
      </c>
      <c r="J1372"/>
      <c r="K1372"/>
    </row>
    <row r="1373" spans="1:11" ht="15.75" x14ac:dyDescent="0.25">
      <c r="A1373" s="242"/>
      <c r="B1373" s="242"/>
      <c r="C1373" s="237"/>
      <c r="D1373" s="236"/>
      <c r="E1373" s="236"/>
      <c r="F1373" s="95"/>
      <c r="G1373" s="95"/>
      <c r="I1373" s="69">
        <f t="shared" si="47"/>
        <v>0</v>
      </c>
      <c r="J1373"/>
      <c r="K1373"/>
    </row>
    <row r="1374" spans="1:11" ht="15.75" x14ac:dyDescent="0.25">
      <c r="A1374" s="242"/>
      <c r="B1374" s="242"/>
      <c r="C1374" s="237"/>
      <c r="D1374" s="236"/>
      <c r="E1374" s="236"/>
      <c r="F1374" s="95"/>
      <c r="G1374" s="95"/>
      <c r="I1374" s="69">
        <f t="shared" si="47"/>
        <v>0</v>
      </c>
      <c r="J1374"/>
      <c r="K1374"/>
    </row>
    <row r="1375" spans="1:11" ht="15.75" x14ac:dyDescent="0.25">
      <c r="A1375" s="242"/>
      <c r="B1375" s="242"/>
      <c r="C1375" s="237"/>
      <c r="D1375" s="236"/>
      <c r="E1375" s="236"/>
      <c r="F1375" s="95"/>
      <c r="G1375" s="95"/>
      <c r="I1375" s="69">
        <f t="shared" si="47"/>
        <v>0</v>
      </c>
      <c r="J1375"/>
      <c r="K1375"/>
    </row>
    <row r="1376" spans="1:11" ht="15.75" x14ac:dyDescent="0.25">
      <c r="A1376" s="242"/>
      <c r="B1376" s="242"/>
      <c r="C1376" s="237"/>
      <c r="D1376" s="236"/>
      <c r="E1376" s="236"/>
      <c r="F1376" s="95"/>
      <c r="G1376" s="95"/>
      <c r="I1376" s="69">
        <f t="shared" si="47"/>
        <v>0</v>
      </c>
      <c r="J1376"/>
      <c r="K1376"/>
    </row>
    <row r="1377" spans="1:11" ht="15.75" x14ac:dyDescent="0.25">
      <c r="A1377" s="242"/>
      <c r="B1377" s="242"/>
      <c r="C1377" s="237"/>
      <c r="D1377" s="236"/>
      <c r="E1377" s="236"/>
      <c r="F1377" s="95"/>
      <c r="G1377" s="95"/>
      <c r="I1377" s="69">
        <f t="shared" si="47"/>
        <v>0</v>
      </c>
      <c r="J1377"/>
      <c r="K1377"/>
    </row>
    <row r="1378" spans="1:11" ht="15.75" x14ac:dyDescent="0.25">
      <c r="A1378" s="242"/>
      <c r="B1378" s="242"/>
      <c r="C1378" s="237"/>
      <c r="D1378" s="236"/>
      <c r="E1378" s="236"/>
      <c r="F1378" s="95"/>
      <c r="G1378" s="95"/>
      <c r="I1378" s="69">
        <f t="shared" si="47"/>
        <v>0</v>
      </c>
      <c r="J1378"/>
      <c r="K1378"/>
    </row>
    <row r="1379" spans="1:11" ht="15.75" x14ac:dyDescent="0.25">
      <c r="A1379" s="242"/>
      <c r="B1379" s="242"/>
      <c r="C1379" s="237"/>
      <c r="D1379" s="236"/>
      <c r="E1379" s="236"/>
      <c r="F1379" s="95"/>
      <c r="G1379" s="95"/>
      <c r="I1379" s="69">
        <f t="shared" si="47"/>
        <v>0</v>
      </c>
      <c r="J1379"/>
      <c r="K1379"/>
    </row>
    <row r="1380" spans="1:11" ht="15.75" x14ac:dyDescent="0.25">
      <c r="A1380" s="242"/>
      <c r="B1380" s="242"/>
      <c r="C1380" s="237"/>
      <c r="D1380" s="236"/>
      <c r="E1380" s="236"/>
      <c r="F1380" s="95"/>
      <c r="G1380" s="95"/>
      <c r="I1380" s="69">
        <f t="shared" si="47"/>
        <v>0</v>
      </c>
      <c r="J1380"/>
      <c r="K1380"/>
    </row>
    <row r="1381" spans="1:11" ht="15.75" x14ac:dyDescent="0.25">
      <c r="A1381" s="242"/>
      <c r="B1381" s="242"/>
      <c r="C1381" s="237"/>
      <c r="D1381" s="236"/>
      <c r="E1381" s="236"/>
      <c r="F1381" s="95"/>
      <c r="G1381" s="95"/>
      <c r="I1381" s="69">
        <f t="shared" si="47"/>
        <v>0</v>
      </c>
      <c r="J1381"/>
      <c r="K1381"/>
    </row>
    <row r="1382" spans="1:11" ht="15.75" x14ac:dyDescent="0.25">
      <c r="A1382" s="242"/>
      <c r="B1382" s="242"/>
      <c r="C1382" s="237"/>
      <c r="D1382" s="236"/>
      <c r="E1382" s="236"/>
      <c r="F1382" s="95"/>
      <c r="G1382" s="95"/>
      <c r="I1382" s="69">
        <f t="shared" si="47"/>
        <v>0</v>
      </c>
      <c r="J1382"/>
      <c r="K1382"/>
    </row>
    <row r="1383" spans="1:11" ht="15.75" x14ac:dyDescent="0.25">
      <c r="A1383" s="242"/>
      <c r="B1383" s="242"/>
      <c r="C1383" s="237"/>
      <c r="D1383" s="236"/>
      <c r="E1383" s="236"/>
      <c r="F1383" s="95"/>
      <c r="G1383" s="95"/>
      <c r="I1383" s="69">
        <f t="shared" si="47"/>
        <v>0</v>
      </c>
      <c r="J1383"/>
      <c r="K1383"/>
    </row>
    <row r="1384" spans="1:11" ht="15.75" x14ac:dyDescent="0.25">
      <c r="A1384" s="242"/>
      <c r="B1384" s="242"/>
      <c r="C1384" s="237"/>
      <c r="D1384" s="236"/>
      <c r="E1384" s="236"/>
      <c r="F1384" s="95"/>
      <c r="G1384" s="95"/>
      <c r="I1384" s="69">
        <f t="shared" si="47"/>
        <v>0</v>
      </c>
      <c r="J1384"/>
      <c r="K1384"/>
    </row>
    <row r="1385" spans="1:11" ht="15.75" x14ac:dyDescent="0.25">
      <c r="A1385" s="242"/>
      <c r="B1385" s="242"/>
      <c r="C1385" s="237"/>
      <c r="D1385" s="236"/>
      <c r="E1385" s="236"/>
      <c r="F1385" s="95"/>
      <c r="G1385" s="95"/>
      <c r="I1385" s="69">
        <f t="shared" si="47"/>
        <v>0</v>
      </c>
      <c r="J1385"/>
      <c r="K1385"/>
    </row>
    <row r="1386" spans="1:11" ht="15.75" x14ac:dyDescent="0.25">
      <c r="A1386" s="242"/>
      <c r="B1386" s="242"/>
      <c r="C1386" s="237"/>
      <c r="D1386" s="236"/>
      <c r="E1386" s="236"/>
      <c r="F1386" s="95"/>
      <c r="G1386" s="95"/>
      <c r="I1386" s="69">
        <f t="shared" si="47"/>
        <v>0</v>
      </c>
      <c r="J1386"/>
      <c r="K1386"/>
    </row>
    <row r="1387" spans="1:11" ht="15.75" x14ac:dyDescent="0.25">
      <c r="A1387" s="242"/>
      <c r="B1387" s="242"/>
      <c r="C1387" s="237"/>
      <c r="D1387" s="236"/>
      <c r="E1387" s="236"/>
      <c r="F1387" s="95"/>
      <c r="G1387" s="95"/>
      <c r="I1387" s="69">
        <f t="shared" si="47"/>
        <v>0</v>
      </c>
      <c r="J1387"/>
      <c r="K1387"/>
    </row>
    <row r="1388" spans="1:11" ht="15.75" x14ac:dyDescent="0.25">
      <c r="A1388" s="242"/>
      <c r="B1388" s="242"/>
      <c r="C1388" s="237"/>
      <c r="D1388" s="236"/>
      <c r="E1388" s="236"/>
      <c r="F1388" s="95"/>
      <c r="G1388" s="95"/>
      <c r="I1388" s="69">
        <f t="shared" si="47"/>
        <v>0</v>
      </c>
      <c r="J1388"/>
      <c r="K1388"/>
    </row>
    <row r="1389" spans="1:11" ht="15.75" x14ac:dyDescent="0.25">
      <c r="A1389" s="242"/>
      <c r="B1389" s="242"/>
      <c r="C1389" s="237"/>
      <c r="D1389" s="236"/>
      <c r="E1389" s="236"/>
      <c r="F1389" s="95"/>
      <c r="G1389" s="95"/>
      <c r="I1389" s="69">
        <f t="shared" si="47"/>
        <v>0</v>
      </c>
      <c r="J1389"/>
      <c r="K1389"/>
    </row>
    <row r="1390" spans="1:11" ht="15.75" x14ac:dyDescent="0.25">
      <c r="A1390" s="242"/>
      <c r="B1390" s="242"/>
      <c r="C1390" s="237"/>
      <c r="D1390" s="236"/>
      <c r="E1390" s="236"/>
      <c r="F1390" s="95"/>
      <c r="G1390" s="95"/>
      <c r="I1390" s="69">
        <f t="shared" si="47"/>
        <v>0</v>
      </c>
      <c r="J1390"/>
      <c r="K1390"/>
    </row>
    <row r="1391" spans="1:11" ht="15.75" x14ac:dyDescent="0.25">
      <c r="A1391" s="242"/>
      <c r="B1391" s="242"/>
      <c r="C1391" s="237"/>
      <c r="D1391" s="236"/>
      <c r="E1391" s="236"/>
      <c r="F1391" s="95"/>
      <c r="G1391" s="95"/>
      <c r="I1391" s="69">
        <f t="shared" si="47"/>
        <v>0</v>
      </c>
      <c r="J1391"/>
      <c r="K1391"/>
    </row>
    <row r="1392" spans="1:11" ht="15.75" x14ac:dyDescent="0.25">
      <c r="A1392" s="242"/>
      <c r="B1392" s="242"/>
      <c r="C1392" s="237"/>
      <c r="D1392" s="236"/>
      <c r="E1392" s="236"/>
      <c r="F1392" s="95"/>
      <c r="G1392" s="95"/>
      <c r="I1392" s="69">
        <f t="shared" si="47"/>
        <v>0</v>
      </c>
      <c r="J1392"/>
      <c r="K1392"/>
    </row>
    <row r="1393" spans="1:11" ht="15.75" x14ac:dyDescent="0.25">
      <c r="A1393" s="242"/>
      <c r="B1393" s="242"/>
      <c r="C1393" s="237"/>
      <c r="D1393" s="236"/>
      <c r="E1393" s="236"/>
      <c r="F1393" s="95"/>
      <c r="G1393" s="95"/>
      <c r="I1393" s="69">
        <f t="shared" si="47"/>
        <v>0</v>
      </c>
      <c r="J1393"/>
      <c r="K1393"/>
    </row>
    <row r="1394" spans="1:11" ht="15.75" x14ac:dyDescent="0.25">
      <c r="A1394" s="242"/>
      <c r="B1394" s="242"/>
      <c r="C1394" s="237"/>
      <c r="D1394" s="236"/>
      <c r="E1394" s="236"/>
      <c r="F1394" s="95"/>
      <c r="G1394" s="95"/>
      <c r="I1394" s="69">
        <f t="shared" si="47"/>
        <v>0</v>
      </c>
      <c r="J1394"/>
      <c r="K1394"/>
    </row>
    <row r="1395" spans="1:11" ht="15.75" x14ac:dyDescent="0.25">
      <c r="A1395" s="242"/>
      <c r="B1395" s="242"/>
      <c r="C1395" s="237"/>
      <c r="D1395" s="236"/>
      <c r="E1395" s="236"/>
      <c r="F1395" s="95"/>
      <c r="G1395" s="95"/>
      <c r="I1395" s="69">
        <f t="shared" si="47"/>
        <v>0</v>
      </c>
      <c r="J1395"/>
      <c r="K1395"/>
    </row>
    <row r="1396" spans="1:11" ht="15.75" x14ac:dyDescent="0.25">
      <c r="A1396" s="242"/>
      <c r="B1396" s="242"/>
      <c r="C1396" s="237"/>
      <c r="D1396" s="236"/>
      <c r="E1396" s="236"/>
      <c r="F1396" s="95"/>
      <c r="G1396" s="95"/>
      <c r="I1396" s="69">
        <f t="shared" si="47"/>
        <v>0</v>
      </c>
      <c r="J1396"/>
      <c r="K1396"/>
    </row>
    <row r="1397" spans="1:11" ht="15.75" x14ac:dyDescent="0.25">
      <c r="A1397" s="242"/>
      <c r="B1397" s="242"/>
      <c r="C1397" s="237"/>
      <c r="D1397" s="236"/>
      <c r="E1397" s="236"/>
      <c r="F1397" s="95"/>
      <c r="G1397" s="95"/>
      <c r="I1397" s="69">
        <f t="shared" si="47"/>
        <v>0</v>
      </c>
      <c r="J1397"/>
      <c r="K1397"/>
    </row>
    <row r="1398" spans="1:11" ht="15.75" x14ac:dyDescent="0.25">
      <c r="A1398" s="242"/>
      <c r="B1398" s="242"/>
      <c r="C1398" s="237"/>
      <c r="D1398" s="236"/>
      <c r="E1398" s="236"/>
      <c r="F1398" s="95"/>
      <c r="G1398" s="95"/>
      <c r="I1398" s="69">
        <f t="shared" si="47"/>
        <v>0</v>
      </c>
      <c r="J1398"/>
      <c r="K1398"/>
    </row>
    <row r="1399" spans="1:11" ht="15.75" x14ac:dyDescent="0.25">
      <c r="A1399" s="242"/>
      <c r="B1399" s="242"/>
      <c r="C1399" s="237"/>
      <c r="D1399" s="236"/>
      <c r="E1399" s="236"/>
      <c r="F1399" s="95"/>
      <c r="G1399" s="95"/>
      <c r="I1399" s="69">
        <f t="shared" si="47"/>
        <v>0</v>
      </c>
      <c r="J1399"/>
      <c r="K1399"/>
    </row>
    <row r="1400" spans="1:11" ht="15.75" x14ac:dyDescent="0.25">
      <c r="A1400" s="242"/>
      <c r="B1400" s="242"/>
      <c r="C1400" s="237"/>
      <c r="D1400" s="236"/>
      <c r="E1400" s="236"/>
      <c r="F1400" s="95"/>
      <c r="G1400" s="95"/>
      <c r="I1400" s="69">
        <f t="shared" si="47"/>
        <v>0</v>
      </c>
      <c r="J1400"/>
      <c r="K1400"/>
    </row>
    <row r="1401" spans="1:11" ht="15.75" x14ac:dyDescent="0.25">
      <c r="A1401" s="242"/>
      <c r="B1401" s="242"/>
      <c r="C1401" s="237"/>
      <c r="D1401" s="236"/>
      <c r="E1401" s="236"/>
      <c r="F1401" s="95"/>
      <c r="G1401" s="95"/>
      <c r="I1401" s="69">
        <f t="shared" si="47"/>
        <v>0</v>
      </c>
      <c r="J1401"/>
      <c r="K1401"/>
    </row>
    <row r="1402" spans="1:11" ht="15.75" x14ac:dyDescent="0.25">
      <c r="A1402" s="242"/>
      <c r="B1402" s="242"/>
      <c r="C1402" s="237"/>
      <c r="D1402" s="236"/>
      <c r="E1402" s="236"/>
      <c r="F1402" s="95"/>
      <c r="G1402" s="95"/>
      <c r="I1402" s="69">
        <f t="shared" si="47"/>
        <v>0</v>
      </c>
      <c r="J1402"/>
      <c r="K1402"/>
    </row>
    <row r="1403" spans="1:11" ht="15.75" x14ac:dyDescent="0.25">
      <c r="A1403" s="242"/>
      <c r="B1403" s="242"/>
      <c r="C1403" s="237"/>
      <c r="D1403" s="236"/>
      <c r="E1403" s="236"/>
      <c r="F1403" s="95"/>
      <c r="G1403" s="95"/>
      <c r="I1403" s="69">
        <f t="shared" si="47"/>
        <v>0</v>
      </c>
      <c r="J1403"/>
      <c r="K1403"/>
    </row>
    <row r="1404" spans="1:11" ht="15.75" x14ac:dyDescent="0.25">
      <c r="A1404" s="242"/>
      <c r="B1404" s="242"/>
      <c r="C1404" s="237"/>
      <c r="D1404" s="236"/>
      <c r="E1404" s="236"/>
      <c r="F1404" s="95"/>
      <c r="G1404" s="95"/>
      <c r="I1404" s="69">
        <f t="shared" si="47"/>
        <v>0</v>
      </c>
      <c r="J1404"/>
      <c r="K1404"/>
    </row>
    <row r="1405" spans="1:11" ht="15.75" x14ac:dyDescent="0.25">
      <c r="A1405" s="242"/>
      <c r="B1405" s="242"/>
      <c r="C1405" s="237"/>
      <c r="D1405" s="236"/>
      <c r="E1405" s="236"/>
      <c r="F1405" s="95"/>
      <c r="G1405" s="95"/>
      <c r="I1405" s="69">
        <f t="shared" si="47"/>
        <v>0</v>
      </c>
      <c r="J1405"/>
      <c r="K1405"/>
    </row>
    <row r="1406" spans="1:11" ht="15.75" x14ac:dyDescent="0.25">
      <c r="A1406" s="242"/>
      <c r="B1406" s="242"/>
      <c r="C1406" s="237"/>
      <c r="D1406" s="236"/>
      <c r="E1406" s="236"/>
      <c r="F1406" s="95"/>
      <c r="G1406" s="95"/>
      <c r="I1406" s="69">
        <f t="shared" si="47"/>
        <v>0</v>
      </c>
      <c r="J1406"/>
      <c r="K1406"/>
    </row>
    <row r="1407" spans="1:11" ht="15.75" x14ac:dyDescent="0.25">
      <c r="A1407" s="242"/>
      <c r="B1407" s="242"/>
      <c r="C1407" s="237"/>
      <c r="D1407" s="236"/>
      <c r="E1407" s="236"/>
      <c r="F1407" s="95"/>
      <c r="G1407" s="95"/>
      <c r="I1407" s="69">
        <f t="shared" si="47"/>
        <v>0</v>
      </c>
      <c r="J1407"/>
      <c r="K1407"/>
    </row>
    <row r="1408" spans="1:11" ht="15.75" x14ac:dyDescent="0.25">
      <c r="A1408" s="242"/>
      <c r="B1408" s="242"/>
      <c r="C1408" s="237"/>
      <c r="D1408" s="236"/>
      <c r="E1408" s="236"/>
      <c r="F1408" s="95"/>
      <c r="G1408" s="95"/>
      <c r="I1408" s="69">
        <f t="shared" si="47"/>
        <v>0</v>
      </c>
      <c r="J1408"/>
      <c r="K1408"/>
    </row>
    <row r="1409" spans="1:11" ht="15.75" x14ac:dyDescent="0.25">
      <c r="A1409" s="242"/>
      <c r="B1409" s="242"/>
      <c r="C1409" s="237"/>
      <c r="D1409" s="236"/>
      <c r="E1409" s="236"/>
      <c r="F1409" s="95"/>
      <c r="G1409" s="95"/>
      <c r="I1409" s="69">
        <f t="shared" si="47"/>
        <v>0</v>
      </c>
      <c r="J1409"/>
      <c r="K1409"/>
    </row>
    <row r="1410" spans="1:11" ht="15.75" x14ac:dyDescent="0.25">
      <c r="A1410" s="242"/>
      <c r="B1410" s="242"/>
      <c r="C1410" s="237"/>
      <c r="D1410" s="236"/>
      <c r="E1410" s="236"/>
      <c r="F1410" s="95"/>
      <c r="G1410" s="95"/>
      <c r="I1410" s="69">
        <f t="shared" si="47"/>
        <v>0</v>
      </c>
      <c r="J1410"/>
      <c r="K1410"/>
    </row>
    <row r="1411" spans="1:11" ht="15.75" x14ac:dyDescent="0.25">
      <c r="A1411" s="242"/>
      <c r="B1411" s="242"/>
      <c r="C1411" s="237"/>
      <c r="D1411" s="236"/>
      <c r="E1411" s="236"/>
      <c r="F1411" s="95"/>
      <c r="G1411" s="95"/>
      <c r="I1411" s="69">
        <f t="shared" ref="I1411:I1474" si="48">D1411</f>
        <v>0</v>
      </c>
      <c r="J1411"/>
      <c r="K1411"/>
    </row>
    <row r="1412" spans="1:11" ht="15.75" x14ac:dyDescent="0.25">
      <c r="A1412" s="242"/>
      <c r="B1412" s="242"/>
      <c r="C1412" s="237"/>
      <c r="D1412" s="236"/>
      <c r="E1412" s="236"/>
      <c r="F1412" s="95"/>
      <c r="G1412" s="95"/>
      <c r="I1412" s="69">
        <f t="shared" si="48"/>
        <v>0</v>
      </c>
      <c r="J1412"/>
      <c r="K1412"/>
    </row>
    <row r="1413" spans="1:11" ht="15.75" x14ac:dyDescent="0.25">
      <c r="A1413" s="242"/>
      <c r="B1413" s="242"/>
      <c r="C1413" s="237"/>
      <c r="D1413" s="236"/>
      <c r="E1413" s="236"/>
      <c r="F1413" s="95"/>
      <c r="G1413" s="95"/>
      <c r="I1413" s="69">
        <f t="shared" si="48"/>
        <v>0</v>
      </c>
      <c r="J1413"/>
      <c r="K1413"/>
    </row>
    <row r="1414" spans="1:11" ht="15.75" x14ac:dyDescent="0.25">
      <c r="A1414" s="242"/>
      <c r="B1414" s="242"/>
      <c r="C1414" s="237"/>
      <c r="D1414" s="236"/>
      <c r="E1414" s="236"/>
      <c r="F1414" s="95"/>
      <c r="G1414" s="95"/>
      <c r="I1414" s="69">
        <f t="shared" si="48"/>
        <v>0</v>
      </c>
      <c r="J1414"/>
      <c r="K1414"/>
    </row>
    <row r="1415" spans="1:11" ht="15.75" x14ac:dyDescent="0.25">
      <c r="A1415" s="242"/>
      <c r="B1415" s="242"/>
      <c r="C1415" s="237"/>
      <c r="D1415" s="236"/>
      <c r="E1415" s="236"/>
      <c r="F1415" s="95"/>
      <c r="G1415" s="95"/>
      <c r="I1415" s="69">
        <f t="shared" si="48"/>
        <v>0</v>
      </c>
      <c r="J1415"/>
      <c r="K1415"/>
    </row>
    <row r="1416" spans="1:11" ht="15.75" x14ac:dyDescent="0.25">
      <c r="A1416" s="242"/>
      <c r="B1416" s="242"/>
      <c r="C1416" s="237"/>
      <c r="D1416" s="236"/>
      <c r="E1416" s="236"/>
      <c r="F1416" s="95"/>
      <c r="G1416" s="95"/>
      <c r="I1416" s="69">
        <f t="shared" si="48"/>
        <v>0</v>
      </c>
      <c r="J1416"/>
      <c r="K1416"/>
    </row>
    <row r="1417" spans="1:11" ht="15.75" x14ac:dyDescent="0.25">
      <c r="A1417" s="242"/>
      <c r="B1417" s="242"/>
      <c r="C1417" s="237"/>
      <c r="D1417" s="236"/>
      <c r="E1417" s="236"/>
      <c r="F1417" s="95"/>
      <c r="G1417" s="95"/>
      <c r="I1417" s="69">
        <f t="shared" si="48"/>
        <v>0</v>
      </c>
      <c r="J1417"/>
      <c r="K1417"/>
    </row>
    <row r="1418" spans="1:11" ht="15.75" x14ac:dyDescent="0.25">
      <c r="A1418" s="242"/>
      <c r="B1418" s="242"/>
      <c r="C1418" s="237"/>
      <c r="D1418" s="236"/>
      <c r="E1418" s="236"/>
      <c r="F1418" s="95"/>
      <c r="G1418" s="95"/>
      <c r="I1418" s="69">
        <f t="shared" si="48"/>
        <v>0</v>
      </c>
      <c r="J1418"/>
      <c r="K1418"/>
    </row>
    <row r="1419" spans="1:11" ht="15.75" x14ac:dyDescent="0.25">
      <c r="A1419" s="242"/>
      <c r="B1419" s="242"/>
      <c r="C1419" s="237"/>
      <c r="D1419" s="236"/>
      <c r="E1419" s="236"/>
      <c r="F1419" s="95"/>
      <c r="G1419" s="95"/>
      <c r="I1419" s="69">
        <f t="shared" si="48"/>
        <v>0</v>
      </c>
      <c r="J1419"/>
      <c r="K1419"/>
    </row>
    <row r="1420" spans="1:11" ht="15.75" x14ac:dyDescent="0.25">
      <c r="A1420" s="242"/>
      <c r="B1420" s="242"/>
      <c r="C1420" s="237"/>
      <c r="D1420" s="236"/>
      <c r="E1420" s="236"/>
      <c r="F1420" s="95"/>
      <c r="G1420" s="95"/>
      <c r="I1420" s="69">
        <f t="shared" si="48"/>
        <v>0</v>
      </c>
      <c r="J1420"/>
      <c r="K1420"/>
    </row>
    <row r="1421" spans="1:11" ht="15.75" x14ac:dyDescent="0.25">
      <c r="A1421" s="242"/>
      <c r="B1421" s="242"/>
      <c r="C1421" s="237"/>
      <c r="D1421" s="236"/>
      <c r="E1421" s="236"/>
      <c r="F1421" s="95"/>
      <c r="G1421" s="95"/>
      <c r="I1421" s="69">
        <f t="shared" si="48"/>
        <v>0</v>
      </c>
      <c r="J1421"/>
      <c r="K1421"/>
    </row>
    <row r="1422" spans="1:11" ht="15.75" x14ac:dyDescent="0.25">
      <c r="A1422" s="242"/>
      <c r="B1422" s="242"/>
      <c r="C1422" s="237"/>
      <c r="D1422" s="236"/>
      <c r="E1422" s="236"/>
      <c r="F1422" s="95"/>
      <c r="G1422" s="95"/>
      <c r="I1422" s="69">
        <f t="shared" si="48"/>
        <v>0</v>
      </c>
      <c r="J1422"/>
      <c r="K1422"/>
    </row>
    <row r="1423" spans="1:11" ht="15.75" x14ac:dyDescent="0.25">
      <c r="A1423" s="242"/>
      <c r="B1423" s="242"/>
      <c r="C1423" s="237"/>
      <c r="D1423" s="236"/>
      <c r="E1423" s="236"/>
      <c r="F1423" s="95"/>
      <c r="G1423" s="95"/>
      <c r="I1423" s="69">
        <f t="shared" si="48"/>
        <v>0</v>
      </c>
      <c r="J1423"/>
      <c r="K1423"/>
    </row>
    <row r="1424" spans="1:11" ht="15.75" x14ac:dyDescent="0.25">
      <c r="A1424" s="242"/>
      <c r="B1424" s="242"/>
      <c r="C1424" s="237"/>
      <c r="D1424" s="236"/>
      <c r="E1424" s="236"/>
      <c r="F1424" s="95"/>
      <c r="G1424" s="95"/>
      <c r="I1424" s="69">
        <f t="shared" si="48"/>
        <v>0</v>
      </c>
      <c r="J1424"/>
      <c r="K1424"/>
    </row>
    <row r="1425" spans="1:11" ht="15.75" x14ac:dyDescent="0.25">
      <c r="A1425" s="242"/>
      <c r="B1425" s="242"/>
      <c r="C1425" s="237"/>
      <c r="D1425" s="236"/>
      <c r="E1425" s="236"/>
      <c r="F1425" s="95"/>
      <c r="G1425" s="95"/>
      <c r="I1425" s="69">
        <f t="shared" si="48"/>
        <v>0</v>
      </c>
      <c r="J1425"/>
      <c r="K1425"/>
    </row>
    <row r="1426" spans="1:11" ht="15.75" x14ac:dyDescent="0.25">
      <c r="A1426" s="242"/>
      <c r="B1426" s="242"/>
      <c r="C1426" s="237"/>
      <c r="D1426" s="236"/>
      <c r="E1426" s="236"/>
      <c r="F1426" s="95"/>
      <c r="G1426" s="95"/>
      <c r="I1426" s="69">
        <f t="shared" si="48"/>
        <v>0</v>
      </c>
      <c r="J1426"/>
      <c r="K1426"/>
    </row>
    <row r="1427" spans="1:11" ht="15.75" x14ac:dyDescent="0.25">
      <c r="A1427" s="242"/>
      <c r="B1427" s="242"/>
      <c r="C1427" s="237"/>
      <c r="D1427" s="236"/>
      <c r="E1427" s="236"/>
      <c r="F1427" s="95"/>
      <c r="G1427" s="95"/>
      <c r="I1427" s="69">
        <f t="shared" si="48"/>
        <v>0</v>
      </c>
      <c r="J1427"/>
      <c r="K1427"/>
    </row>
    <row r="1428" spans="1:11" ht="15.75" x14ac:dyDescent="0.25">
      <c r="A1428" s="242"/>
      <c r="B1428" s="242"/>
      <c r="C1428" s="237"/>
      <c r="D1428" s="236"/>
      <c r="E1428" s="236"/>
      <c r="F1428" s="95"/>
      <c r="G1428" s="95"/>
      <c r="I1428" s="69">
        <f t="shared" si="48"/>
        <v>0</v>
      </c>
      <c r="J1428"/>
      <c r="K1428"/>
    </row>
    <row r="1429" spans="1:11" ht="15.75" x14ac:dyDescent="0.25">
      <c r="A1429" s="242"/>
      <c r="B1429" s="242"/>
      <c r="C1429" s="237"/>
      <c r="D1429" s="236"/>
      <c r="E1429" s="236"/>
      <c r="F1429" s="95"/>
      <c r="G1429" s="95"/>
      <c r="I1429" s="69">
        <f t="shared" si="48"/>
        <v>0</v>
      </c>
      <c r="J1429"/>
      <c r="K1429"/>
    </row>
    <row r="1430" spans="1:11" ht="15.75" x14ac:dyDescent="0.25">
      <c r="A1430" s="242"/>
      <c r="B1430" s="242"/>
      <c r="C1430" s="237"/>
      <c r="D1430" s="236"/>
      <c r="E1430" s="236"/>
      <c r="F1430" s="95"/>
      <c r="G1430" s="95"/>
      <c r="I1430" s="69">
        <f t="shared" si="48"/>
        <v>0</v>
      </c>
      <c r="J1430"/>
      <c r="K1430"/>
    </row>
    <row r="1431" spans="1:11" ht="15.75" x14ac:dyDescent="0.25">
      <c r="A1431" s="242"/>
      <c r="B1431" s="242"/>
      <c r="C1431" s="237"/>
      <c r="D1431" s="236"/>
      <c r="E1431" s="236"/>
      <c r="F1431" s="95"/>
      <c r="G1431" s="95"/>
      <c r="I1431" s="69">
        <f t="shared" si="48"/>
        <v>0</v>
      </c>
      <c r="J1431"/>
      <c r="K1431"/>
    </row>
    <row r="1432" spans="1:11" ht="15.75" x14ac:dyDescent="0.25">
      <c r="A1432" s="242"/>
      <c r="B1432" s="242"/>
      <c r="C1432" s="237"/>
      <c r="D1432" s="236"/>
      <c r="E1432" s="236"/>
      <c r="F1432" s="95"/>
      <c r="G1432" s="95"/>
      <c r="I1432" s="69">
        <f t="shared" si="48"/>
        <v>0</v>
      </c>
      <c r="J1432"/>
      <c r="K1432"/>
    </row>
    <row r="1433" spans="1:11" ht="15.75" x14ac:dyDescent="0.25">
      <c r="A1433" s="242"/>
      <c r="B1433" s="242"/>
      <c r="C1433" s="237"/>
      <c r="D1433" s="236"/>
      <c r="E1433" s="236"/>
      <c r="F1433" s="95"/>
      <c r="G1433" s="95"/>
      <c r="I1433" s="69">
        <f t="shared" si="48"/>
        <v>0</v>
      </c>
      <c r="J1433"/>
      <c r="K1433"/>
    </row>
    <row r="1434" spans="1:11" ht="15.75" x14ac:dyDescent="0.25">
      <c r="A1434" s="242"/>
      <c r="B1434" s="242"/>
      <c r="C1434" s="237"/>
      <c r="D1434" s="236"/>
      <c r="E1434" s="236"/>
      <c r="F1434" s="95"/>
      <c r="G1434" s="95"/>
      <c r="I1434" s="69">
        <f t="shared" si="48"/>
        <v>0</v>
      </c>
      <c r="J1434"/>
      <c r="K1434"/>
    </row>
    <row r="1435" spans="1:11" ht="15.75" x14ac:dyDescent="0.25">
      <c r="A1435" s="242"/>
      <c r="B1435" s="242"/>
      <c r="C1435" s="237"/>
      <c r="D1435" s="236"/>
      <c r="E1435" s="236"/>
      <c r="F1435" s="95"/>
      <c r="G1435" s="95"/>
      <c r="I1435" s="69">
        <f t="shared" si="48"/>
        <v>0</v>
      </c>
      <c r="J1435"/>
      <c r="K1435"/>
    </row>
    <row r="1436" spans="1:11" ht="15.75" x14ac:dyDescent="0.25">
      <c r="A1436" s="242"/>
      <c r="B1436" s="242"/>
      <c r="C1436" s="237"/>
      <c r="D1436" s="236"/>
      <c r="E1436" s="236"/>
      <c r="F1436" s="95"/>
      <c r="G1436" s="95"/>
      <c r="I1436" s="69">
        <f t="shared" si="48"/>
        <v>0</v>
      </c>
      <c r="J1436"/>
      <c r="K1436"/>
    </row>
    <row r="1437" spans="1:11" ht="15.75" x14ac:dyDescent="0.25">
      <c r="A1437" s="242"/>
      <c r="B1437" s="242"/>
      <c r="C1437" s="237"/>
      <c r="D1437" s="236"/>
      <c r="E1437" s="236"/>
      <c r="F1437" s="95"/>
      <c r="G1437" s="95"/>
      <c r="I1437" s="69">
        <f t="shared" si="48"/>
        <v>0</v>
      </c>
      <c r="J1437"/>
      <c r="K1437"/>
    </row>
    <row r="1438" spans="1:11" ht="15.75" x14ac:dyDescent="0.25">
      <c r="A1438" s="242"/>
      <c r="B1438" s="242"/>
      <c r="C1438" s="237"/>
      <c r="D1438" s="236"/>
      <c r="E1438" s="236"/>
      <c r="F1438" s="95"/>
      <c r="G1438" s="95"/>
      <c r="I1438" s="69">
        <f t="shared" si="48"/>
        <v>0</v>
      </c>
      <c r="J1438"/>
      <c r="K1438"/>
    </row>
    <row r="1439" spans="1:11" ht="15.75" x14ac:dyDescent="0.25">
      <c r="A1439" s="242"/>
      <c r="B1439" s="242"/>
      <c r="C1439" s="237"/>
      <c r="D1439" s="236"/>
      <c r="E1439" s="236"/>
      <c r="F1439" s="95"/>
      <c r="G1439" s="95"/>
      <c r="I1439" s="69">
        <f t="shared" si="48"/>
        <v>0</v>
      </c>
      <c r="J1439"/>
      <c r="K1439"/>
    </row>
    <row r="1440" spans="1:11" ht="15.75" x14ac:dyDescent="0.25">
      <c r="A1440" s="242"/>
      <c r="B1440" s="242"/>
      <c r="C1440" s="237"/>
      <c r="D1440" s="236"/>
      <c r="E1440" s="236"/>
      <c r="F1440" s="95"/>
      <c r="G1440" s="95"/>
      <c r="I1440" s="69">
        <f t="shared" si="48"/>
        <v>0</v>
      </c>
      <c r="J1440"/>
      <c r="K1440"/>
    </row>
    <row r="1441" spans="1:11" ht="15.75" x14ac:dyDescent="0.25">
      <c r="A1441" s="242"/>
      <c r="B1441" s="242"/>
      <c r="C1441" s="237"/>
      <c r="D1441" s="236"/>
      <c r="E1441" s="236"/>
      <c r="F1441" s="95"/>
      <c r="G1441" s="95"/>
      <c r="I1441" s="69">
        <f t="shared" si="48"/>
        <v>0</v>
      </c>
      <c r="J1441"/>
      <c r="K1441"/>
    </row>
    <row r="1442" spans="1:11" ht="15.75" x14ac:dyDescent="0.25">
      <c r="A1442" s="242"/>
      <c r="B1442" s="242"/>
      <c r="C1442" s="237"/>
      <c r="D1442" s="236"/>
      <c r="E1442" s="236"/>
      <c r="F1442" s="95"/>
      <c r="G1442" s="95"/>
      <c r="I1442" s="69">
        <f t="shared" si="48"/>
        <v>0</v>
      </c>
      <c r="J1442"/>
      <c r="K1442"/>
    </row>
    <row r="1443" spans="1:11" ht="15.75" x14ac:dyDescent="0.25">
      <c r="A1443" s="242"/>
      <c r="B1443" s="242"/>
      <c r="C1443" s="237"/>
      <c r="D1443" s="236"/>
      <c r="E1443" s="236"/>
      <c r="F1443" s="95"/>
      <c r="G1443" s="95"/>
      <c r="I1443" s="69">
        <f t="shared" si="48"/>
        <v>0</v>
      </c>
      <c r="J1443"/>
      <c r="K1443"/>
    </row>
    <row r="1444" spans="1:11" ht="15.75" x14ac:dyDescent="0.25">
      <c r="A1444" s="242"/>
      <c r="B1444" s="242"/>
      <c r="C1444" s="237"/>
      <c r="D1444" s="236"/>
      <c r="E1444" s="236"/>
      <c r="F1444" s="95"/>
      <c r="G1444" s="95"/>
      <c r="I1444" s="69">
        <f t="shared" si="48"/>
        <v>0</v>
      </c>
      <c r="J1444"/>
      <c r="K1444"/>
    </row>
    <row r="1445" spans="1:11" ht="15.75" x14ac:dyDescent="0.25">
      <c r="A1445" s="242"/>
      <c r="B1445" s="242"/>
      <c r="C1445" s="237"/>
      <c r="D1445" s="236"/>
      <c r="E1445" s="236"/>
      <c r="F1445" s="95"/>
      <c r="G1445" s="95"/>
      <c r="I1445" s="69">
        <f t="shared" si="48"/>
        <v>0</v>
      </c>
      <c r="J1445"/>
      <c r="K1445"/>
    </row>
    <row r="1446" spans="1:11" ht="15.75" x14ac:dyDescent="0.25">
      <c r="A1446" s="242"/>
      <c r="B1446" s="242"/>
      <c r="C1446" s="237"/>
      <c r="D1446" s="236"/>
      <c r="E1446" s="236"/>
      <c r="F1446" s="95"/>
      <c r="G1446" s="95"/>
      <c r="I1446" s="69">
        <f t="shared" si="48"/>
        <v>0</v>
      </c>
      <c r="J1446"/>
      <c r="K1446"/>
    </row>
    <row r="1447" spans="1:11" ht="15.75" x14ac:dyDescent="0.25">
      <c r="A1447" s="242"/>
      <c r="B1447" s="242"/>
      <c r="C1447" s="237"/>
      <c r="D1447" s="236"/>
      <c r="E1447" s="236"/>
      <c r="F1447" s="95"/>
      <c r="G1447" s="95"/>
      <c r="I1447" s="69">
        <f t="shared" si="48"/>
        <v>0</v>
      </c>
      <c r="J1447"/>
      <c r="K1447"/>
    </row>
    <row r="1448" spans="1:11" ht="15.75" x14ac:dyDescent="0.25">
      <c r="A1448" s="242"/>
      <c r="B1448" s="242"/>
      <c r="C1448" s="237"/>
      <c r="D1448" s="236"/>
      <c r="E1448" s="236"/>
      <c r="F1448" s="95"/>
      <c r="G1448" s="95"/>
      <c r="I1448" s="69">
        <f t="shared" si="48"/>
        <v>0</v>
      </c>
      <c r="J1448"/>
      <c r="K1448"/>
    </row>
    <row r="1449" spans="1:11" ht="15.75" x14ac:dyDescent="0.25">
      <c r="A1449" s="242"/>
      <c r="B1449" s="242"/>
      <c r="C1449" s="237"/>
      <c r="D1449" s="236"/>
      <c r="E1449" s="236"/>
      <c r="F1449" s="95"/>
      <c r="G1449" s="95"/>
      <c r="I1449" s="69">
        <f t="shared" si="48"/>
        <v>0</v>
      </c>
      <c r="J1449"/>
      <c r="K1449"/>
    </row>
    <row r="1450" spans="1:11" ht="15.75" x14ac:dyDescent="0.25">
      <c r="A1450" s="242"/>
      <c r="B1450" s="242"/>
      <c r="C1450" s="237"/>
      <c r="D1450" s="236"/>
      <c r="E1450" s="236"/>
      <c r="F1450" s="95"/>
      <c r="G1450" s="95"/>
      <c r="I1450" s="69">
        <f t="shared" si="48"/>
        <v>0</v>
      </c>
      <c r="J1450"/>
      <c r="K1450"/>
    </row>
    <row r="1451" spans="1:11" ht="15.75" x14ac:dyDescent="0.25">
      <c r="A1451" s="242"/>
      <c r="B1451" s="242"/>
      <c r="C1451" s="237"/>
      <c r="D1451" s="236"/>
      <c r="E1451" s="236"/>
      <c r="F1451" s="95"/>
      <c r="G1451" s="95"/>
      <c r="I1451" s="69">
        <f t="shared" si="48"/>
        <v>0</v>
      </c>
      <c r="J1451"/>
      <c r="K1451"/>
    </row>
    <row r="1452" spans="1:11" ht="15.75" x14ac:dyDescent="0.25">
      <c r="A1452" s="242"/>
      <c r="B1452" s="242"/>
      <c r="C1452" s="237"/>
      <c r="D1452" s="236"/>
      <c r="E1452" s="236"/>
      <c r="F1452" s="95"/>
      <c r="G1452" s="95"/>
      <c r="I1452" s="69">
        <f t="shared" si="48"/>
        <v>0</v>
      </c>
      <c r="J1452"/>
      <c r="K1452"/>
    </row>
    <row r="1453" spans="1:11" ht="15.75" x14ac:dyDescent="0.25">
      <c r="A1453" s="242"/>
      <c r="B1453" s="242"/>
      <c r="C1453" s="237"/>
      <c r="D1453" s="236"/>
      <c r="E1453" s="236"/>
      <c r="F1453" s="95"/>
      <c r="G1453" s="95"/>
      <c r="I1453" s="69">
        <f t="shared" si="48"/>
        <v>0</v>
      </c>
      <c r="J1453"/>
      <c r="K1453"/>
    </row>
    <row r="1454" spans="1:11" ht="15.75" x14ac:dyDescent="0.25">
      <c r="A1454" s="242"/>
      <c r="B1454" s="242"/>
      <c r="C1454" s="237"/>
      <c r="D1454" s="236"/>
      <c r="E1454" s="236"/>
      <c r="F1454" s="95"/>
      <c r="G1454" s="95"/>
      <c r="I1454" s="69">
        <f t="shared" si="48"/>
        <v>0</v>
      </c>
      <c r="J1454"/>
      <c r="K1454"/>
    </row>
    <row r="1455" spans="1:11" ht="15.75" x14ac:dyDescent="0.25">
      <c r="A1455" s="242"/>
      <c r="B1455" s="242"/>
      <c r="C1455" s="237"/>
      <c r="D1455" s="236"/>
      <c r="E1455" s="236"/>
      <c r="F1455" s="95"/>
      <c r="G1455" s="95"/>
      <c r="I1455" s="69">
        <f t="shared" si="48"/>
        <v>0</v>
      </c>
      <c r="J1455"/>
      <c r="K1455"/>
    </row>
    <row r="1456" spans="1:11" ht="15.75" x14ac:dyDescent="0.25">
      <c r="A1456" s="242"/>
      <c r="B1456" s="242"/>
      <c r="C1456" s="237"/>
      <c r="D1456" s="236"/>
      <c r="E1456" s="236"/>
      <c r="F1456" s="95"/>
      <c r="G1456" s="95"/>
      <c r="I1456" s="69">
        <f t="shared" si="48"/>
        <v>0</v>
      </c>
      <c r="J1456"/>
      <c r="K1456"/>
    </row>
    <row r="1457" spans="1:11" ht="15.75" x14ac:dyDescent="0.25">
      <c r="A1457" s="242"/>
      <c r="B1457" s="242"/>
      <c r="C1457" s="237"/>
      <c r="D1457" s="236"/>
      <c r="E1457" s="236"/>
      <c r="F1457" s="95"/>
      <c r="G1457" s="95"/>
      <c r="I1457" s="69">
        <f t="shared" si="48"/>
        <v>0</v>
      </c>
      <c r="J1457"/>
      <c r="K1457"/>
    </row>
    <row r="1458" spans="1:11" ht="15.75" x14ac:dyDescent="0.25">
      <c r="A1458" s="242"/>
      <c r="B1458" s="242"/>
      <c r="C1458" s="237"/>
      <c r="D1458" s="236"/>
      <c r="E1458" s="236"/>
      <c r="F1458" s="95"/>
      <c r="G1458" s="95"/>
      <c r="I1458" s="69">
        <f t="shared" si="48"/>
        <v>0</v>
      </c>
      <c r="J1458"/>
      <c r="K1458"/>
    </row>
    <row r="1459" spans="1:11" ht="15.75" x14ac:dyDescent="0.25">
      <c r="A1459" s="242"/>
      <c r="B1459" s="242"/>
      <c r="C1459" s="237"/>
      <c r="D1459" s="236"/>
      <c r="E1459" s="236"/>
      <c r="F1459" s="95"/>
      <c r="G1459" s="95"/>
      <c r="I1459" s="69">
        <f t="shared" si="48"/>
        <v>0</v>
      </c>
      <c r="J1459"/>
      <c r="K1459"/>
    </row>
    <row r="1460" spans="1:11" ht="15.75" x14ac:dyDescent="0.25">
      <c r="A1460" s="242"/>
      <c r="B1460" s="242"/>
      <c r="C1460" s="237"/>
      <c r="D1460" s="236"/>
      <c r="E1460" s="236"/>
      <c r="F1460" s="95"/>
      <c r="G1460" s="95"/>
      <c r="I1460" s="69">
        <f t="shared" si="48"/>
        <v>0</v>
      </c>
      <c r="J1460"/>
      <c r="K1460"/>
    </row>
    <row r="1461" spans="1:11" ht="15.75" x14ac:dyDescent="0.25">
      <c r="A1461" s="242"/>
      <c r="B1461" s="242"/>
      <c r="C1461" s="237"/>
      <c r="D1461" s="236"/>
      <c r="E1461" s="236"/>
      <c r="F1461" s="95"/>
      <c r="G1461" s="95"/>
      <c r="I1461" s="69">
        <f t="shared" si="48"/>
        <v>0</v>
      </c>
      <c r="J1461"/>
      <c r="K1461"/>
    </row>
    <row r="1462" spans="1:11" ht="15.75" x14ac:dyDescent="0.25">
      <c r="A1462" s="242"/>
      <c r="B1462" s="242"/>
      <c r="C1462" s="237"/>
      <c r="D1462" s="236"/>
      <c r="E1462" s="236"/>
      <c r="F1462" s="95"/>
      <c r="G1462" s="95"/>
      <c r="I1462" s="69">
        <f t="shared" si="48"/>
        <v>0</v>
      </c>
      <c r="J1462"/>
      <c r="K1462"/>
    </row>
    <row r="1463" spans="1:11" ht="15.75" x14ac:dyDescent="0.25">
      <c r="A1463" s="242"/>
      <c r="B1463" s="242"/>
      <c r="C1463" s="237"/>
      <c r="D1463" s="236"/>
      <c r="E1463" s="236"/>
      <c r="F1463" s="95"/>
      <c r="G1463" s="95"/>
      <c r="I1463" s="69">
        <f t="shared" si="48"/>
        <v>0</v>
      </c>
      <c r="J1463"/>
      <c r="K1463"/>
    </row>
    <row r="1464" spans="1:11" ht="15.75" x14ac:dyDescent="0.25">
      <c r="A1464" s="242"/>
      <c r="B1464" s="242"/>
      <c r="C1464" s="237"/>
      <c r="D1464" s="236"/>
      <c r="E1464" s="236"/>
      <c r="F1464" s="95"/>
      <c r="G1464" s="95"/>
      <c r="I1464" s="69">
        <f t="shared" si="48"/>
        <v>0</v>
      </c>
      <c r="J1464"/>
      <c r="K1464"/>
    </row>
    <row r="1465" spans="1:11" ht="15.75" x14ac:dyDescent="0.25">
      <c r="A1465" s="242"/>
      <c r="B1465" s="242"/>
      <c r="C1465" s="237"/>
      <c r="D1465" s="236"/>
      <c r="E1465" s="236"/>
      <c r="F1465" s="95"/>
      <c r="G1465" s="95"/>
      <c r="I1465" s="69">
        <f t="shared" si="48"/>
        <v>0</v>
      </c>
      <c r="J1465"/>
      <c r="K1465"/>
    </row>
    <row r="1466" spans="1:11" ht="15.75" x14ac:dyDescent="0.25">
      <c r="A1466" s="242"/>
      <c r="B1466" s="242"/>
      <c r="C1466" s="237"/>
      <c r="D1466" s="236"/>
      <c r="E1466" s="236"/>
      <c r="F1466" s="95"/>
      <c r="G1466" s="95"/>
      <c r="I1466" s="69">
        <f t="shared" si="48"/>
        <v>0</v>
      </c>
      <c r="J1466"/>
      <c r="K1466"/>
    </row>
    <row r="1467" spans="1:11" ht="15.75" x14ac:dyDescent="0.25">
      <c r="A1467" s="242"/>
      <c r="B1467" s="242"/>
      <c r="C1467" s="237"/>
      <c r="D1467" s="236"/>
      <c r="E1467" s="236"/>
      <c r="F1467" s="95"/>
      <c r="G1467" s="95"/>
      <c r="I1467" s="69">
        <f t="shared" si="48"/>
        <v>0</v>
      </c>
      <c r="J1467"/>
      <c r="K1467"/>
    </row>
    <row r="1468" spans="1:11" ht="15.75" x14ac:dyDescent="0.25">
      <c r="A1468" s="242"/>
      <c r="B1468" s="242"/>
      <c r="C1468" s="237"/>
      <c r="D1468" s="236"/>
      <c r="E1468" s="236"/>
      <c r="F1468" s="95"/>
      <c r="G1468" s="95"/>
      <c r="I1468" s="69">
        <f t="shared" si="48"/>
        <v>0</v>
      </c>
      <c r="J1468"/>
      <c r="K1468"/>
    </row>
    <row r="1469" spans="1:11" ht="15.75" x14ac:dyDescent="0.25">
      <c r="A1469" s="242"/>
      <c r="B1469" s="242"/>
      <c r="C1469" s="237"/>
      <c r="D1469" s="236"/>
      <c r="E1469" s="236"/>
      <c r="F1469" s="95"/>
      <c r="G1469" s="95"/>
      <c r="I1469" s="69">
        <f t="shared" si="48"/>
        <v>0</v>
      </c>
      <c r="J1469"/>
      <c r="K1469"/>
    </row>
    <row r="1470" spans="1:11" ht="15.75" x14ac:dyDescent="0.25">
      <c r="A1470" s="242"/>
      <c r="B1470" s="242"/>
      <c r="C1470" s="237"/>
      <c r="D1470" s="236"/>
      <c r="E1470" s="236"/>
      <c r="F1470" s="95"/>
      <c r="G1470" s="95"/>
      <c r="I1470" s="69">
        <f t="shared" si="48"/>
        <v>0</v>
      </c>
      <c r="J1470"/>
      <c r="K1470"/>
    </row>
    <row r="1471" spans="1:11" ht="15.75" x14ac:dyDescent="0.25">
      <c r="A1471" s="242"/>
      <c r="B1471" s="242"/>
      <c r="C1471" s="237"/>
      <c r="D1471" s="236"/>
      <c r="E1471" s="236"/>
      <c r="F1471" s="95"/>
      <c r="G1471" s="95"/>
      <c r="I1471" s="69">
        <f t="shared" si="48"/>
        <v>0</v>
      </c>
      <c r="J1471"/>
      <c r="K1471"/>
    </row>
    <row r="1472" spans="1:11" ht="15.75" x14ac:dyDescent="0.25">
      <c r="A1472" s="242"/>
      <c r="B1472" s="242"/>
      <c r="C1472" s="237"/>
      <c r="D1472" s="236"/>
      <c r="E1472" s="236"/>
      <c r="F1472" s="95"/>
      <c r="G1472" s="95"/>
      <c r="I1472" s="69">
        <f t="shared" si="48"/>
        <v>0</v>
      </c>
      <c r="J1472"/>
      <c r="K1472"/>
    </row>
    <row r="1473" spans="1:11" ht="15.75" x14ac:dyDescent="0.25">
      <c r="A1473" s="242"/>
      <c r="B1473" s="242"/>
      <c r="C1473" s="237"/>
      <c r="D1473" s="236"/>
      <c r="E1473" s="236"/>
      <c r="F1473" s="95"/>
      <c r="G1473" s="95"/>
      <c r="I1473" s="69">
        <f t="shared" si="48"/>
        <v>0</v>
      </c>
      <c r="J1473"/>
      <c r="K1473"/>
    </row>
    <row r="1474" spans="1:11" ht="15.75" x14ac:dyDescent="0.25">
      <c r="A1474" s="242"/>
      <c r="B1474" s="242"/>
      <c r="C1474" s="237"/>
      <c r="D1474" s="236"/>
      <c r="E1474" s="236"/>
      <c r="F1474" s="95"/>
      <c r="G1474" s="95"/>
      <c r="I1474" s="69">
        <f t="shared" si="48"/>
        <v>0</v>
      </c>
      <c r="J1474"/>
      <c r="K1474"/>
    </row>
    <row r="1475" spans="1:11" ht="15.75" x14ac:dyDescent="0.25">
      <c r="A1475" s="242"/>
      <c r="B1475" s="242"/>
      <c r="C1475" s="237"/>
      <c r="D1475" s="236"/>
      <c r="E1475" s="236"/>
      <c r="F1475" s="95"/>
      <c r="G1475" s="95"/>
      <c r="I1475" s="69">
        <f t="shared" ref="I1475:I1538" si="49">D1475</f>
        <v>0</v>
      </c>
      <c r="J1475"/>
      <c r="K1475"/>
    </row>
    <row r="1476" spans="1:11" ht="15.75" x14ac:dyDescent="0.25">
      <c r="A1476" s="242"/>
      <c r="B1476" s="242"/>
      <c r="C1476" s="237"/>
      <c r="D1476" s="236"/>
      <c r="E1476" s="236"/>
      <c r="F1476" s="95"/>
      <c r="G1476" s="95"/>
      <c r="I1476" s="69">
        <f t="shared" si="49"/>
        <v>0</v>
      </c>
      <c r="J1476"/>
      <c r="K1476"/>
    </row>
    <row r="1477" spans="1:11" ht="15.75" x14ac:dyDescent="0.25">
      <c r="A1477" s="242"/>
      <c r="B1477" s="242"/>
      <c r="C1477" s="237"/>
      <c r="D1477" s="236"/>
      <c r="E1477" s="236"/>
      <c r="F1477" s="95"/>
      <c r="G1477" s="95"/>
      <c r="I1477" s="69">
        <f t="shared" si="49"/>
        <v>0</v>
      </c>
      <c r="J1477"/>
      <c r="K1477"/>
    </row>
    <row r="1478" spans="1:11" ht="15.75" x14ac:dyDescent="0.25">
      <c r="A1478" s="242"/>
      <c r="B1478" s="242"/>
      <c r="C1478" s="237"/>
      <c r="D1478" s="236"/>
      <c r="E1478" s="236"/>
      <c r="F1478" s="95"/>
      <c r="G1478" s="95"/>
      <c r="I1478" s="69">
        <f t="shared" si="49"/>
        <v>0</v>
      </c>
      <c r="J1478"/>
      <c r="K1478"/>
    </row>
    <row r="1479" spans="1:11" ht="15.75" x14ac:dyDescent="0.25">
      <c r="A1479" s="242"/>
      <c r="B1479" s="242"/>
      <c r="C1479" s="237"/>
      <c r="D1479" s="236"/>
      <c r="E1479" s="236"/>
      <c r="F1479" s="95"/>
      <c r="G1479" s="95"/>
      <c r="I1479" s="69">
        <f t="shared" si="49"/>
        <v>0</v>
      </c>
      <c r="J1479"/>
      <c r="K1479"/>
    </row>
    <row r="1480" spans="1:11" ht="15.75" x14ac:dyDescent="0.25">
      <c r="A1480" s="242"/>
      <c r="B1480" s="242"/>
      <c r="C1480" s="237"/>
      <c r="D1480" s="236"/>
      <c r="E1480" s="236"/>
      <c r="F1480" s="95"/>
      <c r="G1480" s="95"/>
      <c r="I1480" s="69">
        <f t="shared" si="49"/>
        <v>0</v>
      </c>
      <c r="J1480"/>
      <c r="K1480"/>
    </row>
    <row r="1481" spans="1:11" ht="15.75" x14ac:dyDescent="0.25">
      <c r="A1481" s="242"/>
      <c r="B1481" s="242"/>
      <c r="C1481" s="237"/>
      <c r="D1481" s="236"/>
      <c r="E1481" s="236"/>
      <c r="F1481" s="95"/>
      <c r="G1481" s="95"/>
      <c r="I1481" s="69">
        <f t="shared" si="49"/>
        <v>0</v>
      </c>
      <c r="J1481"/>
      <c r="K1481"/>
    </row>
    <row r="1482" spans="1:11" ht="15.75" x14ac:dyDescent="0.25">
      <c r="A1482" s="242"/>
      <c r="B1482" s="242"/>
      <c r="C1482" s="237"/>
      <c r="D1482" s="236"/>
      <c r="E1482" s="236"/>
      <c r="F1482" s="95"/>
      <c r="G1482" s="95"/>
      <c r="I1482" s="69">
        <f t="shared" si="49"/>
        <v>0</v>
      </c>
      <c r="J1482"/>
      <c r="K1482"/>
    </row>
    <row r="1483" spans="1:11" ht="15.75" x14ac:dyDescent="0.25">
      <c r="A1483" s="242"/>
      <c r="B1483" s="242"/>
      <c r="C1483" s="237"/>
      <c r="D1483" s="236"/>
      <c r="E1483" s="236"/>
      <c r="F1483" s="95"/>
      <c r="G1483" s="95"/>
      <c r="I1483" s="69">
        <f t="shared" si="49"/>
        <v>0</v>
      </c>
      <c r="J1483"/>
      <c r="K1483"/>
    </row>
    <row r="1484" spans="1:11" ht="15.75" x14ac:dyDescent="0.25">
      <c r="A1484" s="242"/>
      <c r="B1484" s="242"/>
      <c r="C1484" s="237"/>
      <c r="D1484" s="236"/>
      <c r="E1484" s="236"/>
      <c r="F1484" s="95"/>
      <c r="G1484" s="95"/>
      <c r="I1484" s="69">
        <f t="shared" si="49"/>
        <v>0</v>
      </c>
      <c r="J1484"/>
      <c r="K1484"/>
    </row>
    <row r="1485" spans="1:11" ht="15.75" x14ac:dyDescent="0.25">
      <c r="A1485" s="242"/>
      <c r="B1485" s="242"/>
      <c r="C1485" s="237"/>
      <c r="D1485" s="236"/>
      <c r="E1485" s="236"/>
      <c r="F1485" s="95"/>
      <c r="G1485" s="95"/>
      <c r="I1485" s="69">
        <f t="shared" si="49"/>
        <v>0</v>
      </c>
      <c r="J1485"/>
      <c r="K1485"/>
    </row>
    <row r="1486" spans="1:11" ht="15.75" x14ac:dyDescent="0.25">
      <c r="A1486" s="242"/>
      <c r="B1486" s="242"/>
      <c r="C1486" s="237"/>
      <c r="D1486" s="236"/>
      <c r="E1486" s="236"/>
      <c r="F1486" s="95"/>
      <c r="G1486" s="95"/>
      <c r="I1486" s="69">
        <f t="shared" si="49"/>
        <v>0</v>
      </c>
      <c r="J1486"/>
      <c r="K1486"/>
    </row>
    <row r="1487" spans="1:11" ht="15.75" x14ac:dyDescent="0.25">
      <c r="A1487" s="242"/>
      <c r="B1487" s="242"/>
      <c r="C1487" s="237"/>
      <c r="D1487" s="236"/>
      <c r="E1487" s="236"/>
      <c r="F1487" s="95"/>
      <c r="G1487" s="95"/>
      <c r="I1487" s="69">
        <f t="shared" si="49"/>
        <v>0</v>
      </c>
      <c r="J1487"/>
      <c r="K1487"/>
    </row>
    <row r="1488" spans="1:11" ht="15.75" x14ac:dyDescent="0.25">
      <c r="A1488" s="242"/>
      <c r="B1488" s="242"/>
      <c r="C1488" s="237"/>
      <c r="D1488" s="236"/>
      <c r="E1488" s="236"/>
      <c r="F1488" s="95"/>
      <c r="G1488" s="95"/>
      <c r="I1488" s="69">
        <f t="shared" si="49"/>
        <v>0</v>
      </c>
      <c r="J1488"/>
      <c r="K1488"/>
    </row>
    <row r="1489" spans="1:11" ht="15.75" x14ac:dyDescent="0.25">
      <c r="A1489" s="242"/>
      <c r="B1489" s="242"/>
      <c r="C1489" s="237"/>
      <c r="D1489" s="236"/>
      <c r="E1489" s="236"/>
      <c r="F1489" s="95"/>
      <c r="G1489" s="95"/>
      <c r="I1489" s="69">
        <f t="shared" si="49"/>
        <v>0</v>
      </c>
      <c r="J1489"/>
      <c r="K1489"/>
    </row>
    <row r="1490" spans="1:11" ht="15.75" x14ac:dyDescent="0.25">
      <c r="A1490" s="242"/>
      <c r="B1490" s="242"/>
      <c r="C1490" s="237"/>
      <c r="D1490" s="236"/>
      <c r="E1490" s="236"/>
      <c r="F1490" s="95"/>
      <c r="G1490" s="95"/>
      <c r="I1490" s="69">
        <f t="shared" si="49"/>
        <v>0</v>
      </c>
      <c r="J1490"/>
      <c r="K1490"/>
    </row>
    <row r="1491" spans="1:11" ht="15.75" x14ac:dyDescent="0.25">
      <c r="A1491" s="242"/>
      <c r="B1491" s="242"/>
      <c r="C1491" s="237"/>
      <c r="D1491" s="236"/>
      <c r="E1491" s="236"/>
      <c r="F1491" s="95"/>
      <c r="G1491" s="95"/>
      <c r="I1491" s="69">
        <f t="shared" si="49"/>
        <v>0</v>
      </c>
      <c r="J1491"/>
      <c r="K1491"/>
    </row>
    <row r="1492" spans="1:11" ht="15.75" x14ac:dyDescent="0.25">
      <c r="A1492" s="242"/>
      <c r="B1492" s="242"/>
      <c r="C1492" s="237"/>
      <c r="D1492" s="236"/>
      <c r="E1492" s="236"/>
      <c r="F1492" s="95"/>
      <c r="G1492" s="95"/>
      <c r="I1492" s="69">
        <f t="shared" si="49"/>
        <v>0</v>
      </c>
      <c r="J1492"/>
      <c r="K1492"/>
    </row>
    <row r="1493" spans="1:11" ht="15.75" x14ac:dyDescent="0.25">
      <c r="A1493" s="242"/>
      <c r="B1493" s="242"/>
      <c r="C1493" s="237"/>
      <c r="D1493" s="236"/>
      <c r="E1493" s="236"/>
      <c r="F1493" s="95"/>
      <c r="G1493" s="95"/>
      <c r="I1493" s="69">
        <f t="shared" si="49"/>
        <v>0</v>
      </c>
      <c r="J1493"/>
      <c r="K1493"/>
    </row>
    <row r="1494" spans="1:11" ht="15.75" x14ac:dyDescent="0.25">
      <c r="A1494" s="242"/>
      <c r="B1494" s="242"/>
      <c r="C1494" s="237"/>
      <c r="D1494" s="236"/>
      <c r="E1494" s="236"/>
      <c r="F1494" s="95"/>
      <c r="G1494" s="95"/>
      <c r="I1494" s="69">
        <f t="shared" si="49"/>
        <v>0</v>
      </c>
      <c r="J1494"/>
      <c r="K1494"/>
    </row>
    <row r="1495" spans="1:11" ht="15.75" x14ac:dyDescent="0.25">
      <c r="A1495" s="242"/>
      <c r="B1495" s="242"/>
      <c r="C1495" s="237"/>
      <c r="D1495" s="236"/>
      <c r="E1495" s="236"/>
      <c r="F1495" s="95"/>
      <c r="G1495" s="95"/>
      <c r="I1495" s="69">
        <f t="shared" si="49"/>
        <v>0</v>
      </c>
      <c r="J1495"/>
      <c r="K1495"/>
    </row>
    <row r="1496" spans="1:11" ht="15.75" x14ac:dyDescent="0.25">
      <c r="A1496" s="242"/>
      <c r="B1496" s="242"/>
      <c r="C1496" s="237"/>
      <c r="D1496" s="236"/>
      <c r="E1496" s="236"/>
      <c r="F1496" s="95"/>
      <c r="G1496" s="95"/>
      <c r="I1496" s="69">
        <f t="shared" si="49"/>
        <v>0</v>
      </c>
      <c r="J1496"/>
      <c r="K1496"/>
    </row>
    <row r="1497" spans="1:11" ht="15.75" x14ac:dyDescent="0.25">
      <c r="A1497" s="242"/>
      <c r="B1497" s="242"/>
      <c r="C1497" s="237"/>
      <c r="D1497" s="236"/>
      <c r="E1497" s="236"/>
      <c r="F1497" s="95"/>
      <c r="G1497" s="95"/>
      <c r="I1497" s="69">
        <f t="shared" si="49"/>
        <v>0</v>
      </c>
      <c r="J1497"/>
      <c r="K1497"/>
    </row>
    <row r="1498" spans="1:11" ht="15.75" x14ac:dyDescent="0.25">
      <c r="A1498" s="242"/>
      <c r="B1498" s="242"/>
      <c r="C1498" s="237"/>
      <c r="D1498" s="236"/>
      <c r="E1498" s="236"/>
      <c r="F1498" s="95"/>
      <c r="G1498" s="95"/>
      <c r="I1498" s="69">
        <f t="shared" si="49"/>
        <v>0</v>
      </c>
      <c r="J1498"/>
      <c r="K1498"/>
    </row>
    <row r="1499" spans="1:11" ht="15.75" x14ac:dyDescent="0.25">
      <c r="A1499" s="242"/>
      <c r="B1499" s="242"/>
      <c r="C1499" s="237"/>
      <c r="D1499" s="236"/>
      <c r="E1499" s="236"/>
      <c r="F1499" s="95"/>
      <c r="G1499" s="95"/>
      <c r="I1499" s="69">
        <f t="shared" si="49"/>
        <v>0</v>
      </c>
      <c r="J1499"/>
      <c r="K1499"/>
    </row>
    <row r="1500" spans="1:11" ht="15.75" x14ac:dyDescent="0.25">
      <c r="A1500" s="242"/>
      <c r="B1500" s="242"/>
      <c r="C1500" s="237"/>
      <c r="D1500" s="236"/>
      <c r="E1500" s="236"/>
      <c r="F1500" s="95"/>
      <c r="G1500" s="95"/>
      <c r="I1500" s="69">
        <f t="shared" si="49"/>
        <v>0</v>
      </c>
      <c r="J1500"/>
      <c r="K1500"/>
    </row>
    <row r="1501" spans="1:11" ht="15.75" x14ac:dyDescent="0.25">
      <c r="A1501" s="242"/>
      <c r="B1501" s="242"/>
      <c r="C1501" s="237"/>
      <c r="D1501" s="236"/>
      <c r="E1501" s="236"/>
      <c r="F1501" s="95"/>
      <c r="G1501" s="95"/>
      <c r="I1501" s="69">
        <f t="shared" si="49"/>
        <v>0</v>
      </c>
      <c r="J1501"/>
      <c r="K1501"/>
    </row>
    <row r="1502" spans="1:11" ht="15.75" x14ac:dyDescent="0.25">
      <c r="A1502" s="242"/>
      <c r="B1502" s="242"/>
      <c r="C1502" s="237"/>
      <c r="D1502" s="236"/>
      <c r="E1502" s="236"/>
      <c r="F1502" s="95"/>
      <c r="G1502" s="95"/>
      <c r="I1502" s="69">
        <f t="shared" si="49"/>
        <v>0</v>
      </c>
      <c r="J1502"/>
      <c r="K1502"/>
    </row>
    <row r="1503" spans="1:11" ht="15.75" x14ac:dyDescent="0.25">
      <c r="A1503" s="242"/>
      <c r="B1503" s="242"/>
      <c r="C1503" s="237"/>
      <c r="D1503" s="236"/>
      <c r="E1503" s="236"/>
      <c r="F1503" s="95"/>
      <c r="G1503" s="95"/>
      <c r="I1503" s="69">
        <f t="shared" si="49"/>
        <v>0</v>
      </c>
      <c r="J1503"/>
      <c r="K1503"/>
    </row>
    <row r="1504" spans="1:11" ht="15.75" x14ac:dyDescent="0.25">
      <c r="A1504" s="242"/>
      <c r="B1504" s="242"/>
      <c r="C1504" s="237"/>
      <c r="D1504" s="236"/>
      <c r="E1504" s="236"/>
      <c r="F1504" s="95"/>
      <c r="G1504" s="95"/>
      <c r="I1504" s="69">
        <f t="shared" si="49"/>
        <v>0</v>
      </c>
      <c r="J1504"/>
      <c r="K1504"/>
    </row>
    <row r="1505" spans="1:11" ht="15.75" x14ac:dyDescent="0.25">
      <c r="A1505" s="242"/>
      <c r="B1505" s="242"/>
      <c r="C1505" s="237"/>
      <c r="D1505" s="236"/>
      <c r="E1505" s="236"/>
      <c r="F1505" s="95"/>
      <c r="G1505" s="95"/>
      <c r="I1505" s="69">
        <f t="shared" si="49"/>
        <v>0</v>
      </c>
      <c r="J1505"/>
      <c r="K1505"/>
    </row>
    <row r="1506" spans="1:11" ht="15.75" x14ac:dyDescent="0.25">
      <c r="A1506" s="242"/>
      <c r="B1506" s="242"/>
      <c r="C1506" s="237"/>
      <c r="D1506" s="236"/>
      <c r="E1506" s="236"/>
      <c r="F1506" s="95"/>
      <c r="G1506" s="95"/>
      <c r="I1506" s="69">
        <f t="shared" si="49"/>
        <v>0</v>
      </c>
      <c r="J1506"/>
      <c r="K1506"/>
    </row>
    <row r="1507" spans="1:11" ht="15.75" x14ac:dyDescent="0.25">
      <c r="A1507" s="242"/>
      <c r="B1507" s="242"/>
      <c r="C1507" s="237"/>
      <c r="D1507" s="236"/>
      <c r="E1507" s="236"/>
      <c r="F1507" s="95"/>
      <c r="G1507" s="95"/>
      <c r="I1507" s="69">
        <f t="shared" si="49"/>
        <v>0</v>
      </c>
      <c r="J1507"/>
      <c r="K1507"/>
    </row>
    <row r="1508" spans="1:11" ht="15.75" x14ac:dyDescent="0.25">
      <c r="A1508" s="242"/>
      <c r="B1508" s="242"/>
      <c r="C1508" s="237"/>
      <c r="D1508" s="236"/>
      <c r="E1508" s="236"/>
      <c r="F1508" s="95"/>
      <c r="G1508" s="95"/>
      <c r="I1508" s="69">
        <f t="shared" si="49"/>
        <v>0</v>
      </c>
      <c r="J1508"/>
      <c r="K1508"/>
    </row>
    <row r="1509" spans="1:11" ht="15.75" x14ac:dyDescent="0.25">
      <c r="A1509" s="242"/>
      <c r="B1509" s="242"/>
      <c r="C1509" s="237"/>
      <c r="D1509" s="236"/>
      <c r="E1509" s="236"/>
      <c r="F1509" s="95"/>
      <c r="G1509" s="95"/>
      <c r="I1509" s="69">
        <f t="shared" si="49"/>
        <v>0</v>
      </c>
      <c r="J1509"/>
      <c r="K1509"/>
    </row>
    <row r="1510" spans="1:11" ht="15.75" x14ac:dyDescent="0.25">
      <c r="A1510" s="242"/>
      <c r="B1510" s="242"/>
      <c r="C1510" s="237"/>
      <c r="D1510" s="236"/>
      <c r="E1510" s="236"/>
      <c r="F1510" s="95"/>
      <c r="G1510" s="95"/>
      <c r="I1510" s="69">
        <f t="shared" si="49"/>
        <v>0</v>
      </c>
      <c r="J1510"/>
      <c r="K1510"/>
    </row>
    <row r="1511" spans="1:11" ht="15.75" x14ac:dyDescent="0.25">
      <c r="A1511" s="242"/>
      <c r="B1511" s="242"/>
      <c r="C1511" s="237"/>
      <c r="D1511" s="236"/>
      <c r="E1511" s="236"/>
      <c r="F1511" s="95"/>
      <c r="G1511" s="95"/>
      <c r="I1511" s="69">
        <f t="shared" si="49"/>
        <v>0</v>
      </c>
      <c r="J1511"/>
      <c r="K1511"/>
    </row>
    <row r="1512" spans="1:11" ht="15.75" x14ac:dyDescent="0.25">
      <c r="A1512" s="242"/>
      <c r="B1512" s="242"/>
      <c r="C1512" s="237"/>
      <c r="D1512" s="236"/>
      <c r="E1512" s="236"/>
      <c r="F1512" s="95"/>
      <c r="G1512" s="95"/>
      <c r="I1512" s="69">
        <f t="shared" si="49"/>
        <v>0</v>
      </c>
      <c r="J1512"/>
      <c r="K1512"/>
    </row>
    <row r="1513" spans="1:11" ht="15.75" x14ac:dyDescent="0.25">
      <c r="A1513" s="242"/>
      <c r="B1513" s="242"/>
      <c r="C1513" s="237"/>
      <c r="D1513" s="236"/>
      <c r="E1513" s="236"/>
      <c r="F1513" s="95"/>
      <c r="G1513" s="95"/>
      <c r="I1513" s="69">
        <f t="shared" si="49"/>
        <v>0</v>
      </c>
      <c r="J1513"/>
      <c r="K1513"/>
    </row>
    <row r="1514" spans="1:11" ht="15.75" x14ac:dyDescent="0.25">
      <c r="A1514" s="242"/>
      <c r="B1514" s="242"/>
      <c r="C1514" s="237"/>
      <c r="D1514" s="236"/>
      <c r="E1514" s="236"/>
      <c r="F1514" s="95"/>
      <c r="G1514" s="95"/>
      <c r="I1514" s="69">
        <f t="shared" si="49"/>
        <v>0</v>
      </c>
      <c r="J1514"/>
      <c r="K1514"/>
    </row>
    <row r="1515" spans="1:11" ht="15.75" x14ac:dyDescent="0.25">
      <c r="A1515" s="242"/>
      <c r="B1515" s="242"/>
      <c r="C1515" s="237"/>
      <c r="D1515" s="236"/>
      <c r="E1515" s="236"/>
      <c r="F1515" s="95"/>
      <c r="G1515" s="95"/>
      <c r="I1515" s="69">
        <f t="shared" si="49"/>
        <v>0</v>
      </c>
      <c r="J1515"/>
      <c r="K1515"/>
    </row>
    <row r="1516" spans="1:11" ht="15.75" x14ac:dyDescent="0.25">
      <c r="A1516" s="242"/>
      <c r="B1516" s="242"/>
      <c r="C1516" s="237"/>
      <c r="D1516" s="236"/>
      <c r="E1516" s="236"/>
      <c r="F1516" s="95"/>
      <c r="G1516" s="95"/>
      <c r="I1516" s="69">
        <f t="shared" si="49"/>
        <v>0</v>
      </c>
      <c r="J1516"/>
      <c r="K1516"/>
    </row>
    <row r="1517" spans="1:11" ht="15.75" x14ac:dyDescent="0.25">
      <c r="A1517" s="242"/>
      <c r="B1517" s="242"/>
      <c r="C1517" s="237"/>
      <c r="D1517" s="236"/>
      <c r="E1517" s="236"/>
      <c r="F1517" s="95"/>
      <c r="G1517" s="95"/>
      <c r="I1517" s="69">
        <f t="shared" si="49"/>
        <v>0</v>
      </c>
      <c r="J1517"/>
      <c r="K1517"/>
    </row>
    <row r="1518" spans="1:11" ht="15.75" x14ac:dyDescent="0.25">
      <c r="A1518" s="242"/>
      <c r="B1518" s="242"/>
      <c r="C1518" s="237"/>
      <c r="D1518" s="236"/>
      <c r="E1518" s="236"/>
      <c r="F1518" s="95"/>
      <c r="G1518" s="95"/>
      <c r="I1518" s="69">
        <f t="shared" si="49"/>
        <v>0</v>
      </c>
      <c r="J1518"/>
      <c r="K1518"/>
    </row>
    <row r="1519" spans="1:11" ht="15.75" x14ac:dyDescent="0.25">
      <c r="A1519" s="242"/>
      <c r="B1519" s="242"/>
      <c r="C1519" s="237"/>
      <c r="D1519" s="236"/>
      <c r="E1519" s="236"/>
      <c r="F1519" s="95"/>
      <c r="G1519" s="95"/>
      <c r="I1519" s="69">
        <f t="shared" si="49"/>
        <v>0</v>
      </c>
      <c r="J1519"/>
      <c r="K1519"/>
    </row>
    <row r="1520" spans="1:11" ht="15.75" x14ac:dyDescent="0.25">
      <c r="A1520" s="242"/>
      <c r="B1520" s="242"/>
      <c r="C1520" s="237"/>
      <c r="D1520" s="236"/>
      <c r="E1520" s="236"/>
      <c r="F1520" s="95"/>
      <c r="G1520" s="95"/>
      <c r="I1520" s="69">
        <f t="shared" si="49"/>
        <v>0</v>
      </c>
      <c r="J1520"/>
      <c r="K1520"/>
    </row>
    <row r="1521" spans="1:11" ht="15.75" x14ac:dyDescent="0.25">
      <c r="A1521" s="242"/>
      <c r="B1521" s="242"/>
      <c r="C1521" s="237"/>
      <c r="D1521" s="236"/>
      <c r="E1521" s="236"/>
      <c r="F1521" s="95"/>
      <c r="G1521" s="95"/>
      <c r="I1521" s="69">
        <f t="shared" si="49"/>
        <v>0</v>
      </c>
      <c r="J1521"/>
      <c r="K1521"/>
    </row>
    <row r="1522" spans="1:11" ht="15.75" x14ac:dyDescent="0.25">
      <c r="A1522" s="242"/>
      <c r="B1522" s="242"/>
      <c r="C1522" s="237"/>
      <c r="D1522" s="236"/>
      <c r="E1522" s="236"/>
      <c r="F1522" s="95"/>
      <c r="G1522" s="95"/>
      <c r="I1522" s="69">
        <f t="shared" si="49"/>
        <v>0</v>
      </c>
      <c r="J1522"/>
      <c r="K1522"/>
    </row>
    <row r="1523" spans="1:11" ht="15.75" x14ac:dyDescent="0.25">
      <c r="A1523" s="242"/>
      <c r="B1523" s="242"/>
      <c r="C1523" s="237"/>
      <c r="D1523" s="236"/>
      <c r="E1523" s="236"/>
      <c r="F1523" s="95"/>
      <c r="G1523" s="95"/>
      <c r="I1523" s="69">
        <f t="shared" si="49"/>
        <v>0</v>
      </c>
      <c r="J1523"/>
      <c r="K1523"/>
    </row>
    <row r="1524" spans="1:11" ht="15.75" x14ac:dyDescent="0.25">
      <c r="A1524" s="242"/>
      <c r="B1524" s="242"/>
      <c r="C1524" s="237"/>
      <c r="D1524" s="236"/>
      <c r="E1524" s="236"/>
      <c r="F1524" s="95"/>
      <c r="G1524" s="95"/>
      <c r="I1524" s="69">
        <f t="shared" si="49"/>
        <v>0</v>
      </c>
      <c r="J1524"/>
      <c r="K1524"/>
    </row>
    <row r="1525" spans="1:11" ht="15.75" x14ac:dyDescent="0.25">
      <c r="A1525" s="242"/>
      <c r="B1525" s="242"/>
      <c r="C1525" s="237"/>
      <c r="D1525" s="236"/>
      <c r="E1525" s="236"/>
      <c r="F1525" s="95"/>
      <c r="G1525" s="95"/>
      <c r="I1525" s="69">
        <f t="shared" si="49"/>
        <v>0</v>
      </c>
      <c r="J1525"/>
      <c r="K1525"/>
    </row>
    <row r="1526" spans="1:11" ht="15.75" x14ac:dyDescent="0.25">
      <c r="A1526" s="242"/>
      <c r="B1526" s="242"/>
      <c r="C1526" s="237"/>
      <c r="D1526" s="236"/>
      <c r="E1526" s="236"/>
      <c r="F1526" s="95"/>
      <c r="G1526" s="95"/>
      <c r="I1526" s="69">
        <f t="shared" si="49"/>
        <v>0</v>
      </c>
      <c r="J1526"/>
      <c r="K1526"/>
    </row>
    <row r="1527" spans="1:11" ht="15.75" x14ac:dyDescent="0.25">
      <c r="A1527" s="242"/>
      <c r="B1527" s="242"/>
      <c r="C1527" s="237"/>
      <c r="D1527" s="236"/>
      <c r="E1527" s="236"/>
      <c r="F1527" s="95"/>
      <c r="G1527" s="95"/>
      <c r="I1527" s="69">
        <f t="shared" si="49"/>
        <v>0</v>
      </c>
      <c r="J1527"/>
      <c r="K1527"/>
    </row>
    <row r="1528" spans="1:11" ht="15.75" x14ac:dyDescent="0.25">
      <c r="A1528" s="242"/>
      <c r="B1528" s="242"/>
      <c r="C1528" s="237"/>
      <c r="D1528" s="236"/>
      <c r="E1528" s="236"/>
      <c r="F1528" s="95"/>
      <c r="G1528" s="95"/>
      <c r="I1528" s="69">
        <f t="shared" si="49"/>
        <v>0</v>
      </c>
      <c r="J1528"/>
      <c r="K1528"/>
    </row>
    <row r="1529" spans="1:11" ht="15.75" x14ac:dyDescent="0.25">
      <c r="A1529" s="242"/>
      <c r="B1529" s="242"/>
      <c r="C1529" s="237"/>
      <c r="D1529" s="236"/>
      <c r="E1529" s="236"/>
      <c r="F1529" s="95"/>
      <c r="G1529" s="95"/>
      <c r="I1529" s="69">
        <f t="shared" si="49"/>
        <v>0</v>
      </c>
      <c r="J1529"/>
      <c r="K1529"/>
    </row>
    <row r="1530" spans="1:11" ht="15.75" x14ac:dyDescent="0.25">
      <c r="A1530" s="242"/>
      <c r="B1530" s="242"/>
      <c r="C1530" s="237"/>
      <c r="D1530" s="236"/>
      <c r="E1530" s="236"/>
      <c r="F1530" s="95"/>
      <c r="G1530" s="95"/>
      <c r="I1530" s="69">
        <f t="shared" si="49"/>
        <v>0</v>
      </c>
      <c r="J1530"/>
      <c r="K1530"/>
    </row>
    <row r="1531" spans="1:11" ht="15.75" x14ac:dyDescent="0.25">
      <c r="A1531" s="242"/>
      <c r="B1531" s="242"/>
      <c r="C1531" s="237"/>
      <c r="D1531" s="236"/>
      <c r="E1531" s="236"/>
      <c r="F1531" s="95"/>
      <c r="G1531" s="95"/>
      <c r="I1531" s="69">
        <f t="shared" si="49"/>
        <v>0</v>
      </c>
      <c r="J1531"/>
      <c r="K1531"/>
    </row>
    <row r="1532" spans="1:11" ht="15.75" x14ac:dyDescent="0.25">
      <c r="A1532" s="242"/>
      <c r="B1532" s="242"/>
      <c r="C1532" s="237"/>
      <c r="D1532" s="236"/>
      <c r="E1532" s="236"/>
      <c r="F1532" s="95"/>
      <c r="G1532" s="95"/>
      <c r="I1532" s="69">
        <f t="shared" si="49"/>
        <v>0</v>
      </c>
      <c r="J1532"/>
      <c r="K1532"/>
    </row>
    <row r="1533" spans="1:11" ht="15.75" x14ac:dyDescent="0.25">
      <c r="A1533" s="242"/>
      <c r="B1533" s="242"/>
      <c r="C1533" s="237"/>
      <c r="D1533" s="236"/>
      <c r="E1533" s="236"/>
      <c r="F1533" s="95"/>
      <c r="G1533" s="95"/>
      <c r="I1533" s="69">
        <f t="shared" si="49"/>
        <v>0</v>
      </c>
      <c r="J1533"/>
      <c r="K1533"/>
    </row>
    <row r="1534" spans="1:11" ht="15.75" x14ac:dyDescent="0.25">
      <c r="A1534" s="242"/>
      <c r="B1534" s="242"/>
      <c r="C1534" s="237"/>
      <c r="D1534" s="236"/>
      <c r="E1534" s="236"/>
      <c r="F1534" s="95"/>
      <c r="G1534" s="95"/>
      <c r="I1534" s="69">
        <f t="shared" si="49"/>
        <v>0</v>
      </c>
      <c r="J1534"/>
      <c r="K1534"/>
    </row>
    <row r="1535" spans="1:11" ht="15.75" x14ac:dyDescent="0.25">
      <c r="A1535" s="242"/>
      <c r="B1535" s="242"/>
      <c r="C1535" s="237"/>
      <c r="D1535" s="236"/>
      <c r="E1535" s="236"/>
      <c r="F1535" s="95"/>
      <c r="G1535" s="95"/>
      <c r="I1535" s="69">
        <f t="shared" si="49"/>
        <v>0</v>
      </c>
      <c r="J1535"/>
      <c r="K1535"/>
    </row>
    <row r="1536" spans="1:11" ht="15.75" x14ac:dyDescent="0.25">
      <c r="A1536" s="242"/>
      <c r="B1536" s="242"/>
      <c r="C1536" s="237"/>
      <c r="D1536" s="236"/>
      <c r="E1536" s="236"/>
      <c r="F1536" s="95"/>
      <c r="G1536" s="95"/>
      <c r="I1536" s="69">
        <f t="shared" si="49"/>
        <v>0</v>
      </c>
      <c r="J1536"/>
      <c r="K1536"/>
    </row>
    <row r="1537" spans="1:11" ht="15.75" x14ac:dyDescent="0.25">
      <c r="A1537" s="242"/>
      <c r="B1537" s="242"/>
      <c r="C1537" s="237"/>
      <c r="D1537" s="236"/>
      <c r="E1537" s="236"/>
      <c r="F1537" s="95"/>
      <c r="G1537" s="95"/>
      <c r="I1537" s="69">
        <f t="shared" si="49"/>
        <v>0</v>
      </c>
      <c r="J1537"/>
      <c r="K1537"/>
    </row>
    <row r="1538" spans="1:11" ht="15.75" x14ac:dyDescent="0.25">
      <c r="A1538" s="242"/>
      <c r="B1538" s="242"/>
      <c r="C1538" s="237"/>
      <c r="D1538" s="236"/>
      <c r="E1538" s="236"/>
      <c r="F1538" s="95"/>
      <c r="G1538" s="95"/>
      <c r="I1538" s="69">
        <f t="shared" si="49"/>
        <v>0</v>
      </c>
      <c r="J1538"/>
      <c r="K1538"/>
    </row>
    <row r="1539" spans="1:11" ht="15.75" x14ac:dyDescent="0.25">
      <c r="A1539" s="242"/>
      <c r="B1539" s="242"/>
      <c r="C1539" s="237"/>
      <c r="D1539" s="236"/>
      <c r="E1539" s="236"/>
      <c r="F1539" s="95"/>
      <c r="G1539" s="95"/>
      <c r="I1539" s="69">
        <f t="shared" ref="I1539:I1602" si="50">D1539</f>
        <v>0</v>
      </c>
      <c r="J1539"/>
      <c r="K1539"/>
    </row>
    <row r="1540" spans="1:11" ht="15.75" x14ac:dyDescent="0.25">
      <c r="A1540" s="242"/>
      <c r="B1540" s="242"/>
      <c r="C1540" s="237"/>
      <c r="D1540" s="236"/>
      <c r="E1540" s="236"/>
      <c r="F1540" s="95"/>
      <c r="G1540" s="95"/>
      <c r="I1540" s="69">
        <f t="shared" si="50"/>
        <v>0</v>
      </c>
      <c r="J1540"/>
      <c r="K1540"/>
    </row>
    <row r="1541" spans="1:11" ht="15.75" x14ac:dyDescent="0.25">
      <c r="A1541" s="242"/>
      <c r="B1541" s="242"/>
      <c r="C1541" s="237"/>
      <c r="D1541" s="236"/>
      <c r="E1541" s="236"/>
      <c r="F1541" s="95"/>
      <c r="G1541" s="95"/>
      <c r="I1541" s="69">
        <f t="shared" si="50"/>
        <v>0</v>
      </c>
      <c r="J1541"/>
      <c r="K1541"/>
    </row>
    <row r="1542" spans="1:11" ht="15.75" x14ac:dyDescent="0.25">
      <c r="A1542" s="242"/>
      <c r="B1542" s="242"/>
      <c r="C1542" s="237"/>
      <c r="D1542" s="236"/>
      <c r="E1542" s="236"/>
      <c r="F1542" s="95"/>
      <c r="G1542" s="95"/>
      <c r="I1542" s="69">
        <f t="shared" si="50"/>
        <v>0</v>
      </c>
      <c r="J1542"/>
      <c r="K1542"/>
    </row>
    <row r="1543" spans="1:11" ht="15.75" x14ac:dyDescent="0.25">
      <c r="A1543" s="242"/>
      <c r="B1543" s="242"/>
      <c r="C1543" s="237"/>
      <c r="D1543" s="236"/>
      <c r="E1543" s="236"/>
      <c r="F1543" s="95"/>
      <c r="G1543" s="95"/>
      <c r="I1543" s="69">
        <f t="shared" si="50"/>
        <v>0</v>
      </c>
      <c r="J1543"/>
      <c r="K1543"/>
    </row>
    <row r="1544" spans="1:11" ht="15.75" x14ac:dyDescent="0.25">
      <c r="A1544" s="242"/>
      <c r="B1544" s="242"/>
      <c r="C1544" s="237"/>
      <c r="D1544" s="236"/>
      <c r="E1544" s="236"/>
      <c r="F1544" s="95"/>
      <c r="G1544" s="95"/>
      <c r="I1544" s="69">
        <f t="shared" si="50"/>
        <v>0</v>
      </c>
      <c r="J1544"/>
      <c r="K1544"/>
    </row>
    <row r="1545" spans="1:11" ht="15.75" x14ac:dyDescent="0.25">
      <c r="A1545" s="242"/>
      <c r="B1545" s="242"/>
      <c r="C1545" s="237"/>
      <c r="D1545" s="236"/>
      <c r="E1545" s="236"/>
      <c r="F1545" s="95"/>
      <c r="G1545" s="95"/>
      <c r="I1545" s="69">
        <f t="shared" si="50"/>
        <v>0</v>
      </c>
      <c r="J1545"/>
      <c r="K1545"/>
    </row>
    <row r="1546" spans="1:11" ht="15.75" x14ac:dyDescent="0.25">
      <c r="A1546" s="242"/>
      <c r="B1546" s="242"/>
      <c r="C1546" s="237"/>
      <c r="D1546" s="236"/>
      <c r="E1546" s="236"/>
      <c r="F1546" s="95"/>
      <c r="G1546" s="95"/>
      <c r="I1546" s="69">
        <f t="shared" si="50"/>
        <v>0</v>
      </c>
      <c r="J1546"/>
      <c r="K1546"/>
    </row>
    <row r="1547" spans="1:11" ht="15.75" x14ac:dyDescent="0.25">
      <c r="A1547" s="242"/>
      <c r="B1547" s="242"/>
      <c r="C1547" s="237"/>
      <c r="D1547" s="236"/>
      <c r="E1547" s="236"/>
      <c r="F1547" s="95"/>
      <c r="G1547" s="95"/>
      <c r="I1547" s="69">
        <f t="shared" si="50"/>
        <v>0</v>
      </c>
      <c r="J1547"/>
      <c r="K1547"/>
    </row>
    <row r="1548" spans="1:11" ht="15.75" x14ac:dyDescent="0.25">
      <c r="A1548" s="242"/>
      <c r="B1548" s="242"/>
      <c r="C1548" s="237"/>
      <c r="D1548" s="236"/>
      <c r="E1548" s="236"/>
      <c r="F1548" s="95"/>
      <c r="G1548" s="95"/>
      <c r="I1548" s="69">
        <f t="shared" si="50"/>
        <v>0</v>
      </c>
      <c r="J1548"/>
      <c r="K1548"/>
    </row>
    <row r="1549" spans="1:11" ht="15.75" x14ac:dyDescent="0.25">
      <c r="A1549" s="242"/>
      <c r="B1549" s="242"/>
      <c r="C1549" s="237"/>
      <c r="D1549" s="236"/>
      <c r="E1549" s="236"/>
      <c r="F1549" s="95"/>
      <c r="G1549" s="95"/>
      <c r="I1549" s="69">
        <f t="shared" si="50"/>
        <v>0</v>
      </c>
      <c r="J1549"/>
      <c r="K1549"/>
    </row>
    <row r="1550" spans="1:11" ht="15.75" x14ac:dyDescent="0.25">
      <c r="A1550" s="242"/>
      <c r="B1550" s="242"/>
      <c r="C1550" s="237"/>
      <c r="D1550" s="236"/>
      <c r="E1550" s="236"/>
      <c r="F1550" s="95"/>
      <c r="G1550" s="95"/>
      <c r="I1550" s="69">
        <f t="shared" si="50"/>
        <v>0</v>
      </c>
      <c r="J1550"/>
      <c r="K1550"/>
    </row>
    <row r="1551" spans="1:11" ht="15.75" x14ac:dyDescent="0.25">
      <c r="A1551" s="242"/>
      <c r="B1551" s="242"/>
      <c r="C1551" s="237"/>
      <c r="D1551" s="236"/>
      <c r="E1551" s="236"/>
      <c r="F1551" s="95"/>
      <c r="G1551" s="95"/>
      <c r="I1551" s="69">
        <f t="shared" si="50"/>
        <v>0</v>
      </c>
      <c r="J1551"/>
      <c r="K1551"/>
    </row>
    <row r="1552" spans="1:11" ht="15.75" x14ac:dyDescent="0.25">
      <c r="A1552" s="242"/>
      <c r="B1552" s="242"/>
      <c r="C1552" s="237"/>
      <c r="D1552" s="236"/>
      <c r="E1552" s="236"/>
      <c r="F1552" s="95"/>
      <c r="G1552" s="95"/>
      <c r="I1552" s="69">
        <f t="shared" si="50"/>
        <v>0</v>
      </c>
      <c r="J1552"/>
      <c r="K1552"/>
    </row>
    <row r="1553" spans="1:11" ht="15.75" x14ac:dyDescent="0.25">
      <c r="A1553" s="242"/>
      <c r="B1553" s="242"/>
      <c r="C1553" s="237"/>
      <c r="D1553" s="236"/>
      <c r="E1553" s="236"/>
      <c r="F1553" s="95"/>
      <c r="G1553" s="95"/>
      <c r="I1553" s="69">
        <f t="shared" si="50"/>
        <v>0</v>
      </c>
      <c r="J1553"/>
      <c r="K1553"/>
    </row>
    <row r="1554" spans="1:11" ht="15.75" x14ac:dyDescent="0.25">
      <c r="A1554" s="242"/>
      <c r="B1554" s="242"/>
      <c r="C1554" s="237"/>
      <c r="D1554" s="236"/>
      <c r="E1554" s="236"/>
      <c r="F1554" s="95"/>
      <c r="G1554" s="95"/>
      <c r="I1554" s="69">
        <f t="shared" si="50"/>
        <v>0</v>
      </c>
      <c r="J1554"/>
      <c r="K1554"/>
    </row>
    <row r="1555" spans="1:11" ht="15.75" x14ac:dyDescent="0.25">
      <c r="A1555" s="242"/>
      <c r="B1555" s="242"/>
      <c r="C1555" s="237"/>
      <c r="D1555" s="236"/>
      <c r="E1555" s="236"/>
      <c r="F1555" s="95"/>
      <c r="G1555" s="95"/>
      <c r="I1555" s="69">
        <f t="shared" si="50"/>
        <v>0</v>
      </c>
      <c r="J1555"/>
      <c r="K1555"/>
    </row>
    <row r="1556" spans="1:11" ht="15.75" x14ac:dyDescent="0.25">
      <c r="A1556" s="242"/>
      <c r="B1556" s="242"/>
      <c r="C1556" s="237"/>
      <c r="D1556" s="236"/>
      <c r="E1556" s="236"/>
      <c r="F1556" s="95"/>
      <c r="G1556" s="95"/>
      <c r="I1556" s="69">
        <f t="shared" si="50"/>
        <v>0</v>
      </c>
      <c r="J1556"/>
      <c r="K1556"/>
    </row>
    <row r="1557" spans="1:11" ht="15.75" x14ac:dyDescent="0.25">
      <c r="A1557" s="242"/>
      <c r="B1557" s="242"/>
      <c r="C1557" s="237"/>
      <c r="D1557" s="236"/>
      <c r="E1557" s="236"/>
      <c r="F1557" s="95"/>
      <c r="G1557" s="95"/>
      <c r="I1557" s="69">
        <f t="shared" si="50"/>
        <v>0</v>
      </c>
      <c r="J1557"/>
      <c r="K1557"/>
    </row>
    <row r="1558" spans="1:11" ht="15.75" x14ac:dyDescent="0.25">
      <c r="A1558" s="242"/>
      <c r="B1558" s="242"/>
      <c r="C1558" s="237"/>
      <c r="D1558" s="236"/>
      <c r="E1558" s="236"/>
      <c r="F1558" s="95"/>
      <c r="G1558" s="95"/>
      <c r="I1558" s="69">
        <f t="shared" si="50"/>
        <v>0</v>
      </c>
      <c r="J1558"/>
      <c r="K1558"/>
    </row>
    <row r="1559" spans="1:11" ht="15.75" x14ac:dyDescent="0.25">
      <c r="A1559" s="242"/>
      <c r="B1559" s="242"/>
      <c r="C1559" s="237"/>
      <c r="D1559" s="236"/>
      <c r="E1559" s="236"/>
      <c r="F1559" s="95"/>
      <c r="G1559" s="95"/>
      <c r="I1559" s="69">
        <f t="shared" si="50"/>
        <v>0</v>
      </c>
      <c r="J1559"/>
      <c r="K1559"/>
    </row>
    <row r="1560" spans="1:11" ht="15.75" x14ac:dyDescent="0.25">
      <c r="A1560" s="242"/>
      <c r="B1560" s="242"/>
      <c r="C1560" s="237"/>
      <c r="D1560" s="236"/>
      <c r="E1560" s="236"/>
      <c r="F1560" s="95"/>
      <c r="G1560" s="95"/>
      <c r="I1560" s="69">
        <f t="shared" si="50"/>
        <v>0</v>
      </c>
      <c r="J1560"/>
      <c r="K1560"/>
    </row>
    <row r="1561" spans="1:11" ht="15.75" x14ac:dyDescent="0.25">
      <c r="A1561" s="242"/>
      <c r="B1561" s="242"/>
      <c r="C1561" s="237"/>
      <c r="D1561" s="236"/>
      <c r="E1561" s="236"/>
      <c r="F1561" s="95"/>
      <c r="G1561" s="95"/>
      <c r="I1561" s="69">
        <f t="shared" si="50"/>
        <v>0</v>
      </c>
      <c r="J1561"/>
      <c r="K1561"/>
    </row>
    <row r="1562" spans="1:11" ht="15.75" x14ac:dyDescent="0.25">
      <c r="A1562" s="242"/>
      <c r="B1562" s="242"/>
      <c r="C1562" s="237"/>
      <c r="D1562" s="236"/>
      <c r="E1562" s="236"/>
      <c r="F1562" s="95"/>
      <c r="G1562" s="95"/>
      <c r="I1562" s="69">
        <f t="shared" si="50"/>
        <v>0</v>
      </c>
      <c r="J1562"/>
      <c r="K1562"/>
    </row>
    <row r="1563" spans="1:11" ht="15.75" x14ac:dyDescent="0.25">
      <c r="A1563" s="242"/>
      <c r="B1563" s="242"/>
      <c r="C1563" s="237"/>
      <c r="D1563" s="236"/>
      <c r="E1563" s="236"/>
      <c r="F1563" s="95"/>
      <c r="G1563" s="95"/>
      <c r="I1563" s="69">
        <f t="shared" si="50"/>
        <v>0</v>
      </c>
      <c r="J1563"/>
      <c r="K1563"/>
    </row>
    <row r="1564" spans="1:11" ht="15.75" x14ac:dyDescent="0.25">
      <c r="A1564" s="242"/>
      <c r="B1564" s="242"/>
      <c r="C1564" s="237"/>
      <c r="D1564" s="236"/>
      <c r="E1564" s="236"/>
      <c r="F1564" s="95"/>
      <c r="G1564" s="95"/>
      <c r="I1564" s="69">
        <f t="shared" si="50"/>
        <v>0</v>
      </c>
      <c r="J1564"/>
      <c r="K1564"/>
    </row>
    <row r="1565" spans="1:11" ht="15.75" x14ac:dyDescent="0.25">
      <c r="A1565" s="242"/>
      <c r="B1565" s="242"/>
      <c r="C1565" s="237"/>
      <c r="D1565" s="236"/>
      <c r="E1565" s="236"/>
      <c r="F1565" s="95"/>
      <c r="G1565" s="95"/>
      <c r="I1565" s="69">
        <f t="shared" si="50"/>
        <v>0</v>
      </c>
      <c r="J1565"/>
      <c r="K1565"/>
    </row>
    <row r="1566" spans="1:11" ht="15.75" x14ac:dyDescent="0.25">
      <c r="A1566" s="242"/>
      <c r="B1566" s="242"/>
      <c r="C1566" s="237"/>
      <c r="D1566" s="236"/>
      <c r="E1566" s="236"/>
      <c r="F1566" s="95"/>
      <c r="G1566" s="95"/>
      <c r="I1566" s="69">
        <f t="shared" si="50"/>
        <v>0</v>
      </c>
      <c r="J1566"/>
      <c r="K1566"/>
    </row>
    <row r="1567" spans="1:11" ht="15.75" x14ac:dyDescent="0.25">
      <c r="A1567" s="242"/>
      <c r="B1567" s="242"/>
      <c r="C1567" s="237"/>
      <c r="D1567" s="236"/>
      <c r="E1567" s="236"/>
      <c r="F1567" s="95"/>
      <c r="G1567" s="95"/>
      <c r="I1567" s="69">
        <f t="shared" si="50"/>
        <v>0</v>
      </c>
      <c r="J1567"/>
      <c r="K1567"/>
    </row>
    <row r="1568" spans="1:11" ht="15.75" x14ac:dyDescent="0.25">
      <c r="A1568" s="242"/>
      <c r="B1568" s="242"/>
      <c r="C1568" s="237"/>
      <c r="D1568" s="236"/>
      <c r="E1568" s="236"/>
      <c r="F1568" s="95"/>
      <c r="G1568" s="95"/>
      <c r="I1568" s="69">
        <f t="shared" si="50"/>
        <v>0</v>
      </c>
      <c r="J1568"/>
      <c r="K1568"/>
    </row>
    <row r="1569" spans="1:11" ht="15.75" x14ac:dyDescent="0.25">
      <c r="A1569" s="242"/>
      <c r="B1569" s="242"/>
      <c r="C1569" s="237"/>
      <c r="D1569" s="236"/>
      <c r="E1569" s="236"/>
      <c r="F1569" s="95"/>
      <c r="G1569" s="95"/>
      <c r="I1569" s="69">
        <f t="shared" si="50"/>
        <v>0</v>
      </c>
      <c r="J1569"/>
      <c r="K1569"/>
    </row>
    <row r="1570" spans="1:11" ht="15.75" x14ac:dyDescent="0.25">
      <c r="A1570" s="242"/>
      <c r="B1570" s="242"/>
      <c r="C1570" s="237"/>
      <c r="D1570" s="236"/>
      <c r="E1570" s="236"/>
      <c r="F1570" s="95"/>
      <c r="G1570" s="95"/>
      <c r="I1570" s="69">
        <f t="shared" si="50"/>
        <v>0</v>
      </c>
      <c r="J1570"/>
      <c r="K1570"/>
    </row>
    <row r="1571" spans="1:11" ht="15.75" x14ac:dyDescent="0.25">
      <c r="A1571" s="242"/>
      <c r="B1571" s="242"/>
      <c r="C1571" s="237"/>
      <c r="D1571" s="236"/>
      <c r="E1571" s="236"/>
      <c r="F1571" s="95"/>
      <c r="G1571" s="95"/>
      <c r="I1571" s="69">
        <f t="shared" si="50"/>
        <v>0</v>
      </c>
      <c r="J1571"/>
      <c r="K1571"/>
    </row>
    <row r="1572" spans="1:11" ht="15.75" x14ac:dyDescent="0.25">
      <c r="A1572" s="242"/>
      <c r="B1572" s="242"/>
      <c r="C1572" s="237"/>
      <c r="D1572" s="236"/>
      <c r="E1572" s="236"/>
      <c r="F1572" s="95"/>
      <c r="G1572" s="95"/>
      <c r="I1572" s="69">
        <f t="shared" si="50"/>
        <v>0</v>
      </c>
      <c r="J1572"/>
      <c r="K1572"/>
    </row>
    <row r="1573" spans="1:11" ht="15.75" x14ac:dyDescent="0.25">
      <c r="A1573" s="242"/>
      <c r="B1573" s="242"/>
      <c r="C1573" s="237"/>
      <c r="D1573" s="236"/>
      <c r="E1573" s="236"/>
      <c r="F1573" s="95"/>
      <c r="G1573" s="95"/>
      <c r="I1573" s="69">
        <f t="shared" si="50"/>
        <v>0</v>
      </c>
      <c r="J1573"/>
      <c r="K1573"/>
    </row>
    <row r="1574" spans="1:11" ht="15.75" x14ac:dyDescent="0.25">
      <c r="A1574" s="242"/>
      <c r="B1574" s="242"/>
      <c r="C1574" s="237"/>
      <c r="D1574" s="236"/>
      <c r="E1574" s="236"/>
      <c r="F1574" s="95"/>
      <c r="G1574" s="95"/>
      <c r="I1574" s="69">
        <f t="shared" si="50"/>
        <v>0</v>
      </c>
      <c r="J1574"/>
      <c r="K1574"/>
    </row>
    <row r="1575" spans="1:11" ht="15.75" x14ac:dyDescent="0.25">
      <c r="A1575" s="242"/>
      <c r="B1575" s="242"/>
      <c r="C1575" s="237"/>
      <c r="D1575" s="236"/>
      <c r="E1575" s="236"/>
      <c r="F1575" s="95"/>
      <c r="G1575" s="95"/>
      <c r="I1575" s="69">
        <f t="shared" si="50"/>
        <v>0</v>
      </c>
      <c r="J1575"/>
      <c r="K1575"/>
    </row>
    <row r="1576" spans="1:11" ht="15.75" x14ac:dyDescent="0.25">
      <c r="A1576" s="242"/>
      <c r="B1576" s="242"/>
      <c r="C1576" s="237"/>
      <c r="D1576" s="236"/>
      <c r="E1576" s="236"/>
      <c r="F1576" s="95"/>
      <c r="G1576" s="95"/>
      <c r="I1576" s="69">
        <f t="shared" si="50"/>
        <v>0</v>
      </c>
      <c r="J1576"/>
      <c r="K1576"/>
    </row>
    <row r="1577" spans="1:11" ht="15.75" x14ac:dyDescent="0.25">
      <c r="A1577" s="242"/>
      <c r="B1577" s="242"/>
      <c r="C1577" s="237"/>
      <c r="D1577" s="236"/>
      <c r="E1577" s="236"/>
      <c r="F1577" s="95"/>
      <c r="G1577" s="95"/>
      <c r="I1577" s="69">
        <f t="shared" si="50"/>
        <v>0</v>
      </c>
      <c r="J1577"/>
      <c r="K1577"/>
    </row>
    <row r="1578" spans="1:11" ht="15.75" x14ac:dyDescent="0.25">
      <c r="A1578" s="242"/>
      <c r="B1578" s="242"/>
      <c r="C1578" s="237"/>
      <c r="D1578" s="236"/>
      <c r="E1578" s="236"/>
      <c r="F1578" s="95"/>
      <c r="G1578" s="95"/>
      <c r="I1578" s="69">
        <f t="shared" si="50"/>
        <v>0</v>
      </c>
      <c r="J1578"/>
      <c r="K1578"/>
    </row>
    <row r="1579" spans="1:11" ht="15.75" x14ac:dyDescent="0.25">
      <c r="A1579" s="242"/>
      <c r="B1579" s="242"/>
      <c r="C1579" s="237"/>
      <c r="D1579" s="236"/>
      <c r="E1579" s="236"/>
      <c r="F1579" s="95"/>
      <c r="G1579" s="95"/>
      <c r="I1579" s="69">
        <f t="shared" si="50"/>
        <v>0</v>
      </c>
      <c r="J1579"/>
      <c r="K1579"/>
    </row>
    <row r="1580" spans="1:11" ht="15.75" x14ac:dyDescent="0.25">
      <c r="A1580" s="242"/>
      <c r="B1580" s="242"/>
      <c r="C1580" s="237"/>
      <c r="D1580" s="236"/>
      <c r="E1580" s="236"/>
      <c r="F1580" s="95"/>
      <c r="G1580" s="95"/>
      <c r="I1580" s="69">
        <f t="shared" si="50"/>
        <v>0</v>
      </c>
      <c r="J1580"/>
      <c r="K1580"/>
    </row>
    <row r="1581" spans="1:11" ht="15.75" x14ac:dyDescent="0.25">
      <c r="A1581" s="242"/>
      <c r="B1581" s="242"/>
      <c r="C1581" s="237"/>
      <c r="D1581" s="236"/>
      <c r="E1581" s="236"/>
      <c r="F1581" s="95"/>
      <c r="G1581" s="95"/>
      <c r="I1581" s="69">
        <f t="shared" si="50"/>
        <v>0</v>
      </c>
      <c r="J1581"/>
      <c r="K1581"/>
    </row>
    <row r="1582" spans="1:11" ht="15.75" x14ac:dyDescent="0.25">
      <c r="A1582" s="242"/>
      <c r="B1582" s="242"/>
      <c r="C1582" s="237"/>
      <c r="D1582" s="236"/>
      <c r="E1582" s="236"/>
      <c r="F1582" s="95"/>
      <c r="G1582" s="95"/>
      <c r="I1582" s="69">
        <f t="shared" si="50"/>
        <v>0</v>
      </c>
      <c r="J1582"/>
      <c r="K1582"/>
    </row>
    <row r="1583" spans="1:11" ht="15.75" x14ac:dyDescent="0.25">
      <c r="A1583" s="242"/>
      <c r="B1583" s="242"/>
      <c r="C1583" s="237"/>
      <c r="D1583" s="236"/>
      <c r="E1583" s="236"/>
      <c r="F1583" s="95"/>
      <c r="G1583" s="95"/>
      <c r="I1583" s="69">
        <f t="shared" si="50"/>
        <v>0</v>
      </c>
      <c r="J1583"/>
      <c r="K1583"/>
    </row>
    <row r="1584" spans="1:11" ht="15.75" x14ac:dyDescent="0.25">
      <c r="A1584" s="242"/>
      <c r="B1584" s="242"/>
      <c r="C1584" s="237"/>
      <c r="D1584" s="236"/>
      <c r="E1584" s="236"/>
      <c r="F1584" s="95"/>
      <c r="G1584" s="95"/>
      <c r="I1584" s="69">
        <f t="shared" si="50"/>
        <v>0</v>
      </c>
      <c r="J1584"/>
      <c r="K1584"/>
    </row>
    <row r="1585" spans="1:11" ht="15.75" x14ac:dyDescent="0.25">
      <c r="A1585" s="242"/>
      <c r="B1585" s="242"/>
      <c r="C1585" s="237"/>
      <c r="D1585" s="236"/>
      <c r="E1585" s="236"/>
      <c r="F1585" s="95"/>
      <c r="G1585" s="95"/>
      <c r="I1585" s="69">
        <f t="shared" si="50"/>
        <v>0</v>
      </c>
      <c r="J1585"/>
      <c r="K1585"/>
    </row>
    <row r="1586" spans="1:11" ht="15.75" x14ac:dyDescent="0.25">
      <c r="A1586" s="242"/>
      <c r="B1586" s="242"/>
      <c r="C1586" s="237"/>
      <c r="D1586" s="236"/>
      <c r="E1586" s="236"/>
      <c r="F1586" s="95"/>
      <c r="G1586" s="95"/>
      <c r="I1586" s="69">
        <f t="shared" si="50"/>
        <v>0</v>
      </c>
      <c r="J1586"/>
      <c r="K1586"/>
    </row>
    <row r="1587" spans="1:11" ht="15.75" x14ac:dyDescent="0.25">
      <c r="A1587" s="242"/>
      <c r="B1587" s="242"/>
      <c r="C1587" s="237"/>
      <c r="D1587" s="236"/>
      <c r="E1587" s="236"/>
      <c r="F1587" s="95"/>
      <c r="G1587" s="95"/>
      <c r="I1587" s="69">
        <f t="shared" si="50"/>
        <v>0</v>
      </c>
      <c r="J1587"/>
      <c r="K1587"/>
    </row>
    <row r="1588" spans="1:11" ht="15.75" x14ac:dyDescent="0.25">
      <c r="A1588" s="242"/>
      <c r="B1588" s="242"/>
      <c r="C1588" s="237"/>
      <c r="D1588" s="236"/>
      <c r="E1588" s="236"/>
      <c r="F1588" s="95"/>
      <c r="G1588" s="95"/>
      <c r="I1588" s="69">
        <f t="shared" si="50"/>
        <v>0</v>
      </c>
      <c r="J1588"/>
      <c r="K1588"/>
    </row>
    <row r="1589" spans="1:11" ht="15.75" x14ac:dyDescent="0.25">
      <c r="A1589" s="242"/>
      <c r="B1589" s="242"/>
      <c r="C1589" s="237"/>
      <c r="D1589" s="236"/>
      <c r="E1589" s="236"/>
      <c r="F1589" s="95"/>
      <c r="G1589" s="95"/>
      <c r="I1589" s="69">
        <f t="shared" si="50"/>
        <v>0</v>
      </c>
      <c r="J1589"/>
      <c r="K1589"/>
    </row>
    <row r="1590" spans="1:11" ht="15.75" x14ac:dyDescent="0.25">
      <c r="A1590" s="242"/>
      <c r="B1590" s="242"/>
      <c r="C1590" s="237"/>
      <c r="D1590" s="236"/>
      <c r="E1590" s="236"/>
      <c r="F1590" s="95"/>
      <c r="G1590" s="95"/>
      <c r="I1590" s="69">
        <f t="shared" si="50"/>
        <v>0</v>
      </c>
      <c r="J1590"/>
      <c r="K1590"/>
    </row>
    <row r="1591" spans="1:11" ht="15.75" x14ac:dyDescent="0.25">
      <c r="A1591" s="242"/>
      <c r="B1591" s="242"/>
      <c r="C1591" s="237"/>
      <c r="D1591" s="236"/>
      <c r="E1591" s="236"/>
      <c r="F1591" s="95"/>
      <c r="G1591" s="95"/>
      <c r="I1591" s="69">
        <f t="shared" si="50"/>
        <v>0</v>
      </c>
      <c r="J1591"/>
      <c r="K1591"/>
    </row>
    <row r="1592" spans="1:11" ht="15.75" x14ac:dyDescent="0.25">
      <c r="A1592" s="242"/>
      <c r="B1592" s="242"/>
      <c r="C1592" s="237"/>
      <c r="D1592" s="236"/>
      <c r="E1592" s="236"/>
      <c r="F1592" s="95"/>
      <c r="G1592" s="95"/>
      <c r="I1592" s="69">
        <f t="shared" si="50"/>
        <v>0</v>
      </c>
      <c r="J1592"/>
      <c r="K1592"/>
    </row>
    <row r="1593" spans="1:11" ht="15.75" x14ac:dyDescent="0.25">
      <c r="A1593" s="242"/>
      <c r="B1593" s="242"/>
      <c r="C1593" s="237"/>
      <c r="D1593" s="236"/>
      <c r="E1593" s="236"/>
      <c r="F1593" s="95"/>
      <c r="G1593" s="95"/>
      <c r="I1593" s="69">
        <f t="shared" si="50"/>
        <v>0</v>
      </c>
      <c r="J1593"/>
      <c r="K1593"/>
    </row>
    <row r="1594" spans="1:11" ht="15.75" x14ac:dyDescent="0.25">
      <c r="A1594" s="242"/>
      <c r="B1594" s="242"/>
      <c r="C1594" s="237"/>
      <c r="D1594" s="236"/>
      <c r="E1594" s="236"/>
      <c r="F1594" s="95"/>
      <c r="G1594" s="95"/>
      <c r="I1594" s="69">
        <f t="shared" si="50"/>
        <v>0</v>
      </c>
      <c r="J1594"/>
      <c r="K1594"/>
    </row>
    <row r="1595" spans="1:11" ht="15.75" x14ac:dyDescent="0.25">
      <c r="A1595" s="242"/>
      <c r="B1595" s="242"/>
      <c r="C1595" s="237"/>
      <c r="D1595" s="236"/>
      <c r="E1595" s="236"/>
      <c r="F1595" s="95"/>
      <c r="G1595" s="95"/>
      <c r="I1595" s="69">
        <f t="shared" si="50"/>
        <v>0</v>
      </c>
      <c r="J1595"/>
      <c r="K1595"/>
    </row>
    <row r="1596" spans="1:11" ht="15.75" x14ac:dyDescent="0.25">
      <c r="A1596" s="242"/>
      <c r="B1596" s="242"/>
      <c r="C1596" s="237"/>
      <c r="D1596" s="236"/>
      <c r="E1596" s="236"/>
      <c r="F1596" s="95"/>
      <c r="G1596" s="95"/>
      <c r="I1596" s="69">
        <f t="shared" si="50"/>
        <v>0</v>
      </c>
      <c r="J1596"/>
      <c r="K1596"/>
    </row>
    <row r="1597" spans="1:11" ht="15.75" x14ac:dyDescent="0.25">
      <c r="A1597" s="242"/>
      <c r="B1597" s="242"/>
      <c r="C1597" s="237"/>
      <c r="D1597" s="236"/>
      <c r="E1597" s="236"/>
      <c r="F1597" s="95"/>
      <c r="G1597" s="95"/>
      <c r="I1597" s="69">
        <f t="shared" si="50"/>
        <v>0</v>
      </c>
      <c r="J1597"/>
      <c r="K1597"/>
    </row>
    <row r="1598" spans="1:11" ht="15.75" x14ac:dyDescent="0.25">
      <c r="A1598" s="242"/>
      <c r="B1598" s="242"/>
      <c r="C1598" s="237"/>
      <c r="D1598" s="236"/>
      <c r="E1598" s="236"/>
      <c r="F1598" s="95"/>
      <c r="G1598" s="95"/>
      <c r="I1598" s="69">
        <f t="shared" si="50"/>
        <v>0</v>
      </c>
      <c r="J1598"/>
      <c r="K1598"/>
    </row>
    <row r="1599" spans="1:11" ht="15.75" x14ac:dyDescent="0.25">
      <c r="A1599" s="242"/>
      <c r="B1599" s="242"/>
      <c r="C1599" s="237"/>
      <c r="D1599" s="236"/>
      <c r="E1599" s="236"/>
      <c r="F1599" s="95"/>
      <c r="G1599" s="95"/>
      <c r="I1599" s="69">
        <f t="shared" si="50"/>
        <v>0</v>
      </c>
      <c r="J1599"/>
      <c r="K1599"/>
    </row>
    <row r="1600" spans="1:11" ht="15.75" x14ac:dyDescent="0.25">
      <c r="A1600" s="242"/>
      <c r="B1600" s="242"/>
      <c r="C1600" s="237"/>
      <c r="D1600" s="236"/>
      <c r="E1600" s="236"/>
      <c r="F1600" s="95"/>
      <c r="G1600" s="95"/>
      <c r="I1600" s="69">
        <f t="shared" si="50"/>
        <v>0</v>
      </c>
      <c r="J1600"/>
      <c r="K1600"/>
    </row>
    <row r="1601" spans="1:11" ht="15.75" x14ac:dyDescent="0.25">
      <c r="A1601" s="242"/>
      <c r="B1601" s="242"/>
      <c r="C1601" s="237"/>
      <c r="D1601" s="236"/>
      <c r="E1601" s="236"/>
      <c r="F1601" s="95"/>
      <c r="G1601" s="95"/>
      <c r="I1601" s="69">
        <f t="shared" si="50"/>
        <v>0</v>
      </c>
      <c r="J1601"/>
      <c r="K1601"/>
    </row>
    <row r="1602" spans="1:11" ht="15.75" x14ac:dyDescent="0.25">
      <c r="A1602" s="242"/>
      <c r="B1602" s="242"/>
      <c r="C1602" s="237"/>
      <c r="D1602" s="236"/>
      <c r="E1602" s="236"/>
      <c r="F1602" s="95"/>
      <c r="G1602" s="95"/>
      <c r="I1602" s="69">
        <f t="shared" si="50"/>
        <v>0</v>
      </c>
      <c r="J1602"/>
      <c r="K1602"/>
    </row>
    <row r="1603" spans="1:11" ht="15.75" x14ac:dyDescent="0.25">
      <c r="A1603" s="242"/>
      <c r="B1603" s="242"/>
      <c r="C1603" s="237"/>
      <c r="D1603" s="236"/>
      <c r="E1603" s="236"/>
      <c r="F1603" s="95"/>
      <c r="G1603" s="95"/>
      <c r="I1603" s="69">
        <f t="shared" ref="I1603:I1666" si="51">D1603</f>
        <v>0</v>
      </c>
      <c r="J1603"/>
      <c r="K1603"/>
    </row>
    <row r="1604" spans="1:11" ht="15.75" x14ac:dyDescent="0.25">
      <c r="A1604" s="242"/>
      <c r="B1604" s="242"/>
      <c r="C1604" s="237"/>
      <c r="D1604" s="236"/>
      <c r="E1604" s="236"/>
      <c r="F1604" s="95"/>
      <c r="G1604" s="95"/>
      <c r="I1604" s="69">
        <f t="shared" si="51"/>
        <v>0</v>
      </c>
      <c r="J1604"/>
      <c r="K1604"/>
    </row>
    <row r="1605" spans="1:11" ht="15.75" x14ac:dyDescent="0.25">
      <c r="A1605" s="242"/>
      <c r="B1605" s="242"/>
      <c r="C1605" s="237"/>
      <c r="D1605" s="236"/>
      <c r="E1605" s="236"/>
      <c r="F1605" s="95"/>
      <c r="G1605" s="95"/>
      <c r="I1605" s="69">
        <f t="shared" si="51"/>
        <v>0</v>
      </c>
      <c r="J1605"/>
      <c r="K1605"/>
    </row>
    <row r="1606" spans="1:11" ht="15.75" x14ac:dyDescent="0.25">
      <c r="A1606" s="242"/>
      <c r="B1606" s="242"/>
      <c r="C1606" s="237"/>
      <c r="D1606" s="236"/>
      <c r="E1606" s="236"/>
      <c r="F1606" s="95"/>
      <c r="G1606" s="95"/>
      <c r="I1606" s="69">
        <f t="shared" si="51"/>
        <v>0</v>
      </c>
      <c r="J1606"/>
      <c r="K1606"/>
    </row>
    <row r="1607" spans="1:11" ht="15.75" x14ac:dyDescent="0.25">
      <c r="A1607" s="242"/>
      <c r="B1607" s="242"/>
      <c r="C1607" s="237"/>
      <c r="D1607" s="236"/>
      <c r="E1607" s="236"/>
      <c r="F1607" s="95"/>
      <c r="G1607" s="95"/>
      <c r="I1607" s="69">
        <f t="shared" si="51"/>
        <v>0</v>
      </c>
      <c r="J1607"/>
      <c r="K1607"/>
    </row>
    <row r="1608" spans="1:11" ht="15.75" x14ac:dyDescent="0.25">
      <c r="A1608" s="242"/>
      <c r="B1608" s="242"/>
      <c r="C1608" s="237"/>
      <c r="D1608" s="236"/>
      <c r="E1608" s="236"/>
      <c r="F1608" s="95"/>
      <c r="G1608" s="95"/>
      <c r="I1608" s="69">
        <f t="shared" si="51"/>
        <v>0</v>
      </c>
      <c r="J1608"/>
      <c r="K1608"/>
    </row>
    <row r="1609" spans="1:11" ht="15.75" x14ac:dyDescent="0.25">
      <c r="A1609" s="242"/>
      <c r="B1609" s="242"/>
      <c r="C1609" s="237"/>
      <c r="D1609" s="236"/>
      <c r="E1609" s="236"/>
      <c r="F1609" s="95"/>
      <c r="G1609" s="95"/>
      <c r="I1609" s="69">
        <f t="shared" si="51"/>
        <v>0</v>
      </c>
      <c r="J1609"/>
      <c r="K1609"/>
    </row>
    <row r="1610" spans="1:11" ht="15.75" x14ac:dyDescent="0.25">
      <c r="A1610" s="242"/>
      <c r="B1610" s="242"/>
      <c r="C1610" s="237"/>
      <c r="D1610" s="236"/>
      <c r="E1610" s="236"/>
      <c r="F1610" s="95"/>
      <c r="G1610" s="95"/>
      <c r="I1610" s="69">
        <f t="shared" si="51"/>
        <v>0</v>
      </c>
      <c r="J1610"/>
      <c r="K1610"/>
    </row>
    <row r="1611" spans="1:11" ht="15.75" x14ac:dyDescent="0.25">
      <c r="A1611" s="242"/>
      <c r="B1611" s="242"/>
      <c r="C1611" s="237"/>
      <c r="D1611" s="236"/>
      <c r="E1611" s="236"/>
      <c r="F1611" s="95"/>
      <c r="G1611" s="95"/>
      <c r="I1611" s="69">
        <f t="shared" si="51"/>
        <v>0</v>
      </c>
      <c r="J1611"/>
      <c r="K1611"/>
    </row>
    <row r="1612" spans="1:11" ht="15.75" x14ac:dyDescent="0.25">
      <c r="A1612" s="242"/>
      <c r="B1612" s="242"/>
      <c r="C1612" s="237"/>
      <c r="D1612" s="236"/>
      <c r="E1612" s="236"/>
      <c r="F1612" s="95"/>
      <c r="G1612" s="95"/>
      <c r="I1612" s="69">
        <f t="shared" si="51"/>
        <v>0</v>
      </c>
      <c r="J1612"/>
      <c r="K1612"/>
    </row>
    <row r="1613" spans="1:11" ht="15.75" x14ac:dyDescent="0.25">
      <c r="A1613" s="242"/>
      <c r="B1613" s="242"/>
      <c r="C1613" s="237"/>
      <c r="D1613" s="236"/>
      <c r="E1613" s="236"/>
      <c r="F1613" s="95"/>
      <c r="G1613" s="95"/>
      <c r="I1613" s="69">
        <f t="shared" si="51"/>
        <v>0</v>
      </c>
      <c r="J1613"/>
      <c r="K1613"/>
    </row>
    <row r="1614" spans="1:11" ht="15.75" x14ac:dyDescent="0.25">
      <c r="A1614" s="242"/>
      <c r="B1614" s="242"/>
      <c r="C1614" s="237"/>
      <c r="D1614" s="236"/>
      <c r="E1614" s="236"/>
      <c r="F1614" s="95"/>
      <c r="G1614" s="95"/>
      <c r="I1614" s="69">
        <f t="shared" si="51"/>
        <v>0</v>
      </c>
      <c r="J1614"/>
      <c r="K1614"/>
    </row>
    <row r="1615" spans="1:11" ht="15.75" x14ac:dyDescent="0.25">
      <c r="A1615" s="242"/>
      <c r="B1615" s="242"/>
      <c r="C1615" s="237"/>
      <c r="D1615" s="236"/>
      <c r="E1615" s="236"/>
      <c r="F1615" s="95"/>
      <c r="G1615" s="95"/>
      <c r="I1615" s="69">
        <f t="shared" si="51"/>
        <v>0</v>
      </c>
      <c r="J1615"/>
      <c r="K1615"/>
    </row>
    <row r="1616" spans="1:11" ht="15.75" x14ac:dyDescent="0.25">
      <c r="A1616" s="242"/>
      <c r="B1616" s="242"/>
      <c r="C1616" s="237"/>
      <c r="D1616" s="236"/>
      <c r="E1616" s="236"/>
      <c r="F1616" s="95"/>
      <c r="G1616" s="95"/>
      <c r="I1616" s="69">
        <f t="shared" si="51"/>
        <v>0</v>
      </c>
      <c r="J1616"/>
      <c r="K1616"/>
    </row>
    <row r="1617" spans="1:11" ht="15.75" x14ac:dyDescent="0.25">
      <c r="A1617" s="242"/>
      <c r="B1617" s="242"/>
      <c r="C1617" s="237"/>
      <c r="D1617" s="236"/>
      <c r="E1617" s="236"/>
      <c r="F1617" s="95"/>
      <c r="G1617" s="95"/>
      <c r="I1617" s="69">
        <f t="shared" si="51"/>
        <v>0</v>
      </c>
      <c r="J1617"/>
      <c r="K1617"/>
    </row>
    <row r="1618" spans="1:11" ht="15.75" x14ac:dyDescent="0.25">
      <c r="A1618" s="242"/>
      <c r="B1618" s="242"/>
      <c r="C1618" s="237"/>
      <c r="D1618" s="236"/>
      <c r="E1618" s="236"/>
      <c r="F1618" s="95"/>
      <c r="G1618" s="95"/>
      <c r="I1618" s="69">
        <f t="shared" si="51"/>
        <v>0</v>
      </c>
      <c r="J1618"/>
      <c r="K1618"/>
    </row>
    <row r="1619" spans="1:11" ht="15.75" x14ac:dyDescent="0.25">
      <c r="A1619" s="242"/>
      <c r="B1619" s="242"/>
      <c r="C1619" s="237"/>
      <c r="D1619" s="236"/>
      <c r="E1619" s="236"/>
      <c r="F1619" s="95"/>
      <c r="G1619" s="95"/>
      <c r="I1619" s="69">
        <f t="shared" si="51"/>
        <v>0</v>
      </c>
      <c r="J1619"/>
      <c r="K1619"/>
    </row>
    <row r="1620" spans="1:11" ht="15.75" x14ac:dyDescent="0.25">
      <c r="A1620" s="242"/>
      <c r="B1620" s="242"/>
      <c r="C1620" s="237"/>
      <c r="D1620" s="236"/>
      <c r="E1620" s="236"/>
      <c r="F1620" s="95"/>
      <c r="G1620" s="95"/>
      <c r="I1620" s="69">
        <f t="shared" si="51"/>
        <v>0</v>
      </c>
      <c r="J1620"/>
      <c r="K1620"/>
    </row>
    <row r="1621" spans="1:11" ht="15.75" x14ac:dyDescent="0.25">
      <c r="A1621" s="242"/>
      <c r="B1621" s="242"/>
      <c r="C1621" s="237"/>
      <c r="D1621" s="236"/>
      <c r="E1621" s="236"/>
      <c r="F1621" s="95"/>
      <c r="G1621" s="95"/>
      <c r="I1621" s="69">
        <f t="shared" si="51"/>
        <v>0</v>
      </c>
      <c r="J1621"/>
      <c r="K1621"/>
    </row>
    <row r="1622" spans="1:11" ht="15.75" x14ac:dyDescent="0.25">
      <c r="A1622" s="242"/>
      <c r="B1622" s="242"/>
      <c r="C1622" s="237"/>
      <c r="D1622" s="236"/>
      <c r="E1622" s="236"/>
      <c r="F1622" s="95"/>
      <c r="G1622" s="95"/>
      <c r="I1622" s="69">
        <f t="shared" si="51"/>
        <v>0</v>
      </c>
      <c r="J1622"/>
      <c r="K1622"/>
    </row>
    <row r="1623" spans="1:11" ht="15.75" x14ac:dyDescent="0.25">
      <c r="A1623" s="242"/>
      <c r="B1623" s="242"/>
      <c r="C1623" s="237"/>
      <c r="D1623" s="236"/>
      <c r="E1623" s="236"/>
      <c r="F1623" s="95"/>
      <c r="G1623" s="95"/>
      <c r="I1623" s="69">
        <f t="shared" si="51"/>
        <v>0</v>
      </c>
      <c r="J1623"/>
      <c r="K1623"/>
    </row>
    <row r="1624" spans="1:11" ht="15.75" x14ac:dyDescent="0.25">
      <c r="A1624" s="242"/>
      <c r="B1624" s="242"/>
      <c r="C1624" s="237"/>
      <c r="D1624" s="236"/>
      <c r="E1624" s="236"/>
      <c r="F1624" s="95"/>
      <c r="G1624" s="95"/>
      <c r="I1624" s="69">
        <f t="shared" si="51"/>
        <v>0</v>
      </c>
      <c r="J1624"/>
      <c r="K1624"/>
    </row>
    <row r="1625" spans="1:11" ht="15.75" x14ac:dyDescent="0.25">
      <c r="A1625" s="242"/>
      <c r="B1625" s="242"/>
      <c r="C1625" s="237"/>
      <c r="D1625" s="236"/>
      <c r="E1625" s="236"/>
      <c r="F1625" s="95"/>
      <c r="G1625" s="95"/>
      <c r="I1625" s="69">
        <f t="shared" si="51"/>
        <v>0</v>
      </c>
      <c r="J1625"/>
      <c r="K1625"/>
    </row>
    <row r="1626" spans="1:11" ht="15.75" x14ac:dyDescent="0.25">
      <c r="A1626" s="242"/>
      <c r="B1626" s="242"/>
      <c r="C1626" s="237"/>
      <c r="D1626" s="236"/>
      <c r="E1626" s="236"/>
      <c r="F1626" s="95"/>
      <c r="G1626" s="95"/>
      <c r="I1626" s="69">
        <f t="shared" si="51"/>
        <v>0</v>
      </c>
      <c r="J1626"/>
      <c r="K1626"/>
    </row>
    <row r="1627" spans="1:11" ht="15.75" x14ac:dyDescent="0.25">
      <c r="A1627" s="242"/>
      <c r="B1627" s="242"/>
      <c r="C1627" s="237"/>
      <c r="D1627" s="236"/>
      <c r="E1627" s="236"/>
      <c r="F1627" s="95"/>
      <c r="G1627" s="95"/>
      <c r="I1627" s="69">
        <f t="shared" si="51"/>
        <v>0</v>
      </c>
      <c r="J1627"/>
      <c r="K1627"/>
    </row>
    <row r="1628" spans="1:11" ht="15.75" x14ac:dyDescent="0.25">
      <c r="A1628" s="242"/>
      <c r="B1628" s="242"/>
      <c r="C1628" s="237"/>
      <c r="D1628" s="236"/>
      <c r="E1628" s="236"/>
      <c r="F1628" s="95"/>
      <c r="G1628" s="95"/>
      <c r="I1628" s="69">
        <f t="shared" si="51"/>
        <v>0</v>
      </c>
      <c r="J1628"/>
      <c r="K1628"/>
    </row>
    <row r="1629" spans="1:11" ht="15.75" x14ac:dyDescent="0.25">
      <c r="A1629" s="242"/>
      <c r="B1629" s="242"/>
      <c r="C1629" s="237"/>
      <c r="D1629" s="236"/>
      <c r="E1629" s="236"/>
      <c r="F1629" s="95"/>
      <c r="G1629" s="95"/>
      <c r="I1629" s="69">
        <f t="shared" si="51"/>
        <v>0</v>
      </c>
      <c r="J1629"/>
      <c r="K1629"/>
    </row>
    <row r="1630" spans="1:11" ht="15.75" x14ac:dyDescent="0.25">
      <c r="A1630" s="242"/>
      <c r="B1630" s="242"/>
      <c r="C1630" s="237"/>
      <c r="D1630" s="236"/>
      <c r="E1630" s="236"/>
      <c r="F1630" s="95"/>
      <c r="G1630" s="95"/>
      <c r="I1630" s="69">
        <f t="shared" si="51"/>
        <v>0</v>
      </c>
      <c r="J1630"/>
      <c r="K1630"/>
    </row>
    <row r="1631" spans="1:11" ht="15.75" x14ac:dyDescent="0.25">
      <c r="A1631" s="242"/>
      <c r="B1631" s="242"/>
      <c r="C1631" s="237"/>
      <c r="D1631" s="236"/>
      <c r="E1631" s="236"/>
      <c r="F1631" s="95"/>
      <c r="G1631" s="95"/>
      <c r="I1631" s="69">
        <f t="shared" si="51"/>
        <v>0</v>
      </c>
      <c r="J1631"/>
      <c r="K1631"/>
    </row>
    <row r="1632" spans="1:11" ht="15.75" x14ac:dyDescent="0.25">
      <c r="A1632" s="242"/>
      <c r="B1632" s="242"/>
      <c r="C1632" s="237"/>
      <c r="D1632" s="236"/>
      <c r="E1632" s="236"/>
      <c r="F1632" s="95"/>
      <c r="G1632" s="95"/>
      <c r="I1632" s="69">
        <f t="shared" si="51"/>
        <v>0</v>
      </c>
      <c r="J1632"/>
      <c r="K1632"/>
    </row>
    <row r="1633" spans="1:11" ht="15.75" x14ac:dyDescent="0.25">
      <c r="A1633" s="242"/>
      <c r="B1633" s="242"/>
      <c r="C1633" s="237"/>
      <c r="D1633" s="236"/>
      <c r="E1633" s="236"/>
      <c r="F1633" s="95"/>
      <c r="G1633" s="95"/>
      <c r="I1633" s="69">
        <f t="shared" si="51"/>
        <v>0</v>
      </c>
      <c r="J1633"/>
      <c r="K1633"/>
    </row>
    <row r="1634" spans="1:11" ht="15.75" x14ac:dyDescent="0.25">
      <c r="A1634" s="242"/>
      <c r="B1634" s="242"/>
      <c r="C1634" s="237"/>
      <c r="D1634" s="236"/>
      <c r="E1634" s="236"/>
      <c r="F1634" s="95"/>
      <c r="G1634" s="95"/>
      <c r="I1634" s="69">
        <f t="shared" si="51"/>
        <v>0</v>
      </c>
      <c r="J1634"/>
      <c r="K1634"/>
    </row>
    <row r="1635" spans="1:11" ht="15.75" x14ac:dyDescent="0.25">
      <c r="A1635" s="242"/>
      <c r="B1635" s="242"/>
      <c r="C1635" s="237"/>
      <c r="D1635" s="236"/>
      <c r="E1635" s="236"/>
      <c r="F1635" s="95"/>
      <c r="G1635" s="95"/>
      <c r="I1635" s="69">
        <f t="shared" si="51"/>
        <v>0</v>
      </c>
      <c r="J1635"/>
      <c r="K1635"/>
    </row>
    <row r="1636" spans="1:11" ht="15.75" x14ac:dyDescent="0.25">
      <c r="A1636" s="242"/>
      <c r="B1636" s="242"/>
      <c r="C1636" s="237"/>
      <c r="D1636" s="236"/>
      <c r="E1636" s="236"/>
      <c r="F1636" s="95"/>
      <c r="G1636" s="95"/>
      <c r="I1636" s="69">
        <f t="shared" si="51"/>
        <v>0</v>
      </c>
      <c r="J1636"/>
      <c r="K1636"/>
    </row>
    <row r="1637" spans="1:11" ht="15.75" x14ac:dyDescent="0.25">
      <c r="A1637" s="242"/>
      <c r="B1637" s="242"/>
      <c r="C1637" s="237"/>
      <c r="D1637" s="236"/>
      <c r="E1637" s="236"/>
      <c r="F1637" s="95"/>
      <c r="G1637" s="95"/>
      <c r="I1637" s="69">
        <f t="shared" si="51"/>
        <v>0</v>
      </c>
      <c r="J1637"/>
      <c r="K1637"/>
    </row>
    <row r="1638" spans="1:11" ht="15.75" x14ac:dyDescent="0.25">
      <c r="A1638" s="242"/>
      <c r="B1638" s="242"/>
      <c r="C1638" s="237"/>
      <c r="D1638" s="236"/>
      <c r="E1638" s="236"/>
      <c r="F1638" s="95"/>
      <c r="G1638" s="95"/>
      <c r="I1638" s="69">
        <f t="shared" si="51"/>
        <v>0</v>
      </c>
      <c r="J1638"/>
      <c r="K1638"/>
    </row>
    <row r="1639" spans="1:11" ht="15.75" x14ac:dyDescent="0.25">
      <c r="A1639" s="242"/>
      <c r="B1639" s="242"/>
      <c r="C1639" s="237"/>
      <c r="D1639" s="236"/>
      <c r="E1639" s="236"/>
      <c r="F1639" s="95"/>
      <c r="G1639" s="95"/>
      <c r="I1639" s="69">
        <f t="shared" si="51"/>
        <v>0</v>
      </c>
      <c r="J1639"/>
      <c r="K1639"/>
    </row>
    <row r="1640" spans="1:11" ht="15.75" x14ac:dyDescent="0.25">
      <c r="A1640" s="242"/>
      <c r="B1640" s="242"/>
      <c r="C1640" s="237"/>
      <c r="D1640" s="236"/>
      <c r="E1640" s="236"/>
      <c r="F1640" s="95"/>
      <c r="G1640" s="95"/>
      <c r="I1640" s="69">
        <f t="shared" si="51"/>
        <v>0</v>
      </c>
      <c r="J1640"/>
      <c r="K1640"/>
    </row>
    <row r="1641" spans="1:11" ht="15.75" x14ac:dyDescent="0.25">
      <c r="A1641" s="242"/>
      <c r="B1641" s="242"/>
      <c r="C1641" s="237"/>
      <c r="D1641" s="236"/>
      <c r="E1641" s="236"/>
      <c r="F1641" s="95"/>
      <c r="G1641" s="95"/>
      <c r="I1641" s="69">
        <f t="shared" si="51"/>
        <v>0</v>
      </c>
      <c r="J1641"/>
      <c r="K1641"/>
    </row>
    <row r="1642" spans="1:11" ht="15.75" x14ac:dyDescent="0.25">
      <c r="A1642" s="242"/>
      <c r="B1642" s="242"/>
      <c r="C1642" s="237"/>
      <c r="D1642" s="236"/>
      <c r="E1642" s="236"/>
      <c r="F1642" s="95"/>
      <c r="G1642" s="95"/>
      <c r="I1642" s="69">
        <f t="shared" si="51"/>
        <v>0</v>
      </c>
      <c r="J1642"/>
      <c r="K1642"/>
    </row>
    <row r="1643" spans="1:11" ht="15.75" x14ac:dyDescent="0.25">
      <c r="A1643" s="242"/>
      <c r="B1643" s="242"/>
      <c r="C1643" s="237"/>
      <c r="D1643" s="236"/>
      <c r="E1643" s="236"/>
      <c r="F1643" s="95"/>
      <c r="G1643" s="95"/>
      <c r="I1643" s="69">
        <f t="shared" si="51"/>
        <v>0</v>
      </c>
      <c r="J1643"/>
      <c r="K1643"/>
    </row>
    <row r="1644" spans="1:11" ht="15.75" x14ac:dyDescent="0.25">
      <c r="A1644" s="242"/>
      <c r="B1644" s="242"/>
      <c r="C1644" s="237"/>
      <c r="D1644" s="236"/>
      <c r="E1644" s="236"/>
      <c r="F1644" s="95"/>
      <c r="G1644" s="95"/>
      <c r="I1644" s="69">
        <f t="shared" si="51"/>
        <v>0</v>
      </c>
      <c r="J1644"/>
      <c r="K1644"/>
    </row>
    <row r="1645" spans="1:11" ht="15.75" x14ac:dyDescent="0.25">
      <c r="A1645" s="242"/>
      <c r="B1645" s="242"/>
      <c r="C1645" s="237"/>
      <c r="D1645" s="236"/>
      <c r="E1645" s="236"/>
      <c r="F1645" s="95"/>
      <c r="G1645" s="95"/>
      <c r="I1645" s="69">
        <f t="shared" si="51"/>
        <v>0</v>
      </c>
      <c r="J1645"/>
      <c r="K1645"/>
    </row>
    <row r="1646" spans="1:11" ht="15.75" x14ac:dyDescent="0.25">
      <c r="A1646" s="242"/>
      <c r="B1646" s="242"/>
      <c r="C1646" s="237"/>
      <c r="D1646" s="236"/>
      <c r="E1646" s="236"/>
      <c r="F1646" s="95"/>
      <c r="G1646" s="95"/>
      <c r="I1646" s="69">
        <f t="shared" si="51"/>
        <v>0</v>
      </c>
      <c r="J1646"/>
      <c r="K1646"/>
    </row>
    <row r="1647" spans="1:11" ht="15.75" x14ac:dyDescent="0.25">
      <c r="A1647" s="242"/>
      <c r="B1647" s="242"/>
      <c r="C1647" s="237"/>
      <c r="D1647" s="236"/>
      <c r="E1647" s="236"/>
      <c r="F1647" s="95"/>
      <c r="G1647" s="95"/>
      <c r="I1647" s="69">
        <f t="shared" si="51"/>
        <v>0</v>
      </c>
      <c r="J1647"/>
      <c r="K1647"/>
    </row>
    <row r="1648" spans="1:11" ht="15.75" x14ac:dyDescent="0.25">
      <c r="A1648" s="242"/>
      <c r="B1648" s="242"/>
      <c r="C1648" s="237"/>
      <c r="D1648" s="236"/>
      <c r="E1648" s="236"/>
      <c r="F1648" s="95"/>
      <c r="G1648" s="95"/>
      <c r="I1648" s="69">
        <f t="shared" si="51"/>
        <v>0</v>
      </c>
      <c r="J1648"/>
      <c r="K1648"/>
    </row>
    <row r="1649" spans="1:11" ht="15.75" x14ac:dyDescent="0.25">
      <c r="A1649" s="242"/>
      <c r="B1649" s="242"/>
      <c r="C1649" s="237"/>
      <c r="D1649" s="236"/>
      <c r="E1649" s="236"/>
      <c r="F1649" s="95"/>
      <c r="G1649" s="95"/>
      <c r="I1649" s="69">
        <f t="shared" si="51"/>
        <v>0</v>
      </c>
      <c r="J1649"/>
      <c r="K1649"/>
    </row>
    <row r="1650" spans="1:11" ht="15.75" x14ac:dyDescent="0.25">
      <c r="A1650" s="242"/>
      <c r="B1650" s="242"/>
      <c r="C1650" s="237"/>
      <c r="D1650" s="236"/>
      <c r="E1650" s="236"/>
      <c r="F1650" s="95"/>
      <c r="G1650" s="95"/>
      <c r="I1650" s="69">
        <f t="shared" si="51"/>
        <v>0</v>
      </c>
      <c r="J1650"/>
      <c r="K1650"/>
    </row>
    <row r="1651" spans="1:11" ht="15.75" x14ac:dyDescent="0.25">
      <c r="A1651" s="242"/>
      <c r="B1651" s="242"/>
      <c r="C1651" s="237"/>
      <c r="D1651" s="236"/>
      <c r="E1651" s="236"/>
      <c r="F1651" s="95"/>
      <c r="G1651" s="95"/>
      <c r="I1651" s="69">
        <f t="shared" si="51"/>
        <v>0</v>
      </c>
      <c r="J1651"/>
      <c r="K1651"/>
    </row>
    <row r="1652" spans="1:11" ht="15.75" x14ac:dyDescent="0.25">
      <c r="A1652" s="242"/>
      <c r="B1652" s="242"/>
      <c r="C1652" s="237"/>
      <c r="D1652" s="236"/>
      <c r="E1652" s="236"/>
      <c r="F1652" s="95"/>
      <c r="G1652" s="95"/>
      <c r="I1652" s="69">
        <f t="shared" si="51"/>
        <v>0</v>
      </c>
      <c r="J1652"/>
      <c r="K1652"/>
    </row>
    <row r="1653" spans="1:11" ht="15.75" x14ac:dyDescent="0.25">
      <c r="A1653" s="242"/>
      <c r="B1653" s="242"/>
      <c r="C1653" s="237"/>
      <c r="D1653" s="236"/>
      <c r="E1653" s="236"/>
      <c r="F1653" s="95"/>
      <c r="G1653" s="95"/>
      <c r="I1653" s="69">
        <f t="shared" si="51"/>
        <v>0</v>
      </c>
      <c r="J1653"/>
      <c r="K1653"/>
    </row>
    <row r="1654" spans="1:11" ht="15.75" x14ac:dyDescent="0.25">
      <c r="A1654" s="242"/>
      <c r="B1654" s="242"/>
      <c r="C1654" s="237"/>
      <c r="D1654" s="236"/>
      <c r="E1654" s="236"/>
      <c r="F1654" s="95"/>
      <c r="G1654" s="95"/>
      <c r="I1654" s="69">
        <f t="shared" si="51"/>
        <v>0</v>
      </c>
      <c r="J1654"/>
      <c r="K1654"/>
    </row>
    <row r="1655" spans="1:11" ht="15.75" x14ac:dyDescent="0.25">
      <c r="A1655" s="242"/>
      <c r="B1655" s="242"/>
      <c r="C1655" s="237"/>
      <c r="D1655" s="236"/>
      <c r="E1655" s="236"/>
      <c r="F1655" s="95"/>
      <c r="G1655" s="95"/>
      <c r="I1655" s="69">
        <f t="shared" si="51"/>
        <v>0</v>
      </c>
      <c r="J1655"/>
      <c r="K1655"/>
    </row>
    <row r="1656" spans="1:11" ht="15.75" x14ac:dyDescent="0.25">
      <c r="A1656" s="242"/>
      <c r="B1656" s="242"/>
      <c r="C1656" s="237"/>
      <c r="D1656" s="236"/>
      <c r="E1656" s="236"/>
      <c r="F1656" s="95"/>
      <c r="G1656" s="95"/>
      <c r="I1656" s="69">
        <f t="shared" si="51"/>
        <v>0</v>
      </c>
      <c r="J1656"/>
      <c r="K1656"/>
    </row>
    <row r="1657" spans="1:11" ht="15.75" x14ac:dyDescent="0.25">
      <c r="A1657" s="242"/>
      <c r="B1657" s="242"/>
      <c r="C1657" s="237"/>
      <c r="D1657" s="236"/>
      <c r="E1657" s="236"/>
      <c r="F1657" s="95"/>
      <c r="G1657" s="95"/>
      <c r="I1657" s="69">
        <f t="shared" si="51"/>
        <v>0</v>
      </c>
      <c r="J1657"/>
      <c r="K1657"/>
    </row>
    <row r="1658" spans="1:11" ht="15.75" x14ac:dyDescent="0.25">
      <c r="A1658" s="242"/>
      <c r="B1658" s="242"/>
      <c r="C1658" s="237"/>
      <c r="D1658" s="236"/>
      <c r="E1658" s="236"/>
      <c r="F1658" s="95"/>
      <c r="G1658" s="95"/>
      <c r="I1658" s="69">
        <f t="shared" si="51"/>
        <v>0</v>
      </c>
      <c r="J1658"/>
      <c r="K1658"/>
    </row>
    <row r="1659" spans="1:11" ht="15.75" x14ac:dyDescent="0.25">
      <c r="A1659" s="242"/>
      <c r="B1659" s="242"/>
      <c r="C1659" s="237"/>
      <c r="D1659" s="236"/>
      <c r="E1659" s="236"/>
      <c r="F1659" s="95"/>
      <c r="G1659" s="95"/>
      <c r="I1659" s="69">
        <f t="shared" si="51"/>
        <v>0</v>
      </c>
      <c r="J1659"/>
      <c r="K1659"/>
    </row>
    <row r="1660" spans="1:11" ht="15.75" x14ac:dyDescent="0.25">
      <c r="A1660" s="242"/>
      <c r="B1660" s="242"/>
      <c r="C1660" s="237"/>
      <c r="D1660" s="236"/>
      <c r="E1660" s="236"/>
      <c r="F1660" s="95"/>
      <c r="G1660" s="95"/>
      <c r="I1660" s="69">
        <f t="shared" si="51"/>
        <v>0</v>
      </c>
      <c r="J1660"/>
      <c r="K1660"/>
    </row>
    <row r="1661" spans="1:11" ht="15.75" x14ac:dyDescent="0.25">
      <c r="A1661" s="242"/>
      <c r="B1661" s="242"/>
      <c r="C1661" s="237"/>
      <c r="D1661" s="236"/>
      <c r="E1661" s="236"/>
      <c r="F1661" s="95"/>
      <c r="G1661" s="95"/>
      <c r="I1661" s="69">
        <f t="shared" si="51"/>
        <v>0</v>
      </c>
      <c r="J1661"/>
      <c r="K1661"/>
    </row>
    <row r="1662" spans="1:11" ht="15.75" x14ac:dyDescent="0.25">
      <c r="A1662" s="242"/>
      <c r="B1662" s="242"/>
      <c r="C1662" s="237"/>
      <c r="D1662" s="236"/>
      <c r="E1662" s="236"/>
      <c r="F1662" s="95"/>
      <c r="G1662" s="95"/>
      <c r="I1662" s="69">
        <f t="shared" si="51"/>
        <v>0</v>
      </c>
      <c r="J1662"/>
      <c r="K1662"/>
    </row>
    <row r="1663" spans="1:11" ht="15.75" x14ac:dyDescent="0.25">
      <c r="A1663" s="242"/>
      <c r="B1663" s="242"/>
      <c r="C1663" s="237"/>
      <c r="D1663" s="236"/>
      <c r="E1663" s="236"/>
      <c r="F1663" s="95"/>
      <c r="G1663" s="95"/>
      <c r="I1663" s="69">
        <f t="shared" si="51"/>
        <v>0</v>
      </c>
      <c r="J1663"/>
      <c r="K1663"/>
    </row>
    <row r="1664" spans="1:11" ht="15.75" x14ac:dyDescent="0.25">
      <c r="A1664" s="242"/>
      <c r="B1664" s="242"/>
      <c r="C1664" s="237"/>
      <c r="D1664" s="236"/>
      <c r="E1664" s="236"/>
      <c r="F1664" s="95"/>
      <c r="G1664" s="95"/>
      <c r="I1664" s="69">
        <f t="shared" si="51"/>
        <v>0</v>
      </c>
      <c r="J1664"/>
      <c r="K1664"/>
    </row>
    <row r="1665" spans="1:11" ht="15.75" x14ac:dyDescent="0.25">
      <c r="A1665" s="242"/>
      <c r="B1665" s="242"/>
      <c r="C1665" s="237"/>
      <c r="D1665" s="236"/>
      <c r="E1665" s="236"/>
      <c r="F1665" s="95"/>
      <c r="G1665" s="95"/>
      <c r="I1665" s="69">
        <f t="shared" si="51"/>
        <v>0</v>
      </c>
      <c r="J1665"/>
      <c r="K1665"/>
    </row>
    <row r="1666" spans="1:11" ht="15.75" x14ac:dyDescent="0.25">
      <c r="A1666" s="242"/>
      <c r="B1666" s="242"/>
      <c r="C1666" s="237"/>
      <c r="D1666" s="236"/>
      <c r="E1666" s="236"/>
      <c r="F1666" s="95"/>
      <c r="G1666" s="95"/>
      <c r="I1666" s="69">
        <f t="shared" si="51"/>
        <v>0</v>
      </c>
      <c r="J1666"/>
      <c r="K1666"/>
    </row>
    <row r="1667" spans="1:11" ht="15.75" x14ac:dyDescent="0.25">
      <c r="A1667" s="242"/>
      <c r="B1667" s="242"/>
      <c r="C1667" s="237"/>
      <c r="D1667" s="236"/>
      <c r="E1667" s="236"/>
      <c r="F1667" s="95"/>
      <c r="G1667" s="95"/>
      <c r="I1667" s="69">
        <f t="shared" ref="I1667:I1730" si="52">D1667</f>
        <v>0</v>
      </c>
      <c r="J1667"/>
      <c r="K1667"/>
    </row>
    <row r="1668" spans="1:11" ht="15.75" x14ac:dyDescent="0.25">
      <c r="A1668" s="242"/>
      <c r="B1668" s="242"/>
      <c r="C1668" s="237"/>
      <c r="D1668" s="236"/>
      <c r="E1668" s="236"/>
      <c r="F1668" s="95"/>
      <c r="G1668" s="95"/>
      <c r="I1668" s="69">
        <f t="shared" si="52"/>
        <v>0</v>
      </c>
      <c r="J1668"/>
      <c r="K1668"/>
    </row>
    <row r="1669" spans="1:11" ht="15.75" x14ac:dyDescent="0.25">
      <c r="A1669" s="242"/>
      <c r="B1669" s="242"/>
      <c r="C1669" s="237"/>
      <c r="D1669" s="236"/>
      <c r="E1669" s="236"/>
      <c r="F1669" s="95"/>
      <c r="G1669" s="95"/>
      <c r="I1669" s="69">
        <f t="shared" si="52"/>
        <v>0</v>
      </c>
      <c r="J1669"/>
      <c r="K1669"/>
    </row>
    <row r="1670" spans="1:11" ht="15.75" x14ac:dyDescent="0.25">
      <c r="A1670" s="242"/>
      <c r="B1670" s="242"/>
      <c r="C1670" s="237"/>
      <c r="D1670" s="236"/>
      <c r="E1670" s="236"/>
      <c r="F1670" s="95"/>
      <c r="G1670" s="95"/>
      <c r="I1670" s="69">
        <f t="shared" si="52"/>
        <v>0</v>
      </c>
      <c r="J1670"/>
      <c r="K1670"/>
    </row>
    <row r="1671" spans="1:11" ht="15.75" x14ac:dyDescent="0.25">
      <c r="A1671" s="242"/>
      <c r="B1671" s="242"/>
      <c r="C1671" s="237"/>
      <c r="D1671" s="236"/>
      <c r="E1671" s="236"/>
      <c r="F1671" s="95"/>
      <c r="G1671" s="95"/>
      <c r="I1671" s="69">
        <f t="shared" si="52"/>
        <v>0</v>
      </c>
      <c r="J1671"/>
      <c r="K1671"/>
    </row>
    <row r="1672" spans="1:11" ht="15.75" x14ac:dyDescent="0.25">
      <c r="A1672" s="242"/>
      <c r="B1672" s="242"/>
      <c r="C1672" s="237"/>
      <c r="D1672" s="236"/>
      <c r="E1672" s="236"/>
      <c r="F1672" s="95"/>
      <c r="G1672" s="95"/>
      <c r="I1672" s="69">
        <f t="shared" si="52"/>
        <v>0</v>
      </c>
      <c r="J1672"/>
      <c r="K1672"/>
    </row>
    <row r="1673" spans="1:11" ht="15.75" x14ac:dyDescent="0.25">
      <c r="A1673" s="242"/>
      <c r="B1673" s="242"/>
      <c r="C1673" s="237"/>
      <c r="D1673" s="236"/>
      <c r="E1673" s="236"/>
      <c r="F1673" s="95"/>
      <c r="G1673" s="95"/>
      <c r="I1673" s="69">
        <f t="shared" si="52"/>
        <v>0</v>
      </c>
      <c r="J1673"/>
      <c r="K1673"/>
    </row>
    <row r="1674" spans="1:11" ht="15.75" x14ac:dyDescent="0.25">
      <c r="A1674" s="242"/>
      <c r="B1674" s="242"/>
      <c r="C1674" s="237"/>
      <c r="D1674" s="236"/>
      <c r="E1674" s="236"/>
      <c r="F1674" s="95"/>
      <c r="G1674" s="95"/>
      <c r="I1674" s="69">
        <f t="shared" si="52"/>
        <v>0</v>
      </c>
      <c r="J1674"/>
      <c r="K1674"/>
    </row>
    <row r="1675" spans="1:11" ht="15.75" x14ac:dyDescent="0.25">
      <c r="A1675" s="242"/>
      <c r="B1675" s="242"/>
      <c r="C1675" s="237"/>
      <c r="D1675" s="236"/>
      <c r="E1675" s="236"/>
      <c r="F1675" s="95"/>
      <c r="G1675" s="95"/>
      <c r="I1675" s="69">
        <f t="shared" si="52"/>
        <v>0</v>
      </c>
      <c r="J1675"/>
      <c r="K1675"/>
    </row>
    <row r="1676" spans="1:11" ht="15.75" x14ac:dyDescent="0.25">
      <c r="A1676" s="242"/>
      <c r="B1676" s="242"/>
      <c r="C1676" s="237"/>
      <c r="D1676" s="236"/>
      <c r="E1676" s="236"/>
      <c r="F1676" s="95"/>
      <c r="G1676" s="95"/>
      <c r="I1676" s="69">
        <f t="shared" si="52"/>
        <v>0</v>
      </c>
      <c r="J1676"/>
      <c r="K1676"/>
    </row>
    <row r="1677" spans="1:11" ht="15.75" x14ac:dyDescent="0.25">
      <c r="A1677" s="242"/>
      <c r="B1677" s="242"/>
      <c r="C1677" s="237"/>
      <c r="D1677" s="236"/>
      <c r="E1677" s="236"/>
      <c r="F1677" s="95"/>
      <c r="G1677" s="95"/>
      <c r="I1677" s="69">
        <f t="shared" si="52"/>
        <v>0</v>
      </c>
      <c r="J1677"/>
      <c r="K1677"/>
    </row>
    <row r="1678" spans="1:11" ht="15.75" x14ac:dyDescent="0.25">
      <c r="A1678" s="242"/>
      <c r="B1678" s="242"/>
      <c r="C1678" s="237"/>
      <c r="D1678" s="236"/>
      <c r="E1678" s="236"/>
      <c r="F1678" s="95"/>
      <c r="G1678" s="95"/>
      <c r="I1678" s="69">
        <f t="shared" si="52"/>
        <v>0</v>
      </c>
      <c r="J1678"/>
      <c r="K1678"/>
    </row>
    <row r="1679" spans="1:11" ht="15.75" x14ac:dyDescent="0.25">
      <c r="A1679" s="242"/>
      <c r="B1679" s="242"/>
      <c r="C1679" s="237"/>
      <c r="D1679" s="236"/>
      <c r="E1679" s="236"/>
      <c r="F1679" s="95"/>
      <c r="G1679" s="95"/>
      <c r="I1679" s="69">
        <f t="shared" si="52"/>
        <v>0</v>
      </c>
      <c r="J1679"/>
      <c r="K1679"/>
    </row>
    <row r="1680" spans="1:11" ht="15.75" x14ac:dyDescent="0.25">
      <c r="A1680" s="242"/>
      <c r="B1680" s="242"/>
      <c r="C1680" s="237"/>
      <c r="D1680" s="236"/>
      <c r="E1680" s="236"/>
      <c r="F1680" s="95"/>
      <c r="G1680" s="95"/>
      <c r="I1680" s="69">
        <f t="shared" si="52"/>
        <v>0</v>
      </c>
      <c r="J1680"/>
      <c r="K1680"/>
    </row>
    <row r="1681" spans="1:11" ht="15.75" x14ac:dyDescent="0.25">
      <c r="A1681" s="242"/>
      <c r="B1681" s="242"/>
      <c r="C1681" s="237"/>
      <c r="D1681" s="236"/>
      <c r="E1681" s="236"/>
      <c r="F1681" s="95"/>
      <c r="G1681" s="95"/>
      <c r="I1681" s="69">
        <f t="shared" si="52"/>
        <v>0</v>
      </c>
      <c r="J1681"/>
      <c r="K1681"/>
    </row>
    <row r="1682" spans="1:11" ht="15.75" x14ac:dyDescent="0.25">
      <c r="A1682" s="242"/>
      <c r="B1682" s="242"/>
      <c r="C1682" s="237"/>
      <c r="D1682" s="236"/>
      <c r="E1682" s="236"/>
      <c r="F1682" s="95"/>
      <c r="G1682" s="95"/>
      <c r="I1682" s="69">
        <f t="shared" si="52"/>
        <v>0</v>
      </c>
      <c r="J1682"/>
      <c r="K1682"/>
    </row>
    <row r="1683" spans="1:11" ht="15.75" x14ac:dyDescent="0.25">
      <c r="A1683" s="242"/>
      <c r="B1683" s="242"/>
      <c r="C1683" s="237"/>
      <c r="D1683" s="236"/>
      <c r="E1683" s="236"/>
      <c r="F1683" s="95"/>
      <c r="G1683" s="95"/>
      <c r="I1683" s="69">
        <f t="shared" si="52"/>
        <v>0</v>
      </c>
      <c r="J1683"/>
      <c r="K1683"/>
    </row>
    <row r="1684" spans="1:11" ht="15.75" x14ac:dyDescent="0.25">
      <c r="A1684" s="242"/>
      <c r="B1684" s="242"/>
      <c r="C1684" s="237"/>
      <c r="D1684" s="236"/>
      <c r="E1684" s="236"/>
      <c r="F1684" s="95"/>
      <c r="G1684" s="95"/>
      <c r="I1684" s="69">
        <f t="shared" si="52"/>
        <v>0</v>
      </c>
      <c r="J1684"/>
      <c r="K1684"/>
    </row>
    <row r="1685" spans="1:11" ht="15.75" x14ac:dyDescent="0.25">
      <c r="A1685" s="242"/>
      <c r="B1685" s="242"/>
      <c r="C1685" s="237"/>
      <c r="D1685" s="236"/>
      <c r="E1685" s="236"/>
      <c r="F1685" s="95"/>
      <c r="G1685" s="95"/>
      <c r="I1685" s="69">
        <f t="shared" si="52"/>
        <v>0</v>
      </c>
      <c r="J1685"/>
      <c r="K1685"/>
    </row>
    <row r="1686" spans="1:11" ht="15.75" x14ac:dyDescent="0.25">
      <c r="A1686" s="242"/>
      <c r="B1686" s="242"/>
      <c r="C1686" s="237"/>
      <c r="D1686" s="236"/>
      <c r="E1686" s="236"/>
      <c r="F1686" s="95"/>
      <c r="G1686" s="95"/>
      <c r="I1686" s="69">
        <f t="shared" si="52"/>
        <v>0</v>
      </c>
      <c r="J1686"/>
      <c r="K1686"/>
    </row>
    <row r="1687" spans="1:11" ht="15.75" x14ac:dyDescent="0.25">
      <c r="A1687" s="242"/>
      <c r="B1687" s="242"/>
      <c r="C1687" s="237"/>
      <c r="D1687" s="236"/>
      <c r="E1687" s="236"/>
      <c r="F1687" s="95"/>
      <c r="G1687" s="95"/>
      <c r="I1687" s="69">
        <f t="shared" si="52"/>
        <v>0</v>
      </c>
      <c r="J1687"/>
      <c r="K1687"/>
    </row>
    <row r="1688" spans="1:11" ht="15.75" x14ac:dyDescent="0.25">
      <c r="A1688" s="242"/>
      <c r="B1688" s="242"/>
      <c r="C1688" s="237"/>
      <c r="D1688" s="236"/>
      <c r="E1688" s="236"/>
      <c r="F1688" s="95"/>
      <c r="G1688" s="95"/>
      <c r="I1688" s="69">
        <f t="shared" si="52"/>
        <v>0</v>
      </c>
      <c r="J1688"/>
      <c r="K1688"/>
    </row>
    <row r="1689" spans="1:11" ht="15.75" x14ac:dyDescent="0.25">
      <c r="A1689" s="242"/>
      <c r="B1689" s="242"/>
      <c r="C1689" s="237"/>
      <c r="D1689" s="236"/>
      <c r="E1689" s="236"/>
      <c r="F1689" s="95"/>
      <c r="G1689" s="95"/>
      <c r="I1689" s="69">
        <f t="shared" si="52"/>
        <v>0</v>
      </c>
      <c r="J1689"/>
      <c r="K1689"/>
    </row>
    <row r="1690" spans="1:11" ht="15.75" x14ac:dyDescent="0.25">
      <c r="A1690" s="242"/>
      <c r="B1690" s="242"/>
      <c r="C1690" s="237"/>
      <c r="D1690" s="236"/>
      <c r="E1690" s="236"/>
      <c r="F1690" s="95"/>
      <c r="G1690" s="95"/>
      <c r="I1690" s="69">
        <f t="shared" si="52"/>
        <v>0</v>
      </c>
      <c r="J1690"/>
      <c r="K1690"/>
    </row>
    <row r="1691" spans="1:11" ht="15.75" x14ac:dyDescent="0.25">
      <c r="A1691" s="242"/>
      <c r="B1691" s="242"/>
      <c r="C1691" s="237"/>
      <c r="D1691" s="236"/>
      <c r="E1691" s="236"/>
      <c r="F1691" s="95"/>
      <c r="G1691" s="95"/>
      <c r="I1691" s="69">
        <f t="shared" si="52"/>
        <v>0</v>
      </c>
      <c r="J1691"/>
      <c r="K1691"/>
    </row>
    <row r="1692" spans="1:11" ht="15.75" x14ac:dyDescent="0.25">
      <c r="A1692" s="242"/>
      <c r="B1692" s="242"/>
      <c r="C1692" s="237"/>
      <c r="D1692" s="236"/>
      <c r="E1692" s="236"/>
      <c r="F1692" s="95"/>
      <c r="G1692" s="95"/>
      <c r="I1692" s="69">
        <f t="shared" si="52"/>
        <v>0</v>
      </c>
      <c r="J1692"/>
      <c r="K1692"/>
    </row>
    <row r="1693" spans="1:11" ht="15.75" x14ac:dyDescent="0.25">
      <c r="A1693" s="242"/>
      <c r="B1693" s="242"/>
      <c r="C1693" s="237"/>
      <c r="D1693" s="236"/>
      <c r="E1693" s="236"/>
      <c r="F1693" s="95"/>
      <c r="G1693" s="95"/>
      <c r="I1693" s="69">
        <f t="shared" si="52"/>
        <v>0</v>
      </c>
      <c r="J1693"/>
      <c r="K1693"/>
    </row>
    <row r="1694" spans="1:11" ht="15.75" x14ac:dyDescent="0.25">
      <c r="A1694" s="242"/>
      <c r="B1694" s="242"/>
      <c r="C1694" s="237"/>
      <c r="D1694" s="236"/>
      <c r="E1694" s="236"/>
      <c r="F1694" s="95"/>
      <c r="G1694" s="95"/>
      <c r="I1694" s="69">
        <f t="shared" si="52"/>
        <v>0</v>
      </c>
      <c r="J1694"/>
      <c r="K1694"/>
    </row>
    <row r="1695" spans="1:11" ht="15.75" x14ac:dyDescent="0.25">
      <c r="A1695" s="242"/>
      <c r="B1695" s="242"/>
      <c r="C1695" s="237"/>
      <c r="D1695" s="236"/>
      <c r="E1695" s="236"/>
      <c r="F1695" s="95"/>
      <c r="G1695" s="95"/>
      <c r="I1695" s="69">
        <f t="shared" si="52"/>
        <v>0</v>
      </c>
      <c r="J1695"/>
      <c r="K1695"/>
    </row>
    <row r="1696" spans="1:11" ht="15.75" x14ac:dyDescent="0.25">
      <c r="A1696" s="242"/>
      <c r="B1696" s="242"/>
      <c r="C1696" s="237"/>
      <c r="D1696" s="236"/>
      <c r="E1696" s="236"/>
      <c r="F1696" s="95"/>
      <c r="G1696" s="95"/>
      <c r="I1696" s="69">
        <f t="shared" si="52"/>
        <v>0</v>
      </c>
      <c r="J1696"/>
      <c r="K1696"/>
    </row>
    <row r="1697" spans="1:11" ht="15.75" x14ac:dyDescent="0.25">
      <c r="A1697" s="242"/>
      <c r="B1697" s="242"/>
      <c r="C1697" s="237"/>
      <c r="D1697" s="236"/>
      <c r="E1697" s="236"/>
      <c r="F1697" s="95"/>
      <c r="G1697" s="95"/>
      <c r="I1697" s="69">
        <f t="shared" si="52"/>
        <v>0</v>
      </c>
      <c r="J1697"/>
      <c r="K1697"/>
    </row>
    <row r="1698" spans="1:11" ht="15.75" x14ac:dyDescent="0.25">
      <c r="A1698" s="242"/>
      <c r="B1698" s="242"/>
      <c r="C1698" s="237"/>
      <c r="D1698" s="236"/>
      <c r="E1698" s="236"/>
      <c r="F1698" s="95"/>
      <c r="G1698" s="95"/>
      <c r="I1698" s="69">
        <f t="shared" si="52"/>
        <v>0</v>
      </c>
      <c r="J1698"/>
      <c r="K1698"/>
    </row>
    <row r="1699" spans="1:11" ht="15.75" x14ac:dyDescent="0.25">
      <c r="A1699" s="242"/>
      <c r="B1699" s="242"/>
      <c r="C1699" s="237"/>
      <c r="D1699" s="236"/>
      <c r="E1699" s="236"/>
      <c r="F1699" s="95"/>
      <c r="G1699" s="95"/>
      <c r="I1699" s="69">
        <f t="shared" si="52"/>
        <v>0</v>
      </c>
      <c r="J1699"/>
      <c r="K1699"/>
    </row>
    <row r="1700" spans="1:11" ht="15.75" x14ac:dyDescent="0.25">
      <c r="A1700" s="242"/>
      <c r="B1700" s="242"/>
      <c r="C1700" s="237"/>
      <c r="D1700" s="236"/>
      <c r="E1700" s="236"/>
      <c r="F1700" s="95"/>
      <c r="G1700" s="95"/>
      <c r="I1700" s="69">
        <f t="shared" si="52"/>
        <v>0</v>
      </c>
      <c r="J1700"/>
      <c r="K1700"/>
    </row>
    <row r="1701" spans="1:11" ht="15.75" x14ac:dyDescent="0.25">
      <c r="A1701" s="242"/>
      <c r="B1701" s="242"/>
      <c r="C1701" s="237"/>
      <c r="D1701" s="236"/>
      <c r="E1701" s="236"/>
      <c r="F1701" s="95"/>
      <c r="G1701" s="95"/>
      <c r="I1701" s="69">
        <f t="shared" si="52"/>
        <v>0</v>
      </c>
      <c r="J1701"/>
      <c r="K1701"/>
    </row>
    <row r="1702" spans="1:11" ht="15.75" x14ac:dyDescent="0.25">
      <c r="A1702" s="242"/>
      <c r="B1702" s="242"/>
      <c r="C1702" s="237"/>
      <c r="D1702" s="236"/>
      <c r="E1702" s="236"/>
      <c r="F1702" s="95"/>
      <c r="G1702" s="95"/>
      <c r="I1702" s="69">
        <f t="shared" si="52"/>
        <v>0</v>
      </c>
      <c r="J1702"/>
      <c r="K1702"/>
    </row>
    <row r="1703" spans="1:11" ht="15.75" x14ac:dyDescent="0.25">
      <c r="A1703" s="242"/>
      <c r="B1703" s="242"/>
      <c r="C1703" s="237"/>
      <c r="D1703" s="236"/>
      <c r="E1703" s="236"/>
      <c r="F1703" s="95"/>
      <c r="G1703" s="95"/>
      <c r="I1703" s="69">
        <f t="shared" si="52"/>
        <v>0</v>
      </c>
      <c r="J1703"/>
      <c r="K1703"/>
    </row>
    <row r="1704" spans="1:11" ht="15.75" x14ac:dyDescent="0.25">
      <c r="A1704" s="242"/>
      <c r="B1704" s="242"/>
      <c r="C1704" s="237"/>
      <c r="D1704" s="236"/>
      <c r="E1704" s="236"/>
      <c r="F1704" s="95"/>
      <c r="G1704" s="95"/>
      <c r="I1704" s="69">
        <f t="shared" si="52"/>
        <v>0</v>
      </c>
      <c r="J1704"/>
      <c r="K1704"/>
    </row>
    <row r="1705" spans="1:11" ht="15.75" x14ac:dyDescent="0.25">
      <c r="A1705" s="242"/>
      <c r="B1705" s="242"/>
      <c r="C1705" s="237"/>
      <c r="D1705" s="236"/>
      <c r="E1705" s="236"/>
      <c r="F1705" s="95"/>
      <c r="G1705" s="95"/>
      <c r="I1705" s="69">
        <f t="shared" si="52"/>
        <v>0</v>
      </c>
      <c r="J1705"/>
      <c r="K1705"/>
    </row>
    <row r="1706" spans="1:11" ht="15.75" x14ac:dyDescent="0.25">
      <c r="A1706" s="242"/>
      <c r="B1706" s="242"/>
      <c r="C1706" s="237"/>
      <c r="D1706" s="236"/>
      <c r="E1706" s="236"/>
      <c r="F1706" s="95"/>
      <c r="G1706" s="95"/>
      <c r="I1706" s="69">
        <f t="shared" si="52"/>
        <v>0</v>
      </c>
      <c r="J1706"/>
      <c r="K1706"/>
    </row>
    <row r="1707" spans="1:11" ht="15.75" x14ac:dyDescent="0.25">
      <c r="A1707" s="242"/>
      <c r="B1707" s="242"/>
      <c r="C1707" s="237"/>
      <c r="D1707" s="236"/>
      <c r="E1707" s="236"/>
      <c r="F1707" s="95"/>
      <c r="G1707" s="95"/>
      <c r="I1707" s="69">
        <f t="shared" si="52"/>
        <v>0</v>
      </c>
      <c r="J1707"/>
      <c r="K1707"/>
    </row>
    <row r="1708" spans="1:11" ht="15.75" x14ac:dyDescent="0.25">
      <c r="A1708" s="242"/>
      <c r="B1708" s="242"/>
      <c r="C1708" s="237"/>
      <c r="D1708" s="236"/>
      <c r="E1708" s="236"/>
      <c r="F1708" s="95"/>
      <c r="G1708" s="95"/>
      <c r="I1708" s="69">
        <f t="shared" si="52"/>
        <v>0</v>
      </c>
      <c r="J1708"/>
      <c r="K1708"/>
    </row>
    <row r="1709" spans="1:11" ht="15.75" x14ac:dyDescent="0.25">
      <c r="A1709" s="242"/>
      <c r="B1709" s="242"/>
      <c r="C1709" s="237"/>
      <c r="D1709" s="236"/>
      <c r="E1709" s="236"/>
      <c r="F1709" s="95"/>
      <c r="G1709" s="95"/>
      <c r="I1709" s="69">
        <f t="shared" si="52"/>
        <v>0</v>
      </c>
      <c r="J1709"/>
      <c r="K1709"/>
    </row>
    <row r="1710" spans="1:11" ht="15.75" x14ac:dyDescent="0.25">
      <c r="A1710" s="242"/>
      <c r="B1710" s="242"/>
      <c r="C1710" s="237"/>
      <c r="D1710" s="236"/>
      <c r="E1710" s="236"/>
      <c r="F1710" s="95"/>
      <c r="G1710" s="95"/>
      <c r="I1710" s="69">
        <f t="shared" si="52"/>
        <v>0</v>
      </c>
      <c r="J1710"/>
      <c r="K1710"/>
    </row>
    <row r="1711" spans="1:11" ht="15.75" x14ac:dyDescent="0.25">
      <c r="A1711" s="242"/>
      <c r="B1711" s="242"/>
      <c r="C1711" s="237"/>
      <c r="D1711" s="236"/>
      <c r="E1711" s="236"/>
      <c r="F1711" s="95"/>
      <c r="G1711" s="95"/>
      <c r="I1711" s="69">
        <f t="shared" si="52"/>
        <v>0</v>
      </c>
      <c r="J1711"/>
      <c r="K1711"/>
    </row>
    <row r="1712" spans="1:11" ht="15.75" x14ac:dyDescent="0.25">
      <c r="A1712" s="242"/>
      <c r="B1712" s="242"/>
      <c r="C1712" s="237"/>
      <c r="D1712" s="236"/>
      <c r="E1712" s="236"/>
      <c r="F1712" s="95"/>
      <c r="G1712" s="95"/>
      <c r="I1712" s="69">
        <f t="shared" si="52"/>
        <v>0</v>
      </c>
      <c r="J1712"/>
      <c r="K1712"/>
    </row>
    <row r="1713" spans="1:11" ht="15.75" x14ac:dyDescent="0.25">
      <c r="A1713" s="242"/>
      <c r="B1713" s="242"/>
      <c r="C1713" s="237"/>
      <c r="D1713" s="236"/>
      <c r="E1713" s="236"/>
      <c r="F1713" s="95"/>
      <c r="G1713" s="95"/>
      <c r="I1713" s="69">
        <f t="shared" si="52"/>
        <v>0</v>
      </c>
      <c r="J1713"/>
      <c r="K1713"/>
    </row>
    <row r="1714" spans="1:11" ht="15.75" x14ac:dyDescent="0.25">
      <c r="A1714" s="242"/>
      <c r="B1714" s="242"/>
      <c r="C1714" s="237"/>
      <c r="D1714" s="236"/>
      <c r="E1714" s="236"/>
      <c r="F1714" s="95"/>
      <c r="G1714" s="95"/>
      <c r="I1714" s="69">
        <f t="shared" si="52"/>
        <v>0</v>
      </c>
      <c r="J1714"/>
      <c r="K1714"/>
    </row>
    <row r="1715" spans="1:11" ht="15.75" x14ac:dyDescent="0.25">
      <c r="A1715" s="242"/>
      <c r="B1715" s="242"/>
      <c r="C1715" s="237"/>
      <c r="D1715" s="236"/>
      <c r="E1715" s="236"/>
      <c r="F1715" s="95"/>
      <c r="G1715" s="95"/>
      <c r="I1715" s="69">
        <f t="shared" si="52"/>
        <v>0</v>
      </c>
      <c r="J1715"/>
      <c r="K1715"/>
    </row>
    <row r="1716" spans="1:11" ht="15.75" x14ac:dyDescent="0.25">
      <c r="A1716" s="242"/>
      <c r="B1716" s="242"/>
      <c r="C1716" s="237"/>
      <c r="D1716" s="236"/>
      <c r="E1716" s="236"/>
      <c r="F1716" s="95"/>
      <c r="G1716" s="95"/>
      <c r="I1716" s="69">
        <f t="shared" si="52"/>
        <v>0</v>
      </c>
      <c r="J1716"/>
      <c r="K1716"/>
    </row>
    <row r="1717" spans="1:11" ht="15.75" x14ac:dyDescent="0.25">
      <c r="A1717" s="242"/>
      <c r="B1717" s="242"/>
      <c r="C1717" s="237"/>
      <c r="D1717" s="236"/>
      <c r="E1717" s="236"/>
      <c r="F1717" s="95"/>
      <c r="G1717" s="95"/>
      <c r="I1717" s="69">
        <f t="shared" si="52"/>
        <v>0</v>
      </c>
      <c r="J1717"/>
      <c r="K1717"/>
    </row>
    <row r="1718" spans="1:11" ht="15.75" x14ac:dyDescent="0.25">
      <c r="A1718" s="242"/>
      <c r="B1718" s="242"/>
      <c r="C1718" s="237"/>
      <c r="D1718" s="236"/>
      <c r="E1718" s="236"/>
      <c r="F1718" s="95"/>
      <c r="G1718" s="95"/>
      <c r="I1718" s="69">
        <f t="shared" si="52"/>
        <v>0</v>
      </c>
      <c r="J1718"/>
      <c r="K1718"/>
    </row>
    <row r="1719" spans="1:11" ht="15.75" x14ac:dyDescent="0.25">
      <c r="A1719" s="242"/>
      <c r="B1719" s="242"/>
      <c r="C1719" s="237"/>
      <c r="D1719" s="236"/>
      <c r="E1719" s="236"/>
      <c r="F1719" s="95"/>
      <c r="G1719" s="95"/>
      <c r="I1719" s="69">
        <f t="shared" si="52"/>
        <v>0</v>
      </c>
      <c r="J1719"/>
      <c r="K1719"/>
    </row>
    <row r="1720" spans="1:11" ht="15.75" x14ac:dyDescent="0.25">
      <c r="A1720" s="242"/>
      <c r="B1720" s="242"/>
      <c r="C1720" s="237"/>
      <c r="D1720" s="236"/>
      <c r="E1720" s="236"/>
      <c r="F1720" s="95"/>
      <c r="G1720" s="95"/>
      <c r="I1720" s="69">
        <f t="shared" si="52"/>
        <v>0</v>
      </c>
      <c r="J1720"/>
      <c r="K1720"/>
    </row>
    <row r="1721" spans="1:11" ht="15.75" x14ac:dyDescent="0.25">
      <c r="A1721" s="242"/>
      <c r="B1721" s="242"/>
      <c r="C1721" s="237"/>
      <c r="D1721" s="236"/>
      <c r="E1721" s="236"/>
      <c r="F1721" s="95"/>
      <c r="G1721" s="95"/>
      <c r="I1721" s="69">
        <f t="shared" si="52"/>
        <v>0</v>
      </c>
      <c r="J1721"/>
      <c r="K1721"/>
    </row>
    <row r="1722" spans="1:11" ht="15.75" x14ac:dyDescent="0.25">
      <c r="A1722" s="242"/>
      <c r="B1722" s="242"/>
      <c r="C1722" s="237"/>
      <c r="D1722" s="236"/>
      <c r="E1722" s="236"/>
      <c r="F1722" s="95"/>
      <c r="G1722" s="95"/>
      <c r="I1722" s="69">
        <f t="shared" si="52"/>
        <v>0</v>
      </c>
      <c r="J1722"/>
      <c r="K1722"/>
    </row>
    <row r="1723" spans="1:11" ht="15.75" x14ac:dyDescent="0.25">
      <c r="A1723" s="242"/>
      <c r="B1723" s="242"/>
      <c r="C1723" s="237"/>
      <c r="D1723" s="236"/>
      <c r="E1723" s="236"/>
      <c r="F1723" s="95"/>
      <c r="G1723" s="95"/>
      <c r="I1723" s="69">
        <f t="shared" si="52"/>
        <v>0</v>
      </c>
      <c r="J1723"/>
      <c r="K1723"/>
    </row>
    <row r="1724" spans="1:11" ht="15.75" x14ac:dyDescent="0.25">
      <c r="A1724" s="242"/>
      <c r="B1724" s="242"/>
      <c r="C1724" s="237"/>
      <c r="D1724" s="236"/>
      <c r="E1724" s="236"/>
      <c r="F1724" s="95"/>
      <c r="G1724" s="95"/>
      <c r="I1724" s="69">
        <f t="shared" si="52"/>
        <v>0</v>
      </c>
      <c r="J1724"/>
      <c r="K1724"/>
    </row>
    <row r="1725" spans="1:11" ht="15.75" x14ac:dyDescent="0.25">
      <c r="A1725" s="242"/>
      <c r="B1725" s="242"/>
      <c r="C1725" s="237"/>
      <c r="D1725" s="236"/>
      <c r="E1725" s="236"/>
      <c r="F1725" s="95"/>
      <c r="G1725" s="95"/>
      <c r="I1725" s="69">
        <f t="shared" si="52"/>
        <v>0</v>
      </c>
      <c r="J1725"/>
      <c r="K1725"/>
    </row>
    <row r="1726" spans="1:11" ht="15.75" x14ac:dyDescent="0.25">
      <c r="A1726" s="242"/>
      <c r="B1726" s="242"/>
      <c r="C1726" s="237"/>
      <c r="D1726" s="236"/>
      <c r="E1726" s="236"/>
      <c r="F1726" s="95"/>
      <c r="G1726" s="95"/>
      <c r="I1726" s="69">
        <f t="shared" si="52"/>
        <v>0</v>
      </c>
      <c r="J1726"/>
      <c r="K1726"/>
    </row>
    <row r="1727" spans="1:11" ht="15.75" x14ac:dyDescent="0.25">
      <c r="A1727" s="242"/>
      <c r="B1727" s="242"/>
      <c r="C1727" s="237"/>
      <c r="D1727" s="236"/>
      <c r="E1727" s="236"/>
      <c r="F1727" s="95"/>
      <c r="G1727" s="95"/>
      <c r="I1727" s="69">
        <f t="shared" si="52"/>
        <v>0</v>
      </c>
      <c r="J1727"/>
      <c r="K1727"/>
    </row>
    <row r="1728" spans="1:11" ht="15.75" x14ac:dyDescent="0.25">
      <c r="A1728" s="242"/>
      <c r="B1728" s="242"/>
      <c r="C1728" s="237"/>
      <c r="D1728" s="236"/>
      <c r="E1728" s="236"/>
      <c r="F1728" s="95"/>
      <c r="G1728" s="95"/>
      <c r="I1728" s="69">
        <f t="shared" si="52"/>
        <v>0</v>
      </c>
      <c r="J1728"/>
      <c r="K1728"/>
    </row>
    <row r="1729" spans="1:11" ht="15.75" x14ac:dyDescent="0.25">
      <c r="A1729" s="242"/>
      <c r="B1729" s="242"/>
      <c r="C1729" s="237"/>
      <c r="D1729" s="236"/>
      <c r="E1729" s="236"/>
      <c r="F1729" s="95"/>
      <c r="G1729" s="95"/>
      <c r="I1729" s="69">
        <f t="shared" si="52"/>
        <v>0</v>
      </c>
      <c r="J1729"/>
      <c r="K1729"/>
    </row>
    <row r="1730" spans="1:11" ht="15.75" x14ac:dyDescent="0.25">
      <c r="A1730" s="242"/>
      <c r="B1730" s="242"/>
      <c r="C1730" s="237"/>
      <c r="D1730" s="236"/>
      <c r="E1730" s="236"/>
      <c r="F1730" s="95"/>
      <c r="G1730" s="95"/>
      <c r="I1730" s="69">
        <f t="shared" si="52"/>
        <v>0</v>
      </c>
      <c r="J1730"/>
      <c r="K1730"/>
    </row>
    <row r="1731" spans="1:11" ht="15.75" x14ac:dyDescent="0.25">
      <c r="A1731" s="242"/>
      <c r="B1731" s="242"/>
      <c r="C1731" s="237"/>
      <c r="D1731" s="236"/>
      <c r="E1731" s="236"/>
      <c r="F1731" s="95"/>
      <c r="G1731" s="95"/>
      <c r="I1731" s="69">
        <f t="shared" ref="I1731:I1794" si="53">D1731</f>
        <v>0</v>
      </c>
      <c r="J1731"/>
      <c r="K1731"/>
    </row>
    <row r="1732" spans="1:11" ht="15.75" x14ac:dyDescent="0.25">
      <c r="A1732" s="242"/>
      <c r="B1732" s="242"/>
      <c r="C1732" s="237"/>
      <c r="D1732" s="236"/>
      <c r="E1732" s="236"/>
      <c r="F1732" s="95"/>
      <c r="G1732" s="95"/>
      <c r="I1732" s="69">
        <f t="shared" si="53"/>
        <v>0</v>
      </c>
      <c r="J1732"/>
      <c r="K1732"/>
    </row>
    <row r="1733" spans="1:11" ht="15.75" x14ac:dyDescent="0.25">
      <c r="A1733" s="242"/>
      <c r="B1733" s="242"/>
      <c r="C1733" s="237"/>
      <c r="D1733" s="236"/>
      <c r="E1733" s="236"/>
      <c r="F1733" s="95"/>
      <c r="G1733" s="95"/>
      <c r="I1733" s="69">
        <f t="shared" si="53"/>
        <v>0</v>
      </c>
      <c r="J1733"/>
      <c r="K1733"/>
    </row>
    <row r="1734" spans="1:11" ht="15.75" x14ac:dyDescent="0.25">
      <c r="A1734" s="242"/>
      <c r="B1734" s="242"/>
      <c r="C1734" s="237"/>
      <c r="D1734" s="236"/>
      <c r="E1734" s="236"/>
      <c r="F1734" s="95"/>
      <c r="G1734" s="95"/>
      <c r="I1734" s="69">
        <f t="shared" si="53"/>
        <v>0</v>
      </c>
      <c r="J1734"/>
      <c r="K1734"/>
    </row>
    <row r="1735" spans="1:11" ht="15.75" x14ac:dyDescent="0.25">
      <c r="A1735" s="242"/>
      <c r="B1735" s="242"/>
      <c r="C1735" s="237"/>
      <c r="D1735" s="236"/>
      <c r="E1735" s="236"/>
      <c r="F1735" s="95"/>
      <c r="G1735" s="95"/>
      <c r="I1735" s="69">
        <f t="shared" si="53"/>
        <v>0</v>
      </c>
      <c r="J1735"/>
      <c r="K1735"/>
    </row>
    <row r="1736" spans="1:11" ht="15.75" x14ac:dyDescent="0.25">
      <c r="A1736" s="242"/>
      <c r="B1736" s="242"/>
      <c r="C1736" s="237"/>
      <c r="D1736" s="236"/>
      <c r="E1736" s="236"/>
      <c r="F1736" s="95"/>
      <c r="G1736" s="95"/>
      <c r="I1736" s="69">
        <f t="shared" si="53"/>
        <v>0</v>
      </c>
      <c r="J1736"/>
      <c r="K1736"/>
    </row>
    <row r="1737" spans="1:11" ht="15.75" x14ac:dyDescent="0.25">
      <c r="A1737" s="242"/>
      <c r="B1737" s="242"/>
      <c r="C1737" s="237"/>
      <c r="D1737" s="236"/>
      <c r="E1737" s="236"/>
      <c r="F1737" s="95"/>
      <c r="G1737" s="95"/>
      <c r="I1737" s="69">
        <f t="shared" si="53"/>
        <v>0</v>
      </c>
      <c r="J1737"/>
      <c r="K1737"/>
    </row>
    <row r="1738" spans="1:11" ht="15.75" x14ac:dyDescent="0.25">
      <c r="A1738" s="242"/>
      <c r="B1738" s="242"/>
      <c r="C1738" s="237"/>
      <c r="D1738" s="236"/>
      <c r="E1738" s="236"/>
      <c r="F1738" s="95"/>
      <c r="G1738" s="95"/>
      <c r="I1738" s="69">
        <f t="shared" si="53"/>
        <v>0</v>
      </c>
      <c r="J1738"/>
      <c r="K1738"/>
    </row>
    <row r="1739" spans="1:11" ht="15.75" x14ac:dyDescent="0.25">
      <c r="A1739" s="242"/>
      <c r="B1739" s="242"/>
      <c r="C1739" s="237"/>
      <c r="D1739" s="236"/>
      <c r="E1739" s="236"/>
      <c r="F1739" s="95"/>
      <c r="G1739" s="95"/>
      <c r="I1739" s="69">
        <f t="shared" si="53"/>
        <v>0</v>
      </c>
      <c r="J1739"/>
      <c r="K1739"/>
    </row>
    <row r="1740" spans="1:11" ht="15.75" x14ac:dyDescent="0.25">
      <c r="A1740" s="242"/>
      <c r="B1740" s="242"/>
      <c r="C1740" s="237"/>
      <c r="D1740" s="236"/>
      <c r="E1740" s="236"/>
      <c r="F1740" s="95"/>
      <c r="G1740" s="95"/>
      <c r="I1740" s="69">
        <f t="shared" si="53"/>
        <v>0</v>
      </c>
      <c r="J1740"/>
      <c r="K1740"/>
    </row>
    <row r="1741" spans="1:11" ht="15.75" x14ac:dyDescent="0.25">
      <c r="A1741" s="242"/>
      <c r="B1741" s="242"/>
      <c r="C1741" s="237"/>
      <c r="D1741" s="236"/>
      <c r="E1741" s="236"/>
      <c r="F1741" s="95"/>
      <c r="G1741" s="95"/>
      <c r="I1741" s="69">
        <f t="shared" si="53"/>
        <v>0</v>
      </c>
      <c r="J1741"/>
      <c r="K1741"/>
    </row>
    <row r="1742" spans="1:11" ht="15.75" x14ac:dyDescent="0.25">
      <c r="A1742" s="242"/>
      <c r="B1742" s="242"/>
      <c r="C1742" s="237"/>
      <c r="D1742" s="236"/>
      <c r="E1742" s="236"/>
      <c r="F1742" s="95"/>
      <c r="G1742" s="95"/>
      <c r="I1742" s="69">
        <f t="shared" si="53"/>
        <v>0</v>
      </c>
      <c r="J1742"/>
      <c r="K1742"/>
    </row>
    <row r="1743" spans="1:11" ht="15.75" x14ac:dyDescent="0.25">
      <c r="A1743" s="242"/>
      <c r="B1743" s="242"/>
      <c r="C1743" s="237"/>
      <c r="D1743" s="236"/>
      <c r="E1743" s="236"/>
      <c r="F1743" s="95"/>
      <c r="G1743" s="95"/>
      <c r="I1743" s="69">
        <f t="shared" si="53"/>
        <v>0</v>
      </c>
      <c r="J1743"/>
      <c r="K1743"/>
    </row>
    <row r="1744" spans="1:11" ht="15.75" x14ac:dyDescent="0.25">
      <c r="A1744" s="242"/>
      <c r="B1744" s="242"/>
      <c r="C1744" s="237"/>
      <c r="D1744" s="236"/>
      <c r="E1744" s="236"/>
      <c r="F1744" s="95"/>
      <c r="G1744" s="95"/>
      <c r="I1744" s="69">
        <f t="shared" si="53"/>
        <v>0</v>
      </c>
      <c r="J1744"/>
      <c r="K1744"/>
    </row>
    <row r="1745" spans="1:11" ht="15.75" x14ac:dyDescent="0.25">
      <c r="A1745" s="242"/>
      <c r="B1745" s="242"/>
      <c r="C1745" s="237"/>
      <c r="D1745" s="236"/>
      <c r="E1745" s="236"/>
      <c r="F1745" s="95"/>
      <c r="G1745" s="95"/>
      <c r="I1745" s="69">
        <f t="shared" si="53"/>
        <v>0</v>
      </c>
      <c r="J1745"/>
      <c r="K1745"/>
    </row>
    <row r="1746" spans="1:11" ht="15.75" x14ac:dyDescent="0.25">
      <c r="A1746" s="242"/>
      <c r="B1746" s="242"/>
      <c r="C1746" s="237"/>
      <c r="D1746" s="236"/>
      <c r="E1746" s="236"/>
      <c r="F1746" s="95"/>
      <c r="G1746" s="95"/>
      <c r="I1746" s="69">
        <f t="shared" si="53"/>
        <v>0</v>
      </c>
      <c r="J1746"/>
      <c r="K1746"/>
    </row>
    <row r="1747" spans="1:11" ht="15.75" x14ac:dyDescent="0.25">
      <c r="A1747" s="242"/>
      <c r="B1747" s="242"/>
      <c r="C1747" s="237"/>
      <c r="D1747" s="236"/>
      <c r="E1747" s="236"/>
      <c r="F1747" s="95"/>
      <c r="G1747" s="95"/>
      <c r="I1747" s="69">
        <f t="shared" si="53"/>
        <v>0</v>
      </c>
      <c r="J1747"/>
      <c r="K1747"/>
    </row>
    <row r="1748" spans="1:11" ht="15.75" x14ac:dyDescent="0.25">
      <c r="A1748" s="242"/>
      <c r="B1748" s="242"/>
      <c r="C1748" s="237"/>
      <c r="D1748" s="236"/>
      <c r="E1748" s="236"/>
      <c r="F1748" s="95"/>
      <c r="G1748" s="95"/>
      <c r="I1748" s="69">
        <f t="shared" si="53"/>
        <v>0</v>
      </c>
      <c r="J1748"/>
      <c r="K1748"/>
    </row>
    <row r="1749" spans="1:11" ht="15.75" x14ac:dyDescent="0.25">
      <c r="A1749" s="242"/>
      <c r="B1749" s="242"/>
      <c r="C1749" s="237"/>
      <c r="D1749" s="236"/>
      <c r="E1749" s="236"/>
      <c r="F1749" s="95"/>
      <c r="G1749" s="95"/>
      <c r="I1749" s="69">
        <f t="shared" si="53"/>
        <v>0</v>
      </c>
      <c r="J1749"/>
      <c r="K1749"/>
    </row>
    <row r="1750" spans="1:11" ht="15.75" x14ac:dyDescent="0.25">
      <c r="A1750" s="242"/>
      <c r="B1750" s="242"/>
      <c r="C1750" s="237"/>
      <c r="D1750" s="236"/>
      <c r="E1750" s="236"/>
      <c r="F1750" s="95"/>
      <c r="G1750" s="95"/>
      <c r="I1750" s="69">
        <f t="shared" si="53"/>
        <v>0</v>
      </c>
      <c r="J1750"/>
      <c r="K1750"/>
    </row>
    <row r="1751" spans="1:11" ht="15.75" x14ac:dyDescent="0.25">
      <c r="A1751" s="242"/>
      <c r="B1751" s="242"/>
      <c r="C1751" s="237"/>
      <c r="D1751" s="236"/>
      <c r="E1751" s="236"/>
      <c r="F1751" s="95"/>
      <c r="G1751" s="95"/>
      <c r="I1751" s="69">
        <f t="shared" si="53"/>
        <v>0</v>
      </c>
      <c r="J1751"/>
      <c r="K1751"/>
    </row>
    <row r="1752" spans="1:11" ht="15.75" x14ac:dyDescent="0.25">
      <c r="A1752" s="242"/>
      <c r="B1752" s="242"/>
      <c r="C1752" s="237"/>
      <c r="D1752" s="236"/>
      <c r="E1752" s="236"/>
      <c r="F1752" s="95"/>
      <c r="G1752" s="95"/>
      <c r="I1752" s="69">
        <f t="shared" si="53"/>
        <v>0</v>
      </c>
      <c r="J1752"/>
      <c r="K1752"/>
    </row>
    <row r="1753" spans="1:11" ht="15.75" x14ac:dyDescent="0.25">
      <c r="A1753" s="242"/>
      <c r="B1753" s="242"/>
      <c r="C1753" s="237"/>
      <c r="D1753" s="236"/>
      <c r="E1753" s="236"/>
      <c r="F1753" s="95"/>
      <c r="G1753" s="95"/>
      <c r="I1753" s="69">
        <f t="shared" si="53"/>
        <v>0</v>
      </c>
      <c r="J1753"/>
      <c r="K1753"/>
    </row>
    <row r="1754" spans="1:11" ht="15.75" x14ac:dyDescent="0.25">
      <c r="A1754" s="242"/>
      <c r="B1754" s="242"/>
      <c r="C1754" s="237"/>
      <c r="D1754" s="236"/>
      <c r="E1754" s="236"/>
      <c r="F1754" s="95"/>
      <c r="G1754" s="95"/>
      <c r="I1754" s="69">
        <f t="shared" si="53"/>
        <v>0</v>
      </c>
      <c r="J1754"/>
      <c r="K1754"/>
    </row>
    <row r="1755" spans="1:11" ht="15.75" x14ac:dyDescent="0.25">
      <c r="A1755" s="242"/>
      <c r="B1755" s="242"/>
      <c r="C1755" s="237"/>
      <c r="D1755" s="236"/>
      <c r="E1755" s="236"/>
      <c r="F1755" s="95"/>
      <c r="G1755" s="95"/>
      <c r="I1755" s="69">
        <f t="shared" si="53"/>
        <v>0</v>
      </c>
      <c r="J1755"/>
      <c r="K1755"/>
    </row>
    <row r="1756" spans="1:11" ht="15.75" x14ac:dyDescent="0.25">
      <c r="A1756" s="242"/>
      <c r="B1756" s="242"/>
      <c r="C1756" s="237"/>
      <c r="D1756" s="236"/>
      <c r="E1756" s="236"/>
      <c r="F1756" s="95"/>
      <c r="G1756" s="95"/>
      <c r="I1756" s="69">
        <f t="shared" si="53"/>
        <v>0</v>
      </c>
      <c r="J1756"/>
      <c r="K1756"/>
    </row>
    <row r="1757" spans="1:11" ht="15.75" x14ac:dyDescent="0.25">
      <c r="A1757" s="242"/>
      <c r="B1757" s="242"/>
      <c r="C1757" s="237"/>
      <c r="D1757" s="236"/>
      <c r="E1757" s="236"/>
      <c r="F1757" s="95"/>
      <c r="G1757" s="95"/>
      <c r="I1757" s="69">
        <f t="shared" si="53"/>
        <v>0</v>
      </c>
      <c r="J1757"/>
      <c r="K1757"/>
    </row>
    <row r="1758" spans="1:11" ht="15.75" x14ac:dyDescent="0.25">
      <c r="A1758" s="242"/>
      <c r="B1758" s="242"/>
      <c r="C1758" s="237"/>
      <c r="D1758" s="236"/>
      <c r="E1758" s="236"/>
      <c r="F1758" s="95"/>
      <c r="G1758" s="95"/>
      <c r="I1758" s="69">
        <f t="shared" si="53"/>
        <v>0</v>
      </c>
      <c r="J1758"/>
      <c r="K1758"/>
    </row>
    <row r="1759" spans="1:11" ht="15.75" x14ac:dyDescent="0.25">
      <c r="A1759" s="242"/>
      <c r="B1759" s="242"/>
      <c r="C1759" s="237"/>
      <c r="D1759" s="236"/>
      <c r="E1759" s="236"/>
      <c r="F1759" s="95"/>
      <c r="G1759" s="95"/>
      <c r="I1759" s="69">
        <f t="shared" si="53"/>
        <v>0</v>
      </c>
      <c r="J1759"/>
      <c r="K1759"/>
    </row>
    <row r="1760" spans="1:11" ht="15.75" x14ac:dyDescent="0.25">
      <c r="A1760" s="242"/>
      <c r="B1760" s="242"/>
      <c r="C1760" s="237"/>
      <c r="D1760" s="236"/>
      <c r="E1760" s="236"/>
      <c r="F1760" s="95"/>
      <c r="G1760" s="95"/>
      <c r="I1760" s="69">
        <f t="shared" si="53"/>
        <v>0</v>
      </c>
      <c r="J1760"/>
      <c r="K1760"/>
    </row>
    <row r="1761" spans="1:11" ht="15.75" x14ac:dyDescent="0.25">
      <c r="A1761" s="242"/>
      <c r="B1761" s="242"/>
      <c r="C1761" s="237"/>
      <c r="D1761" s="236"/>
      <c r="E1761" s="236"/>
      <c r="F1761" s="95"/>
      <c r="G1761" s="95"/>
      <c r="I1761" s="69">
        <f t="shared" si="53"/>
        <v>0</v>
      </c>
      <c r="J1761"/>
      <c r="K1761"/>
    </row>
    <row r="1762" spans="1:11" ht="15.75" x14ac:dyDescent="0.25">
      <c r="A1762" s="242"/>
      <c r="B1762" s="242"/>
      <c r="C1762" s="237"/>
      <c r="D1762" s="236"/>
      <c r="E1762" s="236"/>
      <c r="F1762" s="95"/>
      <c r="G1762" s="95"/>
      <c r="I1762" s="69">
        <f t="shared" si="53"/>
        <v>0</v>
      </c>
      <c r="J1762"/>
      <c r="K1762"/>
    </row>
    <row r="1763" spans="1:11" ht="15.75" x14ac:dyDescent="0.25">
      <c r="A1763" s="242"/>
      <c r="B1763" s="242"/>
      <c r="C1763" s="237"/>
      <c r="D1763" s="236"/>
      <c r="E1763" s="236"/>
      <c r="F1763" s="95"/>
      <c r="G1763" s="95"/>
      <c r="I1763" s="69">
        <f t="shared" si="53"/>
        <v>0</v>
      </c>
      <c r="J1763"/>
      <c r="K1763"/>
    </row>
    <row r="1764" spans="1:11" ht="15.75" x14ac:dyDescent="0.25">
      <c r="A1764" s="242"/>
      <c r="B1764" s="242"/>
      <c r="C1764" s="237"/>
      <c r="D1764" s="236"/>
      <c r="E1764" s="236"/>
      <c r="F1764" s="95"/>
      <c r="G1764" s="95"/>
      <c r="I1764" s="69">
        <f t="shared" si="53"/>
        <v>0</v>
      </c>
      <c r="J1764"/>
      <c r="K1764"/>
    </row>
    <row r="1765" spans="1:11" ht="15.75" x14ac:dyDescent="0.25">
      <c r="A1765" s="242"/>
      <c r="B1765" s="242"/>
      <c r="C1765" s="237"/>
      <c r="D1765" s="236"/>
      <c r="E1765" s="236"/>
      <c r="F1765" s="95"/>
      <c r="G1765" s="95"/>
      <c r="I1765" s="69">
        <f t="shared" si="53"/>
        <v>0</v>
      </c>
      <c r="J1765"/>
      <c r="K1765"/>
    </row>
    <row r="1766" spans="1:11" ht="15.75" x14ac:dyDescent="0.25">
      <c r="A1766" s="242"/>
      <c r="B1766" s="242"/>
      <c r="C1766" s="237"/>
      <c r="D1766" s="236"/>
      <c r="E1766" s="236"/>
      <c r="F1766" s="95"/>
      <c r="G1766" s="95"/>
      <c r="I1766" s="69">
        <f t="shared" si="53"/>
        <v>0</v>
      </c>
      <c r="J1766"/>
      <c r="K1766"/>
    </row>
    <row r="1767" spans="1:11" ht="15.75" x14ac:dyDescent="0.25">
      <c r="A1767" s="242"/>
      <c r="B1767" s="242"/>
      <c r="C1767" s="237"/>
      <c r="D1767" s="236"/>
      <c r="E1767" s="236"/>
      <c r="F1767" s="95"/>
      <c r="G1767" s="95"/>
      <c r="I1767" s="69">
        <f t="shared" si="53"/>
        <v>0</v>
      </c>
      <c r="J1767"/>
      <c r="K1767"/>
    </row>
    <row r="1768" spans="1:11" ht="15.75" x14ac:dyDescent="0.25">
      <c r="A1768" s="242"/>
      <c r="B1768" s="242"/>
      <c r="C1768" s="237"/>
      <c r="D1768" s="236"/>
      <c r="E1768" s="236"/>
      <c r="F1768" s="95"/>
      <c r="G1768" s="95"/>
      <c r="I1768" s="69">
        <f t="shared" si="53"/>
        <v>0</v>
      </c>
      <c r="J1768"/>
      <c r="K1768"/>
    </row>
    <row r="1769" spans="1:11" ht="15.75" x14ac:dyDescent="0.25">
      <c r="A1769" s="242"/>
      <c r="B1769" s="242"/>
      <c r="C1769" s="237"/>
      <c r="D1769" s="236"/>
      <c r="E1769" s="236"/>
      <c r="F1769" s="95"/>
      <c r="G1769" s="95"/>
      <c r="I1769" s="69">
        <f t="shared" si="53"/>
        <v>0</v>
      </c>
      <c r="J1769"/>
      <c r="K1769"/>
    </row>
    <row r="1770" spans="1:11" ht="15.75" x14ac:dyDescent="0.25">
      <c r="A1770" s="242"/>
      <c r="B1770" s="242"/>
      <c r="C1770" s="237"/>
      <c r="D1770" s="236"/>
      <c r="E1770" s="236"/>
      <c r="F1770" s="95"/>
      <c r="G1770" s="95"/>
      <c r="I1770" s="69">
        <f t="shared" si="53"/>
        <v>0</v>
      </c>
      <c r="J1770"/>
      <c r="K1770"/>
    </row>
    <row r="1771" spans="1:11" ht="15.75" x14ac:dyDescent="0.25">
      <c r="A1771" s="242"/>
      <c r="B1771" s="242"/>
      <c r="C1771" s="237"/>
      <c r="D1771" s="236"/>
      <c r="E1771" s="236"/>
      <c r="F1771" s="95"/>
      <c r="G1771" s="95"/>
      <c r="I1771" s="69">
        <f t="shared" si="53"/>
        <v>0</v>
      </c>
      <c r="J1771"/>
      <c r="K1771"/>
    </row>
    <row r="1772" spans="1:11" ht="15.75" x14ac:dyDescent="0.25">
      <c r="A1772" s="242"/>
      <c r="B1772" s="242"/>
      <c r="C1772" s="237"/>
      <c r="D1772" s="236"/>
      <c r="E1772" s="236"/>
      <c r="F1772" s="95"/>
      <c r="G1772" s="95"/>
      <c r="I1772" s="69">
        <f t="shared" si="53"/>
        <v>0</v>
      </c>
      <c r="J1772"/>
      <c r="K1772"/>
    </row>
    <row r="1773" spans="1:11" ht="15.75" x14ac:dyDescent="0.25">
      <c r="A1773" s="242"/>
      <c r="B1773" s="242"/>
      <c r="C1773" s="237"/>
      <c r="D1773" s="236"/>
      <c r="E1773" s="236"/>
      <c r="F1773" s="95"/>
      <c r="G1773" s="95"/>
      <c r="I1773" s="69">
        <f t="shared" si="53"/>
        <v>0</v>
      </c>
      <c r="J1773"/>
      <c r="K1773"/>
    </row>
    <row r="1774" spans="1:11" ht="15.75" x14ac:dyDescent="0.25">
      <c r="A1774" s="242"/>
      <c r="B1774" s="242"/>
      <c r="C1774" s="237"/>
      <c r="D1774" s="236"/>
      <c r="E1774" s="236"/>
      <c r="F1774" s="95"/>
      <c r="G1774" s="95"/>
      <c r="I1774" s="69">
        <f t="shared" si="53"/>
        <v>0</v>
      </c>
      <c r="J1774"/>
      <c r="K1774"/>
    </row>
    <row r="1775" spans="1:11" ht="15.75" x14ac:dyDescent="0.25">
      <c r="A1775" s="242"/>
      <c r="B1775" s="242"/>
      <c r="C1775" s="237"/>
      <c r="D1775" s="236"/>
      <c r="E1775" s="236"/>
      <c r="F1775" s="95"/>
      <c r="G1775" s="95"/>
      <c r="I1775" s="69">
        <f t="shared" si="53"/>
        <v>0</v>
      </c>
      <c r="J1775"/>
      <c r="K1775"/>
    </row>
    <row r="1776" spans="1:11" ht="15.75" x14ac:dyDescent="0.25">
      <c r="A1776" s="242"/>
      <c r="B1776" s="242"/>
      <c r="C1776" s="237"/>
      <c r="D1776" s="236"/>
      <c r="E1776" s="236"/>
      <c r="F1776" s="95"/>
      <c r="G1776" s="95"/>
      <c r="I1776" s="69">
        <f t="shared" si="53"/>
        <v>0</v>
      </c>
      <c r="J1776"/>
      <c r="K1776"/>
    </row>
    <row r="1777" spans="1:11" ht="15.75" x14ac:dyDescent="0.25">
      <c r="A1777" s="242"/>
      <c r="B1777" s="242"/>
      <c r="C1777" s="237"/>
      <c r="D1777" s="236"/>
      <c r="E1777" s="236"/>
      <c r="F1777" s="95"/>
      <c r="G1777" s="95"/>
      <c r="I1777" s="69">
        <f t="shared" si="53"/>
        <v>0</v>
      </c>
      <c r="J1777"/>
      <c r="K1777"/>
    </row>
    <row r="1778" spans="1:11" ht="15.75" x14ac:dyDescent="0.25">
      <c r="A1778" s="242"/>
      <c r="B1778" s="242"/>
      <c r="C1778" s="237"/>
      <c r="D1778" s="236"/>
      <c r="E1778" s="236"/>
      <c r="F1778" s="95"/>
      <c r="G1778" s="95"/>
      <c r="I1778" s="69">
        <f t="shared" si="53"/>
        <v>0</v>
      </c>
      <c r="J1778"/>
      <c r="K1778"/>
    </row>
    <row r="1779" spans="1:11" ht="15.75" x14ac:dyDescent="0.25">
      <c r="A1779" s="242"/>
      <c r="B1779" s="242"/>
      <c r="C1779" s="237"/>
      <c r="D1779" s="236"/>
      <c r="E1779" s="236"/>
      <c r="F1779" s="95"/>
      <c r="G1779" s="95"/>
      <c r="I1779" s="69">
        <f t="shared" si="53"/>
        <v>0</v>
      </c>
      <c r="J1779"/>
      <c r="K1779"/>
    </row>
    <row r="1780" spans="1:11" ht="15.75" x14ac:dyDescent="0.25">
      <c r="A1780" s="242"/>
      <c r="B1780" s="242"/>
      <c r="C1780" s="237"/>
      <c r="D1780" s="236"/>
      <c r="E1780" s="236"/>
      <c r="F1780" s="95"/>
      <c r="G1780" s="95"/>
      <c r="I1780" s="69">
        <f t="shared" si="53"/>
        <v>0</v>
      </c>
      <c r="J1780"/>
      <c r="K1780"/>
    </row>
    <row r="1781" spans="1:11" ht="15.75" x14ac:dyDescent="0.25">
      <c r="A1781" s="242"/>
      <c r="B1781" s="242"/>
      <c r="C1781" s="237"/>
      <c r="D1781" s="236"/>
      <c r="E1781" s="236"/>
      <c r="F1781" s="95"/>
      <c r="G1781" s="95"/>
      <c r="I1781" s="69">
        <f t="shared" si="53"/>
        <v>0</v>
      </c>
      <c r="J1781"/>
      <c r="K1781"/>
    </row>
    <row r="1782" spans="1:11" ht="15.75" x14ac:dyDescent="0.25">
      <c r="A1782" s="242"/>
      <c r="B1782" s="242"/>
      <c r="C1782" s="237"/>
      <c r="D1782" s="236"/>
      <c r="E1782" s="236"/>
      <c r="F1782" s="95"/>
      <c r="G1782" s="95"/>
      <c r="I1782" s="69">
        <f t="shared" si="53"/>
        <v>0</v>
      </c>
      <c r="J1782"/>
      <c r="K1782"/>
    </row>
    <row r="1783" spans="1:11" ht="15.75" x14ac:dyDescent="0.25">
      <c r="A1783" s="242"/>
      <c r="B1783" s="242"/>
      <c r="C1783" s="237"/>
      <c r="D1783" s="236"/>
      <c r="E1783" s="236"/>
      <c r="F1783" s="95"/>
      <c r="G1783" s="95"/>
      <c r="I1783" s="69">
        <f t="shared" si="53"/>
        <v>0</v>
      </c>
      <c r="J1783"/>
      <c r="K1783"/>
    </row>
    <row r="1784" spans="1:11" ht="15.75" x14ac:dyDescent="0.25">
      <c r="A1784" s="242"/>
      <c r="B1784" s="242"/>
      <c r="C1784" s="237"/>
      <c r="D1784" s="236"/>
      <c r="E1784" s="236"/>
      <c r="F1784" s="95"/>
      <c r="G1784" s="95"/>
      <c r="I1784" s="69">
        <f t="shared" si="53"/>
        <v>0</v>
      </c>
      <c r="J1784"/>
      <c r="K1784"/>
    </row>
    <row r="1785" spans="1:11" ht="15.75" x14ac:dyDescent="0.25">
      <c r="A1785" s="242"/>
      <c r="B1785" s="242"/>
      <c r="C1785" s="237"/>
      <c r="D1785" s="236"/>
      <c r="E1785" s="236"/>
      <c r="F1785" s="95"/>
      <c r="G1785" s="95"/>
      <c r="I1785" s="69">
        <f t="shared" si="53"/>
        <v>0</v>
      </c>
      <c r="J1785"/>
      <c r="K1785"/>
    </row>
    <row r="1786" spans="1:11" ht="15.75" x14ac:dyDescent="0.25">
      <c r="A1786" s="242"/>
      <c r="B1786" s="242"/>
      <c r="C1786" s="237"/>
      <c r="D1786" s="236"/>
      <c r="E1786" s="236"/>
      <c r="F1786" s="95"/>
      <c r="G1786" s="95"/>
      <c r="I1786" s="69">
        <f t="shared" si="53"/>
        <v>0</v>
      </c>
      <c r="J1786"/>
      <c r="K1786"/>
    </row>
    <row r="1787" spans="1:11" ht="15.75" x14ac:dyDescent="0.25">
      <c r="A1787" s="242"/>
      <c r="B1787" s="242"/>
      <c r="C1787" s="237"/>
      <c r="D1787" s="236"/>
      <c r="E1787" s="236"/>
      <c r="F1787" s="95"/>
      <c r="G1787" s="95"/>
      <c r="I1787" s="69">
        <f t="shared" si="53"/>
        <v>0</v>
      </c>
      <c r="J1787"/>
      <c r="K1787"/>
    </row>
    <row r="1788" spans="1:11" ht="15.75" x14ac:dyDescent="0.25">
      <c r="A1788" s="242"/>
      <c r="B1788" s="242"/>
      <c r="C1788" s="237"/>
      <c r="D1788" s="236"/>
      <c r="E1788" s="236"/>
      <c r="F1788" s="95"/>
      <c r="G1788" s="95"/>
      <c r="I1788" s="69">
        <f t="shared" si="53"/>
        <v>0</v>
      </c>
      <c r="J1788"/>
      <c r="K1788"/>
    </row>
    <row r="1789" spans="1:11" ht="15.75" x14ac:dyDescent="0.25">
      <c r="A1789" s="242"/>
      <c r="B1789" s="242"/>
      <c r="C1789" s="237"/>
      <c r="D1789" s="236"/>
      <c r="E1789" s="236"/>
      <c r="F1789" s="95"/>
      <c r="G1789" s="95"/>
      <c r="I1789" s="69">
        <f t="shared" si="53"/>
        <v>0</v>
      </c>
      <c r="J1789"/>
      <c r="K1789"/>
    </row>
    <row r="1790" spans="1:11" ht="15.75" x14ac:dyDescent="0.25">
      <c r="A1790" s="242"/>
      <c r="B1790" s="242"/>
      <c r="C1790" s="237"/>
      <c r="D1790" s="236"/>
      <c r="E1790" s="236"/>
      <c r="F1790" s="95"/>
      <c r="G1790" s="95"/>
      <c r="I1790" s="69">
        <f t="shared" si="53"/>
        <v>0</v>
      </c>
      <c r="J1790"/>
      <c r="K1790"/>
    </row>
    <row r="1791" spans="1:11" ht="15.75" x14ac:dyDescent="0.25">
      <c r="A1791" s="242"/>
      <c r="B1791" s="242"/>
      <c r="C1791" s="237"/>
      <c r="D1791" s="236"/>
      <c r="E1791" s="236"/>
      <c r="F1791" s="95"/>
      <c r="G1791" s="95"/>
      <c r="I1791" s="69">
        <f t="shared" si="53"/>
        <v>0</v>
      </c>
      <c r="J1791"/>
      <c r="K1791"/>
    </row>
    <row r="1792" spans="1:11" ht="15.75" x14ac:dyDescent="0.25">
      <c r="A1792" s="242"/>
      <c r="B1792" s="242"/>
      <c r="C1792" s="237"/>
      <c r="D1792" s="236"/>
      <c r="E1792" s="236"/>
      <c r="F1792" s="95"/>
      <c r="G1792" s="95"/>
      <c r="I1792" s="69">
        <f t="shared" si="53"/>
        <v>0</v>
      </c>
      <c r="J1792"/>
      <c r="K1792"/>
    </row>
    <row r="1793" spans="1:11" ht="15.75" x14ac:dyDescent="0.25">
      <c r="A1793" s="242"/>
      <c r="B1793" s="242"/>
      <c r="C1793" s="237"/>
      <c r="D1793" s="236"/>
      <c r="E1793" s="236"/>
      <c r="F1793" s="95"/>
      <c r="G1793" s="95"/>
      <c r="I1793" s="69">
        <f t="shared" si="53"/>
        <v>0</v>
      </c>
      <c r="J1793"/>
      <c r="K1793"/>
    </row>
    <row r="1794" spans="1:11" ht="15.75" x14ac:dyDescent="0.25">
      <c r="A1794" s="242"/>
      <c r="B1794" s="242"/>
      <c r="C1794" s="237"/>
      <c r="D1794" s="236"/>
      <c r="E1794" s="236"/>
      <c r="F1794" s="95"/>
      <c r="G1794" s="95"/>
      <c r="I1794" s="69">
        <f t="shared" si="53"/>
        <v>0</v>
      </c>
      <c r="J1794"/>
      <c r="K1794"/>
    </row>
    <row r="1795" spans="1:11" ht="15.75" x14ac:dyDescent="0.25">
      <c r="A1795" s="242"/>
      <c r="B1795" s="242"/>
      <c r="C1795" s="237"/>
      <c r="D1795" s="236"/>
      <c r="E1795" s="236"/>
      <c r="F1795" s="95"/>
      <c r="G1795" s="95"/>
      <c r="I1795" s="69">
        <f t="shared" ref="I1795:I1858" si="54">D1795</f>
        <v>0</v>
      </c>
      <c r="J1795"/>
      <c r="K1795"/>
    </row>
    <row r="1796" spans="1:11" ht="15.75" x14ac:dyDescent="0.25">
      <c r="A1796" s="242"/>
      <c r="B1796" s="242"/>
      <c r="C1796" s="237"/>
      <c r="D1796" s="236"/>
      <c r="E1796" s="236"/>
      <c r="F1796" s="95"/>
      <c r="G1796" s="95"/>
      <c r="I1796" s="69">
        <f t="shared" si="54"/>
        <v>0</v>
      </c>
      <c r="J1796"/>
      <c r="K1796"/>
    </row>
    <row r="1797" spans="1:11" ht="15.75" x14ac:dyDescent="0.25">
      <c r="A1797" s="242"/>
      <c r="B1797" s="242"/>
      <c r="C1797" s="237"/>
      <c r="D1797" s="236"/>
      <c r="E1797" s="236"/>
      <c r="F1797" s="95"/>
      <c r="G1797" s="95"/>
      <c r="I1797" s="69">
        <f t="shared" si="54"/>
        <v>0</v>
      </c>
      <c r="J1797"/>
      <c r="K1797"/>
    </row>
    <row r="1798" spans="1:11" ht="15.75" x14ac:dyDescent="0.25">
      <c r="A1798" s="242"/>
      <c r="B1798" s="242"/>
      <c r="C1798" s="237"/>
      <c r="D1798" s="236"/>
      <c r="E1798" s="236"/>
      <c r="F1798" s="95"/>
      <c r="G1798" s="95"/>
      <c r="I1798" s="69">
        <f t="shared" si="54"/>
        <v>0</v>
      </c>
      <c r="J1798"/>
      <c r="K1798"/>
    </row>
    <row r="1799" spans="1:11" ht="15.75" x14ac:dyDescent="0.25">
      <c r="A1799" s="242"/>
      <c r="B1799" s="242"/>
      <c r="C1799" s="237"/>
      <c r="D1799" s="236"/>
      <c r="E1799" s="236"/>
      <c r="F1799" s="95"/>
      <c r="G1799" s="95"/>
      <c r="I1799" s="69">
        <f t="shared" si="54"/>
        <v>0</v>
      </c>
      <c r="J1799"/>
      <c r="K1799"/>
    </row>
    <row r="1800" spans="1:11" ht="15.75" x14ac:dyDescent="0.25">
      <c r="A1800" s="242"/>
      <c r="B1800" s="242"/>
      <c r="C1800" s="237"/>
      <c r="D1800" s="236"/>
      <c r="E1800" s="236"/>
      <c r="F1800" s="95"/>
      <c r="G1800" s="95"/>
      <c r="I1800" s="69">
        <f t="shared" si="54"/>
        <v>0</v>
      </c>
      <c r="J1800"/>
      <c r="K1800"/>
    </row>
    <row r="1801" spans="1:11" ht="15.75" x14ac:dyDescent="0.25">
      <c r="A1801" s="242"/>
      <c r="B1801" s="242"/>
      <c r="C1801" s="237"/>
      <c r="D1801" s="236"/>
      <c r="E1801" s="236"/>
      <c r="F1801" s="95"/>
      <c r="G1801" s="95"/>
      <c r="I1801" s="69">
        <f t="shared" si="54"/>
        <v>0</v>
      </c>
      <c r="J1801"/>
      <c r="K1801"/>
    </row>
    <row r="1802" spans="1:11" ht="15.75" x14ac:dyDescent="0.25">
      <c r="A1802" s="242"/>
      <c r="B1802" s="242"/>
      <c r="C1802" s="237"/>
      <c r="D1802" s="236"/>
      <c r="E1802" s="236"/>
      <c r="F1802" s="95"/>
      <c r="G1802" s="95"/>
      <c r="I1802" s="69">
        <f t="shared" si="54"/>
        <v>0</v>
      </c>
      <c r="J1802"/>
      <c r="K1802"/>
    </row>
    <row r="1803" spans="1:11" ht="15.75" x14ac:dyDescent="0.25">
      <c r="A1803" s="242"/>
      <c r="B1803" s="242"/>
      <c r="C1803" s="237"/>
      <c r="D1803" s="236"/>
      <c r="E1803" s="236"/>
      <c r="F1803" s="95"/>
      <c r="G1803" s="95"/>
      <c r="I1803" s="69">
        <f t="shared" si="54"/>
        <v>0</v>
      </c>
      <c r="J1803"/>
      <c r="K1803"/>
    </row>
    <row r="1804" spans="1:11" ht="15.75" x14ac:dyDescent="0.25">
      <c r="A1804" s="242"/>
      <c r="B1804" s="242"/>
      <c r="C1804" s="237"/>
      <c r="D1804" s="236"/>
      <c r="E1804" s="236"/>
      <c r="F1804" s="95"/>
      <c r="G1804" s="95"/>
      <c r="I1804" s="69">
        <f t="shared" si="54"/>
        <v>0</v>
      </c>
      <c r="J1804"/>
      <c r="K1804"/>
    </row>
    <row r="1805" spans="1:11" ht="15.75" x14ac:dyDescent="0.25">
      <c r="A1805" s="242"/>
      <c r="B1805" s="242"/>
      <c r="C1805" s="237"/>
      <c r="D1805" s="236"/>
      <c r="E1805" s="236"/>
      <c r="F1805" s="95"/>
      <c r="G1805" s="95"/>
      <c r="I1805" s="69">
        <f t="shared" si="54"/>
        <v>0</v>
      </c>
      <c r="J1805"/>
      <c r="K1805"/>
    </row>
    <row r="1806" spans="1:11" ht="15.75" x14ac:dyDescent="0.25">
      <c r="A1806" s="242"/>
      <c r="B1806" s="242"/>
      <c r="C1806" s="237"/>
      <c r="D1806" s="236"/>
      <c r="E1806" s="236"/>
      <c r="F1806" s="95"/>
      <c r="G1806" s="95"/>
      <c r="I1806" s="69">
        <f t="shared" si="54"/>
        <v>0</v>
      </c>
      <c r="J1806"/>
      <c r="K1806"/>
    </row>
    <row r="1807" spans="1:11" ht="15.75" x14ac:dyDescent="0.25">
      <c r="A1807" s="242"/>
      <c r="B1807" s="242"/>
      <c r="C1807" s="237"/>
      <c r="D1807" s="236"/>
      <c r="E1807" s="236"/>
      <c r="F1807" s="95"/>
      <c r="G1807" s="95"/>
      <c r="I1807" s="69">
        <f t="shared" si="54"/>
        <v>0</v>
      </c>
      <c r="J1807"/>
      <c r="K1807"/>
    </row>
    <row r="1808" spans="1:11" ht="15.75" x14ac:dyDescent="0.25">
      <c r="A1808" s="242"/>
      <c r="B1808" s="242"/>
      <c r="C1808" s="237"/>
      <c r="D1808" s="236"/>
      <c r="E1808" s="236"/>
      <c r="F1808" s="95"/>
      <c r="G1808" s="95"/>
      <c r="I1808" s="69">
        <f t="shared" si="54"/>
        <v>0</v>
      </c>
      <c r="J1808"/>
      <c r="K1808"/>
    </row>
    <row r="1809" spans="1:11" ht="15.75" x14ac:dyDescent="0.25">
      <c r="A1809" s="242"/>
      <c r="B1809" s="242"/>
      <c r="C1809" s="237"/>
      <c r="D1809" s="236"/>
      <c r="E1809" s="236"/>
      <c r="F1809" s="95"/>
      <c r="G1809" s="95"/>
      <c r="I1809" s="69">
        <f t="shared" si="54"/>
        <v>0</v>
      </c>
      <c r="J1809"/>
      <c r="K1809"/>
    </row>
    <row r="1810" spans="1:11" ht="15.75" x14ac:dyDescent="0.25">
      <c r="A1810" s="242"/>
      <c r="B1810" s="242"/>
      <c r="C1810" s="237"/>
      <c r="D1810" s="236"/>
      <c r="E1810" s="236"/>
      <c r="F1810" s="95"/>
      <c r="G1810" s="95"/>
      <c r="I1810" s="69">
        <f t="shared" si="54"/>
        <v>0</v>
      </c>
      <c r="J1810"/>
      <c r="K1810"/>
    </row>
    <row r="1811" spans="1:11" ht="15.75" x14ac:dyDescent="0.25">
      <c r="A1811" s="242"/>
      <c r="B1811" s="242"/>
      <c r="C1811" s="237"/>
      <c r="D1811" s="236"/>
      <c r="E1811" s="236"/>
      <c r="F1811" s="95"/>
      <c r="G1811" s="95"/>
      <c r="I1811" s="69">
        <f t="shared" si="54"/>
        <v>0</v>
      </c>
      <c r="J1811"/>
      <c r="K1811"/>
    </row>
    <row r="1812" spans="1:11" ht="15.75" x14ac:dyDescent="0.25">
      <c r="A1812" s="242"/>
      <c r="B1812" s="242"/>
      <c r="C1812" s="237"/>
      <c r="D1812" s="236"/>
      <c r="E1812" s="236"/>
      <c r="F1812" s="95"/>
      <c r="G1812" s="95"/>
      <c r="I1812" s="69">
        <f t="shared" si="54"/>
        <v>0</v>
      </c>
      <c r="J1812"/>
      <c r="K1812"/>
    </row>
    <row r="1813" spans="1:11" ht="15.75" x14ac:dyDescent="0.25">
      <c r="A1813" s="242"/>
      <c r="B1813" s="242"/>
      <c r="C1813" s="237"/>
      <c r="D1813" s="236"/>
      <c r="E1813" s="236"/>
      <c r="F1813" s="95"/>
      <c r="G1813" s="95"/>
      <c r="I1813" s="69">
        <f t="shared" si="54"/>
        <v>0</v>
      </c>
      <c r="J1813"/>
      <c r="K1813"/>
    </row>
    <row r="1814" spans="1:11" ht="15.75" x14ac:dyDescent="0.25">
      <c r="A1814" s="242"/>
      <c r="B1814" s="242"/>
      <c r="C1814" s="237"/>
      <c r="D1814" s="236"/>
      <c r="E1814" s="236"/>
      <c r="F1814" s="95"/>
      <c r="G1814" s="95"/>
      <c r="I1814" s="69">
        <f t="shared" si="54"/>
        <v>0</v>
      </c>
      <c r="J1814"/>
      <c r="K1814"/>
    </row>
    <row r="1815" spans="1:11" ht="15.75" x14ac:dyDescent="0.25">
      <c r="A1815" s="242"/>
      <c r="B1815" s="242"/>
      <c r="C1815" s="237"/>
      <c r="D1815" s="236"/>
      <c r="E1815" s="236"/>
      <c r="F1815" s="95"/>
      <c r="G1815" s="95"/>
      <c r="I1815" s="69">
        <f t="shared" si="54"/>
        <v>0</v>
      </c>
      <c r="J1815"/>
      <c r="K1815"/>
    </row>
    <row r="1816" spans="1:11" ht="15.75" x14ac:dyDescent="0.25">
      <c r="A1816" s="242"/>
      <c r="B1816" s="242"/>
      <c r="C1816" s="237"/>
      <c r="D1816" s="236"/>
      <c r="E1816" s="236"/>
      <c r="F1816" s="95"/>
      <c r="G1816" s="95"/>
      <c r="I1816" s="69">
        <f t="shared" si="54"/>
        <v>0</v>
      </c>
      <c r="J1816"/>
      <c r="K1816"/>
    </row>
    <row r="1817" spans="1:11" ht="15.75" x14ac:dyDescent="0.25">
      <c r="A1817" s="242"/>
      <c r="B1817" s="242"/>
      <c r="C1817" s="237"/>
      <c r="D1817" s="236"/>
      <c r="E1817" s="236"/>
      <c r="F1817" s="95"/>
      <c r="G1817" s="95"/>
      <c r="I1817" s="69">
        <f t="shared" si="54"/>
        <v>0</v>
      </c>
      <c r="J1817"/>
      <c r="K1817"/>
    </row>
    <row r="1818" spans="1:11" ht="15.75" x14ac:dyDescent="0.25">
      <c r="A1818" s="242"/>
      <c r="B1818" s="242"/>
      <c r="C1818" s="237"/>
      <c r="D1818" s="236"/>
      <c r="E1818" s="236"/>
      <c r="F1818" s="95"/>
      <c r="G1818" s="95"/>
      <c r="I1818" s="69">
        <f t="shared" si="54"/>
        <v>0</v>
      </c>
      <c r="J1818"/>
      <c r="K1818"/>
    </row>
    <row r="1819" spans="1:11" ht="15.75" x14ac:dyDescent="0.25">
      <c r="A1819" s="242"/>
      <c r="B1819" s="242"/>
      <c r="C1819" s="237"/>
      <c r="D1819" s="236"/>
      <c r="E1819" s="236"/>
      <c r="F1819" s="95"/>
      <c r="G1819" s="95"/>
      <c r="I1819" s="69">
        <f t="shared" si="54"/>
        <v>0</v>
      </c>
      <c r="J1819"/>
      <c r="K1819"/>
    </row>
    <row r="1820" spans="1:11" ht="15.75" x14ac:dyDescent="0.25">
      <c r="A1820" s="242"/>
      <c r="B1820" s="242"/>
      <c r="C1820" s="237"/>
      <c r="D1820" s="236"/>
      <c r="E1820" s="236"/>
      <c r="F1820" s="95"/>
      <c r="G1820" s="95"/>
      <c r="I1820" s="69">
        <f t="shared" si="54"/>
        <v>0</v>
      </c>
      <c r="J1820"/>
      <c r="K1820"/>
    </row>
    <row r="1821" spans="1:11" ht="15.75" x14ac:dyDescent="0.25">
      <c r="A1821" s="242"/>
      <c r="B1821" s="242"/>
      <c r="C1821" s="237"/>
      <c r="D1821" s="236"/>
      <c r="E1821" s="236"/>
      <c r="F1821" s="95"/>
      <c r="G1821" s="95"/>
      <c r="I1821" s="69">
        <f t="shared" si="54"/>
        <v>0</v>
      </c>
      <c r="J1821"/>
      <c r="K1821"/>
    </row>
    <row r="1822" spans="1:11" ht="15.75" x14ac:dyDescent="0.25">
      <c r="A1822" s="242"/>
      <c r="B1822" s="242"/>
      <c r="C1822" s="237"/>
      <c r="D1822" s="236"/>
      <c r="E1822" s="236"/>
      <c r="F1822" s="95"/>
      <c r="G1822" s="95"/>
      <c r="I1822" s="69">
        <f t="shared" si="54"/>
        <v>0</v>
      </c>
      <c r="J1822"/>
      <c r="K1822"/>
    </row>
    <row r="1823" spans="1:11" ht="15.75" x14ac:dyDescent="0.25">
      <c r="A1823" s="242"/>
      <c r="B1823" s="242"/>
      <c r="C1823" s="237"/>
      <c r="D1823" s="236"/>
      <c r="E1823" s="236"/>
      <c r="F1823" s="95"/>
      <c r="G1823" s="95"/>
      <c r="I1823" s="69">
        <f t="shared" si="54"/>
        <v>0</v>
      </c>
      <c r="J1823"/>
      <c r="K1823"/>
    </row>
    <row r="1824" spans="1:11" ht="15.75" x14ac:dyDescent="0.25">
      <c r="A1824" s="242"/>
      <c r="B1824" s="242"/>
      <c r="C1824" s="237"/>
      <c r="D1824" s="236"/>
      <c r="E1824" s="236"/>
      <c r="F1824" s="95"/>
      <c r="G1824" s="95"/>
      <c r="I1824" s="69">
        <f t="shared" si="54"/>
        <v>0</v>
      </c>
      <c r="J1824"/>
      <c r="K1824"/>
    </row>
    <row r="1825" spans="1:11" ht="15.75" x14ac:dyDescent="0.25">
      <c r="A1825" s="242"/>
      <c r="B1825" s="242"/>
      <c r="C1825" s="237"/>
      <c r="D1825" s="236"/>
      <c r="E1825" s="236"/>
      <c r="F1825" s="95"/>
      <c r="G1825" s="95"/>
      <c r="I1825" s="69">
        <f t="shared" si="54"/>
        <v>0</v>
      </c>
      <c r="J1825"/>
      <c r="K1825"/>
    </row>
    <row r="1826" spans="1:11" ht="15.75" x14ac:dyDescent="0.25">
      <c r="A1826" s="242"/>
      <c r="B1826" s="242"/>
      <c r="C1826" s="237"/>
      <c r="D1826" s="236"/>
      <c r="E1826" s="236"/>
      <c r="F1826" s="95"/>
      <c r="G1826" s="95"/>
      <c r="I1826" s="69">
        <f t="shared" si="54"/>
        <v>0</v>
      </c>
      <c r="J1826"/>
      <c r="K1826"/>
    </row>
    <row r="1827" spans="1:11" ht="15.75" x14ac:dyDescent="0.25">
      <c r="A1827" s="242"/>
      <c r="B1827" s="242"/>
      <c r="C1827" s="237"/>
      <c r="D1827" s="236"/>
      <c r="E1827" s="236"/>
      <c r="F1827" s="95"/>
      <c r="G1827" s="95"/>
      <c r="I1827" s="69">
        <f t="shared" si="54"/>
        <v>0</v>
      </c>
      <c r="J1827"/>
      <c r="K1827"/>
    </row>
    <row r="1828" spans="1:11" ht="15.75" x14ac:dyDescent="0.25">
      <c r="A1828" s="242"/>
      <c r="B1828" s="242"/>
      <c r="C1828" s="237"/>
      <c r="D1828" s="236"/>
      <c r="E1828" s="236"/>
      <c r="F1828" s="95"/>
      <c r="G1828" s="95"/>
      <c r="I1828" s="69">
        <f t="shared" si="54"/>
        <v>0</v>
      </c>
      <c r="J1828"/>
      <c r="K1828"/>
    </row>
    <row r="1829" spans="1:11" ht="15.75" x14ac:dyDescent="0.25">
      <c r="A1829" s="242"/>
      <c r="B1829" s="242"/>
      <c r="C1829" s="237"/>
      <c r="D1829" s="236"/>
      <c r="E1829" s="236"/>
      <c r="F1829" s="95"/>
      <c r="G1829" s="95"/>
      <c r="I1829" s="69">
        <f t="shared" si="54"/>
        <v>0</v>
      </c>
      <c r="J1829"/>
      <c r="K1829"/>
    </row>
    <row r="1830" spans="1:11" ht="15.75" x14ac:dyDescent="0.25">
      <c r="A1830" s="242"/>
      <c r="B1830" s="242"/>
      <c r="C1830" s="237"/>
      <c r="D1830" s="236"/>
      <c r="E1830" s="236"/>
      <c r="F1830" s="95"/>
      <c r="G1830" s="95"/>
      <c r="I1830" s="69">
        <f t="shared" si="54"/>
        <v>0</v>
      </c>
      <c r="J1830"/>
      <c r="K1830"/>
    </row>
    <row r="1831" spans="1:11" ht="15.75" x14ac:dyDescent="0.25">
      <c r="A1831" s="242"/>
      <c r="B1831" s="242"/>
      <c r="C1831" s="237"/>
      <c r="D1831" s="236"/>
      <c r="E1831" s="236"/>
      <c r="F1831" s="95"/>
      <c r="G1831" s="95"/>
      <c r="I1831" s="69">
        <f t="shared" si="54"/>
        <v>0</v>
      </c>
      <c r="J1831"/>
      <c r="K1831"/>
    </row>
    <row r="1832" spans="1:11" ht="15.75" x14ac:dyDescent="0.25">
      <c r="A1832" s="242"/>
      <c r="B1832" s="242"/>
      <c r="C1832" s="237"/>
      <c r="D1832" s="236"/>
      <c r="E1832" s="236"/>
      <c r="F1832" s="95"/>
      <c r="G1832" s="95"/>
      <c r="I1832" s="69">
        <f t="shared" si="54"/>
        <v>0</v>
      </c>
      <c r="J1832"/>
      <c r="K1832"/>
    </row>
    <row r="1833" spans="1:11" ht="15.75" x14ac:dyDescent="0.25">
      <c r="A1833" s="242"/>
      <c r="B1833" s="242"/>
      <c r="C1833" s="237"/>
      <c r="D1833" s="236"/>
      <c r="E1833" s="236"/>
      <c r="F1833" s="95"/>
      <c r="G1833" s="95"/>
      <c r="I1833" s="69">
        <f t="shared" si="54"/>
        <v>0</v>
      </c>
      <c r="J1833"/>
      <c r="K1833"/>
    </row>
    <row r="1834" spans="1:11" ht="15.75" x14ac:dyDescent="0.25">
      <c r="A1834" s="242"/>
      <c r="B1834" s="242"/>
      <c r="C1834" s="237"/>
      <c r="D1834" s="236"/>
      <c r="E1834" s="236"/>
      <c r="F1834" s="95"/>
      <c r="G1834" s="95"/>
      <c r="I1834" s="69">
        <f t="shared" si="54"/>
        <v>0</v>
      </c>
      <c r="J1834"/>
      <c r="K1834"/>
    </row>
    <row r="1835" spans="1:11" ht="15.75" x14ac:dyDescent="0.25">
      <c r="A1835" s="242"/>
      <c r="B1835" s="242"/>
      <c r="C1835" s="237"/>
      <c r="D1835" s="236"/>
      <c r="E1835" s="236"/>
      <c r="F1835" s="95"/>
      <c r="G1835" s="95"/>
      <c r="I1835" s="69">
        <f t="shared" si="54"/>
        <v>0</v>
      </c>
      <c r="J1835"/>
      <c r="K1835"/>
    </row>
    <row r="1836" spans="1:11" ht="15.75" x14ac:dyDescent="0.25">
      <c r="A1836" s="242"/>
      <c r="B1836" s="242"/>
      <c r="C1836" s="237"/>
      <c r="D1836" s="236"/>
      <c r="E1836" s="236"/>
      <c r="F1836" s="95"/>
      <c r="G1836" s="95"/>
      <c r="I1836" s="69">
        <f t="shared" si="54"/>
        <v>0</v>
      </c>
      <c r="J1836"/>
      <c r="K1836"/>
    </row>
    <row r="1837" spans="1:11" ht="15.75" x14ac:dyDescent="0.25">
      <c r="A1837" s="242"/>
      <c r="B1837" s="242"/>
      <c r="C1837" s="237"/>
      <c r="D1837" s="236"/>
      <c r="E1837" s="236"/>
      <c r="F1837" s="95"/>
      <c r="G1837" s="95"/>
      <c r="I1837" s="69">
        <f t="shared" si="54"/>
        <v>0</v>
      </c>
      <c r="J1837"/>
      <c r="K1837"/>
    </row>
    <row r="1838" spans="1:11" ht="15.75" x14ac:dyDescent="0.25">
      <c r="A1838" s="242"/>
      <c r="B1838" s="242"/>
      <c r="C1838" s="237"/>
      <c r="D1838" s="236"/>
      <c r="E1838" s="236"/>
      <c r="F1838" s="95"/>
      <c r="G1838" s="95"/>
      <c r="I1838" s="69">
        <f t="shared" si="54"/>
        <v>0</v>
      </c>
      <c r="J1838"/>
      <c r="K1838"/>
    </row>
    <row r="1839" spans="1:11" ht="15.75" x14ac:dyDescent="0.25">
      <c r="A1839" s="242"/>
      <c r="B1839" s="242"/>
      <c r="C1839" s="237"/>
      <c r="D1839" s="236"/>
      <c r="E1839" s="236"/>
      <c r="F1839" s="95"/>
      <c r="G1839" s="95"/>
      <c r="I1839" s="69">
        <f t="shared" si="54"/>
        <v>0</v>
      </c>
      <c r="J1839"/>
      <c r="K1839"/>
    </row>
    <row r="1840" spans="1:11" ht="15.75" x14ac:dyDescent="0.25">
      <c r="A1840" s="242"/>
      <c r="B1840" s="242"/>
      <c r="C1840" s="237"/>
      <c r="D1840" s="236"/>
      <c r="E1840" s="236"/>
      <c r="F1840" s="95"/>
      <c r="G1840" s="95"/>
      <c r="I1840" s="69">
        <f t="shared" si="54"/>
        <v>0</v>
      </c>
      <c r="J1840"/>
      <c r="K1840"/>
    </row>
    <row r="1841" spans="1:11" ht="15.75" x14ac:dyDescent="0.25">
      <c r="A1841" s="242"/>
      <c r="B1841" s="242"/>
      <c r="C1841" s="237"/>
      <c r="D1841" s="236"/>
      <c r="E1841" s="236"/>
      <c r="F1841" s="95"/>
      <c r="G1841" s="95"/>
      <c r="I1841" s="69">
        <f t="shared" si="54"/>
        <v>0</v>
      </c>
      <c r="J1841"/>
      <c r="K1841"/>
    </row>
    <row r="1842" spans="1:11" ht="15.75" x14ac:dyDescent="0.25">
      <c r="A1842" s="242"/>
      <c r="B1842" s="242"/>
      <c r="C1842" s="237"/>
      <c r="D1842" s="236"/>
      <c r="E1842" s="236"/>
      <c r="F1842" s="95"/>
      <c r="G1842" s="95"/>
      <c r="I1842" s="69">
        <f t="shared" si="54"/>
        <v>0</v>
      </c>
      <c r="J1842"/>
      <c r="K1842"/>
    </row>
    <row r="1843" spans="1:11" ht="15.75" x14ac:dyDescent="0.25">
      <c r="A1843" s="242"/>
      <c r="B1843" s="242"/>
      <c r="C1843" s="237"/>
      <c r="D1843" s="236"/>
      <c r="E1843" s="236"/>
      <c r="F1843" s="95"/>
      <c r="G1843" s="95"/>
      <c r="I1843" s="69">
        <f t="shared" si="54"/>
        <v>0</v>
      </c>
      <c r="J1843"/>
      <c r="K1843"/>
    </row>
    <row r="1844" spans="1:11" ht="15.75" x14ac:dyDescent="0.25">
      <c r="A1844" s="242"/>
      <c r="B1844" s="242"/>
      <c r="C1844" s="237"/>
      <c r="D1844" s="236"/>
      <c r="E1844" s="236"/>
      <c r="F1844" s="95"/>
      <c r="G1844" s="95"/>
      <c r="I1844" s="69">
        <f t="shared" si="54"/>
        <v>0</v>
      </c>
      <c r="J1844"/>
      <c r="K1844"/>
    </row>
    <row r="1845" spans="1:11" ht="15.75" x14ac:dyDescent="0.25">
      <c r="A1845" s="242"/>
      <c r="B1845" s="242"/>
      <c r="C1845" s="237"/>
      <c r="D1845" s="236"/>
      <c r="E1845" s="236"/>
      <c r="F1845" s="95"/>
      <c r="G1845" s="95"/>
      <c r="I1845" s="69">
        <f t="shared" si="54"/>
        <v>0</v>
      </c>
      <c r="J1845"/>
      <c r="K1845"/>
    </row>
    <row r="1846" spans="1:11" ht="15.75" x14ac:dyDescent="0.25">
      <c r="A1846" s="242"/>
      <c r="B1846" s="242"/>
      <c r="C1846" s="237"/>
      <c r="D1846" s="236"/>
      <c r="E1846" s="236"/>
      <c r="F1846" s="95"/>
      <c r="G1846" s="95"/>
      <c r="I1846" s="69">
        <f t="shared" si="54"/>
        <v>0</v>
      </c>
      <c r="J1846"/>
      <c r="K1846"/>
    </row>
    <row r="1847" spans="1:11" ht="15.75" x14ac:dyDescent="0.25">
      <c r="A1847" s="242"/>
      <c r="B1847" s="242"/>
      <c r="C1847" s="237"/>
      <c r="D1847" s="236"/>
      <c r="E1847" s="236"/>
      <c r="F1847" s="95"/>
      <c r="G1847" s="95"/>
      <c r="I1847" s="69">
        <f t="shared" si="54"/>
        <v>0</v>
      </c>
      <c r="J1847"/>
      <c r="K1847"/>
    </row>
    <row r="1848" spans="1:11" ht="15.75" x14ac:dyDescent="0.25">
      <c r="A1848" s="242"/>
      <c r="B1848" s="242"/>
      <c r="C1848" s="237"/>
      <c r="D1848" s="236"/>
      <c r="E1848" s="236"/>
      <c r="F1848" s="95"/>
      <c r="G1848" s="95"/>
      <c r="I1848" s="69">
        <f t="shared" si="54"/>
        <v>0</v>
      </c>
      <c r="J1848"/>
      <c r="K1848"/>
    </row>
    <row r="1849" spans="1:11" ht="15.75" x14ac:dyDescent="0.25">
      <c r="A1849" s="242"/>
      <c r="B1849" s="242"/>
      <c r="C1849" s="237"/>
      <c r="D1849" s="236"/>
      <c r="E1849" s="236"/>
      <c r="F1849" s="95"/>
      <c r="G1849" s="95"/>
      <c r="I1849" s="69">
        <f t="shared" si="54"/>
        <v>0</v>
      </c>
      <c r="J1849"/>
      <c r="K1849"/>
    </row>
    <row r="1850" spans="1:11" ht="15.75" x14ac:dyDescent="0.25">
      <c r="A1850" s="242"/>
      <c r="B1850" s="242"/>
      <c r="C1850" s="237"/>
      <c r="D1850" s="236"/>
      <c r="E1850" s="236"/>
      <c r="F1850" s="95"/>
      <c r="G1850" s="95"/>
      <c r="I1850" s="69">
        <f t="shared" si="54"/>
        <v>0</v>
      </c>
      <c r="J1850"/>
      <c r="K1850"/>
    </row>
    <row r="1851" spans="1:11" ht="15.75" x14ac:dyDescent="0.25">
      <c r="A1851" s="242"/>
      <c r="B1851" s="242"/>
      <c r="C1851" s="237"/>
      <c r="D1851" s="236"/>
      <c r="E1851" s="236"/>
      <c r="F1851" s="95"/>
      <c r="G1851" s="95"/>
      <c r="I1851" s="69">
        <f t="shared" si="54"/>
        <v>0</v>
      </c>
      <c r="J1851"/>
      <c r="K1851"/>
    </row>
    <row r="1852" spans="1:11" ht="15.75" x14ac:dyDescent="0.25">
      <c r="A1852" s="242"/>
      <c r="B1852" s="242"/>
      <c r="C1852" s="237"/>
      <c r="D1852" s="236"/>
      <c r="E1852" s="236"/>
      <c r="F1852" s="95"/>
      <c r="G1852" s="95"/>
      <c r="I1852" s="69">
        <f t="shared" si="54"/>
        <v>0</v>
      </c>
      <c r="J1852"/>
      <c r="K1852"/>
    </row>
    <row r="1853" spans="1:11" ht="15.75" x14ac:dyDescent="0.25">
      <c r="A1853" s="242"/>
      <c r="B1853" s="242"/>
      <c r="C1853" s="237"/>
      <c r="D1853" s="236"/>
      <c r="E1853" s="236"/>
      <c r="F1853" s="95"/>
      <c r="G1853" s="95"/>
      <c r="I1853" s="69">
        <f t="shared" si="54"/>
        <v>0</v>
      </c>
      <c r="J1853"/>
      <c r="K1853"/>
    </row>
    <row r="1854" spans="1:11" ht="15.75" x14ac:dyDescent="0.25">
      <c r="A1854" s="242"/>
      <c r="B1854" s="242"/>
      <c r="C1854" s="237"/>
      <c r="D1854" s="236"/>
      <c r="E1854" s="236"/>
      <c r="F1854" s="95"/>
      <c r="G1854" s="95"/>
      <c r="I1854" s="69">
        <f t="shared" si="54"/>
        <v>0</v>
      </c>
      <c r="J1854"/>
      <c r="K1854"/>
    </row>
    <row r="1855" spans="1:11" ht="15.75" x14ac:dyDescent="0.25">
      <c r="A1855" s="242"/>
      <c r="B1855" s="242"/>
      <c r="C1855" s="237"/>
      <c r="D1855" s="236"/>
      <c r="E1855" s="236"/>
      <c r="F1855" s="95"/>
      <c r="G1855" s="95"/>
      <c r="I1855" s="69">
        <f t="shared" si="54"/>
        <v>0</v>
      </c>
      <c r="J1855"/>
      <c r="K1855"/>
    </row>
    <row r="1856" spans="1:11" ht="15.75" x14ac:dyDescent="0.25">
      <c r="A1856" s="242"/>
      <c r="B1856" s="242"/>
      <c r="C1856" s="237"/>
      <c r="D1856" s="236"/>
      <c r="E1856" s="236"/>
      <c r="F1856" s="95"/>
      <c r="G1856" s="95"/>
      <c r="I1856" s="69">
        <f t="shared" si="54"/>
        <v>0</v>
      </c>
      <c r="J1856"/>
      <c r="K1856"/>
    </row>
    <row r="1857" spans="1:11" ht="15.75" x14ac:dyDescent="0.25">
      <c r="A1857" s="242"/>
      <c r="B1857" s="242"/>
      <c r="C1857" s="237"/>
      <c r="D1857" s="236"/>
      <c r="E1857" s="236"/>
      <c r="F1857" s="95"/>
      <c r="G1857" s="95"/>
      <c r="I1857" s="69">
        <f t="shared" si="54"/>
        <v>0</v>
      </c>
      <c r="J1857"/>
      <c r="K1857"/>
    </row>
    <row r="1858" spans="1:11" ht="15.75" x14ac:dyDescent="0.25">
      <c r="A1858" s="242"/>
      <c r="B1858" s="242"/>
      <c r="C1858" s="237"/>
      <c r="D1858" s="236"/>
      <c r="E1858" s="236"/>
      <c r="F1858" s="95"/>
      <c r="G1858" s="95"/>
      <c r="I1858" s="69">
        <f t="shared" si="54"/>
        <v>0</v>
      </c>
      <c r="J1858"/>
      <c r="K1858"/>
    </row>
    <row r="1859" spans="1:11" ht="15.75" x14ac:dyDescent="0.25">
      <c r="A1859" s="242"/>
      <c r="B1859" s="242"/>
      <c r="C1859" s="237"/>
      <c r="D1859" s="236"/>
      <c r="E1859" s="236"/>
      <c r="F1859" s="95"/>
      <c r="G1859" s="95"/>
      <c r="I1859" s="69">
        <f t="shared" ref="I1859:I1922" si="55">D1859</f>
        <v>0</v>
      </c>
      <c r="J1859"/>
      <c r="K1859"/>
    </row>
    <row r="1860" spans="1:11" ht="15.75" x14ac:dyDescent="0.25">
      <c r="A1860" s="242"/>
      <c r="B1860" s="242"/>
      <c r="C1860" s="237"/>
      <c r="D1860" s="236"/>
      <c r="E1860" s="236"/>
      <c r="F1860" s="95"/>
      <c r="G1860" s="95"/>
      <c r="I1860" s="69">
        <f t="shared" si="55"/>
        <v>0</v>
      </c>
      <c r="J1860"/>
      <c r="K1860"/>
    </row>
    <row r="1861" spans="1:11" ht="15.75" x14ac:dyDescent="0.25">
      <c r="A1861" s="242"/>
      <c r="B1861" s="242"/>
      <c r="C1861" s="237"/>
      <c r="D1861" s="236"/>
      <c r="E1861" s="236"/>
      <c r="F1861" s="95"/>
      <c r="G1861" s="95"/>
      <c r="I1861" s="69">
        <f t="shared" si="55"/>
        <v>0</v>
      </c>
      <c r="J1861"/>
      <c r="K1861"/>
    </row>
    <row r="1862" spans="1:11" ht="15.75" x14ac:dyDescent="0.25">
      <c r="A1862" s="242"/>
      <c r="B1862" s="242"/>
      <c r="C1862" s="237"/>
      <c r="D1862" s="236"/>
      <c r="E1862" s="236"/>
      <c r="F1862" s="95"/>
      <c r="G1862" s="95"/>
      <c r="I1862" s="69">
        <f t="shared" si="55"/>
        <v>0</v>
      </c>
      <c r="J1862"/>
      <c r="K1862"/>
    </row>
    <row r="1863" spans="1:11" ht="15.75" x14ac:dyDescent="0.25">
      <c r="A1863" s="242"/>
      <c r="B1863" s="242"/>
      <c r="C1863" s="237"/>
      <c r="D1863" s="236"/>
      <c r="E1863" s="236"/>
      <c r="F1863" s="95"/>
      <c r="G1863" s="95"/>
      <c r="I1863" s="69">
        <f t="shared" si="55"/>
        <v>0</v>
      </c>
      <c r="J1863"/>
      <c r="K1863"/>
    </row>
    <row r="1864" spans="1:11" ht="15.75" x14ac:dyDescent="0.25">
      <c r="A1864" s="242"/>
      <c r="B1864" s="242"/>
      <c r="C1864" s="237"/>
      <c r="D1864" s="236"/>
      <c r="E1864" s="236"/>
      <c r="F1864" s="95"/>
      <c r="G1864" s="95"/>
      <c r="I1864" s="69">
        <f t="shared" si="55"/>
        <v>0</v>
      </c>
      <c r="J1864"/>
      <c r="K1864"/>
    </row>
    <row r="1865" spans="1:11" ht="15.75" x14ac:dyDescent="0.25">
      <c r="A1865" s="242"/>
      <c r="B1865" s="242"/>
      <c r="C1865" s="237"/>
      <c r="D1865" s="236"/>
      <c r="E1865" s="236"/>
      <c r="F1865" s="95"/>
      <c r="G1865" s="95"/>
      <c r="I1865" s="69">
        <f t="shared" si="55"/>
        <v>0</v>
      </c>
      <c r="J1865"/>
      <c r="K1865"/>
    </row>
    <row r="1866" spans="1:11" ht="15.75" x14ac:dyDescent="0.25">
      <c r="A1866" s="242"/>
      <c r="B1866" s="242"/>
      <c r="C1866" s="237"/>
      <c r="D1866" s="236"/>
      <c r="E1866" s="236"/>
      <c r="F1866" s="95"/>
      <c r="G1866" s="95"/>
      <c r="I1866" s="69">
        <f t="shared" si="55"/>
        <v>0</v>
      </c>
      <c r="J1866"/>
      <c r="K1866"/>
    </row>
    <row r="1867" spans="1:11" ht="15.75" x14ac:dyDescent="0.25">
      <c r="A1867" s="242"/>
      <c r="B1867" s="242"/>
      <c r="C1867" s="237"/>
      <c r="D1867" s="236"/>
      <c r="E1867" s="236"/>
      <c r="F1867" s="95"/>
      <c r="G1867" s="95"/>
      <c r="I1867" s="69">
        <f t="shared" si="55"/>
        <v>0</v>
      </c>
      <c r="J1867"/>
      <c r="K1867"/>
    </row>
    <row r="1868" spans="1:11" ht="15.75" x14ac:dyDescent="0.25">
      <c r="A1868" s="242"/>
      <c r="B1868" s="242"/>
      <c r="C1868" s="237"/>
      <c r="D1868" s="236"/>
      <c r="E1868" s="236"/>
      <c r="F1868" s="95"/>
      <c r="G1868" s="95"/>
      <c r="I1868" s="69">
        <f t="shared" si="55"/>
        <v>0</v>
      </c>
      <c r="J1868"/>
      <c r="K1868"/>
    </row>
    <row r="1869" spans="1:11" ht="15.75" x14ac:dyDescent="0.25">
      <c r="A1869" s="242"/>
      <c r="B1869" s="242"/>
      <c r="C1869" s="237"/>
      <c r="D1869" s="236"/>
      <c r="E1869" s="236"/>
      <c r="F1869" s="95"/>
      <c r="G1869" s="95"/>
      <c r="I1869" s="69">
        <f t="shared" si="55"/>
        <v>0</v>
      </c>
      <c r="J1869"/>
      <c r="K1869"/>
    </row>
    <row r="1870" spans="1:11" ht="15.75" x14ac:dyDescent="0.25">
      <c r="A1870" s="242"/>
      <c r="B1870" s="242"/>
      <c r="C1870" s="237"/>
      <c r="D1870" s="236"/>
      <c r="E1870" s="236"/>
      <c r="F1870" s="95"/>
      <c r="G1870" s="95"/>
      <c r="I1870" s="69">
        <f t="shared" si="55"/>
        <v>0</v>
      </c>
      <c r="J1870"/>
      <c r="K1870"/>
    </row>
    <row r="1871" spans="1:11" ht="15.75" x14ac:dyDescent="0.25">
      <c r="A1871" s="242"/>
      <c r="B1871" s="242"/>
      <c r="C1871" s="237"/>
      <c r="D1871" s="236"/>
      <c r="E1871" s="236"/>
      <c r="F1871" s="95"/>
      <c r="G1871" s="95"/>
      <c r="I1871" s="69">
        <f t="shared" si="55"/>
        <v>0</v>
      </c>
      <c r="J1871"/>
      <c r="K1871"/>
    </row>
    <row r="1872" spans="1:11" ht="15.75" x14ac:dyDescent="0.25">
      <c r="A1872" s="242"/>
      <c r="B1872" s="242"/>
      <c r="C1872" s="237"/>
      <c r="D1872" s="236"/>
      <c r="E1872" s="236"/>
      <c r="F1872" s="95"/>
      <c r="G1872" s="95"/>
      <c r="I1872" s="69">
        <f t="shared" si="55"/>
        <v>0</v>
      </c>
      <c r="J1872"/>
      <c r="K1872"/>
    </row>
    <row r="1873" spans="1:11" ht="15.75" x14ac:dyDescent="0.25">
      <c r="A1873" s="242"/>
      <c r="B1873" s="242"/>
      <c r="C1873" s="237"/>
      <c r="D1873" s="236"/>
      <c r="E1873" s="236"/>
      <c r="F1873" s="95"/>
      <c r="G1873" s="95"/>
      <c r="I1873" s="69">
        <f t="shared" si="55"/>
        <v>0</v>
      </c>
      <c r="J1873"/>
      <c r="K1873"/>
    </row>
    <row r="1874" spans="1:11" ht="15.75" x14ac:dyDescent="0.25">
      <c r="A1874" s="242"/>
      <c r="B1874" s="242"/>
      <c r="C1874" s="237"/>
      <c r="D1874" s="236"/>
      <c r="E1874" s="236"/>
      <c r="F1874" s="95"/>
      <c r="G1874" s="95"/>
      <c r="I1874" s="69">
        <f t="shared" si="55"/>
        <v>0</v>
      </c>
      <c r="J1874"/>
      <c r="K1874"/>
    </row>
    <row r="1875" spans="1:11" ht="15.75" x14ac:dyDescent="0.25">
      <c r="A1875" s="242"/>
      <c r="B1875" s="242"/>
      <c r="C1875" s="237"/>
      <c r="D1875" s="236"/>
      <c r="E1875" s="236"/>
      <c r="F1875" s="95"/>
      <c r="G1875" s="95"/>
      <c r="I1875" s="69">
        <f t="shared" si="55"/>
        <v>0</v>
      </c>
      <c r="J1875"/>
      <c r="K1875"/>
    </row>
    <row r="1876" spans="1:11" ht="15.75" x14ac:dyDescent="0.25">
      <c r="A1876" s="242"/>
      <c r="B1876" s="242"/>
      <c r="C1876" s="237"/>
      <c r="D1876" s="236"/>
      <c r="E1876" s="236"/>
      <c r="F1876" s="95"/>
      <c r="G1876" s="95"/>
      <c r="I1876" s="69">
        <f t="shared" si="55"/>
        <v>0</v>
      </c>
      <c r="J1876"/>
      <c r="K1876"/>
    </row>
    <row r="1877" spans="1:11" ht="15.75" x14ac:dyDescent="0.25">
      <c r="A1877" s="242"/>
      <c r="B1877" s="242"/>
      <c r="C1877" s="237"/>
      <c r="D1877" s="236"/>
      <c r="E1877" s="236"/>
      <c r="F1877" s="95"/>
      <c r="G1877" s="95"/>
      <c r="I1877" s="69">
        <f t="shared" si="55"/>
        <v>0</v>
      </c>
      <c r="J1877"/>
      <c r="K1877"/>
    </row>
    <row r="1878" spans="1:11" ht="15.75" x14ac:dyDescent="0.25">
      <c r="A1878" s="242"/>
      <c r="B1878" s="242"/>
      <c r="C1878" s="237"/>
      <c r="D1878" s="236"/>
      <c r="E1878" s="236"/>
      <c r="F1878" s="95"/>
      <c r="G1878" s="95"/>
      <c r="I1878" s="69">
        <f t="shared" si="55"/>
        <v>0</v>
      </c>
      <c r="J1878"/>
      <c r="K1878"/>
    </row>
    <row r="1879" spans="1:11" ht="15.75" x14ac:dyDescent="0.25">
      <c r="A1879" s="242"/>
      <c r="B1879" s="242"/>
      <c r="C1879" s="237"/>
      <c r="D1879" s="236"/>
      <c r="E1879" s="236"/>
      <c r="F1879" s="95"/>
      <c r="G1879" s="95"/>
      <c r="I1879" s="69">
        <f t="shared" si="55"/>
        <v>0</v>
      </c>
      <c r="J1879"/>
      <c r="K1879"/>
    </row>
    <row r="1880" spans="1:11" ht="15.75" x14ac:dyDescent="0.25">
      <c r="A1880" s="242"/>
      <c r="B1880" s="242"/>
      <c r="C1880" s="237"/>
      <c r="D1880" s="236"/>
      <c r="E1880" s="236"/>
      <c r="F1880" s="95"/>
      <c r="G1880" s="95"/>
      <c r="I1880" s="69">
        <f t="shared" si="55"/>
        <v>0</v>
      </c>
      <c r="J1880"/>
      <c r="K1880"/>
    </row>
    <row r="1881" spans="1:11" ht="15.75" x14ac:dyDescent="0.25">
      <c r="A1881" s="242"/>
      <c r="B1881" s="242"/>
      <c r="C1881" s="237"/>
      <c r="D1881" s="236"/>
      <c r="E1881" s="236"/>
      <c r="F1881" s="95"/>
      <c r="G1881" s="95"/>
      <c r="I1881" s="69">
        <f t="shared" si="55"/>
        <v>0</v>
      </c>
      <c r="J1881"/>
      <c r="K1881"/>
    </row>
    <row r="1882" spans="1:11" ht="15.75" x14ac:dyDescent="0.25">
      <c r="A1882" s="242"/>
      <c r="B1882" s="242"/>
      <c r="C1882" s="237"/>
      <c r="D1882" s="236"/>
      <c r="E1882" s="236"/>
      <c r="F1882" s="95"/>
      <c r="G1882" s="95"/>
      <c r="I1882" s="69">
        <f t="shared" si="55"/>
        <v>0</v>
      </c>
      <c r="J1882"/>
      <c r="K1882"/>
    </row>
    <row r="1883" spans="1:11" ht="15.75" x14ac:dyDescent="0.25">
      <c r="A1883" s="242"/>
      <c r="B1883" s="242"/>
      <c r="C1883" s="237"/>
      <c r="D1883" s="236"/>
      <c r="E1883" s="236"/>
      <c r="F1883" s="95"/>
      <c r="G1883" s="95"/>
      <c r="I1883" s="69">
        <f t="shared" si="55"/>
        <v>0</v>
      </c>
      <c r="J1883"/>
      <c r="K1883"/>
    </row>
    <row r="1884" spans="1:11" ht="15.75" x14ac:dyDescent="0.25">
      <c r="A1884" s="242"/>
      <c r="B1884" s="242"/>
      <c r="C1884" s="237"/>
      <c r="D1884" s="236"/>
      <c r="E1884" s="236"/>
      <c r="F1884" s="95"/>
      <c r="G1884" s="95"/>
      <c r="I1884" s="69">
        <f t="shared" si="55"/>
        <v>0</v>
      </c>
      <c r="J1884"/>
      <c r="K1884"/>
    </row>
    <row r="1885" spans="1:11" ht="15.75" x14ac:dyDescent="0.25">
      <c r="A1885" s="242"/>
      <c r="B1885" s="242"/>
      <c r="C1885" s="237"/>
      <c r="D1885" s="236"/>
      <c r="E1885" s="236"/>
      <c r="F1885" s="95"/>
      <c r="G1885" s="95"/>
      <c r="I1885" s="69">
        <f t="shared" si="55"/>
        <v>0</v>
      </c>
      <c r="J1885"/>
      <c r="K1885"/>
    </row>
    <row r="1886" spans="1:11" ht="15.75" x14ac:dyDescent="0.25">
      <c r="A1886" s="242"/>
      <c r="B1886" s="242"/>
      <c r="C1886" s="237"/>
      <c r="D1886" s="236"/>
      <c r="E1886" s="236"/>
      <c r="F1886" s="95"/>
      <c r="G1886" s="95"/>
      <c r="I1886" s="69">
        <f t="shared" si="55"/>
        <v>0</v>
      </c>
      <c r="J1886"/>
      <c r="K1886"/>
    </row>
    <row r="1887" spans="1:11" ht="15.75" x14ac:dyDescent="0.25">
      <c r="A1887" s="242"/>
      <c r="B1887" s="242"/>
      <c r="C1887" s="237"/>
      <c r="D1887" s="236"/>
      <c r="E1887" s="236"/>
      <c r="F1887" s="95"/>
      <c r="G1887" s="95"/>
      <c r="I1887" s="69">
        <f t="shared" si="55"/>
        <v>0</v>
      </c>
      <c r="J1887"/>
      <c r="K1887"/>
    </row>
    <row r="1888" spans="1:11" ht="15.75" x14ac:dyDescent="0.25">
      <c r="A1888" s="242"/>
      <c r="B1888" s="242"/>
      <c r="C1888" s="237"/>
      <c r="D1888" s="236"/>
      <c r="E1888" s="236"/>
      <c r="F1888" s="95"/>
      <c r="G1888" s="95"/>
      <c r="I1888" s="69">
        <f t="shared" si="55"/>
        <v>0</v>
      </c>
      <c r="J1888"/>
      <c r="K1888"/>
    </row>
    <row r="1889" spans="1:11" ht="15.75" x14ac:dyDescent="0.25">
      <c r="A1889" s="242"/>
      <c r="B1889" s="242"/>
      <c r="C1889" s="237"/>
      <c r="D1889" s="236"/>
      <c r="E1889" s="236"/>
      <c r="F1889" s="95"/>
      <c r="G1889" s="95"/>
      <c r="I1889" s="69">
        <f t="shared" si="55"/>
        <v>0</v>
      </c>
      <c r="J1889"/>
      <c r="K1889"/>
    </row>
    <row r="1890" spans="1:11" ht="15.75" x14ac:dyDescent="0.25">
      <c r="A1890" s="242"/>
      <c r="B1890" s="242"/>
      <c r="C1890" s="237"/>
      <c r="D1890" s="236"/>
      <c r="E1890" s="236"/>
      <c r="F1890" s="95"/>
      <c r="G1890" s="95"/>
      <c r="I1890" s="69">
        <f t="shared" si="55"/>
        <v>0</v>
      </c>
      <c r="J1890"/>
      <c r="K1890"/>
    </row>
    <row r="1891" spans="1:11" ht="15.75" x14ac:dyDescent="0.25">
      <c r="A1891" s="242"/>
      <c r="B1891" s="242"/>
      <c r="C1891" s="237"/>
      <c r="D1891" s="236"/>
      <c r="E1891" s="236"/>
      <c r="F1891" s="95"/>
      <c r="G1891" s="95"/>
      <c r="I1891" s="69">
        <f t="shared" si="55"/>
        <v>0</v>
      </c>
      <c r="J1891"/>
      <c r="K1891"/>
    </row>
    <row r="1892" spans="1:11" ht="15.75" x14ac:dyDescent="0.25">
      <c r="A1892" s="242"/>
      <c r="B1892" s="242"/>
      <c r="C1892" s="237"/>
      <c r="D1892" s="236"/>
      <c r="E1892" s="236"/>
      <c r="F1892" s="95"/>
      <c r="G1892" s="95"/>
      <c r="I1892" s="69">
        <f t="shared" si="55"/>
        <v>0</v>
      </c>
      <c r="J1892"/>
      <c r="K1892"/>
    </row>
    <row r="1893" spans="1:11" ht="15.75" x14ac:dyDescent="0.25">
      <c r="A1893" s="242"/>
      <c r="B1893" s="242"/>
      <c r="C1893" s="237"/>
      <c r="D1893" s="236"/>
      <c r="E1893" s="236"/>
      <c r="F1893" s="95"/>
      <c r="G1893" s="95"/>
      <c r="I1893" s="69">
        <f t="shared" si="55"/>
        <v>0</v>
      </c>
      <c r="J1893"/>
      <c r="K1893"/>
    </row>
    <row r="1894" spans="1:11" ht="15.75" x14ac:dyDescent="0.25">
      <c r="A1894" s="242"/>
      <c r="B1894" s="242"/>
      <c r="C1894" s="237"/>
      <c r="D1894" s="236"/>
      <c r="E1894" s="236"/>
      <c r="F1894" s="95"/>
      <c r="G1894" s="95"/>
      <c r="I1894" s="69">
        <f t="shared" si="55"/>
        <v>0</v>
      </c>
      <c r="J1894"/>
      <c r="K1894"/>
    </row>
    <row r="1895" spans="1:11" ht="15.75" x14ac:dyDescent="0.25">
      <c r="A1895" s="242"/>
      <c r="B1895" s="242"/>
      <c r="C1895" s="237"/>
      <c r="D1895" s="236"/>
      <c r="E1895" s="236"/>
      <c r="F1895" s="95"/>
      <c r="G1895" s="95"/>
      <c r="I1895" s="69">
        <f t="shared" si="55"/>
        <v>0</v>
      </c>
      <c r="J1895"/>
      <c r="K1895"/>
    </row>
    <row r="1896" spans="1:11" ht="15.75" x14ac:dyDescent="0.25">
      <c r="A1896" s="242"/>
      <c r="B1896" s="242"/>
      <c r="C1896" s="237"/>
      <c r="D1896" s="236"/>
      <c r="E1896" s="236"/>
      <c r="F1896" s="95"/>
      <c r="G1896" s="95"/>
      <c r="I1896" s="69">
        <f t="shared" si="55"/>
        <v>0</v>
      </c>
      <c r="J1896"/>
      <c r="K1896"/>
    </row>
    <row r="1897" spans="1:11" ht="15.75" x14ac:dyDescent="0.25">
      <c r="A1897" s="242"/>
      <c r="B1897" s="242"/>
      <c r="C1897" s="237"/>
      <c r="D1897" s="236"/>
      <c r="E1897" s="236"/>
      <c r="F1897" s="95"/>
      <c r="G1897" s="95"/>
      <c r="I1897" s="69">
        <f t="shared" si="55"/>
        <v>0</v>
      </c>
      <c r="J1897"/>
      <c r="K1897"/>
    </row>
    <row r="1898" spans="1:11" ht="15.75" x14ac:dyDescent="0.25">
      <c r="A1898" s="242"/>
      <c r="B1898" s="242"/>
      <c r="C1898" s="237"/>
      <c r="D1898" s="236"/>
      <c r="E1898" s="236"/>
      <c r="F1898" s="95"/>
      <c r="G1898" s="95"/>
      <c r="I1898" s="69">
        <f t="shared" si="55"/>
        <v>0</v>
      </c>
      <c r="J1898"/>
      <c r="K1898"/>
    </row>
    <row r="1899" spans="1:11" ht="15.75" x14ac:dyDescent="0.25">
      <c r="A1899" s="242"/>
      <c r="B1899" s="242"/>
      <c r="C1899" s="237"/>
      <c r="D1899" s="236"/>
      <c r="E1899" s="236"/>
      <c r="F1899" s="95"/>
      <c r="G1899" s="95"/>
      <c r="I1899" s="69">
        <f t="shared" si="55"/>
        <v>0</v>
      </c>
      <c r="J1899"/>
      <c r="K1899"/>
    </row>
    <row r="1900" spans="1:11" ht="15.75" x14ac:dyDescent="0.25">
      <c r="A1900" s="242"/>
      <c r="B1900" s="242"/>
      <c r="C1900" s="237"/>
      <c r="D1900" s="236"/>
      <c r="E1900" s="236"/>
      <c r="F1900" s="95"/>
      <c r="G1900" s="95"/>
      <c r="I1900" s="69">
        <f t="shared" si="55"/>
        <v>0</v>
      </c>
      <c r="J1900"/>
      <c r="K1900"/>
    </row>
    <row r="1901" spans="1:11" ht="15.75" x14ac:dyDescent="0.25">
      <c r="A1901" s="242"/>
      <c r="B1901" s="242"/>
      <c r="C1901" s="237"/>
      <c r="D1901" s="236"/>
      <c r="E1901" s="236"/>
      <c r="F1901" s="95"/>
      <c r="G1901" s="95"/>
      <c r="I1901" s="69">
        <f t="shared" si="55"/>
        <v>0</v>
      </c>
      <c r="J1901"/>
      <c r="K1901"/>
    </row>
    <row r="1902" spans="1:11" ht="15.75" x14ac:dyDescent="0.25">
      <c r="A1902" s="242"/>
      <c r="B1902" s="242"/>
      <c r="C1902" s="237"/>
      <c r="D1902" s="236"/>
      <c r="E1902" s="236"/>
      <c r="F1902" s="95"/>
      <c r="G1902" s="95"/>
      <c r="I1902" s="69">
        <f t="shared" si="55"/>
        <v>0</v>
      </c>
      <c r="J1902"/>
      <c r="K1902"/>
    </row>
    <row r="1903" spans="1:11" ht="15.75" x14ac:dyDescent="0.25">
      <c r="A1903" s="242"/>
      <c r="B1903" s="242"/>
      <c r="C1903" s="237"/>
      <c r="D1903" s="236"/>
      <c r="E1903" s="236"/>
      <c r="F1903" s="95"/>
      <c r="G1903" s="95"/>
      <c r="I1903" s="69">
        <f t="shared" si="55"/>
        <v>0</v>
      </c>
      <c r="J1903"/>
      <c r="K1903"/>
    </row>
    <row r="1904" spans="1:11" ht="15.75" x14ac:dyDescent="0.25">
      <c r="A1904" s="242"/>
      <c r="B1904" s="242"/>
      <c r="C1904" s="237"/>
      <c r="D1904" s="236"/>
      <c r="E1904" s="236"/>
      <c r="F1904" s="95"/>
      <c r="G1904" s="95"/>
      <c r="I1904" s="69">
        <f t="shared" si="55"/>
        <v>0</v>
      </c>
      <c r="J1904"/>
      <c r="K1904"/>
    </row>
    <row r="1905" spans="1:11" ht="15.75" x14ac:dyDescent="0.25">
      <c r="A1905" s="242"/>
      <c r="B1905" s="242"/>
      <c r="C1905" s="237"/>
      <c r="D1905" s="236"/>
      <c r="E1905" s="236"/>
      <c r="F1905" s="95"/>
      <c r="G1905" s="95"/>
      <c r="I1905" s="69">
        <f t="shared" si="55"/>
        <v>0</v>
      </c>
      <c r="J1905"/>
      <c r="K1905"/>
    </row>
    <row r="1906" spans="1:11" ht="15.75" x14ac:dyDescent="0.25">
      <c r="A1906" s="242"/>
      <c r="B1906" s="242"/>
      <c r="C1906" s="237"/>
      <c r="D1906" s="236"/>
      <c r="E1906" s="236"/>
      <c r="F1906" s="95"/>
      <c r="G1906" s="95"/>
      <c r="I1906" s="69">
        <f t="shared" si="55"/>
        <v>0</v>
      </c>
      <c r="J1906"/>
      <c r="K1906"/>
    </row>
    <row r="1907" spans="1:11" ht="15.75" x14ac:dyDescent="0.25">
      <c r="A1907" s="242"/>
      <c r="B1907" s="242"/>
      <c r="C1907" s="237"/>
      <c r="D1907" s="236"/>
      <c r="E1907" s="236"/>
      <c r="F1907" s="95"/>
      <c r="G1907" s="95"/>
      <c r="I1907" s="69">
        <f t="shared" si="55"/>
        <v>0</v>
      </c>
      <c r="J1907"/>
      <c r="K1907"/>
    </row>
    <row r="1908" spans="1:11" ht="15.75" x14ac:dyDescent="0.25">
      <c r="A1908" s="242"/>
      <c r="B1908" s="242"/>
      <c r="C1908" s="237"/>
      <c r="D1908" s="236"/>
      <c r="E1908" s="236"/>
      <c r="F1908" s="95"/>
      <c r="G1908" s="95"/>
      <c r="I1908" s="69">
        <f t="shared" si="55"/>
        <v>0</v>
      </c>
      <c r="J1908"/>
      <c r="K1908"/>
    </row>
    <row r="1909" spans="1:11" ht="15.75" x14ac:dyDescent="0.25">
      <c r="A1909" s="242"/>
      <c r="B1909" s="242"/>
      <c r="C1909" s="237"/>
      <c r="D1909" s="236"/>
      <c r="E1909" s="236"/>
      <c r="F1909" s="95"/>
      <c r="G1909" s="95"/>
      <c r="I1909" s="69">
        <f t="shared" si="55"/>
        <v>0</v>
      </c>
      <c r="J1909"/>
      <c r="K1909"/>
    </row>
    <row r="1910" spans="1:11" ht="15.75" x14ac:dyDescent="0.25">
      <c r="A1910" s="242"/>
      <c r="B1910" s="242"/>
      <c r="C1910" s="237"/>
      <c r="D1910" s="236"/>
      <c r="E1910" s="236"/>
      <c r="F1910" s="95"/>
      <c r="G1910" s="95"/>
      <c r="I1910" s="69">
        <f t="shared" si="55"/>
        <v>0</v>
      </c>
      <c r="J1910"/>
      <c r="K1910"/>
    </row>
    <row r="1911" spans="1:11" ht="15.75" x14ac:dyDescent="0.25">
      <c r="A1911" s="242"/>
      <c r="B1911" s="242"/>
      <c r="C1911" s="237"/>
      <c r="D1911" s="236"/>
      <c r="E1911" s="236"/>
      <c r="F1911" s="95"/>
      <c r="G1911" s="95"/>
      <c r="I1911" s="69">
        <f t="shared" si="55"/>
        <v>0</v>
      </c>
      <c r="J1911"/>
      <c r="K1911"/>
    </row>
    <row r="1912" spans="1:11" ht="15.75" x14ac:dyDescent="0.25">
      <c r="A1912" s="242"/>
      <c r="B1912" s="242"/>
      <c r="C1912" s="237"/>
      <c r="D1912" s="236"/>
      <c r="E1912" s="236"/>
      <c r="F1912" s="95"/>
      <c r="G1912" s="95"/>
      <c r="I1912" s="69">
        <f t="shared" si="55"/>
        <v>0</v>
      </c>
      <c r="J1912"/>
      <c r="K1912"/>
    </row>
    <row r="1913" spans="1:11" ht="15.75" x14ac:dyDescent="0.25">
      <c r="A1913" s="242"/>
      <c r="B1913" s="242"/>
      <c r="C1913" s="237"/>
      <c r="D1913" s="236"/>
      <c r="E1913" s="236"/>
      <c r="F1913" s="95"/>
      <c r="G1913" s="95"/>
      <c r="I1913" s="69">
        <f t="shared" si="55"/>
        <v>0</v>
      </c>
      <c r="J1913"/>
      <c r="K1913"/>
    </row>
    <row r="1914" spans="1:11" ht="15.75" x14ac:dyDescent="0.25">
      <c r="A1914" s="242"/>
      <c r="B1914" s="242"/>
      <c r="C1914" s="237"/>
      <c r="D1914" s="236"/>
      <c r="E1914" s="236"/>
      <c r="F1914" s="95"/>
      <c r="G1914" s="95"/>
      <c r="I1914" s="69">
        <f t="shared" si="55"/>
        <v>0</v>
      </c>
      <c r="J1914"/>
      <c r="K1914"/>
    </row>
    <row r="1915" spans="1:11" ht="15.75" x14ac:dyDescent="0.25">
      <c r="A1915" s="242"/>
      <c r="B1915" s="242"/>
      <c r="C1915" s="237"/>
      <c r="D1915" s="236"/>
      <c r="E1915" s="236"/>
      <c r="F1915" s="95"/>
      <c r="G1915" s="95"/>
      <c r="I1915" s="69">
        <f t="shared" si="55"/>
        <v>0</v>
      </c>
      <c r="J1915"/>
      <c r="K1915"/>
    </row>
    <row r="1916" spans="1:11" ht="15.75" x14ac:dyDescent="0.25">
      <c r="A1916" s="242"/>
      <c r="B1916" s="242"/>
      <c r="C1916" s="237"/>
      <c r="D1916" s="236"/>
      <c r="E1916" s="236"/>
      <c r="F1916" s="95"/>
      <c r="G1916" s="95"/>
      <c r="I1916" s="69">
        <f t="shared" si="55"/>
        <v>0</v>
      </c>
      <c r="J1916"/>
      <c r="K1916"/>
    </row>
    <row r="1917" spans="1:11" ht="15.75" x14ac:dyDescent="0.25">
      <c r="A1917" s="242"/>
      <c r="B1917" s="242"/>
      <c r="C1917" s="237"/>
      <c r="D1917" s="236"/>
      <c r="E1917" s="236"/>
      <c r="F1917" s="95"/>
      <c r="G1917" s="95"/>
      <c r="I1917" s="69">
        <f t="shared" si="55"/>
        <v>0</v>
      </c>
      <c r="J1917"/>
      <c r="K1917"/>
    </row>
    <row r="1918" spans="1:11" ht="15.75" x14ac:dyDescent="0.25">
      <c r="A1918" s="242"/>
      <c r="B1918" s="242"/>
      <c r="C1918" s="237"/>
      <c r="D1918" s="236"/>
      <c r="E1918" s="236"/>
      <c r="F1918" s="95"/>
      <c r="G1918" s="95"/>
      <c r="I1918" s="69">
        <f t="shared" si="55"/>
        <v>0</v>
      </c>
      <c r="J1918"/>
      <c r="K1918"/>
    </row>
    <row r="1919" spans="1:11" ht="15.75" x14ac:dyDescent="0.25">
      <c r="A1919" s="242"/>
      <c r="B1919" s="242"/>
      <c r="C1919" s="237"/>
      <c r="D1919" s="236"/>
      <c r="E1919" s="236"/>
      <c r="F1919" s="95"/>
      <c r="G1919" s="95"/>
      <c r="I1919" s="69">
        <f t="shared" si="55"/>
        <v>0</v>
      </c>
      <c r="J1919"/>
      <c r="K1919"/>
    </row>
    <row r="1920" spans="1:11" ht="15.75" x14ac:dyDescent="0.25">
      <c r="A1920" s="242"/>
      <c r="B1920" s="242"/>
      <c r="C1920" s="237"/>
      <c r="D1920" s="236"/>
      <c r="E1920" s="236"/>
      <c r="F1920" s="95"/>
      <c r="G1920" s="95"/>
      <c r="I1920" s="69">
        <f t="shared" si="55"/>
        <v>0</v>
      </c>
      <c r="J1920"/>
      <c r="K1920"/>
    </row>
    <row r="1921" spans="1:11" ht="15.75" x14ac:dyDescent="0.25">
      <c r="A1921" s="242"/>
      <c r="B1921" s="242"/>
      <c r="C1921" s="237"/>
      <c r="D1921" s="236"/>
      <c r="E1921" s="236"/>
      <c r="F1921" s="95"/>
      <c r="G1921" s="95"/>
      <c r="I1921" s="69">
        <f t="shared" si="55"/>
        <v>0</v>
      </c>
      <c r="J1921"/>
      <c r="K1921"/>
    </row>
    <row r="1922" spans="1:11" ht="15.75" x14ac:dyDescent="0.25">
      <c r="A1922" s="242"/>
      <c r="B1922" s="242"/>
      <c r="C1922" s="237"/>
      <c r="D1922" s="236"/>
      <c r="E1922" s="236"/>
      <c r="F1922" s="95"/>
      <c r="G1922" s="95"/>
      <c r="I1922" s="69">
        <f t="shared" si="55"/>
        <v>0</v>
      </c>
      <c r="J1922"/>
      <c r="K1922"/>
    </row>
    <row r="1923" spans="1:11" ht="15.75" x14ac:dyDescent="0.25">
      <c r="A1923" s="242"/>
      <c r="B1923" s="242"/>
      <c r="C1923" s="237"/>
      <c r="D1923" s="236"/>
      <c r="E1923" s="236"/>
      <c r="F1923" s="95"/>
      <c r="G1923" s="95"/>
      <c r="I1923" s="69">
        <f t="shared" ref="I1923:I1986" si="56">D1923</f>
        <v>0</v>
      </c>
      <c r="J1923"/>
      <c r="K1923"/>
    </row>
    <row r="1924" spans="1:11" ht="15.75" x14ac:dyDescent="0.25">
      <c r="A1924" s="242"/>
      <c r="B1924" s="242"/>
      <c r="C1924" s="237"/>
      <c r="D1924" s="236"/>
      <c r="E1924" s="236"/>
      <c r="F1924" s="95"/>
      <c r="G1924" s="95"/>
      <c r="I1924" s="69">
        <f t="shared" si="56"/>
        <v>0</v>
      </c>
      <c r="J1924"/>
      <c r="K1924"/>
    </row>
    <row r="1925" spans="1:11" ht="15.75" x14ac:dyDescent="0.25">
      <c r="A1925" s="242"/>
      <c r="B1925" s="242"/>
      <c r="C1925" s="237"/>
      <c r="D1925" s="236"/>
      <c r="E1925" s="236"/>
      <c r="F1925" s="95"/>
      <c r="G1925" s="95"/>
      <c r="I1925" s="69">
        <f t="shared" si="56"/>
        <v>0</v>
      </c>
      <c r="J1925"/>
      <c r="K1925"/>
    </row>
    <row r="1926" spans="1:11" ht="15.75" x14ac:dyDescent="0.25">
      <c r="A1926" s="242"/>
      <c r="B1926" s="242"/>
      <c r="C1926" s="237"/>
      <c r="D1926" s="236"/>
      <c r="E1926" s="236"/>
      <c r="F1926" s="95"/>
      <c r="G1926" s="95"/>
      <c r="I1926" s="69">
        <f t="shared" si="56"/>
        <v>0</v>
      </c>
      <c r="J1926"/>
      <c r="K1926"/>
    </row>
    <row r="1927" spans="1:11" ht="15.75" x14ac:dyDescent="0.25">
      <c r="A1927" s="242"/>
      <c r="B1927" s="242"/>
      <c r="C1927" s="237"/>
      <c r="D1927" s="236"/>
      <c r="E1927" s="236"/>
      <c r="F1927" s="95"/>
      <c r="G1927" s="95"/>
      <c r="I1927" s="69">
        <f t="shared" si="56"/>
        <v>0</v>
      </c>
      <c r="J1927"/>
      <c r="K1927"/>
    </row>
    <row r="1928" spans="1:11" ht="15.75" x14ac:dyDescent="0.25">
      <c r="A1928" s="242"/>
      <c r="B1928" s="242"/>
      <c r="C1928" s="237"/>
      <c r="D1928" s="236"/>
      <c r="E1928" s="236"/>
      <c r="F1928" s="95"/>
      <c r="G1928" s="95"/>
      <c r="I1928" s="69">
        <f t="shared" si="56"/>
        <v>0</v>
      </c>
      <c r="J1928"/>
      <c r="K1928"/>
    </row>
    <row r="1929" spans="1:11" ht="15.75" x14ac:dyDescent="0.25">
      <c r="A1929" s="242"/>
      <c r="B1929" s="242"/>
      <c r="C1929" s="237"/>
      <c r="D1929" s="236"/>
      <c r="E1929" s="236"/>
      <c r="F1929" s="95"/>
      <c r="G1929" s="95"/>
      <c r="I1929" s="69">
        <f t="shared" si="56"/>
        <v>0</v>
      </c>
      <c r="J1929"/>
      <c r="K1929"/>
    </row>
    <row r="1930" spans="1:11" ht="15.75" x14ac:dyDescent="0.25">
      <c r="A1930" s="242"/>
      <c r="B1930" s="242"/>
      <c r="C1930" s="237"/>
      <c r="D1930" s="236"/>
      <c r="E1930" s="236"/>
      <c r="F1930" s="95"/>
      <c r="G1930" s="95"/>
      <c r="I1930" s="69">
        <f t="shared" si="56"/>
        <v>0</v>
      </c>
      <c r="J1930"/>
      <c r="K1930"/>
    </row>
    <row r="1931" spans="1:11" ht="15.75" x14ac:dyDescent="0.25">
      <c r="A1931" s="242"/>
      <c r="B1931" s="242"/>
      <c r="C1931" s="237"/>
      <c r="D1931" s="236"/>
      <c r="E1931" s="236"/>
      <c r="F1931" s="95"/>
      <c r="G1931" s="95"/>
      <c r="I1931" s="69">
        <f t="shared" si="56"/>
        <v>0</v>
      </c>
      <c r="J1931"/>
      <c r="K1931"/>
    </row>
    <row r="1932" spans="1:11" ht="15.75" x14ac:dyDescent="0.25">
      <c r="A1932" s="242"/>
      <c r="B1932" s="242"/>
      <c r="C1932" s="237"/>
      <c r="D1932" s="236"/>
      <c r="E1932" s="236"/>
      <c r="F1932" s="95"/>
      <c r="G1932" s="95"/>
      <c r="I1932" s="69">
        <f t="shared" si="56"/>
        <v>0</v>
      </c>
      <c r="J1932"/>
      <c r="K1932"/>
    </row>
    <row r="1933" spans="1:11" ht="15.75" x14ac:dyDescent="0.25">
      <c r="A1933" s="242"/>
      <c r="B1933" s="242"/>
      <c r="C1933" s="237"/>
      <c r="D1933" s="236"/>
      <c r="E1933" s="236"/>
      <c r="F1933" s="95"/>
      <c r="G1933" s="95"/>
      <c r="I1933" s="69">
        <f t="shared" si="56"/>
        <v>0</v>
      </c>
      <c r="J1933"/>
      <c r="K1933"/>
    </row>
    <row r="1934" spans="1:11" ht="15.75" x14ac:dyDescent="0.25">
      <c r="A1934" s="242"/>
      <c r="B1934" s="242"/>
      <c r="C1934" s="237"/>
      <c r="D1934" s="236"/>
      <c r="E1934" s="236"/>
      <c r="F1934" s="95"/>
      <c r="G1934" s="95"/>
      <c r="I1934" s="69">
        <f t="shared" si="56"/>
        <v>0</v>
      </c>
      <c r="J1934"/>
      <c r="K1934"/>
    </row>
    <row r="1935" spans="1:11" ht="15.75" x14ac:dyDescent="0.25">
      <c r="A1935" s="242"/>
      <c r="B1935" s="242"/>
      <c r="C1935" s="237"/>
      <c r="D1935" s="236"/>
      <c r="E1935" s="236"/>
      <c r="F1935" s="95"/>
      <c r="G1935" s="95"/>
      <c r="I1935" s="69">
        <f t="shared" si="56"/>
        <v>0</v>
      </c>
      <c r="J1935"/>
      <c r="K1935"/>
    </row>
    <row r="1936" spans="1:11" ht="15.75" x14ac:dyDescent="0.25">
      <c r="A1936" s="242"/>
      <c r="B1936" s="242"/>
      <c r="C1936" s="237"/>
      <c r="D1936" s="236"/>
      <c r="E1936" s="236"/>
      <c r="F1936" s="95"/>
      <c r="G1936" s="95"/>
      <c r="I1936" s="69">
        <f t="shared" si="56"/>
        <v>0</v>
      </c>
      <c r="J1936"/>
      <c r="K1936"/>
    </row>
    <row r="1937" spans="1:11" ht="15.75" x14ac:dyDescent="0.25">
      <c r="A1937" s="242"/>
      <c r="B1937" s="242"/>
      <c r="C1937" s="237"/>
      <c r="D1937" s="236"/>
      <c r="E1937" s="236"/>
      <c r="F1937" s="95"/>
      <c r="G1937" s="95"/>
      <c r="I1937" s="69">
        <f t="shared" si="56"/>
        <v>0</v>
      </c>
      <c r="J1937"/>
      <c r="K1937"/>
    </row>
    <row r="1938" spans="1:11" ht="15.75" x14ac:dyDescent="0.25">
      <c r="A1938" s="242"/>
      <c r="B1938" s="242"/>
      <c r="C1938" s="237"/>
      <c r="D1938" s="236"/>
      <c r="E1938" s="236"/>
      <c r="F1938" s="95"/>
      <c r="G1938" s="95"/>
      <c r="I1938" s="69">
        <f t="shared" si="56"/>
        <v>0</v>
      </c>
      <c r="J1938"/>
      <c r="K1938"/>
    </row>
    <row r="1939" spans="1:11" ht="15.75" x14ac:dyDescent="0.25">
      <c r="A1939" s="242"/>
      <c r="B1939" s="242"/>
      <c r="C1939" s="237"/>
      <c r="D1939" s="236"/>
      <c r="E1939" s="236"/>
      <c r="F1939" s="95"/>
      <c r="G1939" s="95"/>
      <c r="I1939" s="69">
        <f t="shared" si="56"/>
        <v>0</v>
      </c>
      <c r="J1939"/>
      <c r="K1939"/>
    </row>
    <row r="1940" spans="1:11" ht="15.75" x14ac:dyDescent="0.25">
      <c r="A1940" s="242"/>
      <c r="B1940" s="242"/>
      <c r="C1940" s="237"/>
      <c r="D1940" s="236"/>
      <c r="E1940" s="236"/>
      <c r="F1940" s="95"/>
      <c r="G1940" s="95"/>
      <c r="I1940" s="69">
        <f t="shared" si="56"/>
        <v>0</v>
      </c>
      <c r="J1940"/>
      <c r="K1940"/>
    </row>
    <row r="1941" spans="1:11" ht="15.75" x14ac:dyDescent="0.25">
      <c r="A1941" s="242"/>
      <c r="B1941" s="242"/>
      <c r="C1941" s="237"/>
      <c r="D1941" s="236"/>
      <c r="E1941" s="236"/>
      <c r="F1941" s="95"/>
      <c r="G1941" s="95"/>
      <c r="I1941" s="69">
        <f t="shared" si="56"/>
        <v>0</v>
      </c>
      <c r="J1941"/>
      <c r="K1941"/>
    </row>
    <row r="1942" spans="1:11" ht="15.75" x14ac:dyDescent="0.25">
      <c r="A1942" s="242"/>
      <c r="B1942" s="242"/>
      <c r="C1942" s="237"/>
      <c r="D1942" s="236"/>
      <c r="E1942" s="236"/>
      <c r="F1942" s="95"/>
      <c r="G1942" s="95"/>
      <c r="I1942" s="69">
        <f t="shared" si="56"/>
        <v>0</v>
      </c>
      <c r="J1942"/>
      <c r="K1942"/>
    </row>
    <row r="1943" spans="1:11" ht="15.75" x14ac:dyDescent="0.25">
      <c r="A1943" s="242"/>
      <c r="B1943" s="242"/>
      <c r="C1943" s="237"/>
      <c r="D1943" s="236"/>
      <c r="E1943" s="236"/>
      <c r="F1943" s="95"/>
      <c r="G1943" s="95"/>
      <c r="I1943" s="69">
        <f t="shared" si="56"/>
        <v>0</v>
      </c>
      <c r="J1943"/>
      <c r="K1943"/>
    </row>
    <row r="1944" spans="1:11" ht="15.75" x14ac:dyDescent="0.25">
      <c r="A1944" s="242"/>
      <c r="B1944" s="242"/>
      <c r="C1944" s="237"/>
      <c r="D1944" s="236"/>
      <c r="E1944" s="236"/>
      <c r="F1944" s="95"/>
      <c r="G1944" s="95"/>
      <c r="I1944" s="69">
        <f t="shared" si="56"/>
        <v>0</v>
      </c>
      <c r="J1944"/>
      <c r="K1944"/>
    </row>
    <row r="1945" spans="1:11" ht="15.75" x14ac:dyDescent="0.25">
      <c r="A1945" s="242"/>
      <c r="B1945" s="242"/>
      <c r="C1945" s="237"/>
      <c r="D1945" s="236"/>
      <c r="E1945" s="236"/>
      <c r="F1945" s="95"/>
      <c r="G1945" s="95"/>
      <c r="I1945" s="69">
        <f t="shared" si="56"/>
        <v>0</v>
      </c>
      <c r="J1945"/>
      <c r="K1945"/>
    </row>
    <row r="1946" spans="1:11" ht="15.75" x14ac:dyDescent="0.25">
      <c r="A1946" s="242"/>
      <c r="B1946" s="242"/>
      <c r="C1946" s="237"/>
      <c r="D1946" s="236"/>
      <c r="E1946" s="236"/>
      <c r="F1946" s="95"/>
      <c r="G1946" s="95"/>
      <c r="I1946" s="69">
        <f t="shared" si="56"/>
        <v>0</v>
      </c>
      <c r="J1946"/>
      <c r="K1946"/>
    </row>
    <row r="1947" spans="1:11" ht="15.75" x14ac:dyDescent="0.25">
      <c r="A1947" s="242"/>
      <c r="B1947" s="242"/>
      <c r="C1947" s="237"/>
      <c r="D1947" s="236"/>
      <c r="E1947" s="236"/>
      <c r="F1947" s="95"/>
      <c r="G1947" s="95"/>
      <c r="I1947" s="69">
        <f t="shared" si="56"/>
        <v>0</v>
      </c>
      <c r="J1947"/>
      <c r="K1947"/>
    </row>
    <row r="1948" spans="1:11" ht="15.75" x14ac:dyDescent="0.25">
      <c r="A1948" s="242"/>
      <c r="B1948" s="242"/>
      <c r="C1948" s="237"/>
      <c r="D1948" s="236"/>
      <c r="E1948" s="236"/>
      <c r="F1948" s="95"/>
      <c r="G1948" s="95"/>
      <c r="I1948" s="69">
        <f t="shared" si="56"/>
        <v>0</v>
      </c>
      <c r="J1948"/>
      <c r="K1948"/>
    </row>
    <row r="1949" spans="1:11" ht="15.75" x14ac:dyDescent="0.25">
      <c r="A1949" s="242"/>
      <c r="B1949" s="242"/>
      <c r="C1949" s="237"/>
      <c r="D1949" s="236"/>
      <c r="E1949" s="236"/>
      <c r="F1949" s="95"/>
      <c r="G1949" s="95"/>
      <c r="I1949" s="69">
        <f t="shared" si="56"/>
        <v>0</v>
      </c>
      <c r="J1949"/>
      <c r="K1949"/>
    </row>
    <row r="1950" spans="1:11" ht="15.75" x14ac:dyDescent="0.25">
      <c r="A1950" s="242"/>
      <c r="B1950" s="242"/>
      <c r="C1950" s="237"/>
      <c r="D1950" s="236"/>
      <c r="E1950" s="236"/>
      <c r="F1950" s="95"/>
      <c r="G1950" s="95"/>
      <c r="I1950" s="69">
        <f t="shared" si="56"/>
        <v>0</v>
      </c>
      <c r="J1950"/>
      <c r="K1950"/>
    </row>
    <row r="1951" spans="1:11" ht="15.75" x14ac:dyDescent="0.25">
      <c r="A1951" s="242"/>
      <c r="B1951" s="242"/>
      <c r="C1951" s="237"/>
      <c r="D1951" s="236"/>
      <c r="E1951" s="236"/>
      <c r="F1951" s="95"/>
      <c r="G1951" s="95"/>
      <c r="I1951" s="69">
        <f t="shared" si="56"/>
        <v>0</v>
      </c>
      <c r="J1951"/>
      <c r="K1951"/>
    </row>
    <row r="1952" spans="1:11" ht="15.75" x14ac:dyDescent="0.25">
      <c r="A1952" s="242"/>
      <c r="B1952" s="242"/>
      <c r="C1952" s="237"/>
      <c r="D1952" s="236"/>
      <c r="E1952" s="236"/>
      <c r="F1952" s="95"/>
      <c r="G1952" s="95"/>
      <c r="I1952" s="69">
        <f t="shared" si="56"/>
        <v>0</v>
      </c>
      <c r="J1952"/>
      <c r="K1952"/>
    </row>
    <row r="1953" spans="1:11" ht="15.75" x14ac:dyDescent="0.25">
      <c r="A1953" s="242"/>
      <c r="B1953" s="242"/>
      <c r="C1953" s="237"/>
      <c r="D1953" s="236"/>
      <c r="E1953" s="236"/>
      <c r="F1953" s="95"/>
      <c r="G1953" s="95"/>
      <c r="I1953" s="69">
        <f t="shared" si="56"/>
        <v>0</v>
      </c>
      <c r="J1953"/>
      <c r="K1953"/>
    </row>
    <row r="1954" spans="1:11" ht="15.75" x14ac:dyDescent="0.25">
      <c r="A1954" s="242"/>
      <c r="B1954" s="242"/>
      <c r="C1954" s="237"/>
      <c r="D1954" s="236"/>
      <c r="E1954" s="236"/>
      <c r="F1954" s="95"/>
      <c r="G1954" s="95"/>
      <c r="I1954" s="69">
        <f t="shared" si="56"/>
        <v>0</v>
      </c>
      <c r="J1954"/>
      <c r="K1954"/>
    </row>
    <row r="1955" spans="1:11" ht="15.75" x14ac:dyDescent="0.25">
      <c r="A1955" s="242"/>
      <c r="B1955" s="242"/>
      <c r="C1955" s="237"/>
      <c r="D1955" s="236"/>
      <c r="E1955" s="236"/>
      <c r="F1955" s="95"/>
      <c r="G1955" s="95"/>
      <c r="I1955" s="69">
        <f t="shared" si="56"/>
        <v>0</v>
      </c>
      <c r="J1955"/>
      <c r="K1955"/>
    </row>
    <row r="1956" spans="1:11" ht="15.75" x14ac:dyDescent="0.25">
      <c r="A1956" s="242"/>
      <c r="B1956" s="242"/>
      <c r="C1956" s="237"/>
      <c r="D1956" s="236"/>
      <c r="E1956" s="236"/>
      <c r="F1956" s="95"/>
      <c r="G1956" s="95"/>
      <c r="I1956" s="69">
        <f t="shared" si="56"/>
        <v>0</v>
      </c>
      <c r="J1956"/>
      <c r="K1956"/>
    </row>
    <row r="1957" spans="1:11" ht="15.75" x14ac:dyDescent="0.25">
      <c r="A1957" s="243"/>
      <c r="B1957" s="243"/>
      <c r="C1957" s="237"/>
      <c r="D1957" s="237"/>
      <c r="E1957" s="238"/>
      <c r="F1957" s="95"/>
      <c r="G1957" s="95"/>
      <c r="I1957" s="69">
        <f t="shared" si="56"/>
        <v>0</v>
      </c>
      <c r="J1957"/>
      <c r="K1957"/>
    </row>
    <row r="1958" spans="1:11" ht="15.75" x14ac:dyDescent="0.25">
      <c r="A1958" s="243"/>
      <c r="B1958" s="243"/>
      <c r="C1958" s="237"/>
      <c r="D1958" s="237"/>
      <c r="E1958" s="238"/>
      <c r="F1958" s="95"/>
      <c r="G1958" s="95"/>
      <c r="I1958" s="69">
        <f t="shared" si="56"/>
        <v>0</v>
      </c>
      <c r="J1958"/>
      <c r="K1958"/>
    </row>
    <row r="1959" spans="1:11" ht="15.75" x14ac:dyDescent="0.25">
      <c r="A1959" s="243"/>
      <c r="B1959" s="243"/>
      <c r="C1959" s="237"/>
      <c r="D1959" s="237"/>
      <c r="E1959" s="238"/>
      <c r="F1959" s="95"/>
      <c r="G1959" s="95"/>
      <c r="I1959" s="69">
        <f t="shared" si="56"/>
        <v>0</v>
      </c>
      <c r="J1959"/>
      <c r="K1959"/>
    </row>
    <row r="1960" spans="1:11" ht="15.75" x14ac:dyDescent="0.25">
      <c r="A1960" s="243"/>
      <c r="B1960" s="243"/>
      <c r="C1960" s="237"/>
      <c r="D1960" s="237"/>
      <c r="E1960" s="238"/>
      <c r="F1960" s="95"/>
      <c r="G1960" s="95"/>
      <c r="I1960" s="69">
        <f t="shared" si="56"/>
        <v>0</v>
      </c>
      <c r="J1960"/>
      <c r="K1960"/>
    </row>
    <row r="1961" spans="1:11" ht="15.75" x14ac:dyDescent="0.25">
      <c r="A1961" s="243"/>
      <c r="B1961" s="243"/>
      <c r="C1961" s="237"/>
      <c r="D1961" s="237"/>
      <c r="E1961" s="238"/>
      <c r="F1961" s="95"/>
      <c r="G1961" s="95"/>
      <c r="I1961" s="69">
        <f t="shared" si="56"/>
        <v>0</v>
      </c>
      <c r="J1961"/>
      <c r="K1961"/>
    </row>
    <row r="1962" spans="1:11" ht="15.75" x14ac:dyDescent="0.25">
      <c r="A1962" s="243"/>
      <c r="B1962" s="243"/>
      <c r="C1962" s="237"/>
      <c r="D1962" s="237"/>
      <c r="E1962" s="238"/>
      <c r="F1962" s="95"/>
      <c r="G1962" s="95"/>
      <c r="I1962" s="69">
        <f t="shared" si="56"/>
        <v>0</v>
      </c>
      <c r="J1962"/>
      <c r="K1962"/>
    </row>
    <row r="1963" spans="1:11" ht="15.75" x14ac:dyDescent="0.25">
      <c r="A1963" s="243"/>
      <c r="B1963" s="243"/>
      <c r="C1963" s="237"/>
      <c r="D1963" s="237"/>
      <c r="E1963" s="238"/>
      <c r="F1963" s="95"/>
      <c r="G1963" s="95"/>
      <c r="I1963" s="69">
        <f t="shared" si="56"/>
        <v>0</v>
      </c>
      <c r="J1963"/>
      <c r="K1963"/>
    </row>
    <row r="1964" spans="1:11" ht="15.75" x14ac:dyDescent="0.25">
      <c r="A1964" s="243"/>
      <c r="B1964" s="243"/>
      <c r="C1964" s="237"/>
      <c r="D1964" s="237"/>
      <c r="E1964" s="238"/>
      <c r="F1964" s="95"/>
      <c r="G1964" s="95"/>
      <c r="I1964" s="69">
        <f t="shared" si="56"/>
        <v>0</v>
      </c>
      <c r="J1964"/>
      <c r="K1964"/>
    </row>
    <row r="1965" spans="1:11" ht="15.75" x14ac:dyDescent="0.25">
      <c r="A1965" s="243"/>
      <c r="B1965" s="243"/>
      <c r="C1965" s="237"/>
      <c r="D1965" s="237"/>
      <c r="E1965" s="238"/>
      <c r="F1965" s="95"/>
      <c r="G1965" s="95"/>
      <c r="I1965" s="69">
        <f t="shared" si="56"/>
        <v>0</v>
      </c>
      <c r="J1965"/>
      <c r="K1965"/>
    </row>
    <row r="1966" spans="1:11" ht="15.75" x14ac:dyDescent="0.25">
      <c r="A1966" s="243"/>
      <c r="B1966" s="243"/>
      <c r="C1966" s="237"/>
      <c r="D1966" s="237"/>
      <c r="E1966" s="238"/>
      <c r="F1966" s="95"/>
      <c r="G1966" s="95"/>
      <c r="I1966" s="69">
        <f t="shared" si="56"/>
        <v>0</v>
      </c>
      <c r="J1966"/>
      <c r="K1966"/>
    </row>
    <row r="1967" spans="1:11" ht="15.75" x14ac:dyDescent="0.25">
      <c r="A1967" s="243"/>
      <c r="B1967" s="243"/>
      <c r="C1967" s="237"/>
      <c r="D1967" s="237"/>
      <c r="E1967" s="238"/>
      <c r="F1967" s="95"/>
      <c r="G1967" s="95"/>
      <c r="I1967" s="69">
        <f t="shared" si="56"/>
        <v>0</v>
      </c>
      <c r="J1967"/>
      <c r="K1967"/>
    </row>
    <row r="1968" spans="1:11" ht="15.75" x14ac:dyDescent="0.25">
      <c r="A1968" s="243"/>
      <c r="B1968" s="243"/>
      <c r="C1968" s="237"/>
      <c r="D1968" s="237"/>
      <c r="E1968" s="238"/>
      <c r="F1968" s="95"/>
      <c r="G1968" s="95"/>
      <c r="I1968" s="69">
        <f t="shared" si="56"/>
        <v>0</v>
      </c>
      <c r="J1968"/>
      <c r="K1968"/>
    </row>
    <row r="1969" spans="1:11" ht="15.75" x14ac:dyDescent="0.25">
      <c r="A1969" s="243"/>
      <c r="B1969" s="243"/>
      <c r="C1969" s="237"/>
      <c r="D1969" s="237"/>
      <c r="E1969" s="238"/>
      <c r="F1969" s="95"/>
      <c r="G1969" s="95"/>
      <c r="I1969" s="69">
        <f t="shared" si="56"/>
        <v>0</v>
      </c>
      <c r="J1969"/>
      <c r="K1969"/>
    </row>
    <row r="1970" spans="1:11" ht="15.75" x14ac:dyDescent="0.25">
      <c r="A1970" s="243"/>
      <c r="B1970" s="243"/>
      <c r="C1970" s="237"/>
      <c r="D1970" s="237"/>
      <c r="E1970" s="238"/>
      <c r="F1970" s="95"/>
      <c r="G1970" s="95"/>
      <c r="I1970" s="69">
        <f t="shared" si="56"/>
        <v>0</v>
      </c>
      <c r="J1970"/>
      <c r="K1970"/>
    </row>
    <row r="1971" spans="1:11" ht="15.75" x14ac:dyDescent="0.25">
      <c r="A1971" s="243"/>
      <c r="B1971" s="243"/>
      <c r="C1971" s="237"/>
      <c r="D1971" s="237"/>
      <c r="E1971" s="238"/>
      <c r="F1971" s="95"/>
      <c r="G1971" s="95"/>
      <c r="I1971" s="69">
        <f t="shared" si="56"/>
        <v>0</v>
      </c>
      <c r="J1971"/>
      <c r="K1971"/>
    </row>
    <row r="1972" spans="1:11" ht="15.75" x14ac:dyDescent="0.25">
      <c r="A1972" s="243"/>
      <c r="B1972" s="243"/>
      <c r="C1972" s="237"/>
      <c r="D1972" s="237"/>
      <c r="E1972" s="238"/>
      <c r="F1972" s="95"/>
      <c r="G1972" s="95"/>
      <c r="I1972" s="69">
        <f t="shared" si="56"/>
        <v>0</v>
      </c>
      <c r="J1972"/>
      <c r="K1972"/>
    </row>
    <row r="1973" spans="1:11" ht="15.75" x14ac:dyDescent="0.25">
      <c r="A1973" s="243"/>
      <c r="B1973" s="243"/>
      <c r="C1973" s="237"/>
      <c r="D1973" s="237"/>
      <c r="E1973" s="238"/>
      <c r="F1973" s="95"/>
      <c r="G1973" s="95"/>
      <c r="I1973" s="69">
        <f t="shared" si="56"/>
        <v>0</v>
      </c>
      <c r="J1973"/>
      <c r="K1973"/>
    </row>
    <row r="1974" spans="1:11" ht="15.75" x14ac:dyDescent="0.25">
      <c r="A1974" s="243"/>
      <c r="B1974" s="243"/>
      <c r="C1974" s="237"/>
      <c r="D1974" s="237"/>
      <c r="E1974" s="238"/>
      <c r="F1974" s="95"/>
      <c r="G1974" s="95"/>
      <c r="I1974" s="69">
        <f t="shared" si="56"/>
        <v>0</v>
      </c>
      <c r="J1974"/>
      <c r="K1974"/>
    </row>
    <row r="1975" spans="1:11" ht="15.75" x14ac:dyDescent="0.25">
      <c r="A1975" s="243"/>
      <c r="B1975" s="243"/>
      <c r="C1975" s="237"/>
      <c r="D1975" s="237"/>
      <c r="E1975" s="238"/>
      <c r="F1975" s="95"/>
      <c r="G1975" s="95"/>
      <c r="I1975" s="69">
        <f t="shared" si="56"/>
        <v>0</v>
      </c>
      <c r="J1975"/>
      <c r="K1975"/>
    </row>
    <row r="1976" spans="1:11" ht="15.75" x14ac:dyDescent="0.25">
      <c r="A1976" s="243"/>
      <c r="B1976" s="243"/>
      <c r="C1976" s="237"/>
      <c r="D1976" s="237"/>
      <c r="E1976" s="238"/>
      <c r="F1976" s="95"/>
      <c r="G1976" s="95"/>
      <c r="I1976" s="69">
        <f t="shared" si="56"/>
        <v>0</v>
      </c>
      <c r="J1976"/>
      <c r="K1976"/>
    </row>
    <row r="1977" spans="1:11" ht="15.75" x14ac:dyDescent="0.25">
      <c r="A1977" s="243"/>
      <c r="B1977" s="243"/>
      <c r="C1977" s="237"/>
      <c r="D1977" s="237"/>
      <c r="E1977" s="238"/>
      <c r="F1977" s="95"/>
      <c r="G1977" s="95"/>
      <c r="I1977" s="69">
        <f t="shared" si="56"/>
        <v>0</v>
      </c>
      <c r="J1977"/>
      <c r="K1977"/>
    </row>
    <row r="1978" spans="1:11" ht="15.75" x14ac:dyDescent="0.25">
      <c r="A1978" s="243"/>
      <c r="B1978" s="243"/>
      <c r="C1978" s="237"/>
      <c r="D1978" s="237"/>
      <c r="E1978" s="238"/>
      <c r="F1978" s="95"/>
      <c r="G1978" s="95"/>
      <c r="I1978" s="69">
        <f t="shared" si="56"/>
        <v>0</v>
      </c>
      <c r="J1978"/>
      <c r="K1978"/>
    </row>
    <row r="1979" spans="1:11" ht="15.75" x14ac:dyDescent="0.25">
      <c r="A1979" s="243"/>
      <c r="B1979" s="243"/>
      <c r="C1979" s="237"/>
      <c r="D1979" s="237"/>
      <c r="E1979" s="238"/>
      <c r="F1979" s="95"/>
      <c r="G1979" s="95"/>
      <c r="I1979" s="69">
        <f t="shared" si="56"/>
        <v>0</v>
      </c>
      <c r="J1979"/>
      <c r="K1979"/>
    </row>
    <row r="1980" spans="1:11" ht="15.75" x14ac:dyDescent="0.25">
      <c r="A1980" s="243"/>
      <c r="B1980" s="243"/>
      <c r="C1980" s="237"/>
      <c r="D1980" s="237"/>
      <c r="E1980" s="238"/>
      <c r="F1980" s="95"/>
      <c r="G1980" s="95"/>
      <c r="I1980" s="69">
        <f t="shared" si="56"/>
        <v>0</v>
      </c>
      <c r="J1980"/>
      <c r="K1980"/>
    </row>
    <row r="1981" spans="1:11" ht="15.75" x14ac:dyDescent="0.25">
      <c r="A1981" s="243"/>
      <c r="B1981" s="243"/>
      <c r="C1981" s="237"/>
      <c r="D1981" s="237"/>
      <c r="E1981" s="238"/>
      <c r="F1981" s="95"/>
      <c r="G1981" s="95"/>
      <c r="I1981" s="69">
        <f t="shared" si="56"/>
        <v>0</v>
      </c>
      <c r="J1981"/>
      <c r="K1981"/>
    </row>
    <row r="1982" spans="1:11" ht="15.75" x14ac:dyDescent="0.25">
      <c r="A1982" s="243"/>
      <c r="B1982" s="243"/>
      <c r="C1982" s="237"/>
      <c r="D1982" s="237"/>
      <c r="E1982" s="238"/>
      <c r="F1982" s="95"/>
      <c r="G1982" s="95"/>
      <c r="I1982" s="69">
        <f t="shared" si="56"/>
        <v>0</v>
      </c>
      <c r="J1982"/>
      <c r="K1982"/>
    </row>
    <row r="1983" spans="1:11" ht="15.75" x14ac:dyDescent="0.25">
      <c r="A1983" s="243"/>
      <c r="B1983" s="243"/>
      <c r="C1983" s="237"/>
      <c r="D1983" s="237"/>
      <c r="E1983" s="238"/>
      <c r="F1983" s="95"/>
      <c r="G1983" s="95"/>
      <c r="I1983" s="69">
        <f t="shared" si="56"/>
        <v>0</v>
      </c>
      <c r="J1983"/>
      <c r="K1983"/>
    </row>
    <row r="1984" spans="1:11" ht="15.75" x14ac:dyDescent="0.25">
      <c r="A1984" s="243"/>
      <c r="B1984" s="243"/>
      <c r="C1984" s="237"/>
      <c r="D1984" s="237"/>
      <c r="E1984" s="238"/>
      <c r="F1984" s="95"/>
      <c r="G1984" s="95"/>
      <c r="I1984" s="69">
        <f t="shared" si="56"/>
        <v>0</v>
      </c>
      <c r="J1984"/>
      <c r="K1984"/>
    </row>
    <row r="1985" spans="1:11" ht="15.75" x14ac:dyDescent="0.25">
      <c r="A1985" s="243"/>
      <c r="B1985" s="243"/>
      <c r="C1985" s="237"/>
      <c r="D1985" s="237"/>
      <c r="E1985" s="238"/>
      <c r="F1985" s="95"/>
      <c r="G1985" s="95"/>
      <c r="I1985" s="69">
        <f t="shared" si="56"/>
        <v>0</v>
      </c>
      <c r="J1985"/>
      <c r="K1985"/>
    </row>
    <row r="1986" spans="1:11" ht="15.75" x14ac:dyDescent="0.25">
      <c r="A1986" s="243"/>
      <c r="B1986" s="243"/>
      <c r="C1986" s="237"/>
      <c r="D1986" s="237"/>
      <c r="E1986" s="238"/>
      <c r="F1986" s="95"/>
      <c r="G1986" s="95"/>
      <c r="I1986" s="69">
        <f t="shared" si="56"/>
        <v>0</v>
      </c>
      <c r="J1986"/>
      <c r="K1986"/>
    </row>
    <row r="1987" spans="1:11" ht="15.75" x14ac:dyDescent="0.25">
      <c r="A1987" s="243"/>
      <c r="B1987" s="243"/>
      <c r="C1987" s="237"/>
      <c r="D1987" s="237"/>
      <c r="E1987" s="238"/>
      <c r="F1987" s="95"/>
      <c r="G1987" s="95"/>
      <c r="I1987" s="69">
        <f t="shared" ref="I1987:I2050" si="57">D1987</f>
        <v>0</v>
      </c>
      <c r="J1987"/>
      <c r="K1987"/>
    </row>
    <row r="1988" spans="1:11" ht="15.75" x14ac:dyDescent="0.25">
      <c r="A1988" s="243"/>
      <c r="B1988" s="243"/>
      <c r="C1988" s="237"/>
      <c r="D1988" s="237"/>
      <c r="E1988" s="238"/>
      <c r="F1988" s="95"/>
      <c r="G1988" s="95"/>
      <c r="I1988" s="69">
        <f t="shared" si="57"/>
        <v>0</v>
      </c>
      <c r="J1988"/>
      <c r="K1988"/>
    </row>
    <row r="1989" spans="1:11" ht="15.75" x14ac:dyDescent="0.25">
      <c r="A1989" s="243"/>
      <c r="B1989" s="243"/>
      <c r="C1989" s="237"/>
      <c r="D1989" s="237"/>
      <c r="E1989" s="238"/>
      <c r="F1989" s="95"/>
      <c r="G1989" s="95"/>
      <c r="I1989" s="69">
        <f t="shared" si="57"/>
        <v>0</v>
      </c>
      <c r="J1989"/>
      <c r="K1989"/>
    </row>
    <row r="1990" spans="1:11" ht="15.75" x14ac:dyDescent="0.25">
      <c r="A1990" s="243"/>
      <c r="B1990" s="243"/>
      <c r="C1990" s="237"/>
      <c r="D1990" s="237"/>
      <c r="E1990" s="238"/>
      <c r="F1990" s="95"/>
      <c r="G1990" s="95"/>
      <c r="I1990" s="69">
        <f t="shared" si="57"/>
        <v>0</v>
      </c>
      <c r="J1990"/>
      <c r="K1990"/>
    </row>
    <row r="1991" spans="1:11" ht="15.75" x14ac:dyDescent="0.25">
      <c r="A1991" s="243"/>
      <c r="B1991" s="243"/>
      <c r="C1991" s="237"/>
      <c r="D1991" s="237"/>
      <c r="E1991" s="238"/>
      <c r="F1991" s="95"/>
      <c r="G1991" s="95"/>
      <c r="I1991" s="69">
        <f t="shared" si="57"/>
        <v>0</v>
      </c>
      <c r="J1991"/>
      <c r="K1991"/>
    </row>
    <row r="1992" spans="1:11" ht="15.75" x14ac:dyDescent="0.25">
      <c r="A1992" s="243"/>
      <c r="B1992" s="243"/>
      <c r="C1992" s="237"/>
      <c r="D1992" s="237"/>
      <c r="E1992" s="238"/>
      <c r="F1992" s="95"/>
      <c r="G1992" s="95"/>
      <c r="I1992" s="69">
        <f t="shared" si="57"/>
        <v>0</v>
      </c>
      <c r="J1992"/>
      <c r="K1992"/>
    </row>
    <row r="1993" spans="1:11" ht="15.75" x14ac:dyDescent="0.25">
      <c r="A1993" s="243"/>
      <c r="B1993" s="243"/>
      <c r="C1993" s="237"/>
      <c r="D1993" s="237"/>
      <c r="E1993" s="238"/>
      <c r="F1993" s="95"/>
      <c r="G1993" s="95"/>
      <c r="I1993" s="69">
        <f t="shared" si="57"/>
        <v>0</v>
      </c>
      <c r="J1993"/>
      <c r="K1993"/>
    </row>
    <row r="1994" spans="1:11" ht="15.75" x14ac:dyDescent="0.25">
      <c r="A1994" s="243"/>
      <c r="B1994" s="243"/>
      <c r="C1994" s="237"/>
      <c r="D1994" s="237"/>
      <c r="E1994" s="238"/>
      <c r="F1994" s="95"/>
      <c r="G1994" s="95"/>
      <c r="I1994" s="69">
        <f t="shared" si="57"/>
        <v>0</v>
      </c>
      <c r="J1994"/>
      <c r="K1994"/>
    </row>
    <row r="1995" spans="1:11" ht="15.75" x14ac:dyDescent="0.25">
      <c r="A1995" s="243"/>
      <c r="B1995" s="243"/>
      <c r="C1995" s="237"/>
      <c r="D1995" s="237"/>
      <c r="E1995" s="238"/>
      <c r="F1995" s="95"/>
      <c r="G1995" s="95"/>
      <c r="I1995" s="69">
        <f t="shared" si="57"/>
        <v>0</v>
      </c>
      <c r="J1995"/>
      <c r="K1995"/>
    </row>
    <row r="1996" spans="1:11" ht="15.75" x14ac:dyDescent="0.25">
      <c r="A1996" s="243"/>
      <c r="B1996" s="243"/>
      <c r="C1996" s="237"/>
      <c r="D1996" s="237"/>
      <c r="E1996" s="238"/>
      <c r="F1996" s="95"/>
      <c r="G1996" s="95"/>
      <c r="I1996" s="69">
        <f t="shared" si="57"/>
        <v>0</v>
      </c>
      <c r="J1996"/>
      <c r="K1996"/>
    </row>
    <row r="1997" spans="1:11" ht="15.75" x14ac:dyDescent="0.25">
      <c r="A1997" s="243"/>
      <c r="B1997" s="243"/>
      <c r="C1997" s="237"/>
      <c r="D1997" s="237"/>
      <c r="E1997" s="238"/>
      <c r="F1997" s="95"/>
      <c r="G1997" s="95"/>
      <c r="I1997" s="69">
        <f t="shared" si="57"/>
        <v>0</v>
      </c>
      <c r="J1997"/>
      <c r="K1997"/>
    </row>
    <row r="1998" spans="1:11" ht="15.75" x14ac:dyDescent="0.25">
      <c r="A1998" s="243"/>
      <c r="B1998" s="243"/>
      <c r="C1998" s="237"/>
      <c r="D1998" s="237"/>
      <c r="E1998" s="238"/>
      <c r="F1998" s="95"/>
      <c r="G1998" s="95"/>
      <c r="I1998" s="69">
        <f t="shared" si="57"/>
        <v>0</v>
      </c>
      <c r="J1998"/>
      <c r="K1998"/>
    </row>
    <row r="1999" spans="1:11" ht="15.75" x14ac:dyDescent="0.25">
      <c r="A1999" s="243"/>
      <c r="B1999" s="243"/>
      <c r="C1999" s="237"/>
      <c r="D1999" s="237"/>
      <c r="E1999" s="238"/>
      <c r="F1999" s="95"/>
      <c r="G1999" s="95"/>
      <c r="I1999" s="69">
        <f t="shared" si="57"/>
        <v>0</v>
      </c>
      <c r="J1999"/>
      <c r="K1999"/>
    </row>
    <row r="2000" spans="1:11" ht="15.75" x14ac:dyDescent="0.25">
      <c r="A2000" s="243"/>
      <c r="B2000" s="243"/>
      <c r="C2000" s="237"/>
      <c r="D2000" s="237"/>
      <c r="E2000" s="238"/>
      <c r="F2000" s="95"/>
      <c r="G2000" s="95"/>
      <c r="I2000" s="69">
        <f t="shared" si="57"/>
        <v>0</v>
      </c>
      <c r="J2000"/>
      <c r="K2000"/>
    </row>
    <row r="2001" spans="1:11" ht="15.75" x14ac:dyDescent="0.25">
      <c r="A2001" s="243"/>
      <c r="B2001" s="243"/>
      <c r="C2001" s="237"/>
      <c r="D2001" s="237"/>
      <c r="E2001" s="238"/>
      <c r="F2001" s="95"/>
      <c r="G2001" s="95"/>
      <c r="I2001" s="69">
        <f t="shared" si="57"/>
        <v>0</v>
      </c>
      <c r="J2001"/>
      <c r="K2001"/>
    </row>
    <row r="2002" spans="1:11" ht="15.75" x14ac:dyDescent="0.25">
      <c r="A2002" s="243"/>
      <c r="B2002" s="243"/>
      <c r="C2002" s="237"/>
      <c r="D2002" s="237"/>
      <c r="E2002" s="238"/>
      <c r="F2002" s="95"/>
      <c r="G2002" s="95"/>
      <c r="I2002" s="69">
        <f t="shared" si="57"/>
        <v>0</v>
      </c>
      <c r="J2002"/>
      <c r="K2002"/>
    </row>
    <row r="2003" spans="1:11" ht="15.75" x14ac:dyDescent="0.25">
      <c r="A2003" s="243"/>
      <c r="B2003" s="243"/>
      <c r="C2003" s="237"/>
      <c r="D2003" s="237"/>
      <c r="E2003" s="238"/>
      <c r="F2003" s="95"/>
      <c r="G2003" s="95"/>
      <c r="I2003" s="69">
        <f t="shared" si="57"/>
        <v>0</v>
      </c>
      <c r="J2003"/>
      <c r="K2003"/>
    </row>
    <row r="2004" spans="1:11" ht="15.75" x14ac:dyDescent="0.25">
      <c r="A2004" s="243"/>
      <c r="B2004" s="243"/>
      <c r="C2004" s="237"/>
      <c r="D2004" s="237"/>
      <c r="E2004" s="238"/>
      <c r="F2004" s="95"/>
      <c r="G2004" s="95"/>
      <c r="I2004" s="69">
        <f t="shared" si="57"/>
        <v>0</v>
      </c>
      <c r="J2004"/>
      <c r="K2004"/>
    </row>
    <row r="2005" spans="1:11" ht="15.75" x14ac:dyDescent="0.25">
      <c r="A2005" s="243"/>
      <c r="B2005" s="243"/>
      <c r="C2005" s="237"/>
      <c r="D2005" s="237"/>
      <c r="E2005" s="238"/>
      <c r="F2005" s="95"/>
      <c r="G2005" s="95"/>
      <c r="I2005" s="69">
        <f t="shared" si="57"/>
        <v>0</v>
      </c>
      <c r="J2005"/>
      <c r="K2005"/>
    </row>
    <row r="2006" spans="1:11" ht="15.75" x14ac:dyDescent="0.25">
      <c r="A2006" s="243"/>
      <c r="B2006" s="243"/>
      <c r="C2006" s="237"/>
      <c r="D2006" s="237"/>
      <c r="E2006" s="238"/>
      <c r="F2006" s="95"/>
      <c r="G2006" s="95"/>
      <c r="I2006" s="69">
        <f t="shared" si="57"/>
        <v>0</v>
      </c>
      <c r="J2006"/>
      <c r="K2006"/>
    </row>
    <row r="2007" spans="1:11" ht="15.75" x14ac:dyDescent="0.25">
      <c r="A2007" s="243"/>
      <c r="B2007" s="243"/>
      <c r="C2007" s="237"/>
      <c r="D2007" s="237"/>
      <c r="E2007" s="238"/>
      <c r="F2007" s="95"/>
      <c r="G2007" s="95"/>
      <c r="I2007" s="69">
        <f t="shared" si="57"/>
        <v>0</v>
      </c>
      <c r="J2007"/>
      <c r="K2007"/>
    </row>
    <row r="2008" spans="1:11" ht="15.75" x14ac:dyDescent="0.25">
      <c r="A2008" s="243"/>
      <c r="B2008" s="243"/>
      <c r="C2008" s="237"/>
      <c r="D2008" s="237"/>
      <c r="E2008" s="238"/>
      <c r="F2008" s="95"/>
      <c r="G2008" s="95"/>
      <c r="I2008" s="69">
        <f t="shared" si="57"/>
        <v>0</v>
      </c>
      <c r="J2008"/>
      <c r="K2008"/>
    </row>
    <row r="2009" spans="1:11" ht="15.75" x14ac:dyDescent="0.25">
      <c r="A2009" s="243"/>
      <c r="B2009" s="243"/>
      <c r="C2009" s="237"/>
      <c r="D2009" s="237"/>
      <c r="E2009" s="238"/>
      <c r="F2009" s="95"/>
      <c r="G2009" s="95"/>
      <c r="I2009" s="69">
        <f t="shared" si="57"/>
        <v>0</v>
      </c>
      <c r="J2009"/>
      <c r="K2009"/>
    </row>
    <row r="2010" spans="1:11" ht="15.75" x14ac:dyDescent="0.25">
      <c r="A2010" s="243"/>
      <c r="B2010" s="243"/>
      <c r="C2010" s="237"/>
      <c r="D2010" s="237"/>
      <c r="E2010" s="238"/>
      <c r="F2010" s="95"/>
      <c r="G2010" s="95"/>
      <c r="I2010" s="69">
        <f t="shared" si="57"/>
        <v>0</v>
      </c>
      <c r="J2010"/>
      <c r="K2010"/>
    </row>
    <row r="2011" spans="1:11" ht="15.75" x14ac:dyDescent="0.25">
      <c r="A2011" s="243"/>
      <c r="B2011" s="243"/>
      <c r="C2011" s="237"/>
      <c r="D2011" s="237"/>
      <c r="E2011" s="238"/>
      <c r="F2011" s="95"/>
      <c r="G2011" s="95"/>
      <c r="I2011" s="69">
        <f t="shared" si="57"/>
        <v>0</v>
      </c>
      <c r="J2011"/>
      <c r="K2011"/>
    </row>
    <row r="2012" spans="1:11" ht="15.75" x14ac:dyDescent="0.25">
      <c r="A2012" s="243"/>
      <c r="B2012" s="243"/>
      <c r="C2012" s="237"/>
      <c r="D2012" s="237"/>
      <c r="E2012" s="238"/>
      <c r="F2012" s="95"/>
      <c r="G2012" s="95"/>
      <c r="I2012" s="69">
        <f t="shared" si="57"/>
        <v>0</v>
      </c>
      <c r="J2012"/>
      <c r="K2012"/>
    </row>
    <row r="2013" spans="1:11" ht="15.75" x14ac:dyDescent="0.25">
      <c r="A2013" s="243"/>
      <c r="B2013" s="243"/>
      <c r="C2013" s="237"/>
      <c r="D2013" s="237"/>
      <c r="E2013" s="238"/>
      <c r="F2013" s="95"/>
      <c r="G2013" s="95"/>
      <c r="I2013" s="69">
        <f t="shared" si="57"/>
        <v>0</v>
      </c>
      <c r="J2013"/>
      <c r="K2013"/>
    </row>
    <row r="2014" spans="1:11" ht="15.75" x14ac:dyDescent="0.25">
      <c r="A2014" s="243"/>
      <c r="B2014" s="243"/>
      <c r="C2014" s="237"/>
      <c r="D2014" s="237"/>
      <c r="E2014" s="238"/>
      <c r="F2014" s="95"/>
      <c r="G2014" s="95"/>
      <c r="I2014" s="69">
        <f t="shared" si="57"/>
        <v>0</v>
      </c>
      <c r="J2014"/>
      <c r="K2014"/>
    </row>
    <row r="2015" spans="1:11" ht="15.75" x14ac:dyDescent="0.25">
      <c r="A2015" s="243"/>
      <c r="B2015" s="243"/>
      <c r="C2015" s="237"/>
      <c r="D2015" s="237"/>
      <c r="E2015" s="238"/>
      <c r="F2015" s="95"/>
      <c r="G2015" s="95"/>
      <c r="I2015" s="69">
        <f t="shared" si="57"/>
        <v>0</v>
      </c>
      <c r="J2015"/>
      <c r="K2015"/>
    </row>
    <row r="2016" spans="1:11" ht="15.75" x14ac:dyDescent="0.25">
      <c r="A2016" s="243"/>
      <c r="B2016" s="243"/>
      <c r="C2016" s="237"/>
      <c r="D2016" s="237"/>
      <c r="E2016" s="238"/>
      <c r="F2016" s="95"/>
      <c r="G2016" s="95"/>
      <c r="I2016" s="69">
        <f t="shared" si="57"/>
        <v>0</v>
      </c>
      <c r="J2016"/>
      <c r="K2016"/>
    </row>
    <row r="2017" spans="1:11" ht="15.75" x14ac:dyDescent="0.25">
      <c r="A2017" s="243"/>
      <c r="B2017" s="243"/>
      <c r="C2017" s="237"/>
      <c r="D2017" s="237"/>
      <c r="E2017" s="238"/>
      <c r="F2017" s="95"/>
      <c r="G2017" s="95"/>
      <c r="I2017" s="69">
        <f t="shared" si="57"/>
        <v>0</v>
      </c>
      <c r="J2017"/>
      <c r="K2017"/>
    </row>
    <row r="2018" spans="1:11" ht="15.75" x14ac:dyDescent="0.25">
      <c r="A2018" s="243"/>
      <c r="B2018" s="243"/>
      <c r="C2018" s="237"/>
      <c r="D2018" s="237"/>
      <c r="E2018" s="238"/>
      <c r="F2018" s="95"/>
      <c r="G2018" s="95"/>
      <c r="I2018" s="69">
        <f t="shared" si="57"/>
        <v>0</v>
      </c>
      <c r="J2018"/>
      <c r="K2018"/>
    </row>
    <row r="2019" spans="1:11" ht="15.75" x14ac:dyDescent="0.25">
      <c r="A2019" s="243"/>
      <c r="B2019" s="243"/>
      <c r="C2019" s="237"/>
      <c r="D2019" s="237"/>
      <c r="E2019" s="238"/>
      <c r="F2019" s="95"/>
      <c r="G2019" s="95"/>
      <c r="I2019" s="69">
        <f t="shared" si="57"/>
        <v>0</v>
      </c>
      <c r="J2019"/>
      <c r="K2019"/>
    </row>
    <row r="2020" spans="1:11" ht="15.75" x14ac:dyDescent="0.25">
      <c r="A2020" s="243"/>
      <c r="B2020" s="243"/>
      <c r="C2020" s="237"/>
      <c r="D2020" s="237"/>
      <c r="E2020" s="238"/>
      <c r="F2020" s="95"/>
      <c r="G2020" s="95"/>
      <c r="I2020" s="69">
        <f t="shared" si="57"/>
        <v>0</v>
      </c>
      <c r="J2020"/>
      <c r="K2020"/>
    </row>
    <row r="2021" spans="1:11" ht="15.75" x14ac:dyDescent="0.25">
      <c r="A2021" s="243"/>
      <c r="B2021" s="243"/>
      <c r="C2021" s="237"/>
      <c r="D2021" s="237"/>
      <c r="E2021" s="238"/>
      <c r="F2021" s="95"/>
      <c r="G2021" s="95"/>
      <c r="I2021" s="69">
        <f t="shared" si="57"/>
        <v>0</v>
      </c>
      <c r="J2021"/>
      <c r="K2021"/>
    </row>
    <row r="2022" spans="1:11" ht="15.75" x14ac:dyDescent="0.25">
      <c r="A2022" s="243"/>
      <c r="B2022" s="243"/>
      <c r="C2022" s="237"/>
      <c r="D2022" s="237"/>
      <c r="E2022" s="238"/>
      <c r="F2022" s="95"/>
      <c r="G2022" s="95"/>
      <c r="I2022" s="69">
        <f t="shared" si="57"/>
        <v>0</v>
      </c>
      <c r="J2022"/>
      <c r="K2022"/>
    </row>
    <row r="2023" spans="1:11" ht="15.75" x14ac:dyDescent="0.25">
      <c r="A2023" s="243"/>
      <c r="B2023" s="243"/>
      <c r="C2023" s="237"/>
      <c r="D2023" s="237"/>
      <c r="E2023" s="238"/>
      <c r="F2023" s="95"/>
      <c r="G2023" s="95"/>
      <c r="I2023" s="69">
        <f t="shared" si="57"/>
        <v>0</v>
      </c>
      <c r="J2023"/>
      <c r="K2023"/>
    </row>
    <row r="2024" spans="1:11" ht="15.75" x14ac:dyDescent="0.25">
      <c r="A2024" s="243"/>
      <c r="B2024" s="243"/>
      <c r="C2024" s="237"/>
      <c r="D2024" s="237"/>
      <c r="E2024" s="238"/>
      <c r="F2024" s="95"/>
      <c r="G2024" s="95"/>
      <c r="I2024" s="69">
        <f t="shared" si="57"/>
        <v>0</v>
      </c>
      <c r="J2024"/>
      <c r="K2024"/>
    </row>
    <row r="2025" spans="1:11" ht="15.75" x14ac:dyDescent="0.25">
      <c r="A2025" s="243"/>
      <c r="B2025" s="243"/>
      <c r="C2025" s="237"/>
      <c r="D2025" s="237"/>
      <c r="E2025" s="238"/>
      <c r="F2025" s="95"/>
      <c r="G2025" s="95"/>
      <c r="I2025" s="69">
        <f t="shared" si="57"/>
        <v>0</v>
      </c>
      <c r="J2025"/>
      <c r="K2025"/>
    </row>
    <row r="2026" spans="1:11" ht="15.75" x14ac:dyDescent="0.25">
      <c r="A2026" s="243"/>
      <c r="B2026" s="243"/>
      <c r="C2026" s="237"/>
      <c r="D2026" s="237"/>
      <c r="E2026" s="238"/>
      <c r="F2026" s="95"/>
      <c r="G2026" s="95"/>
      <c r="I2026" s="69">
        <f t="shared" si="57"/>
        <v>0</v>
      </c>
      <c r="J2026"/>
      <c r="K2026"/>
    </row>
    <row r="2027" spans="1:11" ht="15.75" x14ac:dyDescent="0.25">
      <c r="A2027" s="243"/>
      <c r="B2027" s="243"/>
      <c r="C2027" s="237"/>
      <c r="D2027" s="237"/>
      <c r="E2027" s="238"/>
      <c r="F2027" s="95"/>
      <c r="G2027" s="95"/>
      <c r="I2027" s="69">
        <f t="shared" si="57"/>
        <v>0</v>
      </c>
      <c r="J2027"/>
      <c r="K2027"/>
    </row>
    <row r="2028" spans="1:11" ht="15.75" x14ac:dyDescent="0.25">
      <c r="A2028" s="243"/>
      <c r="B2028" s="243"/>
      <c r="C2028" s="237"/>
      <c r="D2028" s="237"/>
      <c r="E2028" s="238"/>
      <c r="F2028" s="95"/>
      <c r="G2028" s="95"/>
      <c r="I2028" s="69">
        <f t="shared" si="57"/>
        <v>0</v>
      </c>
      <c r="J2028"/>
      <c r="K2028"/>
    </row>
    <row r="2029" spans="1:11" ht="15.75" x14ac:dyDescent="0.25">
      <c r="A2029" s="243"/>
      <c r="B2029" s="243"/>
      <c r="C2029" s="237"/>
      <c r="D2029" s="237"/>
      <c r="E2029" s="238"/>
      <c r="F2029" s="95"/>
      <c r="G2029" s="95"/>
      <c r="I2029" s="69">
        <f t="shared" si="57"/>
        <v>0</v>
      </c>
      <c r="J2029"/>
      <c r="K2029"/>
    </row>
    <row r="2030" spans="1:11" ht="15.75" x14ac:dyDescent="0.25">
      <c r="A2030" s="243"/>
      <c r="B2030" s="243"/>
      <c r="C2030" s="237"/>
      <c r="D2030" s="237"/>
      <c r="E2030" s="238"/>
      <c r="F2030" s="95"/>
      <c r="G2030" s="95"/>
      <c r="I2030" s="69">
        <f t="shared" si="57"/>
        <v>0</v>
      </c>
      <c r="J2030"/>
      <c r="K2030"/>
    </row>
    <row r="2031" spans="1:11" ht="15.75" x14ac:dyDescent="0.25">
      <c r="A2031" s="243"/>
      <c r="B2031" s="243"/>
      <c r="C2031" s="237"/>
      <c r="D2031" s="237"/>
      <c r="E2031" s="238"/>
      <c r="F2031" s="95"/>
      <c r="G2031" s="95"/>
      <c r="I2031" s="69">
        <f t="shared" si="57"/>
        <v>0</v>
      </c>
      <c r="J2031"/>
      <c r="K2031"/>
    </row>
    <row r="2032" spans="1:11" ht="15.75" x14ac:dyDescent="0.25">
      <c r="A2032" s="243"/>
      <c r="B2032" s="243"/>
      <c r="C2032" s="237"/>
      <c r="D2032" s="237"/>
      <c r="E2032" s="238"/>
      <c r="F2032" s="95"/>
      <c r="G2032" s="95"/>
      <c r="I2032" s="69">
        <f t="shared" si="57"/>
        <v>0</v>
      </c>
      <c r="J2032"/>
      <c r="K2032"/>
    </row>
    <row r="2033" spans="1:11" ht="15.75" x14ac:dyDescent="0.25">
      <c r="A2033" s="243"/>
      <c r="B2033" s="243"/>
      <c r="C2033" s="237"/>
      <c r="D2033" s="237"/>
      <c r="E2033" s="238"/>
      <c r="F2033" s="95"/>
      <c r="G2033" s="95"/>
      <c r="I2033" s="69">
        <f t="shared" si="57"/>
        <v>0</v>
      </c>
      <c r="J2033"/>
      <c r="K2033"/>
    </row>
    <row r="2034" spans="1:11" ht="15.75" x14ac:dyDescent="0.25">
      <c r="A2034" s="243"/>
      <c r="B2034" s="243"/>
      <c r="C2034" s="237"/>
      <c r="D2034" s="237"/>
      <c r="E2034" s="238"/>
      <c r="F2034" s="95"/>
      <c r="G2034" s="95"/>
      <c r="I2034" s="69">
        <f t="shared" si="57"/>
        <v>0</v>
      </c>
      <c r="J2034"/>
      <c r="K2034"/>
    </row>
    <row r="2035" spans="1:11" ht="15.75" x14ac:dyDescent="0.25">
      <c r="A2035" s="243"/>
      <c r="B2035" s="243"/>
      <c r="C2035" s="237"/>
      <c r="D2035" s="237"/>
      <c r="E2035" s="238"/>
      <c r="F2035" s="95"/>
      <c r="G2035" s="95"/>
      <c r="I2035" s="69">
        <f t="shared" si="57"/>
        <v>0</v>
      </c>
      <c r="J2035"/>
      <c r="K2035"/>
    </row>
    <row r="2036" spans="1:11" ht="15.75" x14ac:dyDescent="0.25">
      <c r="A2036" s="243"/>
      <c r="B2036" s="243"/>
      <c r="C2036" s="237"/>
      <c r="D2036" s="237"/>
      <c r="E2036" s="238"/>
      <c r="F2036" s="95"/>
      <c r="G2036" s="95"/>
      <c r="I2036" s="69">
        <f t="shared" si="57"/>
        <v>0</v>
      </c>
      <c r="J2036"/>
      <c r="K2036"/>
    </row>
    <row r="2037" spans="1:11" ht="15.75" x14ac:dyDescent="0.25">
      <c r="A2037" s="243"/>
      <c r="B2037" s="243"/>
      <c r="C2037" s="237"/>
      <c r="D2037" s="237"/>
      <c r="E2037" s="238"/>
      <c r="F2037" s="95"/>
      <c r="G2037" s="95"/>
      <c r="I2037" s="69">
        <f t="shared" si="57"/>
        <v>0</v>
      </c>
      <c r="J2037"/>
      <c r="K2037"/>
    </row>
    <row r="2038" spans="1:11" ht="15.75" x14ac:dyDescent="0.25">
      <c r="A2038" s="243"/>
      <c r="B2038" s="243"/>
      <c r="C2038" s="237"/>
      <c r="D2038" s="237"/>
      <c r="E2038" s="238"/>
      <c r="F2038" s="95"/>
      <c r="G2038" s="95"/>
      <c r="I2038" s="69">
        <f t="shared" si="57"/>
        <v>0</v>
      </c>
      <c r="J2038"/>
      <c r="K2038"/>
    </row>
    <row r="2039" spans="1:11" ht="15.75" x14ac:dyDescent="0.25">
      <c r="A2039" s="243"/>
      <c r="B2039" s="243"/>
      <c r="C2039" s="237"/>
      <c r="D2039" s="237"/>
      <c r="E2039" s="238"/>
      <c r="F2039" s="95"/>
      <c r="G2039" s="95"/>
      <c r="I2039" s="69">
        <f t="shared" si="57"/>
        <v>0</v>
      </c>
      <c r="J2039"/>
      <c r="K2039"/>
    </row>
    <row r="2040" spans="1:11" ht="15.75" x14ac:dyDescent="0.25">
      <c r="A2040" s="243"/>
      <c r="B2040" s="243"/>
      <c r="C2040" s="237"/>
      <c r="D2040" s="237"/>
      <c r="E2040" s="238"/>
      <c r="F2040" s="95"/>
      <c r="G2040" s="95"/>
      <c r="I2040" s="69">
        <f t="shared" si="57"/>
        <v>0</v>
      </c>
      <c r="J2040"/>
      <c r="K2040"/>
    </row>
    <row r="2041" spans="1:11" ht="15.75" x14ac:dyDescent="0.25">
      <c r="A2041" s="243"/>
      <c r="B2041" s="243"/>
      <c r="C2041" s="237"/>
      <c r="D2041" s="237"/>
      <c r="E2041" s="238"/>
      <c r="F2041" s="95"/>
      <c r="G2041" s="95"/>
      <c r="I2041" s="69">
        <f t="shared" si="57"/>
        <v>0</v>
      </c>
      <c r="J2041"/>
      <c r="K2041"/>
    </row>
    <row r="2042" spans="1:11" ht="15.75" x14ac:dyDescent="0.25">
      <c r="A2042" s="243"/>
      <c r="B2042" s="243"/>
      <c r="C2042" s="237"/>
      <c r="D2042" s="237"/>
      <c r="E2042" s="238"/>
      <c r="F2042" s="95"/>
      <c r="G2042" s="95"/>
      <c r="I2042" s="69">
        <f t="shared" si="57"/>
        <v>0</v>
      </c>
      <c r="J2042"/>
      <c r="K2042"/>
    </row>
    <row r="2043" spans="1:11" ht="15.75" x14ac:dyDescent="0.25">
      <c r="A2043" s="243"/>
      <c r="B2043" s="243"/>
      <c r="C2043" s="237"/>
      <c r="D2043" s="237"/>
      <c r="E2043" s="238"/>
      <c r="F2043" s="95"/>
      <c r="G2043" s="95"/>
      <c r="I2043" s="69">
        <f t="shared" si="57"/>
        <v>0</v>
      </c>
      <c r="J2043"/>
      <c r="K2043"/>
    </row>
    <row r="2044" spans="1:11" ht="15.75" x14ac:dyDescent="0.25">
      <c r="A2044" s="243"/>
      <c r="B2044" s="243"/>
      <c r="C2044" s="237"/>
      <c r="D2044" s="237"/>
      <c r="E2044" s="238"/>
      <c r="F2044" s="95"/>
      <c r="G2044" s="95"/>
      <c r="I2044" s="69">
        <f t="shared" si="57"/>
        <v>0</v>
      </c>
      <c r="J2044"/>
      <c r="K2044"/>
    </row>
    <row r="2045" spans="1:11" ht="15.75" x14ac:dyDescent="0.25">
      <c r="A2045" s="243"/>
      <c r="B2045" s="243"/>
      <c r="C2045" s="237"/>
      <c r="D2045" s="237"/>
      <c r="E2045" s="238"/>
      <c r="F2045" s="95"/>
      <c r="G2045" s="95"/>
      <c r="I2045" s="69">
        <f t="shared" si="57"/>
        <v>0</v>
      </c>
      <c r="J2045"/>
      <c r="K2045"/>
    </row>
    <row r="2046" spans="1:11" ht="15.75" x14ac:dyDescent="0.25">
      <c r="A2046" s="243"/>
      <c r="B2046" s="243"/>
      <c r="C2046" s="237"/>
      <c r="D2046" s="237"/>
      <c r="E2046" s="238"/>
      <c r="F2046" s="95"/>
      <c r="G2046" s="95"/>
      <c r="I2046" s="69">
        <f t="shared" si="57"/>
        <v>0</v>
      </c>
      <c r="J2046"/>
      <c r="K2046"/>
    </row>
    <row r="2047" spans="1:11" ht="15.75" x14ac:dyDescent="0.25">
      <c r="A2047" s="243"/>
      <c r="B2047" s="243"/>
      <c r="C2047" s="237"/>
      <c r="D2047" s="237"/>
      <c r="E2047" s="238"/>
      <c r="F2047" s="95"/>
      <c r="G2047" s="95"/>
      <c r="I2047" s="69">
        <f t="shared" si="57"/>
        <v>0</v>
      </c>
      <c r="J2047"/>
      <c r="K2047"/>
    </row>
    <row r="2048" spans="1:11" ht="15.75" x14ac:dyDescent="0.25">
      <c r="A2048" s="243"/>
      <c r="B2048" s="243"/>
      <c r="C2048" s="237"/>
      <c r="D2048" s="237"/>
      <c r="E2048" s="238"/>
      <c r="F2048" s="95"/>
      <c r="G2048" s="95"/>
      <c r="I2048" s="69">
        <f t="shared" si="57"/>
        <v>0</v>
      </c>
      <c r="J2048"/>
      <c r="K2048"/>
    </row>
    <row r="2049" spans="1:11" ht="15.75" x14ac:dyDescent="0.25">
      <c r="A2049" s="243"/>
      <c r="B2049" s="243"/>
      <c r="C2049" s="237"/>
      <c r="D2049" s="237"/>
      <c r="E2049" s="238"/>
      <c r="F2049" s="95"/>
      <c r="G2049" s="95"/>
      <c r="I2049" s="69">
        <f t="shared" si="57"/>
        <v>0</v>
      </c>
      <c r="J2049"/>
      <c r="K2049"/>
    </row>
    <row r="2050" spans="1:11" ht="15.75" x14ac:dyDescent="0.25">
      <c r="A2050" s="243"/>
      <c r="B2050" s="243"/>
      <c r="C2050" s="237"/>
      <c r="D2050" s="237"/>
      <c r="E2050" s="238"/>
      <c r="F2050" s="95"/>
      <c r="G2050" s="95"/>
      <c r="I2050" s="69">
        <f t="shared" si="57"/>
        <v>0</v>
      </c>
      <c r="J2050"/>
      <c r="K2050"/>
    </row>
    <row r="2051" spans="1:11" ht="15.75" x14ac:dyDescent="0.25">
      <c r="A2051" s="243"/>
      <c r="B2051" s="243"/>
      <c r="C2051" s="237"/>
      <c r="D2051" s="237"/>
      <c r="E2051" s="238"/>
      <c r="F2051" s="95"/>
      <c r="G2051" s="95"/>
      <c r="I2051" s="69">
        <f t="shared" ref="I2051:I2114" si="58">D2051</f>
        <v>0</v>
      </c>
      <c r="J2051"/>
      <c r="K2051"/>
    </row>
    <row r="2052" spans="1:11" ht="15.75" x14ac:dyDescent="0.25">
      <c r="A2052" s="243"/>
      <c r="B2052" s="243"/>
      <c r="C2052" s="237"/>
      <c r="D2052" s="237"/>
      <c r="E2052" s="238"/>
      <c r="F2052" s="95"/>
      <c r="G2052" s="95"/>
      <c r="I2052" s="69">
        <f t="shared" si="58"/>
        <v>0</v>
      </c>
      <c r="J2052"/>
      <c r="K2052"/>
    </row>
    <row r="2053" spans="1:11" ht="15.75" x14ac:dyDescent="0.25">
      <c r="A2053" s="243"/>
      <c r="B2053" s="243"/>
      <c r="C2053" s="237"/>
      <c r="D2053" s="237"/>
      <c r="E2053" s="238"/>
      <c r="F2053" s="95"/>
      <c r="G2053" s="95"/>
      <c r="I2053" s="69">
        <f t="shared" si="58"/>
        <v>0</v>
      </c>
      <c r="J2053"/>
      <c r="K2053"/>
    </row>
    <row r="2054" spans="1:11" ht="15.75" x14ac:dyDescent="0.25">
      <c r="A2054" s="243"/>
      <c r="B2054" s="243"/>
      <c r="C2054" s="237"/>
      <c r="D2054" s="237"/>
      <c r="E2054" s="238"/>
      <c r="F2054" s="95"/>
      <c r="G2054" s="95"/>
      <c r="I2054" s="69">
        <f t="shared" si="58"/>
        <v>0</v>
      </c>
      <c r="J2054"/>
      <c r="K2054"/>
    </row>
    <row r="2055" spans="1:11" ht="15.75" x14ac:dyDescent="0.25">
      <c r="A2055" s="243"/>
      <c r="B2055" s="243"/>
      <c r="C2055" s="237"/>
      <c r="D2055" s="237"/>
      <c r="E2055" s="238"/>
      <c r="F2055" s="95"/>
      <c r="G2055" s="95"/>
      <c r="I2055" s="69">
        <f t="shared" si="58"/>
        <v>0</v>
      </c>
      <c r="J2055"/>
      <c r="K2055"/>
    </row>
    <row r="2056" spans="1:11" ht="15.75" x14ac:dyDescent="0.25">
      <c r="A2056" s="243"/>
      <c r="B2056" s="243"/>
      <c r="C2056" s="237"/>
      <c r="D2056" s="237"/>
      <c r="E2056" s="238"/>
      <c r="F2056" s="95"/>
      <c r="G2056" s="95"/>
      <c r="I2056" s="69">
        <f t="shared" si="58"/>
        <v>0</v>
      </c>
      <c r="J2056"/>
      <c r="K2056"/>
    </row>
    <row r="2057" spans="1:11" ht="15.75" x14ac:dyDescent="0.25">
      <c r="A2057" s="243"/>
      <c r="B2057" s="243"/>
      <c r="C2057" s="237"/>
      <c r="D2057" s="237"/>
      <c r="E2057" s="238"/>
      <c r="F2057" s="95"/>
      <c r="G2057" s="95"/>
      <c r="I2057" s="69">
        <f t="shared" si="58"/>
        <v>0</v>
      </c>
      <c r="J2057"/>
      <c r="K2057"/>
    </row>
    <row r="2058" spans="1:11" ht="15.75" x14ac:dyDescent="0.25">
      <c r="A2058" s="243"/>
      <c r="B2058" s="243"/>
      <c r="C2058" s="237"/>
      <c r="D2058" s="237"/>
      <c r="E2058" s="238"/>
      <c r="F2058" s="95"/>
      <c r="G2058" s="95"/>
      <c r="I2058" s="69">
        <f t="shared" si="58"/>
        <v>0</v>
      </c>
      <c r="J2058"/>
      <c r="K2058"/>
    </row>
    <row r="2059" spans="1:11" ht="15.75" x14ac:dyDescent="0.25">
      <c r="A2059" s="243"/>
      <c r="B2059" s="243"/>
      <c r="C2059" s="237"/>
      <c r="D2059" s="237"/>
      <c r="E2059" s="238"/>
      <c r="F2059" s="95"/>
      <c r="G2059" s="95"/>
      <c r="I2059" s="69">
        <f t="shared" si="58"/>
        <v>0</v>
      </c>
      <c r="J2059"/>
      <c r="K2059"/>
    </row>
    <row r="2060" spans="1:11" ht="15.75" x14ac:dyDescent="0.25">
      <c r="A2060" s="243"/>
      <c r="B2060" s="243"/>
      <c r="C2060" s="237"/>
      <c r="D2060" s="237"/>
      <c r="E2060" s="238"/>
      <c r="F2060" s="95"/>
      <c r="G2060" s="95"/>
      <c r="I2060" s="69">
        <f t="shared" si="58"/>
        <v>0</v>
      </c>
      <c r="J2060"/>
      <c r="K2060"/>
    </row>
    <row r="2061" spans="1:11" ht="15.75" x14ac:dyDescent="0.25">
      <c r="A2061" s="243"/>
      <c r="B2061" s="243"/>
      <c r="C2061" s="237"/>
      <c r="D2061" s="237"/>
      <c r="E2061" s="238"/>
      <c r="F2061" s="95"/>
      <c r="G2061" s="95"/>
      <c r="I2061" s="69">
        <f t="shared" si="58"/>
        <v>0</v>
      </c>
      <c r="J2061"/>
      <c r="K2061"/>
    </row>
    <row r="2062" spans="1:11" ht="15.75" x14ac:dyDescent="0.25">
      <c r="A2062" s="243"/>
      <c r="B2062" s="243"/>
      <c r="C2062" s="237"/>
      <c r="D2062" s="237"/>
      <c r="E2062" s="238"/>
      <c r="F2062" s="95"/>
      <c r="G2062" s="95"/>
      <c r="I2062" s="69">
        <f t="shared" si="58"/>
        <v>0</v>
      </c>
      <c r="J2062"/>
      <c r="K2062"/>
    </row>
    <row r="2063" spans="1:11" ht="15.75" x14ac:dyDescent="0.25">
      <c r="A2063" s="243"/>
      <c r="B2063" s="243"/>
      <c r="C2063" s="237"/>
      <c r="D2063" s="237"/>
      <c r="E2063" s="238"/>
      <c r="F2063" s="95"/>
      <c r="G2063" s="95"/>
      <c r="I2063" s="69">
        <f t="shared" si="58"/>
        <v>0</v>
      </c>
      <c r="J2063"/>
      <c r="K2063"/>
    </row>
    <row r="2064" spans="1:11" ht="15.75" x14ac:dyDescent="0.25">
      <c r="A2064" s="243"/>
      <c r="B2064" s="243"/>
      <c r="C2064" s="237"/>
      <c r="D2064" s="237"/>
      <c r="E2064" s="238"/>
      <c r="F2064" s="95"/>
      <c r="G2064" s="95"/>
      <c r="I2064" s="69">
        <f t="shared" si="58"/>
        <v>0</v>
      </c>
      <c r="J2064"/>
      <c r="K2064"/>
    </row>
    <row r="2065" spans="1:11" ht="15.75" x14ac:dyDescent="0.25">
      <c r="A2065" s="243"/>
      <c r="B2065" s="243"/>
      <c r="C2065" s="237"/>
      <c r="D2065" s="237"/>
      <c r="E2065" s="238"/>
      <c r="F2065" s="95"/>
      <c r="G2065" s="95"/>
      <c r="I2065" s="69">
        <f t="shared" si="58"/>
        <v>0</v>
      </c>
      <c r="J2065"/>
      <c r="K2065"/>
    </row>
    <row r="2066" spans="1:11" ht="15.75" x14ac:dyDescent="0.25">
      <c r="A2066" s="243"/>
      <c r="B2066" s="243"/>
      <c r="C2066" s="237"/>
      <c r="D2066" s="237"/>
      <c r="E2066" s="238"/>
      <c r="F2066" s="95"/>
      <c r="G2066" s="95"/>
      <c r="I2066" s="69">
        <f t="shared" si="58"/>
        <v>0</v>
      </c>
      <c r="J2066"/>
      <c r="K2066"/>
    </row>
    <row r="2067" spans="1:11" ht="15.75" x14ac:dyDescent="0.25">
      <c r="A2067" s="243"/>
      <c r="B2067" s="243"/>
      <c r="C2067" s="237"/>
      <c r="D2067" s="237"/>
      <c r="E2067" s="238"/>
      <c r="F2067" s="95"/>
      <c r="G2067" s="95"/>
      <c r="I2067" s="69">
        <f t="shared" si="58"/>
        <v>0</v>
      </c>
      <c r="J2067"/>
      <c r="K2067"/>
    </row>
    <row r="2068" spans="1:11" ht="15.75" x14ac:dyDescent="0.25">
      <c r="A2068" s="243"/>
      <c r="B2068" s="243"/>
      <c r="C2068" s="237"/>
      <c r="D2068" s="237"/>
      <c r="E2068" s="238"/>
      <c r="F2068" s="95"/>
      <c r="G2068" s="95"/>
      <c r="I2068" s="69">
        <f t="shared" si="58"/>
        <v>0</v>
      </c>
      <c r="J2068"/>
      <c r="K2068"/>
    </row>
    <row r="2069" spans="1:11" ht="15.75" x14ac:dyDescent="0.25">
      <c r="A2069" s="243"/>
      <c r="B2069" s="243"/>
      <c r="C2069" s="237"/>
      <c r="D2069" s="237"/>
      <c r="E2069" s="238"/>
      <c r="F2069" s="95"/>
      <c r="G2069" s="95"/>
      <c r="I2069" s="69">
        <f t="shared" si="58"/>
        <v>0</v>
      </c>
      <c r="J2069"/>
      <c r="K2069"/>
    </row>
    <row r="2070" spans="1:11" ht="15.75" x14ac:dyDescent="0.25">
      <c r="A2070" s="243"/>
      <c r="B2070" s="243"/>
      <c r="C2070" s="237"/>
      <c r="D2070" s="237"/>
      <c r="E2070" s="238"/>
      <c r="F2070" s="95"/>
      <c r="G2070" s="95"/>
      <c r="I2070" s="69">
        <f t="shared" si="58"/>
        <v>0</v>
      </c>
      <c r="J2070"/>
      <c r="K2070"/>
    </row>
    <row r="2071" spans="1:11" ht="15.75" x14ac:dyDescent="0.25">
      <c r="A2071" s="243"/>
      <c r="B2071" s="243"/>
      <c r="C2071" s="237"/>
      <c r="D2071" s="237"/>
      <c r="E2071" s="238"/>
      <c r="F2071" s="95"/>
      <c r="G2071" s="95"/>
      <c r="I2071" s="69">
        <f t="shared" si="58"/>
        <v>0</v>
      </c>
      <c r="J2071"/>
      <c r="K2071"/>
    </row>
    <row r="2072" spans="1:11" ht="15.75" x14ac:dyDescent="0.25">
      <c r="A2072" s="243"/>
      <c r="B2072" s="243"/>
      <c r="C2072" s="237"/>
      <c r="D2072" s="237"/>
      <c r="E2072" s="238"/>
      <c r="F2072" s="95"/>
      <c r="G2072" s="95"/>
      <c r="I2072" s="69">
        <f t="shared" si="58"/>
        <v>0</v>
      </c>
      <c r="J2072"/>
      <c r="K2072"/>
    </row>
    <row r="2073" spans="1:11" ht="15.75" x14ac:dyDescent="0.25">
      <c r="A2073" s="243"/>
      <c r="B2073" s="243"/>
      <c r="C2073" s="237"/>
      <c r="D2073" s="237"/>
      <c r="E2073" s="238"/>
      <c r="F2073" s="95"/>
      <c r="G2073" s="95"/>
      <c r="I2073" s="69">
        <f t="shared" si="58"/>
        <v>0</v>
      </c>
      <c r="J2073"/>
      <c r="K2073"/>
    </row>
    <row r="2074" spans="1:11" ht="15.75" x14ac:dyDescent="0.25">
      <c r="A2074" s="243"/>
      <c r="B2074" s="243"/>
      <c r="C2074" s="237"/>
      <c r="D2074" s="237"/>
      <c r="E2074" s="238"/>
      <c r="F2074" s="95"/>
      <c r="G2074" s="95"/>
      <c r="I2074" s="69">
        <f t="shared" si="58"/>
        <v>0</v>
      </c>
      <c r="J2074"/>
      <c r="K2074"/>
    </row>
    <row r="2075" spans="1:11" ht="15.75" x14ac:dyDescent="0.25">
      <c r="A2075" s="243"/>
      <c r="B2075" s="243"/>
      <c r="C2075" s="237"/>
      <c r="D2075" s="237"/>
      <c r="E2075" s="238"/>
      <c r="F2075" s="95"/>
      <c r="G2075" s="95"/>
      <c r="I2075" s="69">
        <f t="shared" si="58"/>
        <v>0</v>
      </c>
      <c r="J2075"/>
      <c r="K2075"/>
    </row>
    <row r="2076" spans="1:11" ht="15.75" x14ac:dyDescent="0.25">
      <c r="A2076" s="243"/>
      <c r="B2076" s="243"/>
      <c r="C2076" s="237"/>
      <c r="D2076" s="237"/>
      <c r="E2076" s="238"/>
      <c r="F2076" s="95"/>
      <c r="G2076" s="95"/>
      <c r="I2076" s="69">
        <f t="shared" si="58"/>
        <v>0</v>
      </c>
      <c r="J2076"/>
      <c r="K2076"/>
    </row>
    <row r="2077" spans="1:11" ht="15.75" x14ac:dyDescent="0.25">
      <c r="A2077" s="243"/>
      <c r="B2077" s="243"/>
      <c r="C2077" s="237"/>
      <c r="D2077" s="237"/>
      <c r="E2077" s="238"/>
      <c r="F2077" s="95"/>
      <c r="G2077" s="95"/>
      <c r="I2077" s="69">
        <f t="shared" si="58"/>
        <v>0</v>
      </c>
      <c r="J2077"/>
      <c r="K2077"/>
    </row>
    <row r="2078" spans="1:11" ht="15.75" x14ac:dyDescent="0.25">
      <c r="A2078" s="243"/>
      <c r="B2078" s="243"/>
      <c r="C2078" s="237"/>
      <c r="D2078" s="237"/>
      <c r="E2078" s="238"/>
      <c r="F2078" s="95"/>
      <c r="G2078" s="95"/>
      <c r="I2078" s="69">
        <f t="shared" si="58"/>
        <v>0</v>
      </c>
      <c r="J2078"/>
      <c r="K2078"/>
    </row>
    <row r="2079" spans="1:11" ht="15.75" x14ac:dyDescent="0.25">
      <c r="A2079" s="243"/>
      <c r="B2079" s="243"/>
      <c r="C2079" s="237"/>
      <c r="D2079" s="237"/>
      <c r="E2079" s="238"/>
      <c r="F2079" s="95"/>
      <c r="G2079" s="95"/>
      <c r="I2079" s="69">
        <f t="shared" si="58"/>
        <v>0</v>
      </c>
      <c r="J2079"/>
      <c r="K2079"/>
    </row>
    <row r="2080" spans="1:11" ht="15.75" x14ac:dyDescent="0.25">
      <c r="A2080" s="243"/>
      <c r="B2080" s="243"/>
      <c r="C2080" s="237"/>
      <c r="D2080" s="237"/>
      <c r="E2080" s="238"/>
      <c r="F2080" s="95"/>
      <c r="G2080" s="95"/>
      <c r="I2080" s="69">
        <f t="shared" si="58"/>
        <v>0</v>
      </c>
      <c r="J2080"/>
      <c r="K2080"/>
    </row>
    <row r="2081" spans="1:11" ht="15.75" x14ac:dyDescent="0.25">
      <c r="A2081" s="243"/>
      <c r="B2081" s="243"/>
      <c r="C2081" s="237"/>
      <c r="D2081" s="237"/>
      <c r="E2081" s="238"/>
      <c r="F2081" s="95"/>
      <c r="G2081" s="95"/>
      <c r="I2081" s="69">
        <f t="shared" si="58"/>
        <v>0</v>
      </c>
      <c r="J2081"/>
      <c r="K2081"/>
    </row>
    <row r="2082" spans="1:11" ht="15.75" x14ac:dyDescent="0.25">
      <c r="A2082" s="243"/>
      <c r="B2082" s="243"/>
      <c r="C2082" s="237"/>
      <c r="D2082" s="237"/>
      <c r="E2082" s="238"/>
      <c r="F2082" s="95"/>
      <c r="G2082" s="95"/>
      <c r="I2082" s="69">
        <f t="shared" si="58"/>
        <v>0</v>
      </c>
      <c r="J2082"/>
      <c r="K2082"/>
    </row>
    <row r="2083" spans="1:11" ht="15.75" x14ac:dyDescent="0.25">
      <c r="A2083" s="243"/>
      <c r="B2083" s="243"/>
      <c r="C2083" s="237"/>
      <c r="D2083" s="237"/>
      <c r="E2083" s="238"/>
      <c r="F2083" s="95"/>
      <c r="G2083" s="95"/>
      <c r="I2083" s="69">
        <f t="shared" si="58"/>
        <v>0</v>
      </c>
      <c r="J2083"/>
      <c r="K2083"/>
    </row>
    <row r="2084" spans="1:11" ht="15.75" x14ac:dyDescent="0.25">
      <c r="A2084" s="243"/>
      <c r="B2084" s="243"/>
      <c r="C2084" s="237"/>
      <c r="D2084" s="237"/>
      <c r="E2084" s="238"/>
      <c r="F2084" s="95"/>
      <c r="G2084" s="95"/>
      <c r="I2084" s="69">
        <f t="shared" si="58"/>
        <v>0</v>
      </c>
      <c r="J2084"/>
      <c r="K2084"/>
    </row>
    <row r="2085" spans="1:11" ht="15.75" x14ac:dyDescent="0.25">
      <c r="A2085" s="243"/>
      <c r="B2085" s="243"/>
      <c r="C2085" s="237"/>
      <c r="D2085" s="237"/>
      <c r="E2085" s="238"/>
      <c r="F2085" s="95"/>
      <c r="G2085" s="95"/>
      <c r="I2085" s="69">
        <f t="shared" si="58"/>
        <v>0</v>
      </c>
      <c r="J2085"/>
      <c r="K2085"/>
    </row>
    <row r="2086" spans="1:11" ht="15.75" x14ac:dyDescent="0.25">
      <c r="A2086" s="243"/>
      <c r="B2086" s="243"/>
      <c r="C2086" s="237"/>
      <c r="D2086" s="237"/>
      <c r="E2086" s="238"/>
      <c r="F2086" s="95"/>
      <c r="G2086" s="95"/>
      <c r="I2086" s="69">
        <f t="shared" si="58"/>
        <v>0</v>
      </c>
      <c r="J2086"/>
      <c r="K2086"/>
    </row>
    <row r="2087" spans="1:11" ht="15.75" x14ac:dyDescent="0.25">
      <c r="A2087" s="243"/>
      <c r="B2087" s="243"/>
      <c r="C2087" s="237"/>
      <c r="D2087" s="237"/>
      <c r="E2087" s="238"/>
      <c r="F2087" s="95"/>
      <c r="G2087" s="95"/>
      <c r="I2087" s="69">
        <f t="shared" si="58"/>
        <v>0</v>
      </c>
      <c r="J2087"/>
      <c r="K2087"/>
    </row>
    <row r="2088" spans="1:11" ht="15.75" x14ac:dyDescent="0.25">
      <c r="A2088" s="243"/>
      <c r="B2088" s="243"/>
      <c r="C2088" s="237"/>
      <c r="D2088" s="237"/>
      <c r="E2088" s="238"/>
      <c r="F2088" s="95"/>
      <c r="G2088" s="95"/>
      <c r="I2088" s="69">
        <f t="shared" si="58"/>
        <v>0</v>
      </c>
      <c r="J2088"/>
      <c r="K2088"/>
    </row>
    <row r="2089" spans="1:11" ht="15.75" x14ac:dyDescent="0.25">
      <c r="A2089" s="243"/>
      <c r="B2089" s="243"/>
      <c r="C2089" s="237"/>
      <c r="D2089" s="237"/>
      <c r="E2089" s="238"/>
      <c r="F2089" s="95"/>
      <c r="G2089" s="95"/>
      <c r="I2089" s="69">
        <f t="shared" si="58"/>
        <v>0</v>
      </c>
      <c r="J2089"/>
      <c r="K2089"/>
    </row>
    <row r="2090" spans="1:11" ht="15.75" x14ac:dyDescent="0.25">
      <c r="A2090" s="243"/>
      <c r="B2090" s="243"/>
      <c r="C2090" s="237"/>
      <c r="D2090" s="237"/>
      <c r="E2090" s="238"/>
      <c r="F2090" s="95"/>
      <c r="G2090" s="95"/>
      <c r="I2090" s="69">
        <f t="shared" si="58"/>
        <v>0</v>
      </c>
      <c r="J2090"/>
      <c r="K2090"/>
    </row>
    <row r="2091" spans="1:11" ht="15.75" x14ac:dyDescent="0.25">
      <c r="A2091" s="243"/>
      <c r="B2091" s="243"/>
      <c r="C2091" s="237"/>
      <c r="D2091" s="237"/>
      <c r="E2091" s="238"/>
      <c r="F2091" s="95"/>
      <c r="G2091" s="95"/>
      <c r="I2091" s="69">
        <f t="shared" si="58"/>
        <v>0</v>
      </c>
      <c r="J2091"/>
      <c r="K2091"/>
    </row>
    <row r="2092" spans="1:11" ht="15.75" x14ac:dyDescent="0.25">
      <c r="A2092" s="243"/>
      <c r="B2092" s="243"/>
      <c r="C2092" s="237"/>
      <c r="D2092" s="237"/>
      <c r="E2092" s="238"/>
      <c r="F2092" s="95"/>
      <c r="G2092" s="95"/>
      <c r="I2092" s="69">
        <f t="shared" si="58"/>
        <v>0</v>
      </c>
      <c r="J2092"/>
      <c r="K2092"/>
    </row>
    <row r="2093" spans="1:11" ht="15.75" x14ac:dyDescent="0.25">
      <c r="A2093" s="243"/>
      <c r="B2093" s="243"/>
      <c r="C2093" s="237"/>
      <c r="D2093" s="237"/>
      <c r="E2093" s="238"/>
      <c r="F2093" s="95"/>
      <c r="G2093" s="95"/>
      <c r="I2093" s="69">
        <f t="shared" si="58"/>
        <v>0</v>
      </c>
      <c r="J2093"/>
      <c r="K2093"/>
    </row>
    <row r="2094" spans="1:11" ht="15.75" x14ac:dyDescent="0.25">
      <c r="A2094" s="243"/>
      <c r="B2094" s="243"/>
      <c r="C2094" s="237"/>
      <c r="D2094" s="237"/>
      <c r="E2094" s="238"/>
      <c r="F2094" s="95"/>
      <c r="G2094" s="95"/>
      <c r="I2094" s="69">
        <f t="shared" si="58"/>
        <v>0</v>
      </c>
      <c r="J2094"/>
      <c r="K2094"/>
    </row>
    <row r="2095" spans="1:11" ht="15.75" x14ac:dyDescent="0.25">
      <c r="A2095" s="243"/>
      <c r="B2095" s="243"/>
      <c r="C2095" s="237"/>
      <c r="D2095" s="237"/>
      <c r="E2095" s="238"/>
      <c r="F2095" s="95"/>
      <c r="G2095" s="95"/>
      <c r="I2095" s="69">
        <f t="shared" si="58"/>
        <v>0</v>
      </c>
      <c r="J2095"/>
      <c r="K2095"/>
    </row>
    <row r="2096" spans="1:11" ht="15.75" x14ac:dyDescent="0.25">
      <c r="A2096" s="243"/>
      <c r="B2096" s="243"/>
      <c r="C2096" s="237"/>
      <c r="D2096" s="237"/>
      <c r="E2096" s="238"/>
      <c r="F2096" s="95"/>
      <c r="G2096" s="95"/>
      <c r="I2096" s="69">
        <f t="shared" si="58"/>
        <v>0</v>
      </c>
      <c r="J2096"/>
      <c r="K2096"/>
    </row>
    <row r="2097" spans="1:11" ht="15.75" x14ac:dyDescent="0.25">
      <c r="A2097" s="243"/>
      <c r="B2097" s="243"/>
      <c r="C2097" s="237"/>
      <c r="D2097" s="237"/>
      <c r="E2097" s="238"/>
      <c r="F2097" s="95"/>
      <c r="G2097" s="95"/>
      <c r="I2097" s="69">
        <f t="shared" si="58"/>
        <v>0</v>
      </c>
      <c r="J2097"/>
      <c r="K2097"/>
    </row>
    <row r="2098" spans="1:11" ht="15.75" x14ac:dyDescent="0.25">
      <c r="A2098" s="243"/>
      <c r="B2098" s="243"/>
      <c r="C2098" s="237"/>
      <c r="D2098" s="237"/>
      <c r="E2098" s="238"/>
      <c r="F2098" s="95"/>
      <c r="G2098" s="95"/>
      <c r="I2098" s="69">
        <f t="shared" si="58"/>
        <v>0</v>
      </c>
      <c r="J2098"/>
      <c r="K2098"/>
    </row>
    <row r="2099" spans="1:11" ht="15.75" x14ac:dyDescent="0.25">
      <c r="A2099" s="243"/>
      <c r="B2099" s="243"/>
      <c r="C2099" s="237"/>
      <c r="D2099" s="237"/>
      <c r="E2099" s="238"/>
      <c r="F2099" s="95"/>
      <c r="G2099" s="95"/>
      <c r="I2099" s="69">
        <f t="shared" si="58"/>
        <v>0</v>
      </c>
      <c r="J2099"/>
      <c r="K2099"/>
    </row>
    <row r="2100" spans="1:11" ht="15.75" x14ac:dyDescent="0.25">
      <c r="A2100" s="243"/>
      <c r="B2100" s="243"/>
      <c r="C2100" s="237"/>
      <c r="D2100" s="237"/>
      <c r="E2100" s="238"/>
      <c r="F2100" s="95"/>
      <c r="G2100" s="95"/>
      <c r="I2100" s="69">
        <f t="shared" si="58"/>
        <v>0</v>
      </c>
      <c r="J2100"/>
      <c r="K2100"/>
    </row>
    <row r="2101" spans="1:11" ht="15.75" x14ac:dyDescent="0.25">
      <c r="A2101" s="243"/>
      <c r="B2101" s="243"/>
      <c r="C2101" s="237"/>
      <c r="D2101" s="237"/>
      <c r="E2101" s="238"/>
      <c r="F2101" s="95"/>
      <c r="G2101" s="95"/>
      <c r="I2101" s="69">
        <f t="shared" si="58"/>
        <v>0</v>
      </c>
      <c r="J2101"/>
      <c r="K2101"/>
    </row>
    <row r="2102" spans="1:11" ht="15.75" x14ac:dyDescent="0.25">
      <c r="A2102" s="243"/>
      <c r="B2102" s="243"/>
      <c r="C2102" s="237"/>
      <c r="D2102" s="237"/>
      <c r="E2102" s="238"/>
      <c r="F2102" s="95"/>
      <c r="G2102" s="95"/>
      <c r="I2102" s="69">
        <f t="shared" si="58"/>
        <v>0</v>
      </c>
      <c r="J2102"/>
      <c r="K2102"/>
    </row>
    <row r="2103" spans="1:11" ht="15.75" x14ac:dyDescent="0.25">
      <c r="A2103" s="243"/>
      <c r="B2103" s="243"/>
      <c r="C2103" s="237"/>
      <c r="D2103" s="237"/>
      <c r="E2103" s="238"/>
      <c r="F2103" s="95"/>
      <c r="G2103" s="95"/>
      <c r="I2103" s="69">
        <f t="shared" si="58"/>
        <v>0</v>
      </c>
      <c r="J2103"/>
      <c r="K2103"/>
    </row>
    <row r="2104" spans="1:11" ht="15.75" x14ac:dyDescent="0.25">
      <c r="A2104" s="243"/>
      <c r="B2104" s="243"/>
      <c r="C2104" s="237"/>
      <c r="D2104" s="237"/>
      <c r="E2104" s="238"/>
      <c r="F2104" s="95"/>
      <c r="G2104" s="95"/>
      <c r="I2104" s="69">
        <f t="shared" si="58"/>
        <v>0</v>
      </c>
      <c r="J2104"/>
      <c r="K2104"/>
    </row>
    <row r="2105" spans="1:11" ht="15.75" x14ac:dyDescent="0.25">
      <c r="A2105" s="243"/>
      <c r="B2105" s="243"/>
      <c r="C2105" s="237"/>
      <c r="D2105" s="237"/>
      <c r="E2105" s="238"/>
      <c r="F2105" s="95"/>
      <c r="G2105" s="95"/>
      <c r="I2105" s="69">
        <f t="shared" si="58"/>
        <v>0</v>
      </c>
      <c r="J2105"/>
      <c r="K2105"/>
    </row>
    <row r="2106" spans="1:11" ht="15.75" x14ac:dyDescent="0.25">
      <c r="A2106" s="243"/>
      <c r="B2106" s="243"/>
      <c r="C2106" s="237"/>
      <c r="D2106" s="237"/>
      <c r="E2106" s="238"/>
      <c r="F2106" s="95"/>
      <c r="G2106" s="95"/>
      <c r="I2106" s="69">
        <f t="shared" si="58"/>
        <v>0</v>
      </c>
      <c r="J2106"/>
      <c r="K2106"/>
    </row>
    <row r="2107" spans="1:11" ht="15.75" x14ac:dyDescent="0.25">
      <c r="A2107" s="243"/>
      <c r="B2107" s="243"/>
      <c r="C2107" s="237"/>
      <c r="D2107" s="237"/>
      <c r="E2107" s="238"/>
      <c r="F2107" s="95"/>
      <c r="G2107" s="95"/>
      <c r="I2107" s="69">
        <f t="shared" si="58"/>
        <v>0</v>
      </c>
      <c r="J2107"/>
      <c r="K2107"/>
    </row>
    <row r="2108" spans="1:11" ht="15.75" x14ac:dyDescent="0.25">
      <c r="A2108" s="243"/>
      <c r="B2108" s="243"/>
      <c r="C2108" s="237"/>
      <c r="D2108" s="237"/>
      <c r="E2108" s="238"/>
      <c r="F2108" s="95"/>
      <c r="G2108" s="95"/>
      <c r="I2108" s="69">
        <f t="shared" si="58"/>
        <v>0</v>
      </c>
      <c r="J2108"/>
      <c r="K2108"/>
    </row>
    <row r="2109" spans="1:11" ht="15.75" x14ac:dyDescent="0.25">
      <c r="A2109" s="243"/>
      <c r="B2109" s="243"/>
      <c r="C2109" s="237"/>
      <c r="D2109" s="237"/>
      <c r="E2109" s="238"/>
      <c r="F2109" s="95"/>
      <c r="G2109" s="95"/>
      <c r="I2109" s="69">
        <f t="shared" si="58"/>
        <v>0</v>
      </c>
      <c r="J2109"/>
      <c r="K2109"/>
    </row>
    <row r="2110" spans="1:11" ht="15.75" x14ac:dyDescent="0.25">
      <c r="A2110" s="243"/>
      <c r="B2110" s="243"/>
      <c r="C2110" s="237"/>
      <c r="D2110" s="237"/>
      <c r="E2110" s="238"/>
      <c r="F2110" s="95"/>
      <c r="G2110" s="95"/>
      <c r="I2110" s="69">
        <f t="shared" si="58"/>
        <v>0</v>
      </c>
      <c r="J2110"/>
      <c r="K2110"/>
    </row>
    <row r="2111" spans="1:11" ht="15.75" x14ac:dyDescent="0.25">
      <c r="A2111" s="243"/>
      <c r="B2111" s="243"/>
      <c r="C2111" s="237"/>
      <c r="D2111" s="237"/>
      <c r="E2111" s="238"/>
      <c r="F2111" s="95"/>
      <c r="G2111" s="95"/>
      <c r="I2111" s="69">
        <f t="shared" si="58"/>
        <v>0</v>
      </c>
      <c r="J2111"/>
      <c r="K2111"/>
    </row>
    <row r="2112" spans="1:11" ht="15.75" x14ac:dyDescent="0.25">
      <c r="A2112" s="243"/>
      <c r="B2112" s="243"/>
      <c r="C2112" s="237"/>
      <c r="D2112" s="237"/>
      <c r="E2112" s="238"/>
      <c r="F2112" s="95"/>
      <c r="G2112" s="95"/>
      <c r="I2112" s="69">
        <f t="shared" si="58"/>
        <v>0</v>
      </c>
      <c r="J2112"/>
      <c r="K2112"/>
    </row>
    <row r="2113" spans="1:11" ht="15.75" x14ac:dyDescent="0.25">
      <c r="A2113" s="243"/>
      <c r="B2113" s="243"/>
      <c r="C2113" s="237"/>
      <c r="D2113" s="237"/>
      <c r="E2113" s="238"/>
      <c r="F2113" s="95"/>
      <c r="G2113" s="95"/>
      <c r="I2113" s="69">
        <f t="shared" si="58"/>
        <v>0</v>
      </c>
      <c r="J2113"/>
      <c r="K2113"/>
    </row>
    <row r="2114" spans="1:11" ht="15.75" x14ac:dyDescent="0.25">
      <c r="A2114" s="243"/>
      <c r="B2114" s="243"/>
      <c r="C2114" s="237"/>
      <c r="D2114" s="237"/>
      <c r="E2114" s="238"/>
      <c r="F2114" s="95"/>
      <c r="G2114" s="95"/>
      <c r="I2114" s="69">
        <f t="shared" si="58"/>
        <v>0</v>
      </c>
      <c r="J2114"/>
      <c r="K2114"/>
    </row>
    <row r="2115" spans="1:11" ht="15.75" x14ac:dyDescent="0.25">
      <c r="A2115" s="243"/>
      <c r="B2115" s="243"/>
      <c r="C2115" s="237"/>
      <c r="D2115" s="237"/>
      <c r="E2115" s="238"/>
      <c r="F2115" s="95"/>
      <c r="G2115" s="95"/>
      <c r="I2115" s="69">
        <f t="shared" ref="I2115:I2178" si="59">D2115</f>
        <v>0</v>
      </c>
      <c r="J2115"/>
      <c r="K2115"/>
    </row>
    <row r="2116" spans="1:11" ht="15.75" x14ac:dyDescent="0.25">
      <c r="A2116" s="243"/>
      <c r="B2116" s="243"/>
      <c r="C2116" s="237"/>
      <c r="D2116" s="237"/>
      <c r="E2116" s="238"/>
      <c r="F2116" s="95"/>
      <c r="G2116" s="95"/>
      <c r="I2116" s="69">
        <f t="shared" si="59"/>
        <v>0</v>
      </c>
      <c r="J2116"/>
      <c r="K2116"/>
    </row>
    <row r="2117" spans="1:11" ht="15.75" x14ac:dyDescent="0.25">
      <c r="A2117" s="243"/>
      <c r="B2117" s="243"/>
      <c r="C2117" s="237"/>
      <c r="D2117" s="237"/>
      <c r="E2117" s="238"/>
      <c r="F2117" s="95"/>
      <c r="G2117" s="95"/>
      <c r="I2117" s="69">
        <f t="shared" si="59"/>
        <v>0</v>
      </c>
      <c r="J2117"/>
      <c r="K2117"/>
    </row>
    <row r="2118" spans="1:11" ht="15.75" x14ac:dyDescent="0.25">
      <c r="A2118" s="243"/>
      <c r="B2118" s="243"/>
      <c r="C2118" s="237"/>
      <c r="D2118" s="237"/>
      <c r="E2118" s="238"/>
      <c r="F2118" s="95"/>
      <c r="G2118" s="95"/>
      <c r="I2118" s="69">
        <f t="shared" si="59"/>
        <v>0</v>
      </c>
      <c r="J2118"/>
      <c r="K2118"/>
    </row>
    <row r="2119" spans="1:11" ht="15.75" x14ac:dyDescent="0.25">
      <c r="A2119" s="243"/>
      <c r="B2119" s="243"/>
      <c r="C2119" s="237"/>
      <c r="D2119" s="237"/>
      <c r="E2119" s="238"/>
      <c r="F2119" s="95"/>
      <c r="G2119" s="95"/>
      <c r="I2119" s="69">
        <f t="shared" si="59"/>
        <v>0</v>
      </c>
      <c r="J2119"/>
      <c r="K2119"/>
    </row>
    <row r="2120" spans="1:11" ht="15.75" x14ac:dyDescent="0.25">
      <c r="A2120" s="243"/>
      <c r="B2120" s="243"/>
      <c r="C2120" s="237"/>
      <c r="D2120" s="237"/>
      <c r="E2120" s="238"/>
      <c r="F2120" s="95"/>
      <c r="G2120" s="95"/>
      <c r="I2120" s="69">
        <f t="shared" si="59"/>
        <v>0</v>
      </c>
      <c r="J2120"/>
      <c r="K2120"/>
    </row>
    <row r="2121" spans="1:11" ht="15.75" x14ac:dyDescent="0.25">
      <c r="A2121" s="243"/>
      <c r="B2121" s="243"/>
      <c r="C2121" s="237"/>
      <c r="D2121" s="237"/>
      <c r="E2121" s="238"/>
      <c r="F2121" s="95"/>
      <c r="G2121" s="95"/>
      <c r="I2121" s="69">
        <f t="shared" si="59"/>
        <v>0</v>
      </c>
      <c r="J2121"/>
      <c r="K2121"/>
    </row>
    <row r="2122" spans="1:11" ht="15.75" x14ac:dyDescent="0.25">
      <c r="A2122" s="243"/>
      <c r="B2122" s="243"/>
      <c r="C2122" s="237"/>
      <c r="D2122" s="237"/>
      <c r="E2122" s="238"/>
      <c r="F2122" s="95"/>
      <c r="G2122" s="95"/>
      <c r="I2122" s="69">
        <f t="shared" si="59"/>
        <v>0</v>
      </c>
      <c r="J2122"/>
      <c r="K2122"/>
    </row>
    <row r="2123" spans="1:11" ht="15.75" x14ac:dyDescent="0.25">
      <c r="A2123" s="243"/>
      <c r="B2123" s="243"/>
      <c r="C2123" s="237"/>
      <c r="D2123" s="237"/>
      <c r="E2123" s="238"/>
      <c r="F2123" s="95"/>
      <c r="G2123" s="95"/>
      <c r="I2123" s="69">
        <f t="shared" si="59"/>
        <v>0</v>
      </c>
      <c r="J2123"/>
      <c r="K2123"/>
    </row>
    <row r="2124" spans="1:11" ht="15.75" x14ac:dyDescent="0.25">
      <c r="A2124" s="243"/>
      <c r="B2124" s="243"/>
      <c r="C2124" s="237"/>
      <c r="D2124" s="237"/>
      <c r="E2124" s="238"/>
      <c r="F2124" s="95"/>
      <c r="G2124" s="95"/>
      <c r="I2124" s="69">
        <f t="shared" si="59"/>
        <v>0</v>
      </c>
      <c r="J2124"/>
      <c r="K2124"/>
    </row>
    <row r="2125" spans="1:11" ht="15.75" x14ac:dyDescent="0.25">
      <c r="A2125" s="243"/>
      <c r="B2125" s="243"/>
      <c r="C2125" s="237"/>
      <c r="D2125" s="237"/>
      <c r="E2125" s="238"/>
      <c r="F2125" s="95"/>
      <c r="G2125" s="95"/>
      <c r="I2125" s="69">
        <f t="shared" si="59"/>
        <v>0</v>
      </c>
      <c r="J2125"/>
      <c r="K2125"/>
    </row>
    <row r="2126" spans="1:11" ht="15.75" x14ac:dyDescent="0.25">
      <c r="A2126" s="243"/>
      <c r="B2126" s="243"/>
      <c r="C2126" s="237"/>
      <c r="D2126" s="237"/>
      <c r="E2126" s="238"/>
      <c r="F2126" s="95"/>
      <c r="G2126" s="95"/>
      <c r="I2126" s="69">
        <f t="shared" si="59"/>
        <v>0</v>
      </c>
      <c r="J2126"/>
      <c r="K2126"/>
    </row>
    <row r="2127" spans="1:11" ht="15.75" x14ac:dyDescent="0.25">
      <c r="A2127" s="243"/>
      <c r="B2127" s="243"/>
      <c r="C2127" s="237"/>
      <c r="D2127" s="237"/>
      <c r="E2127" s="238"/>
      <c r="F2127" s="95"/>
      <c r="G2127" s="95"/>
      <c r="I2127" s="69">
        <f t="shared" si="59"/>
        <v>0</v>
      </c>
      <c r="J2127"/>
      <c r="K2127"/>
    </row>
    <row r="2128" spans="1:11" ht="15.75" x14ac:dyDescent="0.25">
      <c r="A2128" s="243"/>
      <c r="B2128" s="243"/>
      <c r="C2128" s="237"/>
      <c r="D2128" s="237"/>
      <c r="E2128" s="238"/>
      <c r="F2128" s="95"/>
      <c r="G2128" s="95"/>
      <c r="I2128" s="69">
        <f t="shared" si="59"/>
        <v>0</v>
      </c>
      <c r="J2128"/>
      <c r="K2128"/>
    </row>
    <row r="2129" spans="1:11" ht="15.75" x14ac:dyDescent="0.25">
      <c r="A2129" s="243"/>
      <c r="B2129" s="243"/>
      <c r="C2129" s="237"/>
      <c r="D2129" s="237"/>
      <c r="E2129" s="238"/>
      <c r="F2129" s="95"/>
      <c r="G2129" s="95"/>
      <c r="I2129" s="69">
        <f t="shared" si="59"/>
        <v>0</v>
      </c>
      <c r="J2129"/>
      <c r="K2129"/>
    </row>
    <row r="2130" spans="1:11" ht="15.75" x14ac:dyDescent="0.25">
      <c r="A2130" s="243"/>
      <c r="B2130" s="243"/>
      <c r="C2130" s="237"/>
      <c r="D2130" s="237"/>
      <c r="E2130" s="238"/>
      <c r="F2130" s="95"/>
      <c r="G2130" s="95"/>
      <c r="I2130" s="69">
        <f t="shared" si="59"/>
        <v>0</v>
      </c>
      <c r="J2130"/>
      <c r="K2130"/>
    </row>
    <row r="2131" spans="1:11" ht="15.75" x14ac:dyDescent="0.25">
      <c r="A2131" s="243"/>
      <c r="B2131" s="243"/>
      <c r="C2131" s="237"/>
      <c r="D2131" s="237"/>
      <c r="E2131" s="238"/>
      <c r="F2131" s="95"/>
      <c r="G2131" s="95"/>
      <c r="I2131" s="69">
        <f t="shared" si="59"/>
        <v>0</v>
      </c>
      <c r="J2131"/>
      <c r="K2131"/>
    </row>
    <row r="2132" spans="1:11" ht="15.75" x14ac:dyDescent="0.25">
      <c r="A2132" s="243"/>
      <c r="B2132" s="243"/>
      <c r="C2132" s="237"/>
      <c r="D2132" s="237"/>
      <c r="E2132" s="238"/>
      <c r="F2132" s="95"/>
      <c r="G2132" s="95"/>
      <c r="I2132" s="69">
        <f t="shared" si="59"/>
        <v>0</v>
      </c>
      <c r="J2132"/>
      <c r="K2132"/>
    </row>
    <row r="2133" spans="1:11" ht="15.75" x14ac:dyDescent="0.25">
      <c r="A2133" s="243"/>
      <c r="B2133" s="243"/>
      <c r="C2133" s="237"/>
      <c r="D2133" s="237"/>
      <c r="E2133" s="238"/>
      <c r="F2133" s="95"/>
      <c r="G2133" s="95"/>
      <c r="I2133" s="69">
        <f t="shared" si="59"/>
        <v>0</v>
      </c>
      <c r="J2133"/>
      <c r="K2133"/>
    </row>
    <row r="2134" spans="1:11" ht="15.75" x14ac:dyDescent="0.25">
      <c r="A2134" s="243"/>
      <c r="B2134" s="243"/>
      <c r="C2134" s="237"/>
      <c r="D2134" s="237"/>
      <c r="E2134" s="238"/>
      <c r="F2134" s="95"/>
      <c r="G2134" s="95"/>
      <c r="I2134" s="69">
        <f t="shared" si="59"/>
        <v>0</v>
      </c>
      <c r="J2134"/>
      <c r="K2134"/>
    </row>
    <row r="2135" spans="1:11" ht="15.75" x14ac:dyDescent="0.25">
      <c r="A2135" s="243"/>
      <c r="B2135" s="243"/>
      <c r="C2135" s="237"/>
      <c r="D2135" s="237"/>
      <c r="E2135" s="238"/>
      <c r="F2135" s="95"/>
      <c r="G2135" s="95"/>
      <c r="I2135" s="69">
        <f t="shared" si="59"/>
        <v>0</v>
      </c>
      <c r="J2135"/>
      <c r="K2135"/>
    </row>
    <row r="2136" spans="1:11" ht="15.75" x14ac:dyDescent="0.25">
      <c r="A2136" s="243"/>
      <c r="B2136" s="243"/>
      <c r="C2136" s="237"/>
      <c r="D2136" s="237"/>
      <c r="E2136" s="238"/>
      <c r="F2136" s="95"/>
      <c r="G2136" s="95"/>
      <c r="I2136" s="69">
        <f t="shared" si="59"/>
        <v>0</v>
      </c>
      <c r="J2136"/>
      <c r="K2136"/>
    </row>
    <row r="2137" spans="1:11" ht="15.75" x14ac:dyDescent="0.25">
      <c r="A2137" s="243"/>
      <c r="B2137" s="243"/>
      <c r="C2137" s="237"/>
      <c r="D2137" s="237"/>
      <c r="E2137" s="238"/>
      <c r="F2137" s="95"/>
      <c r="G2137" s="95"/>
      <c r="I2137" s="69">
        <f t="shared" si="59"/>
        <v>0</v>
      </c>
      <c r="J2137"/>
      <c r="K2137"/>
    </row>
    <row r="2138" spans="1:11" ht="15.75" x14ac:dyDescent="0.25">
      <c r="A2138" s="243"/>
      <c r="B2138" s="243"/>
      <c r="C2138" s="237"/>
      <c r="D2138" s="237"/>
      <c r="E2138" s="238"/>
      <c r="F2138" s="95"/>
      <c r="G2138" s="95"/>
      <c r="I2138" s="69">
        <f t="shared" si="59"/>
        <v>0</v>
      </c>
      <c r="J2138"/>
      <c r="K2138"/>
    </row>
    <row r="2139" spans="1:11" ht="15.75" x14ac:dyDescent="0.25">
      <c r="A2139" s="243"/>
      <c r="B2139" s="243"/>
      <c r="C2139" s="237"/>
      <c r="D2139" s="237"/>
      <c r="E2139" s="238"/>
      <c r="F2139" s="95"/>
      <c r="G2139" s="95"/>
      <c r="I2139" s="69">
        <f t="shared" si="59"/>
        <v>0</v>
      </c>
      <c r="J2139"/>
      <c r="K2139"/>
    </row>
    <row r="2140" spans="1:11" ht="15.75" x14ac:dyDescent="0.25">
      <c r="A2140" s="243"/>
      <c r="B2140" s="243"/>
      <c r="C2140" s="237"/>
      <c r="D2140" s="237"/>
      <c r="E2140" s="238"/>
      <c r="F2140" s="95"/>
      <c r="G2140" s="95"/>
      <c r="I2140" s="69">
        <f t="shared" si="59"/>
        <v>0</v>
      </c>
      <c r="J2140"/>
      <c r="K2140"/>
    </row>
    <row r="2141" spans="1:11" ht="15.75" x14ac:dyDescent="0.25">
      <c r="A2141" s="243"/>
      <c r="B2141" s="243"/>
      <c r="C2141" s="237"/>
      <c r="D2141" s="237"/>
      <c r="E2141" s="238"/>
      <c r="F2141" s="95"/>
      <c r="G2141" s="95"/>
      <c r="I2141" s="69">
        <f t="shared" si="59"/>
        <v>0</v>
      </c>
      <c r="J2141"/>
      <c r="K2141"/>
    </row>
    <row r="2142" spans="1:11" ht="15.75" x14ac:dyDescent="0.25">
      <c r="A2142" s="243"/>
      <c r="B2142" s="243"/>
      <c r="C2142" s="237"/>
      <c r="D2142" s="237"/>
      <c r="E2142" s="238"/>
      <c r="F2142" s="95"/>
      <c r="G2142" s="95"/>
      <c r="I2142" s="69">
        <f t="shared" si="59"/>
        <v>0</v>
      </c>
      <c r="J2142"/>
      <c r="K2142"/>
    </row>
    <row r="2143" spans="1:11" ht="15.75" x14ac:dyDescent="0.25">
      <c r="A2143" s="243"/>
      <c r="B2143" s="243"/>
      <c r="C2143" s="237"/>
      <c r="D2143" s="237"/>
      <c r="E2143" s="238"/>
      <c r="F2143" s="95"/>
      <c r="G2143" s="95"/>
      <c r="I2143" s="69">
        <f t="shared" si="59"/>
        <v>0</v>
      </c>
      <c r="J2143"/>
      <c r="K2143"/>
    </row>
    <row r="2144" spans="1:11" ht="15.75" x14ac:dyDescent="0.25">
      <c r="A2144" s="243"/>
      <c r="B2144" s="243"/>
      <c r="C2144" s="237"/>
      <c r="D2144" s="237"/>
      <c r="E2144" s="238"/>
      <c r="F2144" s="95"/>
      <c r="G2144" s="95"/>
      <c r="I2144" s="69">
        <f t="shared" si="59"/>
        <v>0</v>
      </c>
      <c r="J2144"/>
      <c r="K2144"/>
    </row>
    <row r="2145" spans="1:11" ht="15.75" x14ac:dyDescent="0.25">
      <c r="A2145" s="243"/>
      <c r="B2145" s="243"/>
      <c r="C2145" s="237"/>
      <c r="D2145" s="237"/>
      <c r="E2145" s="238"/>
      <c r="F2145" s="95"/>
      <c r="G2145" s="95"/>
      <c r="I2145" s="69">
        <f t="shared" si="59"/>
        <v>0</v>
      </c>
      <c r="J2145"/>
      <c r="K2145"/>
    </row>
    <row r="2146" spans="1:11" ht="15.75" x14ac:dyDescent="0.25">
      <c r="A2146" s="243"/>
      <c r="B2146" s="243"/>
      <c r="C2146" s="237"/>
      <c r="D2146" s="237"/>
      <c r="E2146" s="238"/>
      <c r="F2146" s="95"/>
      <c r="G2146" s="95"/>
      <c r="I2146" s="69">
        <f t="shared" si="59"/>
        <v>0</v>
      </c>
      <c r="J2146"/>
      <c r="K2146"/>
    </row>
    <row r="2147" spans="1:11" ht="15.75" x14ac:dyDescent="0.25">
      <c r="A2147" s="243"/>
      <c r="B2147" s="243"/>
      <c r="C2147" s="237"/>
      <c r="D2147" s="237"/>
      <c r="E2147" s="238"/>
      <c r="F2147" s="95"/>
      <c r="G2147" s="95"/>
      <c r="I2147" s="69">
        <f t="shared" si="59"/>
        <v>0</v>
      </c>
      <c r="J2147"/>
      <c r="K2147"/>
    </row>
    <row r="2148" spans="1:11" ht="15.75" x14ac:dyDescent="0.25">
      <c r="A2148" s="243"/>
      <c r="B2148" s="243"/>
      <c r="C2148" s="237"/>
      <c r="D2148" s="237"/>
      <c r="E2148" s="238"/>
      <c r="F2148" s="95"/>
      <c r="G2148" s="95"/>
      <c r="I2148" s="69">
        <f t="shared" si="59"/>
        <v>0</v>
      </c>
      <c r="J2148"/>
      <c r="K2148"/>
    </row>
    <row r="2149" spans="1:11" ht="15.75" x14ac:dyDescent="0.25">
      <c r="A2149" s="243"/>
      <c r="B2149" s="243"/>
      <c r="C2149" s="237"/>
      <c r="D2149" s="237"/>
      <c r="E2149" s="238"/>
      <c r="F2149" s="95"/>
      <c r="G2149" s="95"/>
      <c r="I2149" s="69">
        <f t="shared" si="59"/>
        <v>0</v>
      </c>
      <c r="J2149"/>
      <c r="K2149"/>
    </row>
    <row r="2150" spans="1:11" ht="15.75" x14ac:dyDescent="0.25">
      <c r="A2150" s="243"/>
      <c r="B2150" s="243"/>
      <c r="C2150" s="237"/>
      <c r="D2150" s="237"/>
      <c r="E2150" s="238"/>
      <c r="F2150" s="95"/>
      <c r="G2150" s="95"/>
      <c r="I2150" s="69">
        <f t="shared" si="59"/>
        <v>0</v>
      </c>
      <c r="J2150"/>
      <c r="K2150"/>
    </row>
    <row r="2151" spans="1:11" ht="15.75" x14ac:dyDescent="0.25">
      <c r="A2151" s="243"/>
      <c r="B2151" s="243"/>
      <c r="C2151" s="237"/>
      <c r="D2151" s="237"/>
      <c r="E2151" s="238"/>
      <c r="F2151" s="95"/>
      <c r="G2151" s="95"/>
      <c r="I2151" s="69">
        <f t="shared" si="59"/>
        <v>0</v>
      </c>
      <c r="J2151"/>
      <c r="K2151"/>
    </row>
    <row r="2152" spans="1:11" ht="15.75" x14ac:dyDescent="0.25">
      <c r="A2152" s="243"/>
      <c r="B2152" s="243"/>
      <c r="C2152" s="237"/>
      <c r="D2152" s="237"/>
      <c r="E2152" s="238"/>
      <c r="F2152" s="95"/>
      <c r="G2152" s="95"/>
      <c r="I2152" s="69">
        <f t="shared" si="59"/>
        <v>0</v>
      </c>
      <c r="J2152"/>
      <c r="K2152"/>
    </row>
    <row r="2153" spans="1:11" ht="15.75" x14ac:dyDescent="0.25">
      <c r="A2153" s="243"/>
      <c r="B2153" s="243"/>
      <c r="C2153" s="237"/>
      <c r="D2153" s="237"/>
      <c r="E2153" s="238"/>
      <c r="F2153" s="95"/>
      <c r="G2153" s="95"/>
      <c r="I2153" s="69">
        <f t="shared" si="59"/>
        <v>0</v>
      </c>
      <c r="J2153"/>
      <c r="K2153"/>
    </row>
    <row r="2154" spans="1:11" ht="15.75" x14ac:dyDescent="0.25">
      <c r="A2154" s="243"/>
      <c r="B2154" s="243"/>
      <c r="C2154" s="237"/>
      <c r="D2154" s="237"/>
      <c r="E2154" s="238"/>
      <c r="F2154" s="95"/>
      <c r="G2154" s="95"/>
      <c r="I2154" s="69">
        <f t="shared" si="59"/>
        <v>0</v>
      </c>
      <c r="J2154"/>
      <c r="K2154"/>
    </row>
    <row r="2155" spans="1:11" ht="15.75" x14ac:dyDescent="0.25">
      <c r="A2155" s="243"/>
      <c r="B2155" s="243"/>
      <c r="C2155" s="237"/>
      <c r="D2155" s="237"/>
      <c r="E2155" s="238"/>
      <c r="F2155" s="95"/>
      <c r="G2155" s="95"/>
      <c r="I2155" s="69">
        <f t="shared" si="59"/>
        <v>0</v>
      </c>
      <c r="J2155"/>
      <c r="K2155"/>
    </row>
    <row r="2156" spans="1:11" ht="15.75" x14ac:dyDescent="0.25">
      <c r="A2156" s="243"/>
      <c r="B2156" s="243"/>
      <c r="C2156" s="237"/>
      <c r="D2156" s="237"/>
      <c r="E2156" s="238"/>
      <c r="F2156" s="95"/>
      <c r="G2156" s="95"/>
      <c r="I2156" s="69">
        <f t="shared" si="59"/>
        <v>0</v>
      </c>
      <c r="J2156"/>
      <c r="K2156"/>
    </row>
    <row r="2157" spans="1:11" ht="15.75" x14ac:dyDescent="0.25">
      <c r="A2157" s="243"/>
      <c r="B2157" s="243"/>
      <c r="C2157" s="237"/>
      <c r="D2157" s="237"/>
      <c r="E2157" s="238"/>
      <c r="F2157" s="95"/>
      <c r="G2157" s="95"/>
      <c r="I2157" s="69">
        <f t="shared" si="59"/>
        <v>0</v>
      </c>
      <c r="J2157"/>
      <c r="K2157"/>
    </row>
    <row r="2158" spans="1:11" ht="15.75" x14ac:dyDescent="0.25">
      <c r="A2158" s="243"/>
      <c r="B2158" s="243"/>
      <c r="C2158" s="237"/>
      <c r="D2158" s="237"/>
      <c r="E2158" s="238"/>
      <c r="F2158" s="95"/>
      <c r="G2158" s="95"/>
      <c r="I2158" s="69">
        <f t="shared" si="59"/>
        <v>0</v>
      </c>
      <c r="J2158"/>
      <c r="K2158"/>
    </row>
    <row r="2159" spans="1:11" ht="15.75" x14ac:dyDescent="0.25">
      <c r="A2159" s="243"/>
      <c r="B2159" s="243"/>
      <c r="C2159" s="237"/>
      <c r="D2159" s="237"/>
      <c r="E2159" s="238"/>
      <c r="F2159" s="95"/>
      <c r="G2159" s="95"/>
      <c r="I2159" s="69">
        <f t="shared" si="59"/>
        <v>0</v>
      </c>
      <c r="J2159"/>
      <c r="K2159"/>
    </row>
    <row r="2160" spans="1:11" ht="15.75" x14ac:dyDescent="0.25">
      <c r="A2160" s="243"/>
      <c r="B2160" s="243"/>
      <c r="C2160" s="237"/>
      <c r="D2160" s="237"/>
      <c r="E2160" s="238"/>
      <c r="F2160" s="95"/>
      <c r="G2160" s="95"/>
      <c r="I2160" s="69">
        <f t="shared" si="59"/>
        <v>0</v>
      </c>
      <c r="J2160"/>
      <c r="K2160"/>
    </row>
    <row r="2161" spans="1:11" ht="15.75" x14ac:dyDescent="0.25">
      <c r="A2161" s="243"/>
      <c r="B2161" s="243"/>
      <c r="C2161" s="237"/>
      <c r="D2161" s="237"/>
      <c r="E2161" s="238"/>
      <c r="F2161" s="95"/>
      <c r="G2161" s="95"/>
      <c r="I2161" s="69">
        <f t="shared" si="59"/>
        <v>0</v>
      </c>
      <c r="J2161"/>
      <c r="K2161"/>
    </row>
    <row r="2162" spans="1:11" ht="15.75" x14ac:dyDescent="0.25">
      <c r="A2162" s="243"/>
      <c r="B2162" s="243"/>
      <c r="C2162" s="237"/>
      <c r="D2162" s="237"/>
      <c r="E2162" s="238"/>
      <c r="F2162" s="95"/>
      <c r="G2162" s="95"/>
      <c r="I2162" s="69">
        <f t="shared" si="59"/>
        <v>0</v>
      </c>
      <c r="J2162"/>
      <c r="K2162"/>
    </row>
    <row r="2163" spans="1:11" ht="15.75" x14ac:dyDescent="0.25">
      <c r="A2163" s="243"/>
      <c r="B2163" s="243"/>
      <c r="C2163" s="237"/>
      <c r="D2163" s="237"/>
      <c r="E2163" s="238"/>
      <c r="F2163" s="95"/>
      <c r="G2163" s="95"/>
      <c r="I2163" s="69">
        <f t="shared" si="59"/>
        <v>0</v>
      </c>
      <c r="J2163"/>
      <c r="K2163"/>
    </row>
    <row r="2164" spans="1:11" ht="15.75" x14ac:dyDescent="0.25">
      <c r="A2164" s="243"/>
      <c r="B2164" s="243"/>
      <c r="C2164" s="237"/>
      <c r="D2164" s="237"/>
      <c r="E2164" s="238"/>
      <c r="F2164" s="95"/>
      <c r="G2164" s="95"/>
      <c r="I2164" s="69">
        <f t="shared" si="59"/>
        <v>0</v>
      </c>
      <c r="J2164"/>
      <c r="K2164"/>
    </row>
    <row r="2165" spans="1:11" ht="15.75" x14ac:dyDescent="0.25">
      <c r="A2165" s="243"/>
      <c r="B2165" s="243"/>
      <c r="C2165" s="237"/>
      <c r="D2165" s="237"/>
      <c r="E2165" s="238"/>
      <c r="F2165" s="95"/>
      <c r="G2165" s="95"/>
      <c r="I2165" s="69">
        <f t="shared" si="59"/>
        <v>0</v>
      </c>
      <c r="J2165"/>
      <c r="K2165"/>
    </row>
    <row r="2166" spans="1:11" ht="15.75" x14ac:dyDescent="0.25">
      <c r="A2166" s="243"/>
      <c r="B2166" s="243"/>
      <c r="C2166" s="237"/>
      <c r="D2166" s="237"/>
      <c r="E2166" s="238"/>
      <c r="F2166" s="95"/>
      <c r="G2166" s="95"/>
      <c r="I2166" s="69">
        <f t="shared" si="59"/>
        <v>0</v>
      </c>
      <c r="J2166"/>
      <c r="K2166"/>
    </row>
    <row r="2167" spans="1:11" ht="15.75" x14ac:dyDescent="0.25">
      <c r="A2167" s="243"/>
      <c r="B2167" s="243"/>
      <c r="C2167" s="237"/>
      <c r="D2167" s="237"/>
      <c r="E2167" s="238"/>
      <c r="F2167" s="95"/>
      <c r="G2167" s="95"/>
      <c r="I2167" s="69">
        <f t="shared" si="59"/>
        <v>0</v>
      </c>
      <c r="J2167"/>
      <c r="K2167"/>
    </row>
    <row r="2168" spans="1:11" ht="15.75" x14ac:dyDescent="0.25">
      <c r="A2168" s="243"/>
      <c r="B2168" s="243"/>
      <c r="C2168" s="237"/>
      <c r="D2168" s="237"/>
      <c r="E2168" s="238"/>
      <c r="F2168" s="95"/>
      <c r="G2168" s="95"/>
      <c r="I2168" s="69">
        <f t="shared" si="59"/>
        <v>0</v>
      </c>
      <c r="J2168"/>
      <c r="K2168"/>
    </row>
    <row r="2169" spans="1:11" ht="15.75" x14ac:dyDescent="0.25">
      <c r="A2169" s="243"/>
      <c r="B2169" s="243"/>
      <c r="C2169" s="237"/>
      <c r="D2169" s="237"/>
      <c r="E2169" s="238"/>
      <c r="F2169" s="95"/>
      <c r="G2169" s="95"/>
      <c r="I2169" s="69">
        <f t="shared" si="59"/>
        <v>0</v>
      </c>
      <c r="J2169"/>
      <c r="K2169"/>
    </row>
    <row r="2170" spans="1:11" ht="15.75" x14ac:dyDescent="0.25">
      <c r="A2170" s="243"/>
      <c r="B2170" s="243"/>
      <c r="C2170" s="237"/>
      <c r="D2170" s="237"/>
      <c r="E2170" s="238"/>
      <c r="F2170" s="95"/>
      <c r="G2170" s="95"/>
      <c r="I2170" s="69">
        <f t="shared" si="59"/>
        <v>0</v>
      </c>
      <c r="J2170"/>
      <c r="K2170"/>
    </row>
    <row r="2171" spans="1:11" ht="15.75" x14ac:dyDescent="0.25">
      <c r="A2171" s="243"/>
      <c r="B2171" s="243"/>
      <c r="C2171" s="237"/>
      <c r="D2171" s="237"/>
      <c r="E2171" s="238"/>
      <c r="F2171" s="95"/>
      <c r="G2171" s="95"/>
      <c r="I2171" s="69">
        <f t="shared" si="59"/>
        <v>0</v>
      </c>
      <c r="J2171"/>
      <c r="K2171"/>
    </row>
    <row r="2172" spans="1:11" ht="15.75" x14ac:dyDescent="0.25">
      <c r="A2172" s="243"/>
      <c r="B2172" s="243"/>
      <c r="C2172" s="237"/>
      <c r="D2172" s="237"/>
      <c r="E2172" s="238"/>
      <c r="F2172" s="95"/>
      <c r="G2172" s="95"/>
      <c r="I2172" s="69">
        <f t="shared" si="59"/>
        <v>0</v>
      </c>
      <c r="J2172"/>
      <c r="K2172"/>
    </row>
    <row r="2173" spans="1:11" ht="15.75" x14ac:dyDescent="0.25">
      <c r="A2173" s="243"/>
      <c r="B2173" s="243"/>
      <c r="C2173" s="237"/>
      <c r="D2173" s="237"/>
      <c r="E2173" s="238"/>
      <c r="F2173" s="95"/>
      <c r="G2173" s="95"/>
      <c r="I2173" s="69">
        <f t="shared" si="59"/>
        <v>0</v>
      </c>
      <c r="J2173"/>
      <c r="K2173"/>
    </row>
    <row r="2174" spans="1:11" ht="15.75" x14ac:dyDescent="0.25">
      <c r="A2174" s="243"/>
      <c r="B2174" s="243"/>
      <c r="C2174" s="237"/>
      <c r="D2174" s="237"/>
      <c r="E2174" s="238"/>
      <c r="F2174" s="95"/>
      <c r="G2174" s="95"/>
      <c r="I2174" s="69">
        <f t="shared" si="59"/>
        <v>0</v>
      </c>
      <c r="J2174"/>
      <c r="K2174"/>
    </row>
    <row r="2175" spans="1:11" ht="15.75" x14ac:dyDescent="0.25">
      <c r="A2175" s="243"/>
      <c r="B2175" s="243"/>
      <c r="C2175" s="237"/>
      <c r="D2175" s="237"/>
      <c r="E2175" s="238"/>
      <c r="F2175" s="95"/>
      <c r="G2175" s="95"/>
      <c r="I2175" s="69">
        <f t="shared" si="59"/>
        <v>0</v>
      </c>
      <c r="J2175"/>
      <c r="K2175"/>
    </row>
    <row r="2176" spans="1:11" ht="15.75" x14ac:dyDescent="0.25">
      <c r="A2176" s="243"/>
      <c r="B2176" s="243"/>
      <c r="C2176" s="237"/>
      <c r="D2176" s="237"/>
      <c r="E2176" s="238"/>
      <c r="F2176" s="95"/>
      <c r="G2176" s="95"/>
      <c r="I2176" s="69">
        <f t="shared" si="59"/>
        <v>0</v>
      </c>
      <c r="J2176"/>
      <c r="K2176"/>
    </row>
    <row r="2177" spans="1:11" ht="15.75" x14ac:dyDescent="0.25">
      <c r="A2177" s="243"/>
      <c r="B2177" s="243"/>
      <c r="C2177" s="237"/>
      <c r="D2177" s="237"/>
      <c r="E2177" s="238"/>
      <c r="F2177" s="95"/>
      <c r="G2177" s="95"/>
      <c r="I2177" s="69">
        <f t="shared" si="59"/>
        <v>0</v>
      </c>
      <c r="J2177"/>
      <c r="K2177"/>
    </row>
    <row r="2178" spans="1:11" ht="15.75" x14ac:dyDescent="0.25">
      <c r="A2178" s="243"/>
      <c r="B2178" s="243"/>
      <c r="C2178" s="237"/>
      <c r="D2178" s="237"/>
      <c r="E2178" s="238"/>
      <c r="F2178" s="95"/>
      <c r="G2178" s="95"/>
      <c r="I2178" s="69">
        <f t="shared" si="59"/>
        <v>0</v>
      </c>
      <c r="J2178"/>
      <c r="K2178"/>
    </row>
    <row r="2179" spans="1:11" ht="15.75" x14ac:dyDescent="0.25">
      <c r="A2179" s="243"/>
      <c r="B2179" s="243"/>
      <c r="C2179" s="237"/>
      <c r="D2179" s="237"/>
      <c r="E2179" s="238"/>
      <c r="F2179" s="95"/>
      <c r="G2179" s="95"/>
      <c r="I2179" s="69">
        <f t="shared" ref="I2179:I2242" si="60">D2179</f>
        <v>0</v>
      </c>
      <c r="J2179"/>
      <c r="K2179"/>
    </row>
    <row r="2180" spans="1:11" ht="15.75" x14ac:dyDescent="0.25">
      <c r="A2180" s="243"/>
      <c r="B2180" s="243"/>
      <c r="C2180" s="237"/>
      <c r="D2180" s="237"/>
      <c r="E2180" s="238"/>
      <c r="F2180" s="95"/>
      <c r="G2180" s="95"/>
      <c r="I2180" s="69">
        <f t="shared" si="60"/>
        <v>0</v>
      </c>
      <c r="J2180"/>
      <c r="K2180"/>
    </row>
    <row r="2181" spans="1:11" ht="15.75" x14ac:dyDescent="0.25">
      <c r="A2181" s="243"/>
      <c r="B2181" s="243"/>
      <c r="C2181" s="237"/>
      <c r="D2181" s="237"/>
      <c r="E2181" s="238"/>
      <c r="F2181" s="95"/>
      <c r="G2181" s="95"/>
      <c r="I2181" s="69">
        <f t="shared" si="60"/>
        <v>0</v>
      </c>
      <c r="J2181"/>
      <c r="K2181"/>
    </row>
    <row r="2182" spans="1:11" ht="15.75" x14ac:dyDescent="0.25">
      <c r="A2182" s="243"/>
      <c r="B2182" s="243"/>
      <c r="C2182" s="237"/>
      <c r="D2182" s="237"/>
      <c r="E2182" s="238"/>
      <c r="F2182" s="95"/>
      <c r="G2182" s="95"/>
      <c r="I2182" s="69">
        <f t="shared" si="60"/>
        <v>0</v>
      </c>
      <c r="J2182"/>
      <c r="K2182"/>
    </row>
    <row r="2183" spans="1:11" ht="15.75" x14ac:dyDescent="0.25">
      <c r="A2183" s="243"/>
      <c r="B2183" s="243"/>
      <c r="C2183" s="237"/>
      <c r="D2183" s="237"/>
      <c r="E2183" s="238"/>
      <c r="F2183" s="95"/>
      <c r="G2183" s="95"/>
      <c r="I2183" s="69">
        <f t="shared" si="60"/>
        <v>0</v>
      </c>
      <c r="J2183"/>
      <c r="K2183"/>
    </row>
    <row r="2184" spans="1:11" ht="15.75" x14ac:dyDescent="0.25">
      <c r="A2184" s="243"/>
      <c r="B2184" s="243"/>
      <c r="C2184" s="237"/>
      <c r="D2184" s="237"/>
      <c r="E2184" s="238"/>
      <c r="F2184" s="95"/>
      <c r="G2184" s="95"/>
      <c r="I2184" s="69">
        <f t="shared" si="60"/>
        <v>0</v>
      </c>
      <c r="J2184"/>
      <c r="K2184"/>
    </row>
    <row r="2185" spans="1:11" ht="15.75" x14ac:dyDescent="0.25">
      <c r="A2185" s="243"/>
      <c r="B2185" s="243"/>
      <c r="C2185" s="237"/>
      <c r="D2185" s="237"/>
      <c r="E2185" s="238"/>
      <c r="F2185" s="95"/>
      <c r="G2185" s="95"/>
      <c r="I2185" s="69">
        <f t="shared" si="60"/>
        <v>0</v>
      </c>
      <c r="J2185"/>
      <c r="K2185"/>
    </row>
    <row r="2186" spans="1:11" ht="15.75" x14ac:dyDescent="0.25">
      <c r="A2186" s="243"/>
      <c r="B2186" s="243"/>
      <c r="C2186" s="237"/>
      <c r="D2186" s="237"/>
      <c r="E2186" s="238"/>
      <c r="F2186" s="95"/>
      <c r="G2186" s="95"/>
      <c r="I2186" s="69">
        <f t="shared" si="60"/>
        <v>0</v>
      </c>
      <c r="J2186"/>
      <c r="K2186"/>
    </row>
    <row r="2187" spans="1:11" ht="15.75" x14ac:dyDescent="0.25">
      <c r="A2187" s="243"/>
      <c r="B2187" s="243"/>
      <c r="C2187" s="237"/>
      <c r="D2187" s="237"/>
      <c r="E2187" s="238"/>
      <c r="F2187" s="95"/>
      <c r="G2187" s="95"/>
      <c r="I2187" s="69">
        <f t="shared" si="60"/>
        <v>0</v>
      </c>
      <c r="J2187"/>
      <c r="K2187"/>
    </row>
    <row r="2188" spans="1:11" ht="15.75" x14ac:dyDescent="0.25">
      <c r="A2188" s="243"/>
      <c r="B2188" s="243"/>
      <c r="C2188" s="237"/>
      <c r="D2188" s="237"/>
      <c r="E2188" s="238"/>
      <c r="F2188" s="95"/>
      <c r="G2188" s="95"/>
      <c r="I2188" s="69">
        <f t="shared" si="60"/>
        <v>0</v>
      </c>
      <c r="J2188"/>
      <c r="K2188"/>
    </row>
    <row r="2189" spans="1:11" ht="15.75" x14ac:dyDescent="0.25">
      <c r="A2189" s="243"/>
      <c r="B2189" s="243"/>
      <c r="C2189" s="237"/>
      <c r="D2189" s="237"/>
      <c r="E2189" s="238"/>
      <c r="F2189" s="95"/>
      <c r="G2189" s="95"/>
      <c r="I2189" s="69">
        <f t="shared" si="60"/>
        <v>0</v>
      </c>
      <c r="J2189"/>
      <c r="K2189"/>
    </row>
    <row r="2190" spans="1:11" ht="15.75" x14ac:dyDescent="0.25">
      <c r="A2190" s="243"/>
      <c r="B2190" s="243"/>
      <c r="C2190" s="237"/>
      <c r="D2190" s="237"/>
      <c r="E2190" s="238"/>
      <c r="F2190" s="95"/>
      <c r="G2190" s="95"/>
      <c r="I2190" s="69">
        <f t="shared" si="60"/>
        <v>0</v>
      </c>
      <c r="J2190"/>
      <c r="K2190"/>
    </row>
    <row r="2191" spans="1:11" ht="15.75" x14ac:dyDescent="0.25">
      <c r="A2191" s="243"/>
      <c r="B2191" s="243"/>
      <c r="C2191" s="237"/>
      <c r="D2191" s="237"/>
      <c r="E2191" s="238"/>
      <c r="F2191" s="95"/>
      <c r="G2191" s="95"/>
      <c r="I2191" s="69">
        <f t="shared" si="60"/>
        <v>0</v>
      </c>
      <c r="J2191"/>
      <c r="K2191"/>
    </row>
    <row r="2192" spans="1:11" ht="15.75" x14ac:dyDescent="0.25">
      <c r="A2192" s="243"/>
      <c r="B2192" s="243"/>
      <c r="C2192" s="237"/>
      <c r="D2192" s="237"/>
      <c r="E2192" s="238"/>
      <c r="F2192" s="95"/>
      <c r="G2192" s="95"/>
      <c r="I2192" s="69">
        <f t="shared" si="60"/>
        <v>0</v>
      </c>
      <c r="J2192"/>
      <c r="K2192"/>
    </row>
    <row r="2193" spans="1:11" ht="15.75" x14ac:dyDescent="0.25">
      <c r="A2193" s="243"/>
      <c r="B2193" s="243"/>
      <c r="C2193" s="237"/>
      <c r="D2193" s="237"/>
      <c r="E2193" s="238"/>
      <c r="F2193" s="95"/>
      <c r="G2193" s="95"/>
      <c r="I2193" s="69">
        <f t="shared" si="60"/>
        <v>0</v>
      </c>
      <c r="J2193"/>
      <c r="K2193"/>
    </row>
    <row r="2194" spans="1:11" ht="15.75" x14ac:dyDescent="0.25">
      <c r="A2194" s="243"/>
      <c r="B2194" s="243"/>
      <c r="C2194" s="237"/>
      <c r="D2194" s="237"/>
      <c r="E2194" s="238"/>
      <c r="F2194" s="95"/>
      <c r="G2194" s="95"/>
      <c r="I2194" s="69">
        <f t="shared" si="60"/>
        <v>0</v>
      </c>
      <c r="J2194"/>
      <c r="K2194"/>
    </row>
    <row r="2195" spans="1:11" ht="15.75" x14ac:dyDescent="0.25">
      <c r="A2195" s="243"/>
      <c r="B2195" s="243"/>
      <c r="C2195" s="237"/>
      <c r="D2195" s="237"/>
      <c r="E2195" s="238"/>
      <c r="F2195" s="95"/>
      <c r="G2195" s="95"/>
      <c r="I2195" s="69">
        <f t="shared" si="60"/>
        <v>0</v>
      </c>
      <c r="J2195"/>
      <c r="K2195"/>
    </row>
    <row r="2196" spans="1:11" ht="15.75" x14ac:dyDescent="0.25">
      <c r="A2196" s="243"/>
      <c r="B2196" s="243"/>
      <c r="C2196" s="237"/>
      <c r="D2196" s="237"/>
      <c r="E2196" s="238"/>
      <c r="F2196" s="95"/>
      <c r="G2196" s="95"/>
      <c r="I2196" s="69">
        <f t="shared" si="60"/>
        <v>0</v>
      </c>
      <c r="J2196"/>
      <c r="K2196"/>
    </row>
    <row r="2197" spans="1:11" ht="15.75" x14ac:dyDescent="0.25">
      <c r="A2197" s="243"/>
      <c r="B2197" s="243"/>
      <c r="C2197" s="237"/>
      <c r="D2197" s="237"/>
      <c r="E2197" s="238"/>
      <c r="F2197" s="95"/>
      <c r="G2197" s="95"/>
      <c r="I2197" s="69">
        <f t="shared" si="60"/>
        <v>0</v>
      </c>
      <c r="J2197"/>
      <c r="K2197"/>
    </row>
    <row r="2198" spans="1:11" ht="15.75" x14ac:dyDescent="0.25">
      <c r="A2198" s="243"/>
      <c r="B2198" s="243"/>
      <c r="C2198" s="237"/>
      <c r="D2198" s="237"/>
      <c r="E2198" s="238"/>
      <c r="F2198" s="95"/>
      <c r="G2198" s="95"/>
      <c r="I2198" s="69">
        <f t="shared" si="60"/>
        <v>0</v>
      </c>
      <c r="J2198"/>
      <c r="K2198"/>
    </row>
    <row r="2199" spans="1:11" ht="15.75" x14ac:dyDescent="0.25">
      <c r="A2199" s="243"/>
      <c r="B2199" s="243"/>
      <c r="C2199" s="237"/>
      <c r="D2199" s="237"/>
      <c r="E2199" s="238"/>
      <c r="F2199" s="95"/>
      <c r="G2199" s="95"/>
      <c r="I2199" s="69">
        <f t="shared" si="60"/>
        <v>0</v>
      </c>
      <c r="J2199"/>
      <c r="K2199"/>
    </row>
    <row r="2200" spans="1:11" ht="15.75" x14ac:dyDescent="0.25">
      <c r="A2200" s="243"/>
      <c r="B2200" s="243"/>
      <c r="C2200" s="237"/>
      <c r="D2200" s="237"/>
      <c r="E2200" s="238"/>
      <c r="F2200" s="95"/>
      <c r="G2200" s="95"/>
      <c r="I2200" s="69">
        <f t="shared" si="60"/>
        <v>0</v>
      </c>
      <c r="J2200"/>
      <c r="K2200"/>
    </row>
    <row r="2201" spans="1:11" ht="15.75" x14ac:dyDescent="0.25">
      <c r="A2201" s="243"/>
      <c r="B2201" s="243"/>
      <c r="C2201" s="237"/>
      <c r="D2201" s="237"/>
      <c r="E2201" s="238"/>
      <c r="F2201" s="95"/>
      <c r="G2201" s="95"/>
      <c r="I2201" s="69">
        <f t="shared" si="60"/>
        <v>0</v>
      </c>
      <c r="J2201"/>
      <c r="K2201"/>
    </row>
    <row r="2202" spans="1:11" ht="15.75" x14ac:dyDescent="0.25">
      <c r="A2202" s="243"/>
      <c r="B2202" s="243"/>
      <c r="C2202" s="237"/>
      <c r="D2202" s="237"/>
      <c r="E2202" s="238"/>
      <c r="F2202" s="95"/>
      <c r="G2202" s="95"/>
      <c r="I2202" s="69">
        <f t="shared" si="60"/>
        <v>0</v>
      </c>
      <c r="J2202"/>
      <c r="K2202"/>
    </row>
    <row r="2203" spans="1:11" ht="15.75" x14ac:dyDescent="0.25">
      <c r="A2203" s="243"/>
      <c r="B2203" s="243"/>
      <c r="C2203" s="237"/>
      <c r="D2203" s="237"/>
      <c r="E2203" s="238"/>
      <c r="F2203" s="95"/>
      <c r="G2203" s="95"/>
      <c r="I2203" s="69">
        <f t="shared" si="60"/>
        <v>0</v>
      </c>
      <c r="J2203"/>
      <c r="K2203"/>
    </row>
    <row r="2204" spans="1:11" ht="15.75" x14ac:dyDescent="0.25">
      <c r="A2204" s="243"/>
      <c r="B2204" s="243"/>
      <c r="C2204" s="237"/>
      <c r="D2204" s="237"/>
      <c r="E2204" s="238"/>
      <c r="F2204" s="95"/>
      <c r="G2204" s="95"/>
      <c r="I2204" s="69">
        <f t="shared" si="60"/>
        <v>0</v>
      </c>
      <c r="J2204"/>
      <c r="K2204"/>
    </row>
    <row r="2205" spans="1:11" ht="15.75" x14ac:dyDescent="0.25">
      <c r="A2205" s="243"/>
      <c r="B2205" s="243"/>
      <c r="C2205" s="237"/>
      <c r="D2205" s="237"/>
      <c r="E2205" s="238"/>
      <c r="F2205" s="95"/>
      <c r="G2205" s="95"/>
      <c r="I2205" s="69">
        <f t="shared" si="60"/>
        <v>0</v>
      </c>
      <c r="J2205"/>
      <c r="K2205"/>
    </row>
    <row r="2206" spans="1:11" ht="15.75" x14ac:dyDescent="0.25">
      <c r="A2206" s="243"/>
      <c r="B2206" s="243"/>
      <c r="C2206" s="237"/>
      <c r="D2206" s="237"/>
      <c r="E2206" s="238"/>
      <c r="F2206" s="95"/>
      <c r="G2206" s="95"/>
      <c r="I2206" s="69">
        <f t="shared" si="60"/>
        <v>0</v>
      </c>
      <c r="J2206"/>
      <c r="K2206"/>
    </row>
    <row r="2207" spans="1:11" ht="15.75" x14ac:dyDescent="0.25">
      <c r="A2207" s="243"/>
      <c r="B2207" s="243"/>
      <c r="C2207" s="237"/>
      <c r="D2207" s="237"/>
      <c r="E2207" s="238"/>
      <c r="F2207" s="95"/>
      <c r="G2207" s="95"/>
      <c r="I2207" s="69">
        <f t="shared" si="60"/>
        <v>0</v>
      </c>
      <c r="J2207"/>
      <c r="K2207"/>
    </row>
    <row r="2208" spans="1:11" ht="15.75" x14ac:dyDescent="0.25">
      <c r="A2208" s="243"/>
      <c r="B2208" s="243"/>
      <c r="C2208" s="237"/>
      <c r="D2208" s="237"/>
      <c r="E2208" s="238"/>
      <c r="F2208" s="95"/>
      <c r="G2208" s="95"/>
      <c r="I2208" s="69">
        <f t="shared" si="60"/>
        <v>0</v>
      </c>
      <c r="J2208"/>
      <c r="K2208"/>
    </row>
    <row r="2209" spans="1:11" ht="15.75" x14ac:dyDescent="0.25">
      <c r="A2209" s="243"/>
      <c r="B2209" s="243"/>
      <c r="C2209" s="237"/>
      <c r="D2209" s="237"/>
      <c r="E2209" s="238"/>
      <c r="F2209" s="95"/>
      <c r="G2209" s="95"/>
      <c r="I2209" s="69">
        <f t="shared" si="60"/>
        <v>0</v>
      </c>
      <c r="J2209"/>
      <c r="K2209"/>
    </row>
    <row r="2210" spans="1:11" ht="15.75" x14ac:dyDescent="0.25">
      <c r="A2210" s="243"/>
      <c r="B2210" s="243"/>
      <c r="C2210" s="237"/>
      <c r="D2210" s="237"/>
      <c r="E2210" s="238"/>
      <c r="F2210" s="95"/>
      <c r="G2210" s="95"/>
      <c r="I2210" s="69">
        <f t="shared" si="60"/>
        <v>0</v>
      </c>
      <c r="J2210"/>
      <c r="K2210"/>
    </row>
    <row r="2211" spans="1:11" ht="15.75" x14ac:dyDescent="0.25">
      <c r="A2211" s="243"/>
      <c r="B2211" s="243"/>
      <c r="C2211" s="237"/>
      <c r="D2211" s="237"/>
      <c r="E2211" s="238"/>
      <c r="F2211" s="95"/>
      <c r="G2211" s="95"/>
      <c r="I2211" s="69">
        <f t="shared" si="60"/>
        <v>0</v>
      </c>
      <c r="J2211"/>
      <c r="K2211"/>
    </row>
    <row r="2212" spans="1:11" ht="15.75" x14ac:dyDescent="0.25">
      <c r="A2212" s="243"/>
      <c r="B2212" s="243"/>
      <c r="C2212" s="237"/>
      <c r="D2212" s="237"/>
      <c r="E2212" s="238"/>
      <c r="F2212" s="95"/>
      <c r="G2212" s="95"/>
      <c r="I2212" s="69">
        <f t="shared" si="60"/>
        <v>0</v>
      </c>
      <c r="J2212"/>
      <c r="K2212"/>
    </row>
    <row r="2213" spans="1:11" ht="15.75" x14ac:dyDescent="0.25">
      <c r="A2213" s="243"/>
      <c r="B2213" s="243"/>
      <c r="C2213" s="237"/>
      <c r="D2213" s="237"/>
      <c r="E2213" s="238"/>
      <c r="F2213" s="95"/>
      <c r="G2213" s="95"/>
      <c r="I2213" s="69">
        <f t="shared" si="60"/>
        <v>0</v>
      </c>
      <c r="J2213"/>
      <c r="K2213"/>
    </row>
    <row r="2214" spans="1:11" ht="15.75" x14ac:dyDescent="0.25">
      <c r="A2214" s="243"/>
      <c r="B2214" s="243"/>
      <c r="C2214" s="237"/>
      <c r="D2214" s="237"/>
      <c r="E2214" s="238"/>
      <c r="F2214" s="95"/>
      <c r="G2214" s="95"/>
      <c r="I2214" s="69">
        <f t="shared" si="60"/>
        <v>0</v>
      </c>
      <c r="J2214"/>
      <c r="K2214"/>
    </row>
    <row r="2215" spans="1:11" ht="15.75" x14ac:dyDescent="0.25">
      <c r="A2215" s="243"/>
      <c r="B2215" s="243"/>
      <c r="C2215" s="237"/>
      <c r="D2215" s="237"/>
      <c r="E2215" s="238"/>
      <c r="F2215" s="95"/>
      <c r="G2215" s="95"/>
      <c r="I2215" s="69">
        <f t="shared" si="60"/>
        <v>0</v>
      </c>
      <c r="J2215"/>
      <c r="K2215"/>
    </row>
    <row r="2216" spans="1:11" ht="15.75" x14ac:dyDescent="0.25">
      <c r="A2216" s="243"/>
      <c r="B2216" s="243"/>
      <c r="C2216" s="237"/>
      <c r="D2216" s="237"/>
      <c r="E2216" s="238"/>
      <c r="F2216" s="95"/>
      <c r="G2216" s="95"/>
      <c r="I2216" s="69">
        <f t="shared" si="60"/>
        <v>0</v>
      </c>
      <c r="J2216"/>
      <c r="K2216"/>
    </row>
    <row r="2217" spans="1:11" ht="15.75" x14ac:dyDescent="0.25">
      <c r="A2217" s="243"/>
      <c r="B2217" s="243"/>
      <c r="C2217" s="237"/>
      <c r="D2217" s="237"/>
      <c r="E2217" s="238"/>
      <c r="F2217" s="95"/>
      <c r="G2217" s="95"/>
      <c r="I2217" s="69">
        <f t="shared" si="60"/>
        <v>0</v>
      </c>
      <c r="J2217"/>
      <c r="K2217"/>
    </row>
    <row r="2218" spans="1:11" ht="15.75" x14ac:dyDescent="0.25">
      <c r="A2218" s="243"/>
      <c r="B2218" s="243"/>
      <c r="C2218" s="237"/>
      <c r="D2218" s="237"/>
      <c r="E2218" s="238"/>
      <c r="F2218" s="95"/>
      <c r="G2218" s="95"/>
      <c r="I2218" s="69">
        <f t="shared" si="60"/>
        <v>0</v>
      </c>
      <c r="J2218"/>
      <c r="K2218"/>
    </row>
    <row r="2219" spans="1:11" ht="15.75" x14ac:dyDescent="0.25">
      <c r="A2219" s="243"/>
      <c r="B2219" s="243"/>
      <c r="C2219" s="237"/>
      <c r="D2219" s="237"/>
      <c r="E2219" s="238"/>
      <c r="F2219" s="95"/>
      <c r="G2219" s="95"/>
      <c r="I2219" s="69">
        <f t="shared" si="60"/>
        <v>0</v>
      </c>
      <c r="J2219"/>
      <c r="K2219"/>
    </row>
    <row r="2220" spans="1:11" ht="15.75" x14ac:dyDescent="0.25">
      <c r="A2220" s="243"/>
      <c r="B2220" s="243"/>
      <c r="C2220" s="237"/>
      <c r="D2220" s="237"/>
      <c r="E2220" s="238"/>
      <c r="F2220" s="95"/>
      <c r="G2220" s="95"/>
      <c r="I2220" s="69">
        <f t="shared" si="60"/>
        <v>0</v>
      </c>
      <c r="J2220"/>
      <c r="K2220"/>
    </row>
    <row r="2221" spans="1:11" ht="15.75" x14ac:dyDescent="0.25">
      <c r="A2221" s="243"/>
      <c r="B2221" s="243"/>
      <c r="C2221" s="237"/>
      <c r="D2221" s="237"/>
      <c r="E2221" s="238"/>
      <c r="F2221" s="95"/>
      <c r="G2221" s="95"/>
      <c r="I2221" s="69">
        <f t="shared" si="60"/>
        <v>0</v>
      </c>
      <c r="J2221"/>
      <c r="K2221"/>
    </row>
    <row r="2222" spans="1:11" ht="15.75" x14ac:dyDescent="0.25">
      <c r="A2222" s="243"/>
      <c r="B2222" s="243"/>
      <c r="C2222" s="237"/>
      <c r="D2222" s="237"/>
      <c r="E2222" s="238"/>
      <c r="F2222" s="95"/>
      <c r="G2222" s="95"/>
      <c r="I2222" s="69">
        <f t="shared" si="60"/>
        <v>0</v>
      </c>
      <c r="J2222"/>
      <c r="K2222"/>
    </row>
    <row r="2223" spans="1:11" ht="15.75" x14ac:dyDescent="0.25">
      <c r="A2223" s="243"/>
      <c r="B2223" s="243"/>
      <c r="C2223" s="237"/>
      <c r="D2223" s="237"/>
      <c r="E2223" s="238"/>
      <c r="F2223" s="95"/>
      <c r="G2223" s="95"/>
      <c r="I2223" s="69">
        <f t="shared" si="60"/>
        <v>0</v>
      </c>
      <c r="J2223"/>
      <c r="K2223"/>
    </row>
    <row r="2224" spans="1:11" ht="15.75" x14ac:dyDescent="0.25">
      <c r="A2224" s="243"/>
      <c r="B2224" s="243"/>
      <c r="C2224" s="237"/>
      <c r="D2224" s="237"/>
      <c r="E2224" s="238"/>
      <c r="F2224" s="95"/>
      <c r="G2224" s="95"/>
      <c r="I2224" s="69">
        <f t="shared" si="60"/>
        <v>0</v>
      </c>
      <c r="J2224"/>
      <c r="K2224"/>
    </row>
    <row r="2225" spans="1:11" ht="15.75" x14ac:dyDescent="0.25">
      <c r="A2225" s="243"/>
      <c r="B2225" s="243"/>
      <c r="C2225" s="237"/>
      <c r="D2225" s="237"/>
      <c r="E2225" s="238"/>
      <c r="F2225" s="95"/>
      <c r="G2225" s="95"/>
      <c r="I2225" s="69">
        <f t="shared" si="60"/>
        <v>0</v>
      </c>
      <c r="J2225"/>
      <c r="K2225"/>
    </row>
    <row r="2226" spans="1:11" ht="15.75" x14ac:dyDescent="0.25">
      <c r="A2226" s="243"/>
      <c r="B2226" s="243"/>
      <c r="C2226" s="237"/>
      <c r="D2226" s="237"/>
      <c r="E2226" s="238"/>
      <c r="F2226" s="95"/>
      <c r="G2226" s="95"/>
      <c r="I2226" s="69">
        <f t="shared" si="60"/>
        <v>0</v>
      </c>
      <c r="J2226"/>
      <c r="K2226"/>
    </row>
    <row r="2227" spans="1:11" ht="15.75" x14ac:dyDescent="0.25">
      <c r="A2227" s="243"/>
      <c r="B2227" s="243"/>
      <c r="C2227" s="237"/>
      <c r="D2227" s="237"/>
      <c r="E2227" s="238"/>
      <c r="F2227" s="95"/>
      <c r="G2227" s="95"/>
      <c r="I2227" s="69">
        <f t="shared" si="60"/>
        <v>0</v>
      </c>
      <c r="J2227"/>
      <c r="K2227"/>
    </row>
    <row r="2228" spans="1:11" ht="15.75" x14ac:dyDescent="0.25">
      <c r="A2228" s="243"/>
      <c r="B2228" s="243"/>
      <c r="C2228" s="237"/>
      <c r="D2228" s="237"/>
      <c r="E2228" s="238"/>
      <c r="F2228" s="95"/>
      <c r="G2228" s="95"/>
      <c r="I2228" s="69">
        <f t="shared" si="60"/>
        <v>0</v>
      </c>
      <c r="J2228"/>
      <c r="K2228"/>
    </row>
    <row r="2229" spans="1:11" ht="15.75" x14ac:dyDescent="0.25">
      <c r="A2229" s="243"/>
      <c r="B2229" s="243"/>
      <c r="C2229" s="237"/>
      <c r="D2229" s="237"/>
      <c r="E2229" s="238"/>
      <c r="F2229" s="95"/>
      <c r="G2229" s="95"/>
      <c r="I2229" s="69">
        <f t="shared" si="60"/>
        <v>0</v>
      </c>
      <c r="J2229"/>
      <c r="K2229"/>
    </row>
    <row r="2230" spans="1:11" ht="15.75" x14ac:dyDescent="0.25">
      <c r="A2230" s="243"/>
      <c r="B2230" s="243"/>
      <c r="C2230" s="237"/>
      <c r="D2230" s="237"/>
      <c r="E2230" s="238"/>
      <c r="F2230" s="95"/>
      <c r="G2230" s="95"/>
      <c r="I2230" s="69">
        <f t="shared" si="60"/>
        <v>0</v>
      </c>
      <c r="J2230"/>
      <c r="K2230"/>
    </row>
    <row r="2231" spans="1:11" ht="15.75" x14ac:dyDescent="0.25">
      <c r="A2231" s="243"/>
      <c r="B2231" s="243"/>
      <c r="C2231" s="237"/>
      <c r="D2231" s="237"/>
      <c r="E2231" s="238"/>
      <c r="F2231" s="95"/>
      <c r="G2231" s="95"/>
      <c r="I2231" s="69">
        <f t="shared" si="60"/>
        <v>0</v>
      </c>
      <c r="J2231"/>
      <c r="K2231"/>
    </row>
    <row r="2232" spans="1:11" ht="15.75" x14ac:dyDescent="0.25">
      <c r="A2232" s="243"/>
      <c r="B2232" s="243"/>
      <c r="C2232" s="237"/>
      <c r="D2232" s="237"/>
      <c r="E2232" s="238"/>
      <c r="F2232" s="95"/>
      <c r="G2232" s="95"/>
      <c r="I2232" s="69">
        <f t="shared" si="60"/>
        <v>0</v>
      </c>
      <c r="J2232"/>
      <c r="K2232"/>
    </row>
    <row r="2233" spans="1:11" ht="15.75" x14ac:dyDescent="0.25">
      <c r="A2233" s="243"/>
      <c r="B2233" s="243"/>
      <c r="C2233" s="237"/>
      <c r="D2233" s="237"/>
      <c r="E2233" s="238"/>
      <c r="F2233" s="95"/>
      <c r="G2233" s="95"/>
      <c r="I2233" s="69">
        <f t="shared" si="60"/>
        <v>0</v>
      </c>
      <c r="J2233"/>
      <c r="K2233"/>
    </row>
    <row r="2234" spans="1:11" ht="15.75" x14ac:dyDescent="0.25">
      <c r="A2234" s="243"/>
      <c r="B2234" s="243"/>
      <c r="C2234" s="237"/>
      <c r="D2234" s="237"/>
      <c r="E2234" s="238"/>
      <c r="F2234" s="95"/>
      <c r="G2234" s="95"/>
      <c r="I2234" s="69">
        <f t="shared" si="60"/>
        <v>0</v>
      </c>
      <c r="J2234"/>
      <c r="K2234"/>
    </row>
    <row r="2235" spans="1:11" ht="15.75" x14ac:dyDescent="0.25">
      <c r="A2235" s="243"/>
      <c r="B2235" s="243"/>
      <c r="C2235" s="237"/>
      <c r="D2235" s="237"/>
      <c r="E2235" s="238"/>
      <c r="F2235" s="95"/>
      <c r="G2235" s="95"/>
      <c r="I2235" s="69">
        <f t="shared" si="60"/>
        <v>0</v>
      </c>
      <c r="J2235"/>
      <c r="K2235"/>
    </row>
    <row r="2236" spans="1:11" ht="15.75" x14ac:dyDescent="0.25">
      <c r="A2236" s="243"/>
      <c r="B2236" s="243"/>
      <c r="C2236" s="237"/>
      <c r="D2236" s="237"/>
      <c r="E2236" s="238"/>
      <c r="F2236" s="95"/>
      <c r="G2236" s="95"/>
      <c r="I2236" s="69">
        <f t="shared" si="60"/>
        <v>0</v>
      </c>
      <c r="J2236"/>
      <c r="K2236"/>
    </row>
    <row r="2237" spans="1:11" ht="15.75" x14ac:dyDescent="0.25">
      <c r="A2237" s="243"/>
      <c r="B2237" s="243"/>
      <c r="C2237" s="237"/>
      <c r="D2237" s="237"/>
      <c r="E2237" s="238"/>
      <c r="F2237" s="95"/>
      <c r="G2237" s="95"/>
      <c r="I2237" s="69">
        <f t="shared" si="60"/>
        <v>0</v>
      </c>
      <c r="J2237"/>
      <c r="K2237"/>
    </row>
    <row r="2238" spans="1:11" ht="15.75" x14ac:dyDescent="0.25">
      <c r="A2238" s="243"/>
      <c r="B2238" s="243"/>
      <c r="C2238" s="237"/>
      <c r="D2238" s="237"/>
      <c r="E2238" s="238"/>
      <c r="F2238" s="95"/>
      <c r="G2238" s="95"/>
      <c r="I2238" s="69">
        <f t="shared" si="60"/>
        <v>0</v>
      </c>
      <c r="J2238"/>
      <c r="K2238"/>
    </row>
    <row r="2239" spans="1:11" ht="15.75" x14ac:dyDescent="0.25">
      <c r="A2239" s="243"/>
      <c r="B2239" s="243"/>
      <c r="C2239" s="237"/>
      <c r="D2239" s="237"/>
      <c r="E2239" s="238"/>
      <c r="F2239" s="95"/>
      <c r="G2239" s="95"/>
      <c r="I2239" s="69">
        <f t="shared" si="60"/>
        <v>0</v>
      </c>
      <c r="J2239"/>
      <c r="K2239"/>
    </row>
    <row r="2240" spans="1:11" ht="15.75" x14ac:dyDescent="0.25">
      <c r="A2240" s="243"/>
      <c r="B2240" s="243"/>
      <c r="C2240" s="237"/>
      <c r="D2240" s="237"/>
      <c r="E2240" s="238"/>
      <c r="F2240" s="95"/>
      <c r="G2240" s="95"/>
      <c r="I2240" s="69">
        <f t="shared" si="60"/>
        <v>0</v>
      </c>
      <c r="J2240"/>
      <c r="K2240"/>
    </row>
    <row r="2241" spans="1:11" ht="15.75" x14ac:dyDescent="0.25">
      <c r="A2241" s="243"/>
      <c r="B2241" s="243"/>
      <c r="C2241" s="237"/>
      <c r="D2241" s="237"/>
      <c r="E2241" s="238"/>
      <c r="F2241" s="95"/>
      <c r="G2241" s="95"/>
      <c r="I2241" s="69">
        <f t="shared" si="60"/>
        <v>0</v>
      </c>
      <c r="J2241"/>
      <c r="K2241"/>
    </row>
    <row r="2242" spans="1:11" ht="15.75" x14ac:dyDescent="0.25">
      <c r="A2242" s="243"/>
      <c r="B2242" s="243"/>
      <c r="C2242" s="237"/>
      <c r="D2242" s="237"/>
      <c r="E2242" s="238"/>
      <c r="F2242" s="95"/>
      <c r="G2242" s="95"/>
      <c r="I2242" s="69">
        <f t="shared" si="60"/>
        <v>0</v>
      </c>
      <c r="J2242"/>
      <c r="K2242"/>
    </row>
    <row r="2243" spans="1:11" ht="15.75" x14ac:dyDescent="0.25">
      <c r="A2243" s="243"/>
      <c r="B2243" s="243"/>
      <c r="C2243" s="237"/>
      <c r="D2243" s="237"/>
      <c r="E2243" s="238"/>
      <c r="F2243" s="95"/>
      <c r="G2243" s="95"/>
      <c r="I2243" s="69">
        <f t="shared" ref="I2243:I2306" si="61">D2243</f>
        <v>0</v>
      </c>
      <c r="J2243"/>
      <c r="K2243"/>
    </row>
    <row r="2244" spans="1:11" ht="15.75" x14ac:dyDescent="0.25">
      <c r="A2244" s="243"/>
      <c r="B2244" s="243"/>
      <c r="C2244" s="237"/>
      <c r="D2244" s="237"/>
      <c r="E2244" s="238"/>
      <c r="F2244" s="95"/>
      <c r="G2244" s="95"/>
      <c r="I2244" s="69">
        <f t="shared" si="61"/>
        <v>0</v>
      </c>
      <c r="J2244"/>
      <c r="K2244"/>
    </row>
    <row r="2245" spans="1:11" ht="15.75" x14ac:dyDescent="0.25">
      <c r="A2245" s="243"/>
      <c r="B2245" s="243"/>
      <c r="C2245" s="237"/>
      <c r="D2245" s="237"/>
      <c r="E2245" s="238"/>
      <c r="F2245" s="95"/>
      <c r="G2245" s="95"/>
      <c r="I2245" s="69">
        <f t="shared" si="61"/>
        <v>0</v>
      </c>
      <c r="J2245"/>
      <c r="K2245"/>
    </row>
    <row r="2246" spans="1:11" ht="15.75" x14ac:dyDescent="0.25">
      <c r="A2246" s="243"/>
      <c r="B2246" s="243"/>
      <c r="C2246" s="237"/>
      <c r="D2246" s="237"/>
      <c r="E2246" s="238"/>
      <c r="F2246" s="95"/>
      <c r="G2246" s="95"/>
      <c r="I2246" s="69">
        <f t="shared" si="61"/>
        <v>0</v>
      </c>
      <c r="J2246"/>
      <c r="K2246"/>
    </row>
    <row r="2247" spans="1:11" ht="15.75" x14ac:dyDescent="0.25">
      <c r="A2247" s="243"/>
      <c r="B2247" s="243"/>
      <c r="C2247" s="237"/>
      <c r="D2247" s="237"/>
      <c r="E2247" s="238"/>
      <c r="F2247" s="95"/>
      <c r="G2247" s="95"/>
      <c r="I2247" s="69">
        <f t="shared" si="61"/>
        <v>0</v>
      </c>
      <c r="J2247"/>
      <c r="K2247"/>
    </row>
    <row r="2248" spans="1:11" ht="15.75" x14ac:dyDescent="0.25">
      <c r="A2248" s="243"/>
      <c r="B2248" s="243"/>
      <c r="C2248" s="237"/>
      <c r="D2248" s="237"/>
      <c r="E2248" s="238"/>
      <c r="F2248" s="95"/>
      <c r="G2248" s="95"/>
      <c r="I2248" s="69">
        <f t="shared" si="61"/>
        <v>0</v>
      </c>
      <c r="J2248"/>
      <c r="K2248"/>
    </row>
    <row r="2249" spans="1:11" ht="15.75" x14ac:dyDescent="0.25">
      <c r="A2249" s="243"/>
      <c r="B2249" s="243"/>
      <c r="C2249" s="237"/>
      <c r="D2249" s="237"/>
      <c r="E2249" s="238"/>
      <c r="F2249" s="95"/>
      <c r="G2249" s="95"/>
      <c r="I2249" s="69">
        <f t="shared" si="61"/>
        <v>0</v>
      </c>
      <c r="J2249"/>
      <c r="K2249"/>
    </row>
    <row r="2250" spans="1:11" ht="15.75" x14ac:dyDescent="0.25">
      <c r="A2250" s="243"/>
      <c r="B2250" s="243"/>
      <c r="C2250" s="237"/>
      <c r="D2250" s="237"/>
      <c r="E2250" s="238"/>
      <c r="F2250" s="95"/>
      <c r="G2250" s="95"/>
      <c r="I2250" s="69">
        <f t="shared" si="61"/>
        <v>0</v>
      </c>
      <c r="J2250"/>
      <c r="K2250"/>
    </row>
    <row r="2251" spans="1:11" ht="15.75" x14ac:dyDescent="0.25">
      <c r="A2251" s="243"/>
      <c r="B2251" s="243"/>
      <c r="C2251" s="237"/>
      <c r="D2251" s="237"/>
      <c r="E2251" s="238"/>
      <c r="F2251" s="95"/>
      <c r="G2251" s="95"/>
      <c r="I2251" s="69">
        <f t="shared" si="61"/>
        <v>0</v>
      </c>
      <c r="J2251"/>
      <c r="K2251"/>
    </row>
    <row r="2252" spans="1:11" ht="15.75" x14ac:dyDescent="0.25">
      <c r="A2252" s="243"/>
      <c r="B2252" s="243"/>
      <c r="C2252" s="237"/>
      <c r="D2252" s="237"/>
      <c r="E2252" s="238"/>
      <c r="F2252" s="95"/>
      <c r="G2252" s="95"/>
      <c r="I2252" s="69">
        <f t="shared" si="61"/>
        <v>0</v>
      </c>
      <c r="J2252"/>
      <c r="K2252"/>
    </row>
    <row r="2253" spans="1:11" ht="15.75" x14ac:dyDescent="0.25">
      <c r="A2253" s="243"/>
      <c r="B2253" s="243"/>
      <c r="C2253" s="237"/>
      <c r="D2253" s="237"/>
      <c r="E2253" s="238"/>
      <c r="F2253" s="95"/>
      <c r="G2253" s="95"/>
      <c r="I2253" s="69">
        <f t="shared" si="61"/>
        <v>0</v>
      </c>
      <c r="J2253"/>
      <c r="K2253"/>
    </row>
    <row r="2254" spans="1:11" ht="15.75" x14ac:dyDescent="0.25">
      <c r="A2254" s="243"/>
      <c r="B2254" s="243"/>
      <c r="C2254" s="237"/>
      <c r="D2254" s="237"/>
      <c r="E2254" s="238"/>
      <c r="F2254" s="95"/>
      <c r="G2254" s="95"/>
      <c r="I2254" s="69">
        <f t="shared" si="61"/>
        <v>0</v>
      </c>
      <c r="J2254"/>
      <c r="K2254"/>
    </row>
    <row r="2255" spans="1:11" ht="15.75" x14ac:dyDescent="0.25">
      <c r="A2255" s="243"/>
      <c r="B2255" s="243"/>
      <c r="C2255" s="237"/>
      <c r="D2255" s="237"/>
      <c r="E2255" s="238"/>
      <c r="F2255" s="95"/>
      <c r="G2255" s="95"/>
      <c r="I2255" s="69">
        <f t="shared" si="61"/>
        <v>0</v>
      </c>
      <c r="J2255"/>
      <c r="K2255"/>
    </row>
    <row r="2256" spans="1:11" ht="15.75" x14ac:dyDescent="0.25">
      <c r="A2256" s="243"/>
      <c r="B2256" s="243"/>
      <c r="C2256" s="237"/>
      <c r="D2256" s="237"/>
      <c r="E2256" s="238"/>
      <c r="F2256" s="95"/>
      <c r="G2256" s="95"/>
      <c r="I2256" s="69">
        <f t="shared" si="61"/>
        <v>0</v>
      </c>
      <c r="J2256"/>
      <c r="K2256"/>
    </row>
    <row r="2257" spans="1:11" ht="15.75" x14ac:dyDescent="0.25">
      <c r="A2257" s="243"/>
      <c r="B2257" s="243"/>
      <c r="C2257" s="237"/>
      <c r="D2257" s="237"/>
      <c r="E2257" s="238"/>
      <c r="F2257" s="95"/>
      <c r="G2257" s="95"/>
      <c r="I2257" s="69">
        <f t="shared" si="61"/>
        <v>0</v>
      </c>
      <c r="J2257"/>
      <c r="K2257"/>
    </row>
    <row r="2258" spans="1:11" ht="15.75" x14ac:dyDescent="0.25">
      <c r="A2258" s="243"/>
      <c r="B2258" s="243"/>
      <c r="C2258" s="237"/>
      <c r="D2258" s="237"/>
      <c r="E2258" s="238"/>
      <c r="F2258" s="95"/>
      <c r="G2258" s="95"/>
      <c r="I2258" s="69">
        <f t="shared" si="61"/>
        <v>0</v>
      </c>
      <c r="J2258"/>
      <c r="K2258"/>
    </row>
    <row r="2259" spans="1:11" ht="15.75" x14ac:dyDescent="0.25">
      <c r="A2259" s="243"/>
      <c r="B2259" s="243"/>
      <c r="C2259" s="237"/>
      <c r="D2259" s="237"/>
      <c r="E2259" s="238"/>
      <c r="F2259" s="95"/>
      <c r="G2259" s="95"/>
      <c r="I2259" s="69">
        <f t="shared" si="61"/>
        <v>0</v>
      </c>
      <c r="J2259"/>
      <c r="K2259"/>
    </row>
    <row r="2260" spans="1:11" ht="15.75" x14ac:dyDescent="0.25">
      <c r="A2260" s="243"/>
      <c r="B2260" s="243"/>
      <c r="C2260" s="237"/>
      <c r="D2260" s="237"/>
      <c r="E2260" s="238"/>
      <c r="F2260" s="95"/>
      <c r="G2260" s="95"/>
      <c r="I2260" s="69">
        <f t="shared" si="61"/>
        <v>0</v>
      </c>
      <c r="J2260"/>
      <c r="K2260"/>
    </row>
    <row r="2261" spans="1:11" ht="15.75" x14ac:dyDescent="0.25">
      <c r="A2261" s="243"/>
      <c r="B2261" s="243"/>
      <c r="C2261" s="237"/>
      <c r="D2261" s="237"/>
      <c r="E2261" s="238"/>
      <c r="F2261" s="95"/>
      <c r="G2261" s="95"/>
      <c r="I2261" s="69">
        <f t="shared" si="61"/>
        <v>0</v>
      </c>
      <c r="J2261"/>
      <c r="K2261"/>
    </row>
    <row r="2262" spans="1:11" ht="15.75" x14ac:dyDescent="0.25">
      <c r="A2262" s="243"/>
      <c r="B2262" s="243"/>
      <c r="C2262" s="237"/>
      <c r="D2262" s="237"/>
      <c r="E2262" s="238"/>
      <c r="F2262" s="95"/>
      <c r="G2262" s="95"/>
      <c r="I2262" s="69">
        <f t="shared" si="61"/>
        <v>0</v>
      </c>
      <c r="J2262"/>
      <c r="K2262"/>
    </row>
    <row r="2263" spans="1:11" ht="15.75" x14ac:dyDescent="0.25">
      <c r="A2263" s="243"/>
      <c r="B2263" s="243"/>
      <c r="C2263" s="237"/>
      <c r="D2263" s="237"/>
      <c r="E2263" s="238"/>
      <c r="F2263" s="95"/>
      <c r="G2263" s="95"/>
      <c r="I2263" s="69">
        <f t="shared" si="61"/>
        <v>0</v>
      </c>
      <c r="J2263"/>
      <c r="K2263"/>
    </row>
    <row r="2264" spans="1:11" ht="15.75" x14ac:dyDescent="0.25">
      <c r="A2264" s="243"/>
      <c r="B2264" s="243"/>
      <c r="C2264" s="237"/>
      <c r="D2264" s="237"/>
      <c r="E2264" s="238"/>
      <c r="F2264" s="95"/>
      <c r="G2264" s="95"/>
      <c r="I2264" s="69">
        <f t="shared" si="61"/>
        <v>0</v>
      </c>
      <c r="J2264"/>
      <c r="K2264"/>
    </row>
    <row r="2265" spans="1:11" ht="15.75" x14ac:dyDescent="0.25">
      <c r="A2265" s="243"/>
      <c r="B2265" s="243"/>
      <c r="C2265" s="237"/>
      <c r="D2265" s="237"/>
      <c r="E2265" s="238"/>
      <c r="F2265" s="95"/>
      <c r="G2265" s="95"/>
      <c r="I2265" s="69">
        <f t="shared" si="61"/>
        <v>0</v>
      </c>
      <c r="J2265"/>
      <c r="K2265"/>
    </row>
    <row r="2266" spans="1:11" ht="15.75" x14ac:dyDescent="0.25">
      <c r="A2266" s="243"/>
      <c r="B2266" s="243"/>
      <c r="C2266" s="237"/>
      <c r="D2266" s="237"/>
      <c r="E2266" s="238"/>
      <c r="F2266" s="95"/>
      <c r="G2266" s="95"/>
      <c r="I2266" s="69">
        <f t="shared" si="61"/>
        <v>0</v>
      </c>
      <c r="J2266"/>
      <c r="K2266"/>
    </row>
    <row r="2267" spans="1:11" ht="15.75" x14ac:dyDescent="0.25">
      <c r="A2267" s="243"/>
      <c r="B2267" s="243"/>
      <c r="C2267" s="237"/>
      <c r="D2267" s="237"/>
      <c r="E2267" s="238"/>
      <c r="F2267" s="95"/>
      <c r="G2267" s="95"/>
      <c r="I2267" s="69">
        <f t="shared" si="61"/>
        <v>0</v>
      </c>
      <c r="J2267"/>
      <c r="K2267"/>
    </row>
    <row r="2268" spans="1:11" ht="15.75" x14ac:dyDescent="0.25">
      <c r="A2268" s="243"/>
      <c r="B2268" s="243"/>
      <c r="C2268" s="237"/>
      <c r="D2268" s="237"/>
      <c r="E2268" s="238"/>
      <c r="F2268" s="95"/>
      <c r="G2268" s="95"/>
      <c r="I2268" s="69">
        <f t="shared" si="61"/>
        <v>0</v>
      </c>
      <c r="J2268"/>
      <c r="K2268"/>
    </row>
    <row r="2269" spans="1:11" ht="15.75" x14ac:dyDescent="0.25">
      <c r="A2269" s="243"/>
      <c r="B2269" s="243"/>
      <c r="C2269" s="237"/>
      <c r="D2269" s="237"/>
      <c r="E2269" s="238"/>
      <c r="F2269" s="95"/>
      <c r="G2269" s="95"/>
      <c r="I2269" s="69">
        <f t="shared" si="61"/>
        <v>0</v>
      </c>
      <c r="J2269"/>
      <c r="K2269"/>
    </row>
    <row r="2270" spans="1:11" ht="15.75" x14ac:dyDescent="0.25">
      <c r="A2270" s="243"/>
      <c r="B2270" s="243"/>
      <c r="C2270" s="237"/>
      <c r="D2270" s="237"/>
      <c r="E2270" s="238"/>
      <c r="F2270" s="95"/>
      <c r="G2270" s="95"/>
      <c r="I2270" s="69">
        <f t="shared" si="61"/>
        <v>0</v>
      </c>
      <c r="J2270"/>
      <c r="K2270"/>
    </row>
    <row r="2271" spans="1:11" ht="15.75" x14ac:dyDescent="0.25">
      <c r="A2271" s="243"/>
      <c r="B2271" s="243"/>
      <c r="C2271" s="237"/>
      <c r="D2271" s="237"/>
      <c r="E2271" s="238"/>
      <c r="F2271" s="95"/>
      <c r="G2271" s="95"/>
      <c r="I2271" s="69">
        <f t="shared" si="61"/>
        <v>0</v>
      </c>
      <c r="J2271"/>
      <c r="K2271"/>
    </row>
    <row r="2272" spans="1:11" ht="15.75" x14ac:dyDescent="0.25">
      <c r="A2272" s="243"/>
      <c r="B2272" s="243"/>
      <c r="C2272" s="237"/>
      <c r="D2272" s="237"/>
      <c r="E2272" s="238"/>
      <c r="F2272" s="95"/>
      <c r="G2272" s="95"/>
      <c r="I2272" s="69">
        <f t="shared" si="61"/>
        <v>0</v>
      </c>
      <c r="J2272"/>
      <c r="K2272"/>
    </row>
    <row r="2273" spans="1:11" ht="15.75" x14ac:dyDescent="0.25">
      <c r="A2273" s="243"/>
      <c r="B2273" s="243"/>
      <c r="C2273" s="237"/>
      <c r="D2273" s="237"/>
      <c r="E2273" s="238"/>
      <c r="F2273" s="95"/>
      <c r="G2273" s="95"/>
      <c r="I2273" s="69">
        <f t="shared" si="61"/>
        <v>0</v>
      </c>
      <c r="J2273"/>
      <c r="K2273"/>
    </row>
    <row r="2274" spans="1:11" ht="15.75" x14ac:dyDescent="0.25">
      <c r="A2274" s="243"/>
      <c r="B2274" s="243"/>
      <c r="C2274" s="237"/>
      <c r="D2274" s="237"/>
      <c r="E2274" s="238"/>
      <c r="F2274" s="95"/>
      <c r="G2274" s="95"/>
      <c r="I2274" s="69">
        <f t="shared" si="61"/>
        <v>0</v>
      </c>
      <c r="J2274"/>
      <c r="K2274"/>
    </row>
    <row r="2275" spans="1:11" ht="15.75" x14ac:dyDescent="0.25">
      <c r="A2275" s="243"/>
      <c r="B2275" s="243"/>
      <c r="C2275" s="237"/>
      <c r="D2275" s="237"/>
      <c r="E2275" s="238"/>
      <c r="F2275" s="95"/>
      <c r="G2275" s="95"/>
      <c r="I2275" s="69">
        <f t="shared" si="61"/>
        <v>0</v>
      </c>
      <c r="J2275"/>
      <c r="K2275"/>
    </row>
    <row r="2276" spans="1:11" ht="15.75" x14ac:dyDescent="0.25">
      <c r="A2276" s="243"/>
      <c r="B2276" s="243"/>
      <c r="C2276" s="237"/>
      <c r="D2276" s="237"/>
      <c r="E2276" s="238"/>
      <c r="F2276" s="95"/>
      <c r="G2276" s="95"/>
      <c r="I2276" s="69">
        <f t="shared" si="61"/>
        <v>0</v>
      </c>
      <c r="J2276"/>
      <c r="K2276"/>
    </row>
    <row r="2277" spans="1:11" ht="15.75" x14ac:dyDescent="0.25">
      <c r="A2277" s="243"/>
      <c r="B2277" s="243"/>
      <c r="C2277" s="237"/>
      <c r="D2277" s="237"/>
      <c r="E2277" s="238"/>
      <c r="F2277" s="95"/>
      <c r="G2277" s="95"/>
      <c r="I2277" s="69">
        <f t="shared" si="61"/>
        <v>0</v>
      </c>
      <c r="J2277"/>
      <c r="K2277"/>
    </row>
    <row r="2278" spans="1:11" ht="15.75" x14ac:dyDescent="0.25">
      <c r="A2278" s="243"/>
      <c r="B2278" s="243"/>
      <c r="C2278" s="237"/>
      <c r="D2278" s="237"/>
      <c r="E2278" s="238"/>
      <c r="F2278" s="95"/>
      <c r="G2278" s="95"/>
      <c r="I2278" s="69">
        <f t="shared" si="61"/>
        <v>0</v>
      </c>
      <c r="J2278"/>
      <c r="K2278"/>
    </row>
    <row r="2279" spans="1:11" ht="15.75" x14ac:dyDescent="0.25">
      <c r="A2279" s="243"/>
      <c r="B2279" s="243"/>
      <c r="C2279" s="237"/>
      <c r="D2279" s="237"/>
      <c r="E2279" s="238"/>
      <c r="F2279" s="95"/>
      <c r="G2279" s="95"/>
      <c r="I2279" s="69">
        <f t="shared" si="61"/>
        <v>0</v>
      </c>
      <c r="J2279"/>
      <c r="K2279"/>
    </row>
    <row r="2280" spans="1:11" ht="15.75" x14ac:dyDescent="0.25">
      <c r="A2280" s="243"/>
      <c r="B2280" s="243"/>
      <c r="C2280" s="237"/>
      <c r="D2280" s="237"/>
      <c r="E2280" s="238"/>
      <c r="F2280" s="95"/>
      <c r="G2280" s="95"/>
      <c r="I2280" s="69">
        <f t="shared" si="61"/>
        <v>0</v>
      </c>
      <c r="J2280"/>
      <c r="K2280"/>
    </row>
    <row r="2281" spans="1:11" ht="15.75" x14ac:dyDescent="0.25">
      <c r="A2281" s="243"/>
      <c r="B2281" s="243"/>
      <c r="C2281" s="237"/>
      <c r="D2281" s="237"/>
      <c r="E2281" s="238"/>
      <c r="F2281" s="95"/>
      <c r="G2281" s="95"/>
      <c r="I2281" s="69">
        <f t="shared" si="61"/>
        <v>0</v>
      </c>
      <c r="J2281"/>
      <c r="K2281"/>
    </row>
    <row r="2282" spans="1:11" ht="15.75" x14ac:dyDescent="0.25">
      <c r="A2282" s="243"/>
      <c r="B2282" s="243"/>
      <c r="C2282" s="237"/>
      <c r="D2282" s="237"/>
      <c r="E2282" s="238"/>
      <c r="F2282" s="95"/>
      <c r="G2282" s="95"/>
      <c r="I2282" s="69">
        <f t="shared" si="61"/>
        <v>0</v>
      </c>
      <c r="J2282"/>
      <c r="K2282"/>
    </row>
    <row r="2283" spans="1:11" ht="15.75" x14ac:dyDescent="0.25">
      <c r="A2283" s="243"/>
      <c r="B2283" s="243"/>
      <c r="C2283" s="237"/>
      <c r="D2283" s="237"/>
      <c r="E2283" s="238"/>
      <c r="F2283" s="95"/>
      <c r="G2283" s="95"/>
      <c r="I2283" s="69">
        <f t="shared" si="61"/>
        <v>0</v>
      </c>
      <c r="J2283"/>
      <c r="K2283"/>
    </row>
    <row r="2284" spans="1:11" ht="15.75" x14ac:dyDescent="0.25">
      <c r="A2284" s="243"/>
      <c r="B2284" s="243"/>
      <c r="C2284" s="237"/>
      <c r="D2284" s="237"/>
      <c r="E2284" s="238"/>
      <c r="F2284" s="95"/>
      <c r="G2284" s="95"/>
      <c r="I2284" s="69">
        <f t="shared" si="61"/>
        <v>0</v>
      </c>
      <c r="J2284"/>
      <c r="K2284"/>
    </row>
    <row r="2285" spans="1:11" ht="15.75" x14ac:dyDescent="0.25">
      <c r="A2285" s="243"/>
      <c r="B2285" s="243"/>
      <c r="C2285" s="237"/>
      <c r="D2285" s="237"/>
      <c r="E2285" s="238"/>
      <c r="F2285" s="95"/>
      <c r="G2285" s="95"/>
      <c r="I2285" s="69">
        <f t="shared" si="61"/>
        <v>0</v>
      </c>
      <c r="J2285"/>
      <c r="K2285"/>
    </row>
    <row r="2286" spans="1:11" ht="15.75" x14ac:dyDescent="0.25">
      <c r="A2286" s="243"/>
      <c r="B2286" s="243"/>
      <c r="C2286" s="237"/>
      <c r="D2286" s="237"/>
      <c r="E2286" s="238"/>
      <c r="F2286" s="95"/>
      <c r="G2286" s="95"/>
      <c r="I2286" s="69">
        <f t="shared" si="61"/>
        <v>0</v>
      </c>
      <c r="J2286"/>
      <c r="K2286"/>
    </row>
    <row r="2287" spans="1:11" ht="15.75" x14ac:dyDescent="0.25">
      <c r="A2287" s="243"/>
      <c r="B2287" s="243"/>
      <c r="C2287" s="237"/>
      <c r="D2287" s="237"/>
      <c r="E2287" s="238"/>
      <c r="F2287" s="95"/>
      <c r="G2287" s="95"/>
      <c r="I2287" s="69">
        <f t="shared" si="61"/>
        <v>0</v>
      </c>
      <c r="J2287"/>
      <c r="K2287"/>
    </row>
    <row r="2288" spans="1:11" ht="15.75" x14ac:dyDescent="0.25">
      <c r="A2288" s="243"/>
      <c r="B2288" s="243"/>
      <c r="C2288" s="237"/>
      <c r="D2288" s="237"/>
      <c r="E2288" s="238"/>
      <c r="F2288" s="95"/>
      <c r="G2288" s="95"/>
      <c r="I2288" s="69">
        <f t="shared" si="61"/>
        <v>0</v>
      </c>
      <c r="J2288"/>
      <c r="K2288"/>
    </row>
    <row r="2289" spans="1:11" ht="15.75" x14ac:dyDescent="0.25">
      <c r="A2289" s="243"/>
      <c r="B2289" s="243"/>
      <c r="C2289" s="237"/>
      <c r="D2289" s="237"/>
      <c r="E2289" s="238"/>
      <c r="F2289" s="95"/>
      <c r="G2289" s="95"/>
      <c r="I2289" s="69">
        <f t="shared" si="61"/>
        <v>0</v>
      </c>
      <c r="J2289"/>
      <c r="K2289"/>
    </row>
    <row r="2290" spans="1:11" ht="15.75" x14ac:dyDescent="0.25">
      <c r="A2290" s="243"/>
      <c r="B2290" s="243"/>
      <c r="C2290" s="237"/>
      <c r="D2290" s="237"/>
      <c r="E2290" s="238"/>
      <c r="F2290" s="95"/>
      <c r="G2290" s="95"/>
      <c r="I2290" s="69">
        <f t="shared" si="61"/>
        <v>0</v>
      </c>
      <c r="J2290"/>
      <c r="K2290"/>
    </row>
    <row r="2291" spans="1:11" ht="15.75" x14ac:dyDescent="0.25">
      <c r="A2291" s="243"/>
      <c r="B2291" s="243"/>
      <c r="C2291" s="237"/>
      <c r="D2291" s="237"/>
      <c r="E2291" s="238"/>
      <c r="F2291" s="95"/>
      <c r="G2291" s="95"/>
      <c r="I2291" s="69">
        <f t="shared" si="61"/>
        <v>0</v>
      </c>
      <c r="J2291"/>
      <c r="K2291"/>
    </row>
    <row r="2292" spans="1:11" ht="15.75" x14ac:dyDescent="0.25">
      <c r="A2292" s="243"/>
      <c r="B2292" s="243"/>
      <c r="C2292" s="237"/>
      <c r="D2292" s="237"/>
      <c r="E2292" s="238"/>
      <c r="F2292" s="95"/>
      <c r="G2292" s="95"/>
      <c r="I2292" s="69">
        <f t="shared" si="61"/>
        <v>0</v>
      </c>
      <c r="J2292"/>
      <c r="K2292"/>
    </row>
    <row r="2293" spans="1:11" ht="15.75" x14ac:dyDescent="0.25">
      <c r="A2293" s="243"/>
      <c r="B2293" s="243"/>
      <c r="C2293" s="237"/>
      <c r="D2293" s="237"/>
      <c r="E2293" s="238"/>
      <c r="F2293" s="95"/>
      <c r="G2293" s="95"/>
      <c r="I2293" s="69">
        <f t="shared" si="61"/>
        <v>0</v>
      </c>
      <c r="J2293"/>
      <c r="K2293"/>
    </row>
    <row r="2294" spans="1:11" ht="15.75" x14ac:dyDescent="0.25">
      <c r="A2294" s="243"/>
      <c r="B2294" s="243"/>
      <c r="C2294" s="237"/>
      <c r="D2294" s="237"/>
      <c r="E2294" s="238"/>
      <c r="F2294" s="95"/>
      <c r="G2294" s="95"/>
      <c r="I2294" s="69">
        <f t="shared" si="61"/>
        <v>0</v>
      </c>
      <c r="J2294"/>
      <c r="K2294"/>
    </row>
    <row r="2295" spans="1:11" ht="15.75" x14ac:dyDescent="0.25">
      <c r="A2295" s="243"/>
      <c r="B2295" s="243"/>
      <c r="C2295" s="237"/>
      <c r="D2295" s="237"/>
      <c r="E2295" s="238"/>
      <c r="F2295" s="95"/>
      <c r="G2295" s="95"/>
      <c r="I2295" s="69">
        <f t="shared" si="61"/>
        <v>0</v>
      </c>
      <c r="J2295"/>
      <c r="K2295"/>
    </row>
    <row r="2296" spans="1:11" ht="15.75" x14ac:dyDescent="0.25">
      <c r="A2296" s="243"/>
      <c r="B2296" s="243"/>
      <c r="C2296" s="237"/>
      <c r="D2296" s="237"/>
      <c r="E2296" s="238"/>
      <c r="F2296" s="95"/>
      <c r="G2296" s="95"/>
      <c r="I2296" s="69">
        <f t="shared" si="61"/>
        <v>0</v>
      </c>
      <c r="J2296"/>
      <c r="K2296"/>
    </row>
    <row r="2297" spans="1:11" ht="15.75" x14ac:dyDescent="0.25">
      <c r="A2297" s="243"/>
      <c r="B2297" s="243"/>
      <c r="C2297" s="237"/>
      <c r="D2297" s="237"/>
      <c r="E2297" s="238"/>
      <c r="F2297" s="95"/>
      <c r="G2297" s="95"/>
      <c r="I2297" s="69">
        <f t="shared" si="61"/>
        <v>0</v>
      </c>
      <c r="J2297"/>
      <c r="K2297"/>
    </row>
    <row r="2298" spans="1:11" ht="15.75" x14ac:dyDescent="0.25">
      <c r="A2298" s="243"/>
      <c r="B2298" s="243"/>
      <c r="C2298" s="237"/>
      <c r="D2298" s="237"/>
      <c r="E2298" s="238"/>
      <c r="F2298" s="95"/>
      <c r="G2298" s="95"/>
      <c r="I2298" s="69">
        <f t="shared" si="61"/>
        <v>0</v>
      </c>
      <c r="J2298"/>
      <c r="K2298"/>
    </row>
    <row r="2299" spans="1:11" ht="15.75" x14ac:dyDescent="0.25">
      <c r="A2299" s="243"/>
      <c r="B2299" s="243"/>
      <c r="C2299" s="237"/>
      <c r="D2299" s="237"/>
      <c r="E2299" s="238"/>
      <c r="F2299" s="95"/>
      <c r="G2299" s="95"/>
      <c r="I2299" s="69">
        <f t="shared" si="61"/>
        <v>0</v>
      </c>
      <c r="J2299"/>
      <c r="K2299"/>
    </row>
    <row r="2300" spans="1:11" ht="15.75" x14ac:dyDescent="0.25">
      <c r="A2300" s="243"/>
      <c r="B2300" s="243"/>
      <c r="C2300" s="237"/>
      <c r="D2300" s="237"/>
      <c r="E2300" s="238"/>
      <c r="F2300" s="95"/>
      <c r="G2300" s="95"/>
      <c r="I2300" s="69">
        <f t="shared" si="61"/>
        <v>0</v>
      </c>
      <c r="J2300"/>
      <c r="K2300"/>
    </row>
    <row r="2301" spans="1:11" ht="15.75" x14ac:dyDescent="0.25">
      <c r="A2301" s="243"/>
      <c r="B2301" s="243"/>
      <c r="C2301" s="237"/>
      <c r="D2301" s="237"/>
      <c r="E2301" s="238"/>
      <c r="F2301" s="95"/>
      <c r="G2301" s="95"/>
      <c r="I2301" s="69">
        <f t="shared" si="61"/>
        <v>0</v>
      </c>
      <c r="J2301"/>
      <c r="K2301"/>
    </row>
    <row r="2302" spans="1:11" ht="15.75" x14ac:dyDescent="0.25">
      <c r="A2302" s="243"/>
      <c r="B2302" s="243"/>
      <c r="C2302" s="237"/>
      <c r="D2302" s="237"/>
      <c r="E2302" s="238"/>
      <c r="F2302" s="95"/>
      <c r="G2302" s="95"/>
      <c r="I2302" s="69">
        <f t="shared" si="61"/>
        <v>0</v>
      </c>
      <c r="J2302"/>
      <c r="K2302"/>
    </row>
    <row r="2303" spans="1:11" ht="15.75" x14ac:dyDescent="0.25">
      <c r="A2303" s="243"/>
      <c r="B2303" s="243"/>
      <c r="C2303" s="237"/>
      <c r="D2303" s="237"/>
      <c r="E2303" s="238"/>
      <c r="F2303" s="95"/>
      <c r="G2303" s="95"/>
      <c r="I2303" s="69">
        <f t="shared" si="61"/>
        <v>0</v>
      </c>
      <c r="J2303"/>
      <c r="K2303"/>
    </row>
    <row r="2304" spans="1:11" ht="15.75" x14ac:dyDescent="0.25">
      <c r="A2304" s="243"/>
      <c r="B2304" s="243"/>
      <c r="C2304" s="237"/>
      <c r="D2304" s="237"/>
      <c r="E2304" s="238"/>
      <c r="F2304" s="95"/>
      <c r="G2304" s="95"/>
      <c r="I2304" s="69">
        <f t="shared" si="61"/>
        <v>0</v>
      </c>
      <c r="J2304"/>
      <c r="K2304"/>
    </row>
    <row r="2305" spans="1:11" ht="15.75" x14ac:dyDescent="0.25">
      <c r="A2305" s="243"/>
      <c r="B2305" s="243"/>
      <c r="C2305" s="237"/>
      <c r="D2305" s="237"/>
      <c r="E2305" s="238"/>
      <c r="F2305" s="95"/>
      <c r="G2305" s="95"/>
      <c r="I2305" s="69">
        <f t="shared" si="61"/>
        <v>0</v>
      </c>
      <c r="J2305"/>
      <c r="K2305"/>
    </row>
    <row r="2306" spans="1:11" ht="15.75" x14ac:dyDescent="0.25">
      <c r="A2306" s="243"/>
      <c r="B2306" s="243"/>
      <c r="C2306" s="237"/>
      <c r="D2306" s="237"/>
      <c r="E2306" s="238"/>
      <c r="F2306" s="95"/>
      <c r="G2306" s="95"/>
      <c r="I2306" s="69">
        <f t="shared" si="61"/>
        <v>0</v>
      </c>
      <c r="J2306"/>
      <c r="K2306"/>
    </row>
    <row r="2307" spans="1:11" ht="15.75" x14ac:dyDescent="0.25">
      <c r="A2307" s="243"/>
      <c r="B2307" s="243"/>
      <c r="C2307" s="237"/>
      <c r="D2307" s="237"/>
      <c r="E2307" s="238"/>
      <c r="F2307" s="95"/>
      <c r="G2307" s="95"/>
      <c r="I2307" s="69">
        <f t="shared" ref="I2307:I2370" si="62">D2307</f>
        <v>0</v>
      </c>
      <c r="J2307"/>
      <c r="K2307"/>
    </row>
    <row r="2308" spans="1:11" ht="15.75" x14ac:dyDescent="0.25">
      <c r="A2308" s="243"/>
      <c r="B2308" s="243"/>
      <c r="C2308" s="237"/>
      <c r="D2308" s="237"/>
      <c r="E2308" s="238"/>
      <c r="F2308" s="95"/>
      <c r="G2308" s="95"/>
      <c r="I2308" s="69">
        <f t="shared" si="62"/>
        <v>0</v>
      </c>
      <c r="J2308"/>
      <c r="K2308"/>
    </row>
    <row r="2309" spans="1:11" ht="15.75" x14ac:dyDescent="0.25">
      <c r="A2309" s="243"/>
      <c r="B2309" s="243"/>
      <c r="C2309" s="237"/>
      <c r="D2309" s="237"/>
      <c r="E2309" s="238"/>
      <c r="F2309" s="95"/>
      <c r="G2309" s="95"/>
      <c r="I2309" s="69">
        <f t="shared" si="62"/>
        <v>0</v>
      </c>
      <c r="J2309"/>
      <c r="K2309"/>
    </row>
    <row r="2310" spans="1:11" ht="15.75" x14ac:dyDescent="0.25">
      <c r="A2310" s="243"/>
      <c r="B2310" s="243"/>
      <c r="C2310" s="237"/>
      <c r="D2310" s="237"/>
      <c r="E2310" s="238"/>
      <c r="F2310" s="95"/>
      <c r="G2310" s="95"/>
      <c r="I2310" s="69">
        <f t="shared" si="62"/>
        <v>0</v>
      </c>
      <c r="J2310"/>
      <c r="K2310"/>
    </row>
    <row r="2311" spans="1:11" ht="15.75" x14ac:dyDescent="0.25">
      <c r="A2311" s="243"/>
      <c r="B2311" s="243"/>
      <c r="C2311" s="237"/>
      <c r="D2311" s="237"/>
      <c r="E2311" s="238"/>
      <c r="F2311" s="95"/>
      <c r="G2311" s="95"/>
      <c r="I2311" s="69">
        <f t="shared" si="62"/>
        <v>0</v>
      </c>
      <c r="J2311"/>
      <c r="K2311"/>
    </row>
    <row r="2312" spans="1:11" ht="15.75" x14ac:dyDescent="0.25">
      <c r="A2312" s="243"/>
      <c r="B2312" s="243"/>
      <c r="C2312" s="237"/>
      <c r="D2312" s="237"/>
      <c r="E2312" s="238"/>
      <c r="F2312" s="95"/>
      <c r="G2312" s="95"/>
      <c r="I2312" s="69">
        <f t="shared" si="62"/>
        <v>0</v>
      </c>
      <c r="J2312"/>
      <c r="K2312"/>
    </row>
    <row r="2313" spans="1:11" ht="15.75" x14ac:dyDescent="0.25">
      <c r="A2313" s="243"/>
      <c r="B2313" s="243"/>
      <c r="C2313" s="237"/>
      <c r="D2313" s="237"/>
      <c r="E2313" s="238"/>
      <c r="F2313" s="95"/>
      <c r="G2313" s="95"/>
      <c r="I2313" s="69">
        <f t="shared" si="62"/>
        <v>0</v>
      </c>
      <c r="J2313"/>
      <c r="K2313"/>
    </row>
    <row r="2314" spans="1:11" ht="15.75" x14ac:dyDescent="0.25">
      <c r="A2314" s="243"/>
      <c r="B2314" s="243"/>
      <c r="C2314" s="237"/>
      <c r="D2314" s="237"/>
      <c r="E2314" s="238"/>
      <c r="F2314" s="95"/>
      <c r="G2314" s="95"/>
      <c r="I2314" s="69">
        <f t="shared" si="62"/>
        <v>0</v>
      </c>
      <c r="J2314"/>
      <c r="K2314"/>
    </row>
    <row r="2315" spans="1:11" ht="15.75" x14ac:dyDescent="0.25">
      <c r="A2315" s="243"/>
      <c r="B2315" s="243"/>
      <c r="C2315" s="237"/>
      <c r="D2315" s="237"/>
      <c r="E2315" s="238"/>
      <c r="F2315" s="95"/>
      <c r="G2315" s="95"/>
      <c r="I2315" s="69">
        <f t="shared" si="62"/>
        <v>0</v>
      </c>
      <c r="J2315"/>
      <c r="K2315"/>
    </row>
    <row r="2316" spans="1:11" ht="15.75" x14ac:dyDescent="0.25">
      <c r="A2316" s="243"/>
      <c r="B2316" s="243"/>
      <c r="C2316" s="237"/>
      <c r="D2316" s="237"/>
      <c r="E2316" s="238"/>
      <c r="F2316" s="95"/>
      <c r="G2316" s="95"/>
      <c r="I2316" s="69">
        <f t="shared" si="62"/>
        <v>0</v>
      </c>
      <c r="J2316"/>
      <c r="K2316"/>
    </row>
    <row r="2317" spans="1:11" ht="15.75" x14ac:dyDescent="0.25">
      <c r="A2317" s="243"/>
      <c r="B2317" s="243"/>
      <c r="C2317" s="237"/>
      <c r="D2317" s="237"/>
      <c r="E2317" s="238"/>
      <c r="F2317" s="95"/>
      <c r="G2317" s="95"/>
      <c r="I2317" s="69">
        <f t="shared" si="62"/>
        <v>0</v>
      </c>
      <c r="J2317"/>
      <c r="K2317"/>
    </row>
    <row r="2318" spans="1:11" ht="15.75" x14ac:dyDescent="0.25">
      <c r="A2318" s="243"/>
      <c r="B2318" s="243"/>
      <c r="C2318" s="237"/>
      <c r="D2318" s="237"/>
      <c r="E2318" s="238"/>
      <c r="F2318" s="95"/>
      <c r="G2318" s="95"/>
      <c r="I2318" s="69">
        <f t="shared" si="62"/>
        <v>0</v>
      </c>
      <c r="J2318"/>
      <c r="K2318"/>
    </row>
    <row r="2319" spans="1:11" ht="15.75" x14ac:dyDescent="0.25">
      <c r="A2319" s="243"/>
      <c r="B2319" s="243"/>
      <c r="C2319" s="237"/>
      <c r="D2319" s="237"/>
      <c r="E2319" s="238"/>
      <c r="F2319" s="95"/>
      <c r="G2319" s="95"/>
      <c r="I2319" s="69">
        <f t="shared" si="62"/>
        <v>0</v>
      </c>
      <c r="J2319"/>
      <c r="K2319"/>
    </row>
    <row r="2320" spans="1:11" ht="15.75" x14ac:dyDescent="0.25">
      <c r="A2320" s="243"/>
      <c r="B2320" s="243"/>
      <c r="C2320" s="237"/>
      <c r="D2320" s="237"/>
      <c r="E2320" s="238"/>
      <c r="F2320" s="95"/>
      <c r="G2320" s="95"/>
      <c r="I2320" s="69">
        <f t="shared" si="62"/>
        <v>0</v>
      </c>
      <c r="J2320"/>
      <c r="K2320"/>
    </row>
    <row r="2321" spans="1:11" ht="15.75" x14ac:dyDescent="0.25">
      <c r="A2321" s="243"/>
      <c r="B2321" s="243"/>
      <c r="C2321" s="237"/>
      <c r="D2321" s="237"/>
      <c r="E2321" s="238"/>
      <c r="F2321" s="95"/>
      <c r="G2321" s="95"/>
      <c r="I2321" s="69">
        <f t="shared" si="62"/>
        <v>0</v>
      </c>
      <c r="J2321"/>
      <c r="K2321"/>
    </row>
    <row r="2322" spans="1:11" ht="15.75" x14ac:dyDescent="0.25">
      <c r="A2322" s="243"/>
      <c r="B2322" s="243"/>
      <c r="C2322" s="237"/>
      <c r="D2322" s="237"/>
      <c r="E2322" s="238"/>
      <c r="F2322" s="95"/>
      <c r="G2322" s="95"/>
      <c r="I2322" s="69">
        <f t="shared" si="62"/>
        <v>0</v>
      </c>
      <c r="J2322"/>
      <c r="K2322"/>
    </row>
    <row r="2323" spans="1:11" ht="15.75" x14ac:dyDescent="0.25">
      <c r="A2323" s="243"/>
      <c r="B2323" s="243"/>
      <c r="C2323" s="237"/>
      <c r="D2323" s="237"/>
      <c r="E2323" s="238"/>
      <c r="F2323" s="95"/>
      <c r="G2323" s="95"/>
      <c r="I2323" s="69">
        <f t="shared" si="62"/>
        <v>0</v>
      </c>
      <c r="J2323"/>
      <c r="K2323"/>
    </row>
    <row r="2324" spans="1:11" ht="15.75" x14ac:dyDescent="0.25">
      <c r="A2324" s="243"/>
      <c r="B2324" s="243"/>
      <c r="C2324" s="237"/>
      <c r="D2324" s="237"/>
      <c r="E2324" s="238"/>
      <c r="F2324" s="95"/>
      <c r="G2324" s="95"/>
      <c r="I2324" s="69">
        <f t="shared" si="62"/>
        <v>0</v>
      </c>
      <c r="J2324"/>
      <c r="K2324"/>
    </row>
    <row r="2325" spans="1:11" ht="15.75" x14ac:dyDescent="0.25">
      <c r="A2325" s="243"/>
      <c r="B2325" s="243"/>
      <c r="C2325" s="237"/>
      <c r="D2325" s="237"/>
      <c r="E2325" s="238"/>
      <c r="F2325" s="95"/>
      <c r="G2325" s="95"/>
      <c r="I2325" s="69">
        <f t="shared" si="62"/>
        <v>0</v>
      </c>
      <c r="J2325"/>
      <c r="K2325"/>
    </row>
    <row r="2326" spans="1:11" ht="15.75" x14ac:dyDescent="0.25">
      <c r="A2326" s="243"/>
      <c r="B2326" s="243"/>
      <c r="C2326" s="237"/>
      <c r="D2326" s="237"/>
      <c r="E2326" s="238"/>
      <c r="F2326" s="95"/>
      <c r="G2326" s="95"/>
      <c r="I2326" s="69">
        <f t="shared" si="62"/>
        <v>0</v>
      </c>
      <c r="J2326"/>
      <c r="K2326"/>
    </row>
    <row r="2327" spans="1:11" ht="15.75" x14ac:dyDescent="0.25">
      <c r="A2327" s="243"/>
      <c r="B2327" s="243"/>
      <c r="C2327" s="237"/>
      <c r="D2327" s="237"/>
      <c r="E2327" s="238"/>
      <c r="F2327" s="95"/>
      <c r="G2327" s="95"/>
      <c r="I2327" s="69">
        <f t="shared" si="62"/>
        <v>0</v>
      </c>
      <c r="J2327"/>
      <c r="K2327"/>
    </row>
    <row r="2328" spans="1:11" ht="15.75" x14ac:dyDescent="0.25">
      <c r="A2328" s="243"/>
      <c r="B2328" s="243"/>
      <c r="C2328" s="237"/>
      <c r="D2328" s="237"/>
      <c r="E2328" s="238"/>
      <c r="F2328" s="95"/>
      <c r="G2328" s="95"/>
      <c r="I2328" s="69">
        <f t="shared" si="62"/>
        <v>0</v>
      </c>
      <c r="J2328"/>
      <c r="K2328"/>
    </row>
    <row r="2329" spans="1:11" ht="15.75" x14ac:dyDescent="0.25">
      <c r="A2329" s="243"/>
      <c r="B2329" s="243"/>
      <c r="C2329" s="237"/>
      <c r="D2329" s="237"/>
      <c r="E2329" s="238"/>
      <c r="F2329" s="95"/>
      <c r="G2329" s="95"/>
      <c r="I2329" s="69">
        <f t="shared" si="62"/>
        <v>0</v>
      </c>
      <c r="J2329"/>
      <c r="K2329"/>
    </row>
    <row r="2330" spans="1:11" ht="15.75" x14ac:dyDescent="0.25">
      <c r="A2330" s="243"/>
      <c r="B2330" s="243"/>
      <c r="C2330" s="237"/>
      <c r="D2330" s="237"/>
      <c r="E2330" s="238"/>
      <c r="F2330" s="95"/>
      <c r="G2330" s="95"/>
      <c r="I2330" s="69">
        <f t="shared" si="62"/>
        <v>0</v>
      </c>
      <c r="J2330"/>
      <c r="K2330"/>
    </row>
    <row r="2331" spans="1:11" ht="15.75" x14ac:dyDescent="0.25">
      <c r="A2331" s="243"/>
      <c r="B2331" s="243"/>
      <c r="C2331" s="237"/>
      <c r="D2331" s="237"/>
      <c r="E2331" s="238"/>
      <c r="F2331" s="95"/>
      <c r="G2331" s="95"/>
      <c r="I2331" s="69">
        <f t="shared" si="62"/>
        <v>0</v>
      </c>
      <c r="J2331"/>
      <c r="K2331"/>
    </row>
    <row r="2332" spans="1:11" ht="15.75" x14ac:dyDescent="0.25">
      <c r="A2332" s="243"/>
      <c r="B2332" s="243"/>
      <c r="C2332" s="237"/>
      <c r="D2332" s="237"/>
      <c r="E2332" s="238"/>
      <c r="F2332" s="95"/>
      <c r="G2332" s="95"/>
      <c r="I2332" s="69">
        <f t="shared" si="62"/>
        <v>0</v>
      </c>
      <c r="J2332"/>
      <c r="K2332"/>
    </row>
    <row r="2333" spans="1:11" ht="15.75" x14ac:dyDescent="0.25">
      <c r="A2333" s="243"/>
      <c r="B2333" s="243"/>
      <c r="C2333" s="237"/>
      <c r="D2333" s="237"/>
      <c r="E2333" s="238"/>
      <c r="F2333" s="95"/>
      <c r="G2333" s="95"/>
      <c r="I2333" s="69">
        <f t="shared" si="62"/>
        <v>0</v>
      </c>
      <c r="J2333"/>
      <c r="K2333"/>
    </row>
    <row r="2334" spans="1:11" ht="15.75" x14ac:dyDescent="0.25">
      <c r="A2334" s="243"/>
      <c r="B2334" s="243"/>
      <c r="C2334" s="237"/>
      <c r="D2334" s="237"/>
      <c r="E2334" s="238"/>
      <c r="F2334" s="95"/>
      <c r="G2334" s="95"/>
      <c r="I2334" s="69">
        <f t="shared" si="62"/>
        <v>0</v>
      </c>
      <c r="J2334"/>
      <c r="K2334"/>
    </row>
    <row r="2335" spans="1:11" ht="15.75" x14ac:dyDescent="0.25">
      <c r="A2335" s="243"/>
      <c r="B2335" s="243"/>
      <c r="C2335" s="237"/>
      <c r="D2335" s="237"/>
      <c r="E2335" s="238"/>
      <c r="F2335" s="95"/>
      <c r="G2335" s="95"/>
      <c r="I2335" s="69">
        <f t="shared" si="62"/>
        <v>0</v>
      </c>
      <c r="J2335"/>
      <c r="K2335"/>
    </row>
    <row r="2336" spans="1:11" ht="15.75" x14ac:dyDescent="0.25">
      <c r="A2336" s="243"/>
      <c r="B2336" s="243"/>
      <c r="C2336" s="237"/>
      <c r="D2336" s="237"/>
      <c r="E2336" s="238"/>
      <c r="F2336" s="95"/>
      <c r="G2336" s="95"/>
      <c r="I2336" s="69">
        <f t="shared" si="62"/>
        <v>0</v>
      </c>
      <c r="J2336"/>
      <c r="K2336"/>
    </row>
    <row r="2337" spans="1:11" ht="15.75" x14ac:dyDescent="0.25">
      <c r="A2337" s="243"/>
      <c r="B2337" s="243"/>
      <c r="C2337" s="237"/>
      <c r="D2337" s="237"/>
      <c r="E2337" s="238"/>
      <c r="F2337" s="95"/>
      <c r="G2337" s="95"/>
      <c r="I2337" s="69">
        <f t="shared" si="62"/>
        <v>0</v>
      </c>
      <c r="J2337"/>
      <c r="K2337"/>
    </row>
    <row r="2338" spans="1:11" ht="15.75" x14ac:dyDescent="0.25">
      <c r="A2338" s="243"/>
      <c r="B2338" s="243"/>
      <c r="C2338" s="237"/>
      <c r="D2338" s="237"/>
      <c r="E2338" s="238"/>
      <c r="F2338" s="95"/>
      <c r="G2338" s="95"/>
      <c r="I2338" s="69">
        <f t="shared" si="62"/>
        <v>0</v>
      </c>
      <c r="J2338"/>
      <c r="K2338"/>
    </row>
    <row r="2339" spans="1:11" ht="15.75" x14ac:dyDescent="0.25">
      <c r="A2339" s="243"/>
      <c r="B2339" s="243"/>
      <c r="C2339" s="237"/>
      <c r="D2339" s="237"/>
      <c r="E2339" s="238"/>
      <c r="F2339" s="95"/>
      <c r="G2339" s="95"/>
      <c r="I2339" s="69">
        <f t="shared" si="62"/>
        <v>0</v>
      </c>
      <c r="J2339"/>
      <c r="K2339"/>
    </row>
    <row r="2340" spans="1:11" ht="15.75" x14ac:dyDescent="0.25">
      <c r="A2340" s="243"/>
      <c r="B2340" s="243"/>
      <c r="C2340" s="237"/>
      <c r="D2340" s="237"/>
      <c r="E2340" s="238"/>
      <c r="F2340" s="95"/>
      <c r="G2340" s="95"/>
      <c r="I2340" s="69">
        <f t="shared" si="62"/>
        <v>0</v>
      </c>
      <c r="J2340"/>
      <c r="K2340"/>
    </row>
    <row r="2341" spans="1:11" ht="15.75" x14ac:dyDescent="0.25">
      <c r="A2341" s="243"/>
      <c r="B2341" s="243"/>
      <c r="C2341" s="237"/>
      <c r="D2341" s="237"/>
      <c r="E2341" s="238"/>
      <c r="F2341" s="95"/>
      <c r="G2341" s="95"/>
      <c r="I2341" s="69">
        <f t="shared" si="62"/>
        <v>0</v>
      </c>
      <c r="J2341"/>
      <c r="K2341"/>
    </row>
    <row r="2342" spans="1:11" ht="15.75" x14ac:dyDescent="0.25">
      <c r="A2342" s="243"/>
      <c r="B2342" s="243"/>
      <c r="C2342" s="237"/>
      <c r="D2342" s="237"/>
      <c r="E2342" s="238"/>
      <c r="F2342" s="95"/>
      <c r="G2342" s="95"/>
      <c r="I2342" s="69">
        <f t="shared" si="62"/>
        <v>0</v>
      </c>
      <c r="J2342"/>
      <c r="K2342"/>
    </row>
    <row r="2343" spans="1:11" ht="15.75" x14ac:dyDescent="0.25">
      <c r="A2343" s="243"/>
      <c r="B2343" s="243"/>
      <c r="C2343" s="237"/>
      <c r="D2343" s="237"/>
      <c r="E2343" s="238"/>
      <c r="F2343" s="95"/>
      <c r="G2343" s="95"/>
      <c r="I2343" s="69">
        <f t="shared" si="62"/>
        <v>0</v>
      </c>
      <c r="J2343"/>
      <c r="K2343"/>
    </row>
    <row r="2344" spans="1:11" ht="15.75" x14ac:dyDescent="0.25">
      <c r="A2344" s="243"/>
      <c r="B2344" s="243"/>
      <c r="C2344" s="237"/>
      <c r="D2344" s="237"/>
      <c r="E2344" s="238"/>
      <c r="F2344" s="95"/>
      <c r="G2344" s="95"/>
      <c r="I2344" s="69">
        <f t="shared" si="62"/>
        <v>0</v>
      </c>
      <c r="J2344"/>
      <c r="K2344"/>
    </row>
    <row r="2345" spans="1:11" ht="15.75" x14ac:dyDescent="0.25">
      <c r="A2345" s="243"/>
      <c r="B2345" s="243"/>
      <c r="C2345" s="237"/>
      <c r="D2345" s="237"/>
      <c r="E2345" s="238"/>
      <c r="F2345" s="95"/>
      <c r="G2345" s="95"/>
      <c r="I2345" s="69">
        <f t="shared" si="62"/>
        <v>0</v>
      </c>
      <c r="J2345"/>
      <c r="K2345"/>
    </row>
    <row r="2346" spans="1:11" ht="15.75" x14ac:dyDescent="0.25">
      <c r="A2346" s="243"/>
      <c r="B2346" s="243"/>
      <c r="C2346" s="237"/>
      <c r="D2346" s="237"/>
      <c r="E2346" s="238"/>
      <c r="F2346" s="95"/>
      <c r="G2346" s="95"/>
      <c r="I2346" s="69">
        <f t="shared" si="62"/>
        <v>0</v>
      </c>
      <c r="J2346"/>
      <c r="K2346"/>
    </row>
    <row r="2347" spans="1:11" ht="15.75" x14ac:dyDescent="0.25">
      <c r="A2347" s="243"/>
      <c r="B2347" s="243"/>
      <c r="C2347" s="237"/>
      <c r="D2347" s="237"/>
      <c r="E2347" s="238"/>
      <c r="F2347" s="95"/>
      <c r="G2347" s="95"/>
      <c r="I2347" s="69">
        <f t="shared" si="62"/>
        <v>0</v>
      </c>
      <c r="J2347"/>
      <c r="K2347"/>
    </row>
    <row r="2348" spans="1:11" ht="15.75" x14ac:dyDescent="0.25">
      <c r="A2348" s="243"/>
      <c r="B2348" s="243"/>
      <c r="C2348" s="237"/>
      <c r="D2348" s="237"/>
      <c r="E2348" s="238"/>
      <c r="F2348" s="95"/>
      <c r="G2348" s="95"/>
      <c r="I2348" s="69">
        <f t="shared" si="62"/>
        <v>0</v>
      </c>
      <c r="J2348"/>
      <c r="K2348"/>
    </row>
    <row r="2349" spans="1:11" ht="15.75" x14ac:dyDescent="0.25">
      <c r="A2349" s="243"/>
      <c r="B2349" s="243"/>
      <c r="C2349" s="237"/>
      <c r="D2349" s="237"/>
      <c r="E2349" s="238"/>
      <c r="F2349" s="95"/>
      <c r="G2349" s="95"/>
      <c r="I2349" s="69">
        <f t="shared" si="62"/>
        <v>0</v>
      </c>
      <c r="J2349"/>
      <c r="K2349"/>
    </row>
    <row r="2350" spans="1:11" ht="15.75" x14ac:dyDescent="0.25">
      <c r="A2350" s="243"/>
      <c r="B2350" s="243"/>
      <c r="C2350" s="237"/>
      <c r="D2350" s="237"/>
      <c r="E2350" s="238"/>
      <c r="F2350" s="95"/>
      <c r="G2350" s="95"/>
      <c r="I2350" s="69">
        <f t="shared" si="62"/>
        <v>0</v>
      </c>
      <c r="J2350"/>
      <c r="K2350"/>
    </row>
    <row r="2351" spans="1:11" ht="15.75" x14ac:dyDescent="0.25">
      <c r="A2351" s="243"/>
      <c r="B2351" s="243"/>
      <c r="C2351" s="237"/>
      <c r="D2351" s="237"/>
      <c r="E2351" s="238"/>
      <c r="F2351" s="95"/>
      <c r="G2351" s="95"/>
      <c r="I2351" s="69">
        <f t="shared" si="62"/>
        <v>0</v>
      </c>
      <c r="J2351"/>
      <c r="K2351"/>
    </row>
    <row r="2352" spans="1:11" ht="15.75" x14ac:dyDescent="0.25">
      <c r="A2352" s="243"/>
      <c r="B2352" s="243"/>
      <c r="C2352" s="237"/>
      <c r="D2352" s="237"/>
      <c r="E2352" s="238"/>
      <c r="F2352" s="95"/>
      <c r="G2352" s="95"/>
      <c r="I2352" s="69">
        <f t="shared" si="62"/>
        <v>0</v>
      </c>
      <c r="J2352"/>
      <c r="K2352"/>
    </row>
    <row r="2353" spans="1:11" ht="15.75" x14ac:dyDescent="0.25">
      <c r="A2353" s="243"/>
      <c r="B2353" s="243"/>
      <c r="C2353" s="237"/>
      <c r="D2353" s="237"/>
      <c r="E2353" s="238"/>
      <c r="F2353" s="95"/>
      <c r="G2353" s="95"/>
      <c r="I2353" s="69">
        <f t="shared" si="62"/>
        <v>0</v>
      </c>
      <c r="J2353"/>
      <c r="K2353"/>
    </row>
    <row r="2354" spans="1:11" ht="15.75" x14ac:dyDescent="0.25">
      <c r="A2354" s="243"/>
      <c r="B2354" s="243"/>
      <c r="C2354" s="237"/>
      <c r="D2354" s="237"/>
      <c r="E2354" s="238"/>
      <c r="F2354" s="95"/>
      <c r="G2354" s="95"/>
      <c r="I2354" s="69">
        <f t="shared" si="62"/>
        <v>0</v>
      </c>
      <c r="J2354"/>
      <c r="K2354"/>
    </row>
    <row r="2355" spans="1:11" ht="15.75" x14ac:dyDescent="0.25">
      <c r="A2355" s="243"/>
      <c r="B2355" s="243"/>
      <c r="C2355" s="237"/>
      <c r="D2355" s="237"/>
      <c r="E2355" s="238"/>
      <c r="F2355" s="95"/>
      <c r="G2355" s="95"/>
      <c r="I2355" s="69">
        <f t="shared" si="62"/>
        <v>0</v>
      </c>
      <c r="J2355"/>
      <c r="K2355"/>
    </row>
    <row r="2356" spans="1:11" ht="15.75" x14ac:dyDescent="0.25">
      <c r="A2356" s="243"/>
      <c r="B2356" s="243"/>
      <c r="C2356" s="237"/>
      <c r="D2356" s="237"/>
      <c r="E2356" s="238"/>
      <c r="F2356" s="95"/>
      <c r="G2356" s="95"/>
      <c r="I2356" s="69">
        <f t="shared" si="62"/>
        <v>0</v>
      </c>
      <c r="J2356"/>
      <c r="K2356"/>
    </row>
    <row r="2357" spans="1:11" ht="15.75" x14ac:dyDescent="0.25">
      <c r="A2357" s="243"/>
      <c r="B2357" s="243"/>
      <c r="C2357" s="237"/>
      <c r="D2357" s="237"/>
      <c r="E2357" s="238"/>
      <c r="F2357" s="95"/>
      <c r="G2357" s="95"/>
      <c r="I2357" s="69">
        <f t="shared" si="62"/>
        <v>0</v>
      </c>
      <c r="J2357"/>
      <c r="K2357"/>
    </row>
    <row r="2358" spans="1:11" ht="15.75" x14ac:dyDescent="0.25">
      <c r="A2358" s="243"/>
      <c r="B2358" s="243"/>
      <c r="C2358" s="237"/>
      <c r="D2358" s="237"/>
      <c r="E2358" s="238"/>
      <c r="F2358" s="95"/>
      <c r="G2358" s="95"/>
      <c r="I2358" s="69">
        <f t="shared" si="62"/>
        <v>0</v>
      </c>
      <c r="J2358"/>
      <c r="K2358"/>
    </row>
    <row r="2359" spans="1:11" ht="15.75" x14ac:dyDescent="0.25">
      <c r="A2359" s="243"/>
      <c r="B2359" s="243"/>
      <c r="C2359" s="237"/>
      <c r="D2359" s="237"/>
      <c r="E2359" s="238"/>
      <c r="F2359" s="95"/>
      <c r="G2359" s="95"/>
      <c r="I2359" s="69">
        <f t="shared" si="62"/>
        <v>0</v>
      </c>
      <c r="J2359"/>
      <c r="K2359"/>
    </row>
    <row r="2360" spans="1:11" ht="15.75" x14ac:dyDescent="0.25">
      <c r="A2360" s="243"/>
      <c r="B2360" s="243"/>
      <c r="C2360" s="237"/>
      <c r="D2360" s="237"/>
      <c r="E2360" s="238"/>
      <c r="F2360" s="95"/>
      <c r="G2360" s="95"/>
      <c r="I2360" s="69">
        <f t="shared" si="62"/>
        <v>0</v>
      </c>
      <c r="J2360"/>
      <c r="K2360"/>
    </row>
    <row r="2361" spans="1:11" ht="15.75" x14ac:dyDescent="0.25">
      <c r="A2361" s="243"/>
      <c r="B2361" s="243"/>
      <c r="C2361" s="237"/>
      <c r="D2361" s="237"/>
      <c r="E2361" s="238"/>
      <c r="F2361" s="95"/>
      <c r="G2361" s="95"/>
      <c r="I2361" s="69">
        <f t="shared" si="62"/>
        <v>0</v>
      </c>
      <c r="J2361"/>
      <c r="K2361"/>
    </row>
    <row r="2362" spans="1:11" ht="15.75" x14ac:dyDescent="0.25">
      <c r="A2362" s="243"/>
      <c r="B2362" s="243"/>
      <c r="C2362" s="237"/>
      <c r="D2362" s="237"/>
      <c r="E2362" s="238"/>
      <c r="F2362" s="95"/>
      <c r="G2362" s="95"/>
      <c r="I2362" s="69">
        <f t="shared" si="62"/>
        <v>0</v>
      </c>
      <c r="J2362"/>
      <c r="K2362"/>
    </row>
    <row r="2363" spans="1:11" ht="15.75" x14ac:dyDescent="0.25">
      <c r="A2363" s="243"/>
      <c r="B2363" s="243"/>
      <c r="C2363" s="237"/>
      <c r="D2363" s="237"/>
      <c r="E2363" s="238"/>
      <c r="F2363" s="95"/>
      <c r="G2363" s="95"/>
      <c r="I2363" s="69">
        <f t="shared" si="62"/>
        <v>0</v>
      </c>
      <c r="J2363"/>
      <c r="K2363"/>
    </row>
    <row r="2364" spans="1:11" ht="15.75" x14ac:dyDescent="0.25">
      <c r="A2364" s="243"/>
      <c r="B2364" s="243"/>
      <c r="C2364" s="237"/>
      <c r="D2364" s="237"/>
      <c r="E2364" s="238"/>
      <c r="F2364" s="95"/>
      <c r="G2364" s="95"/>
      <c r="I2364" s="69">
        <f t="shared" si="62"/>
        <v>0</v>
      </c>
      <c r="J2364"/>
      <c r="K2364"/>
    </row>
    <row r="2365" spans="1:11" ht="15.75" x14ac:dyDescent="0.25">
      <c r="A2365" s="243"/>
      <c r="B2365" s="243"/>
      <c r="C2365" s="237"/>
      <c r="D2365" s="237"/>
      <c r="E2365" s="238"/>
      <c r="F2365" s="95"/>
      <c r="G2365" s="95"/>
      <c r="I2365" s="69">
        <f t="shared" si="62"/>
        <v>0</v>
      </c>
      <c r="J2365"/>
      <c r="K2365"/>
    </row>
    <row r="2366" spans="1:11" ht="15.75" x14ac:dyDescent="0.25">
      <c r="A2366" s="243"/>
      <c r="B2366" s="243"/>
      <c r="C2366" s="237"/>
      <c r="D2366" s="237"/>
      <c r="E2366" s="238"/>
      <c r="F2366" s="95"/>
      <c r="G2366" s="95"/>
      <c r="I2366" s="69">
        <f t="shared" si="62"/>
        <v>0</v>
      </c>
      <c r="J2366"/>
      <c r="K2366"/>
    </row>
    <row r="2367" spans="1:11" ht="15.75" x14ac:dyDescent="0.25">
      <c r="A2367" s="243"/>
      <c r="B2367" s="243"/>
      <c r="C2367" s="237"/>
      <c r="D2367" s="237"/>
      <c r="E2367" s="238"/>
      <c r="F2367" s="95"/>
      <c r="G2367" s="95"/>
      <c r="I2367" s="69">
        <f t="shared" si="62"/>
        <v>0</v>
      </c>
      <c r="J2367"/>
      <c r="K2367"/>
    </row>
    <row r="2368" spans="1:11" ht="15.75" x14ac:dyDescent="0.25">
      <c r="A2368" s="243"/>
      <c r="B2368" s="243"/>
      <c r="C2368" s="237"/>
      <c r="D2368" s="237"/>
      <c r="E2368" s="238"/>
      <c r="F2368" s="95"/>
      <c r="G2368" s="95"/>
      <c r="I2368" s="69">
        <f t="shared" si="62"/>
        <v>0</v>
      </c>
      <c r="J2368"/>
      <c r="K2368"/>
    </row>
    <row r="2369" spans="1:11" ht="15.75" x14ac:dyDescent="0.25">
      <c r="A2369" s="243"/>
      <c r="B2369" s="243"/>
      <c r="C2369" s="237"/>
      <c r="D2369" s="237"/>
      <c r="E2369" s="238"/>
      <c r="F2369" s="95"/>
      <c r="G2369" s="95"/>
      <c r="I2369" s="69">
        <f t="shared" si="62"/>
        <v>0</v>
      </c>
      <c r="J2369"/>
      <c r="K2369"/>
    </row>
    <row r="2370" spans="1:11" ht="15.75" x14ac:dyDescent="0.25">
      <c r="A2370" s="243"/>
      <c r="B2370" s="243"/>
      <c r="C2370" s="237"/>
      <c r="D2370" s="237"/>
      <c r="E2370" s="238"/>
      <c r="F2370" s="95"/>
      <c r="G2370" s="95"/>
      <c r="I2370" s="69">
        <f t="shared" si="62"/>
        <v>0</v>
      </c>
      <c r="J2370"/>
      <c r="K2370"/>
    </row>
    <row r="2371" spans="1:11" ht="15.75" x14ac:dyDescent="0.25">
      <c r="A2371" s="243"/>
      <c r="B2371" s="243"/>
      <c r="C2371" s="237"/>
      <c r="D2371" s="237"/>
      <c r="E2371" s="238"/>
      <c r="F2371" s="95"/>
      <c r="G2371" s="95"/>
      <c r="I2371" s="69">
        <f t="shared" ref="I2371:I2434" si="63">D2371</f>
        <v>0</v>
      </c>
      <c r="J2371"/>
      <c r="K2371"/>
    </row>
    <row r="2372" spans="1:11" ht="15.75" x14ac:dyDescent="0.25">
      <c r="A2372" s="243"/>
      <c r="B2372" s="243"/>
      <c r="C2372" s="237"/>
      <c r="D2372" s="237"/>
      <c r="E2372" s="238"/>
      <c r="F2372" s="95"/>
      <c r="G2372" s="95"/>
      <c r="I2372" s="69">
        <f t="shared" si="63"/>
        <v>0</v>
      </c>
      <c r="J2372"/>
      <c r="K2372"/>
    </row>
    <row r="2373" spans="1:11" ht="15.75" x14ac:dyDescent="0.25">
      <c r="A2373" s="243"/>
      <c r="B2373" s="243"/>
      <c r="C2373" s="237"/>
      <c r="D2373" s="237"/>
      <c r="E2373" s="238"/>
      <c r="F2373" s="95"/>
      <c r="G2373" s="95"/>
      <c r="I2373" s="69">
        <f t="shared" si="63"/>
        <v>0</v>
      </c>
      <c r="J2373"/>
      <c r="K2373"/>
    </row>
    <row r="2374" spans="1:11" ht="15.75" x14ac:dyDescent="0.25">
      <c r="A2374" s="243"/>
      <c r="B2374" s="243"/>
      <c r="C2374" s="237"/>
      <c r="D2374" s="237"/>
      <c r="E2374" s="238"/>
      <c r="F2374" s="95"/>
      <c r="G2374" s="95"/>
      <c r="I2374" s="69">
        <f t="shared" si="63"/>
        <v>0</v>
      </c>
      <c r="J2374"/>
      <c r="K2374"/>
    </row>
    <row r="2375" spans="1:11" ht="15.75" x14ac:dyDescent="0.25">
      <c r="A2375" s="243"/>
      <c r="B2375" s="243"/>
      <c r="C2375" s="237"/>
      <c r="D2375" s="237"/>
      <c r="E2375" s="238"/>
      <c r="F2375" s="95"/>
      <c r="G2375" s="95"/>
      <c r="I2375" s="69">
        <f t="shared" si="63"/>
        <v>0</v>
      </c>
      <c r="J2375"/>
      <c r="K2375"/>
    </row>
    <row r="2376" spans="1:11" ht="15.75" x14ac:dyDescent="0.25">
      <c r="A2376" s="243"/>
      <c r="B2376" s="243"/>
      <c r="C2376" s="237"/>
      <c r="D2376" s="237"/>
      <c r="E2376" s="238"/>
      <c r="F2376" s="95"/>
      <c r="G2376" s="95"/>
      <c r="I2376" s="69">
        <f t="shared" si="63"/>
        <v>0</v>
      </c>
      <c r="J2376"/>
      <c r="K2376"/>
    </row>
    <row r="2377" spans="1:11" ht="15.75" x14ac:dyDescent="0.25">
      <c r="A2377" s="243"/>
      <c r="B2377" s="243"/>
      <c r="C2377" s="237"/>
      <c r="D2377" s="237"/>
      <c r="E2377" s="238"/>
      <c r="F2377" s="95"/>
      <c r="G2377" s="95"/>
      <c r="I2377" s="69">
        <f t="shared" si="63"/>
        <v>0</v>
      </c>
      <c r="J2377"/>
      <c r="K2377"/>
    </row>
    <row r="2378" spans="1:11" ht="15.75" x14ac:dyDescent="0.25">
      <c r="A2378" s="243"/>
      <c r="B2378" s="243"/>
      <c r="C2378" s="237"/>
      <c r="D2378" s="237"/>
      <c r="E2378" s="238"/>
      <c r="F2378" s="95"/>
      <c r="G2378" s="95"/>
      <c r="I2378" s="69">
        <f t="shared" si="63"/>
        <v>0</v>
      </c>
      <c r="J2378"/>
      <c r="K2378"/>
    </row>
    <row r="2379" spans="1:11" ht="15.75" x14ac:dyDescent="0.25">
      <c r="A2379" s="243"/>
      <c r="B2379" s="243"/>
      <c r="C2379" s="237"/>
      <c r="D2379" s="237"/>
      <c r="E2379" s="238"/>
      <c r="F2379" s="95"/>
      <c r="G2379" s="95"/>
      <c r="I2379" s="69">
        <f t="shared" si="63"/>
        <v>0</v>
      </c>
      <c r="J2379"/>
      <c r="K2379"/>
    </row>
    <row r="2380" spans="1:11" ht="15.75" x14ac:dyDescent="0.25">
      <c r="A2380" s="243"/>
      <c r="B2380" s="243"/>
      <c r="C2380" s="237"/>
      <c r="D2380" s="237"/>
      <c r="E2380" s="238"/>
      <c r="F2380" s="95"/>
      <c r="G2380" s="95"/>
      <c r="I2380" s="69">
        <f t="shared" si="63"/>
        <v>0</v>
      </c>
      <c r="J2380"/>
      <c r="K2380"/>
    </row>
    <row r="2381" spans="1:11" ht="15.75" x14ac:dyDescent="0.25">
      <c r="A2381" s="243"/>
      <c r="B2381" s="243"/>
      <c r="C2381" s="237"/>
      <c r="D2381" s="237"/>
      <c r="E2381" s="238"/>
      <c r="F2381" s="95"/>
      <c r="G2381" s="95"/>
      <c r="I2381" s="69">
        <f t="shared" si="63"/>
        <v>0</v>
      </c>
      <c r="J2381"/>
      <c r="K2381"/>
    </row>
    <row r="2382" spans="1:11" ht="15.75" x14ac:dyDescent="0.25">
      <c r="A2382" s="243"/>
      <c r="B2382" s="243"/>
      <c r="C2382" s="237"/>
      <c r="D2382" s="237"/>
      <c r="E2382" s="238"/>
      <c r="F2382" s="95"/>
      <c r="G2382" s="95"/>
      <c r="I2382" s="69">
        <f t="shared" si="63"/>
        <v>0</v>
      </c>
      <c r="J2382"/>
      <c r="K2382"/>
    </row>
    <row r="2383" spans="1:11" ht="15.75" x14ac:dyDescent="0.25">
      <c r="A2383" s="243"/>
      <c r="B2383" s="243"/>
      <c r="C2383" s="237"/>
      <c r="D2383" s="237"/>
      <c r="E2383" s="238"/>
      <c r="F2383" s="95"/>
      <c r="G2383" s="95"/>
      <c r="I2383" s="69">
        <f t="shared" si="63"/>
        <v>0</v>
      </c>
      <c r="J2383"/>
      <c r="K2383"/>
    </row>
    <row r="2384" spans="1:11" ht="15.75" x14ac:dyDescent="0.25">
      <c r="A2384" s="243"/>
      <c r="B2384" s="243"/>
      <c r="C2384" s="237"/>
      <c r="D2384" s="237"/>
      <c r="E2384" s="238"/>
      <c r="F2384" s="95"/>
      <c r="G2384" s="95"/>
      <c r="I2384" s="69">
        <f t="shared" si="63"/>
        <v>0</v>
      </c>
      <c r="J2384"/>
      <c r="K2384"/>
    </row>
    <row r="2385" spans="1:11" ht="15.75" x14ac:dyDescent="0.25">
      <c r="A2385" s="243"/>
      <c r="B2385" s="243"/>
      <c r="C2385" s="237"/>
      <c r="D2385" s="237"/>
      <c r="E2385" s="238"/>
      <c r="F2385" s="95"/>
      <c r="G2385" s="95"/>
      <c r="I2385" s="69">
        <f t="shared" si="63"/>
        <v>0</v>
      </c>
      <c r="J2385"/>
      <c r="K2385"/>
    </row>
    <row r="2386" spans="1:11" ht="15.75" x14ac:dyDescent="0.25">
      <c r="A2386" s="243"/>
      <c r="B2386" s="243"/>
      <c r="C2386" s="237"/>
      <c r="D2386" s="237"/>
      <c r="E2386" s="238"/>
      <c r="F2386" s="95"/>
      <c r="G2386" s="95"/>
      <c r="I2386" s="69">
        <f t="shared" si="63"/>
        <v>0</v>
      </c>
      <c r="J2386"/>
      <c r="K2386"/>
    </row>
    <row r="2387" spans="1:11" ht="15.75" x14ac:dyDescent="0.25">
      <c r="A2387" s="243"/>
      <c r="B2387" s="243"/>
      <c r="C2387" s="237"/>
      <c r="D2387" s="237"/>
      <c r="E2387" s="238"/>
      <c r="F2387" s="95"/>
      <c r="G2387" s="95"/>
      <c r="I2387" s="69">
        <f t="shared" si="63"/>
        <v>0</v>
      </c>
      <c r="J2387"/>
      <c r="K2387"/>
    </row>
    <row r="2388" spans="1:11" ht="15.75" x14ac:dyDescent="0.25">
      <c r="A2388" s="243"/>
      <c r="B2388" s="243"/>
      <c r="C2388" s="237"/>
      <c r="D2388" s="237"/>
      <c r="E2388" s="238"/>
      <c r="F2388" s="95"/>
      <c r="G2388" s="95"/>
      <c r="I2388" s="69">
        <f t="shared" si="63"/>
        <v>0</v>
      </c>
      <c r="J2388"/>
      <c r="K2388"/>
    </row>
    <row r="2389" spans="1:11" ht="15.75" x14ac:dyDescent="0.25">
      <c r="A2389" s="243"/>
      <c r="B2389" s="243"/>
      <c r="C2389" s="237"/>
      <c r="D2389" s="237"/>
      <c r="E2389" s="238"/>
      <c r="F2389" s="95"/>
      <c r="G2389" s="95"/>
      <c r="I2389" s="69">
        <f t="shared" si="63"/>
        <v>0</v>
      </c>
      <c r="J2389"/>
      <c r="K2389"/>
    </row>
    <row r="2390" spans="1:11" ht="15.75" x14ac:dyDescent="0.25">
      <c r="A2390" s="243"/>
      <c r="B2390" s="243"/>
      <c r="C2390" s="237"/>
      <c r="D2390" s="237"/>
      <c r="E2390" s="238"/>
      <c r="F2390" s="95"/>
      <c r="G2390" s="95"/>
      <c r="I2390" s="69">
        <f t="shared" si="63"/>
        <v>0</v>
      </c>
      <c r="J2390"/>
      <c r="K2390"/>
    </row>
    <row r="2391" spans="1:11" ht="15.75" x14ac:dyDescent="0.25">
      <c r="A2391" s="243"/>
      <c r="B2391" s="243"/>
      <c r="C2391" s="237"/>
      <c r="D2391" s="237"/>
      <c r="E2391" s="238"/>
      <c r="F2391" s="95"/>
      <c r="G2391" s="95"/>
      <c r="I2391" s="69">
        <f t="shared" si="63"/>
        <v>0</v>
      </c>
      <c r="J2391"/>
      <c r="K2391"/>
    </row>
    <row r="2392" spans="1:11" ht="15.75" x14ac:dyDescent="0.25">
      <c r="A2392" s="243"/>
      <c r="B2392" s="243"/>
      <c r="C2392" s="237"/>
      <c r="D2392" s="237"/>
      <c r="E2392" s="238"/>
      <c r="F2392" s="95"/>
      <c r="G2392" s="95"/>
      <c r="I2392" s="69">
        <f t="shared" si="63"/>
        <v>0</v>
      </c>
      <c r="J2392"/>
      <c r="K2392"/>
    </row>
    <row r="2393" spans="1:11" ht="15.75" x14ac:dyDescent="0.25">
      <c r="A2393" s="243"/>
      <c r="B2393" s="243"/>
      <c r="C2393" s="237"/>
      <c r="D2393" s="237"/>
      <c r="E2393" s="238"/>
      <c r="F2393" s="95"/>
      <c r="G2393" s="95"/>
      <c r="I2393" s="69">
        <f t="shared" si="63"/>
        <v>0</v>
      </c>
      <c r="J2393"/>
      <c r="K2393"/>
    </row>
    <row r="2394" spans="1:11" ht="15.75" x14ac:dyDescent="0.25">
      <c r="A2394" s="243"/>
      <c r="B2394" s="243"/>
      <c r="C2394" s="237"/>
      <c r="D2394" s="237"/>
      <c r="E2394" s="238"/>
      <c r="F2394" s="95"/>
      <c r="G2394" s="95"/>
      <c r="I2394" s="69">
        <f t="shared" si="63"/>
        <v>0</v>
      </c>
      <c r="J2394"/>
      <c r="K2394"/>
    </row>
    <row r="2395" spans="1:11" ht="15.75" x14ac:dyDescent="0.25">
      <c r="A2395" s="243"/>
      <c r="B2395" s="243"/>
      <c r="C2395" s="237"/>
      <c r="D2395" s="237"/>
      <c r="E2395" s="238"/>
      <c r="F2395" s="95"/>
      <c r="G2395" s="95"/>
      <c r="I2395" s="69">
        <f t="shared" si="63"/>
        <v>0</v>
      </c>
      <c r="J2395"/>
      <c r="K2395"/>
    </row>
    <row r="2396" spans="1:11" ht="15.75" x14ac:dyDescent="0.25">
      <c r="A2396" s="243"/>
      <c r="B2396" s="243"/>
      <c r="C2396" s="237"/>
      <c r="D2396" s="237"/>
      <c r="E2396" s="238"/>
      <c r="F2396" s="95"/>
      <c r="G2396" s="95"/>
      <c r="I2396" s="69">
        <f t="shared" si="63"/>
        <v>0</v>
      </c>
      <c r="J2396"/>
      <c r="K2396"/>
    </row>
    <row r="2397" spans="1:11" ht="15.75" x14ac:dyDescent="0.25">
      <c r="A2397" s="243"/>
      <c r="B2397" s="243"/>
      <c r="C2397" s="237"/>
      <c r="D2397" s="237"/>
      <c r="E2397" s="238"/>
      <c r="F2397" s="95"/>
      <c r="G2397" s="95"/>
      <c r="I2397" s="69">
        <f t="shared" si="63"/>
        <v>0</v>
      </c>
      <c r="J2397"/>
      <c r="K2397"/>
    </row>
    <row r="2398" spans="1:11" ht="15.75" x14ac:dyDescent="0.25">
      <c r="A2398" s="243"/>
      <c r="B2398" s="243"/>
      <c r="C2398" s="237"/>
      <c r="D2398" s="237"/>
      <c r="E2398" s="238"/>
      <c r="F2398" s="95"/>
      <c r="G2398" s="95"/>
      <c r="I2398" s="69">
        <f t="shared" si="63"/>
        <v>0</v>
      </c>
      <c r="J2398"/>
      <c r="K2398"/>
    </row>
    <row r="2399" spans="1:11" ht="15.75" x14ac:dyDescent="0.25">
      <c r="A2399" s="243"/>
      <c r="B2399" s="243"/>
      <c r="C2399" s="237"/>
      <c r="D2399" s="237"/>
      <c r="E2399" s="238"/>
      <c r="F2399" s="95"/>
      <c r="G2399" s="95"/>
      <c r="I2399" s="69">
        <f t="shared" si="63"/>
        <v>0</v>
      </c>
      <c r="J2399"/>
      <c r="K2399"/>
    </row>
    <row r="2400" spans="1:11" ht="15.75" x14ac:dyDescent="0.25">
      <c r="A2400" s="243"/>
      <c r="B2400" s="243"/>
      <c r="C2400" s="237"/>
      <c r="D2400" s="237"/>
      <c r="E2400" s="238"/>
      <c r="F2400" s="95"/>
      <c r="G2400" s="95"/>
      <c r="I2400" s="69">
        <f t="shared" si="63"/>
        <v>0</v>
      </c>
      <c r="J2400"/>
      <c r="K2400"/>
    </row>
    <row r="2401" spans="1:11" ht="15.75" x14ac:dyDescent="0.25">
      <c r="A2401" s="243"/>
      <c r="B2401" s="243"/>
      <c r="C2401" s="237"/>
      <c r="D2401" s="237"/>
      <c r="E2401" s="238"/>
      <c r="F2401" s="95"/>
      <c r="G2401" s="95"/>
      <c r="I2401" s="69">
        <f t="shared" si="63"/>
        <v>0</v>
      </c>
      <c r="J2401"/>
      <c r="K2401"/>
    </row>
    <row r="2402" spans="1:11" ht="15.75" x14ac:dyDescent="0.25">
      <c r="A2402" s="243"/>
      <c r="B2402" s="243"/>
      <c r="C2402" s="237"/>
      <c r="D2402" s="237"/>
      <c r="E2402" s="238"/>
      <c r="F2402" s="95"/>
      <c r="G2402" s="95"/>
      <c r="I2402" s="69">
        <f t="shared" si="63"/>
        <v>0</v>
      </c>
      <c r="J2402"/>
      <c r="K2402"/>
    </row>
    <row r="2403" spans="1:11" ht="15.75" x14ac:dyDescent="0.25">
      <c r="A2403" s="243"/>
      <c r="B2403" s="243"/>
      <c r="C2403" s="237"/>
      <c r="D2403" s="237"/>
      <c r="E2403" s="238"/>
      <c r="F2403" s="95"/>
      <c r="G2403" s="95"/>
      <c r="I2403" s="69">
        <f t="shared" si="63"/>
        <v>0</v>
      </c>
      <c r="J2403"/>
      <c r="K2403"/>
    </row>
    <row r="2404" spans="1:11" ht="15.75" x14ac:dyDescent="0.25">
      <c r="A2404" s="243"/>
      <c r="B2404" s="243"/>
      <c r="C2404" s="237"/>
      <c r="D2404" s="237"/>
      <c r="E2404" s="238"/>
      <c r="F2404" s="95"/>
      <c r="G2404" s="95"/>
      <c r="I2404" s="69">
        <f t="shared" si="63"/>
        <v>0</v>
      </c>
      <c r="J2404"/>
      <c r="K2404"/>
    </row>
    <row r="2405" spans="1:11" ht="15.75" x14ac:dyDescent="0.25">
      <c r="A2405" s="243"/>
      <c r="B2405" s="243"/>
      <c r="C2405" s="237"/>
      <c r="D2405" s="237"/>
      <c r="E2405" s="238"/>
      <c r="F2405" s="95"/>
      <c r="G2405" s="95"/>
      <c r="I2405" s="69">
        <f t="shared" si="63"/>
        <v>0</v>
      </c>
      <c r="J2405"/>
      <c r="K2405"/>
    </row>
    <row r="2406" spans="1:11" ht="15.75" x14ac:dyDescent="0.25">
      <c r="A2406" s="243"/>
      <c r="B2406" s="243"/>
      <c r="C2406" s="237"/>
      <c r="D2406" s="237"/>
      <c r="E2406" s="238"/>
      <c r="F2406" s="95"/>
      <c r="G2406" s="95"/>
      <c r="I2406" s="69">
        <f t="shared" si="63"/>
        <v>0</v>
      </c>
      <c r="J2406"/>
      <c r="K2406"/>
    </row>
    <row r="2407" spans="1:11" ht="15.75" x14ac:dyDescent="0.25">
      <c r="A2407" s="243"/>
      <c r="B2407" s="243"/>
      <c r="C2407" s="237"/>
      <c r="D2407" s="237"/>
      <c r="E2407" s="238"/>
      <c r="F2407" s="95"/>
      <c r="G2407" s="95"/>
      <c r="I2407" s="69">
        <f t="shared" si="63"/>
        <v>0</v>
      </c>
      <c r="J2407"/>
      <c r="K2407"/>
    </row>
    <row r="2408" spans="1:11" ht="15.75" x14ac:dyDescent="0.25">
      <c r="A2408" s="243"/>
      <c r="B2408" s="243"/>
      <c r="C2408" s="237"/>
      <c r="D2408" s="237"/>
      <c r="E2408" s="238"/>
      <c r="F2408" s="95"/>
      <c r="G2408" s="95"/>
      <c r="I2408" s="69">
        <f t="shared" si="63"/>
        <v>0</v>
      </c>
      <c r="J2408"/>
      <c r="K2408"/>
    </row>
    <row r="2409" spans="1:11" ht="15.75" x14ac:dyDescent="0.25">
      <c r="A2409" s="243"/>
      <c r="B2409" s="243"/>
      <c r="C2409" s="237"/>
      <c r="D2409" s="237"/>
      <c r="E2409" s="238"/>
      <c r="F2409" s="95"/>
      <c r="G2409" s="95"/>
      <c r="I2409" s="69">
        <f t="shared" si="63"/>
        <v>0</v>
      </c>
      <c r="J2409"/>
      <c r="K2409"/>
    </row>
    <row r="2410" spans="1:11" ht="15.75" x14ac:dyDescent="0.25">
      <c r="A2410" s="243"/>
      <c r="B2410" s="243"/>
      <c r="C2410" s="237"/>
      <c r="D2410" s="237"/>
      <c r="E2410" s="238"/>
      <c r="F2410" s="95"/>
      <c r="G2410" s="95"/>
      <c r="I2410" s="69">
        <f t="shared" si="63"/>
        <v>0</v>
      </c>
      <c r="J2410"/>
      <c r="K2410"/>
    </row>
    <row r="2411" spans="1:11" ht="15.75" x14ac:dyDescent="0.25">
      <c r="A2411" s="243"/>
      <c r="B2411" s="243"/>
      <c r="C2411" s="237"/>
      <c r="D2411" s="237"/>
      <c r="E2411" s="238"/>
      <c r="F2411" s="95"/>
      <c r="G2411" s="95"/>
      <c r="I2411" s="69">
        <f t="shared" si="63"/>
        <v>0</v>
      </c>
      <c r="J2411"/>
      <c r="K2411"/>
    </row>
    <row r="2412" spans="1:11" ht="15.75" x14ac:dyDescent="0.25">
      <c r="A2412" s="243"/>
      <c r="B2412" s="243"/>
      <c r="C2412" s="237"/>
      <c r="D2412" s="237"/>
      <c r="E2412" s="238"/>
      <c r="F2412" s="95"/>
      <c r="G2412" s="95"/>
      <c r="I2412" s="69">
        <f t="shared" si="63"/>
        <v>0</v>
      </c>
      <c r="J2412"/>
      <c r="K2412"/>
    </row>
    <row r="2413" spans="1:11" ht="15.75" x14ac:dyDescent="0.25">
      <c r="A2413" s="243"/>
      <c r="B2413" s="243"/>
      <c r="C2413" s="237"/>
      <c r="D2413" s="237"/>
      <c r="E2413" s="238"/>
      <c r="F2413" s="95"/>
      <c r="G2413" s="95"/>
      <c r="I2413" s="69">
        <f t="shared" si="63"/>
        <v>0</v>
      </c>
      <c r="J2413"/>
      <c r="K2413"/>
    </row>
    <row r="2414" spans="1:11" ht="15.75" x14ac:dyDescent="0.25">
      <c r="A2414" s="243"/>
      <c r="B2414" s="243"/>
      <c r="C2414" s="237"/>
      <c r="D2414" s="237"/>
      <c r="E2414" s="238"/>
      <c r="F2414" s="95"/>
      <c r="G2414" s="95"/>
      <c r="I2414" s="69">
        <f t="shared" si="63"/>
        <v>0</v>
      </c>
      <c r="J2414"/>
      <c r="K2414"/>
    </row>
    <row r="2415" spans="1:11" ht="15.75" x14ac:dyDescent="0.25">
      <c r="A2415" s="243"/>
      <c r="B2415" s="243"/>
      <c r="C2415" s="237"/>
      <c r="D2415" s="237"/>
      <c r="E2415" s="238"/>
      <c r="F2415" s="95"/>
      <c r="G2415" s="95"/>
      <c r="I2415" s="69">
        <f t="shared" si="63"/>
        <v>0</v>
      </c>
      <c r="J2415"/>
      <c r="K2415"/>
    </row>
    <row r="2416" spans="1:11" ht="15.75" x14ac:dyDescent="0.25">
      <c r="A2416" s="243"/>
      <c r="B2416" s="243"/>
      <c r="C2416" s="237"/>
      <c r="D2416" s="237"/>
      <c r="E2416" s="238"/>
      <c r="F2416" s="95"/>
      <c r="G2416" s="95"/>
      <c r="I2416" s="69">
        <f t="shared" si="63"/>
        <v>0</v>
      </c>
      <c r="J2416"/>
      <c r="K2416"/>
    </row>
    <row r="2417" spans="1:11" ht="15.75" x14ac:dyDescent="0.25">
      <c r="A2417" s="243"/>
      <c r="B2417" s="243"/>
      <c r="C2417" s="237"/>
      <c r="D2417" s="237"/>
      <c r="E2417" s="238"/>
      <c r="F2417" s="95"/>
      <c r="G2417" s="95"/>
      <c r="I2417" s="69">
        <f t="shared" si="63"/>
        <v>0</v>
      </c>
      <c r="J2417"/>
      <c r="K2417"/>
    </row>
    <row r="2418" spans="1:11" ht="15.75" x14ac:dyDescent="0.25">
      <c r="A2418" s="243"/>
      <c r="B2418" s="243"/>
      <c r="C2418" s="237"/>
      <c r="D2418" s="237"/>
      <c r="E2418" s="238"/>
      <c r="F2418" s="95"/>
      <c r="G2418" s="95"/>
      <c r="I2418" s="69">
        <f t="shared" si="63"/>
        <v>0</v>
      </c>
      <c r="J2418"/>
      <c r="K2418"/>
    </row>
    <row r="2419" spans="1:11" ht="15.75" x14ac:dyDescent="0.25">
      <c r="A2419" s="243"/>
      <c r="B2419" s="243"/>
      <c r="C2419" s="237"/>
      <c r="D2419" s="237"/>
      <c r="E2419" s="238"/>
      <c r="F2419" s="95"/>
      <c r="G2419" s="95"/>
      <c r="I2419" s="69">
        <f t="shared" si="63"/>
        <v>0</v>
      </c>
      <c r="J2419"/>
      <c r="K2419"/>
    </row>
    <row r="2420" spans="1:11" ht="15.75" x14ac:dyDescent="0.25">
      <c r="A2420" s="243"/>
      <c r="B2420" s="243"/>
      <c r="C2420" s="237"/>
      <c r="D2420" s="237"/>
      <c r="E2420" s="238"/>
      <c r="F2420" s="95"/>
      <c r="G2420" s="95"/>
      <c r="I2420" s="69">
        <f t="shared" si="63"/>
        <v>0</v>
      </c>
      <c r="J2420"/>
      <c r="K2420"/>
    </row>
    <row r="2421" spans="1:11" ht="15.75" x14ac:dyDescent="0.25">
      <c r="A2421" s="243"/>
      <c r="B2421" s="243"/>
      <c r="C2421" s="237"/>
      <c r="D2421" s="237"/>
      <c r="E2421" s="238"/>
      <c r="F2421" s="95"/>
      <c r="G2421" s="95"/>
      <c r="I2421" s="69">
        <f t="shared" si="63"/>
        <v>0</v>
      </c>
      <c r="J2421"/>
      <c r="K2421"/>
    </row>
    <row r="2422" spans="1:11" ht="15.75" x14ac:dyDescent="0.25">
      <c r="A2422" s="243"/>
      <c r="B2422" s="243"/>
      <c r="C2422" s="237"/>
      <c r="D2422" s="237"/>
      <c r="E2422" s="238"/>
      <c r="F2422" s="95"/>
      <c r="G2422" s="95"/>
      <c r="I2422" s="69">
        <f t="shared" si="63"/>
        <v>0</v>
      </c>
      <c r="J2422"/>
      <c r="K2422"/>
    </row>
    <row r="2423" spans="1:11" ht="15.75" x14ac:dyDescent="0.25">
      <c r="A2423" s="243"/>
      <c r="B2423" s="243"/>
      <c r="C2423" s="237"/>
      <c r="D2423" s="237"/>
      <c r="E2423" s="238"/>
      <c r="F2423" s="95"/>
      <c r="G2423" s="95"/>
      <c r="I2423" s="69">
        <f t="shared" si="63"/>
        <v>0</v>
      </c>
      <c r="J2423"/>
      <c r="K2423"/>
    </row>
    <row r="2424" spans="1:11" ht="15.75" x14ac:dyDescent="0.25">
      <c r="A2424" s="243"/>
      <c r="B2424" s="243"/>
      <c r="C2424" s="237"/>
      <c r="D2424" s="237"/>
      <c r="E2424" s="238"/>
      <c r="F2424" s="95"/>
      <c r="G2424" s="95"/>
      <c r="I2424" s="69">
        <f t="shared" si="63"/>
        <v>0</v>
      </c>
      <c r="J2424"/>
      <c r="K2424"/>
    </row>
    <row r="2425" spans="1:11" ht="15.75" x14ac:dyDescent="0.25">
      <c r="A2425" s="243"/>
      <c r="B2425" s="243"/>
      <c r="C2425" s="237"/>
      <c r="D2425" s="237"/>
      <c r="E2425" s="238"/>
      <c r="F2425" s="95"/>
      <c r="G2425" s="95"/>
      <c r="I2425" s="69">
        <f t="shared" si="63"/>
        <v>0</v>
      </c>
      <c r="J2425"/>
      <c r="K2425"/>
    </row>
    <row r="2426" spans="1:11" ht="15.75" x14ac:dyDescent="0.25">
      <c r="A2426" s="243"/>
      <c r="B2426" s="243"/>
      <c r="C2426" s="237"/>
      <c r="D2426" s="237"/>
      <c r="E2426" s="238"/>
      <c r="F2426" s="95"/>
      <c r="G2426" s="95"/>
      <c r="I2426" s="69">
        <f t="shared" si="63"/>
        <v>0</v>
      </c>
      <c r="J2426"/>
      <c r="K2426"/>
    </row>
    <row r="2427" spans="1:11" ht="15.75" x14ac:dyDescent="0.25">
      <c r="A2427" s="243"/>
      <c r="B2427" s="243"/>
      <c r="C2427" s="237"/>
      <c r="D2427" s="237"/>
      <c r="E2427" s="238"/>
      <c r="F2427" s="95"/>
      <c r="G2427" s="95"/>
      <c r="I2427" s="69">
        <f t="shared" si="63"/>
        <v>0</v>
      </c>
      <c r="J2427"/>
      <c r="K2427"/>
    </row>
    <row r="2428" spans="1:11" ht="15.75" x14ac:dyDescent="0.25">
      <c r="A2428" s="243"/>
      <c r="B2428" s="243"/>
      <c r="C2428" s="237"/>
      <c r="D2428" s="237"/>
      <c r="E2428" s="238"/>
      <c r="F2428" s="95"/>
      <c r="G2428" s="95"/>
      <c r="I2428" s="69">
        <f t="shared" si="63"/>
        <v>0</v>
      </c>
      <c r="J2428"/>
      <c r="K2428"/>
    </row>
    <row r="2429" spans="1:11" ht="15.75" x14ac:dyDescent="0.25">
      <c r="A2429" s="243"/>
      <c r="B2429" s="243"/>
      <c r="C2429" s="237"/>
      <c r="D2429" s="237"/>
      <c r="E2429" s="238"/>
      <c r="F2429" s="95"/>
      <c r="G2429" s="95"/>
      <c r="I2429" s="69">
        <f t="shared" si="63"/>
        <v>0</v>
      </c>
      <c r="J2429"/>
      <c r="K2429"/>
    </row>
    <row r="2430" spans="1:11" ht="15.75" x14ac:dyDescent="0.25">
      <c r="A2430" s="243"/>
      <c r="B2430" s="243"/>
      <c r="C2430" s="237"/>
      <c r="D2430" s="237"/>
      <c r="E2430" s="238"/>
      <c r="F2430" s="95"/>
      <c r="G2430" s="95"/>
      <c r="I2430" s="69">
        <f t="shared" si="63"/>
        <v>0</v>
      </c>
      <c r="J2430"/>
      <c r="K2430"/>
    </row>
    <row r="2431" spans="1:11" ht="15.75" x14ac:dyDescent="0.25">
      <c r="A2431" s="243"/>
      <c r="B2431" s="243"/>
      <c r="C2431" s="237"/>
      <c r="D2431" s="237"/>
      <c r="E2431" s="238"/>
      <c r="F2431" s="95"/>
      <c r="G2431" s="95"/>
      <c r="I2431" s="69">
        <f t="shared" si="63"/>
        <v>0</v>
      </c>
      <c r="J2431"/>
      <c r="K2431"/>
    </row>
    <row r="2432" spans="1:11" ht="15.75" x14ac:dyDescent="0.25">
      <c r="A2432" s="243"/>
      <c r="B2432" s="243"/>
      <c r="C2432" s="237"/>
      <c r="D2432" s="237"/>
      <c r="E2432" s="238"/>
      <c r="F2432" s="95"/>
      <c r="G2432" s="95"/>
      <c r="I2432" s="69">
        <f t="shared" si="63"/>
        <v>0</v>
      </c>
      <c r="J2432"/>
      <c r="K2432"/>
    </row>
    <row r="2433" spans="1:11" ht="15.75" x14ac:dyDescent="0.25">
      <c r="A2433" s="243"/>
      <c r="B2433" s="243"/>
      <c r="C2433" s="237"/>
      <c r="D2433" s="237"/>
      <c r="E2433" s="238"/>
      <c r="F2433" s="95"/>
      <c r="G2433" s="95"/>
      <c r="I2433" s="69">
        <f t="shared" si="63"/>
        <v>0</v>
      </c>
      <c r="J2433"/>
      <c r="K2433"/>
    </row>
    <row r="2434" spans="1:11" ht="15.75" x14ac:dyDescent="0.25">
      <c r="A2434" s="243"/>
      <c r="B2434" s="243"/>
      <c r="C2434" s="237"/>
      <c r="D2434" s="237"/>
      <c r="E2434" s="238"/>
      <c r="F2434" s="95"/>
      <c r="G2434" s="95"/>
      <c r="I2434" s="69">
        <f t="shared" si="63"/>
        <v>0</v>
      </c>
      <c r="J2434"/>
      <c r="K2434"/>
    </row>
    <row r="2435" spans="1:11" ht="15.75" x14ac:dyDescent="0.25">
      <c r="A2435" s="243"/>
      <c r="B2435" s="243"/>
      <c r="C2435" s="237"/>
      <c r="D2435" s="237"/>
      <c r="E2435" s="238"/>
      <c r="F2435" s="95"/>
      <c r="G2435" s="95"/>
      <c r="I2435" s="69">
        <f t="shared" ref="I2435:I2498" si="64">D2435</f>
        <v>0</v>
      </c>
      <c r="J2435"/>
      <c r="K2435"/>
    </row>
    <row r="2436" spans="1:11" ht="15.75" x14ac:dyDescent="0.25">
      <c r="A2436" s="243"/>
      <c r="B2436" s="243"/>
      <c r="C2436" s="237"/>
      <c r="D2436" s="237"/>
      <c r="E2436" s="238"/>
      <c r="F2436" s="95"/>
      <c r="G2436" s="95"/>
      <c r="I2436" s="69">
        <f t="shared" si="64"/>
        <v>0</v>
      </c>
      <c r="J2436"/>
      <c r="K2436"/>
    </row>
    <row r="2437" spans="1:11" ht="15.75" x14ac:dyDescent="0.25">
      <c r="A2437" s="243"/>
      <c r="B2437" s="243"/>
      <c r="C2437" s="237"/>
      <c r="D2437" s="237"/>
      <c r="E2437" s="238"/>
      <c r="F2437" s="95"/>
      <c r="G2437" s="95"/>
      <c r="I2437" s="69">
        <f t="shared" si="64"/>
        <v>0</v>
      </c>
      <c r="J2437"/>
      <c r="K2437"/>
    </row>
    <row r="2438" spans="1:11" ht="15.75" x14ac:dyDescent="0.25">
      <c r="A2438" s="243"/>
      <c r="B2438" s="243"/>
      <c r="C2438" s="237"/>
      <c r="D2438" s="237"/>
      <c r="E2438" s="238"/>
      <c r="F2438" s="95"/>
      <c r="G2438" s="95"/>
      <c r="I2438" s="69">
        <f t="shared" si="64"/>
        <v>0</v>
      </c>
      <c r="J2438"/>
      <c r="K2438"/>
    </row>
    <row r="2439" spans="1:11" ht="15.75" x14ac:dyDescent="0.25">
      <c r="A2439" s="243"/>
      <c r="B2439" s="243"/>
      <c r="C2439" s="237"/>
      <c r="D2439" s="237"/>
      <c r="E2439" s="238"/>
      <c r="F2439" s="95"/>
      <c r="G2439" s="95"/>
      <c r="I2439" s="69">
        <f t="shared" si="64"/>
        <v>0</v>
      </c>
      <c r="J2439"/>
      <c r="K2439"/>
    </row>
    <row r="2440" spans="1:11" ht="15.75" x14ac:dyDescent="0.25">
      <c r="A2440" s="243"/>
      <c r="B2440" s="243"/>
      <c r="C2440" s="237"/>
      <c r="D2440" s="237"/>
      <c r="E2440" s="238"/>
      <c r="F2440" s="95"/>
      <c r="G2440" s="95"/>
      <c r="I2440" s="69">
        <f t="shared" si="64"/>
        <v>0</v>
      </c>
      <c r="J2440"/>
      <c r="K2440"/>
    </row>
    <row r="2441" spans="1:11" ht="15.75" x14ac:dyDescent="0.25">
      <c r="A2441" s="243"/>
      <c r="B2441" s="243"/>
      <c r="C2441" s="237"/>
      <c r="D2441" s="237"/>
      <c r="E2441" s="238"/>
      <c r="F2441" s="95"/>
      <c r="G2441" s="95"/>
      <c r="I2441" s="69">
        <f t="shared" si="64"/>
        <v>0</v>
      </c>
      <c r="J2441"/>
      <c r="K2441"/>
    </row>
    <row r="2442" spans="1:11" ht="15.75" x14ac:dyDescent="0.25">
      <c r="A2442" s="243"/>
      <c r="B2442" s="243"/>
      <c r="C2442" s="237"/>
      <c r="D2442" s="237"/>
      <c r="E2442" s="238"/>
      <c r="F2442" s="95"/>
      <c r="G2442" s="95"/>
      <c r="I2442" s="69">
        <f t="shared" si="64"/>
        <v>0</v>
      </c>
      <c r="J2442"/>
      <c r="K2442"/>
    </row>
    <row r="2443" spans="1:11" ht="15.75" x14ac:dyDescent="0.25">
      <c r="A2443" s="243"/>
      <c r="B2443" s="243"/>
      <c r="C2443" s="237"/>
      <c r="D2443" s="237"/>
      <c r="E2443" s="238"/>
      <c r="F2443" s="95"/>
      <c r="G2443" s="95"/>
      <c r="I2443" s="69">
        <f t="shared" si="64"/>
        <v>0</v>
      </c>
      <c r="J2443"/>
      <c r="K2443"/>
    </row>
    <row r="2444" spans="1:11" ht="15.75" x14ac:dyDescent="0.25">
      <c r="A2444" s="243"/>
      <c r="B2444" s="243"/>
      <c r="C2444" s="237"/>
      <c r="D2444" s="237"/>
      <c r="E2444" s="238"/>
      <c r="F2444" s="95"/>
      <c r="G2444" s="95"/>
      <c r="I2444" s="69">
        <f t="shared" si="64"/>
        <v>0</v>
      </c>
      <c r="J2444"/>
      <c r="K2444"/>
    </row>
    <row r="2445" spans="1:11" ht="15.75" x14ac:dyDescent="0.25">
      <c r="A2445" s="243"/>
      <c r="B2445" s="243"/>
      <c r="C2445" s="237"/>
      <c r="D2445" s="237"/>
      <c r="E2445" s="238"/>
      <c r="F2445" s="95"/>
      <c r="G2445" s="95"/>
      <c r="I2445" s="69">
        <f t="shared" si="64"/>
        <v>0</v>
      </c>
      <c r="J2445"/>
      <c r="K2445"/>
    </row>
    <row r="2446" spans="1:11" ht="15.75" x14ac:dyDescent="0.25">
      <c r="A2446" s="243"/>
      <c r="B2446" s="243"/>
      <c r="C2446" s="237"/>
      <c r="D2446" s="237"/>
      <c r="E2446" s="238"/>
      <c r="F2446" s="95"/>
      <c r="G2446" s="95"/>
      <c r="I2446" s="69">
        <f t="shared" si="64"/>
        <v>0</v>
      </c>
      <c r="J2446"/>
      <c r="K2446"/>
    </row>
    <row r="2447" spans="1:11" ht="15.75" x14ac:dyDescent="0.25">
      <c r="A2447" s="243"/>
      <c r="B2447" s="243"/>
      <c r="C2447" s="237"/>
      <c r="D2447" s="237"/>
      <c r="E2447" s="238"/>
      <c r="F2447" s="95"/>
      <c r="G2447" s="95"/>
      <c r="I2447" s="69">
        <f t="shared" si="64"/>
        <v>0</v>
      </c>
      <c r="J2447"/>
      <c r="K2447"/>
    </row>
    <row r="2448" spans="1:11" ht="15.75" x14ac:dyDescent="0.25">
      <c r="A2448" s="243"/>
      <c r="B2448" s="243"/>
      <c r="C2448" s="237"/>
      <c r="D2448" s="237"/>
      <c r="E2448" s="238"/>
      <c r="F2448" s="95"/>
      <c r="G2448" s="95"/>
      <c r="I2448" s="69">
        <f t="shared" si="64"/>
        <v>0</v>
      </c>
      <c r="J2448"/>
      <c r="K2448"/>
    </row>
    <row r="2449" spans="1:11" ht="15.75" x14ac:dyDescent="0.25">
      <c r="A2449" s="243"/>
      <c r="B2449" s="243"/>
      <c r="C2449" s="237"/>
      <c r="D2449" s="237"/>
      <c r="E2449" s="238"/>
      <c r="F2449" s="95"/>
      <c r="G2449" s="95"/>
      <c r="I2449" s="69">
        <f t="shared" si="64"/>
        <v>0</v>
      </c>
      <c r="J2449"/>
      <c r="K2449"/>
    </row>
    <row r="2450" spans="1:11" ht="15.75" x14ac:dyDescent="0.25">
      <c r="A2450" s="243"/>
      <c r="B2450" s="243"/>
      <c r="C2450" s="237"/>
      <c r="D2450" s="237"/>
      <c r="E2450" s="238"/>
      <c r="F2450" s="95"/>
      <c r="G2450" s="95"/>
      <c r="I2450" s="69">
        <f t="shared" si="64"/>
        <v>0</v>
      </c>
      <c r="J2450"/>
      <c r="K2450"/>
    </row>
    <row r="2451" spans="1:11" ht="15.75" x14ac:dyDescent="0.25">
      <c r="A2451" s="243"/>
      <c r="B2451" s="243"/>
      <c r="C2451" s="237"/>
      <c r="D2451" s="237"/>
      <c r="E2451" s="238"/>
      <c r="F2451" s="95"/>
      <c r="G2451" s="95"/>
      <c r="I2451" s="69">
        <f t="shared" si="64"/>
        <v>0</v>
      </c>
      <c r="J2451"/>
      <c r="K2451"/>
    </row>
    <row r="2452" spans="1:11" ht="15.75" x14ac:dyDescent="0.25">
      <c r="A2452" s="243"/>
      <c r="B2452" s="243"/>
      <c r="C2452" s="237"/>
      <c r="D2452" s="237"/>
      <c r="E2452" s="238"/>
      <c r="F2452" s="95"/>
      <c r="G2452" s="95"/>
      <c r="I2452" s="69">
        <f t="shared" si="64"/>
        <v>0</v>
      </c>
      <c r="J2452"/>
      <c r="K2452"/>
    </row>
    <row r="2453" spans="1:11" ht="15.75" x14ac:dyDescent="0.25">
      <c r="A2453" s="243"/>
      <c r="B2453" s="243"/>
      <c r="C2453" s="237"/>
      <c r="D2453" s="237"/>
      <c r="E2453" s="238"/>
      <c r="F2453" s="95"/>
      <c r="G2453" s="95"/>
      <c r="I2453" s="69">
        <f t="shared" si="64"/>
        <v>0</v>
      </c>
      <c r="J2453"/>
      <c r="K2453"/>
    </row>
    <row r="2454" spans="1:11" ht="15.75" x14ac:dyDescent="0.25">
      <c r="A2454" s="243"/>
      <c r="B2454" s="243"/>
      <c r="C2454" s="237"/>
      <c r="D2454" s="237"/>
      <c r="E2454" s="238"/>
      <c r="F2454" s="95"/>
      <c r="G2454" s="95"/>
      <c r="I2454" s="69">
        <f t="shared" si="64"/>
        <v>0</v>
      </c>
      <c r="J2454"/>
      <c r="K2454"/>
    </row>
    <row r="2455" spans="1:11" ht="15.75" x14ac:dyDescent="0.25">
      <c r="A2455" s="243"/>
      <c r="B2455" s="243"/>
      <c r="C2455" s="237"/>
      <c r="D2455" s="237"/>
      <c r="E2455" s="238"/>
      <c r="F2455" s="95"/>
      <c r="G2455" s="95"/>
      <c r="I2455" s="69">
        <f t="shared" si="64"/>
        <v>0</v>
      </c>
      <c r="J2455"/>
      <c r="K2455"/>
    </row>
    <row r="2456" spans="1:11" ht="15.75" x14ac:dyDescent="0.25">
      <c r="A2456" s="243"/>
      <c r="B2456" s="243"/>
      <c r="C2456" s="237"/>
      <c r="D2456" s="237"/>
      <c r="E2456" s="238"/>
      <c r="F2456" s="95"/>
      <c r="G2456" s="95"/>
      <c r="I2456" s="69">
        <f t="shared" si="64"/>
        <v>0</v>
      </c>
      <c r="J2456"/>
      <c r="K2456"/>
    </row>
    <row r="2457" spans="1:11" ht="15.75" x14ac:dyDescent="0.25">
      <c r="A2457" s="243"/>
      <c r="B2457" s="243"/>
      <c r="C2457" s="237"/>
      <c r="D2457" s="237"/>
      <c r="E2457" s="238"/>
      <c r="F2457" s="95"/>
      <c r="G2457" s="95"/>
      <c r="I2457" s="69">
        <f t="shared" si="64"/>
        <v>0</v>
      </c>
      <c r="J2457"/>
      <c r="K2457"/>
    </row>
    <row r="2458" spans="1:11" ht="15.75" x14ac:dyDescent="0.25">
      <c r="A2458" s="243"/>
      <c r="B2458" s="243"/>
      <c r="C2458" s="237"/>
      <c r="D2458" s="237"/>
      <c r="E2458" s="238"/>
      <c r="F2458" s="95"/>
      <c r="G2458" s="95"/>
      <c r="I2458" s="69">
        <f t="shared" si="64"/>
        <v>0</v>
      </c>
      <c r="J2458"/>
      <c r="K2458"/>
    </row>
    <row r="2459" spans="1:11" ht="15.75" x14ac:dyDescent="0.25">
      <c r="A2459" s="243"/>
      <c r="B2459" s="243"/>
      <c r="C2459" s="237"/>
      <c r="D2459" s="237"/>
      <c r="E2459" s="238"/>
      <c r="F2459" s="95"/>
      <c r="G2459" s="95"/>
      <c r="I2459" s="69">
        <f t="shared" si="64"/>
        <v>0</v>
      </c>
      <c r="J2459"/>
      <c r="K2459"/>
    </row>
    <row r="2460" spans="1:11" ht="15.75" x14ac:dyDescent="0.25">
      <c r="A2460" s="243"/>
      <c r="B2460" s="243"/>
      <c r="C2460" s="237"/>
      <c r="D2460" s="237"/>
      <c r="E2460" s="238"/>
      <c r="F2460" s="95"/>
      <c r="G2460" s="95"/>
      <c r="I2460" s="69">
        <f t="shared" si="64"/>
        <v>0</v>
      </c>
      <c r="J2460"/>
      <c r="K2460"/>
    </row>
    <row r="2461" spans="1:11" ht="15.75" x14ac:dyDescent="0.25">
      <c r="A2461" s="243"/>
      <c r="B2461" s="243"/>
      <c r="C2461" s="237"/>
      <c r="D2461" s="237"/>
      <c r="E2461" s="238"/>
      <c r="F2461" s="95"/>
      <c r="G2461" s="95"/>
      <c r="I2461" s="69">
        <f t="shared" si="64"/>
        <v>0</v>
      </c>
      <c r="J2461"/>
      <c r="K2461"/>
    </row>
    <row r="2462" spans="1:11" ht="15.75" x14ac:dyDescent="0.25">
      <c r="A2462" s="243"/>
      <c r="B2462" s="243"/>
      <c r="C2462" s="237"/>
      <c r="D2462" s="237"/>
      <c r="E2462" s="238"/>
      <c r="F2462" s="95"/>
      <c r="G2462" s="95"/>
      <c r="I2462" s="69">
        <f t="shared" si="64"/>
        <v>0</v>
      </c>
      <c r="J2462"/>
      <c r="K2462"/>
    </row>
    <row r="2463" spans="1:11" ht="15.75" x14ac:dyDescent="0.25">
      <c r="A2463" s="243"/>
      <c r="B2463" s="243"/>
      <c r="C2463" s="237"/>
      <c r="D2463" s="237"/>
      <c r="E2463" s="238"/>
      <c r="F2463" s="95"/>
      <c r="G2463" s="95"/>
      <c r="I2463" s="69">
        <f t="shared" si="64"/>
        <v>0</v>
      </c>
      <c r="J2463"/>
      <c r="K2463"/>
    </row>
    <row r="2464" spans="1:11" ht="15.75" x14ac:dyDescent="0.25">
      <c r="A2464" s="243"/>
      <c r="B2464" s="243"/>
      <c r="C2464" s="237"/>
      <c r="D2464" s="237"/>
      <c r="E2464" s="238"/>
      <c r="F2464" s="95"/>
      <c r="G2464" s="95"/>
      <c r="I2464" s="69">
        <f t="shared" si="64"/>
        <v>0</v>
      </c>
      <c r="J2464"/>
      <c r="K2464"/>
    </row>
    <row r="2465" spans="1:11" ht="15.75" x14ac:dyDescent="0.25">
      <c r="A2465" s="243"/>
      <c r="B2465" s="243"/>
      <c r="C2465" s="237"/>
      <c r="D2465" s="237"/>
      <c r="E2465" s="238"/>
      <c r="F2465" s="95"/>
      <c r="G2465" s="95"/>
      <c r="I2465" s="69">
        <f t="shared" si="64"/>
        <v>0</v>
      </c>
      <c r="J2465"/>
      <c r="K2465"/>
    </row>
    <row r="2466" spans="1:11" ht="15.75" x14ac:dyDescent="0.25">
      <c r="A2466" s="243"/>
      <c r="B2466" s="243"/>
      <c r="C2466" s="237"/>
      <c r="D2466" s="237"/>
      <c r="E2466" s="238"/>
      <c r="F2466" s="95"/>
      <c r="G2466" s="95"/>
      <c r="I2466" s="69">
        <f t="shared" si="64"/>
        <v>0</v>
      </c>
      <c r="J2466"/>
      <c r="K2466"/>
    </row>
    <row r="2467" spans="1:11" ht="15.75" x14ac:dyDescent="0.25">
      <c r="A2467" s="243"/>
      <c r="B2467" s="243"/>
      <c r="C2467" s="237"/>
      <c r="D2467" s="237"/>
      <c r="E2467" s="238"/>
      <c r="F2467" s="95"/>
      <c r="G2467" s="95"/>
      <c r="I2467" s="69">
        <f t="shared" si="64"/>
        <v>0</v>
      </c>
      <c r="J2467"/>
      <c r="K2467"/>
    </row>
    <row r="2468" spans="1:11" ht="15.75" x14ac:dyDescent="0.25">
      <c r="A2468" s="243"/>
      <c r="B2468" s="243"/>
      <c r="C2468" s="237"/>
      <c r="D2468" s="237"/>
      <c r="E2468" s="238"/>
      <c r="F2468" s="95"/>
      <c r="G2468" s="95"/>
      <c r="I2468" s="69">
        <f t="shared" si="64"/>
        <v>0</v>
      </c>
      <c r="J2468"/>
      <c r="K2468"/>
    </row>
    <row r="2469" spans="1:11" ht="15.75" x14ac:dyDescent="0.25">
      <c r="A2469" s="243"/>
      <c r="B2469" s="243"/>
      <c r="C2469" s="237"/>
      <c r="D2469" s="237"/>
      <c r="E2469" s="238"/>
      <c r="F2469" s="95"/>
      <c r="G2469" s="95"/>
      <c r="I2469" s="69">
        <f t="shared" si="64"/>
        <v>0</v>
      </c>
      <c r="J2469"/>
      <c r="K2469"/>
    </row>
    <row r="2470" spans="1:11" ht="15.75" x14ac:dyDescent="0.25">
      <c r="A2470" s="243"/>
      <c r="B2470" s="243"/>
      <c r="C2470" s="237"/>
      <c r="D2470" s="237"/>
      <c r="E2470" s="238"/>
      <c r="F2470" s="95"/>
      <c r="G2470" s="95"/>
      <c r="I2470" s="69">
        <f t="shared" si="64"/>
        <v>0</v>
      </c>
      <c r="J2470"/>
      <c r="K2470"/>
    </row>
    <row r="2471" spans="1:11" ht="15.75" x14ac:dyDescent="0.25">
      <c r="A2471" s="243"/>
      <c r="B2471" s="243"/>
      <c r="C2471" s="237"/>
      <c r="D2471" s="237"/>
      <c r="E2471" s="238"/>
      <c r="F2471" s="95"/>
      <c r="G2471" s="95"/>
      <c r="I2471" s="69">
        <f t="shared" si="64"/>
        <v>0</v>
      </c>
      <c r="J2471"/>
      <c r="K2471"/>
    </row>
    <row r="2472" spans="1:11" ht="15.75" x14ac:dyDescent="0.25">
      <c r="A2472" s="243"/>
      <c r="B2472" s="243"/>
      <c r="C2472" s="237"/>
      <c r="D2472" s="237"/>
      <c r="E2472" s="238"/>
      <c r="F2472" s="95"/>
      <c r="G2472" s="95"/>
      <c r="I2472" s="69">
        <f t="shared" si="64"/>
        <v>0</v>
      </c>
      <c r="J2472"/>
      <c r="K2472"/>
    </row>
    <row r="2473" spans="1:11" ht="15.75" x14ac:dyDescent="0.25">
      <c r="A2473" s="243"/>
      <c r="B2473" s="243"/>
      <c r="C2473" s="237"/>
      <c r="D2473" s="237"/>
      <c r="E2473" s="238"/>
      <c r="F2473" s="95"/>
      <c r="G2473" s="95"/>
      <c r="I2473" s="69">
        <f t="shared" si="64"/>
        <v>0</v>
      </c>
      <c r="J2473"/>
      <c r="K2473"/>
    </row>
    <row r="2474" spans="1:11" ht="15.75" x14ac:dyDescent="0.25">
      <c r="A2474" s="243"/>
      <c r="B2474" s="243"/>
      <c r="C2474" s="237"/>
      <c r="D2474" s="237"/>
      <c r="E2474" s="238"/>
      <c r="F2474" s="95"/>
      <c r="G2474" s="95"/>
      <c r="I2474" s="69">
        <f t="shared" si="64"/>
        <v>0</v>
      </c>
      <c r="J2474"/>
      <c r="K2474"/>
    </row>
    <row r="2475" spans="1:11" ht="15.75" x14ac:dyDescent="0.25">
      <c r="A2475" s="243"/>
      <c r="B2475" s="243"/>
      <c r="C2475" s="237"/>
      <c r="D2475" s="237"/>
      <c r="E2475" s="238"/>
      <c r="F2475" s="95"/>
      <c r="G2475" s="95"/>
      <c r="I2475" s="69">
        <f t="shared" si="64"/>
        <v>0</v>
      </c>
      <c r="J2475"/>
      <c r="K2475"/>
    </row>
    <row r="2476" spans="1:11" ht="15.75" x14ac:dyDescent="0.25">
      <c r="A2476" s="243"/>
      <c r="B2476" s="243"/>
      <c r="C2476" s="237"/>
      <c r="D2476" s="237"/>
      <c r="E2476" s="238"/>
      <c r="F2476" s="95"/>
      <c r="G2476" s="95"/>
      <c r="I2476" s="69">
        <f t="shared" si="64"/>
        <v>0</v>
      </c>
      <c r="J2476"/>
      <c r="K2476"/>
    </row>
    <row r="2477" spans="1:11" ht="15.75" x14ac:dyDescent="0.25">
      <c r="A2477" s="243"/>
      <c r="B2477" s="243"/>
      <c r="C2477" s="237"/>
      <c r="D2477" s="237"/>
      <c r="E2477" s="238"/>
      <c r="F2477" s="95"/>
      <c r="G2477" s="95"/>
      <c r="I2477" s="69">
        <f t="shared" si="64"/>
        <v>0</v>
      </c>
      <c r="J2477"/>
      <c r="K2477"/>
    </row>
    <row r="2478" spans="1:11" ht="15.75" x14ac:dyDescent="0.25">
      <c r="A2478" s="243"/>
      <c r="B2478" s="243"/>
      <c r="C2478" s="237"/>
      <c r="D2478" s="237"/>
      <c r="E2478" s="238"/>
      <c r="F2478" s="95"/>
      <c r="G2478" s="95"/>
      <c r="I2478" s="69">
        <f t="shared" si="64"/>
        <v>0</v>
      </c>
      <c r="J2478"/>
      <c r="K2478"/>
    </row>
    <row r="2479" spans="1:11" ht="15.75" x14ac:dyDescent="0.25">
      <c r="A2479" s="243"/>
      <c r="B2479" s="243"/>
      <c r="C2479" s="237"/>
      <c r="D2479" s="237"/>
      <c r="E2479" s="238"/>
      <c r="F2479" s="95"/>
      <c r="G2479" s="95"/>
      <c r="I2479" s="69">
        <f t="shared" si="64"/>
        <v>0</v>
      </c>
      <c r="J2479"/>
      <c r="K2479"/>
    </row>
    <row r="2480" spans="1:11" ht="15.75" x14ac:dyDescent="0.25">
      <c r="A2480" s="243"/>
      <c r="B2480" s="243"/>
      <c r="C2480" s="237"/>
      <c r="D2480" s="237"/>
      <c r="E2480" s="238"/>
      <c r="F2480" s="95"/>
      <c r="G2480" s="95"/>
      <c r="I2480" s="69">
        <f t="shared" si="64"/>
        <v>0</v>
      </c>
      <c r="J2480"/>
      <c r="K2480"/>
    </row>
    <row r="2481" spans="1:11" ht="15.75" x14ac:dyDescent="0.25">
      <c r="A2481" s="243"/>
      <c r="B2481" s="243"/>
      <c r="C2481" s="237"/>
      <c r="D2481" s="237"/>
      <c r="E2481" s="238"/>
      <c r="F2481" s="95"/>
      <c r="G2481" s="95"/>
      <c r="I2481" s="69">
        <f t="shared" si="64"/>
        <v>0</v>
      </c>
      <c r="J2481"/>
      <c r="K2481"/>
    </row>
    <row r="2482" spans="1:11" ht="15.75" x14ac:dyDescent="0.25">
      <c r="A2482" s="243"/>
      <c r="B2482" s="243"/>
      <c r="C2482" s="237"/>
      <c r="D2482" s="237"/>
      <c r="E2482" s="238"/>
      <c r="F2482" s="95"/>
      <c r="G2482" s="95"/>
      <c r="I2482" s="69">
        <f t="shared" si="64"/>
        <v>0</v>
      </c>
      <c r="J2482"/>
      <c r="K2482"/>
    </row>
    <row r="2483" spans="1:11" ht="15.75" x14ac:dyDescent="0.25">
      <c r="A2483" s="243"/>
      <c r="B2483" s="243"/>
      <c r="C2483" s="237"/>
      <c r="D2483" s="237"/>
      <c r="E2483" s="238"/>
      <c r="F2483" s="95"/>
      <c r="G2483" s="95"/>
      <c r="I2483" s="69">
        <f t="shared" si="64"/>
        <v>0</v>
      </c>
      <c r="J2483"/>
      <c r="K2483"/>
    </row>
    <row r="2484" spans="1:11" ht="15.75" x14ac:dyDescent="0.25">
      <c r="A2484" s="243"/>
      <c r="B2484" s="243"/>
      <c r="C2484" s="237"/>
      <c r="D2484" s="237"/>
      <c r="E2484" s="238"/>
      <c r="F2484" s="95"/>
      <c r="G2484" s="95"/>
      <c r="I2484" s="69">
        <f t="shared" si="64"/>
        <v>0</v>
      </c>
      <c r="J2484"/>
      <c r="K2484"/>
    </row>
    <row r="2485" spans="1:11" ht="15.75" x14ac:dyDescent="0.25">
      <c r="A2485" s="243"/>
      <c r="B2485" s="243"/>
      <c r="C2485" s="237"/>
      <c r="D2485" s="237"/>
      <c r="E2485" s="238"/>
      <c r="F2485" s="95"/>
      <c r="G2485" s="95"/>
      <c r="I2485" s="69">
        <f t="shared" si="64"/>
        <v>0</v>
      </c>
      <c r="J2485"/>
      <c r="K2485"/>
    </row>
    <row r="2486" spans="1:11" ht="15.75" x14ac:dyDescent="0.25">
      <c r="A2486" s="243"/>
      <c r="B2486" s="243"/>
      <c r="C2486" s="237"/>
      <c r="D2486" s="237"/>
      <c r="E2486" s="238"/>
      <c r="F2486" s="95"/>
      <c r="G2486" s="95"/>
      <c r="I2486" s="69">
        <f t="shared" si="64"/>
        <v>0</v>
      </c>
      <c r="J2486"/>
      <c r="K2486"/>
    </row>
    <row r="2487" spans="1:11" ht="15.75" x14ac:dyDescent="0.25">
      <c r="A2487" s="243"/>
      <c r="B2487" s="243"/>
      <c r="C2487" s="237"/>
      <c r="D2487" s="237"/>
      <c r="E2487" s="238"/>
      <c r="F2487" s="95"/>
      <c r="G2487" s="95"/>
      <c r="I2487" s="69">
        <f t="shared" si="64"/>
        <v>0</v>
      </c>
      <c r="J2487"/>
      <c r="K2487"/>
    </row>
    <row r="2488" spans="1:11" ht="15.75" x14ac:dyDescent="0.25">
      <c r="A2488" s="243"/>
      <c r="B2488" s="243"/>
      <c r="C2488" s="237"/>
      <c r="D2488" s="237"/>
      <c r="E2488" s="238"/>
      <c r="F2488" s="95"/>
      <c r="G2488" s="95"/>
      <c r="I2488" s="69">
        <f t="shared" si="64"/>
        <v>0</v>
      </c>
      <c r="J2488"/>
      <c r="K2488"/>
    </row>
    <row r="2489" spans="1:11" ht="15.75" x14ac:dyDescent="0.25">
      <c r="A2489" s="243"/>
      <c r="B2489" s="243"/>
      <c r="C2489" s="237"/>
      <c r="D2489" s="237"/>
      <c r="E2489" s="238"/>
      <c r="F2489" s="95"/>
      <c r="G2489" s="95"/>
      <c r="I2489" s="69">
        <f t="shared" si="64"/>
        <v>0</v>
      </c>
      <c r="J2489"/>
      <c r="K2489"/>
    </row>
    <row r="2490" spans="1:11" ht="15.75" x14ac:dyDescent="0.25">
      <c r="A2490" s="243"/>
      <c r="B2490" s="243"/>
      <c r="C2490" s="237"/>
      <c r="D2490" s="237"/>
      <c r="E2490" s="238"/>
      <c r="F2490" s="95"/>
      <c r="G2490" s="95"/>
      <c r="I2490" s="69">
        <f t="shared" si="64"/>
        <v>0</v>
      </c>
      <c r="J2490"/>
      <c r="K2490"/>
    </row>
    <row r="2491" spans="1:11" ht="15.75" x14ac:dyDescent="0.25">
      <c r="A2491" s="243"/>
      <c r="B2491" s="243"/>
      <c r="C2491" s="237"/>
      <c r="D2491" s="237"/>
      <c r="E2491" s="238"/>
      <c r="F2491" s="95"/>
      <c r="G2491" s="95"/>
      <c r="I2491" s="69">
        <f t="shared" si="64"/>
        <v>0</v>
      </c>
      <c r="J2491"/>
      <c r="K2491"/>
    </row>
    <row r="2492" spans="1:11" ht="15.75" x14ac:dyDescent="0.25">
      <c r="A2492" s="243"/>
      <c r="B2492" s="243"/>
      <c r="C2492" s="237"/>
      <c r="D2492" s="237"/>
      <c r="E2492" s="238"/>
      <c r="F2492" s="95"/>
      <c r="G2492" s="95"/>
      <c r="I2492" s="69">
        <f t="shared" si="64"/>
        <v>0</v>
      </c>
      <c r="J2492"/>
      <c r="K2492"/>
    </row>
    <row r="2493" spans="1:11" ht="15.75" x14ac:dyDescent="0.25">
      <c r="A2493" s="243"/>
      <c r="B2493" s="243"/>
      <c r="C2493" s="237"/>
      <c r="D2493" s="237"/>
      <c r="E2493" s="238"/>
      <c r="F2493" s="95"/>
      <c r="G2493" s="95"/>
      <c r="I2493" s="69">
        <f t="shared" si="64"/>
        <v>0</v>
      </c>
      <c r="J2493"/>
      <c r="K2493"/>
    </row>
    <row r="2494" spans="1:11" ht="15.75" x14ac:dyDescent="0.25">
      <c r="A2494" s="243"/>
      <c r="B2494" s="243"/>
      <c r="C2494" s="237"/>
      <c r="D2494" s="237"/>
      <c r="E2494" s="238"/>
      <c r="F2494" s="95"/>
      <c r="G2494" s="95"/>
      <c r="I2494" s="69">
        <f t="shared" si="64"/>
        <v>0</v>
      </c>
      <c r="J2494"/>
      <c r="K2494"/>
    </row>
    <row r="2495" spans="1:11" ht="15.75" x14ac:dyDescent="0.25">
      <c r="A2495" s="243"/>
      <c r="B2495" s="243"/>
      <c r="C2495" s="237"/>
      <c r="D2495" s="237"/>
      <c r="E2495" s="238"/>
      <c r="F2495" s="95"/>
      <c r="G2495" s="95"/>
      <c r="I2495" s="69">
        <f t="shared" si="64"/>
        <v>0</v>
      </c>
      <c r="J2495"/>
      <c r="K2495"/>
    </row>
    <row r="2496" spans="1:11" ht="15.75" x14ac:dyDescent="0.25">
      <c r="A2496" s="243"/>
      <c r="B2496" s="243"/>
      <c r="C2496" s="237"/>
      <c r="D2496" s="237"/>
      <c r="E2496" s="238"/>
      <c r="F2496" s="95"/>
      <c r="G2496" s="95"/>
      <c r="I2496" s="69">
        <f t="shared" si="64"/>
        <v>0</v>
      </c>
      <c r="J2496"/>
      <c r="K2496"/>
    </row>
    <row r="2497" spans="1:11" ht="15.75" x14ac:dyDescent="0.25">
      <c r="A2497" s="243"/>
      <c r="B2497" s="243"/>
      <c r="C2497" s="237"/>
      <c r="D2497" s="237"/>
      <c r="E2497" s="238"/>
      <c r="F2497" s="95"/>
      <c r="G2497" s="95"/>
      <c r="I2497" s="69">
        <f t="shared" si="64"/>
        <v>0</v>
      </c>
      <c r="J2497"/>
      <c r="K2497"/>
    </row>
    <row r="2498" spans="1:11" ht="15.75" x14ac:dyDescent="0.25">
      <c r="A2498" s="243"/>
      <c r="B2498" s="243"/>
      <c r="C2498" s="237"/>
      <c r="D2498" s="237"/>
      <c r="E2498" s="238"/>
      <c r="F2498" s="95"/>
      <c r="G2498" s="95"/>
      <c r="I2498" s="69">
        <f t="shared" si="64"/>
        <v>0</v>
      </c>
      <c r="J2498"/>
      <c r="K2498"/>
    </row>
    <row r="2499" spans="1:11" ht="15.75" x14ac:dyDescent="0.25">
      <c r="A2499" s="243"/>
      <c r="B2499" s="243"/>
      <c r="C2499" s="237"/>
      <c r="D2499" s="237"/>
      <c r="E2499" s="238"/>
      <c r="F2499" s="95"/>
      <c r="G2499" s="95"/>
      <c r="I2499" s="69">
        <f t="shared" ref="I2499:I2562" si="65">D2499</f>
        <v>0</v>
      </c>
      <c r="J2499"/>
      <c r="K2499"/>
    </row>
    <row r="2500" spans="1:11" ht="15.75" x14ac:dyDescent="0.25">
      <c r="A2500" s="243"/>
      <c r="B2500" s="243"/>
      <c r="C2500" s="237"/>
      <c r="D2500" s="237"/>
      <c r="E2500" s="238"/>
      <c r="F2500" s="95"/>
      <c r="G2500" s="95"/>
      <c r="I2500" s="69">
        <f t="shared" si="65"/>
        <v>0</v>
      </c>
      <c r="J2500"/>
      <c r="K2500"/>
    </row>
    <row r="2501" spans="1:11" ht="15.75" x14ac:dyDescent="0.25">
      <c r="A2501" s="243"/>
      <c r="B2501" s="243"/>
      <c r="C2501" s="237"/>
      <c r="D2501" s="237"/>
      <c r="E2501" s="238"/>
      <c r="F2501" s="95"/>
      <c r="G2501" s="95"/>
      <c r="I2501" s="69">
        <f t="shared" si="65"/>
        <v>0</v>
      </c>
      <c r="J2501"/>
      <c r="K2501"/>
    </row>
    <row r="2502" spans="1:11" ht="15.75" x14ac:dyDescent="0.25">
      <c r="A2502" s="243"/>
      <c r="B2502" s="243"/>
      <c r="C2502" s="237"/>
      <c r="D2502" s="237"/>
      <c r="E2502" s="238"/>
      <c r="F2502" s="95"/>
      <c r="G2502" s="95"/>
      <c r="I2502" s="69">
        <f t="shared" si="65"/>
        <v>0</v>
      </c>
      <c r="J2502"/>
      <c r="K2502"/>
    </row>
    <row r="2503" spans="1:11" ht="15.75" x14ac:dyDescent="0.25">
      <c r="A2503" s="243"/>
      <c r="B2503" s="243"/>
      <c r="C2503" s="237"/>
      <c r="D2503" s="237"/>
      <c r="E2503" s="238"/>
      <c r="F2503" s="95"/>
      <c r="G2503" s="95"/>
      <c r="I2503" s="69">
        <f t="shared" si="65"/>
        <v>0</v>
      </c>
      <c r="J2503"/>
      <c r="K2503"/>
    </row>
    <row r="2504" spans="1:11" ht="15.75" x14ac:dyDescent="0.25">
      <c r="A2504" s="243"/>
      <c r="B2504" s="243"/>
      <c r="C2504" s="237"/>
      <c r="D2504" s="237"/>
      <c r="E2504" s="238"/>
      <c r="F2504" s="95"/>
      <c r="G2504" s="95"/>
      <c r="I2504" s="69">
        <f t="shared" si="65"/>
        <v>0</v>
      </c>
      <c r="J2504"/>
      <c r="K2504"/>
    </row>
    <row r="2505" spans="1:11" ht="15.75" x14ac:dyDescent="0.25">
      <c r="A2505" s="243"/>
      <c r="B2505" s="243"/>
      <c r="C2505" s="237"/>
      <c r="D2505" s="237"/>
      <c r="E2505" s="238"/>
      <c r="F2505" s="95"/>
      <c r="G2505" s="95"/>
      <c r="I2505" s="69">
        <f t="shared" si="65"/>
        <v>0</v>
      </c>
      <c r="J2505"/>
      <c r="K2505"/>
    </row>
    <row r="2506" spans="1:11" ht="15.75" x14ac:dyDescent="0.25">
      <c r="A2506" s="243"/>
      <c r="B2506" s="243"/>
      <c r="C2506" s="237"/>
      <c r="D2506" s="237"/>
      <c r="E2506" s="238"/>
      <c r="F2506" s="95"/>
      <c r="G2506" s="95"/>
      <c r="I2506" s="69">
        <f t="shared" si="65"/>
        <v>0</v>
      </c>
      <c r="J2506"/>
      <c r="K2506"/>
    </row>
    <row r="2507" spans="1:11" ht="15.75" x14ac:dyDescent="0.25">
      <c r="A2507" s="243"/>
      <c r="B2507" s="243"/>
      <c r="C2507" s="237"/>
      <c r="D2507" s="237"/>
      <c r="E2507" s="238"/>
      <c r="F2507" s="95"/>
      <c r="G2507" s="95"/>
      <c r="I2507" s="69">
        <f t="shared" si="65"/>
        <v>0</v>
      </c>
      <c r="J2507"/>
      <c r="K2507"/>
    </row>
    <row r="2508" spans="1:11" ht="15.75" x14ac:dyDescent="0.25">
      <c r="A2508" s="243"/>
      <c r="B2508" s="243"/>
      <c r="C2508" s="237"/>
      <c r="D2508" s="237"/>
      <c r="E2508" s="238"/>
      <c r="F2508" s="95"/>
      <c r="G2508" s="95"/>
      <c r="I2508" s="69">
        <f t="shared" si="65"/>
        <v>0</v>
      </c>
      <c r="J2508"/>
      <c r="K2508"/>
    </row>
    <row r="2509" spans="1:11" ht="15.75" x14ac:dyDescent="0.25">
      <c r="A2509" s="243"/>
      <c r="B2509" s="243"/>
      <c r="C2509" s="237"/>
      <c r="D2509" s="237"/>
      <c r="E2509" s="238"/>
      <c r="F2509" s="95"/>
      <c r="G2509" s="95"/>
      <c r="I2509" s="69">
        <f t="shared" si="65"/>
        <v>0</v>
      </c>
      <c r="J2509"/>
      <c r="K2509"/>
    </row>
    <row r="2510" spans="1:11" ht="15.75" x14ac:dyDescent="0.25">
      <c r="A2510" s="243"/>
      <c r="B2510" s="243"/>
      <c r="C2510" s="237"/>
      <c r="D2510" s="237"/>
      <c r="E2510" s="238"/>
      <c r="F2510" s="95"/>
      <c r="G2510" s="95"/>
      <c r="I2510" s="69">
        <f t="shared" si="65"/>
        <v>0</v>
      </c>
      <c r="J2510"/>
      <c r="K2510"/>
    </row>
    <row r="2511" spans="1:11" ht="15.75" x14ac:dyDescent="0.25">
      <c r="A2511" s="243"/>
      <c r="B2511" s="243"/>
      <c r="C2511" s="237"/>
      <c r="D2511" s="237"/>
      <c r="E2511" s="238"/>
      <c r="F2511" s="95"/>
      <c r="G2511" s="95"/>
      <c r="I2511" s="69">
        <f t="shared" si="65"/>
        <v>0</v>
      </c>
      <c r="J2511"/>
      <c r="K2511"/>
    </row>
    <row r="2512" spans="1:11" ht="15.75" x14ac:dyDescent="0.25">
      <c r="A2512" s="243"/>
      <c r="B2512" s="243"/>
      <c r="C2512" s="237"/>
      <c r="D2512" s="237"/>
      <c r="E2512" s="238"/>
      <c r="F2512" s="95"/>
      <c r="G2512" s="95"/>
      <c r="I2512" s="69">
        <f t="shared" si="65"/>
        <v>0</v>
      </c>
      <c r="J2512"/>
      <c r="K2512"/>
    </row>
    <row r="2513" spans="1:11" ht="15.75" x14ac:dyDescent="0.25">
      <c r="A2513" s="243"/>
      <c r="B2513" s="243"/>
      <c r="C2513" s="237"/>
      <c r="D2513" s="237"/>
      <c r="E2513" s="238"/>
      <c r="F2513" s="95"/>
      <c r="G2513" s="95"/>
      <c r="I2513" s="69">
        <f t="shared" si="65"/>
        <v>0</v>
      </c>
      <c r="J2513"/>
      <c r="K2513"/>
    </row>
    <row r="2514" spans="1:11" ht="15.75" x14ac:dyDescent="0.25">
      <c r="A2514" s="243"/>
      <c r="B2514" s="243"/>
      <c r="C2514" s="237"/>
      <c r="D2514" s="237"/>
      <c r="E2514" s="238"/>
      <c r="F2514" s="95"/>
      <c r="G2514" s="95"/>
      <c r="I2514" s="69">
        <f t="shared" si="65"/>
        <v>0</v>
      </c>
      <c r="J2514"/>
      <c r="K2514"/>
    </row>
    <row r="2515" spans="1:11" ht="15.75" x14ac:dyDescent="0.25">
      <c r="A2515" s="243"/>
      <c r="B2515" s="243"/>
      <c r="C2515" s="237"/>
      <c r="D2515" s="237"/>
      <c r="E2515" s="238"/>
      <c r="F2515" s="95"/>
      <c r="G2515" s="95"/>
      <c r="I2515" s="69">
        <f t="shared" si="65"/>
        <v>0</v>
      </c>
      <c r="J2515"/>
      <c r="K2515"/>
    </row>
    <row r="2516" spans="1:11" ht="15.75" x14ac:dyDescent="0.25">
      <c r="A2516" s="243"/>
      <c r="B2516" s="243"/>
      <c r="C2516" s="237"/>
      <c r="D2516" s="237"/>
      <c r="E2516" s="238"/>
      <c r="F2516" s="95"/>
      <c r="G2516" s="95"/>
      <c r="I2516" s="69">
        <f t="shared" si="65"/>
        <v>0</v>
      </c>
      <c r="J2516"/>
      <c r="K2516"/>
    </row>
    <row r="2517" spans="1:11" ht="15.75" x14ac:dyDescent="0.25">
      <c r="A2517" s="243"/>
      <c r="B2517" s="243"/>
      <c r="C2517" s="237"/>
      <c r="D2517" s="237"/>
      <c r="E2517" s="238"/>
      <c r="F2517" s="95"/>
      <c r="G2517" s="95"/>
      <c r="I2517" s="69">
        <f t="shared" si="65"/>
        <v>0</v>
      </c>
      <c r="J2517"/>
      <c r="K2517"/>
    </row>
    <row r="2518" spans="1:11" ht="15.75" x14ac:dyDescent="0.25">
      <c r="A2518" s="243"/>
      <c r="B2518" s="243"/>
      <c r="C2518" s="237"/>
      <c r="D2518" s="237"/>
      <c r="E2518" s="238"/>
      <c r="F2518" s="95"/>
      <c r="G2518" s="95"/>
      <c r="I2518" s="69">
        <f t="shared" si="65"/>
        <v>0</v>
      </c>
      <c r="J2518"/>
      <c r="K2518"/>
    </row>
    <row r="2519" spans="1:11" ht="15.75" x14ac:dyDescent="0.25">
      <c r="A2519" s="243"/>
      <c r="B2519" s="243"/>
      <c r="C2519" s="237"/>
      <c r="D2519" s="237"/>
      <c r="E2519" s="238"/>
      <c r="F2519" s="95"/>
      <c r="G2519" s="95"/>
      <c r="I2519" s="69">
        <f t="shared" si="65"/>
        <v>0</v>
      </c>
      <c r="J2519"/>
      <c r="K2519"/>
    </row>
    <row r="2520" spans="1:11" ht="15.75" x14ac:dyDescent="0.25">
      <c r="A2520" s="243"/>
      <c r="B2520" s="243"/>
      <c r="C2520" s="237"/>
      <c r="D2520" s="237"/>
      <c r="E2520" s="238"/>
      <c r="F2520" s="95"/>
      <c r="G2520" s="95"/>
      <c r="I2520" s="69">
        <f t="shared" si="65"/>
        <v>0</v>
      </c>
      <c r="J2520"/>
      <c r="K2520"/>
    </row>
    <row r="2521" spans="1:11" ht="15.75" x14ac:dyDescent="0.25">
      <c r="A2521" s="243"/>
      <c r="B2521" s="243"/>
      <c r="C2521" s="237"/>
      <c r="D2521" s="237"/>
      <c r="E2521" s="238"/>
      <c r="F2521" s="95"/>
      <c r="G2521" s="95"/>
      <c r="I2521" s="69">
        <f t="shared" si="65"/>
        <v>0</v>
      </c>
      <c r="J2521"/>
      <c r="K2521"/>
    </row>
    <row r="2522" spans="1:11" ht="15.75" x14ac:dyDescent="0.25">
      <c r="A2522" s="243"/>
      <c r="B2522" s="243"/>
      <c r="C2522" s="237"/>
      <c r="D2522" s="237"/>
      <c r="E2522" s="238"/>
      <c r="F2522" s="95"/>
      <c r="G2522" s="95"/>
      <c r="I2522" s="69">
        <f t="shared" si="65"/>
        <v>0</v>
      </c>
      <c r="J2522"/>
      <c r="K2522"/>
    </row>
    <row r="2523" spans="1:11" ht="15.75" x14ac:dyDescent="0.25">
      <c r="A2523" s="243"/>
      <c r="B2523" s="243"/>
      <c r="C2523" s="237"/>
      <c r="D2523" s="237"/>
      <c r="E2523" s="238"/>
      <c r="F2523" s="95"/>
      <c r="G2523" s="95"/>
      <c r="I2523" s="69">
        <f t="shared" si="65"/>
        <v>0</v>
      </c>
      <c r="J2523"/>
      <c r="K2523"/>
    </row>
    <row r="2524" spans="1:11" ht="15.75" x14ac:dyDescent="0.25">
      <c r="A2524" s="243"/>
      <c r="B2524" s="243"/>
      <c r="C2524" s="237"/>
      <c r="D2524" s="237"/>
      <c r="E2524" s="238"/>
      <c r="F2524" s="95"/>
      <c r="G2524" s="95"/>
      <c r="I2524" s="69">
        <f t="shared" si="65"/>
        <v>0</v>
      </c>
      <c r="J2524"/>
      <c r="K2524"/>
    </row>
    <row r="2525" spans="1:11" ht="15.75" x14ac:dyDescent="0.25">
      <c r="A2525" s="243"/>
      <c r="B2525" s="243"/>
      <c r="C2525" s="237"/>
      <c r="D2525" s="237"/>
      <c r="E2525" s="238"/>
      <c r="F2525" s="95"/>
      <c r="G2525" s="95"/>
      <c r="I2525" s="69">
        <f t="shared" si="65"/>
        <v>0</v>
      </c>
      <c r="J2525"/>
      <c r="K2525"/>
    </row>
    <row r="2526" spans="1:11" ht="15.75" x14ac:dyDescent="0.25">
      <c r="A2526" s="243"/>
      <c r="B2526" s="243"/>
      <c r="C2526" s="237"/>
      <c r="D2526" s="237"/>
      <c r="E2526" s="238"/>
      <c r="F2526" s="95"/>
      <c r="G2526" s="95"/>
      <c r="I2526" s="69">
        <f t="shared" si="65"/>
        <v>0</v>
      </c>
      <c r="J2526"/>
      <c r="K2526"/>
    </row>
    <row r="2527" spans="1:11" ht="15.75" x14ac:dyDescent="0.25">
      <c r="A2527" s="243"/>
      <c r="B2527" s="243"/>
      <c r="C2527" s="237"/>
      <c r="D2527" s="237"/>
      <c r="E2527" s="238"/>
      <c r="F2527" s="95"/>
      <c r="G2527" s="95"/>
      <c r="I2527" s="69">
        <f t="shared" si="65"/>
        <v>0</v>
      </c>
      <c r="J2527"/>
      <c r="K2527"/>
    </row>
    <row r="2528" spans="1:11" ht="15.75" x14ac:dyDescent="0.25">
      <c r="A2528" s="243"/>
      <c r="B2528" s="243"/>
      <c r="C2528" s="237"/>
      <c r="D2528" s="237"/>
      <c r="E2528" s="238"/>
      <c r="F2528" s="95"/>
      <c r="G2528" s="95"/>
      <c r="I2528" s="69">
        <f t="shared" si="65"/>
        <v>0</v>
      </c>
      <c r="J2528"/>
      <c r="K2528"/>
    </row>
    <row r="2529" spans="1:11" ht="15.75" x14ac:dyDescent="0.25">
      <c r="A2529" s="243"/>
      <c r="B2529" s="243"/>
      <c r="C2529" s="237"/>
      <c r="D2529" s="237"/>
      <c r="E2529" s="238"/>
      <c r="F2529" s="95"/>
      <c r="G2529" s="95"/>
      <c r="I2529" s="69">
        <f t="shared" si="65"/>
        <v>0</v>
      </c>
      <c r="J2529"/>
      <c r="K2529"/>
    </row>
    <row r="2530" spans="1:11" ht="15.75" x14ac:dyDescent="0.25">
      <c r="A2530" s="243"/>
      <c r="B2530" s="243"/>
      <c r="C2530" s="237"/>
      <c r="D2530" s="237"/>
      <c r="E2530" s="238"/>
      <c r="F2530" s="95"/>
      <c r="G2530" s="95"/>
      <c r="I2530" s="69">
        <f t="shared" si="65"/>
        <v>0</v>
      </c>
      <c r="J2530"/>
      <c r="K2530"/>
    </row>
    <row r="2531" spans="1:11" ht="15.75" x14ac:dyDescent="0.25">
      <c r="A2531" s="243"/>
      <c r="B2531" s="243"/>
      <c r="C2531" s="237"/>
      <c r="D2531" s="237"/>
      <c r="E2531" s="238"/>
      <c r="F2531" s="95"/>
      <c r="G2531" s="95"/>
      <c r="I2531" s="69">
        <f t="shared" si="65"/>
        <v>0</v>
      </c>
      <c r="J2531"/>
      <c r="K2531"/>
    </row>
    <row r="2532" spans="1:11" ht="15.75" x14ac:dyDescent="0.25">
      <c r="A2532" s="243"/>
      <c r="B2532" s="243"/>
      <c r="C2532" s="237"/>
      <c r="D2532" s="237"/>
      <c r="E2532" s="238"/>
      <c r="F2532" s="95"/>
      <c r="G2532" s="95"/>
      <c r="I2532" s="69">
        <f t="shared" si="65"/>
        <v>0</v>
      </c>
      <c r="J2532"/>
      <c r="K2532"/>
    </row>
    <row r="2533" spans="1:11" ht="15.75" x14ac:dyDescent="0.25">
      <c r="A2533" s="243"/>
      <c r="B2533" s="243"/>
      <c r="C2533" s="237"/>
      <c r="D2533" s="237"/>
      <c r="E2533" s="238"/>
      <c r="F2533" s="95"/>
      <c r="G2533" s="95"/>
      <c r="I2533" s="69">
        <f t="shared" si="65"/>
        <v>0</v>
      </c>
      <c r="J2533"/>
      <c r="K2533"/>
    </row>
    <row r="2534" spans="1:11" ht="15.75" x14ac:dyDescent="0.25">
      <c r="A2534" s="243"/>
      <c r="B2534" s="243"/>
      <c r="C2534" s="237"/>
      <c r="D2534" s="237"/>
      <c r="E2534" s="238"/>
      <c r="F2534" s="95"/>
      <c r="G2534" s="95"/>
      <c r="I2534" s="69">
        <f t="shared" si="65"/>
        <v>0</v>
      </c>
      <c r="J2534"/>
      <c r="K2534"/>
    </row>
    <row r="2535" spans="1:11" ht="15.75" x14ac:dyDescent="0.25">
      <c r="A2535" s="243"/>
      <c r="B2535" s="243"/>
      <c r="C2535" s="237"/>
      <c r="D2535" s="237"/>
      <c r="E2535" s="238"/>
      <c r="F2535" s="95"/>
      <c r="G2535" s="95"/>
      <c r="I2535" s="69">
        <f t="shared" si="65"/>
        <v>0</v>
      </c>
      <c r="J2535"/>
      <c r="K2535"/>
    </row>
    <row r="2536" spans="1:11" ht="15.75" x14ac:dyDescent="0.25">
      <c r="A2536" s="243"/>
      <c r="B2536" s="243"/>
      <c r="C2536" s="237"/>
      <c r="D2536" s="237"/>
      <c r="E2536" s="238"/>
      <c r="F2536" s="95"/>
      <c r="G2536" s="95"/>
      <c r="I2536" s="69">
        <f t="shared" si="65"/>
        <v>0</v>
      </c>
      <c r="J2536"/>
      <c r="K2536"/>
    </row>
    <row r="2537" spans="1:11" ht="15.75" x14ac:dyDescent="0.25">
      <c r="A2537" s="243"/>
      <c r="B2537" s="243"/>
      <c r="C2537" s="237"/>
      <c r="D2537" s="237"/>
      <c r="E2537" s="238"/>
      <c r="F2537" s="95"/>
      <c r="G2537" s="95"/>
      <c r="I2537" s="69">
        <f t="shared" si="65"/>
        <v>0</v>
      </c>
      <c r="J2537"/>
      <c r="K2537"/>
    </row>
    <row r="2538" spans="1:11" ht="15.75" x14ac:dyDescent="0.25">
      <c r="A2538" s="243"/>
      <c r="B2538" s="243"/>
      <c r="C2538" s="237"/>
      <c r="D2538" s="237"/>
      <c r="E2538" s="238"/>
      <c r="F2538" s="95"/>
      <c r="G2538" s="95"/>
      <c r="I2538" s="69">
        <f t="shared" si="65"/>
        <v>0</v>
      </c>
      <c r="J2538"/>
      <c r="K2538"/>
    </row>
    <row r="2539" spans="1:11" ht="15.75" x14ac:dyDescent="0.25">
      <c r="A2539" s="243"/>
      <c r="B2539" s="243"/>
      <c r="C2539" s="237"/>
      <c r="D2539" s="237"/>
      <c r="E2539" s="238"/>
      <c r="F2539" s="95"/>
      <c r="G2539" s="95"/>
      <c r="I2539" s="69">
        <f t="shared" si="65"/>
        <v>0</v>
      </c>
      <c r="J2539"/>
      <c r="K2539"/>
    </row>
    <row r="2540" spans="1:11" ht="15.75" x14ac:dyDescent="0.25">
      <c r="A2540" s="243"/>
      <c r="B2540" s="243"/>
      <c r="C2540" s="237"/>
      <c r="D2540" s="237"/>
      <c r="E2540" s="238"/>
      <c r="F2540" s="95"/>
      <c r="G2540" s="95"/>
      <c r="I2540" s="69">
        <f t="shared" si="65"/>
        <v>0</v>
      </c>
      <c r="J2540"/>
      <c r="K2540"/>
    </row>
    <row r="2541" spans="1:11" ht="15.75" x14ac:dyDescent="0.25">
      <c r="A2541" s="243"/>
      <c r="B2541" s="243"/>
      <c r="C2541" s="237"/>
      <c r="D2541" s="237"/>
      <c r="E2541" s="238"/>
      <c r="F2541" s="95"/>
      <c r="G2541" s="95"/>
      <c r="I2541" s="69">
        <f t="shared" si="65"/>
        <v>0</v>
      </c>
      <c r="J2541"/>
      <c r="K2541"/>
    </row>
    <row r="2542" spans="1:11" ht="15.75" x14ac:dyDescent="0.25">
      <c r="A2542" s="243"/>
      <c r="B2542" s="243"/>
      <c r="C2542" s="237"/>
      <c r="D2542" s="237"/>
      <c r="E2542" s="238"/>
      <c r="F2542" s="95"/>
      <c r="G2542" s="95"/>
      <c r="I2542" s="69">
        <f t="shared" si="65"/>
        <v>0</v>
      </c>
      <c r="J2542"/>
      <c r="K2542"/>
    </row>
    <row r="2543" spans="1:11" ht="15.75" x14ac:dyDescent="0.25">
      <c r="A2543" s="243"/>
      <c r="B2543" s="243"/>
      <c r="C2543" s="237"/>
      <c r="D2543" s="237"/>
      <c r="E2543" s="238"/>
      <c r="F2543" s="95"/>
      <c r="G2543" s="95"/>
      <c r="I2543" s="69">
        <f t="shared" si="65"/>
        <v>0</v>
      </c>
      <c r="J2543"/>
      <c r="K2543"/>
    </row>
    <row r="2544" spans="1:11" ht="15.75" x14ac:dyDescent="0.25">
      <c r="A2544" s="243"/>
      <c r="B2544" s="243"/>
      <c r="C2544" s="237"/>
      <c r="D2544" s="237"/>
      <c r="E2544" s="238"/>
      <c r="F2544" s="95"/>
      <c r="G2544" s="95"/>
      <c r="I2544" s="69">
        <f t="shared" si="65"/>
        <v>0</v>
      </c>
      <c r="J2544"/>
      <c r="K2544"/>
    </row>
    <row r="2545" spans="1:11" ht="15.75" x14ac:dyDescent="0.25">
      <c r="A2545" s="243"/>
      <c r="B2545" s="243"/>
      <c r="C2545" s="237"/>
      <c r="D2545" s="237"/>
      <c r="E2545" s="238"/>
      <c r="F2545" s="95"/>
      <c r="G2545" s="95"/>
      <c r="I2545" s="69">
        <f t="shared" si="65"/>
        <v>0</v>
      </c>
      <c r="J2545"/>
      <c r="K2545"/>
    </row>
    <row r="2546" spans="1:11" ht="15.75" x14ac:dyDescent="0.25">
      <c r="A2546" s="243"/>
      <c r="B2546" s="243"/>
      <c r="C2546" s="237"/>
      <c r="D2546" s="237"/>
      <c r="E2546" s="238"/>
      <c r="F2546" s="95"/>
      <c r="G2546" s="95"/>
      <c r="I2546" s="69">
        <f t="shared" si="65"/>
        <v>0</v>
      </c>
      <c r="J2546"/>
      <c r="K2546"/>
    </row>
    <row r="2547" spans="1:11" ht="15.75" x14ac:dyDescent="0.25">
      <c r="A2547" s="243"/>
      <c r="B2547" s="243"/>
      <c r="C2547" s="237"/>
      <c r="D2547" s="237"/>
      <c r="E2547" s="238"/>
      <c r="F2547" s="95"/>
      <c r="G2547" s="95"/>
      <c r="I2547" s="69">
        <f t="shared" si="65"/>
        <v>0</v>
      </c>
      <c r="J2547"/>
      <c r="K2547"/>
    </row>
    <row r="2548" spans="1:11" ht="15.75" x14ac:dyDescent="0.25">
      <c r="A2548" s="243"/>
      <c r="B2548" s="243"/>
      <c r="C2548" s="237"/>
      <c r="D2548" s="237"/>
      <c r="E2548" s="238"/>
      <c r="F2548" s="95"/>
      <c r="G2548" s="95"/>
      <c r="I2548" s="69">
        <f t="shared" si="65"/>
        <v>0</v>
      </c>
      <c r="J2548"/>
      <c r="K2548"/>
    </row>
    <row r="2549" spans="1:11" ht="15.75" x14ac:dyDescent="0.25">
      <c r="A2549" s="243"/>
      <c r="B2549" s="243"/>
      <c r="C2549" s="237"/>
      <c r="D2549" s="237"/>
      <c r="E2549" s="238"/>
      <c r="F2549" s="95"/>
      <c r="G2549" s="95"/>
      <c r="I2549" s="69">
        <f t="shared" si="65"/>
        <v>0</v>
      </c>
      <c r="J2549"/>
      <c r="K2549"/>
    </row>
    <row r="2550" spans="1:11" ht="15.75" x14ac:dyDescent="0.25">
      <c r="A2550" s="243"/>
      <c r="B2550" s="243"/>
      <c r="C2550" s="237"/>
      <c r="D2550" s="237"/>
      <c r="E2550" s="238"/>
      <c r="F2550" s="95"/>
      <c r="G2550" s="95"/>
      <c r="I2550" s="69">
        <f t="shared" si="65"/>
        <v>0</v>
      </c>
      <c r="J2550"/>
      <c r="K2550"/>
    </row>
    <row r="2551" spans="1:11" ht="15.75" x14ac:dyDescent="0.25">
      <c r="A2551" s="243"/>
      <c r="B2551" s="243"/>
      <c r="C2551" s="237"/>
      <c r="D2551" s="237"/>
      <c r="E2551" s="238"/>
      <c r="F2551" s="95"/>
      <c r="G2551" s="95"/>
      <c r="I2551" s="69">
        <f t="shared" si="65"/>
        <v>0</v>
      </c>
      <c r="J2551"/>
      <c r="K2551"/>
    </row>
    <row r="2552" spans="1:11" ht="15.75" x14ac:dyDescent="0.25">
      <c r="A2552" s="243"/>
      <c r="B2552" s="243"/>
      <c r="C2552" s="237"/>
      <c r="D2552" s="237"/>
      <c r="E2552" s="238"/>
      <c r="F2552" s="95"/>
      <c r="G2552" s="95"/>
      <c r="I2552" s="69">
        <f t="shared" si="65"/>
        <v>0</v>
      </c>
      <c r="J2552"/>
      <c r="K2552"/>
    </row>
    <row r="2553" spans="1:11" ht="15.75" x14ac:dyDescent="0.25">
      <c r="A2553" s="243"/>
      <c r="B2553" s="243"/>
      <c r="C2553" s="237"/>
      <c r="D2553" s="237"/>
      <c r="E2553" s="238"/>
      <c r="F2553" s="95"/>
      <c r="G2553" s="95"/>
      <c r="I2553" s="69">
        <f t="shared" si="65"/>
        <v>0</v>
      </c>
      <c r="J2553"/>
      <c r="K2553"/>
    </row>
    <row r="2554" spans="1:11" ht="15.75" x14ac:dyDescent="0.25">
      <c r="A2554" s="243"/>
      <c r="B2554" s="243"/>
      <c r="C2554" s="237"/>
      <c r="D2554" s="237"/>
      <c r="E2554" s="238"/>
      <c r="F2554" s="95"/>
      <c r="G2554" s="95"/>
      <c r="I2554" s="69">
        <f t="shared" si="65"/>
        <v>0</v>
      </c>
      <c r="J2554"/>
      <c r="K2554"/>
    </row>
    <row r="2555" spans="1:11" ht="15.75" x14ac:dyDescent="0.25">
      <c r="A2555" s="243"/>
      <c r="B2555" s="243"/>
      <c r="C2555" s="237"/>
      <c r="D2555" s="237"/>
      <c r="E2555" s="238"/>
      <c r="F2555" s="95"/>
      <c r="G2555" s="95"/>
      <c r="I2555" s="69">
        <f t="shared" si="65"/>
        <v>0</v>
      </c>
      <c r="J2555"/>
      <c r="K2555"/>
    </row>
    <row r="2556" spans="1:11" ht="15.75" x14ac:dyDescent="0.25">
      <c r="A2556" s="243"/>
      <c r="B2556" s="243"/>
      <c r="C2556" s="237"/>
      <c r="D2556" s="237"/>
      <c r="E2556" s="238"/>
      <c r="F2556" s="95"/>
      <c r="G2556" s="95"/>
      <c r="I2556" s="69">
        <f t="shared" si="65"/>
        <v>0</v>
      </c>
      <c r="J2556"/>
      <c r="K2556"/>
    </row>
    <row r="2557" spans="1:11" ht="15.75" x14ac:dyDescent="0.25">
      <c r="A2557" s="243"/>
      <c r="B2557" s="243"/>
      <c r="C2557" s="237"/>
      <c r="D2557" s="237"/>
      <c r="E2557" s="238"/>
      <c r="F2557" s="95"/>
      <c r="G2557" s="95"/>
      <c r="I2557" s="69">
        <f t="shared" si="65"/>
        <v>0</v>
      </c>
      <c r="J2557"/>
      <c r="K2557"/>
    </row>
    <row r="2558" spans="1:11" ht="15.75" x14ac:dyDescent="0.25">
      <c r="A2558" s="243"/>
      <c r="B2558" s="243"/>
      <c r="C2558" s="237"/>
      <c r="D2558" s="237"/>
      <c r="E2558" s="238"/>
      <c r="F2558" s="95"/>
      <c r="G2558" s="95"/>
      <c r="I2558" s="69">
        <f t="shared" si="65"/>
        <v>0</v>
      </c>
      <c r="J2558"/>
      <c r="K2558"/>
    </row>
    <row r="2559" spans="1:11" ht="15.75" x14ac:dyDescent="0.25">
      <c r="A2559" s="243"/>
      <c r="B2559" s="243"/>
      <c r="C2559" s="237"/>
      <c r="D2559" s="237"/>
      <c r="E2559" s="238"/>
      <c r="F2559" s="95"/>
      <c r="G2559" s="95"/>
      <c r="I2559" s="69">
        <f t="shared" si="65"/>
        <v>0</v>
      </c>
      <c r="J2559"/>
      <c r="K2559"/>
    </row>
    <row r="2560" spans="1:11" ht="15.75" x14ac:dyDescent="0.25">
      <c r="A2560" s="243"/>
      <c r="B2560" s="243"/>
      <c r="C2560" s="237"/>
      <c r="D2560" s="237"/>
      <c r="E2560" s="238"/>
      <c r="F2560" s="95"/>
      <c r="G2560" s="95"/>
      <c r="I2560" s="69">
        <f t="shared" si="65"/>
        <v>0</v>
      </c>
      <c r="J2560"/>
      <c r="K2560"/>
    </row>
    <row r="2561" spans="1:11" ht="15.75" x14ac:dyDescent="0.25">
      <c r="A2561" s="243"/>
      <c r="B2561" s="243"/>
      <c r="C2561" s="237"/>
      <c r="D2561" s="237"/>
      <c r="E2561" s="238"/>
      <c r="F2561" s="95"/>
      <c r="G2561" s="95"/>
      <c r="I2561" s="69">
        <f t="shared" si="65"/>
        <v>0</v>
      </c>
      <c r="J2561"/>
      <c r="K2561"/>
    </row>
    <row r="2562" spans="1:11" ht="15.75" x14ac:dyDescent="0.25">
      <c r="A2562" s="243"/>
      <c r="B2562" s="243"/>
      <c r="C2562" s="237"/>
      <c r="D2562" s="237"/>
      <c r="E2562" s="238"/>
      <c r="F2562" s="95"/>
      <c r="G2562" s="95"/>
      <c r="I2562" s="69">
        <f t="shared" si="65"/>
        <v>0</v>
      </c>
      <c r="J2562"/>
      <c r="K2562"/>
    </row>
    <row r="2563" spans="1:11" ht="15.75" x14ac:dyDescent="0.25">
      <c r="A2563" s="243"/>
      <c r="B2563" s="243"/>
      <c r="C2563" s="237"/>
      <c r="D2563" s="237"/>
      <c r="E2563" s="238"/>
      <c r="F2563" s="95"/>
      <c r="G2563" s="95"/>
      <c r="I2563" s="69">
        <f t="shared" ref="I2563:I2626" si="66">D2563</f>
        <v>0</v>
      </c>
      <c r="J2563"/>
      <c r="K2563"/>
    </row>
    <row r="2564" spans="1:11" ht="15.75" x14ac:dyDescent="0.25">
      <c r="A2564" s="243"/>
      <c r="B2564" s="243"/>
      <c r="C2564" s="237"/>
      <c r="D2564" s="237"/>
      <c r="E2564" s="238"/>
      <c r="F2564" s="95"/>
      <c r="G2564" s="95"/>
      <c r="I2564" s="69">
        <f t="shared" si="66"/>
        <v>0</v>
      </c>
      <c r="J2564"/>
      <c r="K2564"/>
    </row>
    <row r="2565" spans="1:11" ht="15.75" x14ac:dyDescent="0.25">
      <c r="A2565" s="243"/>
      <c r="B2565" s="243"/>
      <c r="C2565" s="237"/>
      <c r="D2565" s="237"/>
      <c r="E2565" s="238"/>
      <c r="F2565" s="95"/>
      <c r="G2565" s="95"/>
      <c r="I2565" s="69">
        <f t="shared" si="66"/>
        <v>0</v>
      </c>
      <c r="J2565"/>
      <c r="K2565"/>
    </row>
    <row r="2566" spans="1:11" ht="15.75" x14ac:dyDescent="0.25">
      <c r="A2566" s="243"/>
      <c r="B2566" s="243"/>
      <c r="C2566" s="237"/>
      <c r="D2566" s="237"/>
      <c r="E2566" s="238"/>
      <c r="F2566" s="95"/>
      <c r="G2566" s="95"/>
      <c r="I2566" s="69">
        <f t="shared" si="66"/>
        <v>0</v>
      </c>
      <c r="J2566"/>
      <c r="K2566"/>
    </row>
    <row r="2567" spans="1:11" ht="15.75" x14ac:dyDescent="0.25">
      <c r="A2567" s="243"/>
      <c r="B2567" s="243"/>
      <c r="C2567" s="237"/>
      <c r="D2567" s="237"/>
      <c r="E2567" s="238"/>
      <c r="F2567" s="95"/>
      <c r="G2567" s="95"/>
      <c r="I2567" s="69">
        <f t="shared" si="66"/>
        <v>0</v>
      </c>
      <c r="J2567"/>
      <c r="K2567"/>
    </row>
    <row r="2568" spans="1:11" ht="15.75" x14ac:dyDescent="0.25">
      <c r="A2568" s="243"/>
      <c r="B2568" s="243"/>
      <c r="C2568" s="237"/>
      <c r="D2568" s="237"/>
      <c r="E2568" s="238"/>
      <c r="F2568" s="95"/>
      <c r="G2568" s="95"/>
      <c r="I2568" s="69">
        <f t="shared" si="66"/>
        <v>0</v>
      </c>
      <c r="J2568"/>
      <c r="K2568"/>
    </row>
    <row r="2569" spans="1:11" ht="15.75" x14ac:dyDescent="0.25">
      <c r="A2569" s="243"/>
      <c r="B2569" s="243"/>
      <c r="C2569" s="237"/>
      <c r="D2569" s="237"/>
      <c r="E2569" s="238"/>
      <c r="F2569" s="95"/>
      <c r="G2569" s="95"/>
      <c r="I2569" s="69">
        <f t="shared" si="66"/>
        <v>0</v>
      </c>
      <c r="J2569"/>
      <c r="K2569"/>
    </row>
    <row r="2570" spans="1:11" ht="15.75" x14ac:dyDescent="0.25">
      <c r="A2570" s="243"/>
      <c r="B2570" s="243"/>
      <c r="C2570" s="237"/>
      <c r="D2570" s="237"/>
      <c r="E2570" s="238"/>
      <c r="F2570" s="95"/>
      <c r="G2570" s="95"/>
      <c r="I2570" s="69">
        <f t="shared" si="66"/>
        <v>0</v>
      </c>
      <c r="J2570"/>
      <c r="K2570"/>
    </row>
    <row r="2571" spans="1:11" ht="15.75" x14ac:dyDescent="0.25">
      <c r="A2571" s="243"/>
      <c r="B2571" s="243"/>
      <c r="C2571" s="237"/>
      <c r="D2571" s="237"/>
      <c r="E2571" s="238"/>
      <c r="F2571" s="95"/>
      <c r="G2571" s="95"/>
      <c r="I2571" s="69">
        <f t="shared" si="66"/>
        <v>0</v>
      </c>
      <c r="J2571"/>
      <c r="K2571"/>
    </row>
    <row r="2572" spans="1:11" ht="15.75" x14ac:dyDescent="0.25">
      <c r="A2572" s="243"/>
      <c r="B2572" s="243"/>
      <c r="C2572" s="237"/>
      <c r="D2572" s="237"/>
      <c r="E2572" s="238"/>
      <c r="F2572" s="95"/>
      <c r="G2572" s="95"/>
      <c r="I2572" s="69">
        <f t="shared" si="66"/>
        <v>0</v>
      </c>
      <c r="J2572"/>
      <c r="K2572"/>
    </row>
    <row r="2573" spans="1:11" ht="15.75" x14ac:dyDescent="0.25">
      <c r="A2573" s="243"/>
      <c r="B2573" s="243"/>
      <c r="C2573" s="237"/>
      <c r="D2573" s="237"/>
      <c r="E2573" s="238"/>
      <c r="F2573" s="95"/>
      <c r="G2573" s="95"/>
      <c r="I2573" s="69">
        <f t="shared" si="66"/>
        <v>0</v>
      </c>
      <c r="J2573"/>
      <c r="K2573"/>
    </row>
    <row r="2574" spans="1:11" ht="15.75" x14ac:dyDescent="0.25">
      <c r="A2574" s="243"/>
      <c r="B2574" s="243"/>
      <c r="C2574" s="237"/>
      <c r="D2574" s="237"/>
      <c r="E2574" s="238"/>
      <c r="F2574" s="95"/>
      <c r="G2574" s="95"/>
      <c r="I2574" s="69">
        <f t="shared" si="66"/>
        <v>0</v>
      </c>
      <c r="J2574"/>
      <c r="K2574"/>
    </row>
    <row r="2575" spans="1:11" ht="15.75" x14ac:dyDescent="0.25">
      <c r="A2575" s="243"/>
      <c r="B2575" s="243"/>
      <c r="C2575" s="237"/>
      <c r="D2575" s="237"/>
      <c r="E2575" s="238"/>
      <c r="F2575" s="95"/>
      <c r="G2575" s="95"/>
      <c r="I2575" s="69">
        <f t="shared" si="66"/>
        <v>0</v>
      </c>
      <c r="J2575"/>
      <c r="K2575"/>
    </row>
    <row r="2576" spans="1:11" ht="15.75" x14ac:dyDescent="0.25">
      <c r="A2576" s="243"/>
      <c r="B2576" s="243"/>
      <c r="C2576" s="237"/>
      <c r="D2576" s="237"/>
      <c r="E2576" s="238"/>
      <c r="F2576" s="95"/>
      <c r="G2576" s="95"/>
      <c r="I2576" s="69">
        <f t="shared" si="66"/>
        <v>0</v>
      </c>
      <c r="J2576"/>
      <c r="K2576"/>
    </row>
    <row r="2577" spans="1:11" ht="15.75" x14ac:dyDescent="0.25">
      <c r="A2577" s="243"/>
      <c r="B2577" s="243"/>
      <c r="C2577" s="237"/>
      <c r="D2577" s="237"/>
      <c r="E2577" s="238"/>
      <c r="F2577" s="95"/>
      <c r="G2577" s="95"/>
      <c r="I2577" s="69">
        <f t="shared" si="66"/>
        <v>0</v>
      </c>
      <c r="J2577"/>
      <c r="K2577"/>
    </row>
    <row r="2578" spans="1:11" ht="15.75" x14ac:dyDescent="0.25">
      <c r="A2578" s="243"/>
      <c r="B2578" s="243"/>
      <c r="C2578" s="237"/>
      <c r="D2578" s="237"/>
      <c r="E2578" s="238"/>
      <c r="F2578" s="95"/>
      <c r="G2578" s="95"/>
      <c r="I2578" s="69">
        <f t="shared" si="66"/>
        <v>0</v>
      </c>
      <c r="J2578"/>
      <c r="K2578"/>
    </row>
    <row r="2579" spans="1:11" ht="15.75" x14ac:dyDescent="0.25">
      <c r="A2579" s="243"/>
      <c r="B2579" s="243"/>
      <c r="C2579" s="237"/>
      <c r="D2579" s="237"/>
      <c r="E2579" s="238"/>
      <c r="F2579" s="95"/>
      <c r="G2579" s="95"/>
      <c r="I2579" s="69">
        <f t="shared" si="66"/>
        <v>0</v>
      </c>
      <c r="J2579"/>
      <c r="K2579"/>
    </row>
    <row r="2580" spans="1:11" x14ac:dyDescent="0.25">
      <c r="A2580" s="243" t="s">
        <v>1048</v>
      </c>
      <c r="B2580" s="243" t="s">
        <v>244</v>
      </c>
      <c r="C2580" s="237"/>
      <c r="D2580" s="237"/>
      <c r="E2580" s="238"/>
      <c r="F2580" s="96"/>
      <c r="G2580" s="96"/>
      <c r="I2580" s="69">
        <f t="shared" si="66"/>
        <v>0</v>
      </c>
      <c r="J2580"/>
      <c r="K2580"/>
    </row>
    <row r="2581" spans="1:11" x14ac:dyDescent="0.25">
      <c r="A2581" s="243"/>
      <c r="B2581" s="243"/>
      <c r="C2581" s="237"/>
      <c r="D2581" s="237"/>
      <c r="E2581" s="238"/>
      <c r="F2581" s="96"/>
      <c r="G2581" s="96"/>
      <c r="I2581" s="69">
        <f t="shared" si="66"/>
        <v>0</v>
      </c>
      <c r="J2581"/>
      <c r="K2581"/>
    </row>
    <row r="2582" spans="1:11" x14ac:dyDescent="0.25">
      <c r="A2582" s="243"/>
      <c r="B2582" s="243"/>
      <c r="C2582" s="237"/>
      <c r="D2582" s="237"/>
      <c r="E2582" s="238"/>
      <c r="F2582" s="96"/>
      <c r="G2582" s="96"/>
      <c r="I2582" s="69">
        <f t="shared" si="66"/>
        <v>0</v>
      </c>
      <c r="J2582"/>
      <c r="K2582"/>
    </row>
    <row r="2583" spans="1:11" x14ac:dyDescent="0.25">
      <c r="A2583" s="243"/>
      <c r="B2583" s="243"/>
      <c r="C2583" s="237"/>
      <c r="D2583" s="237"/>
      <c r="E2583" s="238"/>
      <c r="F2583" s="96"/>
      <c r="G2583" s="96"/>
      <c r="I2583" s="69">
        <f t="shared" si="66"/>
        <v>0</v>
      </c>
      <c r="J2583"/>
      <c r="K2583"/>
    </row>
    <row r="2584" spans="1:11" x14ac:dyDescent="0.25">
      <c r="A2584" s="243"/>
      <c r="B2584" s="243"/>
      <c r="C2584" s="237"/>
      <c r="D2584" s="237"/>
      <c r="E2584" s="238"/>
      <c r="F2584" s="96"/>
      <c r="G2584" s="96"/>
      <c r="I2584" s="69">
        <f t="shared" si="66"/>
        <v>0</v>
      </c>
      <c r="J2584"/>
      <c r="K2584"/>
    </row>
    <row r="2585" spans="1:11" x14ac:dyDescent="0.25">
      <c r="A2585" s="243"/>
      <c r="B2585" s="243"/>
      <c r="C2585" s="237"/>
      <c r="D2585" s="237"/>
      <c r="E2585" s="238"/>
      <c r="F2585" s="96"/>
      <c r="G2585" s="96"/>
      <c r="I2585" s="69">
        <f t="shared" si="66"/>
        <v>0</v>
      </c>
      <c r="J2585"/>
      <c r="K2585"/>
    </row>
    <row r="2586" spans="1:11" x14ac:dyDescent="0.25">
      <c r="A2586" s="243"/>
      <c r="B2586" s="243"/>
      <c r="C2586" s="237"/>
      <c r="D2586" s="237"/>
      <c r="E2586" s="238"/>
      <c r="F2586" s="96"/>
      <c r="G2586" s="96"/>
      <c r="I2586" s="69">
        <f t="shared" si="66"/>
        <v>0</v>
      </c>
      <c r="J2586"/>
      <c r="K2586"/>
    </row>
    <row r="2587" spans="1:11" x14ac:dyDescent="0.25">
      <c r="A2587" s="243"/>
      <c r="B2587" s="243"/>
      <c r="C2587" s="237"/>
      <c r="D2587" s="237"/>
      <c r="E2587" s="238"/>
      <c r="F2587" s="96"/>
      <c r="G2587" s="96"/>
      <c r="I2587" s="69">
        <f t="shared" si="66"/>
        <v>0</v>
      </c>
      <c r="J2587"/>
      <c r="K2587"/>
    </row>
    <row r="2588" spans="1:11" x14ac:dyDescent="0.25">
      <c r="A2588" s="243"/>
      <c r="B2588" s="243"/>
      <c r="C2588" s="237"/>
      <c r="D2588" s="237"/>
      <c r="E2588" s="238"/>
      <c r="F2588" s="96"/>
      <c r="G2588" s="96"/>
      <c r="I2588" s="69">
        <f t="shared" si="66"/>
        <v>0</v>
      </c>
      <c r="J2588"/>
      <c r="K2588"/>
    </row>
    <row r="2589" spans="1:11" x14ac:dyDescent="0.25">
      <c r="A2589" s="243"/>
      <c r="B2589" s="243"/>
      <c r="C2589" s="237"/>
      <c r="D2589" s="237"/>
      <c r="E2589" s="238"/>
      <c r="F2589" s="96"/>
      <c r="G2589" s="96"/>
      <c r="I2589" s="69">
        <f t="shared" si="66"/>
        <v>0</v>
      </c>
      <c r="J2589"/>
      <c r="K2589"/>
    </row>
    <row r="2590" spans="1:11" x14ac:dyDescent="0.25">
      <c r="A2590" s="243"/>
      <c r="B2590" s="243"/>
      <c r="C2590" s="237"/>
      <c r="D2590" s="237"/>
      <c r="E2590" s="238"/>
      <c r="F2590" s="96"/>
      <c r="G2590" s="96"/>
      <c r="I2590" s="69">
        <f t="shared" si="66"/>
        <v>0</v>
      </c>
      <c r="J2590"/>
      <c r="K2590"/>
    </row>
    <row r="2591" spans="1:11" x14ac:dyDescent="0.25">
      <c r="A2591" s="243"/>
      <c r="B2591" s="243"/>
      <c r="C2591" s="237"/>
      <c r="D2591" s="237"/>
      <c r="E2591" s="238"/>
      <c r="F2591" s="96"/>
      <c r="G2591" s="96"/>
      <c r="I2591" s="69">
        <f t="shared" si="66"/>
        <v>0</v>
      </c>
      <c r="J2591"/>
      <c r="K2591"/>
    </row>
    <row r="2592" spans="1:11" x14ac:dyDescent="0.25">
      <c r="A2592" s="243"/>
      <c r="B2592" s="243"/>
      <c r="C2592" s="237"/>
      <c r="D2592" s="237"/>
      <c r="E2592" s="238"/>
      <c r="F2592" s="96"/>
      <c r="G2592" s="96"/>
      <c r="I2592" s="69">
        <f t="shared" si="66"/>
        <v>0</v>
      </c>
      <c r="J2592"/>
      <c r="K2592"/>
    </row>
    <row r="2593" spans="1:11" x14ac:dyDescent="0.25">
      <c r="A2593" s="243"/>
      <c r="B2593" s="243"/>
      <c r="C2593" s="237"/>
      <c r="D2593" s="237"/>
      <c r="E2593" s="238"/>
      <c r="F2593" s="96"/>
      <c r="G2593" s="96"/>
      <c r="I2593" s="69">
        <f t="shared" si="66"/>
        <v>0</v>
      </c>
      <c r="J2593"/>
      <c r="K2593"/>
    </row>
    <row r="2594" spans="1:11" x14ac:dyDescent="0.25">
      <c r="A2594" s="243"/>
      <c r="B2594" s="243"/>
      <c r="C2594" s="237"/>
      <c r="D2594" s="237"/>
      <c r="E2594" s="238"/>
      <c r="F2594" s="96"/>
      <c r="G2594" s="96"/>
      <c r="I2594" s="69">
        <f t="shared" si="66"/>
        <v>0</v>
      </c>
      <c r="J2594"/>
      <c r="K2594"/>
    </row>
    <row r="2595" spans="1:11" x14ac:dyDescent="0.25">
      <c r="A2595" s="243"/>
      <c r="B2595" s="243"/>
      <c r="C2595" s="237"/>
      <c r="D2595" s="237"/>
      <c r="E2595" s="238"/>
      <c r="F2595" s="96"/>
      <c r="G2595" s="96"/>
      <c r="I2595" s="69">
        <f t="shared" si="66"/>
        <v>0</v>
      </c>
      <c r="J2595"/>
      <c r="K2595"/>
    </row>
    <row r="2596" spans="1:11" x14ac:dyDescent="0.25">
      <c r="A2596" s="243"/>
      <c r="B2596" s="243"/>
      <c r="C2596" s="237"/>
      <c r="D2596" s="237"/>
      <c r="E2596" s="238"/>
      <c r="F2596" s="96"/>
      <c r="G2596" s="96"/>
      <c r="I2596" s="69">
        <f t="shared" si="66"/>
        <v>0</v>
      </c>
      <c r="J2596"/>
      <c r="K2596"/>
    </row>
    <row r="2597" spans="1:11" x14ac:dyDescent="0.25">
      <c r="A2597" s="243"/>
      <c r="B2597" s="243"/>
      <c r="C2597" s="237"/>
      <c r="D2597" s="237"/>
      <c r="E2597" s="238"/>
      <c r="F2597" s="96"/>
      <c r="G2597" s="96"/>
      <c r="I2597" s="69">
        <f t="shared" si="66"/>
        <v>0</v>
      </c>
      <c r="J2597"/>
      <c r="K2597"/>
    </row>
    <row r="2598" spans="1:11" x14ac:dyDescent="0.25">
      <c r="A2598" s="243"/>
      <c r="B2598" s="243"/>
      <c r="C2598" s="237"/>
      <c r="D2598" s="237"/>
      <c r="E2598" s="238"/>
      <c r="F2598" s="96"/>
      <c r="G2598" s="96"/>
      <c r="I2598" s="69">
        <f t="shared" si="66"/>
        <v>0</v>
      </c>
      <c r="J2598"/>
      <c r="K2598"/>
    </row>
    <row r="2599" spans="1:11" x14ac:dyDescent="0.25">
      <c r="A2599" s="243"/>
      <c r="B2599" s="243"/>
      <c r="C2599" s="237"/>
      <c r="D2599" s="237"/>
      <c r="E2599" s="238"/>
      <c r="F2599" s="96"/>
      <c r="G2599" s="96"/>
      <c r="I2599" s="69">
        <f t="shared" si="66"/>
        <v>0</v>
      </c>
      <c r="J2599"/>
      <c r="K2599"/>
    </row>
    <row r="2600" spans="1:11" x14ac:dyDescent="0.25">
      <c r="A2600" s="243"/>
      <c r="B2600" s="243"/>
      <c r="C2600" s="237"/>
      <c r="D2600" s="237"/>
      <c r="E2600" s="238"/>
      <c r="F2600" s="96"/>
      <c r="G2600" s="96"/>
      <c r="I2600" s="69">
        <f t="shared" si="66"/>
        <v>0</v>
      </c>
      <c r="J2600"/>
      <c r="K2600"/>
    </row>
    <row r="2601" spans="1:11" x14ac:dyDescent="0.25">
      <c r="A2601" s="243"/>
      <c r="B2601" s="243"/>
      <c r="C2601" s="237"/>
      <c r="D2601" s="237"/>
      <c r="E2601" s="238"/>
      <c r="F2601" s="96"/>
      <c r="G2601" s="96"/>
      <c r="I2601" s="69">
        <f t="shared" si="66"/>
        <v>0</v>
      </c>
      <c r="J2601"/>
      <c r="K2601"/>
    </row>
    <row r="2602" spans="1:11" x14ac:dyDescent="0.25">
      <c r="A2602" s="243"/>
      <c r="B2602" s="243"/>
      <c r="C2602" s="237"/>
      <c r="D2602" s="237"/>
      <c r="E2602" s="238"/>
      <c r="F2602" s="96"/>
      <c r="G2602" s="96"/>
      <c r="I2602" s="69">
        <f t="shared" si="66"/>
        <v>0</v>
      </c>
      <c r="J2602"/>
      <c r="K2602"/>
    </row>
    <row r="2603" spans="1:11" x14ac:dyDescent="0.25">
      <c r="A2603" s="243"/>
      <c r="B2603" s="243"/>
      <c r="C2603" s="237"/>
      <c r="D2603" s="237"/>
      <c r="E2603" s="238"/>
      <c r="F2603" s="96"/>
      <c r="G2603" s="96"/>
      <c r="I2603" s="69">
        <f t="shared" si="66"/>
        <v>0</v>
      </c>
      <c r="J2603"/>
      <c r="K2603"/>
    </row>
    <row r="2604" spans="1:11" x14ac:dyDescent="0.25">
      <c r="A2604" s="243"/>
      <c r="B2604" s="243"/>
      <c r="C2604" s="237"/>
      <c r="D2604" s="237"/>
      <c r="E2604" s="238"/>
      <c r="F2604" s="96"/>
      <c r="G2604" s="96"/>
      <c r="I2604" s="69">
        <f t="shared" si="66"/>
        <v>0</v>
      </c>
      <c r="J2604"/>
      <c r="K2604"/>
    </row>
    <row r="2605" spans="1:11" x14ac:dyDescent="0.25">
      <c r="A2605" s="243"/>
      <c r="B2605" s="243"/>
      <c r="C2605" s="237"/>
      <c r="D2605" s="237"/>
      <c r="E2605" s="238"/>
      <c r="F2605" s="96"/>
      <c r="G2605" s="96"/>
      <c r="I2605" s="69">
        <f t="shared" si="66"/>
        <v>0</v>
      </c>
      <c r="J2605"/>
      <c r="K2605"/>
    </row>
    <row r="2606" spans="1:11" x14ac:dyDescent="0.25">
      <c r="A2606" s="243"/>
      <c r="B2606" s="243"/>
      <c r="C2606" s="237"/>
      <c r="D2606" s="237"/>
      <c r="E2606" s="238"/>
      <c r="F2606" s="96"/>
      <c r="G2606" s="96"/>
      <c r="I2606" s="69">
        <f t="shared" si="66"/>
        <v>0</v>
      </c>
      <c r="J2606"/>
      <c r="K2606"/>
    </row>
    <row r="2607" spans="1:11" x14ac:dyDescent="0.25">
      <c r="A2607" s="243"/>
      <c r="B2607" s="243"/>
      <c r="C2607" s="237"/>
      <c r="D2607" s="237"/>
      <c r="E2607" s="238"/>
      <c r="F2607" s="96"/>
      <c r="G2607" s="96"/>
      <c r="I2607" s="69">
        <f t="shared" si="66"/>
        <v>0</v>
      </c>
      <c r="J2607"/>
      <c r="K2607"/>
    </row>
    <row r="2608" spans="1:11" x14ac:dyDescent="0.25">
      <c r="A2608" s="243"/>
      <c r="B2608" s="243"/>
      <c r="C2608" s="237"/>
      <c r="D2608" s="237"/>
      <c r="E2608" s="238"/>
      <c r="F2608" s="96"/>
      <c r="G2608" s="96"/>
      <c r="I2608" s="69">
        <f t="shared" si="66"/>
        <v>0</v>
      </c>
      <c r="J2608"/>
      <c r="K2608"/>
    </row>
    <row r="2609" spans="1:11" x14ac:dyDescent="0.25">
      <c r="A2609" s="243"/>
      <c r="B2609" s="243"/>
      <c r="C2609" s="237"/>
      <c r="D2609" s="237"/>
      <c r="E2609" s="238"/>
      <c r="F2609" s="96"/>
      <c r="G2609" s="96"/>
      <c r="I2609" s="69">
        <f t="shared" si="66"/>
        <v>0</v>
      </c>
      <c r="J2609"/>
      <c r="K2609"/>
    </row>
    <row r="2610" spans="1:11" x14ac:dyDescent="0.25">
      <c r="A2610" s="243"/>
      <c r="B2610" s="243"/>
      <c r="C2610" s="237"/>
      <c r="D2610" s="237"/>
      <c r="E2610" s="238"/>
      <c r="F2610" s="96"/>
      <c r="G2610" s="96"/>
      <c r="I2610" s="69">
        <f t="shared" si="66"/>
        <v>0</v>
      </c>
      <c r="J2610"/>
      <c r="K2610"/>
    </row>
    <row r="2611" spans="1:11" x14ac:dyDescent="0.25">
      <c r="A2611" s="243"/>
      <c r="B2611" s="243"/>
      <c r="C2611" s="237"/>
      <c r="D2611" s="237"/>
      <c r="E2611" s="238"/>
      <c r="F2611" s="96"/>
      <c r="G2611" s="96"/>
      <c r="I2611" s="69">
        <f t="shared" si="66"/>
        <v>0</v>
      </c>
      <c r="J2611"/>
      <c r="K2611"/>
    </row>
    <row r="2612" spans="1:11" x14ac:dyDescent="0.25">
      <c r="A2612" s="243"/>
      <c r="B2612" s="243"/>
      <c r="C2612" s="237"/>
      <c r="D2612" s="237"/>
      <c r="E2612" s="238"/>
      <c r="F2612" s="96"/>
      <c r="G2612" s="96"/>
      <c r="I2612" s="69">
        <f t="shared" si="66"/>
        <v>0</v>
      </c>
      <c r="J2612"/>
      <c r="K2612"/>
    </row>
    <row r="2613" spans="1:11" x14ac:dyDescent="0.25">
      <c r="A2613" s="243"/>
      <c r="B2613" s="243"/>
      <c r="C2613" s="237"/>
      <c r="D2613" s="237"/>
      <c r="E2613" s="238"/>
      <c r="F2613" s="96"/>
      <c r="G2613" s="96"/>
      <c r="I2613" s="69">
        <f t="shared" si="66"/>
        <v>0</v>
      </c>
      <c r="J2613"/>
      <c r="K2613"/>
    </row>
    <row r="2614" spans="1:11" x14ac:dyDescent="0.25">
      <c r="A2614" s="243"/>
      <c r="B2614" s="243"/>
      <c r="C2614" s="237"/>
      <c r="D2614" s="237"/>
      <c r="E2614" s="238"/>
      <c r="F2614" s="96"/>
      <c r="G2614" s="96"/>
      <c r="I2614" s="69">
        <f t="shared" si="66"/>
        <v>0</v>
      </c>
      <c r="J2614"/>
      <c r="K2614"/>
    </row>
    <row r="2615" spans="1:11" x14ac:dyDescent="0.25">
      <c r="A2615" s="243"/>
      <c r="B2615" s="243"/>
      <c r="C2615" s="237"/>
      <c r="D2615" s="237"/>
      <c r="E2615" s="238"/>
      <c r="F2615" s="96"/>
      <c r="G2615" s="96"/>
      <c r="I2615" s="69">
        <f t="shared" si="66"/>
        <v>0</v>
      </c>
      <c r="J2615"/>
      <c r="K2615"/>
    </row>
    <row r="2616" spans="1:11" x14ac:dyDescent="0.25">
      <c r="A2616" s="243"/>
      <c r="B2616" s="243"/>
      <c r="C2616" s="237"/>
      <c r="D2616" s="237"/>
      <c r="E2616" s="238"/>
      <c r="F2616" s="96"/>
      <c r="G2616" s="96"/>
      <c r="I2616" s="69">
        <f t="shared" si="66"/>
        <v>0</v>
      </c>
      <c r="J2616"/>
      <c r="K2616"/>
    </row>
    <row r="2617" spans="1:11" x14ac:dyDescent="0.25">
      <c r="A2617" s="243"/>
      <c r="B2617" s="243"/>
      <c r="C2617" s="237"/>
      <c r="D2617" s="237"/>
      <c r="E2617" s="238"/>
      <c r="F2617" s="96"/>
      <c r="G2617" s="96"/>
      <c r="I2617" s="69">
        <f t="shared" si="66"/>
        <v>0</v>
      </c>
      <c r="J2617"/>
      <c r="K2617"/>
    </row>
    <row r="2618" spans="1:11" x14ac:dyDescent="0.25">
      <c r="A2618" s="243"/>
      <c r="B2618" s="243"/>
      <c r="C2618" s="237"/>
      <c r="D2618" s="237"/>
      <c r="E2618" s="238"/>
      <c r="F2618" s="96"/>
      <c r="G2618" s="96"/>
      <c r="I2618" s="69">
        <f t="shared" si="66"/>
        <v>0</v>
      </c>
      <c r="J2618"/>
      <c r="K2618"/>
    </row>
    <row r="2619" spans="1:11" x14ac:dyDescent="0.25">
      <c r="A2619" s="243"/>
      <c r="B2619" s="243"/>
      <c r="C2619" s="237"/>
      <c r="D2619" s="237"/>
      <c r="E2619" s="238"/>
      <c r="F2619" s="96"/>
      <c r="G2619" s="96"/>
      <c r="I2619" s="69">
        <f t="shared" si="66"/>
        <v>0</v>
      </c>
      <c r="J2619"/>
      <c r="K2619"/>
    </row>
    <row r="2620" spans="1:11" x14ac:dyDescent="0.25">
      <c r="A2620" s="243"/>
      <c r="B2620" s="243"/>
      <c r="C2620" s="237"/>
      <c r="D2620" s="237"/>
      <c r="E2620" s="238"/>
      <c r="F2620" s="96"/>
      <c r="G2620" s="96"/>
      <c r="I2620" s="69">
        <f t="shared" si="66"/>
        <v>0</v>
      </c>
      <c r="J2620"/>
      <c r="K2620"/>
    </row>
    <row r="2621" spans="1:11" x14ac:dyDescent="0.25">
      <c r="A2621" s="243"/>
      <c r="B2621" s="243"/>
      <c r="C2621" s="237"/>
      <c r="D2621" s="237"/>
      <c r="E2621" s="238"/>
      <c r="F2621" s="96"/>
      <c r="G2621" s="96"/>
      <c r="I2621" s="69">
        <f t="shared" si="66"/>
        <v>0</v>
      </c>
      <c r="J2621"/>
      <c r="K2621"/>
    </row>
    <row r="2622" spans="1:11" x14ac:dyDescent="0.25">
      <c r="A2622" s="243"/>
      <c r="B2622" s="243"/>
      <c r="C2622" s="237"/>
      <c r="D2622" s="237"/>
      <c r="E2622" s="238"/>
      <c r="F2622" s="96"/>
      <c r="G2622" s="96"/>
      <c r="I2622" s="69">
        <f t="shared" si="66"/>
        <v>0</v>
      </c>
      <c r="J2622"/>
      <c r="K2622"/>
    </row>
    <row r="2623" spans="1:11" x14ac:dyDescent="0.25">
      <c r="A2623" s="243"/>
      <c r="B2623" s="243"/>
      <c r="C2623" s="237"/>
      <c r="D2623" s="237"/>
      <c r="E2623" s="238"/>
      <c r="F2623" s="96"/>
      <c r="G2623" s="96"/>
      <c r="I2623" s="69">
        <f t="shared" si="66"/>
        <v>0</v>
      </c>
      <c r="J2623"/>
      <c r="K2623"/>
    </row>
    <row r="2624" spans="1:11" x14ac:dyDescent="0.25">
      <c r="A2624" s="243"/>
      <c r="B2624" s="243"/>
      <c r="C2624" s="237"/>
      <c r="D2624" s="237"/>
      <c r="E2624" s="238"/>
      <c r="F2624" s="96"/>
      <c r="G2624" s="96"/>
      <c r="I2624" s="69">
        <f t="shared" si="66"/>
        <v>0</v>
      </c>
      <c r="J2624"/>
      <c r="K2624"/>
    </row>
    <row r="2625" spans="1:11" x14ac:dyDescent="0.25">
      <c r="A2625" s="243"/>
      <c r="B2625" s="243"/>
      <c r="C2625" s="237"/>
      <c r="D2625" s="237"/>
      <c r="E2625" s="238"/>
      <c r="F2625" s="96"/>
      <c r="G2625" s="96"/>
      <c r="I2625" s="69">
        <f t="shared" si="66"/>
        <v>0</v>
      </c>
      <c r="J2625"/>
      <c r="K2625"/>
    </row>
    <row r="2626" spans="1:11" x14ac:dyDescent="0.25">
      <c r="A2626" s="243"/>
      <c r="B2626" s="243"/>
      <c r="C2626" s="237"/>
      <c r="D2626" s="237"/>
      <c r="E2626" s="238"/>
      <c r="F2626" s="96"/>
      <c r="G2626" s="96"/>
      <c r="I2626" s="69">
        <f t="shared" si="66"/>
        <v>0</v>
      </c>
      <c r="J2626"/>
      <c r="K2626"/>
    </row>
    <row r="2627" spans="1:11" x14ac:dyDescent="0.25">
      <c r="A2627" s="243"/>
      <c r="B2627" s="243"/>
      <c r="C2627" s="237"/>
      <c r="D2627" s="237"/>
      <c r="E2627" s="238"/>
      <c r="F2627" s="96"/>
      <c r="G2627" s="96"/>
      <c r="I2627" s="69">
        <f t="shared" ref="I2627:I2690" si="67">D2627</f>
        <v>0</v>
      </c>
      <c r="J2627"/>
      <c r="K2627"/>
    </row>
    <row r="2628" spans="1:11" x14ac:dyDescent="0.25">
      <c r="A2628" s="243"/>
      <c r="B2628" s="243"/>
      <c r="C2628" s="237"/>
      <c r="D2628" s="237"/>
      <c r="E2628" s="238"/>
      <c r="F2628" s="96"/>
      <c r="G2628" s="96"/>
      <c r="I2628" s="69">
        <f t="shared" si="67"/>
        <v>0</v>
      </c>
      <c r="J2628"/>
      <c r="K2628"/>
    </row>
    <row r="2629" spans="1:11" x14ac:dyDescent="0.25">
      <c r="A2629" s="243"/>
      <c r="B2629" s="243"/>
      <c r="C2629" s="237"/>
      <c r="D2629" s="237"/>
      <c r="E2629" s="238"/>
      <c r="F2629" s="96"/>
      <c r="G2629" s="96"/>
      <c r="I2629" s="69">
        <f t="shared" si="67"/>
        <v>0</v>
      </c>
      <c r="J2629"/>
      <c r="K2629"/>
    </row>
    <row r="2630" spans="1:11" x14ac:dyDescent="0.25">
      <c r="A2630" s="243"/>
      <c r="B2630" s="243"/>
      <c r="C2630" s="237"/>
      <c r="D2630" s="237"/>
      <c r="E2630" s="238"/>
      <c r="F2630" s="96"/>
      <c r="G2630" s="96"/>
      <c r="I2630" s="69">
        <f t="shared" si="67"/>
        <v>0</v>
      </c>
      <c r="J2630"/>
      <c r="K2630"/>
    </row>
    <row r="2631" spans="1:11" x14ac:dyDescent="0.25">
      <c r="A2631" s="243"/>
      <c r="B2631" s="243"/>
      <c r="C2631" s="237"/>
      <c r="D2631" s="237"/>
      <c r="E2631" s="238"/>
      <c r="F2631" s="96"/>
      <c r="G2631" s="96"/>
      <c r="I2631" s="69">
        <f t="shared" si="67"/>
        <v>0</v>
      </c>
      <c r="J2631"/>
      <c r="K2631"/>
    </row>
    <row r="2632" spans="1:11" x14ac:dyDescent="0.25">
      <c r="A2632" s="243"/>
      <c r="B2632" s="243"/>
      <c r="C2632" s="237"/>
      <c r="D2632" s="237"/>
      <c r="E2632" s="238"/>
      <c r="F2632" s="96"/>
      <c r="G2632" s="96"/>
      <c r="I2632" s="69">
        <f t="shared" si="67"/>
        <v>0</v>
      </c>
      <c r="J2632"/>
      <c r="K2632"/>
    </row>
    <row r="2633" spans="1:11" x14ac:dyDescent="0.25">
      <c r="A2633" s="243"/>
      <c r="B2633" s="243"/>
      <c r="C2633" s="237"/>
      <c r="D2633" s="237"/>
      <c r="E2633" s="238"/>
      <c r="F2633" s="96"/>
      <c r="G2633" s="96"/>
      <c r="I2633" s="69">
        <f t="shared" si="67"/>
        <v>0</v>
      </c>
      <c r="J2633"/>
      <c r="K2633"/>
    </row>
    <row r="2634" spans="1:11" x14ac:dyDescent="0.25">
      <c r="A2634" s="243"/>
      <c r="B2634" s="243"/>
      <c r="C2634" s="237"/>
      <c r="D2634" s="237"/>
      <c r="E2634" s="238"/>
      <c r="F2634" s="96"/>
      <c r="G2634" s="96"/>
      <c r="I2634" s="69">
        <f t="shared" si="67"/>
        <v>0</v>
      </c>
      <c r="J2634"/>
      <c r="K2634"/>
    </row>
    <row r="2635" spans="1:11" x14ac:dyDescent="0.25">
      <c r="A2635" s="243"/>
      <c r="B2635" s="243"/>
      <c r="C2635" s="237"/>
      <c r="D2635" s="237"/>
      <c r="E2635" s="238"/>
      <c r="F2635" s="96"/>
      <c r="G2635" s="96"/>
      <c r="I2635" s="69">
        <f t="shared" si="67"/>
        <v>0</v>
      </c>
      <c r="J2635"/>
      <c r="K2635"/>
    </row>
    <row r="2636" spans="1:11" x14ac:dyDescent="0.25">
      <c r="A2636" s="243"/>
      <c r="B2636" s="243"/>
      <c r="C2636" s="237"/>
      <c r="D2636" s="237"/>
      <c r="E2636" s="238"/>
      <c r="F2636" s="96"/>
      <c r="G2636" s="96"/>
      <c r="I2636" s="69">
        <f t="shared" si="67"/>
        <v>0</v>
      </c>
      <c r="J2636"/>
      <c r="K2636"/>
    </row>
    <row r="2637" spans="1:11" x14ac:dyDescent="0.25">
      <c r="A2637" s="243"/>
      <c r="B2637" s="243"/>
      <c r="C2637" s="237"/>
      <c r="D2637" s="237"/>
      <c r="E2637" s="238"/>
      <c r="F2637" s="96"/>
      <c r="G2637" s="96"/>
      <c r="I2637" s="69">
        <f t="shared" si="67"/>
        <v>0</v>
      </c>
      <c r="J2637"/>
      <c r="K2637"/>
    </row>
    <row r="2638" spans="1:11" x14ac:dyDescent="0.25">
      <c r="A2638" s="243"/>
      <c r="B2638" s="243"/>
      <c r="C2638" s="237"/>
      <c r="D2638" s="237"/>
      <c r="E2638" s="238"/>
      <c r="F2638" s="96"/>
      <c r="G2638" s="96"/>
      <c r="I2638" s="69">
        <f t="shared" si="67"/>
        <v>0</v>
      </c>
      <c r="J2638"/>
      <c r="K2638"/>
    </row>
    <row r="2639" spans="1:11" x14ac:dyDescent="0.25">
      <c r="A2639" s="243"/>
      <c r="B2639" s="243"/>
      <c r="C2639" s="237"/>
      <c r="D2639" s="237"/>
      <c r="E2639" s="238"/>
      <c r="F2639" s="96"/>
      <c r="G2639" s="96"/>
      <c r="I2639" s="69">
        <f t="shared" si="67"/>
        <v>0</v>
      </c>
      <c r="J2639"/>
      <c r="K2639"/>
    </row>
    <row r="2640" spans="1:11" x14ac:dyDescent="0.25">
      <c r="A2640" s="243"/>
      <c r="B2640" s="243"/>
      <c r="C2640" s="237"/>
      <c r="D2640" s="237"/>
      <c r="E2640" s="238"/>
      <c r="F2640" s="96"/>
      <c r="G2640" s="96"/>
      <c r="I2640" s="69">
        <f t="shared" si="67"/>
        <v>0</v>
      </c>
      <c r="J2640"/>
      <c r="K2640"/>
    </row>
    <row r="2641" spans="1:11" x14ac:dyDescent="0.25">
      <c r="A2641" s="243"/>
      <c r="B2641" s="243"/>
      <c r="C2641" s="237"/>
      <c r="D2641" s="237"/>
      <c r="E2641" s="238"/>
      <c r="F2641" s="96"/>
      <c r="G2641" s="96"/>
      <c r="I2641" s="69">
        <f t="shared" si="67"/>
        <v>0</v>
      </c>
      <c r="J2641"/>
      <c r="K2641"/>
    </row>
    <row r="2642" spans="1:11" x14ac:dyDescent="0.25">
      <c r="A2642" s="243"/>
      <c r="B2642" s="243"/>
      <c r="C2642" s="237"/>
      <c r="D2642" s="237"/>
      <c r="E2642" s="238"/>
      <c r="F2642" s="96"/>
      <c r="G2642" s="96"/>
      <c r="I2642" s="69">
        <f t="shared" si="67"/>
        <v>0</v>
      </c>
      <c r="J2642"/>
      <c r="K2642"/>
    </row>
    <row r="2643" spans="1:11" x14ac:dyDescent="0.25">
      <c r="A2643" s="243"/>
      <c r="B2643" s="243"/>
      <c r="C2643" s="237"/>
      <c r="D2643" s="237"/>
      <c r="E2643" s="238"/>
      <c r="F2643" s="96"/>
      <c r="G2643" s="96"/>
      <c r="I2643" s="69">
        <f t="shared" si="67"/>
        <v>0</v>
      </c>
      <c r="J2643"/>
      <c r="K2643"/>
    </row>
    <row r="2644" spans="1:11" x14ac:dyDescent="0.25">
      <c r="A2644" s="243"/>
      <c r="B2644" s="243"/>
      <c r="C2644" s="237"/>
      <c r="D2644" s="237"/>
      <c r="E2644" s="238"/>
      <c r="F2644" s="96"/>
      <c r="G2644" s="96"/>
      <c r="I2644" s="69">
        <f t="shared" si="67"/>
        <v>0</v>
      </c>
      <c r="J2644"/>
      <c r="K2644"/>
    </row>
    <row r="2645" spans="1:11" x14ac:dyDescent="0.25">
      <c r="A2645" s="243"/>
      <c r="B2645" s="243"/>
      <c r="C2645" s="237"/>
      <c r="D2645" s="237"/>
      <c r="E2645" s="238"/>
      <c r="F2645" s="96"/>
      <c r="G2645" s="96"/>
      <c r="I2645" s="69">
        <f t="shared" si="67"/>
        <v>0</v>
      </c>
      <c r="J2645"/>
      <c r="K2645"/>
    </row>
    <row r="2646" spans="1:11" x14ac:dyDescent="0.25">
      <c r="A2646" s="243"/>
      <c r="B2646" s="243"/>
      <c r="C2646" s="237"/>
      <c r="D2646" s="237"/>
      <c r="E2646" s="238"/>
      <c r="F2646" s="96"/>
      <c r="G2646" s="96"/>
      <c r="I2646" s="69">
        <f t="shared" si="67"/>
        <v>0</v>
      </c>
      <c r="J2646"/>
      <c r="K2646"/>
    </row>
    <row r="2647" spans="1:11" x14ac:dyDescent="0.25">
      <c r="A2647" s="243"/>
      <c r="B2647" s="243"/>
      <c r="C2647" s="237"/>
      <c r="D2647" s="237"/>
      <c r="E2647" s="238"/>
      <c r="F2647" s="96"/>
      <c r="G2647" s="96"/>
      <c r="I2647" s="69">
        <f t="shared" si="67"/>
        <v>0</v>
      </c>
      <c r="J2647"/>
      <c r="K2647"/>
    </row>
    <row r="2648" spans="1:11" x14ac:dyDescent="0.25">
      <c r="A2648" s="243"/>
      <c r="B2648" s="243"/>
      <c r="C2648" s="237"/>
      <c r="D2648" s="237"/>
      <c r="E2648" s="238"/>
      <c r="F2648" s="96"/>
      <c r="G2648" s="96"/>
      <c r="I2648" s="69">
        <f t="shared" si="67"/>
        <v>0</v>
      </c>
      <c r="J2648"/>
      <c r="K2648"/>
    </row>
    <row r="2649" spans="1:11" x14ac:dyDescent="0.25">
      <c r="A2649" s="243"/>
      <c r="B2649" s="243"/>
      <c r="C2649" s="237"/>
      <c r="D2649" s="237"/>
      <c r="E2649" s="238"/>
      <c r="F2649" s="96"/>
      <c r="G2649" s="96"/>
      <c r="I2649" s="69">
        <f t="shared" si="67"/>
        <v>0</v>
      </c>
      <c r="J2649"/>
      <c r="K2649"/>
    </row>
    <row r="2650" spans="1:11" x14ac:dyDescent="0.25">
      <c r="A2650" s="243"/>
      <c r="B2650" s="243"/>
      <c r="C2650" s="237"/>
      <c r="D2650" s="237"/>
      <c r="E2650" s="238"/>
      <c r="F2650" s="96"/>
      <c r="G2650" s="96"/>
      <c r="I2650" s="69">
        <f t="shared" si="67"/>
        <v>0</v>
      </c>
      <c r="J2650"/>
      <c r="K2650"/>
    </row>
    <row r="2651" spans="1:11" x14ac:dyDescent="0.25">
      <c r="A2651" s="243"/>
      <c r="B2651" s="243"/>
      <c r="C2651" s="237"/>
      <c r="D2651" s="237"/>
      <c r="E2651" s="238"/>
      <c r="F2651" s="96"/>
      <c r="G2651" s="96"/>
      <c r="I2651" s="69">
        <f t="shared" si="67"/>
        <v>0</v>
      </c>
      <c r="J2651"/>
      <c r="K2651"/>
    </row>
    <row r="2652" spans="1:11" x14ac:dyDescent="0.25">
      <c r="A2652" s="243"/>
      <c r="B2652" s="243"/>
      <c r="C2652" s="237"/>
      <c r="D2652" s="237"/>
      <c r="E2652" s="238"/>
      <c r="F2652" s="96"/>
      <c r="G2652" s="96"/>
      <c r="I2652" s="69">
        <f t="shared" si="67"/>
        <v>0</v>
      </c>
      <c r="J2652"/>
      <c r="K2652"/>
    </row>
    <row r="2653" spans="1:11" x14ac:dyDescent="0.25">
      <c r="A2653" s="243"/>
      <c r="B2653" s="243"/>
      <c r="C2653" s="237"/>
      <c r="D2653" s="237"/>
      <c r="E2653" s="238"/>
      <c r="F2653" s="96"/>
      <c r="G2653" s="96"/>
      <c r="I2653" s="69">
        <f t="shared" si="67"/>
        <v>0</v>
      </c>
      <c r="J2653"/>
      <c r="K2653"/>
    </row>
    <row r="2654" spans="1:11" x14ac:dyDescent="0.25">
      <c r="A2654" s="243"/>
      <c r="B2654" s="243"/>
      <c r="C2654" s="237"/>
      <c r="D2654" s="237"/>
      <c r="E2654" s="238"/>
      <c r="F2654" s="96"/>
      <c r="G2654" s="96"/>
      <c r="I2654" s="69">
        <f t="shared" si="67"/>
        <v>0</v>
      </c>
      <c r="J2654"/>
      <c r="K2654"/>
    </row>
    <row r="2655" spans="1:11" x14ac:dyDescent="0.25">
      <c r="A2655" s="243"/>
      <c r="B2655" s="243"/>
      <c r="C2655" s="237"/>
      <c r="D2655" s="237"/>
      <c r="E2655" s="238"/>
      <c r="F2655" s="96"/>
      <c r="G2655" s="96"/>
      <c r="I2655" s="69">
        <f t="shared" si="67"/>
        <v>0</v>
      </c>
      <c r="J2655"/>
      <c r="K2655"/>
    </row>
    <row r="2656" spans="1:11" x14ac:dyDescent="0.25">
      <c r="A2656" s="243"/>
      <c r="B2656" s="243"/>
      <c r="C2656" s="237"/>
      <c r="D2656" s="237"/>
      <c r="E2656" s="238"/>
      <c r="F2656" s="96"/>
      <c r="G2656" s="96"/>
      <c r="I2656" s="69">
        <f t="shared" si="67"/>
        <v>0</v>
      </c>
      <c r="J2656"/>
      <c r="K2656"/>
    </row>
    <row r="2657" spans="1:11" x14ac:dyDescent="0.25">
      <c r="A2657" s="243"/>
      <c r="B2657" s="243"/>
      <c r="C2657" s="237"/>
      <c r="D2657" s="237"/>
      <c r="E2657" s="238"/>
      <c r="F2657" s="96"/>
      <c r="G2657" s="96"/>
      <c r="I2657" s="69">
        <f t="shared" si="67"/>
        <v>0</v>
      </c>
      <c r="J2657"/>
      <c r="K2657"/>
    </row>
    <row r="2658" spans="1:11" x14ac:dyDescent="0.25">
      <c r="A2658" s="243"/>
      <c r="B2658" s="243"/>
      <c r="C2658" s="237"/>
      <c r="D2658" s="237"/>
      <c r="E2658" s="238"/>
      <c r="F2658" s="96"/>
      <c r="G2658" s="96"/>
      <c r="I2658" s="69">
        <f t="shared" si="67"/>
        <v>0</v>
      </c>
      <c r="J2658"/>
      <c r="K2658"/>
    </row>
    <row r="2659" spans="1:11" x14ac:dyDescent="0.25">
      <c r="A2659" s="243"/>
      <c r="B2659" s="243"/>
      <c r="C2659" s="237"/>
      <c r="D2659" s="237"/>
      <c r="E2659" s="238"/>
      <c r="F2659" s="96"/>
      <c r="G2659" s="96"/>
      <c r="I2659" s="69">
        <f t="shared" si="67"/>
        <v>0</v>
      </c>
      <c r="J2659"/>
      <c r="K2659"/>
    </row>
    <row r="2660" spans="1:11" x14ac:dyDescent="0.25">
      <c r="A2660" s="243"/>
      <c r="B2660" s="243"/>
      <c r="C2660" s="237"/>
      <c r="D2660" s="237"/>
      <c r="E2660" s="238"/>
      <c r="F2660" s="96"/>
      <c r="G2660" s="96"/>
      <c r="I2660" s="69">
        <f t="shared" si="67"/>
        <v>0</v>
      </c>
      <c r="J2660"/>
      <c r="K2660"/>
    </row>
    <row r="2661" spans="1:11" x14ac:dyDescent="0.25">
      <c r="A2661" s="243"/>
      <c r="B2661" s="243"/>
      <c r="C2661" s="237"/>
      <c r="D2661" s="237"/>
      <c r="E2661" s="238"/>
      <c r="F2661" s="96"/>
      <c r="G2661" s="96"/>
      <c r="I2661" s="69">
        <f t="shared" si="67"/>
        <v>0</v>
      </c>
      <c r="J2661"/>
      <c r="K2661"/>
    </row>
    <row r="2662" spans="1:11" x14ac:dyDescent="0.25">
      <c r="A2662" s="243"/>
      <c r="B2662" s="243"/>
      <c r="C2662" s="237"/>
      <c r="D2662" s="237"/>
      <c r="E2662" s="238"/>
      <c r="F2662" s="96"/>
      <c r="G2662" s="96"/>
      <c r="I2662" s="69">
        <f t="shared" si="67"/>
        <v>0</v>
      </c>
      <c r="J2662"/>
      <c r="K2662"/>
    </row>
    <row r="2663" spans="1:11" x14ac:dyDescent="0.25">
      <c r="A2663" s="243"/>
      <c r="B2663" s="243"/>
      <c r="C2663" s="237"/>
      <c r="D2663" s="237"/>
      <c r="E2663" s="238"/>
      <c r="F2663" s="96"/>
      <c r="G2663" s="96"/>
      <c r="I2663" s="69">
        <f t="shared" si="67"/>
        <v>0</v>
      </c>
      <c r="J2663"/>
      <c r="K2663"/>
    </row>
    <row r="2664" spans="1:11" x14ac:dyDescent="0.25">
      <c r="A2664" s="243"/>
      <c r="B2664" s="243"/>
      <c r="C2664" s="237"/>
      <c r="D2664" s="237"/>
      <c r="E2664" s="238"/>
      <c r="F2664" s="96"/>
      <c r="G2664" s="96"/>
      <c r="I2664" s="69">
        <f t="shared" si="67"/>
        <v>0</v>
      </c>
      <c r="J2664"/>
      <c r="K2664"/>
    </row>
    <row r="2665" spans="1:11" x14ac:dyDescent="0.25">
      <c r="A2665" s="243"/>
      <c r="B2665" s="243"/>
      <c r="C2665" s="237"/>
      <c r="D2665" s="237"/>
      <c r="E2665" s="238"/>
      <c r="F2665" s="96"/>
      <c r="G2665" s="96"/>
      <c r="I2665" s="69">
        <f t="shared" si="67"/>
        <v>0</v>
      </c>
      <c r="J2665"/>
      <c r="K2665"/>
    </row>
    <row r="2666" spans="1:11" x14ac:dyDescent="0.25">
      <c r="A2666" s="243"/>
      <c r="B2666" s="243"/>
      <c r="C2666" s="237"/>
      <c r="D2666" s="237"/>
      <c r="E2666" s="238"/>
      <c r="F2666" s="96"/>
      <c r="G2666" s="96"/>
      <c r="I2666" s="69">
        <f t="shared" si="67"/>
        <v>0</v>
      </c>
      <c r="J2666"/>
      <c r="K2666"/>
    </row>
    <row r="2667" spans="1:11" x14ac:dyDescent="0.25">
      <c r="A2667" s="243"/>
      <c r="B2667" s="243"/>
      <c r="C2667" s="237"/>
      <c r="D2667" s="237"/>
      <c r="E2667" s="238"/>
      <c r="F2667" s="96"/>
      <c r="G2667" s="96"/>
      <c r="I2667" s="69">
        <f t="shared" si="67"/>
        <v>0</v>
      </c>
      <c r="J2667"/>
      <c r="K2667"/>
    </row>
    <row r="2668" spans="1:11" x14ac:dyDescent="0.25">
      <c r="A2668" s="243"/>
      <c r="B2668" s="243"/>
      <c r="C2668" s="237"/>
      <c r="D2668" s="237"/>
      <c r="E2668" s="238"/>
      <c r="F2668" s="96"/>
      <c r="G2668" s="96"/>
      <c r="I2668" s="69">
        <f t="shared" si="67"/>
        <v>0</v>
      </c>
      <c r="J2668"/>
      <c r="K2668"/>
    </row>
    <row r="2669" spans="1:11" x14ac:dyDescent="0.25">
      <c r="A2669" s="243"/>
      <c r="B2669" s="243"/>
      <c r="C2669" s="237"/>
      <c r="D2669" s="237"/>
      <c r="E2669" s="238"/>
      <c r="F2669" s="96"/>
      <c r="G2669" s="96"/>
      <c r="I2669" s="69">
        <f t="shared" si="67"/>
        <v>0</v>
      </c>
      <c r="J2669"/>
      <c r="K2669"/>
    </row>
    <row r="2670" spans="1:11" x14ac:dyDescent="0.25">
      <c r="A2670" s="243"/>
      <c r="B2670" s="243"/>
      <c r="C2670" s="237"/>
      <c r="D2670" s="237"/>
      <c r="E2670" s="238"/>
      <c r="F2670" s="96"/>
      <c r="G2670" s="96"/>
      <c r="I2670" s="69">
        <f t="shared" si="67"/>
        <v>0</v>
      </c>
      <c r="J2670"/>
      <c r="K2670"/>
    </row>
    <row r="2671" spans="1:11" x14ac:dyDescent="0.25">
      <c r="A2671" s="243"/>
      <c r="B2671" s="243"/>
      <c r="C2671" s="237"/>
      <c r="D2671" s="237"/>
      <c r="E2671" s="238"/>
      <c r="F2671" s="96"/>
      <c r="G2671" s="96"/>
      <c r="I2671" s="69">
        <f t="shared" si="67"/>
        <v>0</v>
      </c>
      <c r="J2671"/>
      <c r="K2671"/>
    </row>
    <row r="2672" spans="1:11" x14ac:dyDescent="0.25">
      <c r="A2672" s="243"/>
      <c r="B2672" s="243"/>
      <c r="C2672" s="237"/>
      <c r="D2672" s="237"/>
      <c r="E2672" s="238"/>
      <c r="F2672" s="96"/>
      <c r="G2672" s="96"/>
      <c r="I2672" s="69">
        <f t="shared" si="67"/>
        <v>0</v>
      </c>
      <c r="J2672"/>
      <c r="K2672"/>
    </row>
    <row r="2673" spans="1:11" x14ac:dyDescent="0.25">
      <c r="A2673" s="243"/>
      <c r="B2673" s="243"/>
      <c r="C2673" s="237"/>
      <c r="D2673" s="237"/>
      <c r="E2673" s="238"/>
      <c r="F2673" s="96"/>
      <c r="G2673" s="96"/>
      <c r="I2673" s="69">
        <f t="shared" si="67"/>
        <v>0</v>
      </c>
      <c r="J2673"/>
      <c r="K2673"/>
    </row>
    <row r="2674" spans="1:11" x14ac:dyDescent="0.25">
      <c r="A2674" s="243"/>
      <c r="B2674" s="243"/>
      <c r="C2674" s="237"/>
      <c r="D2674" s="237"/>
      <c r="E2674" s="238"/>
      <c r="F2674" s="96"/>
      <c r="G2674" s="96"/>
      <c r="I2674" s="69">
        <f t="shared" si="67"/>
        <v>0</v>
      </c>
      <c r="J2674"/>
      <c r="K2674"/>
    </row>
    <row r="2675" spans="1:11" x14ac:dyDescent="0.25">
      <c r="A2675" s="243"/>
      <c r="B2675" s="243"/>
      <c r="C2675" s="237"/>
      <c r="D2675" s="237"/>
      <c r="E2675" s="238"/>
      <c r="F2675" s="96"/>
      <c r="G2675" s="96"/>
      <c r="I2675" s="69">
        <f t="shared" si="67"/>
        <v>0</v>
      </c>
      <c r="J2675"/>
      <c r="K2675"/>
    </row>
    <row r="2676" spans="1:11" x14ac:dyDescent="0.25">
      <c r="A2676" s="243"/>
      <c r="B2676" s="243"/>
      <c r="C2676" s="237"/>
      <c r="D2676" s="237"/>
      <c r="E2676" s="238"/>
      <c r="F2676" s="96"/>
      <c r="G2676" s="96"/>
      <c r="I2676" s="69">
        <f t="shared" si="67"/>
        <v>0</v>
      </c>
      <c r="J2676"/>
      <c r="K2676"/>
    </row>
    <row r="2677" spans="1:11" x14ac:dyDescent="0.25">
      <c r="A2677" s="243"/>
      <c r="B2677" s="243"/>
      <c r="C2677" s="237"/>
      <c r="D2677" s="237"/>
      <c r="E2677" s="238"/>
      <c r="F2677" s="96"/>
      <c r="G2677" s="96"/>
      <c r="I2677" s="69">
        <f t="shared" si="67"/>
        <v>0</v>
      </c>
      <c r="J2677"/>
      <c r="K2677"/>
    </row>
    <row r="2678" spans="1:11" x14ac:dyDescent="0.25">
      <c r="A2678" s="243"/>
      <c r="B2678" s="243"/>
      <c r="C2678" s="237"/>
      <c r="D2678" s="237"/>
      <c r="E2678" s="238"/>
      <c r="F2678" s="96"/>
      <c r="G2678" s="96"/>
      <c r="I2678" s="69">
        <f t="shared" si="67"/>
        <v>0</v>
      </c>
      <c r="J2678"/>
      <c r="K2678"/>
    </row>
    <row r="2679" spans="1:11" x14ac:dyDescent="0.25">
      <c r="A2679" s="243"/>
      <c r="B2679" s="243"/>
      <c r="C2679" s="237"/>
      <c r="D2679" s="237"/>
      <c r="E2679" s="238"/>
      <c r="F2679" s="96"/>
      <c r="G2679" s="96"/>
      <c r="I2679" s="69">
        <f t="shared" si="67"/>
        <v>0</v>
      </c>
      <c r="J2679"/>
      <c r="K2679"/>
    </row>
    <row r="2680" spans="1:11" x14ac:dyDescent="0.25">
      <c r="A2680" s="243"/>
      <c r="B2680" s="243"/>
      <c r="C2680" s="237"/>
      <c r="D2680" s="237"/>
      <c r="E2680" s="238"/>
      <c r="F2680" s="96"/>
      <c r="G2680" s="96"/>
      <c r="I2680" s="69">
        <f t="shared" si="67"/>
        <v>0</v>
      </c>
      <c r="J2680"/>
      <c r="K2680"/>
    </row>
    <row r="2681" spans="1:11" x14ac:dyDescent="0.25">
      <c r="A2681" s="243"/>
      <c r="B2681" s="243"/>
      <c r="C2681" s="237"/>
      <c r="D2681" s="237"/>
      <c r="E2681" s="238"/>
      <c r="F2681" s="96"/>
      <c r="G2681" s="96"/>
      <c r="I2681" s="69">
        <f t="shared" si="67"/>
        <v>0</v>
      </c>
      <c r="J2681"/>
      <c r="K2681"/>
    </row>
    <row r="2682" spans="1:11" x14ac:dyDescent="0.25">
      <c r="A2682" s="243"/>
      <c r="B2682" s="243"/>
      <c r="C2682" s="237"/>
      <c r="D2682" s="237"/>
      <c r="E2682" s="238"/>
      <c r="F2682" s="96"/>
      <c r="G2682" s="96"/>
      <c r="I2682" s="69">
        <f t="shared" si="67"/>
        <v>0</v>
      </c>
      <c r="J2682"/>
      <c r="K2682"/>
    </row>
    <row r="2683" spans="1:11" x14ac:dyDescent="0.25">
      <c r="A2683" s="243"/>
      <c r="B2683" s="243"/>
      <c r="C2683" s="237"/>
      <c r="D2683" s="237"/>
      <c r="E2683" s="238"/>
      <c r="F2683" s="96"/>
      <c r="G2683" s="96"/>
      <c r="I2683" s="69">
        <f t="shared" si="67"/>
        <v>0</v>
      </c>
      <c r="J2683"/>
      <c r="K2683"/>
    </row>
    <row r="2684" spans="1:11" x14ac:dyDescent="0.25">
      <c r="A2684" s="243"/>
      <c r="B2684" s="243"/>
      <c r="C2684" s="237"/>
      <c r="D2684" s="237"/>
      <c r="E2684" s="238"/>
      <c r="F2684" s="96"/>
      <c r="G2684" s="96"/>
      <c r="I2684" s="69">
        <f t="shared" si="67"/>
        <v>0</v>
      </c>
      <c r="J2684"/>
      <c r="K2684"/>
    </row>
    <row r="2685" spans="1:11" x14ac:dyDescent="0.25">
      <c r="A2685" s="243"/>
      <c r="B2685" s="243"/>
      <c r="C2685" s="237"/>
      <c r="D2685" s="237"/>
      <c r="E2685" s="238"/>
      <c r="F2685" s="96"/>
      <c r="G2685" s="96"/>
      <c r="I2685" s="69">
        <f t="shared" si="67"/>
        <v>0</v>
      </c>
      <c r="J2685"/>
      <c r="K2685"/>
    </row>
    <row r="2686" spans="1:11" x14ac:dyDescent="0.25">
      <c r="A2686" s="243"/>
      <c r="B2686" s="243"/>
      <c r="C2686" s="237"/>
      <c r="D2686" s="237"/>
      <c r="E2686" s="238"/>
      <c r="F2686" s="96"/>
      <c r="G2686" s="96"/>
      <c r="I2686" s="69">
        <f t="shared" si="67"/>
        <v>0</v>
      </c>
      <c r="J2686"/>
      <c r="K2686"/>
    </row>
    <row r="2687" spans="1:11" x14ac:dyDescent="0.25">
      <c r="A2687" s="243"/>
      <c r="B2687" s="243"/>
      <c r="C2687" s="237"/>
      <c r="D2687" s="237"/>
      <c r="E2687" s="238"/>
      <c r="F2687" s="96"/>
      <c r="G2687" s="96"/>
      <c r="I2687" s="69">
        <f t="shared" si="67"/>
        <v>0</v>
      </c>
      <c r="J2687"/>
      <c r="K2687"/>
    </row>
    <row r="2688" spans="1:11" x14ac:dyDescent="0.25">
      <c r="A2688" s="243"/>
      <c r="B2688" s="243"/>
      <c r="C2688" s="237"/>
      <c r="D2688" s="237"/>
      <c r="E2688" s="238"/>
      <c r="F2688" s="96"/>
      <c r="G2688" s="96"/>
      <c r="I2688" s="69">
        <f t="shared" si="67"/>
        <v>0</v>
      </c>
      <c r="J2688"/>
      <c r="K2688"/>
    </row>
    <row r="2689" spans="1:11" x14ac:dyDescent="0.25">
      <c r="A2689" s="243"/>
      <c r="B2689" s="243"/>
      <c r="C2689" s="237"/>
      <c r="D2689" s="237"/>
      <c r="E2689" s="238"/>
      <c r="F2689" s="96"/>
      <c r="G2689" s="96"/>
      <c r="I2689" s="69">
        <f t="shared" si="67"/>
        <v>0</v>
      </c>
      <c r="J2689"/>
      <c r="K2689"/>
    </row>
    <row r="2690" spans="1:11" x14ac:dyDescent="0.25">
      <c r="A2690" s="243"/>
      <c r="B2690" s="243"/>
      <c r="C2690" s="237"/>
      <c r="D2690" s="237"/>
      <c r="E2690" s="238"/>
      <c r="F2690" s="96"/>
      <c r="G2690" s="96"/>
      <c r="I2690" s="69">
        <f t="shared" si="67"/>
        <v>0</v>
      </c>
      <c r="J2690"/>
      <c r="K2690"/>
    </row>
    <row r="2691" spans="1:11" x14ac:dyDescent="0.25">
      <c r="A2691" s="243"/>
      <c r="B2691" s="243"/>
      <c r="C2691" s="237"/>
      <c r="D2691" s="237"/>
      <c r="E2691" s="238"/>
      <c r="F2691" s="96"/>
      <c r="G2691" s="96"/>
      <c r="I2691" s="69">
        <f t="shared" ref="I2691:I2754" si="68">D2691</f>
        <v>0</v>
      </c>
      <c r="J2691"/>
      <c r="K2691"/>
    </row>
    <row r="2692" spans="1:11" x14ac:dyDescent="0.25">
      <c r="A2692" s="243"/>
      <c r="B2692" s="243"/>
      <c r="C2692" s="237"/>
      <c r="D2692" s="237"/>
      <c r="E2692" s="238"/>
      <c r="F2692" s="96"/>
      <c r="G2692" s="96"/>
      <c r="I2692" s="69">
        <f t="shared" si="68"/>
        <v>0</v>
      </c>
      <c r="J2692"/>
      <c r="K2692"/>
    </row>
    <row r="2693" spans="1:11" x14ac:dyDescent="0.25">
      <c r="A2693" s="243"/>
      <c r="B2693" s="243"/>
      <c r="C2693" s="237"/>
      <c r="D2693" s="237"/>
      <c r="E2693" s="238"/>
      <c r="F2693" s="96"/>
      <c r="G2693" s="96"/>
      <c r="I2693" s="69">
        <f t="shared" si="68"/>
        <v>0</v>
      </c>
      <c r="J2693"/>
      <c r="K2693"/>
    </row>
    <row r="2694" spans="1:11" x14ac:dyDescent="0.25">
      <c r="A2694" s="243"/>
      <c r="B2694" s="243"/>
      <c r="C2694" s="237"/>
      <c r="D2694" s="237"/>
      <c r="E2694" s="238"/>
      <c r="F2694" s="96"/>
      <c r="G2694" s="96"/>
      <c r="I2694" s="69">
        <f t="shared" si="68"/>
        <v>0</v>
      </c>
      <c r="J2694"/>
      <c r="K2694"/>
    </row>
    <row r="2695" spans="1:11" x14ac:dyDescent="0.25">
      <c r="A2695" s="243"/>
      <c r="B2695" s="243"/>
      <c r="C2695" s="237"/>
      <c r="D2695" s="237"/>
      <c r="E2695" s="238"/>
      <c r="F2695" s="96"/>
      <c r="G2695" s="96"/>
      <c r="I2695" s="69">
        <f t="shared" si="68"/>
        <v>0</v>
      </c>
      <c r="J2695"/>
      <c r="K2695"/>
    </row>
    <row r="2696" spans="1:11" x14ac:dyDescent="0.25">
      <c r="A2696" s="243"/>
      <c r="B2696" s="243"/>
      <c r="C2696" s="237"/>
      <c r="D2696" s="237"/>
      <c r="E2696" s="238"/>
      <c r="F2696" s="96"/>
      <c r="G2696" s="96"/>
      <c r="I2696" s="69">
        <f t="shared" si="68"/>
        <v>0</v>
      </c>
      <c r="J2696"/>
      <c r="K2696"/>
    </row>
    <row r="2697" spans="1:11" x14ac:dyDescent="0.25">
      <c r="A2697" s="243"/>
      <c r="B2697" s="243"/>
      <c r="C2697" s="237"/>
      <c r="D2697" s="237"/>
      <c r="E2697" s="238"/>
      <c r="F2697" s="96"/>
      <c r="G2697" s="96"/>
      <c r="I2697" s="69">
        <f t="shared" si="68"/>
        <v>0</v>
      </c>
      <c r="J2697"/>
      <c r="K2697"/>
    </row>
    <row r="2698" spans="1:11" x14ac:dyDescent="0.25">
      <c r="A2698" s="243"/>
      <c r="B2698" s="243"/>
      <c r="C2698" s="237"/>
      <c r="D2698" s="237"/>
      <c r="E2698" s="238"/>
      <c r="F2698" s="96"/>
      <c r="G2698" s="96"/>
      <c r="I2698" s="69">
        <f t="shared" si="68"/>
        <v>0</v>
      </c>
      <c r="J2698"/>
      <c r="K2698"/>
    </row>
    <row r="2699" spans="1:11" x14ac:dyDescent="0.25">
      <c r="A2699" s="243"/>
      <c r="B2699" s="243"/>
      <c r="C2699" s="237"/>
      <c r="D2699" s="237"/>
      <c r="E2699" s="238"/>
      <c r="F2699" s="96"/>
      <c r="G2699" s="96"/>
      <c r="I2699" s="69">
        <f t="shared" si="68"/>
        <v>0</v>
      </c>
      <c r="J2699"/>
      <c r="K2699"/>
    </row>
    <row r="2700" spans="1:11" x14ac:dyDescent="0.25">
      <c r="A2700" s="243"/>
      <c r="B2700" s="243"/>
      <c r="C2700" s="237"/>
      <c r="D2700" s="237"/>
      <c r="E2700" s="238"/>
      <c r="F2700" s="96"/>
      <c r="G2700" s="96"/>
      <c r="I2700" s="69">
        <f t="shared" si="68"/>
        <v>0</v>
      </c>
      <c r="J2700"/>
      <c r="K2700"/>
    </row>
    <row r="2701" spans="1:11" x14ac:dyDescent="0.25">
      <c r="A2701" s="243"/>
      <c r="B2701" s="243"/>
      <c r="C2701" s="237"/>
      <c r="D2701" s="237"/>
      <c r="E2701" s="238"/>
      <c r="F2701" s="96"/>
      <c r="G2701" s="96"/>
      <c r="I2701" s="69">
        <f t="shared" si="68"/>
        <v>0</v>
      </c>
      <c r="J2701"/>
      <c r="K2701"/>
    </row>
    <row r="2702" spans="1:11" x14ac:dyDescent="0.25">
      <c r="A2702" s="243"/>
      <c r="B2702" s="243"/>
      <c r="C2702" s="237"/>
      <c r="D2702" s="237"/>
      <c r="E2702" s="238"/>
      <c r="F2702" s="96"/>
      <c r="G2702" s="96"/>
      <c r="I2702" s="69">
        <f t="shared" si="68"/>
        <v>0</v>
      </c>
      <c r="J2702"/>
      <c r="K2702"/>
    </row>
    <row r="2703" spans="1:11" x14ac:dyDescent="0.25">
      <c r="A2703" s="243"/>
      <c r="B2703" s="243"/>
      <c r="C2703" s="237"/>
      <c r="D2703" s="237"/>
      <c r="E2703" s="238"/>
      <c r="F2703" s="96"/>
      <c r="G2703" s="96"/>
      <c r="I2703" s="69">
        <f t="shared" si="68"/>
        <v>0</v>
      </c>
      <c r="J2703"/>
      <c r="K2703"/>
    </row>
    <row r="2704" spans="1:11" x14ac:dyDescent="0.25">
      <c r="A2704" s="243"/>
      <c r="B2704" s="243"/>
      <c r="C2704" s="237"/>
      <c r="D2704" s="237"/>
      <c r="E2704" s="238"/>
      <c r="F2704" s="96"/>
      <c r="G2704" s="96"/>
      <c r="I2704" s="69">
        <f t="shared" si="68"/>
        <v>0</v>
      </c>
      <c r="J2704"/>
      <c r="K2704"/>
    </row>
    <row r="2705" spans="1:11" x14ac:dyDescent="0.25">
      <c r="A2705" s="243"/>
      <c r="B2705" s="243"/>
      <c r="C2705" s="237"/>
      <c r="D2705" s="237"/>
      <c r="E2705" s="238"/>
      <c r="F2705" s="96"/>
      <c r="G2705" s="96"/>
      <c r="I2705" s="69">
        <f t="shared" si="68"/>
        <v>0</v>
      </c>
      <c r="J2705"/>
      <c r="K2705"/>
    </row>
    <row r="2706" spans="1:11" x14ac:dyDescent="0.25">
      <c r="A2706" s="243"/>
      <c r="B2706" s="243"/>
      <c r="C2706" s="237"/>
      <c r="D2706" s="237"/>
      <c r="E2706" s="238"/>
      <c r="F2706" s="96"/>
      <c r="G2706" s="96"/>
      <c r="I2706" s="69">
        <f t="shared" si="68"/>
        <v>0</v>
      </c>
      <c r="J2706"/>
      <c r="K2706"/>
    </row>
    <row r="2707" spans="1:11" x14ac:dyDescent="0.25">
      <c r="A2707" s="243"/>
      <c r="B2707" s="243"/>
      <c r="C2707" s="237"/>
      <c r="D2707" s="237"/>
      <c r="E2707" s="238"/>
      <c r="F2707" s="96"/>
      <c r="G2707" s="96"/>
      <c r="I2707" s="69">
        <f t="shared" si="68"/>
        <v>0</v>
      </c>
      <c r="J2707"/>
      <c r="K2707"/>
    </row>
    <row r="2708" spans="1:11" x14ac:dyDescent="0.25">
      <c r="A2708" s="243"/>
      <c r="B2708" s="243"/>
      <c r="C2708" s="237"/>
      <c r="D2708" s="237"/>
      <c r="E2708" s="238"/>
      <c r="F2708" s="96"/>
      <c r="G2708" s="96"/>
      <c r="I2708" s="69">
        <f t="shared" si="68"/>
        <v>0</v>
      </c>
      <c r="J2708"/>
      <c r="K2708"/>
    </row>
    <row r="2709" spans="1:11" x14ac:dyDescent="0.25">
      <c r="A2709" s="243"/>
      <c r="B2709" s="243"/>
      <c r="C2709" s="237"/>
      <c r="D2709" s="237"/>
      <c r="E2709" s="238"/>
      <c r="F2709" s="96"/>
      <c r="G2709" s="96"/>
      <c r="I2709" s="69">
        <f t="shared" si="68"/>
        <v>0</v>
      </c>
      <c r="J2709"/>
      <c r="K2709"/>
    </row>
    <row r="2710" spans="1:11" x14ac:dyDescent="0.25">
      <c r="A2710" s="243"/>
      <c r="B2710" s="243"/>
      <c r="C2710" s="237"/>
      <c r="D2710" s="237"/>
      <c r="E2710" s="238"/>
      <c r="F2710" s="96"/>
      <c r="G2710" s="96"/>
      <c r="I2710" s="69">
        <f t="shared" si="68"/>
        <v>0</v>
      </c>
      <c r="J2710"/>
      <c r="K2710"/>
    </row>
    <row r="2711" spans="1:11" x14ac:dyDescent="0.25">
      <c r="A2711" s="243"/>
      <c r="B2711" s="243"/>
      <c r="C2711" s="237"/>
      <c r="D2711" s="237"/>
      <c r="E2711" s="238"/>
      <c r="F2711" s="96"/>
      <c r="G2711" s="96"/>
      <c r="I2711" s="69">
        <f t="shared" si="68"/>
        <v>0</v>
      </c>
      <c r="J2711"/>
      <c r="K2711"/>
    </row>
    <row r="2712" spans="1:11" x14ac:dyDescent="0.25">
      <c r="A2712" s="243"/>
      <c r="B2712" s="243"/>
      <c r="C2712" s="237"/>
      <c r="D2712" s="237"/>
      <c r="E2712" s="238"/>
      <c r="F2712" s="96"/>
      <c r="G2712" s="96"/>
      <c r="I2712" s="69">
        <f t="shared" si="68"/>
        <v>0</v>
      </c>
      <c r="J2712"/>
      <c r="K2712"/>
    </row>
    <row r="2713" spans="1:11" x14ac:dyDescent="0.25">
      <c r="A2713" s="243"/>
      <c r="B2713" s="243"/>
      <c r="C2713" s="237"/>
      <c r="D2713" s="237"/>
      <c r="E2713" s="238"/>
      <c r="F2713" s="96"/>
      <c r="G2713" s="96"/>
      <c r="I2713" s="69">
        <f t="shared" si="68"/>
        <v>0</v>
      </c>
      <c r="J2713"/>
      <c r="K2713"/>
    </row>
    <row r="2714" spans="1:11" x14ac:dyDescent="0.25">
      <c r="A2714" s="243"/>
      <c r="B2714" s="243"/>
      <c r="C2714" s="237"/>
      <c r="D2714" s="237"/>
      <c r="E2714" s="238"/>
      <c r="F2714" s="96"/>
      <c r="G2714" s="96"/>
      <c r="I2714" s="69">
        <f t="shared" si="68"/>
        <v>0</v>
      </c>
      <c r="J2714"/>
      <c r="K2714"/>
    </row>
    <row r="2715" spans="1:11" x14ac:dyDescent="0.25">
      <c r="A2715" s="243"/>
      <c r="B2715" s="243"/>
      <c r="C2715" s="237"/>
      <c r="D2715" s="237"/>
      <c r="E2715" s="238"/>
      <c r="F2715" s="96"/>
      <c r="G2715" s="96"/>
      <c r="I2715" s="69">
        <f t="shared" si="68"/>
        <v>0</v>
      </c>
      <c r="J2715"/>
      <c r="K2715"/>
    </row>
    <row r="2716" spans="1:11" x14ac:dyDescent="0.25">
      <c r="A2716" s="243"/>
      <c r="B2716" s="243"/>
      <c r="C2716" s="237"/>
      <c r="D2716" s="237"/>
      <c r="E2716" s="238"/>
      <c r="F2716" s="96"/>
      <c r="G2716" s="96"/>
      <c r="I2716" s="69">
        <f t="shared" si="68"/>
        <v>0</v>
      </c>
      <c r="J2716"/>
      <c r="K2716"/>
    </row>
    <row r="2717" spans="1:11" x14ac:dyDescent="0.25">
      <c r="A2717" s="243"/>
      <c r="B2717" s="243"/>
      <c r="C2717" s="237"/>
      <c r="D2717" s="237"/>
      <c r="E2717" s="238"/>
      <c r="F2717" s="96"/>
      <c r="G2717" s="96"/>
      <c r="I2717" s="69">
        <f t="shared" si="68"/>
        <v>0</v>
      </c>
      <c r="J2717"/>
      <c r="K2717"/>
    </row>
    <row r="2718" spans="1:11" x14ac:dyDescent="0.25">
      <c r="A2718" s="243"/>
      <c r="B2718" s="243"/>
      <c r="C2718" s="237"/>
      <c r="D2718" s="237"/>
      <c r="E2718" s="238"/>
      <c r="F2718" s="96"/>
      <c r="G2718" s="96"/>
      <c r="I2718" s="69">
        <f t="shared" si="68"/>
        <v>0</v>
      </c>
      <c r="J2718"/>
      <c r="K2718"/>
    </row>
    <row r="2719" spans="1:11" x14ac:dyDescent="0.25">
      <c r="A2719" s="243"/>
      <c r="B2719" s="243"/>
      <c r="C2719" s="237"/>
      <c r="D2719" s="237"/>
      <c r="E2719" s="238"/>
      <c r="F2719" s="96"/>
      <c r="G2719" s="96"/>
      <c r="I2719" s="69">
        <f t="shared" si="68"/>
        <v>0</v>
      </c>
      <c r="J2719"/>
      <c r="K2719"/>
    </row>
    <row r="2720" spans="1:11" x14ac:dyDescent="0.25">
      <c r="A2720" s="243"/>
      <c r="B2720" s="243"/>
      <c r="C2720" s="237"/>
      <c r="D2720" s="237"/>
      <c r="E2720" s="238"/>
      <c r="F2720" s="96"/>
      <c r="G2720" s="96"/>
      <c r="I2720" s="69">
        <f t="shared" si="68"/>
        <v>0</v>
      </c>
      <c r="J2720"/>
      <c r="K2720"/>
    </row>
    <row r="2721" spans="1:11" x14ac:dyDescent="0.25">
      <c r="A2721" s="243"/>
      <c r="B2721" s="243"/>
      <c r="C2721" s="237"/>
      <c r="D2721" s="237"/>
      <c r="E2721" s="238"/>
      <c r="F2721" s="96"/>
      <c r="G2721" s="96"/>
      <c r="I2721" s="69">
        <f t="shared" si="68"/>
        <v>0</v>
      </c>
      <c r="J2721"/>
      <c r="K2721"/>
    </row>
    <row r="2722" spans="1:11" x14ac:dyDescent="0.25">
      <c r="A2722" s="243"/>
      <c r="B2722" s="243"/>
      <c r="C2722" s="237"/>
      <c r="D2722" s="237"/>
      <c r="E2722" s="238"/>
      <c r="F2722" s="96"/>
      <c r="G2722" s="96"/>
      <c r="I2722" s="69">
        <f t="shared" si="68"/>
        <v>0</v>
      </c>
      <c r="J2722"/>
      <c r="K2722"/>
    </row>
    <row r="2723" spans="1:11" x14ac:dyDescent="0.25">
      <c r="A2723" s="243"/>
      <c r="B2723" s="243"/>
      <c r="C2723" s="237"/>
      <c r="D2723" s="237"/>
      <c r="E2723" s="238"/>
      <c r="F2723" s="96"/>
      <c r="G2723" s="96"/>
      <c r="I2723" s="69">
        <f t="shared" si="68"/>
        <v>0</v>
      </c>
      <c r="J2723"/>
      <c r="K2723"/>
    </row>
    <row r="2724" spans="1:11" x14ac:dyDescent="0.25">
      <c r="A2724" s="243"/>
      <c r="B2724" s="243"/>
      <c r="C2724" s="237"/>
      <c r="D2724" s="237"/>
      <c r="E2724" s="238"/>
      <c r="F2724" s="96"/>
      <c r="G2724" s="96"/>
      <c r="I2724" s="69">
        <f t="shared" si="68"/>
        <v>0</v>
      </c>
      <c r="J2724"/>
      <c r="K2724"/>
    </row>
    <row r="2725" spans="1:11" x14ac:dyDescent="0.25">
      <c r="A2725" s="243"/>
      <c r="B2725" s="243"/>
      <c r="C2725" s="237"/>
      <c r="D2725" s="237"/>
      <c r="E2725" s="238"/>
      <c r="F2725" s="96"/>
      <c r="G2725" s="96"/>
      <c r="I2725" s="69">
        <f t="shared" si="68"/>
        <v>0</v>
      </c>
      <c r="J2725"/>
      <c r="K2725"/>
    </row>
    <row r="2726" spans="1:11" x14ac:dyDescent="0.25">
      <c r="A2726" s="243"/>
      <c r="B2726" s="243"/>
      <c r="C2726" s="237"/>
      <c r="D2726" s="237"/>
      <c r="E2726" s="238"/>
      <c r="F2726" s="96"/>
      <c r="G2726" s="96"/>
      <c r="I2726" s="69">
        <f t="shared" si="68"/>
        <v>0</v>
      </c>
      <c r="J2726"/>
      <c r="K2726"/>
    </row>
    <row r="2727" spans="1:11" x14ac:dyDescent="0.25">
      <c r="A2727" s="243"/>
      <c r="B2727" s="243"/>
      <c r="C2727" s="237"/>
      <c r="D2727" s="237"/>
      <c r="E2727" s="238"/>
      <c r="F2727" s="96"/>
      <c r="G2727" s="96"/>
      <c r="I2727" s="69">
        <f t="shared" si="68"/>
        <v>0</v>
      </c>
      <c r="J2727"/>
      <c r="K2727"/>
    </row>
    <row r="2728" spans="1:11" x14ac:dyDescent="0.25">
      <c r="A2728" s="243"/>
      <c r="B2728" s="243"/>
      <c r="C2728" s="237"/>
      <c r="D2728" s="237"/>
      <c r="E2728" s="238"/>
      <c r="F2728" s="96"/>
      <c r="G2728" s="96"/>
      <c r="I2728" s="69">
        <f t="shared" si="68"/>
        <v>0</v>
      </c>
      <c r="J2728"/>
      <c r="K2728"/>
    </row>
    <row r="2729" spans="1:11" x14ac:dyDescent="0.25">
      <c r="A2729" s="243"/>
      <c r="B2729" s="243"/>
      <c r="C2729" s="237"/>
      <c r="D2729" s="237"/>
      <c r="E2729" s="238"/>
      <c r="F2729" s="96"/>
      <c r="G2729" s="96"/>
      <c r="I2729" s="69">
        <f t="shared" si="68"/>
        <v>0</v>
      </c>
      <c r="J2729"/>
      <c r="K2729"/>
    </row>
    <row r="2730" spans="1:11" x14ac:dyDescent="0.25">
      <c r="A2730" s="243"/>
      <c r="B2730" s="243"/>
      <c r="C2730" s="237"/>
      <c r="D2730" s="237"/>
      <c r="E2730" s="238"/>
      <c r="F2730" s="96"/>
      <c r="G2730" s="96"/>
      <c r="I2730" s="69">
        <f t="shared" si="68"/>
        <v>0</v>
      </c>
      <c r="J2730"/>
      <c r="K2730"/>
    </row>
    <row r="2731" spans="1:11" x14ac:dyDescent="0.25">
      <c r="A2731" s="243"/>
      <c r="B2731" s="243"/>
      <c r="C2731" s="237"/>
      <c r="D2731" s="237"/>
      <c r="E2731" s="238"/>
      <c r="F2731" s="96"/>
      <c r="G2731" s="96"/>
      <c r="I2731" s="69">
        <f t="shared" si="68"/>
        <v>0</v>
      </c>
      <c r="J2731"/>
      <c r="K2731"/>
    </row>
    <row r="2732" spans="1:11" x14ac:dyDescent="0.25">
      <c r="A2732" s="243"/>
      <c r="B2732" s="243"/>
      <c r="C2732" s="237"/>
      <c r="D2732" s="237"/>
      <c r="E2732" s="238"/>
      <c r="F2732" s="96"/>
      <c r="G2732" s="96"/>
      <c r="I2732" s="69">
        <f t="shared" si="68"/>
        <v>0</v>
      </c>
      <c r="J2732"/>
      <c r="K2732"/>
    </row>
    <row r="2733" spans="1:11" x14ac:dyDescent="0.25">
      <c r="A2733" s="243"/>
      <c r="B2733" s="243"/>
      <c r="C2733" s="237"/>
      <c r="D2733" s="237"/>
      <c r="E2733" s="238"/>
      <c r="F2733" s="96"/>
      <c r="G2733" s="96"/>
      <c r="I2733" s="69">
        <f t="shared" si="68"/>
        <v>0</v>
      </c>
      <c r="J2733"/>
      <c r="K2733"/>
    </row>
    <row r="2734" spans="1:11" x14ac:dyDescent="0.25">
      <c r="A2734" s="243"/>
      <c r="B2734" s="243"/>
      <c r="C2734" s="237"/>
      <c r="D2734" s="237"/>
      <c r="E2734" s="238"/>
      <c r="F2734" s="96"/>
      <c r="G2734" s="96"/>
      <c r="I2734" s="69">
        <f t="shared" si="68"/>
        <v>0</v>
      </c>
      <c r="J2734"/>
      <c r="K2734"/>
    </row>
    <row r="2735" spans="1:11" x14ac:dyDescent="0.25">
      <c r="A2735" s="243"/>
      <c r="B2735" s="243"/>
      <c r="C2735" s="237"/>
      <c r="D2735" s="237"/>
      <c r="E2735" s="238"/>
      <c r="F2735" s="96"/>
      <c r="G2735" s="96"/>
      <c r="I2735" s="69">
        <f t="shared" si="68"/>
        <v>0</v>
      </c>
      <c r="J2735"/>
      <c r="K2735"/>
    </row>
    <row r="2736" spans="1:11" x14ac:dyDescent="0.25">
      <c r="A2736" s="243"/>
      <c r="B2736" s="243"/>
      <c r="C2736" s="237"/>
      <c r="D2736" s="237"/>
      <c r="E2736" s="238"/>
      <c r="F2736" s="96"/>
      <c r="G2736" s="96"/>
      <c r="I2736" s="69">
        <f t="shared" si="68"/>
        <v>0</v>
      </c>
      <c r="J2736"/>
      <c r="K2736"/>
    </row>
    <row r="2737" spans="1:11" x14ac:dyDescent="0.25">
      <c r="A2737" s="243"/>
      <c r="B2737" s="243"/>
      <c r="C2737" s="237"/>
      <c r="D2737" s="237"/>
      <c r="E2737" s="238"/>
      <c r="F2737" s="96"/>
      <c r="G2737" s="96"/>
      <c r="I2737" s="69">
        <f t="shared" si="68"/>
        <v>0</v>
      </c>
      <c r="J2737"/>
      <c r="K2737"/>
    </row>
    <row r="2738" spans="1:11" x14ac:dyDescent="0.25">
      <c r="A2738" s="243"/>
      <c r="B2738" s="243"/>
      <c r="C2738" s="237"/>
      <c r="D2738" s="237"/>
      <c r="E2738" s="238"/>
      <c r="F2738" s="96"/>
      <c r="G2738" s="96"/>
      <c r="I2738" s="69">
        <f t="shared" si="68"/>
        <v>0</v>
      </c>
      <c r="J2738"/>
      <c r="K2738"/>
    </row>
    <row r="2739" spans="1:11" x14ac:dyDescent="0.25">
      <c r="A2739" s="243"/>
      <c r="B2739" s="243"/>
      <c r="C2739" s="237"/>
      <c r="D2739" s="237"/>
      <c r="E2739" s="238"/>
      <c r="F2739" s="96"/>
      <c r="G2739" s="96"/>
      <c r="I2739" s="69">
        <f t="shared" si="68"/>
        <v>0</v>
      </c>
      <c r="J2739"/>
      <c r="K2739"/>
    </row>
    <row r="2740" spans="1:11" x14ac:dyDescent="0.25">
      <c r="A2740" s="243"/>
      <c r="B2740" s="243"/>
      <c r="C2740" s="237"/>
      <c r="D2740" s="237"/>
      <c r="E2740" s="238"/>
      <c r="F2740" s="96"/>
      <c r="G2740" s="96"/>
      <c r="I2740" s="69">
        <f t="shared" si="68"/>
        <v>0</v>
      </c>
      <c r="J2740"/>
      <c r="K2740"/>
    </row>
    <row r="2741" spans="1:11" x14ac:dyDescent="0.25">
      <c r="A2741" s="243"/>
      <c r="B2741" s="243"/>
      <c r="C2741" s="237"/>
      <c r="D2741" s="237"/>
      <c r="E2741" s="238"/>
      <c r="F2741" s="96"/>
      <c r="G2741" s="96"/>
      <c r="I2741" s="69">
        <f t="shared" si="68"/>
        <v>0</v>
      </c>
      <c r="J2741"/>
      <c r="K2741"/>
    </row>
    <row r="2742" spans="1:11" x14ac:dyDescent="0.25">
      <c r="A2742" s="243"/>
      <c r="B2742" s="243"/>
      <c r="C2742" s="237"/>
      <c r="D2742" s="237"/>
      <c r="E2742" s="238"/>
      <c r="F2742" s="96"/>
      <c r="G2742" s="96"/>
      <c r="I2742" s="69">
        <f t="shared" si="68"/>
        <v>0</v>
      </c>
      <c r="J2742"/>
      <c r="K2742"/>
    </row>
    <row r="2743" spans="1:11" x14ac:dyDescent="0.25">
      <c r="A2743" s="243"/>
      <c r="B2743" s="243"/>
      <c r="C2743" s="237"/>
      <c r="D2743" s="237"/>
      <c r="E2743" s="238"/>
      <c r="F2743" s="96"/>
      <c r="G2743" s="96"/>
      <c r="I2743" s="69">
        <f t="shared" si="68"/>
        <v>0</v>
      </c>
      <c r="J2743"/>
      <c r="K2743"/>
    </row>
    <row r="2744" spans="1:11" x14ac:dyDescent="0.25">
      <c r="A2744" s="243"/>
      <c r="B2744" s="243"/>
      <c r="C2744" s="237"/>
      <c r="D2744" s="237"/>
      <c r="E2744" s="238"/>
      <c r="F2744" s="96"/>
      <c r="G2744" s="96"/>
      <c r="I2744" s="69">
        <f t="shared" si="68"/>
        <v>0</v>
      </c>
      <c r="J2744"/>
      <c r="K2744"/>
    </row>
    <row r="2745" spans="1:11" x14ac:dyDescent="0.25">
      <c r="A2745" s="243"/>
      <c r="B2745" s="243"/>
      <c r="C2745" s="237"/>
      <c r="D2745" s="237"/>
      <c r="E2745" s="238"/>
      <c r="F2745" s="96"/>
      <c r="G2745" s="96"/>
      <c r="I2745" s="69">
        <f t="shared" si="68"/>
        <v>0</v>
      </c>
      <c r="J2745"/>
      <c r="K2745"/>
    </row>
    <row r="2746" spans="1:11" x14ac:dyDescent="0.25">
      <c r="A2746" s="243"/>
      <c r="B2746" s="243"/>
      <c r="C2746" s="237"/>
      <c r="D2746" s="237"/>
      <c r="E2746" s="238"/>
      <c r="F2746" s="96"/>
      <c r="G2746" s="96"/>
      <c r="I2746" s="69">
        <f t="shared" si="68"/>
        <v>0</v>
      </c>
      <c r="J2746"/>
      <c r="K2746"/>
    </row>
    <row r="2747" spans="1:11" x14ac:dyDescent="0.25">
      <c r="A2747" s="243"/>
      <c r="B2747" s="243"/>
      <c r="C2747" s="237"/>
      <c r="D2747" s="237"/>
      <c r="E2747" s="238"/>
      <c r="F2747" s="96"/>
      <c r="G2747" s="96"/>
      <c r="I2747" s="69">
        <f t="shared" si="68"/>
        <v>0</v>
      </c>
      <c r="J2747"/>
      <c r="K2747"/>
    </row>
    <row r="2748" spans="1:11" x14ac:dyDescent="0.25">
      <c r="A2748" s="243"/>
      <c r="B2748" s="243"/>
      <c r="C2748" s="237"/>
      <c r="D2748" s="237"/>
      <c r="E2748" s="238"/>
      <c r="F2748" s="96"/>
      <c r="G2748" s="96"/>
      <c r="I2748" s="69">
        <f t="shared" si="68"/>
        <v>0</v>
      </c>
      <c r="J2748"/>
      <c r="K2748"/>
    </row>
    <row r="2749" spans="1:11" x14ac:dyDescent="0.25">
      <c r="A2749" s="243"/>
      <c r="B2749" s="243"/>
      <c r="C2749" s="237"/>
      <c r="D2749" s="237"/>
      <c r="E2749" s="238"/>
      <c r="F2749" s="96"/>
      <c r="G2749" s="96"/>
      <c r="I2749" s="69">
        <f t="shared" si="68"/>
        <v>0</v>
      </c>
      <c r="J2749"/>
      <c r="K2749"/>
    </row>
    <row r="2750" spans="1:11" x14ac:dyDescent="0.25">
      <c r="A2750" s="243"/>
      <c r="B2750" s="243"/>
      <c r="C2750" s="237"/>
      <c r="D2750" s="237"/>
      <c r="E2750" s="238"/>
      <c r="F2750" s="96"/>
      <c r="G2750" s="96"/>
      <c r="I2750" s="69">
        <f t="shared" si="68"/>
        <v>0</v>
      </c>
      <c r="J2750"/>
      <c r="K2750"/>
    </row>
    <row r="2751" spans="1:11" x14ac:dyDescent="0.25">
      <c r="A2751" s="243"/>
      <c r="B2751" s="243"/>
      <c r="C2751" s="237"/>
      <c r="D2751" s="237"/>
      <c r="E2751" s="238"/>
      <c r="F2751" s="96"/>
      <c r="G2751" s="96"/>
      <c r="I2751" s="69">
        <f t="shared" si="68"/>
        <v>0</v>
      </c>
      <c r="J2751"/>
      <c r="K2751"/>
    </row>
    <row r="2752" spans="1:11" x14ac:dyDescent="0.25">
      <c r="A2752" s="243"/>
      <c r="B2752" s="243"/>
      <c r="C2752" s="237"/>
      <c r="D2752" s="237"/>
      <c r="E2752" s="238"/>
      <c r="F2752" s="96"/>
      <c r="G2752" s="96"/>
      <c r="I2752" s="69">
        <f t="shared" si="68"/>
        <v>0</v>
      </c>
      <c r="J2752"/>
      <c r="K2752"/>
    </row>
    <row r="2753" spans="1:11" x14ac:dyDescent="0.25">
      <c r="A2753" s="243"/>
      <c r="B2753" s="243"/>
      <c r="C2753" s="237"/>
      <c r="D2753" s="237"/>
      <c r="E2753" s="238"/>
      <c r="F2753" s="96"/>
      <c r="G2753" s="96"/>
      <c r="I2753" s="69">
        <f t="shared" si="68"/>
        <v>0</v>
      </c>
      <c r="J2753"/>
      <c r="K2753"/>
    </row>
    <row r="2754" spans="1:11" x14ac:dyDescent="0.25">
      <c r="A2754" s="243"/>
      <c r="B2754" s="243"/>
      <c r="C2754" s="237"/>
      <c r="D2754" s="237"/>
      <c r="E2754" s="238"/>
      <c r="F2754" s="96"/>
      <c r="G2754" s="96"/>
      <c r="I2754" s="69">
        <f t="shared" si="68"/>
        <v>0</v>
      </c>
      <c r="J2754"/>
      <c r="K2754"/>
    </row>
    <row r="2755" spans="1:11" x14ac:dyDescent="0.25">
      <c r="A2755" s="243"/>
      <c r="B2755" s="243"/>
      <c r="C2755" s="237"/>
      <c r="D2755" s="237"/>
      <c r="E2755" s="238"/>
      <c r="F2755" s="96"/>
      <c r="G2755" s="96"/>
      <c r="I2755" s="69">
        <f t="shared" ref="I2755:I2818" si="69">D2755</f>
        <v>0</v>
      </c>
      <c r="J2755"/>
      <c r="K2755"/>
    </row>
    <row r="2756" spans="1:11" x14ac:dyDescent="0.25">
      <c r="A2756" s="243"/>
      <c r="B2756" s="243"/>
      <c r="C2756" s="237"/>
      <c r="D2756" s="237"/>
      <c r="E2756" s="238"/>
      <c r="F2756" s="96"/>
      <c r="G2756" s="96"/>
      <c r="I2756" s="69">
        <f t="shared" si="69"/>
        <v>0</v>
      </c>
      <c r="J2756"/>
      <c r="K2756"/>
    </row>
    <row r="2757" spans="1:11" x14ac:dyDescent="0.25">
      <c r="A2757" s="243"/>
      <c r="B2757" s="243"/>
      <c r="C2757" s="237"/>
      <c r="D2757" s="237"/>
      <c r="E2757" s="238"/>
      <c r="F2757" s="96"/>
      <c r="G2757" s="96"/>
      <c r="I2757" s="69">
        <f t="shared" si="69"/>
        <v>0</v>
      </c>
      <c r="J2757"/>
      <c r="K2757"/>
    </row>
    <row r="2758" spans="1:11" x14ac:dyDescent="0.25">
      <c r="A2758" s="243"/>
      <c r="B2758" s="243"/>
      <c r="C2758" s="237"/>
      <c r="D2758" s="237"/>
      <c r="E2758" s="238"/>
      <c r="F2758" s="96"/>
      <c r="G2758" s="96"/>
      <c r="I2758" s="69">
        <f t="shared" si="69"/>
        <v>0</v>
      </c>
      <c r="J2758"/>
      <c r="K2758"/>
    </row>
    <row r="2759" spans="1:11" x14ac:dyDescent="0.25">
      <c r="A2759" s="243"/>
      <c r="B2759" s="243"/>
      <c r="C2759" s="237"/>
      <c r="D2759" s="237"/>
      <c r="E2759" s="238"/>
      <c r="F2759" s="96"/>
      <c r="G2759" s="96"/>
      <c r="I2759" s="69">
        <f t="shared" si="69"/>
        <v>0</v>
      </c>
      <c r="J2759"/>
      <c r="K2759"/>
    </row>
    <row r="2760" spans="1:11" x14ac:dyDescent="0.25">
      <c r="A2760" s="243"/>
      <c r="B2760" s="243"/>
      <c r="C2760" s="237"/>
      <c r="D2760" s="237"/>
      <c r="E2760" s="238"/>
      <c r="F2760" s="96"/>
      <c r="G2760" s="96"/>
      <c r="I2760" s="69">
        <f t="shared" si="69"/>
        <v>0</v>
      </c>
      <c r="J2760"/>
      <c r="K2760"/>
    </row>
    <row r="2761" spans="1:11" x14ac:dyDescent="0.25">
      <c r="A2761" s="243"/>
      <c r="B2761" s="243"/>
      <c r="C2761" s="237"/>
      <c r="D2761" s="237"/>
      <c r="E2761" s="238"/>
      <c r="F2761" s="96"/>
      <c r="G2761" s="96"/>
      <c r="I2761" s="69">
        <f t="shared" si="69"/>
        <v>0</v>
      </c>
      <c r="J2761"/>
      <c r="K2761"/>
    </row>
    <row r="2762" spans="1:11" x14ac:dyDescent="0.25">
      <c r="A2762" s="243"/>
      <c r="B2762" s="243"/>
      <c r="C2762" s="237"/>
      <c r="D2762" s="237"/>
      <c r="E2762" s="238"/>
      <c r="F2762" s="96"/>
      <c r="G2762" s="96"/>
      <c r="I2762" s="69">
        <f t="shared" si="69"/>
        <v>0</v>
      </c>
      <c r="J2762"/>
      <c r="K2762"/>
    </row>
    <row r="2763" spans="1:11" x14ac:dyDescent="0.25">
      <c r="A2763" s="243"/>
      <c r="B2763" s="243"/>
      <c r="C2763" s="237"/>
      <c r="D2763" s="237"/>
      <c r="E2763" s="238"/>
      <c r="F2763" s="96"/>
      <c r="G2763" s="96"/>
      <c r="I2763" s="69">
        <f t="shared" si="69"/>
        <v>0</v>
      </c>
      <c r="J2763"/>
      <c r="K2763"/>
    </row>
    <row r="2764" spans="1:11" x14ac:dyDescent="0.25">
      <c r="A2764" s="243"/>
      <c r="B2764" s="243"/>
      <c r="C2764" s="237"/>
      <c r="D2764" s="237"/>
      <c r="E2764" s="238"/>
      <c r="F2764" s="96"/>
      <c r="G2764" s="96"/>
      <c r="I2764" s="69">
        <f t="shared" si="69"/>
        <v>0</v>
      </c>
      <c r="J2764"/>
      <c r="K2764"/>
    </row>
    <row r="2765" spans="1:11" x14ac:dyDescent="0.25">
      <c r="A2765" s="243"/>
      <c r="B2765" s="243"/>
      <c r="C2765" s="237"/>
      <c r="D2765" s="237"/>
      <c r="E2765" s="238"/>
      <c r="F2765" s="96"/>
      <c r="G2765" s="96"/>
      <c r="I2765" s="69">
        <f t="shared" si="69"/>
        <v>0</v>
      </c>
      <c r="J2765"/>
      <c r="K2765"/>
    </row>
    <row r="2766" spans="1:11" x14ac:dyDescent="0.25">
      <c r="A2766" s="243"/>
      <c r="B2766" s="243"/>
      <c r="C2766" s="237"/>
      <c r="D2766" s="237"/>
      <c r="E2766" s="238"/>
      <c r="F2766" s="96"/>
      <c r="G2766" s="96"/>
      <c r="I2766" s="69">
        <f t="shared" si="69"/>
        <v>0</v>
      </c>
      <c r="J2766"/>
      <c r="K2766"/>
    </row>
    <row r="2767" spans="1:11" x14ac:dyDescent="0.25">
      <c r="A2767" s="243"/>
      <c r="B2767" s="243"/>
      <c r="C2767" s="237"/>
      <c r="D2767" s="237"/>
      <c r="E2767" s="238"/>
      <c r="F2767" s="96"/>
      <c r="G2767" s="96"/>
      <c r="I2767" s="69">
        <f t="shared" si="69"/>
        <v>0</v>
      </c>
      <c r="J2767"/>
      <c r="K2767"/>
    </row>
    <row r="2768" spans="1:11" x14ac:dyDescent="0.25">
      <c r="A2768" s="243"/>
      <c r="B2768" s="243"/>
      <c r="C2768" s="237"/>
      <c r="D2768" s="237"/>
      <c r="E2768" s="238"/>
      <c r="F2768" s="96"/>
      <c r="G2768" s="96"/>
      <c r="I2768" s="69">
        <f t="shared" si="69"/>
        <v>0</v>
      </c>
      <c r="J2768"/>
      <c r="K2768"/>
    </row>
    <row r="2769" spans="1:11" x14ac:dyDescent="0.25">
      <c r="A2769" s="243"/>
      <c r="B2769" s="243"/>
      <c r="C2769" s="237"/>
      <c r="D2769" s="237"/>
      <c r="E2769" s="238"/>
      <c r="F2769" s="96"/>
      <c r="G2769" s="96"/>
      <c r="I2769" s="69">
        <f t="shared" si="69"/>
        <v>0</v>
      </c>
      <c r="J2769"/>
      <c r="K2769"/>
    </row>
    <row r="2770" spans="1:11" x14ac:dyDescent="0.25">
      <c r="A2770" s="243"/>
      <c r="B2770" s="243"/>
      <c r="C2770" s="237"/>
      <c r="D2770" s="237"/>
      <c r="E2770" s="238"/>
      <c r="F2770" s="96"/>
      <c r="G2770" s="96"/>
      <c r="I2770" s="69">
        <f t="shared" si="69"/>
        <v>0</v>
      </c>
      <c r="J2770"/>
      <c r="K2770"/>
    </row>
    <row r="2771" spans="1:11" x14ac:dyDescent="0.25">
      <c r="A2771" s="243"/>
      <c r="B2771" s="243"/>
      <c r="C2771" s="237"/>
      <c r="D2771" s="237"/>
      <c r="E2771" s="238"/>
      <c r="F2771" s="96"/>
      <c r="G2771" s="96"/>
      <c r="I2771" s="69">
        <f t="shared" si="69"/>
        <v>0</v>
      </c>
      <c r="J2771"/>
      <c r="K2771"/>
    </row>
    <row r="2772" spans="1:11" x14ac:dyDescent="0.25">
      <c r="A2772" s="243"/>
      <c r="B2772" s="243"/>
      <c r="C2772" s="237"/>
      <c r="D2772" s="237"/>
      <c r="E2772" s="238"/>
      <c r="F2772" s="96"/>
      <c r="G2772" s="96"/>
      <c r="I2772" s="69">
        <f t="shared" si="69"/>
        <v>0</v>
      </c>
      <c r="J2772"/>
      <c r="K2772"/>
    </row>
    <row r="2773" spans="1:11" x14ac:dyDescent="0.25">
      <c r="A2773" s="243"/>
      <c r="B2773" s="243"/>
      <c r="C2773" s="237"/>
      <c r="D2773" s="237"/>
      <c r="E2773" s="238"/>
      <c r="F2773" s="96"/>
      <c r="G2773" s="96"/>
      <c r="I2773" s="69">
        <f t="shared" si="69"/>
        <v>0</v>
      </c>
      <c r="J2773"/>
      <c r="K2773"/>
    </row>
    <row r="2774" spans="1:11" x14ac:dyDescent="0.25">
      <c r="A2774" s="243"/>
      <c r="B2774" s="243"/>
      <c r="C2774" s="237"/>
      <c r="D2774" s="237"/>
      <c r="E2774" s="238"/>
      <c r="F2774" s="96"/>
      <c r="G2774" s="96"/>
      <c r="I2774" s="69">
        <f t="shared" si="69"/>
        <v>0</v>
      </c>
      <c r="J2774"/>
      <c r="K2774"/>
    </row>
    <row r="2775" spans="1:11" x14ac:dyDescent="0.25">
      <c r="A2775" s="243"/>
      <c r="B2775" s="243"/>
      <c r="C2775" s="237"/>
      <c r="D2775" s="237"/>
      <c r="E2775" s="238"/>
      <c r="F2775" s="96"/>
      <c r="G2775" s="96"/>
      <c r="I2775" s="69">
        <f t="shared" si="69"/>
        <v>0</v>
      </c>
      <c r="J2775"/>
      <c r="K2775"/>
    </row>
    <row r="2776" spans="1:11" x14ac:dyDescent="0.25">
      <c r="A2776" s="243"/>
      <c r="B2776" s="243"/>
      <c r="C2776" s="237"/>
      <c r="D2776" s="237"/>
      <c r="E2776" s="238"/>
      <c r="F2776" s="96"/>
      <c r="G2776" s="96"/>
      <c r="I2776" s="69">
        <f t="shared" si="69"/>
        <v>0</v>
      </c>
      <c r="J2776"/>
      <c r="K2776"/>
    </row>
    <row r="2777" spans="1:11" x14ac:dyDescent="0.25">
      <c r="A2777" s="243"/>
      <c r="B2777" s="243"/>
      <c r="C2777" s="237"/>
      <c r="D2777" s="237"/>
      <c r="E2777" s="238"/>
      <c r="F2777" s="96"/>
      <c r="G2777" s="96"/>
      <c r="I2777" s="69">
        <f t="shared" si="69"/>
        <v>0</v>
      </c>
      <c r="J2777"/>
      <c r="K2777"/>
    </row>
    <row r="2778" spans="1:11" x14ac:dyDescent="0.25">
      <c r="A2778" s="243"/>
      <c r="B2778" s="243"/>
      <c r="C2778" s="237"/>
      <c r="D2778" s="237"/>
      <c r="E2778" s="238"/>
      <c r="F2778" s="96"/>
      <c r="G2778" s="96"/>
      <c r="I2778" s="69">
        <f t="shared" si="69"/>
        <v>0</v>
      </c>
      <c r="J2778"/>
      <c r="K2778"/>
    </row>
    <row r="2779" spans="1:11" x14ac:dyDescent="0.25">
      <c r="A2779" s="243"/>
      <c r="B2779" s="243"/>
      <c r="C2779" s="237"/>
      <c r="D2779" s="237"/>
      <c r="E2779" s="238"/>
      <c r="F2779" s="96"/>
      <c r="G2779" s="96"/>
      <c r="I2779" s="69">
        <f t="shared" si="69"/>
        <v>0</v>
      </c>
      <c r="J2779"/>
      <c r="K2779"/>
    </row>
    <row r="2780" spans="1:11" x14ac:dyDescent="0.25">
      <c r="A2780" s="243"/>
      <c r="B2780" s="243"/>
      <c r="C2780" s="237"/>
      <c r="D2780" s="237"/>
      <c r="E2780" s="238"/>
      <c r="F2780" s="96"/>
      <c r="G2780" s="96"/>
      <c r="I2780" s="69">
        <f t="shared" si="69"/>
        <v>0</v>
      </c>
      <c r="J2780"/>
      <c r="K2780"/>
    </row>
    <row r="2781" spans="1:11" x14ac:dyDescent="0.25">
      <c r="A2781" s="243"/>
      <c r="B2781" s="243"/>
      <c r="C2781" s="237"/>
      <c r="D2781" s="237"/>
      <c r="E2781" s="238"/>
      <c r="F2781" s="96"/>
      <c r="G2781" s="96"/>
      <c r="I2781" s="69">
        <f t="shared" si="69"/>
        <v>0</v>
      </c>
      <c r="J2781"/>
      <c r="K2781"/>
    </row>
    <row r="2782" spans="1:11" x14ac:dyDescent="0.25">
      <c r="A2782" s="243"/>
      <c r="B2782" s="243"/>
      <c r="C2782" s="237"/>
      <c r="D2782" s="237"/>
      <c r="E2782" s="238"/>
      <c r="F2782" s="96"/>
      <c r="G2782" s="96"/>
      <c r="I2782" s="69">
        <f t="shared" si="69"/>
        <v>0</v>
      </c>
      <c r="J2782"/>
      <c r="K2782"/>
    </row>
    <row r="2783" spans="1:11" x14ac:dyDescent="0.25">
      <c r="A2783" s="243"/>
      <c r="B2783" s="243"/>
      <c r="C2783" s="237"/>
      <c r="D2783" s="237"/>
      <c r="E2783" s="238"/>
      <c r="F2783" s="96"/>
      <c r="G2783" s="96"/>
      <c r="I2783" s="69">
        <f t="shared" si="69"/>
        <v>0</v>
      </c>
      <c r="J2783"/>
      <c r="K2783"/>
    </row>
    <row r="2784" spans="1:11" x14ac:dyDescent="0.25">
      <c r="A2784" s="243"/>
      <c r="B2784" s="243"/>
      <c r="C2784" s="237"/>
      <c r="D2784" s="237"/>
      <c r="E2784" s="238"/>
      <c r="F2784" s="96"/>
      <c r="G2784" s="96"/>
      <c r="I2784" s="69">
        <f t="shared" si="69"/>
        <v>0</v>
      </c>
      <c r="J2784"/>
      <c r="K2784"/>
    </row>
    <row r="2785" spans="1:11" x14ac:dyDescent="0.25">
      <c r="A2785" s="243"/>
      <c r="B2785" s="243"/>
      <c r="C2785" s="237"/>
      <c r="D2785" s="237"/>
      <c r="E2785" s="238"/>
      <c r="F2785" s="96"/>
      <c r="G2785" s="96"/>
      <c r="I2785" s="69">
        <f t="shared" si="69"/>
        <v>0</v>
      </c>
      <c r="J2785"/>
      <c r="K2785"/>
    </row>
    <row r="2786" spans="1:11" x14ac:dyDescent="0.25">
      <c r="A2786" s="243"/>
      <c r="B2786" s="243"/>
      <c r="C2786" s="237"/>
      <c r="D2786" s="237"/>
      <c r="E2786" s="238"/>
      <c r="F2786" s="96"/>
      <c r="G2786" s="96"/>
      <c r="I2786" s="69">
        <f t="shared" si="69"/>
        <v>0</v>
      </c>
      <c r="J2786"/>
      <c r="K2786"/>
    </row>
    <row r="2787" spans="1:11" x14ac:dyDescent="0.25">
      <c r="A2787" s="243"/>
      <c r="B2787" s="243"/>
      <c r="C2787" s="237"/>
      <c r="D2787" s="237"/>
      <c r="E2787" s="238"/>
      <c r="F2787" s="96"/>
      <c r="G2787" s="96"/>
      <c r="I2787" s="69">
        <f t="shared" si="69"/>
        <v>0</v>
      </c>
      <c r="J2787"/>
      <c r="K2787"/>
    </row>
    <row r="2788" spans="1:11" x14ac:dyDescent="0.25">
      <c r="A2788" s="243"/>
      <c r="B2788" s="243"/>
      <c r="C2788" s="237"/>
      <c r="D2788" s="237"/>
      <c r="E2788" s="238"/>
      <c r="F2788" s="96"/>
      <c r="G2788" s="96"/>
      <c r="I2788" s="69">
        <f t="shared" si="69"/>
        <v>0</v>
      </c>
      <c r="J2788"/>
      <c r="K2788"/>
    </row>
    <row r="2789" spans="1:11" x14ac:dyDescent="0.25">
      <c r="A2789" s="243"/>
      <c r="B2789" s="243"/>
      <c r="C2789" s="237"/>
      <c r="D2789" s="237"/>
      <c r="E2789" s="238"/>
      <c r="F2789" s="96"/>
      <c r="G2789" s="96"/>
      <c r="I2789" s="69">
        <f t="shared" si="69"/>
        <v>0</v>
      </c>
      <c r="J2789"/>
      <c r="K2789"/>
    </row>
    <row r="2790" spans="1:11" x14ac:dyDescent="0.25">
      <c r="A2790" s="243"/>
      <c r="B2790" s="243"/>
      <c r="C2790" s="237"/>
      <c r="D2790" s="237"/>
      <c r="E2790" s="238"/>
      <c r="F2790" s="96"/>
      <c r="G2790" s="96"/>
      <c r="I2790" s="69">
        <f t="shared" si="69"/>
        <v>0</v>
      </c>
      <c r="J2790"/>
      <c r="K2790"/>
    </row>
    <row r="2791" spans="1:11" x14ac:dyDescent="0.25">
      <c r="A2791" s="243"/>
      <c r="B2791" s="243"/>
      <c r="C2791" s="237"/>
      <c r="D2791" s="237"/>
      <c r="E2791" s="238"/>
      <c r="F2791" s="96"/>
      <c r="G2791" s="96"/>
      <c r="I2791" s="69">
        <f t="shared" si="69"/>
        <v>0</v>
      </c>
      <c r="J2791"/>
      <c r="K2791"/>
    </row>
    <row r="2792" spans="1:11" x14ac:dyDescent="0.25">
      <c r="A2792" s="243"/>
      <c r="B2792" s="243"/>
      <c r="C2792" s="237"/>
      <c r="D2792" s="237"/>
      <c r="E2792" s="238"/>
      <c r="F2792" s="96"/>
      <c r="G2792" s="96"/>
      <c r="I2792" s="69">
        <f t="shared" si="69"/>
        <v>0</v>
      </c>
      <c r="J2792"/>
      <c r="K2792"/>
    </row>
    <row r="2793" spans="1:11" x14ac:dyDescent="0.25">
      <c r="A2793" s="243"/>
      <c r="B2793" s="243"/>
      <c r="C2793" s="237"/>
      <c r="D2793" s="237"/>
      <c r="E2793" s="238"/>
      <c r="F2793" s="96"/>
      <c r="G2793" s="96"/>
      <c r="I2793" s="69">
        <f t="shared" si="69"/>
        <v>0</v>
      </c>
      <c r="J2793"/>
      <c r="K2793"/>
    </row>
    <row r="2794" spans="1:11" x14ac:dyDescent="0.25">
      <c r="A2794" s="243"/>
      <c r="B2794" s="243"/>
      <c r="C2794" s="237"/>
      <c r="D2794" s="237"/>
      <c r="E2794" s="238"/>
      <c r="F2794" s="96"/>
      <c r="G2794" s="96"/>
      <c r="I2794" s="69">
        <f t="shared" si="69"/>
        <v>0</v>
      </c>
      <c r="J2794"/>
      <c r="K2794"/>
    </row>
    <row r="2795" spans="1:11" x14ac:dyDescent="0.25">
      <c r="A2795" s="243"/>
      <c r="B2795" s="243"/>
      <c r="C2795" s="237"/>
      <c r="D2795" s="237"/>
      <c r="E2795" s="238"/>
      <c r="F2795" s="96"/>
      <c r="G2795" s="96"/>
      <c r="I2795" s="69">
        <f t="shared" si="69"/>
        <v>0</v>
      </c>
      <c r="J2795"/>
      <c r="K2795"/>
    </row>
    <row r="2796" spans="1:11" x14ac:dyDescent="0.25">
      <c r="A2796" s="243"/>
      <c r="B2796" s="243"/>
      <c r="C2796" s="237"/>
      <c r="D2796" s="237"/>
      <c r="E2796" s="238"/>
      <c r="F2796" s="96"/>
      <c r="G2796" s="96"/>
      <c r="I2796" s="69">
        <f t="shared" si="69"/>
        <v>0</v>
      </c>
      <c r="J2796"/>
      <c r="K2796"/>
    </row>
    <row r="2797" spans="1:11" x14ac:dyDescent="0.25">
      <c r="A2797" s="243"/>
      <c r="B2797" s="243"/>
      <c r="C2797" s="237"/>
      <c r="D2797" s="237"/>
      <c r="E2797" s="238"/>
      <c r="F2797" s="96"/>
      <c r="G2797" s="96"/>
      <c r="I2797" s="69">
        <f t="shared" si="69"/>
        <v>0</v>
      </c>
      <c r="J2797"/>
      <c r="K2797"/>
    </row>
    <row r="2798" spans="1:11" x14ac:dyDescent="0.25">
      <c r="A2798" s="243"/>
      <c r="B2798" s="243"/>
      <c r="C2798" s="237"/>
      <c r="D2798" s="237"/>
      <c r="E2798" s="238"/>
      <c r="F2798" s="96"/>
      <c r="G2798" s="96"/>
      <c r="I2798" s="69">
        <f t="shared" si="69"/>
        <v>0</v>
      </c>
      <c r="J2798"/>
      <c r="K2798"/>
    </row>
    <row r="2799" spans="1:11" x14ac:dyDescent="0.25">
      <c r="A2799" s="243"/>
      <c r="B2799" s="243"/>
      <c r="C2799" s="237"/>
      <c r="D2799" s="237"/>
      <c r="E2799" s="238"/>
      <c r="F2799" s="96"/>
      <c r="G2799" s="96"/>
      <c r="I2799" s="69">
        <f t="shared" si="69"/>
        <v>0</v>
      </c>
      <c r="J2799"/>
      <c r="K2799"/>
    </row>
    <row r="2800" spans="1:11" x14ac:dyDescent="0.25">
      <c r="A2800" s="243"/>
      <c r="B2800" s="243"/>
      <c r="C2800" s="237"/>
      <c r="D2800" s="237"/>
      <c r="E2800" s="238"/>
      <c r="F2800" s="96"/>
      <c r="G2800" s="96"/>
      <c r="I2800" s="69">
        <f t="shared" si="69"/>
        <v>0</v>
      </c>
      <c r="J2800"/>
      <c r="K2800"/>
    </row>
    <row r="2801" spans="1:11" x14ac:dyDescent="0.25">
      <c r="A2801" s="243"/>
      <c r="B2801" s="243"/>
      <c r="C2801" s="237"/>
      <c r="D2801" s="237"/>
      <c r="E2801" s="238"/>
      <c r="F2801" s="96"/>
      <c r="G2801" s="96"/>
      <c r="I2801" s="69">
        <f t="shared" si="69"/>
        <v>0</v>
      </c>
      <c r="J2801"/>
      <c r="K2801"/>
    </row>
    <row r="2802" spans="1:11" x14ac:dyDescent="0.25">
      <c r="A2802" s="243"/>
      <c r="B2802" s="243"/>
      <c r="C2802" s="237"/>
      <c r="D2802" s="237"/>
      <c r="E2802" s="238"/>
      <c r="F2802" s="96"/>
      <c r="G2802" s="96"/>
      <c r="I2802" s="69">
        <f t="shared" si="69"/>
        <v>0</v>
      </c>
      <c r="J2802"/>
      <c r="K2802"/>
    </row>
    <row r="2803" spans="1:11" x14ac:dyDescent="0.25">
      <c r="A2803" s="243"/>
      <c r="B2803" s="243"/>
      <c r="C2803" s="237"/>
      <c r="D2803" s="237"/>
      <c r="E2803" s="238"/>
      <c r="F2803" s="96"/>
      <c r="G2803" s="96"/>
      <c r="I2803" s="69">
        <f t="shared" si="69"/>
        <v>0</v>
      </c>
      <c r="J2803"/>
      <c r="K2803"/>
    </row>
    <row r="2804" spans="1:11" x14ac:dyDescent="0.25">
      <c r="A2804" s="243"/>
      <c r="B2804" s="243"/>
      <c r="C2804" s="237"/>
      <c r="D2804" s="237"/>
      <c r="E2804" s="238"/>
      <c r="F2804" s="96"/>
      <c r="G2804" s="96"/>
      <c r="I2804" s="69">
        <f t="shared" si="69"/>
        <v>0</v>
      </c>
      <c r="J2804"/>
      <c r="K2804"/>
    </row>
    <row r="2805" spans="1:11" x14ac:dyDescent="0.25">
      <c r="A2805" s="243"/>
      <c r="B2805" s="243"/>
      <c r="C2805" s="237"/>
      <c r="D2805" s="237"/>
      <c r="E2805" s="238"/>
      <c r="F2805" s="96"/>
      <c r="G2805" s="96"/>
      <c r="I2805" s="69">
        <f t="shared" si="69"/>
        <v>0</v>
      </c>
      <c r="J2805"/>
      <c r="K2805"/>
    </row>
    <row r="2806" spans="1:11" x14ac:dyDescent="0.25">
      <c r="A2806" s="243"/>
      <c r="B2806" s="243"/>
      <c r="C2806" s="237"/>
      <c r="D2806" s="237"/>
      <c r="E2806" s="238"/>
      <c r="F2806" s="96"/>
      <c r="G2806" s="96"/>
      <c r="I2806" s="69">
        <f t="shared" si="69"/>
        <v>0</v>
      </c>
      <c r="J2806"/>
      <c r="K2806"/>
    </row>
    <row r="2807" spans="1:11" x14ac:dyDescent="0.25">
      <c r="A2807" s="243"/>
      <c r="B2807" s="243"/>
      <c r="C2807" s="237"/>
      <c r="D2807" s="237"/>
      <c r="E2807" s="238"/>
      <c r="F2807" s="96"/>
      <c r="G2807" s="96"/>
      <c r="I2807" s="69">
        <f t="shared" si="69"/>
        <v>0</v>
      </c>
      <c r="J2807"/>
      <c r="K2807"/>
    </row>
    <row r="2808" spans="1:11" x14ac:dyDescent="0.25">
      <c r="A2808" s="243"/>
      <c r="B2808" s="243"/>
      <c r="C2808" s="237"/>
      <c r="D2808" s="237"/>
      <c r="E2808" s="238"/>
      <c r="F2808" s="96"/>
      <c r="G2808" s="96"/>
      <c r="I2808" s="69">
        <f t="shared" si="69"/>
        <v>0</v>
      </c>
      <c r="J2808"/>
      <c r="K2808"/>
    </row>
    <row r="2809" spans="1:11" x14ac:dyDescent="0.25">
      <c r="A2809" s="243"/>
      <c r="B2809" s="243"/>
      <c r="C2809" s="237"/>
      <c r="D2809" s="237"/>
      <c r="E2809" s="238"/>
      <c r="F2809" s="96"/>
      <c r="G2809" s="96"/>
      <c r="I2809" s="69">
        <f t="shared" si="69"/>
        <v>0</v>
      </c>
      <c r="J2809"/>
      <c r="K2809"/>
    </row>
    <row r="2810" spans="1:11" x14ac:dyDescent="0.25">
      <c r="A2810" s="243"/>
      <c r="B2810" s="243"/>
      <c r="C2810" s="237"/>
      <c r="D2810" s="237"/>
      <c r="E2810" s="238"/>
      <c r="F2810" s="96"/>
      <c r="G2810" s="96"/>
      <c r="I2810" s="69">
        <f t="shared" si="69"/>
        <v>0</v>
      </c>
      <c r="J2810"/>
      <c r="K2810"/>
    </row>
    <row r="2811" spans="1:11" x14ac:dyDescent="0.25">
      <c r="A2811" s="243"/>
      <c r="B2811" s="243"/>
      <c r="C2811" s="237"/>
      <c r="D2811" s="237"/>
      <c r="E2811" s="238"/>
      <c r="F2811" s="96"/>
      <c r="G2811" s="96"/>
      <c r="I2811" s="69">
        <f t="shared" si="69"/>
        <v>0</v>
      </c>
      <c r="J2811"/>
      <c r="K2811"/>
    </row>
    <row r="2812" spans="1:11" x14ac:dyDescent="0.25">
      <c r="A2812" s="243"/>
      <c r="B2812" s="243"/>
      <c r="C2812" s="237"/>
      <c r="D2812" s="237"/>
      <c r="E2812" s="238"/>
      <c r="F2812" s="96"/>
      <c r="G2812" s="96"/>
      <c r="I2812" s="69">
        <f t="shared" si="69"/>
        <v>0</v>
      </c>
      <c r="J2812"/>
      <c r="K2812"/>
    </row>
    <row r="2813" spans="1:11" x14ac:dyDescent="0.25">
      <c r="A2813" s="243"/>
      <c r="B2813" s="243"/>
      <c r="C2813" s="237"/>
      <c r="D2813" s="237"/>
      <c r="E2813" s="238"/>
      <c r="F2813" s="96"/>
      <c r="G2813" s="96"/>
      <c r="I2813" s="69">
        <f t="shared" si="69"/>
        <v>0</v>
      </c>
      <c r="J2813"/>
      <c r="K2813"/>
    </row>
    <row r="2814" spans="1:11" x14ac:dyDescent="0.25">
      <c r="A2814" s="243"/>
      <c r="B2814" s="243"/>
      <c r="C2814" s="237"/>
      <c r="D2814" s="237"/>
      <c r="E2814" s="238"/>
      <c r="F2814" s="96"/>
      <c r="G2814" s="96"/>
      <c r="I2814" s="69">
        <f t="shared" si="69"/>
        <v>0</v>
      </c>
      <c r="J2814"/>
      <c r="K2814"/>
    </row>
    <row r="2815" spans="1:11" x14ac:dyDescent="0.25">
      <c r="A2815" s="243"/>
      <c r="B2815" s="243"/>
      <c r="C2815" s="237"/>
      <c r="D2815" s="237"/>
      <c r="E2815" s="238"/>
      <c r="F2815" s="96"/>
      <c r="G2815" s="96"/>
      <c r="I2815" s="69">
        <f t="shared" si="69"/>
        <v>0</v>
      </c>
      <c r="J2815"/>
      <c r="K2815"/>
    </row>
    <row r="2816" spans="1:11" x14ac:dyDescent="0.25">
      <c r="A2816" s="243"/>
      <c r="B2816" s="243"/>
      <c r="C2816" s="237"/>
      <c r="D2816" s="237"/>
      <c r="E2816" s="238"/>
      <c r="F2816" s="96"/>
      <c r="G2816" s="96"/>
      <c r="I2816" s="69">
        <f t="shared" si="69"/>
        <v>0</v>
      </c>
      <c r="J2816"/>
      <c r="K2816"/>
    </row>
    <row r="2817" spans="1:11" x14ac:dyDescent="0.25">
      <c r="A2817" s="243"/>
      <c r="B2817" s="243"/>
      <c r="C2817" s="237"/>
      <c r="D2817" s="237"/>
      <c r="E2817" s="238"/>
      <c r="F2817" s="96"/>
      <c r="G2817" s="96"/>
      <c r="I2817" s="69">
        <f t="shared" si="69"/>
        <v>0</v>
      </c>
      <c r="J2817"/>
      <c r="K2817"/>
    </row>
    <row r="2818" spans="1:11" x14ac:dyDescent="0.25">
      <c r="A2818" s="243"/>
      <c r="B2818" s="243"/>
      <c r="C2818" s="237"/>
      <c r="D2818" s="237"/>
      <c r="E2818" s="238"/>
      <c r="F2818" s="96"/>
      <c r="G2818" s="96"/>
      <c r="I2818" s="69">
        <f t="shared" si="69"/>
        <v>0</v>
      </c>
      <c r="J2818"/>
      <c r="K2818"/>
    </row>
    <row r="2819" spans="1:11" x14ac:dyDescent="0.25">
      <c r="A2819" s="243"/>
      <c r="B2819" s="243"/>
      <c r="C2819" s="237"/>
      <c r="D2819" s="237"/>
      <c r="E2819" s="238"/>
      <c r="F2819" s="96"/>
      <c r="G2819" s="96"/>
      <c r="I2819" s="69">
        <f t="shared" ref="I2819:I2882" si="70">D2819</f>
        <v>0</v>
      </c>
      <c r="J2819"/>
      <c r="K2819"/>
    </row>
    <row r="2820" spans="1:11" x14ac:dyDescent="0.25">
      <c r="A2820" s="243"/>
      <c r="B2820" s="243"/>
      <c r="C2820" s="237"/>
      <c r="D2820" s="237"/>
      <c r="E2820" s="238"/>
      <c r="F2820" s="96"/>
      <c r="G2820" s="96"/>
      <c r="I2820" s="69">
        <f t="shared" si="70"/>
        <v>0</v>
      </c>
      <c r="J2820"/>
      <c r="K2820"/>
    </row>
    <row r="2821" spans="1:11" x14ac:dyDescent="0.25">
      <c r="A2821" s="243"/>
      <c r="B2821" s="243"/>
      <c r="C2821" s="237"/>
      <c r="D2821" s="237"/>
      <c r="E2821" s="238"/>
      <c r="F2821" s="96"/>
      <c r="G2821" s="96"/>
      <c r="I2821" s="69">
        <f t="shared" si="70"/>
        <v>0</v>
      </c>
      <c r="J2821"/>
      <c r="K2821"/>
    </row>
    <row r="2822" spans="1:11" x14ac:dyDescent="0.25">
      <c r="A2822" s="243"/>
      <c r="B2822" s="243"/>
      <c r="C2822" s="237"/>
      <c r="D2822" s="237"/>
      <c r="E2822" s="238"/>
      <c r="F2822" s="96"/>
      <c r="G2822" s="96"/>
      <c r="I2822" s="69">
        <f t="shared" si="70"/>
        <v>0</v>
      </c>
      <c r="J2822"/>
      <c r="K2822"/>
    </row>
    <row r="2823" spans="1:11" x14ac:dyDescent="0.25">
      <c r="A2823" s="243"/>
      <c r="B2823" s="243"/>
      <c r="C2823" s="237"/>
      <c r="D2823" s="237"/>
      <c r="E2823" s="238"/>
      <c r="F2823" s="96"/>
      <c r="G2823" s="96"/>
      <c r="I2823" s="69">
        <f t="shared" si="70"/>
        <v>0</v>
      </c>
      <c r="J2823"/>
      <c r="K2823"/>
    </row>
    <row r="2824" spans="1:11" x14ac:dyDescent="0.25">
      <c r="A2824" s="243"/>
      <c r="B2824" s="243"/>
      <c r="C2824" s="237"/>
      <c r="D2824" s="237"/>
      <c r="E2824" s="238"/>
      <c r="F2824" s="96"/>
      <c r="G2824" s="96"/>
      <c r="I2824" s="69">
        <f t="shared" si="70"/>
        <v>0</v>
      </c>
      <c r="J2824"/>
      <c r="K2824"/>
    </row>
    <row r="2825" spans="1:11" x14ac:dyDescent="0.25">
      <c r="A2825" s="243"/>
      <c r="B2825" s="243"/>
      <c r="C2825" s="237"/>
      <c r="D2825" s="237"/>
      <c r="E2825" s="238"/>
      <c r="F2825" s="96"/>
      <c r="G2825" s="96"/>
      <c r="I2825" s="69">
        <f t="shared" si="70"/>
        <v>0</v>
      </c>
      <c r="J2825"/>
      <c r="K2825"/>
    </row>
    <row r="2826" spans="1:11" x14ac:dyDescent="0.25">
      <c r="A2826" s="243"/>
      <c r="B2826" s="243"/>
      <c r="C2826" s="237"/>
      <c r="D2826" s="237"/>
      <c r="E2826" s="238"/>
      <c r="F2826" s="96"/>
      <c r="G2826" s="96"/>
      <c r="I2826" s="69">
        <f t="shared" si="70"/>
        <v>0</v>
      </c>
      <c r="J2826"/>
      <c r="K2826"/>
    </row>
    <row r="2827" spans="1:11" x14ac:dyDescent="0.25">
      <c r="A2827" s="243"/>
      <c r="B2827" s="243"/>
      <c r="C2827" s="237"/>
      <c r="D2827" s="237"/>
      <c r="E2827" s="238"/>
      <c r="F2827" s="96"/>
      <c r="G2827" s="96"/>
      <c r="I2827" s="69">
        <f t="shared" si="70"/>
        <v>0</v>
      </c>
      <c r="J2827"/>
      <c r="K2827"/>
    </row>
    <row r="2828" spans="1:11" x14ac:dyDescent="0.25">
      <c r="A2828" s="243"/>
      <c r="B2828" s="243"/>
      <c r="C2828" s="237"/>
      <c r="D2828" s="237"/>
      <c r="E2828" s="238"/>
      <c r="F2828" s="96"/>
      <c r="G2828" s="96"/>
      <c r="I2828" s="69">
        <f t="shared" si="70"/>
        <v>0</v>
      </c>
      <c r="J2828"/>
      <c r="K2828"/>
    </row>
    <row r="2829" spans="1:11" x14ac:dyDescent="0.25">
      <c r="A2829" s="243"/>
      <c r="B2829" s="243"/>
      <c r="C2829" s="237"/>
      <c r="D2829" s="237"/>
      <c r="E2829" s="238"/>
      <c r="F2829" s="96"/>
      <c r="G2829" s="96"/>
      <c r="I2829" s="69">
        <f t="shared" si="70"/>
        <v>0</v>
      </c>
      <c r="J2829"/>
      <c r="K2829"/>
    </row>
    <row r="2830" spans="1:11" x14ac:dyDescent="0.25">
      <c r="A2830" s="243"/>
      <c r="B2830" s="243"/>
      <c r="C2830" s="237"/>
      <c r="D2830" s="237"/>
      <c r="E2830" s="238"/>
      <c r="F2830" s="96"/>
      <c r="G2830" s="96"/>
      <c r="I2830" s="69">
        <f t="shared" si="70"/>
        <v>0</v>
      </c>
      <c r="J2830"/>
      <c r="K2830"/>
    </row>
    <row r="2831" spans="1:11" x14ac:dyDescent="0.25">
      <c r="A2831" s="243"/>
      <c r="B2831" s="243"/>
      <c r="C2831" s="237"/>
      <c r="D2831" s="237"/>
      <c r="E2831" s="238"/>
      <c r="F2831" s="96"/>
      <c r="G2831" s="96"/>
      <c r="I2831" s="69">
        <f t="shared" si="70"/>
        <v>0</v>
      </c>
      <c r="J2831"/>
      <c r="K2831"/>
    </row>
    <row r="2832" spans="1:11" x14ac:dyDescent="0.25">
      <c r="A2832" s="243"/>
      <c r="B2832" s="243"/>
      <c r="C2832" s="237"/>
      <c r="D2832" s="237"/>
      <c r="E2832" s="238"/>
      <c r="F2832" s="96"/>
      <c r="G2832" s="96"/>
      <c r="I2832" s="69">
        <f t="shared" si="70"/>
        <v>0</v>
      </c>
      <c r="J2832"/>
      <c r="K2832"/>
    </row>
    <row r="2833" spans="1:11" x14ac:dyDescent="0.25">
      <c r="A2833" s="243"/>
      <c r="B2833" s="243"/>
      <c r="C2833" s="237"/>
      <c r="D2833" s="237"/>
      <c r="E2833" s="238"/>
      <c r="F2833" s="96"/>
      <c r="G2833" s="96"/>
      <c r="I2833" s="69">
        <f t="shared" si="70"/>
        <v>0</v>
      </c>
      <c r="J2833"/>
      <c r="K2833"/>
    </row>
    <row r="2834" spans="1:11" x14ac:dyDescent="0.25">
      <c r="A2834" s="243"/>
      <c r="B2834" s="243"/>
      <c r="C2834" s="237"/>
      <c r="D2834" s="237"/>
      <c r="E2834" s="238"/>
      <c r="F2834" s="96"/>
      <c r="G2834" s="96"/>
      <c r="I2834" s="69">
        <f t="shared" si="70"/>
        <v>0</v>
      </c>
      <c r="J2834"/>
      <c r="K2834"/>
    </row>
    <row r="2835" spans="1:11" x14ac:dyDescent="0.25">
      <c r="A2835" s="243"/>
      <c r="B2835" s="243"/>
      <c r="C2835" s="237"/>
      <c r="D2835" s="237"/>
      <c r="E2835" s="238"/>
      <c r="F2835" s="96"/>
      <c r="G2835" s="96"/>
      <c r="I2835" s="69">
        <f t="shared" si="70"/>
        <v>0</v>
      </c>
      <c r="J2835"/>
      <c r="K2835"/>
    </row>
    <row r="2836" spans="1:11" x14ac:dyDescent="0.25">
      <c r="A2836" s="243"/>
      <c r="B2836" s="243"/>
      <c r="C2836" s="237"/>
      <c r="D2836" s="237"/>
      <c r="E2836" s="238"/>
      <c r="F2836" s="96"/>
      <c r="G2836" s="96"/>
      <c r="I2836" s="69">
        <f t="shared" si="70"/>
        <v>0</v>
      </c>
      <c r="J2836"/>
      <c r="K2836"/>
    </row>
    <row r="2837" spans="1:11" x14ac:dyDescent="0.25">
      <c r="A2837" s="243"/>
      <c r="B2837" s="243"/>
      <c r="C2837" s="237"/>
      <c r="D2837" s="237"/>
      <c r="E2837" s="238"/>
      <c r="F2837" s="96"/>
      <c r="G2837" s="96"/>
      <c r="I2837" s="69">
        <f t="shared" si="70"/>
        <v>0</v>
      </c>
      <c r="J2837"/>
      <c r="K2837"/>
    </row>
    <row r="2838" spans="1:11" x14ac:dyDescent="0.25">
      <c r="A2838" s="243"/>
      <c r="B2838" s="243"/>
      <c r="C2838" s="237"/>
      <c r="D2838" s="237"/>
      <c r="E2838" s="238"/>
      <c r="F2838" s="96"/>
      <c r="G2838" s="96"/>
      <c r="I2838" s="69">
        <f t="shared" si="70"/>
        <v>0</v>
      </c>
      <c r="J2838"/>
      <c r="K2838"/>
    </row>
    <row r="2839" spans="1:11" x14ac:dyDescent="0.25">
      <c r="A2839" s="243"/>
      <c r="B2839" s="243"/>
      <c r="C2839" s="237"/>
      <c r="D2839" s="237"/>
      <c r="E2839" s="238"/>
      <c r="F2839" s="96"/>
      <c r="G2839" s="96"/>
      <c r="I2839" s="69">
        <f t="shared" si="70"/>
        <v>0</v>
      </c>
      <c r="J2839"/>
      <c r="K2839"/>
    </row>
    <row r="2840" spans="1:11" x14ac:dyDescent="0.25">
      <c r="A2840" s="243"/>
      <c r="B2840" s="243"/>
      <c r="C2840" s="237"/>
      <c r="D2840" s="237"/>
      <c r="E2840" s="238"/>
      <c r="F2840" s="96"/>
      <c r="G2840" s="96"/>
      <c r="I2840" s="69">
        <f t="shared" si="70"/>
        <v>0</v>
      </c>
      <c r="J2840"/>
      <c r="K2840"/>
    </row>
    <row r="2841" spans="1:11" x14ac:dyDescent="0.25">
      <c r="A2841" s="243"/>
      <c r="B2841" s="243"/>
      <c r="C2841" s="237"/>
      <c r="D2841" s="237"/>
      <c r="E2841" s="238"/>
      <c r="F2841" s="96"/>
      <c r="G2841" s="96"/>
      <c r="I2841" s="69">
        <f t="shared" si="70"/>
        <v>0</v>
      </c>
      <c r="J2841"/>
      <c r="K2841"/>
    </row>
    <row r="2842" spans="1:11" x14ac:dyDescent="0.25">
      <c r="A2842" s="243"/>
      <c r="B2842" s="243"/>
      <c r="C2842" s="237"/>
      <c r="D2842" s="237"/>
      <c r="E2842" s="238"/>
      <c r="F2842" s="96"/>
      <c r="G2842" s="96"/>
      <c r="I2842" s="69">
        <f t="shared" si="70"/>
        <v>0</v>
      </c>
      <c r="J2842"/>
      <c r="K2842"/>
    </row>
    <row r="2843" spans="1:11" x14ac:dyDescent="0.25">
      <c r="A2843" s="243"/>
      <c r="B2843" s="243"/>
      <c r="C2843" s="237"/>
      <c r="D2843" s="237"/>
      <c r="E2843" s="238"/>
      <c r="F2843" s="96"/>
      <c r="G2843" s="96"/>
      <c r="I2843" s="69">
        <f t="shared" si="70"/>
        <v>0</v>
      </c>
      <c r="J2843"/>
      <c r="K2843"/>
    </row>
    <row r="2844" spans="1:11" x14ac:dyDescent="0.25">
      <c r="A2844" s="243"/>
      <c r="B2844" s="243"/>
      <c r="C2844" s="237"/>
      <c r="D2844" s="237"/>
      <c r="E2844" s="238"/>
      <c r="F2844" s="96"/>
      <c r="G2844" s="96"/>
      <c r="I2844" s="69">
        <f t="shared" si="70"/>
        <v>0</v>
      </c>
      <c r="J2844"/>
      <c r="K2844"/>
    </row>
    <row r="2845" spans="1:11" x14ac:dyDescent="0.25">
      <c r="A2845" s="243"/>
      <c r="B2845" s="243"/>
      <c r="C2845" s="237"/>
      <c r="D2845" s="237"/>
      <c r="E2845" s="238"/>
      <c r="F2845" s="96"/>
      <c r="G2845" s="96"/>
      <c r="I2845" s="69">
        <f t="shared" si="70"/>
        <v>0</v>
      </c>
      <c r="J2845"/>
      <c r="K2845"/>
    </row>
    <row r="2846" spans="1:11" x14ac:dyDescent="0.25">
      <c r="A2846" s="243"/>
      <c r="B2846" s="243"/>
      <c r="C2846" s="237"/>
      <c r="D2846" s="237"/>
      <c r="E2846" s="238"/>
      <c r="F2846" s="96"/>
      <c r="G2846" s="96"/>
      <c r="I2846" s="69">
        <f t="shared" si="70"/>
        <v>0</v>
      </c>
      <c r="J2846"/>
      <c r="K2846"/>
    </row>
    <row r="2847" spans="1:11" x14ac:dyDescent="0.25">
      <c r="A2847" s="243"/>
      <c r="B2847" s="243"/>
      <c r="C2847" s="237"/>
      <c r="D2847" s="237"/>
      <c r="E2847" s="238"/>
      <c r="F2847" s="96"/>
      <c r="G2847" s="96"/>
      <c r="I2847" s="69">
        <f t="shared" si="70"/>
        <v>0</v>
      </c>
      <c r="J2847"/>
      <c r="K2847"/>
    </row>
    <row r="2848" spans="1:11" x14ac:dyDescent="0.25">
      <c r="A2848" s="243"/>
      <c r="B2848" s="243"/>
      <c r="C2848" s="237"/>
      <c r="D2848" s="237"/>
      <c r="E2848" s="238"/>
      <c r="F2848" s="96"/>
      <c r="G2848" s="96"/>
      <c r="I2848" s="69">
        <f t="shared" si="70"/>
        <v>0</v>
      </c>
      <c r="J2848"/>
      <c r="K2848"/>
    </row>
    <row r="2849" spans="1:11" x14ac:dyDescent="0.25">
      <c r="A2849" s="243"/>
      <c r="B2849" s="243"/>
      <c r="C2849" s="237"/>
      <c r="D2849" s="237"/>
      <c r="E2849" s="238"/>
      <c r="F2849" s="96"/>
      <c r="G2849" s="96"/>
      <c r="I2849" s="69">
        <f t="shared" si="70"/>
        <v>0</v>
      </c>
      <c r="J2849"/>
      <c r="K2849"/>
    </row>
    <row r="2850" spans="1:11" x14ac:dyDescent="0.25">
      <c r="A2850" s="243"/>
      <c r="B2850" s="243"/>
      <c r="C2850" s="237"/>
      <c r="D2850" s="237"/>
      <c r="E2850" s="238"/>
      <c r="F2850" s="96"/>
      <c r="G2850" s="96"/>
      <c r="I2850" s="69">
        <f t="shared" si="70"/>
        <v>0</v>
      </c>
      <c r="J2850"/>
      <c r="K2850"/>
    </row>
    <row r="2851" spans="1:11" x14ac:dyDescent="0.25">
      <c r="A2851" s="243"/>
      <c r="B2851" s="243"/>
      <c r="C2851" s="237"/>
      <c r="D2851" s="237"/>
      <c r="E2851" s="238"/>
      <c r="F2851" s="96"/>
      <c r="G2851" s="96"/>
      <c r="I2851" s="69">
        <f t="shared" si="70"/>
        <v>0</v>
      </c>
      <c r="J2851"/>
      <c r="K2851"/>
    </row>
    <row r="2852" spans="1:11" x14ac:dyDescent="0.25">
      <c r="A2852" s="243"/>
      <c r="B2852" s="243"/>
      <c r="C2852" s="237"/>
      <c r="D2852" s="237"/>
      <c r="E2852" s="238"/>
      <c r="F2852" s="96"/>
      <c r="G2852" s="96"/>
      <c r="I2852" s="69">
        <f t="shared" si="70"/>
        <v>0</v>
      </c>
      <c r="J2852"/>
      <c r="K2852"/>
    </row>
    <row r="2853" spans="1:11" x14ac:dyDescent="0.25">
      <c r="A2853" s="243"/>
      <c r="B2853" s="243"/>
      <c r="C2853" s="237"/>
      <c r="D2853" s="237"/>
      <c r="E2853" s="238"/>
      <c r="F2853" s="96"/>
      <c r="G2853" s="96"/>
      <c r="I2853" s="69">
        <f t="shared" si="70"/>
        <v>0</v>
      </c>
      <c r="J2853"/>
      <c r="K2853"/>
    </row>
    <row r="2854" spans="1:11" x14ac:dyDescent="0.25">
      <c r="A2854" s="243"/>
      <c r="B2854" s="243"/>
      <c r="C2854" s="237"/>
      <c r="D2854" s="237"/>
      <c r="E2854" s="238"/>
      <c r="F2854" s="96"/>
      <c r="G2854" s="96"/>
      <c r="I2854" s="69">
        <f t="shared" si="70"/>
        <v>0</v>
      </c>
      <c r="J2854"/>
      <c r="K2854"/>
    </row>
    <row r="2855" spans="1:11" x14ac:dyDescent="0.25">
      <c r="A2855" s="243"/>
      <c r="B2855" s="243"/>
      <c r="C2855" s="237"/>
      <c r="D2855" s="237"/>
      <c r="E2855" s="238"/>
      <c r="F2855" s="96"/>
      <c r="G2855" s="96"/>
      <c r="I2855" s="69">
        <f t="shared" si="70"/>
        <v>0</v>
      </c>
      <c r="J2855"/>
      <c r="K2855"/>
    </row>
    <row r="2856" spans="1:11" x14ac:dyDescent="0.25">
      <c r="A2856" s="243"/>
      <c r="B2856" s="243"/>
      <c r="C2856" s="237"/>
      <c r="D2856" s="237"/>
      <c r="E2856" s="238"/>
      <c r="F2856" s="96"/>
      <c r="G2856" s="96"/>
      <c r="I2856" s="69">
        <f t="shared" si="70"/>
        <v>0</v>
      </c>
      <c r="J2856"/>
      <c r="K2856"/>
    </row>
    <row r="2857" spans="1:11" x14ac:dyDescent="0.25">
      <c r="A2857" s="243"/>
      <c r="B2857" s="243"/>
      <c r="C2857" s="237"/>
      <c r="D2857" s="237"/>
      <c r="E2857" s="238"/>
      <c r="F2857" s="96"/>
      <c r="G2857" s="96"/>
      <c r="I2857" s="69">
        <f t="shared" si="70"/>
        <v>0</v>
      </c>
      <c r="J2857"/>
      <c r="K2857"/>
    </row>
    <row r="2858" spans="1:11" x14ac:dyDescent="0.25">
      <c r="A2858" s="243"/>
      <c r="B2858" s="243"/>
      <c r="C2858" s="237"/>
      <c r="D2858" s="237"/>
      <c r="E2858" s="238"/>
      <c r="F2858" s="96"/>
      <c r="G2858" s="96"/>
      <c r="I2858" s="69">
        <f t="shared" si="70"/>
        <v>0</v>
      </c>
      <c r="J2858"/>
      <c r="K2858"/>
    </row>
    <row r="2859" spans="1:11" x14ac:dyDescent="0.25">
      <c r="A2859" s="243"/>
      <c r="B2859" s="243"/>
      <c r="C2859" s="237"/>
      <c r="D2859" s="237"/>
      <c r="E2859" s="238"/>
      <c r="F2859" s="96"/>
      <c r="G2859" s="96"/>
      <c r="I2859" s="69">
        <f t="shared" si="70"/>
        <v>0</v>
      </c>
      <c r="J2859"/>
      <c r="K2859"/>
    </row>
    <row r="2860" spans="1:11" x14ac:dyDescent="0.25">
      <c r="A2860" s="243"/>
      <c r="B2860" s="243"/>
      <c r="C2860" s="237"/>
      <c r="D2860" s="237"/>
      <c r="E2860" s="238"/>
      <c r="F2860" s="96"/>
      <c r="G2860" s="96"/>
      <c r="I2860" s="69">
        <f t="shared" si="70"/>
        <v>0</v>
      </c>
      <c r="J2860"/>
      <c r="K2860"/>
    </row>
    <row r="2861" spans="1:11" x14ac:dyDescent="0.25">
      <c r="A2861" s="243"/>
      <c r="B2861" s="243"/>
      <c r="C2861" s="237"/>
      <c r="D2861" s="237"/>
      <c r="E2861" s="238"/>
      <c r="F2861" s="96"/>
      <c r="G2861" s="96"/>
      <c r="I2861" s="69">
        <f t="shared" si="70"/>
        <v>0</v>
      </c>
      <c r="J2861"/>
      <c r="K2861"/>
    </row>
    <row r="2862" spans="1:11" x14ac:dyDescent="0.25">
      <c r="A2862" s="243"/>
      <c r="B2862" s="243"/>
      <c r="C2862" s="237"/>
      <c r="D2862" s="237"/>
      <c r="E2862" s="238"/>
      <c r="F2862" s="96"/>
      <c r="G2862" s="96"/>
      <c r="I2862" s="69">
        <f t="shared" si="70"/>
        <v>0</v>
      </c>
      <c r="J2862"/>
      <c r="K2862"/>
    </row>
    <row r="2863" spans="1:11" x14ac:dyDescent="0.25">
      <c r="A2863" s="243"/>
      <c r="B2863" s="243"/>
      <c r="C2863" s="237"/>
      <c r="D2863" s="237"/>
      <c r="E2863" s="238"/>
      <c r="F2863" s="96"/>
      <c r="G2863" s="96"/>
      <c r="I2863" s="69">
        <f t="shared" si="70"/>
        <v>0</v>
      </c>
      <c r="J2863"/>
      <c r="K2863"/>
    </row>
    <row r="2864" spans="1:11" x14ac:dyDescent="0.25">
      <c r="A2864" s="243"/>
      <c r="B2864" s="243"/>
      <c r="C2864" s="237"/>
      <c r="D2864" s="237"/>
      <c r="E2864" s="238"/>
      <c r="F2864" s="96"/>
      <c r="G2864" s="96"/>
      <c r="I2864" s="69">
        <f t="shared" si="70"/>
        <v>0</v>
      </c>
      <c r="J2864"/>
      <c r="K2864"/>
    </row>
    <row r="2865" spans="1:11" x14ac:dyDescent="0.25">
      <c r="A2865" s="243"/>
      <c r="B2865" s="243"/>
      <c r="C2865" s="237"/>
      <c r="D2865" s="237"/>
      <c r="E2865" s="238"/>
      <c r="F2865" s="96"/>
      <c r="G2865" s="96"/>
      <c r="I2865" s="69">
        <f t="shared" si="70"/>
        <v>0</v>
      </c>
      <c r="J2865"/>
      <c r="K2865"/>
    </row>
    <row r="2866" spans="1:11" x14ac:dyDescent="0.25">
      <c r="A2866" s="243"/>
      <c r="B2866" s="243"/>
      <c r="C2866" s="237"/>
      <c r="D2866" s="237"/>
      <c r="E2866" s="238"/>
      <c r="F2866" s="96"/>
      <c r="G2866" s="96"/>
      <c r="I2866" s="69">
        <f t="shared" si="70"/>
        <v>0</v>
      </c>
      <c r="J2866"/>
      <c r="K2866"/>
    </row>
    <row r="2867" spans="1:11" x14ac:dyDescent="0.25">
      <c r="A2867" s="243"/>
      <c r="B2867" s="243"/>
      <c r="C2867" s="237"/>
      <c r="D2867" s="237"/>
      <c r="E2867" s="238"/>
      <c r="F2867" s="96"/>
      <c r="G2867" s="96"/>
      <c r="I2867" s="69">
        <f t="shared" si="70"/>
        <v>0</v>
      </c>
      <c r="J2867"/>
      <c r="K2867"/>
    </row>
    <row r="2868" spans="1:11" x14ac:dyDescent="0.25">
      <c r="A2868" s="243"/>
      <c r="B2868" s="243"/>
      <c r="C2868" s="237"/>
      <c r="D2868" s="237"/>
      <c r="E2868" s="238"/>
      <c r="F2868" s="96"/>
      <c r="G2868" s="96"/>
      <c r="I2868" s="69">
        <f t="shared" si="70"/>
        <v>0</v>
      </c>
      <c r="J2868"/>
      <c r="K2868"/>
    </row>
    <row r="2869" spans="1:11" x14ac:dyDescent="0.25">
      <c r="A2869" s="243"/>
      <c r="B2869" s="243"/>
      <c r="C2869" s="237"/>
      <c r="D2869" s="237"/>
      <c r="E2869" s="238"/>
      <c r="F2869" s="96"/>
      <c r="G2869" s="96"/>
      <c r="I2869" s="69">
        <f t="shared" si="70"/>
        <v>0</v>
      </c>
      <c r="J2869"/>
      <c r="K2869"/>
    </row>
    <row r="2870" spans="1:11" x14ac:dyDescent="0.25">
      <c r="A2870" s="243"/>
      <c r="B2870" s="243"/>
      <c r="C2870" s="237"/>
      <c r="D2870" s="237"/>
      <c r="E2870" s="238"/>
      <c r="F2870" s="96"/>
      <c r="G2870" s="96"/>
      <c r="I2870" s="69">
        <f t="shared" si="70"/>
        <v>0</v>
      </c>
      <c r="J2870"/>
      <c r="K2870"/>
    </row>
    <row r="2871" spans="1:11" x14ac:dyDescent="0.25">
      <c r="A2871" s="243"/>
      <c r="B2871" s="243"/>
      <c r="C2871" s="237"/>
      <c r="D2871" s="237"/>
      <c r="E2871" s="238"/>
      <c r="F2871" s="96"/>
      <c r="G2871" s="96"/>
      <c r="I2871" s="69">
        <f t="shared" si="70"/>
        <v>0</v>
      </c>
      <c r="J2871"/>
      <c r="K2871"/>
    </row>
    <row r="2872" spans="1:11" x14ac:dyDescent="0.25">
      <c r="A2872" s="243"/>
      <c r="B2872" s="243"/>
      <c r="C2872" s="237"/>
      <c r="D2872" s="237"/>
      <c r="E2872" s="238"/>
      <c r="F2872" s="96"/>
      <c r="G2872" s="96"/>
      <c r="I2872" s="69">
        <f t="shared" si="70"/>
        <v>0</v>
      </c>
      <c r="J2872"/>
      <c r="K2872"/>
    </row>
    <row r="2873" spans="1:11" x14ac:dyDescent="0.25">
      <c r="A2873" s="243"/>
      <c r="B2873" s="243"/>
      <c r="C2873" s="237"/>
      <c r="D2873" s="237"/>
      <c r="E2873" s="238"/>
      <c r="F2873" s="96"/>
      <c r="G2873" s="96"/>
      <c r="I2873" s="69">
        <f t="shared" si="70"/>
        <v>0</v>
      </c>
      <c r="J2873"/>
      <c r="K2873"/>
    </row>
    <row r="2874" spans="1:11" x14ac:dyDescent="0.25">
      <c r="A2874" s="243"/>
      <c r="B2874" s="243"/>
      <c r="C2874" s="237"/>
      <c r="D2874" s="237"/>
      <c r="E2874" s="238"/>
      <c r="F2874" s="96"/>
      <c r="G2874" s="96"/>
      <c r="I2874" s="69">
        <f t="shared" si="70"/>
        <v>0</v>
      </c>
      <c r="J2874"/>
      <c r="K2874"/>
    </row>
    <row r="2875" spans="1:11" x14ac:dyDescent="0.25">
      <c r="A2875" s="243"/>
      <c r="B2875" s="243"/>
      <c r="C2875" s="237"/>
      <c r="D2875" s="237"/>
      <c r="E2875" s="238"/>
      <c r="F2875" s="96"/>
      <c r="G2875" s="96"/>
      <c r="I2875" s="69">
        <f t="shared" si="70"/>
        <v>0</v>
      </c>
      <c r="J2875"/>
      <c r="K2875"/>
    </row>
    <row r="2876" spans="1:11" x14ac:dyDescent="0.25">
      <c r="A2876" s="243"/>
      <c r="B2876" s="243"/>
      <c r="C2876" s="237"/>
      <c r="D2876" s="237"/>
      <c r="E2876" s="238"/>
      <c r="F2876" s="96"/>
      <c r="G2876" s="96"/>
      <c r="I2876" s="69">
        <f t="shared" si="70"/>
        <v>0</v>
      </c>
      <c r="J2876"/>
      <c r="K2876"/>
    </row>
    <row r="2877" spans="1:11" x14ac:dyDescent="0.25">
      <c r="A2877" s="243"/>
      <c r="B2877" s="243"/>
      <c r="C2877" s="237"/>
      <c r="D2877" s="237"/>
      <c r="E2877" s="238"/>
      <c r="F2877" s="96"/>
      <c r="G2877" s="96"/>
      <c r="I2877" s="69">
        <f t="shared" si="70"/>
        <v>0</v>
      </c>
      <c r="J2877"/>
      <c r="K2877"/>
    </row>
    <row r="2878" spans="1:11" x14ac:dyDescent="0.25">
      <c r="A2878" s="243"/>
      <c r="B2878" s="243"/>
      <c r="C2878" s="237"/>
      <c r="D2878" s="237"/>
      <c r="E2878" s="238"/>
      <c r="F2878" s="96"/>
      <c r="G2878" s="96"/>
      <c r="I2878" s="69">
        <f t="shared" si="70"/>
        <v>0</v>
      </c>
      <c r="J2878"/>
      <c r="K2878"/>
    </row>
    <row r="2879" spans="1:11" x14ac:dyDescent="0.25">
      <c r="A2879" s="243"/>
      <c r="B2879" s="243"/>
      <c r="C2879" s="237"/>
      <c r="D2879" s="237"/>
      <c r="E2879" s="238"/>
      <c r="F2879" s="96"/>
      <c r="G2879" s="96"/>
      <c r="I2879" s="69">
        <f t="shared" si="70"/>
        <v>0</v>
      </c>
      <c r="J2879"/>
      <c r="K2879"/>
    </row>
    <row r="2880" spans="1:11" x14ac:dyDescent="0.25">
      <c r="A2880" s="243"/>
      <c r="B2880" s="243"/>
      <c r="C2880" s="237"/>
      <c r="D2880" s="237"/>
      <c r="E2880" s="238"/>
      <c r="F2880" s="96"/>
      <c r="G2880" s="96"/>
      <c r="I2880" s="69">
        <f t="shared" si="70"/>
        <v>0</v>
      </c>
      <c r="J2880"/>
      <c r="K2880"/>
    </row>
    <row r="2881" spans="1:11" x14ac:dyDescent="0.25">
      <c r="A2881" s="243"/>
      <c r="B2881" s="243"/>
      <c r="C2881" s="237"/>
      <c r="D2881" s="237"/>
      <c r="E2881" s="238"/>
      <c r="F2881" s="96"/>
      <c r="G2881" s="96"/>
      <c r="I2881" s="69">
        <f t="shared" si="70"/>
        <v>0</v>
      </c>
      <c r="J2881"/>
      <c r="K2881"/>
    </row>
    <row r="2882" spans="1:11" x14ac:dyDescent="0.25">
      <c r="A2882" s="243"/>
      <c r="B2882" s="243"/>
      <c r="C2882" s="237"/>
      <c r="D2882" s="237"/>
      <c r="E2882" s="238"/>
      <c r="F2882" s="96"/>
      <c r="G2882" s="96"/>
      <c r="I2882" s="69">
        <f t="shared" si="70"/>
        <v>0</v>
      </c>
      <c r="J2882"/>
      <c r="K2882"/>
    </row>
    <row r="2883" spans="1:11" x14ac:dyDescent="0.25">
      <c r="A2883" s="243"/>
      <c r="B2883" s="243"/>
      <c r="C2883" s="237"/>
      <c r="D2883" s="237"/>
      <c r="E2883" s="238"/>
      <c r="F2883" s="96"/>
      <c r="G2883" s="96"/>
      <c r="I2883" s="69">
        <f t="shared" ref="I2883:I2946" si="71">D2883</f>
        <v>0</v>
      </c>
      <c r="J2883"/>
      <c r="K2883"/>
    </row>
    <row r="2884" spans="1:11" x14ac:dyDescent="0.25">
      <c r="A2884" s="243"/>
      <c r="B2884" s="243"/>
      <c r="C2884" s="237"/>
      <c r="D2884" s="237"/>
      <c r="E2884" s="238"/>
      <c r="F2884" s="96"/>
      <c r="G2884" s="96"/>
      <c r="I2884" s="69">
        <f t="shared" si="71"/>
        <v>0</v>
      </c>
      <c r="J2884"/>
      <c r="K2884"/>
    </row>
    <row r="2885" spans="1:11" x14ac:dyDescent="0.25">
      <c r="A2885" s="243"/>
      <c r="B2885" s="243"/>
      <c r="C2885" s="237"/>
      <c r="D2885" s="237"/>
      <c r="E2885" s="238"/>
      <c r="F2885" s="96"/>
      <c r="G2885" s="96"/>
      <c r="I2885" s="69">
        <f t="shared" si="71"/>
        <v>0</v>
      </c>
      <c r="J2885"/>
      <c r="K2885"/>
    </row>
    <row r="2886" spans="1:11" x14ac:dyDescent="0.25">
      <c r="A2886" s="243"/>
      <c r="B2886" s="243"/>
      <c r="C2886" s="237"/>
      <c r="D2886" s="237"/>
      <c r="E2886" s="238"/>
      <c r="F2886" s="96"/>
      <c r="G2886" s="96"/>
      <c r="I2886" s="69">
        <f t="shared" si="71"/>
        <v>0</v>
      </c>
      <c r="J2886"/>
      <c r="K2886"/>
    </row>
    <row r="2887" spans="1:11" x14ac:dyDescent="0.25">
      <c r="A2887" s="243"/>
      <c r="B2887" s="243"/>
      <c r="C2887" s="237"/>
      <c r="D2887" s="237"/>
      <c r="E2887" s="238"/>
      <c r="F2887" s="96"/>
      <c r="G2887" s="96"/>
      <c r="I2887" s="69">
        <f t="shared" si="71"/>
        <v>0</v>
      </c>
      <c r="J2887"/>
      <c r="K2887"/>
    </row>
    <row r="2888" spans="1:11" x14ac:dyDescent="0.25">
      <c r="A2888" s="243"/>
      <c r="B2888" s="243"/>
      <c r="C2888" s="237"/>
      <c r="D2888" s="237"/>
      <c r="E2888" s="238"/>
      <c r="F2888" s="96"/>
      <c r="G2888" s="96"/>
      <c r="I2888" s="69">
        <f t="shared" si="71"/>
        <v>0</v>
      </c>
      <c r="J2888"/>
      <c r="K2888"/>
    </row>
    <row r="2889" spans="1:11" x14ac:dyDescent="0.25">
      <c r="A2889" s="243"/>
      <c r="B2889" s="243"/>
      <c r="C2889" s="237"/>
      <c r="D2889" s="237"/>
      <c r="E2889" s="238"/>
      <c r="F2889" s="96"/>
      <c r="G2889" s="96"/>
      <c r="I2889" s="69">
        <f t="shared" si="71"/>
        <v>0</v>
      </c>
      <c r="J2889"/>
      <c r="K2889"/>
    </row>
    <row r="2890" spans="1:11" x14ac:dyDescent="0.25">
      <c r="A2890" s="243"/>
      <c r="B2890" s="243"/>
      <c r="C2890" s="237"/>
      <c r="D2890" s="237"/>
      <c r="E2890" s="238"/>
      <c r="F2890" s="96"/>
      <c r="G2890" s="96"/>
      <c r="I2890" s="69">
        <f t="shared" si="71"/>
        <v>0</v>
      </c>
      <c r="J2890"/>
      <c r="K2890"/>
    </row>
    <row r="2891" spans="1:11" x14ac:dyDescent="0.25">
      <c r="A2891" s="243"/>
      <c r="B2891" s="243"/>
      <c r="C2891" s="237"/>
      <c r="D2891" s="237"/>
      <c r="E2891" s="238"/>
      <c r="F2891" s="96"/>
      <c r="G2891" s="96"/>
      <c r="I2891" s="69">
        <f t="shared" si="71"/>
        <v>0</v>
      </c>
      <c r="J2891"/>
      <c r="K2891"/>
    </row>
    <row r="2892" spans="1:11" x14ac:dyDescent="0.25">
      <c r="A2892" s="243"/>
      <c r="B2892" s="243"/>
      <c r="C2892" s="237"/>
      <c r="D2892" s="237"/>
      <c r="E2892" s="238"/>
      <c r="F2892" s="96"/>
      <c r="G2892" s="96"/>
      <c r="I2892" s="69">
        <f t="shared" si="71"/>
        <v>0</v>
      </c>
      <c r="J2892"/>
      <c r="K2892"/>
    </row>
    <row r="2893" spans="1:11" x14ac:dyDescent="0.25">
      <c r="A2893" s="243"/>
      <c r="B2893" s="243"/>
      <c r="C2893" s="237"/>
      <c r="D2893" s="237"/>
      <c r="E2893" s="238"/>
      <c r="F2893" s="96"/>
      <c r="G2893" s="96"/>
      <c r="I2893" s="69">
        <f t="shared" si="71"/>
        <v>0</v>
      </c>
      <c r="J2893"/>
      <c r="K2893"/>
    </row>
    <row r="2894" spans="1:11" x14ac:dyDescent="0.25">
      <c r="A2894" s="243"/>
      <c r="B2894" s="243"/>
      <c r="C2894" s="237"/>
      <c r="D2894" s="237"/>
      <c r="E2894" s="238"/>
      <c r="F2894" s="96"/>
      <c r="G2894" s="96"/>
      <c r="I2894" s="69">
        <f t="shared" si="71"/>
        <v>0</v>
      </c>
      <c r="J2894"/>
      <c r="K2894"/>
    </row>
    <row r="2895" spans="1:11" x14ac:dyDescent="0.25">
      <c r="A2895" s="243"/>
      <c r="B2895" s="243"/>
      <c r="C2895" s="237"/>
      <c r="D2895" s="237"/>
      <c r="E2895" s="238"/>
      <c r="F2895" s="96"/>
      <c r="G2895" s="96"/>
      <c r="I2895" s="69">
        <f t="shared" si="71"/>
        <v>0</v>
      </c>
      <c r="J2895"/>
      <c r="K2895"/>
    </row>
    <row r="2896" spans="1:11" x14ac:dyDescent="0.25">
      <c r="A2896" s="243"/>
      <c r="B2896" s="243"/>
      <c r="C2896" s="237"/>
      <c r="D2896" s="237"/>
      <c r="E2896" s="238"/>
      <c r="F2896" s="96"/>
      <c r="G2896" s="96"/>
      <c r="I2896" s="69">
        <f t="shared" si="71"/>
        <v>0</v>
      </c>
      <c r="J2896"/>
      <c r="K2896"/>
    </row>
    <row r="2897" spans="1:11" x14ac:dyDescent="0.25">
      <c r="A2897" s="243"/>
      <c r="B2897" s="243"/>
      <c r="C2897" s="237"/>
      <c r="D2897" s="237"/>
      <c r="E2897" s="238"/>
      <c r="F2897" s="96"/>
      <c r="G2897" s="96"/>
      <c r="I2897" s="69">
        <f t="shared" si="71"/>
        <v>0</v>
      </c>
      <c r="J2897"/>
      <c r="K2897"/>
    </row>
    <row r="2898" spans="1:11" x14ac:dyDescent="0.25">
      <c r="A2898" s="243"/>
      <c r="B2898" s="243"/>
      <c r="C2898" s="237"/>
      <c r="D2898" s="237"/>
      <c r="E2898" s="238"/>
      <c r="F2898" s="96"/>
      <c r="G2898" s="96"/>
      <c r="I2898" s="69">
        <f t="shared" si="71"/>
        <v>0</v>
      </c>
      <c r="J2898"/>
      <c r="K2898"/>
    </row>
    <row r="2899" spans="1:11" x14ac:dyDescent="0.25">
      <c r="A2899" s="243"/>
      <c r="B2899" s="243"/>
      <c r="C2899" s="237"/>
      <c r="D2899" s="237"/>
      <c r="E2899" s="238"/>
      <c r="F2899" s="96"/>
      <c r="G2899" s="96"/>
      <c r="I2899" s="69">
        <f t="shared" si="71"/>
        <v>0</v>
      </c>
      <c r="J2899"/>
      <c r="K2899"/>
    </row>
    <row r="2900" spans="1:11" x14ac:dyDescent="0.25">
      <c r="A2900" s="243"/>
      <c r="B2900" s="243"/>
      <c r="C2900" s="237"/>
      <c r="D2900" s="237"/>
      <c r="E2900" s="238"/>
      <c r="F2900" s="96"/>
      <c r="G2900" s="96"/>
      <c r="I2900" s="69">
        <f t="shared" si="71"/>
        <v>0</v>
      </c>
      <c r="J2900"/>
      <c r="K2900"/>
    </row>
    <row r="2901" spans="1:11" x14ac:dyDescent="0.25">
      <c r="A2901" s="243"/>
      <c r="B2901" s="243"/>
      <c r="C2901" s="237"/>
      <c r="D2901" s="237"/>
      <c r="E2901" s="238"/>
      <c r="F2901" s="96"/>
      <c r="G2901" s="96"/>
      <c r="I2901" s="69">
        <f t="shared" si="71"/>
        <v>0</v>
      </c>
      <c r="J2901"/>
      <c r="K2901"/>
    </row>
    <row r="2902" spans="1:11" x14ac:dyDescent="0.25">
      <c r="A2902" s="243"/>
      <c r="B2902" s="243"/>
      <c r="C2902" s="237"/>
      <c r="D2902" s="237"/>
      <c r="E2902" s="238"/>
      <c r="F2902" s="96"/>
      <c r="G2902" s="96"/>
      <c r="I2902" s="69">
        <f t="shared" si="71"/>
        <v>0</v>
      </c>
      <c r="J2902"/>
      <c r="K2902"/>
    </row>
    <row r="2903" spans="1:11" x14ac:dyDescent="0.25">
      <c r="A2903" s="243"/>
      <c r="B2903" s="243"/>
      <c r="C2903" s="237"/>
      <c r="D2903" s="237"/>
      <c r="E2903" s="238"/>
      <c r="F2903" s="96"/>
      <c r="G2903" s="96"/>
      <c r="I2903" s="69">
        <f t="shared" si="71"/>
        <v>0</v>
      </c>
      <c r="J2903"/>
      <c r="K2903"/>
    </row>
    <row r="2904" spans="1:11" x14ac:dyDescent="0.25">
      <c r="A2904" s="243"/>
      <c r="B2904" s="243"/>
      <c r="C2904" s="237"/>
      <c r="D2904" s="237"/>
      <c r="E2904" s="238"/>
      <c r="F2904" s="96"/>
      <c r="G2904" s="96"/>
      <c r="I2904" s="69">
        <f t="shared" si="71"/>
        <v>0</v>
      </c>
      <c r="J2904"/>
      <c r="K2904"/>
    </row>
    <row r="2905" spans="1:11" x14ac:dyDescent="0.25">
      <c r="A2905" s="239"/>
      <c r="B2905" s="239"/>
      <c r="C2905" s="239"/>
      <c r="D2905" s="239"/>
      <c r="E2905" s="240"/>
      <c r="F2905" s="96"/>
      <c r="G2905" s="96"/>
      <c r="I2905" s="69">
        <f t="shared" si="71"/>
        <v>0</v>
      </c>
      <c r="J2905"/>
      <c r="K2905"/>
    </row>
    <row r="2906" spans="1:11" x14ac:dyDescent="0.25">
      <c r="A2906" s="239"/>
      <c r="B2906" s="239"/>
      <c r="C2906" s="239"/>
      <c r="D2906" s="239"/>
      <c r="E2906" s="240"/>
      <c r="F2906" s="96"/>
      <c r="G2906" s="96"/>
      <c r="I2906" s="69">
        <f t="shared" si="71"/>
        <v>0</v>
      </c>
      <c r="J2906"/>
      <c r="K2906"/>
    </row>
    <row r="2907" spans="1:11" x14ac:dyDescent="0.25">
      <c r="A2907" s="239"/>
      <c r="B2907" s="239"/>
      <c r="C2907" s="239"/>
      <c r="D2907" s="239"/>
      <c r="E2907" s="240"/>
      <c r="F2907" s="96"/>
      <c r="G2907" s="96"/>
      <c r="I2907" s="69">
        <f t="shared" si="71"/>
        <v>0</v>
      </c>
      <c r="J2907"/>
      <c r="K2907"/>
    </row>
    <row r="2908" spans="1:11" x14ac:dyDescent="0.25">
      <c r="A2908" s="239"/>
      <c r="B2908" s="239"/>
      <c r="C2908" s="239"/>
      <c r="D2908" s="239"/>
      <c r="E2908" s="240"/>
      <c r="F2908" s="96"/>
      <c r="G2908" s="96"/>
      <c r="I2908" s="69">
        <f t="shared" si="71"/>
        <v>0</v>
      </c>
      <c r="J2908"/>
      <c r="K2908"/>
    </row>
    <row r="2909" spans="1:11" x14ac:dyDescent="0.25">
      <c r="A2909" s="239"/>
      <c r="B2909" s="239"/>
      <c r="C2909" s="239"/>
      <c r="D2909" s="239"/>
      <c r="E2909" s="240"/>
      <c r="F2909" s="96"/>
      <c r="G2909" s="96"/>
      <c r="I2909" s="69">
        <f t="shared" si="71"/>
        <v>0</v>
      </c>
      <c r="J2909"/>
      <c r="K2909"/>
    </row>
    <row r="2910" spans="1:11" x14ac:dyDescent="0.25">
      <c r="A2910" s="239"/>
      <c r="B2910" s="239"/>
      <c r="C2910" s="239"/>
      <c r="D2910" s="239"/>
      <c r="E2910" s="240"/>
      <c r="F2910" s="96"/>
      <c r="G2910" s="96"/>
      <c r="I2910" s="69">
        <f t="shared" si="71"/>
        <v>0</v>
      </c>
      <c r="J2910"/>
      <c r="K2910"/>
    </row>
    <row r="2911" spans="1:11" x14ac:dyDescent="0.25">
      <c r="A2911" s="239"/>
      <c r="B2911" s="239"/>
      <c r="C2911" s="239"/>
      <c r="D2911" s="239"/>
      <c r="E2911" s="240"/>
      <c r="F2911" s="96"/>
      <c r="G2911" s="96"/>
      <c r="I2911" s="69">
        <f t="shared" si="71"/>
        <v>0</v>
      </c>
      <c r="J2911"/>
      <c r="K2911"/>
    </row>
    <row r="2912" spans="1:11" x14ac:dyDescent="0.25">
      <c r="A2912" s="239"/>
      <c r="B2912" s="239"/>
      <c r="C2912" s="239"/>
      <c r="D2912" s="239"/>
      <c r="E2912" s="240"/>
      <c r="F2912" s="96"/>
      <c r="G2912" s="96"/>
      <c r="I2912" s="69">
        <f t="shared" si="71"/>
        <v>0</v>
      </c>
      <c r="J2912"/>
      <c r="K2912"/>
    </row>
    <row r="2913" spans="1:11" x14ac:dyDescent="0.25">
      <c r="A2913" s="239"/>
      <c r="B2913" s="239"/>
      <c r="C2913" s="239"/>
      <c r="D2913" s="239"/>
      <c r="E2913" s="240"/>
      <c r="F2913" s="96"/>
      <c r="G2913" s="96"/>
      <c r="I2913" s="69">
        <f t="shared" si="71"/>
        <v>0</v>
      </c>
      <c r="J2913"/>
      <c r="K2913"/>
    </row>
    <row r="2914" spans="1:11" x14ac:dyDescent="0.25">
      <c r="A2914" s="239"/>
      <c r="B2914" s="239"/>
      <c r="C2914" s="239"/>
      <c r="D2914" s="239"/>
      <c r="E2914" s="240"/>
      <c r="F2914" s="96"/>
      <c r="G2914" s="96"/>
      <c r="I2914" s="69">
        <f t="shared" si="71"/>
        <v>0</v>
      </c>
      <c r="J2914"/>
      <c r="K2914"/>
    </row>
    <row r="2915" spans="1:11" x14ac:dyDescent="0.25">
      <c r="A2915" s="239"/>
      <c r="B2915" s="239"/>
      <c r="C2915" s="239"/>
      <c r="D2915" s="239"/>
      <c r="E2915" s="240"/>
      <c r="F2915" s="96"/>
      <c r="G2915" s="96"/>
      <c r="I2915" s="69">
        <f t="shared" si="71"/>
        <v>0</v>
      </c>
      <c r="J2915"/>
      <c r="K2915"/>
    </row>
    <row r="2916" spans="1:11" x14ac:dyDescent="0.25">
      <c r="A2916" s="239"/>
      <c r="B2916" s="239"/>
      <c r="C2916" s="239"/>
      <c r="D2916" s="239"/>
      <c r="E2916" s="240"/>
      <c r="F2916" s="96"/>
      <c r="G2916" s="96"/>
      <c r="I2916" s="69">
        <f t="shared" si="71"/>
        <v>0</v>
      </c>
      <c r="J2916"/>
      <c r="K2916"/>
    </row>
    <row r="2917" spans="1:11" x14ac:dyDescent="0.25">
      <c r="A2917" s="239"/>
      <c r="B2917" s="239"/>
      <c r="C2917" s="239"/>
      <c r="D2917" s="239"/>
      <c r="E2917" s="240"/>
      <c r="F2917" s="96"/>
      <c r="G2917" s="96"/>
      <c r="I2917" s="69">
        <f t="shared" si="71"/>
        <v>0</v>
      </c>
      <c r="J2917"/>
      <c r="K2917"/>
    </row>
    <row r="2918" spans="1:11" x14ac:dyDescent="0.25">
      <c r="A2918" s="239"/>
      <c r="B2918" s="239"/>
      <c r="C2918" s="239"/>
      <c r="D2918" s="239"/>
      <c r="E2918" s="240"/>
      <c r="F2918" s="96"/>
      <c r="G2918" s="96"/>
      <c r="I2918" s="69">
        <f t="shared" si="71"/>
        <v>0</v>
      </c>
      <c r="J2918"/>
      <c r="K2918"/>
    </row>
    <row r="2919" spans="1:11" x14ac:dyDescent="0.25">
      <c r="A2919" s="239"/>
      <c r="B2919" s="239"/>
      <c r="C2919" s="239"/>
      <c r="D2919" s="239"/>
      <c r="E2919" s="240"/>
      <c r="F2919" s="96"/>
      <c r="G2919" s="96"/>
      <c r="I2919" s="69">
        <f t="shared" si="71"/>
        <v>0</v>
      </c>
      <c r="J2919"/>
      <c r="K2919"/>
    </row>
    <row r="2920" spans="1:11" x14ac:dyDescent="0.25">
      <c r="A2920" s="239"/>
      <c r="B2920" s="239"/>
      <c r="C2920" s="239"/>
      <c r="D2920" s="239"/>
      <c r="E2920" s="240"/>
      <c r="F2920" s="96"/>
      <c r="G2920" s="96"/>
      <c r="I2920" s="69">
        <f t="shared" si="71"/>
        <v>0</v>
      </c>
      <c r="J2920"/>
      <c r="K2920"/>
    </row>
    <row r="2921" spans="1:11" x14ac:dyDescent="0.25">
      <c r="A2921" s="239"/>
      <c r="B2921" s="239"/>
      <c r="C2921" s="239"/>
      <c r="D2921" s="239"/>
      <c r="E2921" s="240"/>
      <c r="F2921" s="96"/>
      <c r="G2921" s="96"/>
      <c r="I2921" s="69">
        <f t="shared" si="71"/>
        <v>0</v>
      </c>
      <c r="J2921"/>
      <c r="K2921"/>
    </row>
    <row r="2922" spans="1:11" x14ac:dyDescent="0.25">
      <c r="A2922" s="239"/>
      <c r="B2922" s="239"/>
      <c r="C2922" s="239"/>
      <c r="D2922" s="239"/>
      <c r="E2922" s="240"/>
      <c r="F2922" s="96"/>
      <c r="G2922" s="96"/>
      <c r="I2922" s="69">
        <f t="shared" si="71"/>
        <v>0</v>
      </c>
      <c r="J2922"/>
      <c r="K2922"/>
    </row>
    <row r="2923" spans="1:11" x14ac:dyDescent="0.25">
      <c r="A2923" s="239"/>
      <c r="B2923" s="239"/>
      <c r="C2923" s="239"/>
      <c r="D2923" s="239"/>
      <c r="E2923" s="240"/>
      <c r="F2923" s="96"/>
      <c r="G2923" s="96"/>
      <c r="I2923" s="69">
        <f t="shared" si="71"/>
        <v>0</v>
      </c>
      <c r="J2923"/>
      <c r="K2923"/>
    </row>
    <row r="2924" spans="1:11" x14ac:dyDescent="0.25">
      <c r="A2924" s="239"/>
      <c r="B2924" s="239"/>
      <c r="C2924" s="239"/>
      <c r="D2924" s="239"/>
      <c r="E2924" s="240"/>
      <c r="F2924" s="96"/>
      <c r="G2924" s="96"/>
      <c r="I2924" s="69">
        <f t="shared" si="71"/>
        <v>0</v>
      </c>
      <c r="J2924"/>
      <c r="K2924"/>
    </row>
    <row r="2925" spans="1:11" x14ac:dyDescent="0.25">
      <c r="A2925" s="239"/>
      <c r="B2925" s="239"/>
      <c r="C2925" s="239"/>
      <c r="D2925" s="239"/>
      <c r="E2925" s="240"/>
      <c r="F2925" s="96"/>
      <c r="G2925" s="96"/>
      <c r="I2925" s="69">
        <f t="shared" si="71"/>
        <v>0</v>
      </c>
      <c r="J2925"/>
      <c r="K2925"/>
    </row>
    <row r="2926" spans="1:11" x14ac:dyDescent="0.25">
      <c r="A2926" s="239"/>
      <c r="B2926" s="239"/>
      <c r="C2926" s="239"/>
      <c r="D2926" s="239"/>
      <c r="E2926" s="240"/>
      <c r="F2926" s="96"/>
      <c r="G2926" s="96"/>
      <c r="I2926" s="69">
        <f t="shared" si="71"/>
        <v>0</v>
      </c>
      <c r="J2926"/>
      <c r="K2926"/>
    </row>
    <row r="2927" spans="1:11" x14ac:dyDescent="0.25">
      <c r="A2927" s="239"/>
      <c r="B2927" s="239"/>
      <c r="C2927" s="239"/>
      <c r="D2927" s="239"/>
      <c r="E2927" s="240"/>
      <c r="F2927" s="96"/>
      <c r="G2927" s="96"/>
      <c r="I2927" s="69">
        <f t="shared" si="71"/>
        <v>0</v>
      </c>
      <c r="J2927"/>
      <c r="K2927"/>
    </row>
    <row r="2928" spans="1:11" x14ac:dyDescent="0.25">
      <c r="A2928" s="239"/>
      <c r="B2928" s="239"/>
      <c r="C2928" s="239"/>
      <c r="D2928" s="239"/>
      <c r="E2928" s="240"/>
      <c r="F2928" s="96"/>
      <c r="G2928" s="96"/>
      <c r="I2928" s="69">
        <f t="shared" si="71"/>
        <v>0</v>
      </c>
      <c r="J2928"/>
      <c r="K2928"/>
    </row>
    <row r="2929" spans="1:11" x14ac:dyDescent="0.25">
      <c r="A2929" s="239"/>
      <c r="B2929" s="239"/>
      <c r="C2929" s="239"/>
      <c r="D2929" s="239"/>
      <c r="E2929" s="240"/>
      <c r="F2929" s="96"/>
      <c r="G2929" s="96"/>
      <c r="I2929" s="69">
        <f t="shared" si="71"/>
        <v>0</v>
      </c>
      <c r="J2929"/>
      <c r="K2929"/>
    </row>
    <row r="2930" spans="1:11" x14ac:dyDescent="0.25">
      <c r="A2930" s="239"/>
      <c r="B2930" s="239"/>
      <c r="C2930" s="239"/>
      <c r="D2930" s="239"/>
      <c r="E2930" s="240"/>
      <c r="F2930" s="96"/>
      <c r="G2930" s="96"/>
      <c r="I2930" s="69">
        <f t="shared" si="71"/>
        <v>0</v>
      </c>
      <c r="J2930"/>
      <c r="K2930"/>
    </row>
    <row r="2931" spans="1:11" x14ac:dyDescent="0.25">
      <c r="A2931" s="239"/>
      <c r="B2931" s="239"/>
      <c r="C2931" s="239"/>
      <c r="D2931" s="239"/>
      <c r="E2931" s="240"/>
      <c r="F2931" s="96"/>
      <c r="G2931" s="96"/>
      <c r="I2931" s="69">
        <f t="shared" si="71"/>
        <v>0</v>
      </c>
      <c r="J2931"/>
      <c r="K2931"/>
    </row>
    <row r="2932" spans="1:11" x14ac:dyDescent="0.25">
      <c r="A2932" s="239"/>
      <c r="B2932" s="239"/>
      <c r="C2932" s="239"/>
      <c r="D2932" s="239"/>
      <c r="E2932" s="240"/>
      <c r="F2932" s="96"/>
      <c r="G2932" s="96"/>
      <c r="I2932" s="69">
        <f t="shared" si="71"/>
        <v>0</v>
      </c>
      <c r="J2932"/>
      <c r="K2932"/>
    </row>
    <row r="2933" spans="1:11" x14ac:dyDescent="0.25">
      <c r="A2933" s="239"/>
      <c r="B2933" s="239"/>
      <c r="C2933" s="239"/>
      <c r="D2933" s="239"/>
      <c r="E2933" s="240"/>
      <c r="F2933" s="96"/>
      <c r="G2933" s="96"/>
      <c r="I2933" s="69">
        <f t="shared" si="71"/>
        <v>0</v>
      </c>
      <c r="J2933"/>
      <c r="K2933"/>
    </row>
    <row r="2934" spans="1:11" x14ac:dyDescent="0.25">
      <c r="A2934" s="239"/>
      <c r="B2934" s="239"/>
      <c r="C2934" s="239"/>
      <c r="D2934" s="239"/>
      <c r="E2934" s="240"/>
      <c r="F2934" s="96"/>
      <c r="G2934" s="96"/>
      <c r="I2934" s="69">
        <f t="shared" si="71"/>
        <v>0</v>
      </c>
      <c r="J2934"/>
      <c r="K2934"/>
    </row>
    <row r="2935" spans="1:11" x14ac:dyDescent="0.25">
      <c r="A2935" s="239"/>
      <c r="B2935" s="239"/>
      <c r="C2935" s="239"/>
      <c r="D2935" s="239"/>
      <c r="E2935" s="240"/>
      <c r="F2935" s="96"/>
      <c r="G2935" s="96"/>
      <c r="I2935" s="69">
        <f t="shared" si="71"/>
        <v>0</v>
      </c>
      <c r="J2935"/>
      <c r="K2935"/>
    </row>
    <row r="2936" spans="1:11" x14ac:dyDescent="0.25">
      <c r="A2936" s="239"/>
      <c r="B2936" s="239"/>
      <c r="C2936" s="239"/>
      <c r="D2936" s="239"/>
      <c r="E2936" s="240"/>
      <c r="F2936" s="96"/>
      <c r="G2936" s="96"/>
      <c r="I2936" s="69">
        <f t="shared" si="71"/>
        <v>0</v>
      </c>
      <c r="J2936"/>
      <c r="K2936"/>
    </row>
    <row r="2937" spans="1:11" x14ac:dyDescent="0.25">
      <c r="A2937" s="239"/>
      <c r="B2937" s="239"/>
      <c r="C2937" s="239"/>
      <c r="D2937" s="239"/>
      <c r="E2937" s="240"/>
      <c r="F2937" s="96"/>
      <c r="G2937" s="96"/>
      <c r="I2937" s="69">
        <f t="shared" si="71"/>
        <v>0</v>
      </c>
      <c r="J2937"/>
      <c r="K2937"/>
    </row>
    <row r="2938" spans="1:11" x14ac:dyDescent="0.25">
      <c r="A2938" s="239"/>
      <c r="B2938" s="239"/>
      <c r="C2938" s="239"/>
      <c r="D2938" s="239"/>
      <c r="E2938" s="240"/>
      <c r="F2938" s="96"/>
      <c r="G2938" s="96"/>
      <c r="I2938" s="69">
        <f t="shared" si="71"/>
        <v>0</v>
      </c>
      <c r="J2938"/>
      <c r="K2938"/>
    </row>
    <row r="2939" spans="1:11" x14ac:dyDescent="0.25">
      <c r="A2939" s="239"/>
      <c r="B2939" s="239"/>
      <c r="C2939" s="239"/>
      <c r="D2939" s="239"/>
      <c r="E2939" s="240"/>
      <c r="F2939" s="96"/>
      <c r="G2939" s="96"/>
      <c r="I2939" s="69">
        <f t="shared" si="71"/>
        <v>0</v>
      </c>
      <c r="J2939"/>
      <c r="K2939"/>
    </row>
    <row r="2940" spans="1:11" x14ac:dyDescent="0.25">
      <c r="A2940" s="239"/>
      <c r="B2940" s="239"/>
      <c r="C2940" s="239"/>
      <c r="D2940" s="239"/>
      <c r="E2940" s="240"/>
      <c r="F2940" s="96"/>
      <c r="G2940" s="96"/>
      <c r="I2940" s="69">
        <f t="shared" si="71"/>
        <v>0</v>
      </c>
      <c r="J2940"/>
      <c r="K2940"/>
    </row>
    <row r="2941" spans="1:11" x14ac:dyDescent="0.25">
      <c r="A2941" s="239"/>
      <c r="B2941" s="239"/>
      <c r="C2941" s="239"/>
      <c r="D2941" s="239"/>
      <c r="E2941" s="240"/>
      <c r="F2941" s="96"/>
      <c r="G2941" s="96"/>
      <c r="I2941" s="69">
        <f t="shared" si="71"/>
        <v>0</v>
      </c>
      <c r="J2941"/>
      <c r="K2941"/>
    </row>
    <row r="2942" spans="1:11" x14ac:dyDescent="0.25">
      <c r="A2942" s="239"/>
      <c r="B2942" s="239"/>
      <c r="C2942" s="239"/>
      <c r="D2942" s="239"/>
      <c r="E2942" s="240"/>
      <c r="F2942" s="96"/>
      <c r="G2942" s="96"/>
      <c r="I2942" s="69">
        <f t="shared" si="71"/>
        <v>0</v>
      </c>
      <c r="J2942"/>
      <c r="K2942"/>
    </row>
    <row r="2943" spans="1:11" x14ac:dyDescent="0.25">
      <c r="A2943" s="239"/>
      <c r="B2943" s="239"/>
      <c r="C2943" s="239"/>
      <c r="D2943" s="239"/>
      <c r="E2943" s="240"/>
      <c r="F2943" s="96"/>
      <c r="G2943" s="96"/>
      <c r="I2943" s="69">
        <f t="shared" si="71"/>
        <v>0</v>
      </c>
      <c r="J2943"/>
      <c r="K2943"/>
    </row>
    <row r="2944" spans="1:11" x14ac:dyDescent="0.25">
      <c r="A2944" s="239"/>
      <c r="B2944" s="239"/>
      <c r="C2944" s="239"/>
      <c r="D2944" s="239"/>
      <c r="E2944" s="240"/>
      <c r="F2944" s="96"/>
      <c r="G2944" s="96"/>
      <c r="I2944" s="69">
        <f t="shared" si="71"/>
        <v>0</v>
      </c>
      <c r="J2944"/>
      <c r="K2944"/>
    </row>
    <row r="2945" spans="1:11" x14ac:dyDescent="0.25">
      <c r="A2945" s="239"/>
      <c r="B2945" s="239"/>
      <c r="C2945" s="239"/>
      <c r="D2945" s="239"/>
      <c r="E2945" s="240"/>
      <c r="F2945" s="96"/>
      <c r="G2945" s="96"/>
      <c r="I2945" s="69">
        <f t="shared" si="71"/>
        <v>0</v>
      </c>
      <c r="J2945"/>
      <c r="K2945"/>
    </row>
    <row r="2946" spans="1:11" x14ac:dyDescent="0.25">
      <c r="A2946" s="239"/>
      <c r="B2946" s="239"/>
      <c r="C2946" s="239"/>
      <c r="D2946" s="239"/>
      <c r="E2946" s="240"/>
      <c r="F2946" s="96"/>
      <c r="G2946" s="96"/>
      <c r="I2946" s="69">
        <f t="shared" si="71"/>
        <v>0</v>
      </c>
      <c r="J2946"/>
      <c r="K2946"/>
    </row>
    <row r="2947" spans="1:11" x14ac:dyDescent="0.25">
      <c r="A2947" s="239"/>
      <c r="B2947" s="239"/>
      <c r="C2947" s="239"/>
      <c r="D2947" s="239"/>
      <c r="E2947" s="240"/>
      <c r="F2947" s="96"/>
      <c r="G2947" s="96"/>
      <c r="I2947" s="69">
        <f t="shared" ref="I2947:I3000" si="72">D2947</f>
        <v>0</v>
      </c>
      <c r="J2947"/>
      <c r="K2947"/>
    </row>
    <row r="2948" spans="1:11" x14ac:dyDescent="0.25">
      <c r="A2948" s="239"/>
      <c r="B2948" s="239"/>
      <c r="C2948" s="239"/>
      <c r="D2948" s="239"/>
      <c r="E2948" s="240"/>
      <c r="F2948" s="96"/>
      <c r="G2948" s="96"/>
      <c r="I2948" s="69">
        <f t="shared" si="72"/>
        <v>0</v>
      </c>
      <c r="J2948"/>
      <c r="K2948"/>
    </row>
    <row r="2949" spans="1:11" x14ac:dyDescent="0.25">
      <c r="A2949" s="239"/>
      <c r="B2949" s="239"/>
      <c r="C2949" s="239"/>
      <c r="D2949" s="239"/>
      <c r="E2949" s="240"/>
      <c r="F2949" s="96"/>
      <c r="G2949" s="96"/>
      <c r="I2949" s="69">
        <f t="shared" si="72"/>
        <v>0</v>
      </c>
      <c r="J2949"/>
      <c r="K2949"/>
    </row>
    <row r="2950" spans="1:11" x14ac:dyDescent="0.25">
      <c r="A2950" s="239"/>
      <c r="B2950" s="239"/>
      <c r="C2950" s="239"/>
      <c r="D2950" s="239"/>
      <c r="E2950" s="240"/>
      <c r="F2950" s="96"/>
      <c r="G2950" s="96"/>
      <c r="I2950" s="69">
        <f t="shared" si="72"/>
        <v>0</v>
      </c>
      <c r="J2950"/>
      <c r="K2950"/>
    </row>
    <row r="2951" spans="1:11" x14ac:dyDescent="0.25">
      <c r="A2951" s="239"/>
      <c r="B2951" s="239"/>
      <c r="C2951" s="239"/>
      <c r="D2951" s="239"/>
      <c r="E2951" s="240"/>
      <c r="F2951" s="96"/>
      <c r="G2951" s="96"/>
      <c r="I2951" s="69">
        <f t="shared" si="72"/>
        <v>0</v>
      </c>
      <c r="J2951"/>
      <c r="K2951"/>
    </row>
    <row r="2952" spans="1:11" x14ac:dyDescent="0.25">
      <c r="A2952" s="239"/>
      <c r="B2952" s="239"/>
      <c r="C2952" s="239"/>
      <c r="D2952" s="239"/>
      <c r="E2952" s="240"/>
      <c r="F2952" s="96"/>
      <c r="G2952" s="96"/>
      <c r="I2952" s="69">
        <f t="shared" si="72"/>
        <v>0</v>
      </c>
      <c r="J2952"/>
      <c r="K2952"/>
    </row>
    <row r="2953" spans="1:11" x14ac:dyDescent="0.25">
      <c r="A2953" s="239"/>
      <c r="B2953" s="239"/>
      <c r="C2953" s="239"/>
      <c r="D2953" s="239"/>
      <c r="E2953" s="240"/>
      <c r="F2953" s="96"/>
      <c r="G2953" s="96"/>
      <c r="I2953" s="69">
        <f t="shared" si="72"/>
        <v>0</v>
      </c>
      <c r="J2953"/>
      <c r="K2953"/>
    </row>
    <row r="2954" spans="1:11" x14ac:dyDescent="0.25">
      <c r="A2954" s="239"/>
      <c r="B2954" s="239"/>
      <c r="C2954" s="239"/>
      <c r="D2954" s="239"/>
      <c r="E2954" s="240"/>
      <c r="F2954" s="96"/>
      <c r="G2954" s="96"/>
      <c r="I2954" s="69">
        <f t="shared" si="72"/>
        <v>0</v>
      </c>
      <c r="J2954"/>
      <c r="K2954"/>
    </row>
    <row r="2955" spans="1:11" x14ac:dyDescent="0.25">
      <c r="A2955" s="239"/>
      <c r="B2955" s="239"/>
      <c r="C2955" s="239"/>
      <c r="D2955" s="239"/>
      <c r="E2955" s="240"/>
      <c r="F2955" s="96"/>
      <c r="G2955" s="96"/>
      <c r="I2955" s="69">
        <f t="shared" si="72"/>
        <v>0</v>
      </c>
      <c r="J2955"/>
      <c r="K2955"/>
    </row>
    <row r="2956" spans="1:11" x14ac:dyDescent="0.25">
      <c r="A2956" s="239"/>
      <c r="B2956" s="239"/>
      <c r="C2956" s="239"/>
      <c r="D2956" s="239"/>
      <c r="E2956" s="240"/>
      <c r="F2956" s="96"/>
      <c r="G2956" s="96"/>
      <c r="I2956" s="69">
        <f t="shared" si="72"/>
        <v>0</v>
      </c>
      <c r="J2956"/>
      <c r="K2956"/>
    </row>
    <row r="2957" spans="1:11" x14ac:dyDescent="0.25">
      <c r="A2957" s="239"/>
      <c r="B2957" s="239"/>
      <c r="C2957" s="239"/>
      <c r="D2957" s="239"/>
      <c r="E2957" s="240"/>
      <c r="F2957" s="96"/>
      <c r="G2957" s="96"/>
      <c r="I2957" s="69">
        <f t="shared" si="72"/>
        <v>0</v>
      </c>
      <c r="J2957"/>
      <c r="K2957"/>
    </row>
    <row r="2958" spans="1:11" x14ac:dyDescent="0.25">
      <c r="A2958" s="239"/>
      <c r="B2958" s="239"/>
      <c r="C2958" s="239"/>
      <c r="D2958" s="239"/>
      <c r="E2958" s="240"/>
      <c r="F2958" s="96"/>
      <c r="G2958" s="96"/>
      <c r="I2958" s="69">
        <f t="shared" si="72"/>
        <v>0</v>
      </c>
      <c r="J2958"/>
      <c r="K2958"/>
    </row>
    <row r="2959" spans="1:11" x14ac:dyDescent="0.25">
      <c r="A2959" s="239"/>
      <c r="B2959" s="239"/>
      <c r="C2959" s="239"/>
      <c r="D2959" s="239"/>
      <c r="E2959" s="240"/>
      <c r="F2959" s="96"/>
      <c r="G2959" s="96"/>
      <c r="I2959" s="69">
        <f t="shared" si="72"/>
        <v>0</v>
      </c>
      <c r="J2959"/>
      <c r="K2959"/>
    </row>
    <row r="2960" spans="1:11" x14ac:dyDescent="0.25">
      <c r="A2960" s="239"/>
      <c r="B2960" s="239"/>
      <c r="C2960" s="239"/>
      <c r="D2960" s="239"/>
      <c r="E2960" s="240"/>
      <c r="F2960" s="96"/>
      <c r="G2960" s="96"/>
      <c r="I2960" s="69">
        <f t="shared" si="72"/>
        <v>0</v>
      </c>
      <c r="J2960"/>
      <c r="K2960"/>
    </row>
    <row r="2961" spans="1:11" x14ac:dyDescent="0.25">
      <c r="A2961" s="239"/>
      <c r="B2961" s="239"/>
      <c r="C2961" s="239"/>
      <c r="D2961" s="239"/>
      <c r="E2961" s="240"/>
      <c r="F2961" s="96"/>
      <c r="G2961" s="96"/>
      <c r="I2961" s="69">
        <f t="shared" si="72"/>
        <v>0</v>
      </c>
      <c r="J2961"/>
      <c r="K2961"/>
    </row>
    <row r="2962" spans="1:11" x14ac:dyDescent="0.25">
      <c r="A2962" s="239"/>
      <c r="B2962" s="239"/>
      <c r="C2962" s="239"/>
      <c r="D2962" s="239"/>
      <c r="E2962" s="240"/>
      <c r="F2962" s="96"/>
      <c r="G2962" s="96"/>
      <c r="I2962" s="69">
        <f t="shared" si="72"/>
        <v>0</v>
      </c>
      <c r="J2962"/>
      <c r="K2962"/>
    </row>
    <row r="2963" spans="1:11" x14ac:dyDescent="0.25">
      <c r="A2963" s="239"/>
      <c r="B2963" s="239"/>
      <c r="C2963" s="239"/>
      <c r="D2963" s="239"/>
      <c r="E2963" s="240"/>
      <c r="F2963" s="96"/>
      <c r="G2963" s="96"/>
      <c r="I2963" s="69">
        <f t="shared" si="72"/>
        <v>0</v>
      </c>
      <c r="J2963"/>
      <c r="K2963"/>
    </row>
    <row r="2964" spans="1:11" x14ac:dyDescent="0.25">
      <c r="A2964" s="239"/>
      <c r="B2964" s="239"/>
      <c r="C2964" s="239"/>
      <c r="D2964" s="239"/>
      <c r="E2964" s="240"/>
      <c r="F2964" s="96"/>
      <c r="G2964" s="96"/>
      <c r="I2964" s="69">
        <f t="shared" si="72"/>
        <v>0</v>
      </c>
      <c r="J2964"/>
      <c r="K2964"/>
    </row>
    <row r="2965" spans="1:11" x14ac:dyDescent="0.25">
      <c r="A2965" s="239"/>
      <c r="B2965" s="239"/>
      <c r="C2965" s="239"/>
      <c r="D2965" s="239"/>
      <c r="E2965" s="240"/>
      <c r="F2965" s="96"/>
      <c r="G2965" s="96"/>
      <c r="I2965" s="69">
        <f t="shared" si="72"/>
        <v>0</v>
      </c>
      <c r="J2965"/>
      <c r="K2965"/>
    </row>
    <row r="2966" spans="1:11" x14ac:dyDescent="0.25">
      <c r="A2966" s="239"/>
      <c r="B2966" s="239"/>
      <c r="C2966" s="239"/>
      <c r="D2966" s="239"/>
      <c r="E2966" s="240"/>
      <c r="F2966" s="96"/>
      <c r="G2966" s="96"/>
      <c r="I2966" s="69">
        <f t="shared" si="72"/>
        <v>0</v>
      </c>
      <c r="J2966"/>
      <c r="K2966"/>
    </row>
    <row r="2967" spans="1:11" x14ac:dyDescent="0.25">
      <c r="A2967" s="239"/>
      <c r="B2967" s="239"/>
      <c r="C2967" s="239"/>
      <c r="D2967" s="239"/>
      <c r="E2967" s="240"/>
      <c r="F2967" s="96"/>
      <c r="G2967" s="96"/>
      <c r="I2967" s="69">
        <f t="shared" si="72"/>
        <v>0</v>
      </c>
      <c r="J2967"/>
      <c r="K2967"/>
    </row>
    <row r="2968" spans="1:11" x14ac:dyDescent="0.25">
      <c r="A2968" s="239"/>
      <c r="B2968" s="239"/>
      <c r="C2968" s="239"/>
      <c r="D2968" s="239"/>
      <c r="E2968" s="240"/>
      <c r="F2968" s="96"/>
      <c r="G2968" s="96"/>
      <c r="I2968" s="69">
        <f t="shared" si="72"/>
        <v>0</v>
      </c>
      <c r="J2968"/>
      <c r="K2968"/>
    </row>
    <row r="2969" spans="1:11" x14ac:dyDescent="0.25">
      <c r="A2969" s="239"/>
      <c r="B2969" s="239"/>
      <c r="C2969" s="239"/>
      <c r="D2969" s="239"/>
      <c r="E2969" s="240"/>
      <c r="F2969" s="96"/>
      <c r="G2969" s="96"/>
      <c r="I2969" s="69">
        <f t="shared" si="72"/>
        <v>0</v>
      </c>
      <c r="J2969"/>
      <c r="K2969"/>
    </row>
    <row r="2970" spans="1:11" x14ac:dyDescent="0.25">
      <c r="A2970" s="239"/>
      <c r="B2970" s="239"/>
      <c r="C2970" s="239"/>
      <c r="D2970" s="239"/>
      <c r="E2970" s="240"/>
      <c r="F2970" s="96"/>
      <c r="G2970" s="96"/>
      <c r="I2970" s="69">
        <f t="shared" si="72"/>
        <v>0</v>
      </c>
      <c r="J2970"/>
      <c r="K2970"/>
    </row>
    <row r="2971" spans="1:11" x14ac:dyDescent="0.25">
      <c r="A2971" s="239"/>
      <c r="B2971" s="239"/>
      <c r="C2971" s="239"/>
      <c r="D2971" s="239"/>
      <c r="E2971" s="240"/>
      <c r="F2971" s="96"/>
      <c r="G2971" s="96"/>
      <c r="I2971" s="69">
        <f t="shared" si="72"/>
        <v>0</v>
      </c>
      <c r="J2971"/>
      <c r="K2971"/>
    </row>
    <row r="2972" spans="1:11" x14ac:dyDescent="0.25">
      <c r="A2972" s="239"/>
      <c r="B2972" s="239"/>
      <c r="C2972" s="239"/>
      <c r="D2972" s="239"/>
      <c r="E2972" s="240"/>
      <c r="F2972" s="96"/>
      <c r="G2972" s="96"/>
      <c r="I2972" s="69">
        <f t="shared" si="72"/>
        <v>0</v>
      </c>
      <c r="J2972"/>
      <c r="K2972"/>
    </row>
    <row r="2973" spans="1:11" x14ac:dyDescent="0.25">
      <c r="A2973" s="239"/>
      <c r="B2973" s="239"/>
      <c r="C2973" s="239"/>
      <c r="D2973" s="239"/>
      <c r="E2973" s="240"/>
      <c r="F2973" s="96"/>
      <c r="G2973" s="96"/>
      <c r="I2973" s="69">
        <f t="shared" si="72"/>
        <v>0</v>
      </c>
      <c r="J2973"/>
      <c r="K2973"/>
    </row>
    <row r="2974" spans="1:11" x14ac:dyDescent="0.25">
      <c r="A2974" s="239"/>
      <c r="B2974" s="239"/>
      <c r="C2974" s="239"/>
      <c r="D2974" s="239"/>
      <c r="E2974" s="240"/>
      <c r="F2974" s="96"/>
      <c r="G2974" s="96"/>
      <c r="I2974" s="69">
        <f t="shared" si="72"/>
        <v>0</v>
      </c>
      <c r="J2974"/>
      <c r="K2974"/>
    </row>
    <row r="2975" spans="1:11" x14ac:dyDescent="0.25">
      <c r="A2975" s="239"/>
      <c r="B2975" s="239"/>
      <c r="C2975" s="239"/>
      <c r="D2975" s="239"/>
      <c r="E2975" s="240"/>
      <c r="F2975" s="96"/>
      <c r="G2975" s="96"/>
      <c r="I2975" s="69">
        <f t="shared" si="72"/>
        <v>0</v>
      </c>
      <c r="J2975"/>
      <c r="K2975"/>
    </row>
    <row r="2976" spans="1:11" x14ac:dyDescent="0.25">
      <c r="A2976" s="239"/>
      <c r="B2976" s="239"/>
      <c r="C2976" s="239"/>
      <c r="D2976" s="239"/>
      <c r="E2976" s="240"/>
      <c r="F2976" s="96"/>
      <c r="G2976" s="96"/>
      <c r="I2976" s="69">
        <f t="shared" si="72"/>
        <v>0</v>
      </c>
      <c r="J2976"/>
      <c r="K2976"/>
    </row>
    <row r="2977" spans="1:11" x14ac:dyDescent="0.25">
      <c r="A2977" s="239"/>
      <c r="B2977" s="239"/>
      <c r="C2977" s="239"/>
      <c r="D2977" s="239"/>
      <c r="E2977" s="240"/>
      <c r="F2977" s="96"/>
      <c r="G2977" s="96"/>
      <c r="I2977" s="69">
        <f t="shared" si="72"/>
        <v>0</v>
      </c>
      <c r="J2977"/>
      <c r="K2977"/>
    </row>
    <row r="2978" spans="1:11" x14ac:dyDescent="0.25">
      <c r="A2978" s="239"/>
      <c r="B2978" s="239"/>
      <c r="C2978" s="239"/>
      <c r="D2978" s="239"/>
      <c r="E2978" s="240"/>
      <c r="F2978" s="96"/>
      <c r="G2978" s="96"/>
      <c r="I2978" s="69">
        <f t="shared" si="72"/>
        <v>0</v>
      </c>
      <c r="J2978"/>
      <c r="K2978"/>
    </row>
    <row r="2979" spans="1:11" x14ac:dyDescent="0.25">
      <c r="A2979" s="239"/>
      <c r="B2979" s="239"/>
      <c r="C2979" s="239"/>
      <c r="D2979" s="239"/>
      <c r="E2979" s="240"/>
      <c r="F2979" s="96"/>
      <c r="G2979" s="96"/>
      <c r="I2979" s="69">
        <f t="shared" si="72"/>
        <v>0</v>
      </c>
      <c r="J2979"/>
      <c r="K2979"/>
    </row>
    <row r="2980" spans="1:11" x14ac:dyDescent="0.25">
      <c r="A2980" s="239"/>
      <c r="B2980" s="239"/>
      <c r="C2980" s="239"/>
      <c r="D2980" s="239"/>
      <c r="E2980" s="240"/>
      <c r="F2980" s="96"/>
      <c r="G2980" s="96"/>
      <c r="I2980" s="69">
        <f t="shared" si="72"/>
        <v>0</v>
      </c>
      <c r="J2980"/>
      <c r="K2980"/>
    </row>
    <row r="2981" spans="1:11" x14ac:dyDescent="0.25">
      <c r="A2981" s="239"/>
      <c r="B2981" s="239"/>
      <c r="C2981" s="239"/>
      <c r="D2981" s="239"/>
      <c r="E2981" s="240"/>
      <c r="F2981" s="96"/>
      <c r="G2981" s="96"/>
      <c r="I2981" s="69">
        <f t="shared" si="72"/>
        <v>0</v>
      </c>
      <c r="J2981"/>
      <c r="K2981"/>
    </row>
    <row r="2982" spans="1:11" x14ac:dyDescent="0.25">
      <c r="A2982" s="239"/>
      <c r="B2982" s="239"/>
      <c r="C2982" s="239"/>
      <c r="D2982" s="239"/>
      <c r="E2982" s="240"/>
      <c r="F2982" s="96"/>
      <c r="G2982" s="96"/>
      <c r="I2982" s="69">
        <f t="shared" si="72"/>
        <v>0</v>
      </c>
      <c r="J2982"/>
      <c r="K2982"/>
    </row>
    <row r="2983" spans="1:11" x14ac:dyDescent="0.25">
      <c r="A2983" s="239"/>
      <c r="B2983" s="239"/>
      <c r="C2983" s="239"/>
      <c r="D2983" s="239"/>
      <c r="E2983" s="240"/>
      <c r="F2983" s="96"/>
      <c r="G2983" s="96"/>
      <c r="I2983" s="69">
        <f t="shared" si="72"/>
        <v>0</v>
      </c>
      <c r="J2983"/>
      <c r="K2983"/>
    </row>
    <row r="2984" spans="1:11" x14ac:dyDescent="0.25">
      <c r="A2984" s="239"/>
      <c r="B2984" s="239"/>
      <c r="C2984" s="239"/>
      <c r="D2984" s="239"/>
      <c r="E2984" s="240"/>
      <c r="F2984" s="96"/>
      <c r="G2984" s="96"/>
      <c r="I2984" s="69">
        <f t="shared" si="72"/>
        <v>0</v>
      </c>
      <c r="J2984"/>
      <c r="K2984"/>
    </row>
    <row r="2985" spans="1:11" x14ac:dyDescent="0.25">
      <c r="A2985" s="239"/>
      <c r="B2985" s="239"/>
      <c r="C2985" s="239"/>
      <c r="D2985" s="239"/>
      <c r="E2985" s="240"/>
      <c r="F2985" s="96"/>
      <c r="G2985" s="96"/>
      <c r="I2985" s="69">
        <f t="shared" si="72"/>
        <v>0</v>
      </c>
      <c r="J2985"/>
      <c r="K2985"/>
    </row>
    <row r="2986" spans="1:11" x14ac:dyDescent="0.25">
      <c r="A2986" s="239"/>
      <c r="B2986" s="239"/>
      <c r="C2986" s="239"/>
      <c r="D2986" s="239"/>
      <c r="E2986" s="240"/>
      <c r="F2986" s="96"/>
      <c r="G2986" s="96"/>
      <c r="I2986" s="69">
        <f t="shared" si="72"/>
        <v>0</v>
      </c>
      <c r="J2986"/>
      <c r="K2986"/>
    </row>
    <row r="2987" spans="1:11" x14ac:dyDescent="0.25">
      <c r="A2987" s="239"/>
      <c r="B2987" s="239"/>
      <c r="C2987" s="239"/>
      <c r="D2987" s="239"/>
      <c r="E2987" s="240"/>
      <c r="F2987" s="96"/>
      <c r="G2987" s="96"/>
      <c r="I2987" s="69">
        <f t="shared" si="72"/>
        <v>0</v>
      </c>
      <c r="J2987"/>
      <c r="K2987"/>
    </row>
    <row r="2988" spans="1:11" x14ac:dyDescent="0.25">
      <c r="A2988" s="239"/>
      <c r="B2988" s="239"/>
      <c r="C2988" s="239"/>
      <c r="D2988" s="239"/>
      <c r="E2988" s="240"/>
      <c r="F2988" s="96"/>
      <c r="G2988" s="96"/>
      <c r="I2988" s="69">
        <f t="shared" si="72"/>
        <v>0</v>
      </c>
      <c r="J2988"/>
      <c r="K2988"/>
    </row>
    <row r="2989" spans="1:11" x14ac:dyDescent="0.25">
      <c r="A2989" s="239"/>
      <c r="B2989" s="239"/>
      <c r="C2989" s="239"/>
      <c r="D2989" s="239"/>
      <c r="E2989" s="240"/>
      <c r="F2989" s="96"/>
      <c r="G2989" s="96"/>
      <c r="I2989" s="69">
        <f t="shared" si="72"/>
        <v>0</v>
      </c>
      <c r="J2989"/>
      <c r="K2989"/>
    </row>
    <row r="2990" spans="1:11" x14ac:dyDescent="0.25">
      <c r="A2990" s="239"/>
      <c r="B2990" s="239"/>
      <c r="C2990" s="239"/>
      <c r="D2990" s="239"/>
      <c r="E2990" s="240"/>
      <c r="F2990" s="96"/>
      <c r="G2990" s="96"/>
      <c r="I2990" s="69">
        <f t="shared" si="72"/>
        <v>0</v>
      </c>
      <c r="J2990"/>
      <c r="K2990"/>
    </row>
    <row r="2991" spans="1:11" x14ac:dyDescent="0.25">
      <c r="A2991" s="239"/>
      <c r="B2991" s="239"/>
      <c r="C2991" s="239"/>
      <c r="D2991" s="239"/>
      <c r="E2991" s="240"/>
      <c r="F2991" s="96"/>
      <c r="G2991" s="96"/>
      <c r="I2991" s="69">
        <f t="shared" si="72"/>
        <v>0</v>
      </c>
      <c r="J2991"/>
      <c r="K2991"/>
    </row>
    <row r="2992" spans="1:11" x14ac:dyDescent="0.25">
      <c r="A2992" s="239"/>
      <c r="B2992" s="239"/>
      <c r="C2992" s="239"/>
      <c r="D2992" s="239"/>
      <c r="E2992" s="240"/>
      <c r="F2992" s="96"/>
      <c r="G2992" s="96"/>
      <c r="I2992" s="69">
        <f t="shared" si="72"/>
        <v>0</v>
      </c>
      <c r="J2992"/>
      <c r="K2992"/>
    </row>
    <row r="2993" spans="1:11" x14ac:dyDescent="0.25">
      <c r="A2993" s="239"/>
      <c r="B2993" s="239"/>
      <c r="C2993" s="239"/>
      <c r="D2993" s="239"/>
      <c r="E2993" s="240"/>
      <c r="F2993" s="96"/>
      <c r="G2993" s="96"/>
      <c r="I2993" s="69">
        <f t="shared" si="72"/>
        <v>0</v>
      </c>
      <c r="J2993"/>
      <c r="K2993"/>
    </row>
    <row r="2994" spans="1:11" x14ac:dyDescent="0.25">
      <c r="A2994" s="239"/>
      <c r="B2994" s="239"/>
      <c r="C2994" s="239"/>
      <c r="D2994" s="239"/>
      <c r="E2994" s="240"/>
      <c r="F2994" s="96"/>
      <c r="G2994" s="96"/>
      <c r="I2994" s="69">
        <f t="shared" si="72"/>
        <v>0</v>
      </c>
      <c r="J2994"/>
      <c r="K2994"/>
    </row>
    <row r="2995" spans="1:11" x14ac:dyDescent="0.25">
      <c r="A2995" s="239"/>
      <c r="B2995" s="239"/>
      <c r="C2995" s="239"/>
      <c r="D2995" s="239"/>
      <c r="E2995" s="240"/>
      <c r="F2995" s="96"/>
      <c r="G2995" s="96"/>
      <c r="I2995" s="69">
        <f t="shared" si="72"/>
        <v>0</v>
      </c>
      <c r="J2995"/>
      <c r="K2995"/>
    </row>
    <row r="2996" spans="1:11" x14ac:dyDescent="0.25">
      <c r="A2996" s="239"/>
      <c r="B2996" s="239"/>
      <c r="C2996" s="239"/>
      <c r="D2996" s="239"/>
      <c r="E2996" s="240"/>
      <c r="F2996" s="96"/>
      <c r="G2996" s="96"/>
      <c r="I2996" s="69">
        <f t="shared" si="72"/>
        <v>0</v>
      </c>
      <c r="J2996"/>
      <c r="K2996"/>
    </row>
    <row r="2997" spans="1:11" x14ac:dyDescent="0.25">
      <c r="A2997" s="239"/>
      <c r="B2997" s="239"/>
      <c r="C2997" s="239"/>
      <c r="D2997" s="239"/>
      <c r="E2997" s="240"/>
      <c r="F2997" s="96"/>
      <c r="G2997" s="96"/>
      <c r="I2997" s="69">
        <f t="shared" si="72"/>
        <v>0</v>
      </c>
      <c r="J2997"/>
      <c r="K2997"/>
    </row>
    <row r="2998" spans="1:11" x14ac:dyDescent="0.25">
      <c r="A2998" s="239"/>
      <c r="B2998" s="239"/>
      <c r="C2998" s="239"/>
      <c r="D2998" s="239"/>
      <c r="E2998" s="240"/>
      <c r="F2998" s="96"/>
      <c r="G2998" s="96"/>
      <c r="I2998" s="69">
        <f t="shared" si="72"/>
        <v>0</v>
      </c>
      <c r="J2998"/>
      <c r="K2998"/>
    </row>
    <row r="2999" spans="1:11" x14ac:dyDescent="0.25">
      <c r="A2999" s="239"/>
      <c r="B2999" s="239"/>
      <c r="C2999" s="239"/>
      <c r="D2999" s="239"/>
      <c r="E2999" s="240"/>
      <c r="F2999" s="96"/>
      <c r="G2999" s="96"/>
      <c r="I2999" s="69">
        <f t="shared" si="72"/>
        <v>0</v>
      </c>
      <c r="J2999"/>
      <c r="K2999"/>
    </row>
    <row r="3000" spans="1:11" x14ac:dyDescent="0.25">
      <c r="A3000" s="239"/>
      <c r="B3000" s="239"/>
      <c r="C3000" s="239"/>
      <c r="D3000" s="239"/>
      <c r="E3000" s="240"/>
      <c r="F3000" s="96"/>
      <c r="G3000" s="96"/>
      <c r="I3000" s="69">
        <f t="shared" si="72"/>
        <v>0</v>
      </c>
      <c r="J3000"/>
      <c r="K3000"/>
    </row>
    <row r="3001" spans="1:11" x14ac:dyDescent="0.25">
      <c r="K3001"/>
    </row>
    <row r="3002" spans="1:11" x14ac:dyDescent="0.25">
      <c r="K3002"/>
    </row>
    <row r="3003" spans="1:11" x14ac:dyDescent="0.25">
      <c r="K3003"/>
    </row>
    <row r="3004" spans="1:11" x14ac:dyDescent="0.25">
      <c r="K3004"/>
    </row>
    <row r="3005" spans="1:11" x14ac:dyDescent="0.25">
      <c r="K3005"/>
    </row>
    <row r="3006" spans="1:11" x14ac:dyDescent="0.25">
      <c r="K3006"/>
    </row>
    <row r="3007" spans="1:11" x14ac:dyDescent="0.25">
      <c r="K3007"/>
    </row>
    <row r="3008" spans="1:11" x14ac:dyDescent="0.25">
      <c r="K3008"/>
    </row>
    <row r="3009" spans="11:11" x14ac:dyDescent="0.25">
      <c r="K3009"/>
    </row>
    <row r="3010" spans="11:11" x14ac:dyDescent="0.25">
      <c r="K3010"/>
    </row>
    <row r="3011" spans="11:11" x14ac:dyDescent="0.25">
      <c r="K3011"/>
    </row>
    <row r="3012" spans="11:11" x14ac:dyDescent="0.25">
      <c r="K3012"/>
    </row>
    <row r="3013" spans="11:11" x14ac:dyDescent="0.25">
      <c r="K3013"/>
    </row>
    <row r="3014" spans="11:11" x14ac:dyDescent="0.25">
      <c r="K3014"/>
    </row>
    <row r="3015" spans="11:11" x14ac:dyDescent="0.25">
      <c r="K3015"/>
    </row>
    <row r="3016" spans="11:11" x14ac:dyDescent="0.25">
      <c r="K3016"/>
    </row>
    <row r="3017" spans="11:11" x14ac:dyDescent="0.25">
      <c r="K3017"/>
    </row>
    <row r="3018" spans="11:11" x14ac:dyDescent="0.25">
      <c r="K3018"/>
    </row>
    <row r="3019" spans="11:11" x14ac:dyDescent="0.25">
      <c r="K3019"/>
    </row>
    <row r="3020" spans="11:11" x14ac:dyDescent="0.25">
      <c r="K3020"/>
    </row>
    <row r="3021" spans="11:11" x14ac:dyDescent="0.25">
      <c r="K3021"/>
    </row>
    <row r="3022" spans="11:11" x14ac:dyDescent="0.25">
      <c r="K3022"/>
    </row>
    <row r="3023" spans="11:11" x14ac:dyDescent="0.25">
      <c r="K3023"/>
    </row>
    <row r="3024" spans="11:11" x14ac:dyDescent="0.25">
      <c r="K3024"/>
    </row>
    <row r="3025" spans="11:11" x14ac:dyDescent="0.25">
      <c r="K3025"/>
    </row>
    <row r="3026" spans="11:11" x14ac:dyDescent="0.25">
      <c r="K3026"/>
    </row>
    <row r="3027" spans="11:11" x14ac:dyDescent="0.25">
      <c r="K3027"/>
    </row>
    <row r="3028" spans="11:11" x14ac:dyDescent="0.25">
      <c r="K3028"/>
    </row>
    <row r="3029" spans="11:11" x14ac:dyDescent="0.25">
      <c r="K3029"/>
    </row>
    <row r="3030" spans="11:11" x14ac:dyDescent="0.25">
      <c r="K3030"/>
    </row>
    <row r="3031" spans="11:11" x14ac:dyDescent="0.25">
      <c r="K3031"/>
    </row>
    <row r="3032" spans="11:11" x14ac:dyDescent="0.25">
      <c r="K3032"/>
    </row>
    <row r="3033" spans="11:11" x14ac:dyDescent="0.25">
      <c r="K3033"/>
    </row>
    <row r="3034" spans="11:11" x14ac:dyDescent="0.25">
      <c r="K3034"/>
    </row>
    <row r="3035" spans="11:11" x14ac:dyDescent="0.25">
      <c r="K3035"/>
    </row>
    <row r="3036" spans="11:11" x14ac:dyDescent="0.25">
      <c r="K3036"/>
    </row>
    <row r="3037" spans="11:11" x14ac:dyDescent="0.25">
      <c r="K3037"/>
    </row>
    <row r="3038" spans="11:11" x14ac:dyDescent="0.25">
      <c r="K3038"/>
    </row>
    <row r="3039" spans="11:11" x14ac:dyDescent="0.25">
      <c r="K3039"/>
    </row>
    <row r="3040" spans="11:11" x14ac:dyDescent="0.25">
      <c r="K3040"/>
    </row>
    <row r="3041" spans="11:11" x14ac:dyDescent="0.25">
      <c r="K3041"/>
    </row>
    <row r="3042" spans="11:11" x14ac:dyDescent="0.25">
      <c r="K3042"/>
    </row>
    <row r="3043" spans="11:11" x14ac:dyDescent="0.25">
      <c r="K3043"/>
    </row>
    <row r="3044" spans="11:11" x14ac:dyDescent="0.25">
      <c r="K3044"/>
    </row>
    <row r="3045" spans="11:11" x14ac:dyDescent="0.25">
      <c r="K3045"/>
    </row>
    <row r="3046" spans="11:11" x14ac:dyDescent="0.25">
      <c r="K3046"/>
    </row>
    <row r="3047" spans="11:11" x14ac:dyDescent="0.25">
      <c r="K3047"/>
    </row>
    <row r="3048" spans="11:11" x14ac:dyDescent="0.25">
      <c r="K3048"/>
    </row>
    <row r="3049" spans="11:11" x14ac:dyDescent="0.25">
      <c r="K3049"/>
    </row>
    <row r="3050" spans="11:11" x14ac:dyDescent="0.25">
      <c r="K3050"/>
    </row>
    <row r="3051" spans="11:11" x14ac:dyDescent="0.25">
      <c r="K3051"/>
    </row>
    <row r="3052" spans="11:11" x14ac:dyDescent="0.25">
      <c r="K3052"/>
    </row>
    <row r="3053" spans="11:11" x14ac:dyDescent="0.25">
      <c r="K3053"/>
    </row>
    <row r="3054" spans="11:11" x14ac:dyDescent="0.25">
      <c r="K3054"/>
    </row>
    <row r="3055" spans="11:11" x14ac:dyDescent="0.25">
      <c r="K3055"/>
    </row>
    <row r="3056" spans="11:11" x14ac:dyDescent="0.25">
      <c r="K3056"/>
    </row>
    <row r="3057" spans="11:11" x14ac:dyDescent="0.25">
      <c r="K3057"/>
    </row>
    <row r="3058" spans="11:11" x14ac:dyDescent="0.25">
      <c r="K3058"/>
    </row>
    <row r="3059" spans="11:11" x14ac:dyDescent="0.25">
      <c r="K3059"/>
    </row>
    <row r="3060" spans="11:11" x14ac:dyDescent="0.25">
      <c r="K3060"/>
    </row>
    <row r="3061" spans="11:11" x14ac:dyDescent="0.25">
      <c r="K3061"/>
    </row>
    <row r="3062" spans="11:11" x14ac:dyDescent="0.25">
      <c r="K3062"/>
    </row>
    <row r="3063" spans="11:11" x14ac:dyDescent="0.25">
      <c r="K3063"/>
    </row>
    <row r="3064" spans="11:11" x14ac:dyDescent="0.25">
      <c r="K3064"/>
    </row>
    <row r="3065" spans="11:11" x14ac:dyDescent="0.25">
      <c r="K3065"/>
    </row>
    <row r="3066" spans="11:11" x14ac:dyDescent="0.25">
      <c r="K3066"/>
    </row>
    <row r="3067" spans="11:11" x14ac:dyDescent="0.25">
      <c r="K3067"/>
    </row>
    <row r="3068" spans="11:11" x14ac:dyDescent="0.25">
      <c r="K3068"/>
    </row>
    <row r="3069" spans="11:11" x14ac:dyDescent="0.25">
      <c r="K3069"/>
    </row>
    <row r="3070" spans="11:11" x14ac:dyDescent="0.25">
      <c r="K3070"/>
    </row>
    <row r="3071" spans="11:11" x14ac:dyDescent="0.25">
      <c r="K3071"/>
    </row>
    <row r="3072" spans="11:11" x14ac:dyDescent="0.25">
      <c r="K3072"/>
    </row>
    <row r="3073" spans="11:11" x14ac:dyDescent="0.25">
      <c r="K3073"/>
    </row>
    <row r="3074" spans="11:11" x14ac:dyDescent="0.25">
      <c r="K3074"/>
    </row>
    <row r="3075" spans="11:11" x14ac:dyDescent="0.25">
      <c r="K3075"/>
    </row>
    <row r="3076" spans="11:11" x14ac:dyDescent="0.25">
      <c r="K3076"/>
    </row>
    <row r="3077" spans="11:11" x14ac:dyDescent="0.25">
      <c r="K3077"/>
    </row>
    <row r="3078" spans="11:11" x14ac:dyDescent="0.25">
      <c r="K3078"/>
    </row>
    <row r="3079" spans="11:11" x14ac:dyDescent="0.25">
      <c r="K3079"/>
    </row>
    <row r="3080" spans="11:11" x14ac:dyDescent="0.25">
      <c r="K3080"/>
    </row>
    <row r="3081" spans="11:11" x14ac:dyDescent="0.25">
      <c r="K3081"/>
    </row>
    <row r="3082" spans="11:11" x14ac:dyDescent="0.25">
      <c r="K3082"/>
    </row>
    <row r="3083" spans="11:11" x14ac:dyDescent="0.25">
      <c r="K3083"/>
    </row>
    <row r="3084" spans="11:11" x14ac:dyDescent="0.25">
      <c r="K3084"/>
    </row>
    <row r="3085" spans="11:11" x14ac:dyDescent="0.25">
      <c r="K3085"/>
    </row>
    <row r="3086" spans="11:11" x14ac:dyDescent="0.25">
      <c r="K3086"/>
    </row>
    <row r="3087" spans="11:11" x14ac:dyDescent="0.25">
      <c r="K3087"/>
    </row>
    <row r="3088" spans="11:11" x14ac:dyDescent="0.25">
      <c r="K3088"/>
    </row>
    <row r="3089" spans="11:11" x14ac:dyDescent="0.25">
      <c r="K3089"/>
    </row>
    <row r="3090" spans="11:11" x14ac:dyDescent="0.25">
      <c r="K3090"/>
    </row>
    <row r="3091" spans="11:11" x14ac:dyDescent="0.25">
      <c r="K3091"/>
    </row>
    <row r="3092" spans="11:11" x14ac:dyDescent="0.25">
      <c r="K3092"/>
    </row>
    <row r="3093" spans="11:11" x14ac:dyDescent="0.25">
      <c r="K3093"/>
    </row>
    <row r="3094" spans="11:11" x14ac:dyDescent="0.25">
      <c r="K3094"/>
    </row>
    <row r="3095" spans="11:11" x14ac:dyDescent="0.25">
      <c r="K3095"/>
    </row>
    <row r="3096" spans="11:11" x14ac:dyDescent="0.25">
      <c r="K3096"/>
    </row>
    <row r="3097" spans="11:11" x14ac:dyDescent="0.25">
      <c r="K3097"/>
    </row>
    <row r="3098" spans="11:11" x14ac:dyDescent="0.25">
      <c r="K3098"/>
    </row>
    <row r="3099" spans="11:11" x14ac:dyDescent="0.25">
      <c r="K3099"/>
    </row>
    <row r="3100" spans="11:11" x14ac:dyDescent="0.25">
      <c r="K3100"/>
    </row>
    <row r="3101" spans="11:11" x14ac:dyDescent="0.25">
      <c r="K3101"/>
    </row>
    <row r="3102" spans="11:11" x14ac:dyDescent="0.25">
      <c r="K3102"/>
    </row>
    <row r="3103" spans="11:11" x14ac:dyDescent="0.25">
      <c r="K3103"/>
    </row>
    <row r="3104" spans="11:11" x14ac:dyDescent="0.25">
      <c r="K3104"/>
    </row>
    <row r="3105" spans="11:11" x14ac:dyDescent="0.25">
      <c r="K3105"/>
    </row>
    <row r="3106" spans="11:11" x14ac:dyDescent="0.25">
      <c r="K3106"/>
    </row>
    <row r="3107" spans="11:11" x14ac:dyDescent="0.25">
      <c r="K3107"/>
    </row>
    <row r="3108" spans="11:11" x14ac:dyDescent="0.25">
      <c r="K3108"/>
    </row>
    <row r="3109" spans="11:11" x14ac:dyDescent="0.25">
      <c r="K3109"/>
    </row>
    <row r="3110" spans="11:11" x14ac:dyDescent="0.25">
      <c r="K3110"/>
    </row>
    <row r="3111" spans="11:11" x14ac:dyDescent="0.25">
      <c r="K3111"/>
    </row>
    <row r="3112" spans="11:11" x14ac:dyDescent="0.25">
      <c r="K3112"/>
    </row>
    <row r="3113" spans="11:11" x14ac:dyDescent="0.25">
      <c r="K3113"/>
    </row>
    <row r="3114" spans="11:11" x14ac:dyDescent="0.25">
      <c r="K3114"/>
    </row>
    <row r="3115" spans="11:11" x14ac:dyDescent="0.25">
      <c r="K3115"/>
    </row>
    <row r="3116" spans="11:11" x14ac:dyDescent="0.25">
      <c r="K3116"/>
    </row>
    <row r="3117" spans="11:11" x14ac:dyDescent="0.25">
      <c r="K3117"/>
    </row>
    <row r="3118" spans="11:11" x14ac:dyDescent="0.25">
      <c r="K3118"/>
    </row>
    <row r="3119" spans="11:11" x14ac:dyDescent="0.25">
      <c r="K3119"/>
    </row>
    <row r="3120" spans="11:11" x14ac:dyDescent="0.25">
      <c r="K3120"/>
    </row>
    <row r="3121" spans="11:11" x14ac:dyDescent="0.25">
      <c r="K3121"/>
    </row>
    <row r="3122" spans="11:11" x14ac:dyDescent="0.25">
      <c r="K3122"/>
    </row>
    <row r="3123" spans="11:11" x14ac:dyDescent="0.25">
      <c r="K3123"/>
    </row>
    <row r="3124" spans="11:11" x14ac:dyDescent="0.25">
      <c r="K3124"/>
    </row>
    <row r="3125" spans="11:11" x14ac:dyDescent="0.25">
      <c r="K3125"/>
    </row>
    <row r="3126" spans="11:11" x14ac:dyDescent="0.25">
      <c r="K3126"/>
    </row>
    <row r="3127" spans="11:11" x14ac:dyDescent="0.25">
      <c r="K3127"/>
    </row>
    <row r="3128" spans="11:11" x14ac:dyDescent="0.25">
      <c r="K3128"/>
    </row>
    <row r="3129" spans="11:11" x14ac:dyDescent="0.25">
      <c r="K3129"/>
    </row>
    <row r="3130" spans="11:11" x14ac:dyDescent="0.25">
      <c r="K3130"/>
    </row>
    <row r="3131" spans="11:11" x14ac:dyDescent="0.25">
      <c r="K3131"/>
    </row>
    <row r="3132" spans="11:11" x14ac:dyDescent="0.25">
      <c r="K3132"/>
    </row>
    <row r="3133" spans="11:11" x14ac:dyDescent="0.25">
      <c r="K3133"/>
    </row>
    <row r="3134" spans="11:11" x14ac:dyDescent="0.25">
      <c r="K3134"/>
    </row>
    <row r="3135" spans="11:11" x14ac:dyDescent="0.25">
      <c r="K3135"/>
    </row>
    <row r="3136" spans="11:11" x14ac:dyDescent="0.25">
      <c r="K3136"/>
    </row>
    <row r="3137" spans="11:11" x14ac:dyDescent="0.25">
      <c r="K3137"/>
    </row>
    <row r="3138" spans="11:11" x14ac:dyDescent="0.25">
      <c r="K3138"/>
    </row>
    <row r="3139" spans="11:11" x14ac:dyDescent="0.25">
      <c r="K3139"/>
    </row>
    <row r="3140" spans="11:11" x14ac:dyDescent="0.25">
      <c r="K3140"/>
    </row>
    <row r="3141" spans="11:11" x14ac:dyDescent="0.25">
      <c r="K3141"/>
    </row>
    <row r="3142" spans="11:11" x14ac:dyDescent="0.25">
      <c r="K3142"/>
    </row>
    <row r="3143" spans="11:11" x14ac:dyDescent="0.25">
      <c r="K3143"/>
    </row>
    <row r="3144" spans="11:11" x14ac:dyDescent="0.25">
      <c r="K3144"/>
    </row>
    <row r="3145" spans="11:11" x14ac:dyDescent="0.25">
      <c r="K3145"/>
    </row>
    <row r="3146" spans="11:11" x14ac:dyDescent="0.25">
      <c r="K3146"/>
    </row>
    <row r="3147" spans="11:11" x14ac:dyDescent="0.25">
      <c r="K3147"/>
    </row>
    <row r="3148" spans="11:11" x14ac:dyDescent="0.25">
      <c r="K3148"/>
    </row>
    <row r="3149" spans="11:11" x14ac:dyDescent="0.25">
      <c r="K3149"/>
    </row>
    <row r="3150" spans="11:11" x14ac:dyDescent="0.25">
      <c r="K3150"/>
    </row>
    <row r="3151" spans="11:11" x14ac:dyDescent="0.25">
      <c r="K3151"/>
    </row>
    <row r="3152" spans="11:11" x14ac:dyDescent="0.25">
      <c r="K3152"/>
    </row>
    <row r="3153" spans="11:11" x14ac:dyDescent="0.25">
      <c r="K3153"/>
    </row>
    <row r="3154" spans="11:11" x14ac:dyDescent="0.25">
      <c r="K3154"/>
    </row>
    <row r="3155" spans="11:11" x14ac:dyDescent="0.25">
      <c r="K3155"/>
    </row>
    <row r="3156" spans="11:11" x14ac:dyDescent="0.25">
      <c r="K3156"/>
    </row>
    <row r="3157" spans="11:11" x14ac:dyDescent="0.25">
      <c r="K3157"/>
    </row>
    <row r="3158" spans="11:11" x14ac:dyDescent="0.25">
      <c r="K3158"/>
    </row>
    <row r="3159" spans="11:11" x14ac:dyDescent="0.25">
      <c r="K3159"/>
    </row>
    <row r="3160" spans="11:11" x14ac:dyDescent="0.25">
      <c r="K3160"/>
    </row>
    <row r="3161" spans="11:11" x14ac:dyDescent="0.25">
      <c r="K3161"/>
    </row>
    <row r="3162" spans="11:11" x14ac:dyDescent="0.25">
      <c r="K3162"/>
    </row>
    <row r="3163" spans="11:11" x14ac:dyDescent="0.25">
      <c r="K3163"/>
    </row>
    <row r="3164" spans="11:11" x14ac:dyDescent="0.25">
      <c r="K3164"/>
    </row>
    <row r="3165" spans="11:11" x14ac:dyDescent="0.25">
      <c r="K3165"/>
    </row>
    <row r="3166" spans="11:11" x14ac:dyDescent="0.25">
      <c r="K3166"/>
    </row>
    <row r="3167" spans="11:11" x14ac:dyDescent="0.25">
      <c r="K3167"/>
    </row>
    <row r="3168" spans="11:11" x14ac:dyDescent="0.25">
      <c r="K3168"/>
    </row>
    <row r="3169" spans="11:11" x14ac:dyDescent="0.25">
      <c r="K3169"/>
    </row>
    <row r="3170" spans="11:11" x14ac:dyDescent="0.25">
      <c r="K3170"/>
    </row>
    <row r="3171" spans="11:11" x14ac:dyDescent="0.25">
      <c r="K3171"/>
    </row>
    <row r="3172" spans="11:11" x14ac:dyDescent="0.25">
      <c r="K3172"/>
    </row>
    <row r="3173" spans="11:11" x14ac:dyDescent="0.25">
      <c r="K3173"/>
    </row>
    <row r="3174" spans="11:11" x14ac:dyDescent="0.25">
      <c r="K3174"/>
    </row>
    <row r="3175" spans="11:11" x14ac:dyDescent="0.25">
      <c r="K3175"/>
    </row>
    <row r="3176" spans="11:11" x14ac:dyDescent="0.25">
      <c r="K3176"/>
    </row>
    <row r="3177" spans="11:11" x14ac:dyDescent="0.25">
      <c r="K3177"/>
    </row>
    <row r="3178" spans="11:11" x14ac:dyDescent="0.25">
      <c r="K3178"/>
    </row>
    <row r="3179" spans="11:11" x14ac:dyDescent="0.25">
      <c r="K3179"/>
    </row>
    <row r="3180" spans="11:11" x14ac:dyDescent="0.25">
      <c r="K3180"/>
    </row>
    <row r="3181" spans="11:11" x14ac:dyDescent="0.25">
      <c r="K3181"/>
    </row>
    <row r="3182" spans="11:11" x14ac:dyDescent="0.25">
      <c r="K3182"/>
    </row>
    <row r="3183" spans="11:11" x14ac:dyDescent="0.25">
      <c r="K3183"/>
    </row>
    <row r="3184" spans="11:11" x14ac:dyDescent="0.25">
      <c r="K3184"/>
    </row>
    <row r="3185" spans="11:11" x14ac:dyDescent="0.25">
      <c r="K3185"/>
    </row>
    <row r="3186" spans="11:11" x14ac:dyDescent="0.25">
      <c r="K3186"/>
    </row>
    <row r="3187" spans="11:11" x14ac:dyDescent="0.25">
      <c r="K3187"/>
    </row>
    <row r="3188" spans="11:11" x14ac:dyDescent="0.25">
      <c r="K3188"/>
    </row>
    <row r="3189" spans="11:11" x14ac:dyDescent="0.25">
      <c r="K3189"/>
    </row>
    <row r="3190" spans="11:11" x14ac:dyDescent="0.25">
      <c r="K3190"/>
    </row>
    <row r="3191" spans="11:11" x14ac:dyDescent="0.25">
      <c r="K3191"/>
    </row>
    <row r="3192" spans="11:11" x14ac:dyDescent="0.25">
      <c r="K3192"/>
    </row>
    <row r="3193" spans="11:11" x14ac:dyDescent="0.25">
      <c r="K3193"/>
    </row>
    <row r="3194" spans="11:11" x14ac:dyDescent="0.25">
      <c r="K3194"/>
    </row>
    <row r="3195" spans="11:11" x14ac:dyDescent="0.25">
      <c r="K3195"/>
    </row>
    <row r="3196" spans="11:11" x14ac:dyDescent="0.25">
      <c r="K3196"/>
    </row>
    <row r="3197" spans="11:11" x14ac:dyDescent="0.25">
      <c r="K3197"/>
    </row>
    <row r="3198" spans="11:11" x14ac:dyDescent="0.25">
      <c r="K3198"/>
    </row>
    <row r="3199" spans="11:11" x14ac:dyDescent="0.25">
      <c r="K3199"/>
    </row>
    <row r="3200" spans="11:11" x14ac:dyDescent="0.25">
      <c r="K3200"/>
    </row>
    <row r="3201" spans="11:11" x14ac:dyDescent="0.25">
      <c r="K3201"/>
    </row>
    <row r="3202" spans="11:11" x14ac:dyDescent="0.25">
      <c r="K3202"/>
    </row>
    <row r="3203" spans="11:11" x14ac:dyDescent="0.25">
      <c r="K3203"/>
    </row>
    <row r="3204" spans="11:11" x14ac:dyDescent="0.25">
      <c r="K3204"/>
    </row>
    <row r="3205" spans="11:11" x14ac:dyDescent="0.25">
      <c r="K3205"/>
    </row>
    <row r="3206" spans="11:11" x14ac:dyDescent="0.25">
      <c r="K3206"/>
    </row>
    <row r="3207" spans="11:11" x14ac:dyDescent="0.25">
      <c r="K3207"/>
    </row>
    <row r="3208" spans="11:11" x14ac:dyDescent="0.25">
      <c r="K3208"/>
    </row>
    <row r="3209" spans="11:11" x14ac:dyDescent="0.25">
      <c r="K3209"/>
    </row>
    <row r="3210" spans="11:11" x14ac:dyDescent="0.25">
      <c r="K3210"/>
    </row>
    <row r="3211" spans="11:11" x14ac:dyDescent="0.25">
      <c r="K3211"/>
    </row>
    <row r="3212" spans="11:11" x14ac:dyDescent="0.25">
      <c r="K3212"/>
    </row>
    <row r="3213" spans="11:11" x14ac:dyDescent="0.25">
      <c r="K3213"/>
    </row>
    <row r="3214" spans="11:11" x14ac:dyDescent="0.25">
      <c r="K3214"/>
    </row>
    <row r="3215" spans="11:11" x14ac:dyDescent="0.25">
      <c r="K3215"/>
    </row>
    <row r="3216" spans="11:11" x14ac:dyDescent="0.25">
      <c r="K3216"/>
    </row>
    <row r="3217" spans="11:11" x14ac:dyDescent="0.25">
      <c r="K3217"/>
    </row>
    <row r="3218" spans="11:11" x14ac:dyDescent="0.25">
      <c r="K3218"/>
    </row>
    <row r="3219" spans="11:11" x14ac:dyDescent="0.25">
      <c r="K3219"/>
    </row>
    <row r="3220" spans="11:11" x14ac:dyDescent="0.25">
      <c r="K3220"/>
    </row>
    <row r="3221" spans="11:11" x14ac:dyDescent="0.25">
      <c r="K3221"/>
    </row>
    <row r="3222" spans="11:11" x14ac:dyDescent="0.25">
      <c r="K3222"/>
    </row>
    <row r="3223" spans="11:11" x14ac:dyDescent="0.25">
      <c r="K3223"/>
    </row>
    <row r="3224" spans="11:11" x14ac:dyDescent="0.25">
      <c r="K3224"/>
    </row>
    <row r="3225" spans="11:11" x14ac:dyDescent="0.25">
      <c r="K3225"/>
    </row>
    <row r="3226" spans="11:11" x14ac:dyDescent="0.25">
      <c r="K3226"/>
    </row>
    <row r="3227" spans="11:11" x14ac:dyDescent="0.25">
      <c r="K3227"/>
    </row>
    <row r="3228" spans="11:11" x14ac:dyDescent="0.25">
      <c r="K3228"/>
    </row>
    <row r="3229" spans="11:11" x14ac:dyDescent="0.25">
      <c r="K3229"/>
    </row>
    <row r="3230" spans="11:11" x14ac:dyDescent="0.25">
      <c r="K3230"/>
    </row>
    <row r="3231" spans="11:11" x14ac:dyDescent="0.25">
      <c r="K3231"/>
    </row>
    <row r="3232" spans="11:11" x14ac:dyDescent="0.25">
      <c r="K3232"/>
    </row>
    <row r="3233" spans="11:11" x14ac:dyDescent="0.25">
      <c r="K3233"/>
    </row>
    <row r="3234" spans="11:11" x14ac:dyDescent="0.25">
      <c r="K3234"/>
    </row>
    <row r="3235" spans="11:11" x14ac:dyDescent="0.25">
      <c r="K3235"/>
    </row>
    <row r="3236" spans="11:11" x14ac:dyDescent="0.25">
      <c r="K3236"/>
    </row>
    <row r="3237" spans="11:11" x14ac:dyDescent="0.25">
      <c r="K3237"/>
    </row>
    <row r="3238" spans="11:11" x14ac:dyDescent="0.25">
      <c r="K3238"/>
    </row>
    <row r="3239" spans="11:11" x14ac:dyDescent="0.25">
      <c r="K3239"/>
    </row>
    <row r="3240" spans="11:11" x14ac:dyDescent="0.25">
      <c r="K3240"/>
    </row>
    <row r="3241" spans="11:11" x14ac:dyDescent="0.25">
      <c r="K3241"/>
    </row>
    <row r="3242" spans="11:11" x14ac:dyDescent="0.25">
      <c r="K3242"/>
    </row>
    <row r="3243" spans="11:11" x14ac:dyDescent="0.25">
      <c r="K3243"/>
    </row>
    <row r="3244" spans="11:11" x14ac:dyDescent="0.25">
      <c r="K3244"/>
    </row>
    <row r="3245" spans="11:11" x14ac:dyDescent="0.25">
      <c r="K3245"/>
    </row>
    <row r="3246" spans="11:11" x14ac:dyDescent="0.25">
      <c r="K3246"/>
    </row>
    <row r="3247" spans="11:11" x14ac:dyDescent="0.25">
      <c r="K3247"/>
    </row>
    <row r="3248" spans="11:11" x14ac:dyDescent="0.25">
      <c r="K3248"/>
    </row>
    <row r="3249" spans="11:11" x14ac:dyDescent="0.25">
      <c r="K3249"/>
    </row>
    <row r="3250" spans="11:11" x14ac:dyDescent="0.25">
      <c r="K3250"/>
    </row>
    <row r="3251" spans="11:11" x14ac:dyDescent="0.25">
      <c r="K3251"/>
    </row>
    <row r="3252" spans="11:11" x14ac:dyDescent="0.25">
      <c r="K3252"/>
    </row>
    <row r="3253" spans="11:11" x14ac:dyDescent="0.25">
      <c r="K3253"/>
    </row>
    <row r="3254" spans="11:11" x14ac:dyDescent="0.25">
      <c r="K3254"/>
    </row>
    <row r="3255" spans="11:11" x14ac:dyDescent="0.25">
      <c r="K3255"/>
    </row>
    <row r="3256" spans="11:11" x14ac:dyDescent="0.25">
      <c r="K3256"/>
    </row>
    <row r="3257" spans="11:11" x14ac:dyDescent="0.25">
      <c r="K3257"/>
    </row>
    <row r="3258" spans="11:11" x14ac:dyDescent="0.25">
      <c r="K3258"/>
    </row>
    <row r="3259" spans="11:11" x14ac:dyDescent="0.25">
      <c r="K3259"/>
    </row>
    <row r="3260" spans="11:11" x14ac:dyDescent="0.25">
      <c r="K3260"/>
    </row>
    <row r="3261" spans="11:11" x14ac:dyDescent="0.25">
      <c r="K3261"/>
    </row>
    <row r="3262" spans="11:11" x14ac:dyDescent="0.25">
      <c r="K3262"/>
    </row>
    <row r="3263" spans="11:11" x14ac:dyDescent="0.25">
      <c r="K3263"/>
    </row>
    <row r="3264" spans="11:11" x14ac:dyDescent="0.25">
      <c r="K3264"/>
    </row>
    <row r="3265" spans="11:11" x14ac:dyDescent="0.25">
      <c r="K3265"/>
    </row>
    <row r="3266" spans="11:11" x14ac:dyDescent="0.25">
      <c r="K3266"/>
    </row>
    <row r="3267" spans="11:11" x14ac:dyDescent="0.25">
      <c r="K3267"/>
    </row>
    <row r="3268" spans="11:11" x14ac:dyDescent="0.25">
      <c r="K3268"/>
    </row>
    <row r="3269" spans="11:11" x14ac:dyDescent="0.25">
      <c r="K3269"/>
    </row>
    <row r="3270" spans="11:11" x14ac:dyDescent="0.25">
      <c r="K3270"/>
    </row>
    <row r="3271" spans="11:11" x14ac:dyDescent="0.25">
      <c r="K3271"/>
    </row>
    <row r="3272" spans="11:11" x14ac:dyDescent="0.25">
      <c r="K3272"/>
    </row>
    <row r="3273" spans="11:11" x14ac:dyDescent="0.25">
      <c r="K3273"/>
    </row>
    <row r="3274" spans="11:11" x14ac:dyDescent="0.25">
      <c r="K3274"/>
    </row>
    <row r="3275" spans="11:11" x14ac:dyDescent="0.25">
      <c r="K3275"/>
    </row>
    <row r="3276" spans="11:11" x14ac:dyDescent="0.25">
      <c r="K3276"/>
    </row>
    <row r="3277" spans="11:11" x14ac:dyDescent="0.25">
      <c r="K3277"/>
    </row>
    <row r="3278" spans="11:11" x14ac:dyDescent="0.25">
      <c r="K3278"/>
    </row>
    <row r="3279" spans="11:11" x14ac:dyDescent="0.25">
      <c r="K3279"/>
    </row>
    <row r="3280" spans="11:11" x14ac:dyDescent="0.25">
      <c r="K3280"/>
    </row>
    <row r="3281" spans="11:11" x14ac:dyDescent="0.25">
      <c r="K3281"/>
    </row>
    <row r="3282" spans="11:11" x14ac:dyDescent="0.25">
      <c r="K3282"/>
    </row>
    <row r="3283" spans="11:11" x14ac:dyDescent="0.25">
      <c r="K3283"/>
    </row>
    <row r="3284" spans="11:11" x14ac:dyDescent="0.25">
      <c r="K3284"/>
    </row>
    <row r="3285" spans="11:11" x14ac:dyDescent="0.25">
      <c r="K3285"/>
    </row>
    <row r="3286" spans="11:11" x14ac:dyDescent="0.25">
      <c r="K3286"/>
    </row>
    <row r="3287" spans="11:11" x14ac:dyDescent="0.25">
      <c r="K3287"/>
    </row>
    <row r="3288" spans="11:11" x14ac:dyDescent="0.25">
      <c r="K3288"/>
    </row>
    <row r="3289" spans="11:11" x14ac:dyDescent="0.25">
      <c r="K3289"/>
    </row>
    <row r="3290" spans="11:11" x14ac:dyDescent="0.25">
      <c r="K3290"/>
    </row>
    <row r="3291" spans="11:11" x14ac:dyDescent="0.25">
      <c r="K3291"/>
    </row>
    <row r="3292" spans="11:11" x14ac:dyDescent="0.25">
      <c r="K3292"/>
    </row>
    <row r="3293" spans="11:11" x14ac:dyDescent="0.25">
      <c r="K3293"/>
    </row>
    <row r="3294" spans="11:11" x14ac:dyDescent="0.25">
      <c r="K3294"/>
    </row>
    <row r="3295" spans="11:11" x14ac:dyDescent="0.25">
      <c r="K3295"/>
    </row>
    <row r="3296" spans="11:11" x14ac:dyDescent="0.25">
      <c r="K3296"/>
    </row>
    <row r="3297" spans="11:11" x14ac:dyDescent="0.25">
      <c r="K3297"/>
    </row>
    <row r="3298" spans="11:11" x14ac:dyDescent="0.25">
      <c r="K3298"/>
    </row>
    <row r="3299" spans="11:11" x14ac:dyDescent="0.25">
      <c r="K3299"/>
    </row>
    <row r="3300" spans="11:11" x14ac:dyDescent="0.25">
      <c r="K3300"/>
    </row>
    <row r="3301" spans="11:11" x14ac:dyDescent="0.25">
      <c r="K3301"/>
    </row>
    <row r="3302" spans="11:11" x14ac:dyDescent="0.25">
      <c r="K3302"/>
    </row>
    <row r="3303" spans="11:11" x14ac:dyDescent="0.25">
      <c r="K3303"/>
    </row>
    <row r="3304" spans="11:11" x14ac:dyDescent="0.25">
      <c r="K3304"/>
    </row>
    <row r="3305" spans="11:11" x14ac:dyDescent="0.25">
      <c r="K3305"/>
    </row>
    <row r="3306" spans="11:11" x14ac:dyDescent="0.25">
      <c r="K3306"/>
    </row>
    <row r="3307" spans="11:11" x14ac:dyDescent="0.25">
      <c r="K3307"/>
    </row>
    <row r="3308" spans="11:11" x14ac:dyDescent="0.25">
      <c r="K3308"/>
    </row>
    <row r="3309" spans="11:11" x14ac:dyDescent="0.25">
      <c r="K3309"/>
    </row>
    <row r="3310" spans="11:11" x14ac:dyDescent="0.25">
      <c r="K3310"/>
    </row>
    <row r="3311" spans="11:11" x14ac:dyDescent="0.25">
      <c r="K3311"/>
    </row>
    <row r="3312" spans="11:11" x14ac:dyDescent="0.25">
      <c r="K3312"/>
    </row>
    <row r="3313" spans="11:11" x14ac:dyDescent="0.25">
      <c r="K3313"/>
    </row>
    <row r="3314" spans="11:11" x14ac:dyDescent="0.25">
      <c r="K3314"/>
    </row>
    <row r="3315" spans="11:11" x14ac:dyDescent="0.25">
      <c r="K3315"/>
    </row>
    <row r="3316" spans="11:11" x14ac:dyDescent="0.25">
      <c r="K3316"/>
    </row>
    <row r="3317" spans="11:11" x14ac:dyDescent="0.25">
      <c r="K3317"/>
    </row>
    <row r="3318" spans="11:11" x14ac:dyDescent="0.25">
      <c r="K3318"/>
    </row>
    <row r="3319" spans="11:11" x14ac:dyDescent="0.25">
      <c r="K3319"/>
    </row>
    <row r="3320" spans="11:11" x14ac:dyDescent="0.25">
      <c r="K3320"/>
    </row>
    <row r="3321" spans="11:11" x14ac:dyDescent="0.25">
      <c r="K3321"/>
    </row>
    <row r="3322" spans="11:11" x14ac:dyDescent="0.25">
      <c r="K3322"/>
    </row>
    <row r="3323" spans="11:11" x14ac:dyDescent="0.25">
      <c r="K3323"/>
    </row>
    <row r="3324" spans="11:11" x14ac:dyDescent="0.25">
      <c r="K3324"/>
    </row>
    <row r="3325" spans="11:11" x14ac:dyDescent="0.25">
      <c r="K3325"/>
    </row>
    <row r="3326" spans="11:11" x14ac:dyDescent="0.25">
      <c r="K3326"/>
    </row>
    <row r="3327" spans="11:11" x14ac:dyDescent="0.25">
      <c r="K3327"/>
    </row>
    <row r="3328" spans="11:11" x14ac:dyDescent="0.25">
      <c r="K3328"/>
    </row>
    <row r="3329" spans="11:11" x14ac:dyDescent="0.25">
      <c r="K3329"/>
    </row>
    <row r="3330" spans="11:11" x14ac:dyDescent="0.25">
      <c r="K3330"/>
    </row>
    <row r="3331" spans="11:11" x14ac:dyDescent="0.25">
      <c r="K3331"/>
    </row>
    <row r="3332" spans="11:11" x14ac:dyDescent="0.25">
      <c r="K3332"/>
    </row>
    <row r="3333" spans="11:11" x14ac:dyDescent="0.25">
      <c r="K3333"/>
    </row>
    <row r="3334" spans="11:11" x14ac:dyDescent="0.25">
      <c r="K3334"/>
    </row>
    <row r="3335" spans="11:11" x14ac:dyDescent="0.25">
      <c r="K3335"/>
    </row>
    <row r="3336" spans="11:11" x14ac:dyDescent="0.25">
      <c r="K3336"/>
    </row>
    <row r="3337" spans="11:11" x14ac:dyDescent="0.25">
      <c r="K3337"/>
    </row>
    <row r="3338" spans="11:11" x14ac:dyDescent="0.25">
      <c r="K3338"/>
    </row>
    <row r="3339" spans="11:11" x14ac:dyDescent="0.25">
      <c r="K3339"/>
    </row>
    <row r="3340" spans="11:11" x14ac:dyDescent="0.25">
      <c r="K3340"/>
    </row>
    <row r="3341" spans="11:11" x14ac:dyDescent="0.25">
      <c r="K3341"/>
    </row>
    <row r="3342" spans="11:11" x14ac:dyDescent="0.25">
      <c r="K3342"/>
    </row>
    <row r="3343" spans="11:11" x14ac:dyDescent="0.25">
      <c r="K3343"/>
    </row>
    <row r="3344" spans="11:11" x14ac:dyDescent="0.25">
      <c r="K3344"/>
    </row>
    <row r="3345" spans="11:11" x14ac:dyDescent="0.25">
      <c r="K3345"/>
    </row>
    <row r="3346" spans="11:11" x14ac:dyDescent="0.25">
      <c r="K3346"/>
    </row>
    <row r="3347" spans="11:11" x14ac:dyDescent="0.25">
      <c r="K3347"/>
    </row>
    <row r="3348" spans="11:11" x14ac:dyDescent="0.25">
      <c r="K3348"/>
    </row>
    <row r="3349" spans="11:11" x14ac:dyDescent="0.25">
      <c r="K3349"/>
    </row>
    <row r="3350" spans="11:11" x14ac:dyDescent="0.25">
      <c r="K3350"/>
    </row>
    <row r="3351" spans="11:11" x14ac:dyDescent="0.25">
      <c r="K3351"/>
    </row>
    <row r="3352" spans="11:11" x14ac:dyDescent="0.25">
      <c r="K3352"/>
    </row>
    <row r="3353" spans="11:11" x14ac:dyDescent="0.25">
      <c r="K3353"/>
    </row>
    <row r="3354" spans="11:11" x14ac:dyDescent="0.25">
      <c r="K3354"/>
    </row>
    <row r="3355" spans="11:11" x14ac:dyDescent="0.25">
      <c r="K3355"/>
    </row>
    <row r="3356" spans="11:11" x14ac:dyDescent="0.25">
      <c r="K3356"/>
    </row>
    <row r="3357" spans="11:11" x14ac:dyDescent="0.25">
      <c r="K3357"/>
    </row>
    <row r="3358" spans="11:11" x14ac:dyDescent="0.25">
      <c r="K3358"/>
    </row>
    <row r="3359" spans="11:11" x14ac:dyDescent="0.25">
      <c r="K3359"/>
    </row>
    <row r="3360" spans="11:11" x14ac:dyDescent="0.25">
      <c r="K3360"/>
    </row>
    <row r="3361" spans="11:11" x14ac:dyDescent="0.25">
      <c r="K3361"/>
    </row>
    <row r="3362" spans="11:11" x14ac:dyDescent="0.25">
      <c r="K3362"/>
    </row>
    <row r="3363" spans="11:11" x14ac:dyDescent="0.25">
      <c r="K3363"/>
    </row>
    <row r="3364" spans="11:11" x14ac:dyDescent="0.25">
      <c r="K3364"/>
    </row>
    <row r="3365" spans="11:11" x14ac:dyDescent="0.25">
      <c r="K3365"/>
    </row>
    <row r="3366" spans="11:11" x14ac:dyDescent="0.25">
      <c r="K3366"/>
    </row>
    <row r="3367" spans="11:11" x14ac:dyDescent="0.25">
      <c r="K3367"/>
    </row>
    <row r="3368" spans="11:11" x14ac:dyDescent="0.25">
      <c r="K3368"/>
    </row>
    <row r="3369" spans="11:11" x14ac:dyDescent="0.25">
      <c r="K3369"/>
    </row>
    <row r="3370" spans="11:11" x14ac:dyDescent="0.25">
      <c r="K3370"/>
    </row>
    <row r="3371" spans="11:11" x14ac:dyDescent="0.25">
      <c r="K3371"/>
    </row>
    <row r="3372" spans="11:11" x14ac:dyDescent="0.25">
      <c r="K3372"/>
    </row>
    <row r="3373" spans="11:11" x14ac:dyDescent="0.25">
      <c r="K3373"/>
    </row>
    <row r="3374" spans="11:11" x14ac:dyDescent="0.25">
      <c r="K3374"/>
    </row>
    <row r="3375" spans="11:11" x14ac:dyDescent="0.25">
      <c r="K3375"/>
    </row>
    <row r="3376" spans="11:11" x14ac:dyDescent="0.25">
      <c r="K3376"/>
    </row>
    <row r="3377" spans="11:11" x14ac:dyDescent="0.25">
      <c r="K3377"/>
    </row>
    <row r="3378" spans="11:11" x14ac:dyDescent="0.25">
      <c r="K3378"/>
    </row>
    <row r="3379" spans="11:11" x14ac:dyDescent="0.25">
      <c r="K3379"/>
    </row>
    <row r="3380" spans="11:11" x14ac:dyDescent="0.25">
      <c r="K3380"/>
    </row>
    <row r="3381" spans="11:11" x14ac:dyDescent="0.25">
      <c r="K3381"/>
    </row>
    <row r="3382" spans="11:11" x14ac:dyDescent="0.25">
      <c r="K3382"/>
    </row>
    <row r="3383" spans="11:11" x14ac:dyDescent="0.25">
      <c r="K3383"/>
    </row>
    <row r="3384" spans="11:11" x14ac:dyDescent="0.25">
      <c r="K3384"/>
    </row>
    <row r="3385" spans="11:11" x14ac:dyDescent="0.25">
      <c r="K3385"/>
    </row>
    <row r="3386" spans="11:11" x14ac:dyDescent="0.25">
      <c r="K3386"/>
    </row>
    <row r="3387" spans="11:11" x14ac:dyDescent="0.25">
      <c r="K3387"/>
    </row>
    <row r="3388" spans="11:11" x14ac:dyDescent="0.25">
      <c r="K3388"/>
    </row>
    <row r="3389" spans="11:11" x14ac:dyDescent="0.25">
      <c r="K3389"/>
    </row>
    <row r="3390" spans="11:11" x14ac:dyDescent="0.25">
      <c r="K3390"/>
    </row>
    <row r="3391" spans="11:11" x14ac:dyDescent="0.25">
      <c r="K3391"/>
    </row>
    <row r="3392" spans="11:11" x14ac:dyDescent="0.25">
      <c r="K3392"/>
    </row>
    <row r="3393" spans="11:11" x14ac:dyDescent="0.25">
      <c r="K3393"/>
    </row>
    <row r="3394" spans="11:11" x14ac:dyDescent="0.25">
      <c r="K3394"/>
    </row>
    <row r="3395" spans="11:11" x14ac:dyDescent="0.25">
      <c r="K3395"/>
    </row>
    <row r="3396" spans="11:11" x14ac:dyDescent="0.25">
      <c r="K3396"/>
    </row>
    <row r="3397" spans="11:11" x14ac:dyDescent="0.25">
      <c r="K3397"/>
    </row>
    <row r="3398" spans="11:11" x14ac:dyDescent="0.25">
      <c r="K3398"/>
    </row>
    <row r="3399" spans="11:11" x14ac:dyDescent="0.25">
      <c r="K3399"/>
    </row>
    <row r="3400" spans="11:11" x14ac:dyDescent="0.25">
      <c r="K3400"/>
    </row>
    <row r="3401" spans="11:11" x14ac:dyDescent="0.25">
      <c r="K3401"/>
    </row>
    <row r="3402" spans="11:11" x14ac:dyDescent="0.25">
      <c r="K3402"/>
    </row>
    <row r="3403" spans="11:11" x14ac:dyDescent="0.25">
      <c r="K3403"/>
    </row>
    <row r="3404" spans="11:11" x14ac:dyDescent="0.25">
      <c r="K3404"/>
    </row>
    <row r="3405" spans="11:11" x14ac:dyDescent="0.25">
      <c r="K3405"/>
    </row>
    <row r="3406" spans="11:11" x14ac:dyDescent="0.25">
      <c r="K3406"/>
    </row>
    <row r="3407" spans="11:11" x14ac:dyDescent="0.25">
      <c r="K3407"/>
    </row>
    <row r="3408" spans="11:11" x14ac:dyDescent="0.25">
      <c r="K3408"/>
    </row>
    <row r="3409" spans="11:11" x14ac:dyDescent="0.25">
      <c r="K3409"/>
    </row>
    <row r="3410" spans="11:11" x14ac:dyDescent="0.25">
      <c r="K3410"/>
    </row>
    <row r="3411" spans="11:11" x14ac:dyDescent="0.25">
      <c r="K3411"/>
    </row>
    <row r="3412" spans="11:11" x14ac:dyDescent="0.25">
      <c r="K3412"/>
    </row>
    <row r="3413" spans="11:11" x14ac:dyDescent="0.25">
      <c r="K3413"/>
    </row>
    <row r="3414" spans="11:11" x14ac:dyDescent="0.25">
      <c r="K3414"/>
    </row>
    <row r="3415" spans="11:11" x14ac:dyDescent="0.25">
      <c r="K3415"/>
    </row>
    <row r="3416" spans="11:11" x14ac:dyDescent="0.25">
      <c r="K3416"/>
    </row>
    <row r="3417" spans="11:11" x14ac:dyDescent="0.25">
      <c r="K3417"/>
    </row>
    <row r="3418" spans="11:11" x14ac:dyDescent="0.25">
      <c r="K3418"/>
    </row>
    <row r="3419" spans="11:11" x14ac:dyDescent="0.25">
      <c r="K3419"/>
    </row>
    <row r="3420" spans="11:11" x14ac:dyDescent="0.25">
      <c r="K3420"/>
    </row>
    <row r="3421" spans="11:11" x14ac:dyDescent="0.25">
      <c r="K3421"/>
    </row>
    <row r="3422" spans="11:11" x14ac:dyDescent="0.25">
      <c r="K3422"/>
    </row>
    <row r="3423" spans="11:11" x14ac:dyDescent="0.25">
      <c r="K3423"/>
    </row>
    <row r="3424" spans="11:11" x14ac:dyDescent="0.25">
      <c r="K3424"/>
    </row>
    <row r="3425" spans="11:11" x14ac:dyDescent="0.25">
      <c r="K3425"/>
    </row>
    <row r="3426" spans="11:11" x14ac:dyDescent="0.25">
      <c r="K3426"/>
    </row>
    <row r="3427" spans="11:11" x14ac:dyDescent="0.25">
      <c r="K3427"/>
    </row>
    <row r="3428" spans="11:11" x14ac:dyDescent="0.25">
      <c r="K3428"/>
    </row>
    <row r="3429" spans="11:11" x14ac:dyDescent="0.25">
      <c r="K3429"/>
    </row>
    <row r="3430" spans="11:11" x14ac:dyDescent="0.25">
      <c r="K3430"/>
    </row>
    <row r="3431" spans="11:11" x14ac:dyDescent="0.25">
      <c r="K3431"/>
    </row>
    <row r="3432" spans="11:11" x14ac:dyDescent="0.25">
      <c r="K3432"/>
    </row>
    <row r="3433" spans="11:11" x14ac:dyDescent="0.25">
      <c r="K3433"/>
    </row>
    <row r="3434" spans="11:11" x14ac:dyDescent="0.25">
      <c r="K3434"/>
    </row>
    <row r="3435" spans="11:11" x14ac:dyDescent="0.25">
      <c r="K3435"/>
    </row>
    <row r="3436" spans="11:11" x14ac:dyDescent="0.25">
      <c r="K3436"/>
    </row>
    <row r="3437" spans="11:11" x14ac:dyDescent="0.25">
      <c r="K3437"/>
    </row>
    <row r="3438" spans="11:11" x14ac:dyDescent="0.25">
      <c r="K3438"/>
    </row>
    <row r="3439" spans="11:11" x14ac:dyDescent="0.25">
      <c r="K3439"/>
    </row>
    <row r="3440" spans="11:11" x14ac:dyDescent="0.25">
      <c r="K3440"/>
    </row>
    <row r="3441" spans="11:11" x14ac:dyDescent="0.25">
      <c r="K3441"/>
    </row>
    <row r="3442" spans="11:11" x14ac:dyDescent="0.25">
      <c r="K3442"/>
    </row>
    <row r="3443" spans="11:11" x14ac:dyDescent="0.25">
      <c r="K3443"/>
    </row>
    <row r="3444" spans="11:11" x14ac:dyDescent="0.25">
      <c r="K3444"/>
    </row>
    <row r="3445" spans="11:11" x14ac:dyDescent="0.25">
      <c r="K3445"/>
    </row>
    <row r="3446" spans="11:11" x14ac:dyDescent="0.25">
      <c r="K3446"/>
    </row>
    <row r="3447" spans="11:11" x14ac:dyDescent="0.25">
      <c r="K3447"/>
    </row>
    <row r="3448" spans="11:11" x14ac:dyDescent="0.25">
      <c r="K3448"/>
    </row>
    <row r="3449" spans="11:11" x14ac:dyDescent="0.25">
      <c r="K3449"/>
    </row>
    <row r="3450" spans="11:11" x14ac:dyDescent="0.25">
      <c r="K3450"/>
    </row>
    <row r="3451" spans="11:11" x14ac:dyDescent="0.25">
      <c r="K3451"/>
    </row>
    <row r="3452" spans="11:11" x14ac:dyDescent="0.25">
      <c r="K3452"/>
    </row>
    <row r="3453" spans="11:11" x14ac:dyDescent="0.25">
      <c r="K3453"/>
    </row>
    <row r="3454" spans="11:11" x14ac:dyDescent="0.25">
      <c r="K3454"/>
    </row>
    <row r="3455" spans="11:11" x14ac:dyDescent="0.25">
      <c r="K3455"/>
    </row>
    <row r="3456" spans="11:11" x14ac:dyDescent="0.25">
      <c r="K3456"/>
    </row>
    <row r="3457" spans="11:11" x14ac:dyDescent="0.25">
      <c r="K3457"/>
    </row>
    <row r="3458" spans="11:11" x14ac:dyDescent="0.25">
      <c r="K3458"/>
    </row>
    <row r="3459" spans="11:11" x14ac:dyDescent="0.25">
      <c r="K3459"/>
    </row>
    <row r="3460" spans="11:11" x14ac:dyDescent="0.25">
      <c r="K3460"/>
    </row>
    <row r="3461" spans="11:11" x14ac:dyDescent="0.25">
      <c r="K3461"/>
    </row>
    <row r="3462" spans="11:11" x14ac:dyDescent="0.25">
      <c r="K3462"/>
    </row>
    <row r="3463" spans="11:11" x14ac:dyDescent="0.25">
      <c r="K3463"/>
    </row>
    <row r="3464" spans="11:11" x14ac:dyDescent="0.25">
      <c r="K3464"/>
    </row>
    <row r="3465" spans="11:11" x14ac:dyDescent="0.25">
      <c r="K3465"/>
    </row>
    <row r="3466" spans="11:11" x14ac:dyDescent="0.25">
      <c r="K3466"/>
    </row>
    <row r="3467" spans="11:11" x14ac:dyDescent="0.25">
      <c r="K3467"/>
    </row>
    <row r="3468" spans="11:11" x14ac:dyDescent="0.25">
      <c r="K3468"/>
    </row>
    <row r="3469" spans="11:11" x14ac:dyDescent="0.25">
      <c r="K3469"/>
    </row>
    <row r="3470" spans="11:11" x14ac:dyDescent="0.25">
      <c r="K3470"/>
    </row>
    <row r="3471" spans="11:11" x14ac:dyDescent="0.25">
      <c r="K3471"/>
    </row>
    <row r="3472" spans="11:11" x14ac:dyDescent="0.25">
      <c r="K3472"/>
    </row>
    <row r="3473" spans="11:11" x14ac:dyDescent="0.25">
      <c r="K3473"/>
    </row>
    <row r="3474" spans="11:11" x14ac:dyDescent="0.25">
      <c r="K3474"/>
    </row>
    <row r="3475" spans="11:11" x14ac:dyDescent="0.25">
      <c r="K3475"/>
    </row>
    <row r="3476" spans="11:11" x14ac:dyDescent="0.25">
      <c r="K3476"/>
    </row>
    <row r="3477" spans="11:11" x14ac:dyDescent="0.25">
      <c r="K3477"/>
    </row>
    <row r="3478" spans="11:11" x14ac:dyDescent="0.25">
      <c r="K3478"/>
    </row>
    <row r="3479" spans="11:11" x14ac:dyDescent="0.25">
      <c r="K3479"/>
    </row>
    <row r="3480" spans="11:11" x14ac:dyDescent="0.25">
      <c r="K3480"/>
    </row>
    <row r="3481" spans="11:11" x14ac:dyDescent="0.25">
      <c r="K3481"/>
    </row>
    <row r="3482" spans="11:11" x14ac:dyDescent="0.25">
      <c r="K3482"/>
    </row>
    <row r="3483" spans="11:11" x14ac:dyDescent="0.25">
      <c r="K3483"/>
    </row>
    <row r="3484" spans="11:11" x14ac:dyDescent="0.25">
      <c r="K3484"/>
    </row>
    <row r="3485" spans="11:11" x14ac:dyDescent="0.25">
      <c r="K3485"/>
    </row>
    <row r="3486" spans="11:11" x14ac:dyDescent="0.25">
      <c r="K3486"/>
    </row>
    <row r="3487" spans="11:11" x14ac:dyDescent="0.25">
      <c r="K3487"/>
    </row>
    <row r="3488" spans="11:11" x14ac:dyDescent="0.25">
      <c r="K3488"/>
    </row>
    <row r="3489" spans="11:11" x14ac:dyDescent="0.25">
      <c r="K3489"/>
    </row>
    <row r="3490" spans="11:11" x14ac:dyDescent="0.25">
      <c r="K3490"/>
    </row>
    <row r="3491" spans="11:11" x14ac:dyDescent="0.25">
      <c r="K3491"/>
    </row>
    <row r="3492" spans="11:11" x14ac:dyDescent="0.25">
      <c r="K3492"/>
    </row>
    <row r="3493" spans="11:11" x14ac:dyDescent="0.25">
      <c r="K3493"/>
    </row>
    <row r="3494" spans="11:11" x14ac:dyDescent="0.25">
      <c r="K3494"/>
    </row>
    <row r="3495" spans="11:11" x14ac:dyDescent="0.25">
      <c r="K3495"/>
    </row>
    <row r="3496" spans="11:11" x14ac:dyDescent="0.25">
      <c r="K3496"/>
    </row>
    <row r="3497" spans="11:11" x14ac:dyDescent="0.25">
      <c r="K3497"/>
    </row>
    <row r="3498" spans="11:11" x14ac:dyDescent="0.25">
      <c r="K3498"/>
    </row>
    <row r="3499" spans="11:11" x14ac:dyDescent="0.25">
      <c r="K3499"/>
    </row>
    <row r="3500" spans="11:11" x14ac:dyDescent="0.25">
      <c r="K3500"/>
    </row>
    <row r="3501" spans="11:11" x14ac:dyDescent="0.25">
      <c r="K3501"/>
    </row>
    <row r="3502" spans="11:11" x14ac:dyDescent="0.25">
      <c r="K3502"/>
    </row>
    <row r="3503" spans="11:11" x14ac:dyDescent="0.25">
      <c r="K3503"/>
    </row>
    <row r="3504" spans="11:11" x14ac:dyDescent="0.25">
      <c r="K3504"/>
    </row>
    <row r="3505" spans="11:11" x14ac:dyDescent="0.25">
      <c r="K3505"/>
    </row>
    <row r="3506" spans="11:11" x14ac:dyDescent="0.25">
      <c r="K3506"/>
    </row>
    <row r="3507" spans="11:11" x14ac:dyDescent="0.25">
      <c r="K3507"/>
    </row>
    <row r="3508" spans="11:11" x14ac:dyDescent="0.25">
      <c r="K3508"/>
    </row>
    <row r="3509" spans="11:11" x14ac:dyDescent="0.25">
      <c r="K3509"/>
    </row>
    <row r="3510" spans="11:11" x14ac:dyDescent="0.25">
      <c r="K3510"/>
    </row>
    <row r="3511" spans="11:11" x14ac:dyDescent="0.25">
      <c r="K3511"/>
    </row>
    <row r="3512" spans="11:11" x14ac:dyDescent="0.25">
      <c r="K3512"/>
    </row>
    <row r="3513" spans="11:11" x14ac:dyDescent="0.25">
      <c r="K3513"/>
    </row>
    <row r="3514" spans="11:11" x14ac:dyDescent="0.25">
      <c r="K3514"/>
    </row>
    <row r="3515" spans="11:11" x14ac:dyDescent="0.25">
      <c r="K3515"/>
    </row>
    <row r="3516" spans="11:11" x14ac:dyDescent="0.25">
      <c r="K3516"/>
    </row>
    <row r="3517" spans="11:11" x14ac:dyDescent="0.25">
      <c r="K3517"/>
    </row>
    <row r="3518" spans="11:11" x14ac:dyDescent="0.25">
      <c r="K3518"/>
    </row>
    <row r="3519" spans="11:11" x14ac:dyDescent="0.25">
      <c r="K3519"/>
    </row>
    <row r="3520" spans="11:11" x14ac:dyDescent="0.25">
      <c r="K3520"/>
    </row>
    <row r="3521" spans="11:11" x14ac:dyDescent="0.25">
      <c r="K3521"/>
    </row>
    <row r="3522" spans="11:11" x14ac:dyDescent="0.25">
      <c r="K3522"/>
    </row>
    <row r="3523" spans="11:11" x14ac:dyDescent="0.25">
      <c r="K3523"/>
    </row>
    <row r="3524" spans="11:11" x14ac:dyDescent="0.25">
      <c r="K3524"/>
    </row>
    <row r="3525" spans="11:11" x14ac:dyDescent="0.25">
      <c r="K3525"/>
    </row>
    <row r="3526" spans="11:11" x14ac:dyDescent="0.25">
      <c r="K3526"/>
    </row>
    <row r="3527" spans="11:11" x14ac:dyDescent="0.25">
      <c r="K3527"/>
    </row>
    <row r="3528" spans="11:11" x14ac:dyDescent="0.25">
      <c r="K3528"/>
    </row>
    <row r="3529" spans="11:11" x14ac:dyDescent="0.25">
      <c r="K3529"/>
    </row>
    <row r="3530" spans="11:11" x14ac:dyDescent="0.25">
      <c r="K3530"/>
    </row>
    <row r="3531" spans="11:11" x14ac:dyDescent="0.25">
      <c r="K3531"/>
    </row>
    <row r="3532" spans="11:11" x14ac:dyDescent="0.25">
      <c r="K3532"/>
    </row>
    <row r="3533" spans="11:11" x14ac:dyDescent="0.25">
      <c r="K3533"/>
    </row>
    <row r="3534" spans="11:11" x14ac:dyDescent="0.25">
      <c r="K3534"/>
    </row>
    <row r="3535" spans="11:11" x14ac:dyDescent="0.25">
      <c r="K3535"/>
    </row>
    <row r="3536" spans="11:11" x14ac:dyDescent="0.25">
      <c r="K3536"/>
    </row>
    <row r="3537" spans="11:11" x14ac:dyDescent="0.25">
      <c r="K3537"/>
    </row>
    <row r="3538" spans="11:11" x14ac:dyDescent="0.25">
      <c r="K3538"/>
    </row>
    <row r="3539" spans="11:11" x14ac:dyDescent="0.25">
      <c r="K3539"/>
    </row>
    <row r="3540" spans="11:11" x14ac:dyDescent="0.25">
      <c r="K3540"/>
    </row>
    <row r="3541" spans="11:11" x14ac:dyDescent="0.25">
      <c r="K3541"/>
    </row>
    <row r="3542" spans="11:11" x14ac:dyDescent="0.25">
      <c r="K3542"/>
    </row>
    <row r="3543" spans="11:11" x14ac:dyDescent="0.25">
      <c r="K3543"/>
    </row>
    <row r="3544" spans="11:11" x14ac:dyDescent="0.25">
      <c r="K3544"/>
    </row>
    <row r="3545" spans="11:11" x14ac:dyDescent="0.25">
      <c r="K3545"/>
    </row>
    <row r="3546" spans="11:11" x14ac:dyDescent="0.25">
      <c r="K3546"/>
    </row>
    <row r="3547" spans="11:11" x14ac:dyDescent="0.25">
      <c r="K3547"/>
    </row>
    <row r="3548" spans="11:11" x14ac:dyDescent="0.25">
      <c r="K3548"/>
    </row>
    <row r="3549" spans="11:11" x14ac:dyDescent="0.25">
      <c r="K3549"/>
    </row>
    <row r="3550" spans="11:11" x14ac:dyDescent="0.25">
      <c r="K3550"/>
    </row>
    <row r="3551" spans="11:11" x14ac:dyDescent="0.25">
      <c r="K3551"/>
    </row>
    <row r="3552" spans="11:11" x14ac:dyDescent="0.25">
      <c r="K3552"/>
    </row>
    <row r="3553" spans="11:11" x14ac:dyDescent="0.25">
      <c r="K3553"/>
    </row>
    <row r="3554" spans="11:11" x14ac:dyDescent="0.25">
      <c r="K3554"/>
    </row>
    <row r="3555" spans="11:11" x14ac:dyDescent="0.25">
      <c r="K3555"/>
    </row>
    <row r="3556" spans="11:11" x14ac:dyDescent="0.25">
      <c r="K3556"/>
    </row>
    <row r="3557" spans="11:11" x14ac:dyDescent="0.25">
      <c r="K3557"/>
    </row>
    <row r="3558" spans="11:11" x14ac:dyDescent="0.25">
      <c r="K3558"/>
    </row>
    <row r="3559" spans="11:11" x14ac:dyDescent="0.25">
      <c r="K3559"/>
    </row>
    <row r="3560" spans="11:11" x14ac:dyDescent="0.25">
      <c r="K3560"/>
    </row>
    <row r="3561" spans="11:11" x14ac:dyDescent="0.25">
      <c r="K3561"/>
    </row>
    <row r="3562" spans="11:11" x14ac:dyDescent="0.25">
      <c r="K3562"/>
    </row>
    <row r="3563" spans="11:11" x14ac:dyDescent="0.25">
      <c r="K3563"/>
    </row>
    <row r="3564" spans="11:11" x14ac:dyDescent="0.25">
      <c r="K3564"/>
    </row>
    <row r="3565" spans="11:11" x14ac:dyDescent="0.25">
      <c r="K3565"/>
    </row>
    <row r="3566" spans="11:11" x14ac:dyDescent="0.25">
      <c r="K3566"/>
    </row>
    <row r="3567" spans="11:11" x14ac:dyDescent="0.25">
      <c r="K3567"/>
    </row>
    <row r="3568" spans="11:11" x14ac:dyDescent="0.25">
      <c r="K3568"/>
    </row>
    <row r="3569" spans="11:11" x14ac:dyDescent="0.25">
      <c r="K3569"/>
    </row>
    <row r="3570" spans="11:11" x14ac:dyDescent="0.25">
      <c r="K3570"/>
    </row>
    <row r="3571" spans="11:11" x14ac:dyDescent="0.25">
      <c r="K3571"/>
    </row>
    <row r="3572" spans="11:11" x14ac:dyDescent="0.25">
      <c r="K3572"/>
    </row>
    <row r="3573" spans="11:11" x14ac:dyDescent="0.25">
      <c r="K3573"/>
    </row>
    <row r="3574" spans="11:11" x14ac:dyDescent="0.25">
      <c r="K3574"/>
    </row>
    <row r="3575" spans="11:11" x14ac:dyDescent="0.25">
      <c r="K3575"/>
    </row>
    <row r="3576" spans="11:11" x14ac:dyDescent="0.25">
      <c r="K3576"/>
    </row>
    <row r="3577" spans="11:11" x14ac:dyDescent="0.25">
      <c r="K3577"/>
    </row>
    <row r="3578" spans="11:11" x14ac:dyDescent="0.25">
      <c r="K3578"/>
    </row>
    <row r="3579" spans="11:11" x14ac:dyDescent="0.25">
      <c r="K3579"/>
    </row>
    <row r="3580" spans="11:11" x14ac:dyDescent="0.25">
      <c r="K3580"/>
    </row>
    <row r="3581" spans="11:11" x14ac:dyDescent="0.25">
      <c r="K3581"/>
    </row>
    <row r="3582" spans="11:11" x14ac:dyDescent="0.25">
      <c r="K3582"/>
    </row>
    <row r="3583" spans="11:11" x14ac:dyDescent="0.25">
      <c r="K3583"/>
    </row>
    <row r="3584" spans="11:11" x14ac:dyDescent="0.25">
      <c r="K3584"/>
    </row>
    <row r="3585" spans="11:11" x14ac:dyDescent="0.25">
      <c r="K3585"/>
    </row>
    <row r="3586" spans="11:11" x14ac:dyDescent="0.25">
      <c r="K3586"/>
    </row>
    <row r="3587" spans="11:11" x14ac:dyDescent="0.25">
      <c r="K3587"/>
    </row>
    <row r="3588" spans="11:11" x14ac:dyDescent="0.25">
      <c r="K3588"/>
    </row>
    <row r="3589" spans="11:11" x14ac:dyDescent="0.25">
      <c r="K3589"/>
    </row>
    <row r="3590" spans="11:11" x14ac:dyDescent="0.25">
      <c r="K3590"/>
    </row>
    <row r="3591" spans="11:11" x14ac:dyDescent="0.25">
      <c r="K3591"/>
    </row>
    <row r="3592" spans="11:11" x14ac:dyDescent="0.25">
      <c r="K3592"/>
    </row>
    <row r="3593" spans="11:11" x14ac:dyDescent="0.25">
      <c r="K3593"/>
    </row>
    <row r="3594" spans="11:11" x14ac:dyDescent="0.25">
      <c r="K3594"/>
    </row>
    <row r="3595" spans="11:11" x14ac:dyDescent="0.25">
      <c r="K3595"/>
    </row>
    <row r="3596" spans="11:11" x14ac:dyDescent="0.25">
      <c r="K3596"/>
    </row>
    <row r="3597" spans="11:11" x14ac:dyDescent="0.25">
      <c r="K3597"/>
    </row>
    <row r="3598" spans="11:11" x14ac:dyDescent="0.25">
      <c r="K3598"/>
    </row>
    <row r="3599" spans="11:11" x14ac:dyDescent="0.25">
      <c r="K3599"/>
    </row>
    <row r="3600" spans="11:11" x14ac:dyDescent="0.25">
      <c r="K3600"/>
    </row>
    <row r="3601" spans="11:11" x14ac:dyDescent="0.25">
      <c r="K3601"/>
    </row>
    <row r="3602" spans="11:11" x14ac:dyDescent="0.25">
      <c r="K3602"/>
    </row>
    <row r="3603" spans="11:11" x14ac:dyDescent="0.25">
      <c r="K3603"/>
    </row>
    <row r="3604" spans="11:11" x14ac:dyDescent="0.25">
      <c r="K3604"/>
    </row>
    <row r="3605" spans="11:11" x14ac:dyDescent="0.25">
      <c r="K3605"/>
    </row>
    <row r="3606" spans="11:11" x14ac:dyDescent="0.25">
      <c r="K3606"/>
    </row>
    <row r="3607" spans="11:11" x14ac:dyDescent="0.25">
      <c r="K3607"/>
    </row>
    <row r="3608" spans="11:11" x14ac:dyDescent="0.25">
      <c r="K3608"/>
    </row>
    <row r="3609" spans="11:11" x14ac:dyDescent="0.25">
      <c r="K3609"/>
    </row>
    <row r="3610" spans="11:11" x14ac:dyDescent="0.25">
      <c r="K3610"/>
    </row>
    <row r="3611" spans="11:11" x14ac:dyDescent="0.25">
      <c r="K3611"/>
    </row>
    <row r="3612" spans="11:11" x14ac:dyDescent="0.25">
      <c r="K3612"/>
    </row>
    <row r="3613" spans="11:11" x14ac:dyDescent="0.25">
      <c r="K3613"/>
    </row>
    <row r="3614" spans="11:11" x14ac:dyDescent="0.25">
      <c r="K3614"/>
    </row>
    <row r="3615" spans="11:11" x14ac:dyDescent="0.25">
      <c r="K3615"/>
    </row>
    <row r="3616" spans="11:11" x14ac:dyDescent="0.25">
      <c r="K3616"/>
    </row>
    <row r="3617" spans="11:11" x14ac:dyDescent="0.25">
      <c r="K3617"/>
    </row>
    <row r="3618" spans="11:11" x14ac:dyDescent="0.25">
      <c r="K3618"/>
    </row>
    <row r="3619" spans="11:11" x14ac:dyDescent="0.25">
      <c r="K3619"/>
    </row>
    <row r="3620" spans="11:11" x14ac:dyDescent="0.25">
      <c r="K3620"/>
    </row>
    <row r="3621" spans="11:11" x14ac:dyDescent="0.25">
      <c r="K3621"/>
    </row>
    <row r="3622" spans="11:11" x14ac:dyDescent="0.25">
      <c r="K3622"/>
    </row>
    <row r="3623" spans="11:11" x14ac:dyDescent="0.25">
      <c r="K3623"/>
    </row>
    <row r="3624" spans="11:11" x14ac:dyDescent="0.25">
      <c r="K3624"/>
    </row>
    <row r="3625" spans="11:11" x14ac:dyDescent="0.25">
      <c r="K3625"/>
    </row>
    <row r="3626" spans="11:11" x14ac:dyDescent="0.25">
      <c r="K3626"/>
    </row>
    <row r="3627" spans="11:11" x14ac:dyDescent="0.25">
      <c r="K3627"/>
    </row>
    <row r="3628" spans="11:11" x14ac:dyDescent="0.25">
      <c r="K3628"/>
    </row>
    <row r="3629" spans="11:11" x14ac:dyDescent="0.25">
      <c r="K3629"/>
    </row>
    <row r="3630" spans="11:11" x14ac:dyDescent="0.25">
      <c r="K3630"/>
    </row>
    <row r="3631" spans="11:11" x14ac:dyDescent="0.25">
      <c r="K3631"/>
    </row>
    <row r="3632" spans="11:11" x14ac:dyDescent="0.25">
      <c r="K3632"/>
    </row>
    <row r="3633" spans="11:11" x14ac:dyDescent="0.25">
      <c r="K3633"/>
    </row>
    <row r="3634" spans="11:11" x14ac:dyDescent="0.25">
      <c r="K3634"/>
    </row>
    <row r="3635" spans="11:11" x14ac:dyDescent="0.25">
      <c r="K3635"/>
    </row>
    <row r="3636" spans="11:11" x14ac:dyDescent="0.25">
      <c r="K3636"/>
    </row>
    <row r="3637" spans="11:11" x14ac:dyDescent="0.25">
      <c r="K3637"/>
    </row>
    <row r="3638" spans="11:11" x14ac:dyDescent="0.25">
      <c r="K3638"/>
    </row>
    <row r="3639" spans="11:11" x14ac:dyDescent="0.25">
      <c r="K3639"/>
    </row>
    <row r="3640" spans="11:11" x14ac:dyDescent="0.25">
      <c r="K3640"/>
    </row>
    <row r="3641" spans="11:11" x14ac:dyDescent="0.25">
      <c r="K3641"/>
    </row>
    <row r="3642" spans="11:11" x14ac:dyDescent="0.25">
      <c r="K3642"/>
    </row>
    <row r="3643" spans="11:11" x14ac:dyDescent="0.25">
      <c r="K3643"/>
    </row>
    <row r="3644" spans="11:11" x14ac:dyDescent="0.25">
      <c r="K3644"/>
    </row>
    <row r="3645" spans="11:11" x14ac:dyDescent="0.25">
      <c r="K3645"/>
    </row>
    <row r="3646" spans="11:11" x14ac:dyDescent="0.25">
      <c r="K3646"/>
    </row>
    <row r="3647" spans="11:11" x14ac:dyDescent="0.25">
      <c r="K3647"/>
    </row>
    <row r="3648" spans="11:11" x14ac:dyDescent="0.25">
      <c r="K3648"/>
    </row>
    <row r="3649" spans="11:11" x14ac:dyDescent="0.25">
      <c r="K3649"/>
    </row>
    <row r="3650" spans="11:11" x14ac:dyDescent="0.25">
      <c r="K3650"/>
    </row>
    <row r="3651" spans="11:11" x14ac:dyDescent="0.25">
      <c r="K3651"/>
    </row>
    <row r="3652" spans="11:11" x14ac:dyDescent="0.25">
      <c r="K3652"/>
    </row>
    <row r="3653" spans="11:11" x14ac:dyDescent="0.25">
      <c r="K3653"/>
    </row>
    <row r="3654" spans="11:11" x14ac:dyDescent="0.25">
      <c r="K3654"/>
    </row>
    <row r="3655" spans="11:11" x14ac:dyDescent="0.25">
      <c r="K3655"/>
    </row>
    <row r="3656" spans="11:11" x14ac:dyDescent="0.25">
      <c r="K3656"/>
    </row>
    <row r="3657" spans="11:11" x14ac:dyDescent="0.25">
      <c r="K3657"/>
    </row>
    <row r="3658" spans="11:11" x14ac:dyDescent="0.25">
      <c r="K3658"/>
    </row>
    <row r="3659" spans="11:11" x14ac:dyDescent="0.25">
      <c r="K3659"/>
    </row>
    <row r="3660" spans="11:11" x14ac:dyDescent="0.25">
      <c r="K3660"/>
    </row>
    <row r="3661" spans="11:11" x14ac:dyDescent="0.25">
      <c r="K3661"/>
    </row>
    <row r="3662" spans="11:11" x14ac:dyDescent="0.25">
      <c r="K3662"/>
    </row>
    <row r="3663" spans="11:11" x14ac:dyDescent="0.25">
      <c r="K3663"/>
    </row>
    <row r="3664" spans="11:11" x14ac:dyDescent="0.25">
      <c r="K3664"/>
    </row>
    <row r="3665" spans="11:11" x14ac:dyDescent="0.25">
      <c r="K3665"/>
    </row>
    <row r="3666" spans="11:11" x14ac:dyDescent="0.25">
      <c r="K3666"/>
    </row>
    <row r="3667" spans="11:11" x14ac:dyDescent="0.25">
      <c r="K3667"/>
    </row>
    <row r="3668" spans="11:11" x14ac:dyDescent="0.25">
      <c r="K3668"/>
    </row>
    <row r="3669" spans="11:11" x14ac:dyDescent="0.25">
      <c r="K3669"/>
    </row>
    <row r="3670" spans="11:11" x14ac:dyDescent="0.25">
      <c r="K3670"/>
    </row>
    <row r="3671" spans="11:11" x14ac:dyDescent="0.25">
      <c r="K3671"/>
    </row>
    <row r="3672" spans="11:11" x14ac:dyDescent="0.25">
      <c r="K3672"/>
    </row>
    <row r="3673" spans="11:11" x14ac:dyDescent="0.25">
      <c r="K3673"/>
    </row>
    <row r="3674" spans="11:11" x14ac:dyDescent="0.25">
      <c r="K3674"/>
    </row>
    <row r="3675" spans="11:11" x14ac:dyDescent="0.25">
      <c r="K3675"/>
    </row>
    <row r="3676" spans="11:11" x14ac:dyDescent="0.25">
      <c r="K3676"/>
    </row>
    <row r="3677" spans="11:11" x14ac:dyDescent="0.25">
      <c r="K3677"/>
    </row>
    <row r="3678" spans="11:11" x14ac:dyDescent="0.25">
      <c r="K3678"/>
    </row>
    <row r="3679" spans="11:11" x14ac:dyDescent="0.25">
      <c r="K3679"/>
    </row>
    <row r="3680" spans="11:11" x14ac:dyDescent="0.25">
      <c r="K3680"/>
    </row>
    <row r="3681" spans="11:11" x14ac:dyDescent="0.25">
      <c r="K3681"/>
    </row>
    <row r="3682" spans="11:11" x14ac:dyDescent="0.25">
      <c r="K3682"/>
    </row>
    <row r="3683" spans="11:11" x14ac:dyDescent="0.25">
      <c r="K3683"/>
    </row>
    <row r="3684" spans="11:11" x14ac:dyDescent="0.25">
      <c r="K3684"/>
    </row>
    <row r="3685" spans="11:11" x14ac:dyDescent="0.25">
      <c r="K3685"/>
    </row>
    <row r="3686" spans="11:11" x14ac:dyDescent="0.25">
      <c r="K3686"/>
    </row>
    <row r="3687" spans="11:11" x14ac:dyDescent="0.25">
      <c r="K3687"/>
    </row>
    <row r="3688" spans="11:11" x14ac:dyDescent="0.25">
      <c r="K3688"/>
    </row>
    <row r="3689" spans="11:11" x14ac:dyDescent="0.25">
      <c r="K3689"/>
    </row>
    <row r="3690" spans="11:11" x14ac:dyDescent="0.25">
      <c r="K3690"/>
    </row>
    <row r="3691" spans="11:11" x14ac:dyDescent="0.25">
      <c r="K3691"/>
    </row>
    <row r="3692" spans="11:11" x14ac:dyDescent="0.25">
      <c r="K3692"/>
    </row>
    <row r="3693" spans="11:11" x14ac:dyDescent="0.25">
      <c r="K3693"/>
    </row>
    <row r="3694" spans="11:11" x14ac:dyDescent="0.25">
      <c r="K3694"/>
    </row>
    <row r="3695" spans="11:11" x14ac:dyDescent="0.25">
      <c r="K3695"/>
    </row>
    <row r="3696" spans="11:11" x14ac:dyDescent="0.25">
      <c r="K3696"/>
    </row>
    <row r="3697" spans="11:11" x14ac:dyDescent="0.25">
      <c r="K3697"/>
    </row>
    <row r="3698" spans="11:11" x14ac:dyDescent="0.25">
      <c r="K3698"/>
    </row>
    <row r="3699" spans="11:11" x14ac:dyDescent="0.25">
      <c r="K3699"/>
    </row>
    <row r="3700" spans="11:11" x14ac:dyDescent="0.25">
      <c r="K3700"/>
    </row>
    <row r="3701" spans="11:11" x14ac:dyDescent="0.25">
      <c r="K3701"/>
    </row>
    <row r="3702" spans="11:11" x14ac:dyDescent="0.25">
      <c r="K3702"/>
    </row>
    <row r="3703" spans="11:11" x14ac:dyDescent="0.25">
      <c r="K3703"/>
    </row>
    <row r="3704" spans="11:11" x14ac:dyDescent="0.25">
      <c r="K3704"/>
    </row>
    <row r="3705" spans="11:11" x14ac:dyDescent="0.25">
      <c r="K3705"/>
    </row>
    <row r="3706" spans="11:11" x14ac:dyDescent="0.25">
      <c r="K3706"/>
    </row>
    <row r="3707" spans="11:11" x14ac:dyDescent="0.25">
      <c r="K3707"/>
    </row>
    <row r="3708" spans="11:11" x14ac:dyDescent="0.25">
      <c r="K3708"/>
    </row>
    <row r="3709" spans="11:11" x14ac:dyDescent="0.25">
      <c r="K3709"/>
    </row>
    <row r="3710" spans="11:11" x14ac:dyDescent="0.25">
      <c r="K3710"/>
    </row>
    <row r="3711" spans="11:11" x14ac:dyDescent="0.25">
      <c r="K3711"/>
    </row>
    <row r="3712" spans="11:11" x14ac:dyDescent="0.25">
      <c r="K3712"/>
    </row>
    <row r="3713" spans="11:11" x14ac:dyDescent="0.25">
      <c r="K3713"/>
    </row>
    <row r="3714" spans="11:11" x14ac:dyDescent="0.25">
      <c r="K3714"/>
    </row>
    <row r="3715" spans="11:11" x14ac:dyDescent="0.25">
      <c r="K3715"/>
    </row>
    <row r="3716" spans="11:11" x14ac:dyDescent="0.25">
      <c r="K3716"/>
    </row>
    <row r="3717" spans="11:11" x14ac:dyDescent="0.25">
      <c r="K3717"/>
    </row>
    <row r="3718" spans="11:11" x14ac:dyDescent="0.25">
      <c r="K3718"/>
    </row>
    <row r="3719" spans="11:11" x14ac:dyDescent="0.25">
      <c r="K3719"/>
    </row>
    <row r="3720" spans="11:11" x14ac:dyDescent="0.25">
      <c r="K3720"/>
    </row>
    <row r="3721" spans="11:11" x14ac:dyDescent="0.25">
      <c r="K3721"/>
    </row>
    <row r="3722" spans="11:11" x14ac:dyDescent="0.25">
      <c r="K3722"/>
    </row>
    <row r="3723" spans="11:11" x14ac:dyDescent="0.25">
      <c r="K3723"/>
    </row>
    <row r="3724" spans="11:11" x14ac:dyDescent="0.25">
      <c r="K3724"/>
    </row>
    <row r="3725" spans="11:11" x14ac:dyDescent="0.25">
      <c r="K3725"/>
    </row>
    <row r="3726" spans="11:11" x14ac:dyDescent="0.25">
      <c r="K3726"/>
    </row>
    <row r="3727" spans="11:11" x14ac:dyDescent="0.25">
      <c r="K3727"/>
    </row>
    <row r="3728" spans="11:11" x14ac:dyDescent="0.25">
      <c r="K3728"/>
    </row>
    <row r="3729" spans="11:11" x14ac:dyDescent="0.25">
      <c r="K3729"/>
    </row>
    <row r="3730" spans="11:11" x14ac:dyDescent="0.25">
      <c r="K3730"/>
    </row>
    <row r="3731" spans="11:11" x14ac:dyDescent="0.25">
      <c r="K3731"/>
    </row>
    <row r="3732" spans="11:11" x14ac:dyDescent="0.25">
      <c r="K3732"/>
    </row>
    <row r="3733" spans="11:11" x14ac:dyDescent="0.25">
      <c r="K3733"/>
    </row>
    <row r="3734" spans="11:11" x14ac:dyDescent="0.25">
      <c r="K3734"/>
    </row>
    <row r="3735" spans="11:11" x14ac:dyDescent="0.25">
      <c r="K3735"/>
    </row>
    <row r="3736" spans="11:11" x14ac:dyDescent="0.25">
      <c r="K3736"/>
    </row>
    <row r="3737" spans="11:11" x14ac:dyDescent="0.25">
      <c r="K3737"/>
    </row>
    <row r="3738" spans="11:11" x14ac:dyDescent="0.25">
      <c r="K3738"/>
    </row>
    <row r="3739" spans="11:11" x14ac:dyDescent="0.25">
      <c r="K3739"/>
    </row>
    <row r="3740" spans="11:11" x14ac:dyDescent="0.25">
      <c r="K3740"/>
    </row>
    <row r="3741" spans="11:11" x14ac:dyDescent="0.25">
      <c r="K3741"/>
    </row>
    <row r="3742" spans="11:11" x14ac:dyDescent="0.25">
      <c r="K3742"/>
    </row>
    <row r="3743" spans="11:11" x14ac:dyDescent="0.25">
      <c r="K3743"/>
    </row>
    <row r="3744" spans="11:11" x14ac:dyDescent="0.25">
      <c r="K3744"/>
    </row>
    <row r="3745" spans="11:11" x14ac:dyDescent="0.25">
      <c r="K3745"/>
    </row>
    <row r="3746" spans="11:11" x14ac:dyDescent="0.25">
      <c r="K3746"/>
    </row>
    <row r="3747" spans="11:11" x14ac:dyDescent="0.25">
      <c r="K3747"/>
    </row>
    <row r="3748" spans="11:11" x14ac:dyDescent="0.25">
      <c r="K3748"/>
    </row>
    <row r="3749" spans="11:11" x14ac:dyDescent="0.25">
      <c r="K3749"/>
    </row>
    <row r="3750" spans="11:11" x14ac:dyDescent="0.25">
      <c r="K3750"/>
    </row>
    <row r="3751" spans="11:11" x14ac:dyDescent="0.25">
      <c r="K3751"/>
    </row>
    <row r="3752" spans="11:11" x14ac:dyDescent="0.25">
      <c r="K3752"/>
    </row>
    <row r="3753" spans="11:11" x14ac:dyDescent="0.25">
      <c r="K3753"/>
    </row>
    <row r="3754" spans="11:11" x14ac:dyDescent="0.25">
      <c r="K3754"/>
    </row>
    <row r="3755" spans="11:11" x14ac:dyDescent="0.25">
      <c r="K3755"/>
    </row>
    <row r="3756" spans="11:11" x14ac:dyDescent="0.25">
      <c r="K3756"/>
    </row>
    <row r="3757" spans="11:11" x14ac:dyDescent="0.25">
      <c r="K3757"/>
    </row>
    <row r="3758" spans="11:11" x14ac:dyDescent="0.25">
      <c r="K3758"/>
    </row>
    <row r="3759" spans="11:11" x14ac:dyDescent="0.25">
      <c r="K3759"/>
    </row>
    <row r="3760" spans="11:11" x14ac:dyDescent="0.25">
      <c r="K3760"/>
    </row>
    <row r="3761" spans="11:11" x14ac:dyDescent="0.25">
      <c r="K3761"/>
    </row>
    <row r="3762" spans="11:11" x14ac:dyDescent="0.25">
      <c r="K3762"/>
    </row>
    <row r="3763" spans="11:11" x14ac:dyDescent="0.25">
      <c r="K3763"/>
    </row>
    <row r="3764" spans="11:11" x14ac:dyDescent="0.25">
      <c r="K3764"/>
    </row>
    <row r="3765" spans="11:11" x14ac:dyDescent="0.25">
      <c r="K3765"/>
    </row>
    <row r="3766" spans="11:11" x14ac:dyDescent="0.25">
      <c r="K3766"/>
    </row>
    <row r="3767" spans="11:11" x14ac:dyDescent="0.25">
      <c r="K3767"/>
    </row>
    <row r="3768" spans="11:11" x14ac:dyDescent="0.25">
      <c r="K3768"/>
    </row>
    <row r="3769" spans="11:11" x14ac:dyDescent="0.25">
      <c r="K3769"/>
    </row>
    <row r="3770" spans="11:11" x14ac:dyDescent="0.25">
      <c r="K3770"/>
    </row>
    <row r="3771" spans="11:11" x14ac:dyDescent="0.25">
      <c r="K3771"/>
    </row>
    <row r="3772" spans="11:11" x14ac:dyDescent="0.25">
      <c r="K3772"/>
    </row>
    <row r="3773" spans="11:11" x14ac:dyDescent="0.25">
      <c r="K3773"/>
    </row>
    <row r="3774" spans="11:11" x14ac:dyDescent="0.25">
      <c r="K3774"/>
    </row>
    <row r="3775" spans="11:11" x14ac:dyDescent="0.25">
      <c r="K3775"/>
    </row>
    <row r="3776" spans="11:11" x14ac:dyDescent="0.25">
      <c r="K3776"/>
    </row>
    <row r="3777" spans="11:11" x14ac:dyDescent="0.25">
      <c r="K3777"/>
    </row>
    <row r="3778" spans="11:11" x14ac:dyDescent="0.25">
      <c r="K3778"/>
    </row>
    <row r="3779" spans="11:11" x14ac:dyDescent="0.25">
      <c r="K3779"/>
    </row>
    <row r="3780" spans="11:11" x14ac:dyDescent="0.25">
      <c r="K3780"/>
    </row>
    <row r="3781" spans="11:11" x14ac:dyDescent="0.25">
      <c r="K3781"/>
    </row>
    <row r="3782" spans="11:11" x14ac:dyDescent="0.25">
      <c r="K3782"/>
    </row>
    <row r="3783" spans="11:11" x14ac:dyDescent="0.25">
      <c r="K3783"/>
    </row>
    <row r="3784" spans="11:11" x14ac:dyDescent="0.25">
      <c r="K3784"/>
    </row>
    <row r="3785" spans="11:11" x14ac:dyDescent="0.25">
      <c r="K3785"/>
    </row>
    <row r="3786" spans="11:11" x14ac:dyDescent="0.25">
      <c r="K3786"/>
    </row>
    <row r="3787" spans="11:11" x14ac:dyDescent="0.25">
      <c r="K3787"/>
    </row>
    <row r="3788" spans="11:11" x14ac:dyDescent="0.25">
      <c r="K3788"/>
    </row>
    <row r="3789" spans="11:11" x14ac:dyDescent="0.25">
      <c r="K3789"/>
    </row>
    <row r="3790" spans="11:11" x14ac:dyDescent="0.25">
      <c r="K3790"/>
    </row>
    <row r="3791" spans="11:11" x14ac:dyDescent="0.25">
      <c r="K3791"/>
    </row>
    <row r="3792" spans="11:11" x14ac:dyDescent="0.25">
      <c r="K3792"/>
    </row>
    <row r="3793" spans="11:11" x14ac:dyDescent="0.25">
      <c r="K3793"/>
    </row>
    <row r="3794" spans="11:11" x14ac:dyDescent="0.25">
      <c r="K3794"/>
    </row>
    <row r="3795" spans="11:11" x14ac:dyDescent="0.25">
      <c r="K3795"/>
    </row>
    <row r="3796" spans="11:11" x14ac:dyDescent="0.25">
      <c r="K3796"/>
    </row>
    <row r="3797" spans="11:11" x14ac:dyDescent="0.25">
      <c r="K3797"/>
    </row>
    <row r="3798" spans="11:11" x14ac:dyDescent="0.25">
      <c r="K3798"/>
    </row>
    <row r="3799" spans="11:11" x14ac:dyDescent="0.25">
      <c r="K3799"/>
    </row>
    <row r="3800" spans="11:11" x14ac:dyDescent="0.25">
      <c r="K3800"/>
    </row>
    <row r="3801" spans="11:11" x14ac:dyDescent="0.25">
      <c r="K3801"/>
    </row>
    <row r="3802" spans="11:11" x14ac:dyDescent="0.25">
      <c r="K3802"/>
    </row>
    <row r="3803" spans="11:11" x14ac:dyDescent="0.25">
      <c r="K3803"/>
    </row>
    <row r="3804" spans="11:11" x14ac:dyDescent="0.25">
      <c r="K3804"/>
    </row>
    <row r="3805" spans="11:11" x14ac:dyDescent="0.25">
      <c r="K3805"/>
    </row>
    <row r="3806" spans="11:11" x14ac:dyDescent="0.25">
      <c r="K3806"/>
    </row>
    <row r="3807" spans="11:11" x14ac:dyDescent="0.25">
      <c r="K3807"/>
    </row>
    <row r="3808" spans="11:11" x14ac:dyDescent="0.25">
      <c r="K3808"/>
    </row>
    <row r="3809" spans="11:11" x14ac:dyDescent="0.25">
      <c r="K3809"/>
    </row>
    <row r="3810" spans="11:11" x14ac:dyDescent="0.25">
      <c r="K3810"/>
    </row>
    <row r="3811" spans="11:11" x14ac:dyDescent="0.25">
      <c r="K3811"/>
    </row>
    <row r="3812" spans="11:11" x14ac:dyDescent="0.25">
      <c r="K3812"/>
    </row>
    <row r="3813" spans="11:11" x14ac:dyDescent="0.25">
      <c r="K3813"/>
    </row>
    <row r="3814" spans="11:11" x14ac:dyDescent="0.25">
      <c r="K3814"/>
    </row>
    <row r="3815" spans="11:11" x14ac:dyDescent="0.25">
      <c r="K3815"/>
    </row>
    <row r="3816" spans="11:11" x14ac:dyDescent="0.25">
      <c r="K3816"/>
    </row>
    <row r="3817" spans="11:11" x14ac:dyDescent="0.25">
      <c r="K3817"/>
    </row>
    <row r="3818" spans="11:11" x14ac:dyDescent="0.25">
      <c r="K3818"/>
    </row>
    <row r="3819" spans="11:11" x14ac:dyDescent="0.25">
      <c r="K3819"/>
    </row>
    <row r="3820" spans="11:11" x14ac:dyDescent="0.25">
      <c r="K3820"/>
    </row>
    <row r="3821" spans="11:11" x14ac:dyDescent="0.25">
      <c r="K3821"/>
    </row>
    <row r="3822" spans="11:11" x14ac:dyDescent="0.25">
      <c r="K3822"/>
    </row>
    <row r="3823" spans="11:11" x14ac:dyDescent="0.25">
      <c r="K3823"/>
    </row>
    <row r="3824" spans="11:11" x14ac:dyDescent="0.25">
      <c r="K3824"/>
    </row>
    <row r="3825" spans="11:11" x14ac:dyDescent="0.25">
      <c r="K3825"/>
    </row>
    <row r="3826" spans="11:11" x14ac:dyDescent="0.25">
      <c r="K3826"/>
    </row>
    <row r="3827" spans="11:11" x14ac:dyDescent="0.25">
      <c r="K3827"/>
    </row>
    <row r="3828" spans="11:11" x14ac:dyDescent="0.25">
      <c r="K3828"/>
    </row>
    <row r="3829" spans="11:11" x14ac:dyDescent="0.25">
      <c r="K3829"/>
    </row>
    <row r="3830" spans="11:11" x14ac:dyDescent="0.25">
      <c r="K3830"/>
    </row>
    <row r="3831" spans="11:11" x14ac:dyDescent="0.25">
      <c r="K3831"/>
    </row>
    <row r="3832" spans="11:11" x14ac:dyDescent="0.25">
      <c r="K3832"/>
    </row>
    <row r="3833" spans="11:11" x14ac:dyDescent="0.25">
      <c r="K3833"/>
    </row>
    <row r="3834" spans="11:11" x14ac:dyDescent="0.25">
      <c r="K3834"/>
    </row>
    <row r="3835" spans="11:11" x14ac:dyDescent="0.25">
      <c r="K3835"/>
    </row>
    <row r="3836" spans="11:11" x14ac:dyDescent="0.25">
      <c r="K3836"/>
    </row>
    <row r="3837" spans="11:11" x14ac:dyDescent="0.25">
      <c r="K3837"/>
    </row>
    <row r="3838" spans="11:11" x14ac:dyDescent="0.25">
      <c r="K3838"/>
    </row>
    <row r="3839" spans="11:11" x14ac:dyDescent="0.25">
      <c r="K3839"/>
    </row>
    <row r="3840" spans="11:11" x14ac:dyDescent="0.25">
      <c r="K3840"/>
    </row>
    <row r="3841" spans="11:11" x14ac:dyDescent="0.25">
      <c r="K3841"/>
    </row>
    <row r="3842" spans="11:11" x14ac:dyDescent="0.25">
      <c r="K3842"/>
    </row>
    <row r="3843" spans="11:11" x14ac:dyDescent="0.25">
      <c r="K3843"/>
    </row>
    <row r="3844" spans="11:11" x14ac:dyDescent="0.25">
      <c r="K3844"/>
    </row>
    <row r="3845" spans="11:11" x14ac:dyDescent="0.25">
      <c r="K3845"/>
    </row>
    <row r="3846" spans="11:11" x14ac:dyDescent="0.25">
      <c r="K3846"/>
    </row>
    <row r="3847" spans="11:11" x14ac:dyDescent="0.25">
      <c r="K3847"/>
    </row>
    <row r="3848" spans="11:11" x14ac:dyDescent="0.25">
      <c r="K3848"/>
    </row>
    <row r="3849" spans="11:11" x14ac:dyDescent="0.25">
      <c r="K3849"/>
    </row>
    <row r="3850" spans="11:11" x14ac:dyDescent="0.25">
      <c r="K3850"/>
    </row>
    <row r="3851" spans="11:11" x14ac:dyDescent="0.25">
      <c r="K3851"/>
    </row>
    <row r="3852" spans="11:11" x14ac:dyDescent="0.25">
      <c r="K3852"/>
    </row>
    <row r="3853" spans="11:11" x14ac:dyDescent="0.25">
      <c r="K3853"/>
    </row>
    <row r="3854" spans="11:11" x14ac:dyDescent="0.25">
      <c r="K3854"/>
    </row>
    <row r="3855" spans="11:11" x14ac:dyDescent="0.25">
      <c r="K3855"/>
    </row>
    <row r="3856" spans="11:11" x14ac:dyDescent="0.25">
      <c r="K3856"/>
    </row>
    <row r="3857" spans="11:11" x14ac:dyDescent="0.25">
      <c r="K3857"/>
    </row>
    <row r="3858" spans="11:11" x14ac:dyDescent="0.25">
      <c r="K3858"/>
    </row>
    <row r="3859" spans="11:11" x14ac:dyDescent="0.25">
      <c r="K3859"/>
    </row>
    <row r="3860" spans="11:11" x14ac:dyDescent="0.25">
      <c r="K3860"/>
    </row>
    <row r="3861" spans="11:11" x14ac:dyDescent="0.25">
      <c r="K3861"/>
    </row>
    <row r="3862" spans="11:11" x14ac:dyDescent="0.25">
      <c r="K3862"/>
    </row>
    <row r="3863" spans="11:11" x14ac:dyDescent="0.25">
      <c r="K3863"/>
    </row>
    <row r="3864" spans="11:11" x14ac:dyDescent="0.25">
      <c r="K3864"/>
    </row>
    <row r="3865" spans="11:11" x14ac:dyDescent="0.25">
      <c r="K3865"/>
    </row>
    <row r="3866" spans="11:11" x14ac:dyDescent="0.25">
      <c r="K3866"/>
    </row>
    <row r="3867" spans="11:11" x14ac:dyDescent="0.25">
      <c r="K3867"/>
    </row>
    <row r="3868" spans="11:11" x14ac:dyDescent="0.25">
      <c r="K3868"/>
    </row>
    <row r="3869" spans="11:11" x14ac:dyDescent="0.25">
      <c r="K3869"/>
    </row>
    <row r="3870" spans="11:11" x14ac:dyDescent="0.25">
      <c r="K3870"/>
    </row>
    <row r="3871" spans="11:11" x14ac:dyDescent="0.25">
      <c r="K3871"/>
    </row>
    <row r="3872" spans="11:11" x14ac:dyDescent="0.25">
      <c r="K3872"/>
    </row>
    <row r="3873" spans="11:11" x14ac:dyDescent="0.25">
      <c r="K3873"/>
    </row>
    <row r="3874" spans="11:11" x14ac:dyDescent="0.25">
      <c r="K3874"/>
    </row>
    <row r="3875" spans="11:11" x14ac:dyDescent="0.25">
      <c r="K3875"/>
    </row>
    <row r="3876" spans="11:11" x14ac:dyDescent="0.25">
      <c r="K3876"/>
    </row>
    <row r="3877" spans="11:11" x14ac:dyDescent="0.25">
      <c r="K3877"/>
    </row>
    <row r="3878" spans="11:11" x14ac:dyDescent="0.25">
      <c r="K3878"/>
    </row>
    <row r="3879" spans="11:11" x14ac:dyDescent="0.25">
      <c r="K3879"/>
    </row>
    <row r="3880" spans="11:11" x14ac:dyDescent="0.25">
      <c r="K3880"/>
    </row>
    <row r="3881" spans="11:11" x14ac:dyDescent="0.25">
      <c r="K3881"/>
    </row>
    <row r="3882" spans="11:11" x14ac:dyDescent="0.25">
      <c r="K3882"/>
    </row>
    <row r="3883" spans="11:11" x14ac:dyDescent="0.25">
      <c r="K3883"/>
    </row>
    <row r="3884" spans="11:11" x14ac:dyDescent="0.25">
      <c r="K3884"/>
    </row>
    <row r="3885" spans="11:11" x14ac:dyDescent="0.25">
      <c r="K3885"/>
    </row>
    <row r="3886" spans="11:11" x14ac:dyDescent="0.25">
      <c r="K3886"/>
    </row>
    <row r="3887" spans="11:11" x14ac:dyDescent="0.25">
      <c r="K3887"/>
    </row>
    <row r="3888" spans="11:11" x14ac:dyDescent="0.25">
      <c r="K3888"/>
    </row>
    <row r="3889" spans="11:11" x14ac:dyDescent="0.25">
      <c r="K3889"/>
    </row>
    <row r="3890" spans="11:11" x14ac:dyDescent="0.25">
      <c r="K3890"/>
    </row>
    <row r="3891" spans="11:11" x14ac:dyDescent="0.25">
      <c r="K3891"/>
    </row>
    <row r="3892" spans="11:11" x14ac:dyDescent="0.25">
      <c r="K3892"/>
    </row>
    <row r="3893" spans="11:11" x14ac:dyDescent="0.25">
      <c r="K3893"/>
    </row>
    <row r="3894" spans="11:11" x14ac:dyDescent="0.25">
      <c r="K3894"/>
    </row>
    <row r="3895" spans="11:11" x14ac:dyDescent="0.25">
      <c r="K3895"/>
    </row>
    <row r="3896" spans="11:11" x14ac:dyDescent="0.25">
      <c r="K3896"/>
    </row>
    <row r="3897" spans="11:11" x14ac:dyDescent="0.25">
      <c r="K3897"/>
    </row>
    <row r="3898" spans="11:11" x14ac:dyDescent="0.25">
      <c r="K3898"/>
    </row>
    <row r="3899" spans="11:11" x14ac:dyDescent="0.25">
      <c r="K3899"/>
    </row>
    <row r="3900" spans="11:11" x14ac:dyDescent="0.25">
      <c r="K3900"/>
    </row>
    <row r="3901" spans="11:11" x14ac:dyDescent="0.25">
      <c r="K3901"/>
    </row>
    <row r="3902" spans="11:11" x14ac:dyDescent="0.25">
      <c r="K3902"/>
    </row>
    <row r="3903" spans="11:11" x14ac:dyDescent="0.25">
      <c r="K3903"/>
    </row>
    <row r="3904" spans="11:11" x14ac:dyDescent="0.25">
      <c r="K3904"/>
    </row>
    <row r="3905" spans="11:11" x14ac:dyDescent="0.25">
      <c r="K3905"/>
    </row>
    <row r="3906" spans="11:11" x14ac:dyDescent="0.25">
      <c r="K3906"/>
    </row>
    <row r="3907" spans="11:11" x14ac:dyDescent="0.25">
      <c r="K3907"/>
    </row>
    <row r="3908" spans="11:11" x14ac:dyDescent="0.25">
      <c r="K3908"/>
    </row>
    <row r="3909" spans="11:11" x14ac:dyDescent="0.25">
      <c r="K3909"/>
    </row>
    <row r="3910" spans="11:11" x14ac:dyDescent="0.25">
      <c r="K3910"/>
    </row>
    <row r="3911" spans="11:11" x14ac:dyDescent="0.25">
      <c r="K3911"/>
    </row>
    <row r="3912" spans="11:11" x14ac:dyDescent="0.25">
      <c r="K3912"/>
    </row>
    <row r="3913" spans="11:11" x14ac:dyDescent="0.25">
      <c r="K3913"/>
    </row>
    <row r="3914" spans="11:11" x14ac:dyDescent="0.25">
      <c r="K3914"/>
    </row>
    <row r="3915" spans="11:11" x14ac:dyDescent="0.25">
      <c r="K3915"/>
    </row>
    <row r="3916" spans="11:11" x14ac:dyDescent="0.25">
      <c r="K3916"/>
    </row>
    <row r="3917" spans="11:11" x14ac:dyDescent="0.25">
      <c r="K3917"/>
    </row>
    <row r="3918" spans="11:11" x14ac:dyDescent="0.25">
      <c r="K3918"/>
    </row>
    <row r="3919" spans="11:11" x14ac:dyDescent="0.25">
      <c r="K3919"/>
    </row>
    <row r="3920" spans="11:11" x14ac:dyDescent="0.25">
      <c r="K3920"/>
    </row>
    <row r="3921" spans="11:11" x14ac:dyDescent="0.25">
      <c r="K3921"/>
    </row>
    <row r="3922" spans="11:11" x14ac:dyDescent="0.25">
      <c r="K3922"/>
    </row>
    <row r="3923" spans="11:11" x14ac:dyDescent="0.25">
      <c r="K3923"/>
    </row>
    <row r="3924" spans="11:11" x14ac:dyDescent="0.25">
      <c r="K3924"/>
    </row>
    <row r="3925" spans="11:11" x14ac:dyDescent="0.25">
      <c r="K3925"/>
    </row>
    <row r="3926" spans="11:11" x14ac:dyDescent="0.25">
      <c r="K3926"/>
    </row>
    <row r="3927" spans="11:11" x14ac:dyDescent="0.25">
      <c r="K3927"/>
    </row>
    <row r="3928" spans="11:11" x14ac:dyDescent="0.25">
      <c r="K3928"/>
    </row>
    <row r="3929" spans="11:11" x14ac:dyDescent="0.25">
      <c r="K3929"/>
    </row>
    <row r="3930" spans="11:11" x14ac:dyDescent="0.25">
      <c r="K3930"/>
    </row>
    <row r="3931" spans="11:11" x14ac:dyDescent="0.25">
      <c r="K3931"/>
    </row>
    <row r="3932" spans="11:11" x14ac:dyDescent="0.25">
      <c r="K3932"/>
    </row>
    <row r="3933" spans="11:11" x14ac:dyDescent="0.25">
      <c r="K3933"/>
    </row>
    <row r="3934" spans="11:11" x14ac:dyDescent="0.25">
      <c r="K3934"/>
    </row>
    <row r="3935" spans="11:11" x14ac:dyDescent="0.25">
      <c r="K3935"/>
    </row>
    <row r="3936" spans="11:11" x14ac:dyDescent="0.25">
      <c r="K3936"/>
    </row>
    <row r="3937" spans="11:11" x14ac:dyDescent="0.25">
      <c r="K3937"/>
    </row>
    <row r="3938" spans="11:11" x14ac:dyDescent="0.25">
      <c r="K3938"/>
    </row>
    <row r="3939" spans="11:11" x14ac:dyDescent="0.25">
      <c r="K3939"/>
    </row>
    <row r="3940" spans="11:11" x14ac:dyDescent="0.25">
      <c r="K3940"/>
    </row>
    <row r="3941" spans="11:11" x14ac:dyDescent="0.25">
      <c r="K3941"/>
    </row>
    <row r="3942" spans="11:11" x14ac:dyDescent="0.25">
      <c r="K3942"/>
    </row>
    <row r="3943" spans="11:11" x14ac:dyDescent="0.25">
      <c r="K3943"/>
    </row>
    <row r="3944" spans="11:11" x14ac:dyDescent="0.25">
      <c r="K3944"/>
    </row>
    <row r="3945" spans="11:11" x14ac:dyDescent="0.25">
      <c r="K3945"/>
    </row>
    <row r="3946" spans="11:11" x14ac:dyDescent="0.25">
      <c r="K3946"/>
    </row>
    <row r="3947" spans="11:11" x14ac:dyDescent="0.25">
      <c r="K3947"/>
    </row>
    <row r="3948" spans="11:11" x14ac:dyDescent="0.25">
      <c r="K3948"/>
    </row>
    <row r="3949" spans="11:11" x14ac:dyDescent="0.25">
      <c r="K3949"/>
    </row>
    <row r="3950" spans="11:11" x14ac:dyDescent="0.25">
      <c r="K3950"/>
    </row>
    <row r="3951" spans="11:11" x14ac:dyDescent="0.25">
      <c r="K3951"/>
    </row>
    <row r="3952" spans="11:11" x14ac:dyDescent="0.25">
      <c r="K3952"/>
    </row>
    <row r="3953" spans="11:11" x14ac:dyDescent="0.25">
      <c r="K3953"/>
    </row>
    <row r="3954" spans="11:11" x14ac:dyDescent="0.25">
      <c r="K3954"/>
    </row>
    <row r="3955" spans="11:11" x14ac:dyDescent="0.25">
      <c r="K3955"/>
    </row>
    <row r="3956" spans="11:11" x14ac:dyDescent="0.25">
      <c r="K3956"/>
    </row>
    <row r="3957" spans="11:11" x14ac:dyDescent="0.25">
      <c r="K3957"/>
    </row>
    <row r="3958" spans="11:11" x14ac:dyDescent="0.25">
      <c r="K3958"/>
    </row>
    <row r="3959" spans="11:11" x14ac:dyDescent="0.25">
      <c r="K3959"/>
    </row>
    <row r="3960" spans="11:11" x14ac:dyDescent="0.25">
      <c r="K3960"/>
    </row>
    <row r="3961" spans="11:11" x14ac:dyDescent="0.25">
      <c r="K3961"/>
    </row>
    <row r="3962" spans="11:11" x14ac:dyDescent="0.25">
      <c r="K3962"/>
    </row>
    <row r="3963" spans="11:11" x14ac:dyDescent="0.25">
      <c r="K3963"/>
    </row>
    <row r="3964" spans="11:11" x14ac:dyDescent="0.25">
      <c r="K3964"/>
    </row>
    <row r="3965" spans="11:11" x14ac:dyDescent="0.25">
      <c r="K3965"/>
    </row>
    <row r="3966" spans="11:11" x14ac:dyDescent="0.25">
      <c r="K3966"/>
    </row>
    <row r="3967" spans="11:11" x14ac:dyDescent="0.25">
      <c r="K3967"/>
    </row>
    <row r="3968" spans="11:11" x14ac:dyDescent="0.25">
      <c r="K3968"/>
    </row>
    <row r="3969" spans="11:11" x14ac:dyDescent="0.25">
      <c r="K3969"/>
    </row>
    <row r="3970" spans="11:11" x14ac:dyDescent="0.25">
      <c r="K3970"/>
    </row>
    <row r="3971" spans="11:11" x14ac:dyDescent="0.25">
      <c r="K3971"/>
    </row>
    <row r="3972" spans="11:11" x14ac:dyDescent="0.25">
      <c r="K3972"/>
    </row>
    <row r="3973" spans="11:11" x14ac:dyDescent="0.25">
      <c r="K3973"/>
    </row>
    <row r="3974" spans="11:11" x14ac:dyDescent="0.25">
      <c r="K3974"/>
    </row>
    <row r="3975" spans="11:11" x14ac:dyDescent="0.25">
      <c r="K3975"/>
    </row>
    <row r="3976" spans="11:11" x14ac:dyDescent="0.25">
      <c r="K3976"/>
    </row>
    <row r="3977" spans="11:11" x14ac:dyDescent="0.25">
      <c r="K3977"/>
    </row>
    <row r="3978" spans="11:11" x14ac:dyDescent="0.25">
      <c r="K3978"/>
    </row>
    <row r="3979" spans="11:11" x14ac:dyDescent="0.25">
      <c r="K3979"/>
    </row>
    <row r="3980" spans="11:11" x14ac:dyDescent="0.25">
      <c r="K3980"/>
    </row>
    <row r="3981" spans="11:11" x14ac:dyDescent="0.25">
      <c r="K3981"/>
    </row>
    <row r="3982" spans="11:11" x14ac:dyDescent="0.25">
      <c r="K3982"/>
    </row>
    <row r="3983" spans="11:11" x14ac:dyDescent="0.25">
      <c r="K3983"/>
    </row>
    <row r="3984" spans="11:11" x14ac:dyDescent="0.25">
      <c r="K3984"/>
    </row>
    <row r="3985" spans="11:11" x14ac:dyDescent="0.25">
      <c r="K3985"/>
    </row>
    <row r="3986" spans="11:11" x14ac:dyDescent="0.25">
      <c r="K3986"/>
    </row>
    <row r="3987" spans="11:11" x14ac:dyDescent="0.25">
      <c r="K3987"/>
    </row>
    <row r="3988" spans="11:11" x14ac:dyDescent="0.25">
      <c r="K3988"/>
    </row>
    <row r="3989" spans="11:11" x14ac:dyDescent="0.25">
      <c r="K3989"/>
    </row>
    <row r="3990" spans="11:11" x14ac:dyDescent="0.25">
      <c r="K3990"/>
    </row>
    <row r="3991" spans="11:11" x14ac:dyDescent="0.25">
      <c r="K3991"/>
    </row>
    <row r="3992" spans="11:11" x14ac:dyDescent="0.25">
      <c r="K3992"/>
    </row>
    <row r="3993" spans="11:11" x14ac:dyDescent="0.25">
      <c r="K3993"/>
    </row>
    <row r="3994" spans="11:11" x14ac:dyDescent="0.25">
      <c r="K3994"/>
    </row>
    <row r="3995" spans="11:11" x14ac:dyDescent="0.25">
      <c r="K3995"/>
    </row>
    <row r="3996" spans="11:11" x14ac:dyDescent="0.25">
      <c r="K3996"/>
    </row>
    <row r="3997" spans="11:11" x14ac:dyDescent="0.25">
      <c r="K3997"/>
    </row>
    <row r="3998" spans="11:11" x14ac:dyDescent="0.25">
      <c r="K3998"/>
    </row>
    <row r="3999" spans="11:11" x14ac:dyDescent="0.25">
      <c r="K3999"/>
    </row>
    <row r="4000" spans="11:11" x14ac:dyDescent="0.25">
      <c r="K4000"/>
    </row>
    <row r="4001" spans="11:11" x14ac:dyDescent="0.25">
      <c r="K4001"/>
    </row>
    <row r="4002" spans="11:11" x14ac:dyDescent="0.25">
      <c r="K4002"/>
    </row>
    <row r="4003" spans="11:11" x14ac:dyDescent="0.25">
      <c r="K4003"/>
    </row>
    <row r="4004" spans="11:11" x14ac:dyDescent="0.25">
      <c r="K4004"/>
    </row>
    <row r="4005" spans="11:11" x14ac:dyDescent="0.25">
      <c r="K4005"/>
    </row>
    <row r="4006" spans="11:11" x14ac:dyDescent="0.25">
      <c r="K4006"/>
    </row>
    <row r="4007" spans="11:11" x14ac:dyDescent="0.25">
      <c r="K4007"/>
    </row>
    <row r="4008" spans="11:11" x14ac:dyDescent="0.25">
      <c r="K4008"/>
    </row>
    <row r="4009" spans="11:11" x14ac:dyDescent="0.25">
      <c r="K4009"/>
    </row>
    <row r="4010" spans="11:11" x14ac:dyDescent="0.25">
      <c r="K4010"/>
    </row>
    <row r="4011" spans="11:11" x14ac:dyDescent="0.25">
      <c r="K4011"/>
    </row>
    <row r="4012" spans="11:11" x14ac:dyDescent="0.25">
      <c r="K4012"/>
    </row>
    <row r="4013" spans="11:11" x14ac:dyDescent="0.25">
      <c r="K4013"/>
    </row>
    <row r="4014" spans="11:11" x14ac:dyDescent="0.25">
      <c r="K4014"/>
    </row>
    <row r="4015" spans="11:11" x14ac:dyDescent="0.25">
      <c r="K4015"/>
    </row>
    <row r="4016" spans="11:11" x14ac:dyDescent="0.25">
      <c r="K4016"/>
    </row>
    <row r="4017" spans="11:11" x14ac:dyDescent="0.25">
      <c r="K4017"/>
    </row>
    <row r="4018" spans="11:11" x14ac:dyDescent="0.25">
      <c r="K4018"/>
    </row>
    <row r="4019" spans="11:11" x14ac:dyDescent="0.25">
      <c r="K4019"/>
    </row>
    <row r="4020" spans="11:11" x14ac:dyDescent="0.25">
      <c r="K4020"/>
    </row>
    <row r="4021" spans="11:11" x14ac:dyDescent="0.25">
      <c r="K4021"/>
    </row>
    <row r="4022" spans="11:11" x14ac:dyDescent="0.25">
      <c r="K4022"/>
    </row>
    <row r="4023" spans="11:11" x14ac:dyDescent="0.25">
      <c r="K4023"/>
    </row>
    <row r="4024" spans="11:11" x14ac:dyDescent="0.25">
      <c r="K4024"/>
    </row>
    <row r="4025" spans="11:11" x14ac:dyDescent="0.25">
      <c r="K4025"/>
    </row>
    <row r="4026" spans="11:11" x14ac:dyDescent="0.25">
      <c r="K4026"/>
    </row>
    <row r="4027" spans="11:11" x14ac:dyDescent="0.25">
      <c r="K4027"/>
    </row>
    <row r="4028" spans="11:11" x14ac:dyDescent="0.25">
      <c r="K4028"/>
    </row>
    <row r="4029" spans="11:11" x14ac:dyDescent="0.25">
      <c r="K4029"/>
    </row>
    <row r="4030" spans="11:11" x14ac:dyDescent="0.25">
      <c r="K4030"/>
    </row>
    <row r="4031" spans="11:11" x14ac:dyDescent="0.25">
      <c r="K4031"/>
    </row>
    <row r="4032" spans="11:11" x14ac:dyDescent="0.25">
      <c r="K4032"/>
    </row>
    <row r="4033" spans="11:11" x14ac:dyDescent="0.25">
      <c r="K4033"/>
    </row>
    <row r="4034" spans="11:11" x14ac:dyDescent="0.25">
      <c r="K4034"/>
    </row>
    <row r="4035" spans="11:11" x14ac:dyDescent="0.25">
      <c r="K4035"/>
    </row>
    <row r="4036" spans="11:11" x14ac:dyDescent="0.25">
      <c r="K4036"/>
    </row>
    <row r="4037" spans="11:11" x14ac:dyDescent="0.25">
      <c r="K4037"/>
    </row>
    <row r="4038" spans="11:11" x14ac:dyDescent="0.25">
      <c r="K4038"/>
    </row>
    <row r="4039" spans="11:11" x14ac:dyDescent="0.25">
      <c r="K4039"/>
    </row>
    <row r="4040" spans="11:11" x14ac:dyDescent="0.25">
      <c r="K4040"/>
    </row>
    <row r="4041" spans="11:11" x14ac:dyDescent="0.25">
      <c r="K4041"/>
    </row>
    <row r="4042" spans="11:11" x14ac:dyDescent="0.25">
      <c r="K4042"/>
    </row>
    <row r="4043" spans="11:11" x14ac:dyDescent="0.25">
      <c r="K4043"/>
    </row>
    <row r="4044" spans="11:11" x14ac:dyDescent="0.25">
      <c r="K4044"/>
    </row>
    <row r="4045" spans="11:11" x14ac:dyDescent="0.25">
      <c r="K4045"/>
    </row>
    <row r="4046" spans="11:11" x14ac:dyDescent="0.25">
      <c r="K4046"/>
    </row>
    <row r="4047" spans="11:11" x14ac:dyDescent="0.25">
      <c r="K4047"/>
    </row>
    <row r="4048" spans="11:11" x14ac:dyDescent="0.25">
      <c r="K4048"/>
    </row>
    <row r="4049" spans="11:11" x14ac:dyDescent="0.25">
      <c r="K4049"/>
    </row>
    <row r="4050" spans="11:11" x14ac:dyDescent="0.25">
      <c r="K4050"/>
    </row>
    <row r="4051" spans="11:11" x14ac:dyDescent="0.25">
      <c r="K4051"/>
    </row>
    <row r="4052" spans="11:11" x14ac:dyDescent="0.25">
      <c r="K4052"/>
    </row>
    <row r="4053" spans="11:11" x14ac:dyDescent="0.25">
      <c r="K4053"/>
    </row>
    <row r="4054" spans="11:11" x14ac:dyDescent="0.25">
      <c r="K4054"/>
    </row>
    <row r="4055" spans="11:11" x14ac:dyDescent="0.25">
      <c r="K4055"/>
    </row>
    <row r="4056" spans="11:11" x14ac:dyDescent="0.25">
      <c r="K4056"/>
    </row>
    <row r="4057" spans="11:11" x14ac:dyDescent="0.25">
      <c r="K4057"/>
    </row>
    <row r="4058" spans="11:11" x14ac:dyDescent="0.25">
      <c r="K4058"/>
    </row>
    <row r="4059" spans="11:11" x14ac:dyDescent="0.25">
      <c r="K4059"/>
    </row>
    <row r="4060" spans="11:11" x14ac:dyDescent="0.25">
      <c r="K4060"/>
    </row>
    <row r="4061" spans="11:11" x14ac:dyDescent="0.25">
      <c r="K4061"/>
    </row>
    <row r="4062" spans="11:11" x14ac:dyDescent="0.25">
      <c r="K4062"/>
    </row>
    <row r="4063" spans="11:11" x14ac:dyDescent="0.25">
      <c r="K4063"/>
    </row>
    <row r="4064" spans="11:11" x14ac:dyDescent="0.25">
      <c r="K4064"/>
    </row>
    <row r="4065" spans="11:11" x14ac:dyDescent="0.25">
      <c r="K4065"/>
    </row>
    <row r="4066" spans="11:11" x14ac:dyDescent="0.25">
      <c r="K4066"/>
    </row>
    <row r="4067" spans="11:11" x14ac:dyDescent="0.25">
      <c r="K4067"/>
    </row>
    <row r="4068" spans="11:11" x14ac:dyDescent="0.25">
      <c r="K4068"/>
    </row>
    <row r="4069" spans="11:11" x14ac:dyDescent="0.25">
      <c r="K4069"/>
    </row>
    <row r="4070" spans="11:11" x14ac:dyDescent="0.25">
      <c r="K4070"/>
    </row>
    <row r="4071" spans="11:11" x14ac:dyDescent="0.25">
      <c r="K4071"/>
    </row>
    <row r="4072" spans="11:11" x14ac:dyDescent="0.25">
      <c r="K4072"/>
    </row>
    <row r="4073" spans="11:11" x14ac:dyDescent="0.25">
      <c r="K4073"/>
    </row>
    <row r="4074" spans="11:11" x14ac:dyDescent="0.25">
      <c r="K4074"/>
    </row>
    <row r="4075" spans="11:11" x14ac:dyDescent="0.25">
      <c r="K4075"/>
    </row>
    <row r="4076" spans="11:11" x14ac:dyDescent="0.25">
      <c r="K4076"/>
    </row>
    <row r="4077" spans="11:11" x14ac:dyDescent="0.25">
      <c r="K4077"/>
    </row>
    <row r="4078" spans="11:11" x14ac:dyDescent="0.25">
      <c r="K4078"/>
    </row>
    <row r="4079" spans="11:11" x14ac:dyDescent="0.25">
      <c r="K4079"/>
    </row>
    <row r="4080" spans="11:11" x14ac:dyDescent="0.25">
      <c r="K4080"/>
    </row>
    <row r="4081" spans="11:11" x14ac:dyDescent="0.25">
      <c r="K4081"/>
    </row>
    <row r="4082" spans="11:11" x14ac:dyDescent="0.25">
      <c r="K4082"/>
    </row>
    <row r="4083" spans="11:11" x14ac:dyDescent="0.25">
      <c r="K4083"/>
    </row>
    <row r="4084" spans="11:11" x14ac:dyDescent="0.25">
      <c r="K4084"/>
    </row>
    <row r="4085" spans="11:11" x14ac:dyDescent="0.25">
      <c r="K4085"/>
    </row>
    <row r="4086" spans="11:11" x14ac:dyDescent="0.25">
      <c r="K4086"/>
    </row>
    <row r="4087" spans="11:11" x14ac:dyDescent="0.25">
      <c r="K4087"/>
    </row>
    <row r="4088" spans="11:11" x14ac:dyDescent="0.25">
      <c r="K4088"/>
    </row>
    <row r="4089" spans="11:11" x14ac:dyDescent="0.25">
      <c r="K4089"/>
    </row>
    <row r="4090" spans="11:11" x14ac:dyDescent="0.25">
      <c r="K4090"/>
    </row>
    <row r="4091" spans="11:11" x14ac:dyDescent="0.25">
      <c r="K4091"/>
    </row>
    <row r="4092" spans="11:11" x14ac:dyDescent="0.25">
      <c r="K4092"/>
    </row>
    <row r="4093" spans="11:11" x14ac:dyDescent="0.25">
      <c r="K4093"/>
    </row>
    <row r="4094" spans="11:11" x14ac:dyDescent="0.25">
      <c r="K4094"/>
    </row>
    <row r="4095" spans="11:11" x14ac:dyDescent="0.25">
      <c r="K4095"/>
    </row>
    <row r="4096" spans="11:11" x14ac:dyDescent="0.25">
      <c r="K4096"/>
    </row>
    <row r="4097" spans="11:11" x14ac:dyDescent="0.25">
      <c r="K4097"/>
    </row>
    <row r="4098" spans="11:11" x14ac:dyDescent="0.25">
      <c r="K4098"/>
    </row>
    <row r="4099" spans="11:11" x14ac:dyDescent="0.25">
      <c r="K4099"/>
    </row>
    <row r="4100" spans="11:11" x14ac:dyDescent="0.25">
      <c r="K4100"/>
    </row>
    <row r="4101" spans="11:11" x14ac:dyDescent="0.25">
      <c r="K4101"/>
    </row>
    <row r="4102" spans="11:11" x14ac:dyDescent="0.25">
      <c r="K4102"/>
    </row>
    <row r="4103" spans="11:11" x14ac:dyDescent="0.25">
      <c r="K4103"/>
    </row>
    <row r="4104" spans="11:11" x14ac:dyDescent="0.25">
      <c r="K4104"/>
    </row>
    <row r="4105" spans="11:11" x14ac:dyDescent="0.25">
      <c r="K4105"/>
    </row>
    <row r="4106" spans="11:11" x14ac:dyDescent="0.25">
      <c r="K4106"/>
    </row>
    <row r="4107" spans="11:11" x14ac:dyDescent="0.25">
      <c r="K4107"/>
    </row>
    <row r="4108" spans="11:11" x14ac:dyDescent="0.25">
      <c r="K4108"/>
    </row>
    <row r="4109" spans="11:11" x14ac:dyDescent="0.25">
      <c r="K4109"/>
    </row>
    <row r="4110" spans="11:11" x14ac:dyDescent="0.25">
      <c r="K4110"/>
    </row>
    <row r="4111" spans="11:11" x14ac:dyDescent="0.25">
      <c r="K4111"/>
    </row>
    <row r="4112" spans="11:11" x14ac:dyDescent="0.25">
      <c r="K4112"/>
    </row>
    <row r="4113" spans="11:11" x14ac:dyDescent="0.25">
      <c r="K4113"/>
    </row>
    <row r="4114" spans="11:11" x14ac:dyDescent="0.25">
      <c r="K4114"/>
    </row>
    <row r="4115" spans="11:11" x14ac:dyDescent="0.25">
      <c r="K4115"/>
    </row>
    <row r="4116" spans="11:11" x14ac:dyDescent="0.25">
      <c r="K4116"/>
    </row>
    <row r="4117" spans="11:11" x14ac:dyDescent="0.25">
      <c r="K4117"/>
    </row>
    <row r="4118" spans="11:11" x14ac:dyDescent="0.25">
      <c r="K4118"/>
    </row>
    <row r="4119" spans="11:11" x14ac:dyDescent="0.25">
      <c r="K4119"/>
    </row>
    <row r="4120" spans="11:11" x14ac:dyDescent="0.25">
      <c r="K4120"/>
    </row>
    <row r="4121" spans="11:11" x14ac:dyDescent="0.25">
      <c r="K4121"/>
    </row>
    <row r="4122" spans="11:11" x14ac:dyDescent="0.25">
      <c r="K4122"/>
    </row>
    <row r="4123" spans="11:11" x14ac:dyDescent="0.25">
      <c r="K4123"/>
    </row>
    <row r="4124" spans="11:11" x14ac:dyDescent="0.25">
      <c r="K4124"/>
    </row>
    <row r="4125" spans="11:11" x14ac:dyDescent="0.25">
      <c r="K4125"/>
    </row>
    <row r="4126" spans="11:11" x14ac:dyDescent="0.25">
      <c r="K4126"/>
    </row>
    <row r="4127" spans="11:11" x14ac:dyDescent="0.25">
      <c r="K4127"/>
    </row>
    <row r="4128" spans="11:11" x14ac:dyDescent="0.25">
      <c r="K4128"/>
    </row>
    <row r="4129" spans="11:11" x14ac:dyDescent="0.25">
      <c r="K4129"/>
    </row>
    <row r="4130" spans="11:11" x14ac:dyDescent="0.25">
      <c r="K4130"/>
    </row>
    <row r="4131" spans="11:11" x14ac:dyDescent="0.25">
      <c r="K4131"/>
    </row>
    <row r="4132" spans="11:11" x14ac:dyDescent="0.25">
      <c r="K4132"/>
    </row>
    <row r="4133" spans="11:11" x14ac:dyDescent="0.25">
      <c r="K4133"/>
    </row>
    <row r="4134" spans="11:11" x14ac:dyDescent="0.25">
      <c r="K4134"/>
    </row>
    <row r="4135" spans="11:11" x14ac:dyDescent="0.25">
      <c r="K4135"/>
    </row>
    <row r="4136" spans="11:11" x14ac:dyDescent="0.25">
      <c r="K4136"/>
    </row>
    <row r="4137" spans="11:11" x14ac:dyDescent="0.25">
      <c r="K4137"/>
    </row>
    <row r="4138" spans="11:11" x14ac:dyDescent="0.25">
      <c r="K4138"/>
    </row>
    <row r="4139" spans="11:11" x14ac:dyDescent="0.25">
      <c r="K4139"/>
    </row>
    <row r="4140" spans="11:11" x14ac:dyDescent="0.25">
      <c r="K4140"/>
    </row>
    <row r="4141" spans="11:11" x14ac:dyDescent="0.25">
      <c r="K4141"/>
    </row>
    <row r="4142" spans="11:11" x14ac:dyDescent="0.25">
      <c r="K4142"/>
    </row>
    <row r="4143" spans="11:11" x14ac:dyDescent="0.25">
      <c r="K4143"/>
    </row>
    <row r="4144" spans="11:11" x14ac:dyDescent="0.25">
      <c r="K4144"/>
    </row>
    <row r="4145" spans="11:11" x14ac:dyDescent="0.25">
      <c r="K4145"/>
    </row>
    <row r="4146" spans="11:11" x14ac:dyDescent="0.25">
      <c r="K4146"/>
    </row>
    <row r="4147" spans="11:11" x14ac:dyDescent="0.25">
      <c r="K4147"/>
    </row>
    <row r="4148" spans="11:11" x14ac:dyDescent="0.25">
      <c r="K4148"/>
    </row>
    <row r="4149" spans="11:11" x14ac:dyDescent="0.25">
      <c r="K4149"/>
    </row>
    <row r="4150" spans="11:11" x14ac:dyDescent="0.25">
      <c r="K4150"/>
    </row>
    <row r="4151" spans="11:11" x14ac:dyDescent="0.25">
      <c r="K4151"/>
    </row>
    <row r="4152" spans="11:11" x14ac:dyDescent="0.25">
      <c r="K4152"/>
    </row>
    <row r="4153" spans="11:11" x14ac:dyDescent="0.25">
      <c r="K4153"/>
    </row>
    <row r="4154" spans="11:11" x14ac:dyDescent="0.25">
      <c r="K4154"/>
    </row>
    <row r="4155" spans="11:11" x14ac:dyDescent="0.25">
      <c r="K4155"/>
    </row>
    <row r="4156" spans="11:11" x14ac:dyDescent="0.25">
      <c r="K4156"/>
    </row>
    <row r="4157" spans="11:11" x14ac:dyDescent="0.25">
      <c r="K4157"/>
    </row>
    <row r="4158" spans="11:11" x14ac:dyDescent="0.25">
      <c r="K4158"/>
    </row>
    <row r="4159" spans="11:11" x14ac:dyDescent="0.25">
      <c r="K4159"/>
    </row>
    <row r="4160" spans="11:11" x14ac:dyDescent="0.25">
      <c r="K4160"/>
    </row>
    <row r="4161" spans="11:11" x14ac:dyDescent="0.25">
      <c r="K4161"/>
    </row>
    <row r="4162" spans="11:11" x14ac:dyDescent="0.25">
      <c r="K4162"/>
    </row>
    <row r="4163" spans="11:11" x14ac:dyDescent="0.25">
      <c r="K4163"/>
    </row>
    <row r="4164" spans="11:11" x14ac:dyDescent="0.25">
      <c r="K4164"/>
    </row>
    <row r="4165" spans="11:11" x14ac:dyDescent="0.25">
      <c r="K4165"/>
    </row>
    <row r="4166" spans="11:11" x14ac:dyDescent="0.25">
      <c r="K4166"/>
    </row>
    <row r="4167" spans="11:11" x14ac:dyDescent="0.25">
      <c r="K4167"/>
    </row>
    <row r="4168" spans="11:11" x14ac:dyDescent="0.25">
      <c r="K4168"/>
    </row>
    <row r="4169" spans="11:11" x14ac:dyDescent="0.25">
      <c r="K4169"/>
    </row>
    <row r="4170" spans="11:11" x14ac:dyDescent="0.25">
      <c r="K4170"/>
    </row>
    <row r="4171" spans="11:11" x14ac:dyDescent="0.25">
      <c r="K4171"/>
    </row>
    <row r="4172" spans="11:11" x14ac:dyDescent="0.25">
      <c r="K4172"/>
    </row>
    <row r="4173" spans="11:11" x14ac:dyDescent="0.25">
      <c r="K4173"/>
    </row>
    <row r="4174" spans="11:11" x14ac:dyDescent="0.25">
      <c r="K4174"/>
    </row>
    <row r="4175" spans="11:11" x14ac:dyDescent="0.25">
      <c r="K4175"/>
    </row>
    <row r="4176" spans="11:11" x14ac:dyDescent="0.25">
      <c r="K4176"/>
    </row>
    <row r="4177" spans="11:11" x14ac:dyDescent="0.25">
      <c r="K4177"/>
    </row>
    <row r="4178" spans="11:11" x14ac:dyDescent="0.25">
      <c r="K4178"/>
    </row>
    <row r="4179" spans="11:11" x14ac:dyDescent="0.25">
      <c r="K4179"/>
    </row>
    <row r="4180" spans="11:11" x14ac:dyDescent="0.25">
      <c r="K4180"/>
    </row>
    <row r="4181" spans="11:11" x14ac:dyDescent="0.25">
      <c r="K4181"/>
    </row>
    <row r="4182" spans="11:11" x14ac:dyDescent="0.25">
      <c r="K4182"/>
    </row>
    <row r="4183" spans="11:11" x14ac:dyDescent="0.25">
      <c r="K4183"/>
    </row>
    <row r="4184" spans="11:11" x14ac:dyDescent="0.25">
      <c r="K4184"/>
    </row>
    <row r="4185" spans="11:11" x14ac:dyDescent="0.25">
      <c r="K4185"/>
    </row>
    <row r="4186" spans="11:11" x14ac:dyDescent="0.25">
      <c r="K4186"/>
    </row>
    <row r="4187" spans="11:11" x14ac:dyDescent="0.25">
      <c r="K4187"/>
    </row>
    <row r="4188" spans="11:11" x14ac:dyDescent="0.25">
      <c r="K4188"/>
    </row>
    <row r="4189" spans="11:11" x14ac:dyDescent="0.25">
      <c r="K4189"/>
    </row>
    <row r="4190" spans="11:11" x14ac:dyDescent="0.25">
      <c r="K4190"/>
    </row>
    <row r="4191" spans="11:11" x14ac:dyDescent="0.25">
      <c r="K4191"/>
    </row>
    <row r="4192" spans="11:11" x14ac:dyDescent="0.25">
      <c r="K4192"/>
    </row>
    <row r="4193" spans="11:11" x14ac:dyDescent="0.25">
      <c r="K4193"/>
    </row>
    <row r="4194" spans="11:11" x14ac:dyDescent="0.25">
      <c r="K4194"/>
    </row>
    <row r="4195" spans="11:11" x14ac:dyDescent="0.25">
      <c r="K4195"/>
    </row>
    <row r="4196" spans="11:11" x14ac:dyDescent="0.25">
      <c r="K4196"/>
    </row>
    <row r="4197" spans="11:11" x14ac:dyDescent="0.25">
      <c r="K4197"/>
    </row>
    <row r="4198" spans="11:11" x14ac:dyDescent="0.25">
      <c r="K4198"/>
    </row>
    <row r="4199" spans="11:11" x14ac:dyDescent="0.25">
      <c r="K4199"/>
    </row>
    <row r="4200" spans="11:11" x14ac:dyDescent="0.25">
      <c r="K4200"/>
    </row>
    <row r="4201" spans="11:11" x14ac:dyDescent="0.25">
      <c r="K4201"/>
    </row>
    <row r="4202" spans="11:11" x14ac:dyDescent="0.25">
      <c r="K4202"/>
    </row>
    <row r="4203" spans="11:11" x14ac:dyDescent="0.25">
      <c r="K4203"/>
    </row>
    <row r="4204" spans="11:11" x14ac:dyDescent="0.25">
      <c r="K4204"/>
    </row>
    <row r="4205" spans="11:11" x14ac:dyDescent="0.25">
      <c r="K4205"/>
    </row>
    <row r="4206" spans="11:11" x14ac:dyDescent="0.25">
      <c r="K4206"/>
    </row>
    <row r="4207" spans="11:11" x14ac:dyDescent="0.25">
      <c r="K4207"/>
    </row>
    <row r="4208" spans="11:11" x14ac:dyDescent="0.25">
      <c r="K4208"/>
    </row>
    <row r="4209" spans="11:11" x14ac:dyDescent="0.25">
      <c r="K4209"/>
    </row>
    <row r="4210" spans="11:11" x14ac:dyDescent="0.25">
      <c r="K4210"/>
    </row>
    <row r="4211" spans="11:11" x14ac:dyDescent="0.25">
      <c r="K4211"/>
    </row>
    <row r="4212" spans="11:11" x14ac:dyDescent="0.25">
      <c r="K4212"/>
    </row>
    <row r="4213" spans="11:11" x14ac:dyDescent="0.25">
      <c r="K4213"/>
    </row>
    <row r="4214" spans="11:11" x14ac:dyDescent="0.25">
      <c r="K4214"/>
    </row>
    <row r="4215" spans="11:11" x14ac:dyDescent="0.25">
      <c r="K4215"/>
    </row>
    <row r="4216" spans="11:11" x14ac:dyDescent="0.25">
      <c r="K4216"/>
    </row>
    <row r="4217" spans="11:11" x14ac:dyDescent="0.25">
      <c r="K4217"/>
    </row>
    <row r="4218" spans="11:11" x14ac:dyDescent="0.25">
      <c r="K4218"/>
    </row>
    <row r="4219" spans="11:11" x14ac:dyDescent="0.25">
      <c r="K4219"/>
    </row>
    <row r="4220" spans="11:11" x14ac:dyDescent="0.25">
      <c r="K4220"/>
    </row>
    <row r="4221" spans="11:11" x14ac:dyDescent="0.25">
      <c r="K4221"/>
    </row>
    <row r="4222" spans="11:11" x14ac:dyDescent="0.25">
      <c r="K4222"/>
    </row>
    <row r="4223" spans="11:11" x14ac:dyDescent="0.25">
      <c r="K4223"/>
    </row>
    <row r="4224" spans="11:11" x14ac:dyDescent="0.25">
      <c r="K4224"/>
    </row>
    <row r="4225" spans="11:11" x14ac:dyDescent="0.25">
      <c r="K4225"/>
    </row>
    <row r="4226" spans="11:11" x14ac:dyDescent="0.25">
      <c r="K4226"/>
    </row>
    <row r="4227" spans="11:11" x14ac:dyDescent="0.25">
      <c r="K4227"/>
    </row>
    <row r="4228" spans="11:11" x14ac:dyDescent="0.25">
      <c r="K4228"/>
    </row>
    <row r="4229" spans="11:11" x14ac:dyDescent="0.25">
      <c r="K4229"/>
    </row>
    <row r="4230" spans="11:11" x14ac:dyDescent="0.25">
      <c r="K4230"/>
    </row>
    <row r="4231" spans="11:11" x14ac:dyDescent="0.25">
      <c r="K4231"/>
    </row>
    <row r="4232" spans="11:11" x14ac:dyDescent="0.25">
      <c r="K4232"/>
    </row>
    <row r="4233" spans="11:11" x14ac:dyDescent="0.25">
      <c r="K4233"/>
    </row>
    <row r="4234" spans="11:11" x14ac:dyDescent="0.25">
      <c r="K4234"/>
    </row>
    <row r="4235" spans="11:11" x14ac:dyDescent="0.25">
      <c r="K4235"/>
    </row>
    <row r="4236" spans="11:11" x14ac:dyDescent="0.25">
      <c r="K4236"/>
    </row>
    <row r="4237" spans="11:11" x14ac:dyDescent="0.25">
      <c r="K4237"/>
    </row>
    <row r="4238" spans="11:11" x14ac:dyDescent="0.25">
      <c r="K4238"/>
    </row>
    <row r="4239" spans="11:11" x14ac:dyDescent="0.25">
      <c r="K4239"/>
    </row>
    <row r="4240" spans="11:11" x14ac:dyDescent="0.25">
      <c r="K4240"/>
    </row>
    <row r="4241" spans="11:11" x14ac:dyDescent="0.25">
      <c r="K4241"/>
    </row>
    <row r="4242" spans="11:11" x14ac:dyDescent="0.25">
      <c r="K4242"/>
    </row>
    <row r="4243" spans="11:11" x14ac:dyDescent="0.25">
      <c r="K4243"/>
    </row>
    <row r="4244" spans="11:11" x14ac:dyDescent="0.25">
      <c r="K4244"/>
    </row>
    <row r="4245" spans="11:11" x14ac:dyDescent="0.25">
      <c r="K4245"/>
    </row>
    <row r="4246" spans="11:11" x14ac:dyDescent="0.25">
      <c r="K4246"/>
    </row>
    <row r="4247" spans="11:11" x14ac:dyDescent="0.25">
      <c r="K4247"/>
    </row>
    <row r="4248" spans="11:11" x14ac:dyDescent="0.25">
      <c r="K4248"/>
    </row>
    <row r="4249" spans="11:11" x14ac:dyDescent="0.25">
      <c r="K4249"/>
    </row>
    <row r="4250" spans="11:11" x14ac:dyDescent="0.25">
      <c r="K4250"/>
    </row>
    <row r="4251" spans="11:11" x14ac:dyDescent="0.25">
      <c r="K4251"/>
    </row>
    <row r="4252" spans="11:11" x14ac:dyDescent="0.25">
      <c r="K4252"/>
    </row>
    <row r="4253" spans="11:11" x14ac:dyDescent="0.25">
      <c r="K4253"/>
    </row>
    <row r="4254" spans="11:11" x14ac:dyDescent="0.25">
      <c r="K4254"/>
    </row>
    <row r="4255" spans="11:11" x14ac:dyDescent="0.25">
      <c r="K4255"/>
    </row>
    <row r="4256" spans="11:11" x14ac:dyDescent="0.25">
      <c r="K4256"/>
    </row>
    <row r="4257" spans="11:11" x14ac:dyDescent="0.25">
      <c r="K4257"/>
    </row>
    <row r="4258" spans="11:11" x14ac:dyDescent="0.25">
      <c r="K4258"/>
    </row>
    <row r="4259" spans="11:11" x14ac:dyDescent="0.25">
      <c r="K4259"/>
    </row>
    <row r="4260" spans="11:11" x14ac:dyDescent="0.25">
      <c r="K4260"/>
    </row>
    <row r="4261" spans="11:11" x14ac:dyDescent="0.25">
      <c r="K4261"/>
    </row>
    <row r="4262" spans="11:11" x14ac:dyDescent="0.25">
      <c r="K4262"/>
    </row>
    <row r="4263" spans="11:11" x14ac:dyDescent="0.25">
      <c r="K4263"/>
    </row>
    <row r="4264" spans="11:11" x14ac:dyDescent="0.25">
      <c r="K4264"/>
    </row>
    <row r="4265" spans="11:11" x14ac:dyDescent="0.25">
      <c r="K4265"/>
    </row>
    <row r="4266" spans="11:11" x14ac:dyDescent="0.25">
      <c r="K4266"/>
    </row>
    <row r="4267" spans="11:11" x14ac:dyDescent="0.25">
      <c r="K4267"/>
    </row>
    <row r="4268" spans="11:11" x14ac:dyDescent="0.25">
      <c r="K4268"/>
    </row>
    <row r="4269" spans="11:11" x14ac:dyDescent="0.25">
      <c r="K4269"/>
    </row>
    <row r="4270" spans="11:11" x14ac:dyDescent="0.25">
      <c r="K4270"/>
    </row>
    <row r="4271" spans="11:11" x14ac:dyDescent="0.25">
      <c r="K4271"/>
    </row>
    <row r="4272" spans="11:11" x14ac:dyDescent="0.25">
      <c r="K4272"/>
    </row>
    <row r="4273" spans="11:11" x14ac:dyDescent="0.25">
      <c r="K4273"/>
    </row>
    <row r="4274" spans="11:11" x14ac:dyDescent="0.25">
      <c r="K4274"/>
    </row>
    <row r="4275" spans="11:11" x14ac:dyDescent="0.25">
      <c r="K4275"/>
    </row>
    <row r="4276" spans="11:11" x14ac:dyDescent="0.25">
      <c r="K4276"/>
    </row>
    <row r="4277" spans="11:11" x14ac:dyDescent="0.25">
      <c r="K4277"/>
    </row>
    <row r="4278" spans="11:11" x14ac:dyDescent="0.25">
      <c r="K4278"/>
    </row>
    <row r="4279" spans="11:11" x14ac:dyDescent="0.25">
      <c r="K4279"/>
    </row>
    <row r="4280" spans="11:11" x14ac:dyDescent="0.25">
      <c r="K4280"/>
    </row>
    <row r="4281" spans="11:11" x14ac:dyDescent="0.25">
      <c r="K4281"/>
    </row>
    <row r="4282" spans="11:11" x14ac:dyDescent="0.25">
      <c r="K4282"/>
    </row>
    <row r="4283" spans="11:11" x14ac:dyDescent="0.25">
      <c r="K4283"/>
    </row>
    <row r="4284" spans="11:11" x14ac:dyDescent="0.25">
      <c r="K4284"/>
    </row>
    <row r="4285" spans="11:11" x14ac:dyDescent="0.25">
      <c r="K4285"/>
    </row>
    <row r="4286" spans="11:11" x14ac:dyDescent="0.25">
      <c r="K4286"/>
    </row>
    <row r="4287" spans="11:11" x14ac:dyDescent="0.25">
      <c r="K4287"/>
    </row>
    <row r="4288" spans="11:11" x14ac:dyDescent="0.25">
      <c r="K4288"/>
    </row>
    <row r="4289" spans="11:11" x14ac:dyDescent="0.25">
      <c r="K4289"/>
    </row>
    <row r="4290" spans="11:11" x14ac:dyDescent="0.25">
      <c r="K4290"/>
    </row>
    <row r="4291" spans="11:11" x14ac:dyDescent="0.25">
      <c r="K4291"/>
    </row>
    <row r="4292" spans="11:11" x14ac:dyDescent="0.25">
      <c r="K4292"/>
    </row>
    <row r="4293" spans="11:11" x14ac:dyDescent="0.25">
      <c r="K4293"/>
    </row>
    <row r="4294" spans="11:11" x14ac:dyDescent="0.25">
      <c r="K4294"/>
    </row>
    <row r="4295" spans="11:11" x14ac:dyDescent="0.25">
      <c r="K4295"/>
    </row>
    <row r="4296" spans="11:11" x14ac:dyDescent="0.25">
      <c r="K4296"/>
    </row>
    <row r="4297" spans="11:11" x14ac:dyDescent="0.25">
      <c r="K4297"/>
    </row>
    <row r="4298" spans="11:11" x14ac:dyDescent="0.25">
      <c r="K4298"/>
    </row>
    <row r="4299" spans="11:11" x14ac:dyDescent="0.25">
      <c r="K4299"/>
    </row>
    <row r="4300" spans="11:11" x14ac:dyDescent="0.25">
      <c r="K4300"/>
    </row>
    <row r="4301" spans="11:11" x14ac:dyDescent="0.25">
      <c r="K4301"/>
    </row>
    <row r="4302" spans="11:11" x14ac:dyDescent="0.25">
      <c r="K4302"/>
    </row>
    <row r="4303" spans="11:11" x14ac:dyDescent="0.25">
      <c r="K4303"/>
    </row>
    <row r="4304" spans="11:11" x14ac:dyDescent="0.25">
      <c r="K4304"/>
    </row>
    <row r="4305" spans="11:11" x14ac:dyDescent="0.25">
      <c r="K4305"/>
    </row>
    <row r="4306" spans="11:11" x14ac:dyDescent="0.25">
      <c r="K4306"/>
    </row>
    <row r="4307" spans="11:11" x14ac:dyDescent="0.25">
      <c r="K4307"/>
    </row>
    <row r="4308" spans="11:11" x14ac:dyDescent="0.25">
      <c r="K4308"/>
    </row>
    <row r="4309" spans="11:11" x14ac:dyDescent="0.25">
      <c r="K4309"/>
    </row>
    <row r="4310" spans="11:11" x14ac:dyDescent="0.25">
      <c r="K4310"/>
    </row>
    <row r="4311" spans="11:11" x14ac:dyDescent="0.25">
      <c r="K4311"/>
    </row>
    <row r="4312" spans="11:11" x14ac:dyDescent="0.25">
      <c r="K4312"/>
    </row>
    <row r="4313" spans="11:11" x14ac:dyDescent="0.25">
      <c r="K4313"/>
    </row>
    <row r="4314" spans="11:11" x14ac:dyDescent="0.25">
      <c r="K4314"/>
    </row>
    <row r="4315" spans="11:11" x14ac:dyDescent="0.25">
      <c r="K4315"/>
    </row>
    <row r="4316" spans="11:11" x14ac:dyDescent="0.25">
      <c r="K4316"/>
    </row>
    <row r="4317" spans="11:11" x14ac:dyDescent="0.25">
      <c r="K4317"/>
    </row>
    <row r="4318" spans="11:11" x14ac:dyDescent="0.25">
      <c r="K4318"/>
    </row>
    <row r="4319" spans="11:11" x14ac:dyDescent="0.25">
      <c r="K4319"/>
    </row>
    <row r="4320" spans="11:11" x14ac:dyDescent="0.25">
      <c r="K4320"/>
    </row>
    <row r="4321" spans="11:11" x14ac:dyDescent="0.25">
      <c r="K4321"/>
    </row>
    <row r="4322" spans="11:11" x14ac:dyDescent="0.25">
      <c r="K4322"/>
    </row>
    <row r="4323" spans="11:11" x14ac:dyDescent="0.25">
      <c r="K4323"/>
    </row>
    <row r="4324" spans="11:11" x14ac:dyDescent="0.25">
      <c r="K4324"/>
    </row>
    <row r="4325" spans="11:11" x14ac:dyDescent="0.25">
      <c r="K4325"/>
    </row>
    <row r="4326" spans="11:11" x14ac:dyDescent="0.25">
      <c r="K4326"/>
    </row>
    <row r="4327" spans="11:11" x14ac:dyDescent="0.25">
      <c r="K4327"/>
    </row>
    <row r="4328" spans="11:11" x14ac:dyDescent="0.25">
      <c r="K4328"/>
    </row>
    <row r="4329" spans="11:11" x14ac:dyDescent="0.25">
      <c r="K4329"/>
    </row>
    <row r="4330" spans="11:11" x14ac:dyDescent="0.25">
      <c r="K4330"/>
    </row>
    <row r="4331" spans="11:11" x14ac:dyDescent="0.25">
      <c r="K4331"/>
    </row>
    <row r="4332" spans="11:11" x14ac:dyDescent="0.25">
      <c r="K4332"/>
    </row>
    <row r="4333" spans="11:11" x14ac:dyDescent="0.25">
      <c r="K4333"/>
    </row>
    <row r="4334" spans="11:11" x14ac:dyDescent="0.25">
      <c r="K4334"/>
    </row>
    <row r="4335" spans="11:11" x14ac:dyDescent="0.25">
      <c r="K4335"/>
    </row>
    <row r="4336" spans="11:11" x14ac:dyDescent="0.25">
      <c r="K4336"/>
    </row>
    <row r="4337" spans="11:11" x14ac:dyDescent="0.25">
      <c r="K4337"/>
    </row>
    <row r="4338" spans="11:11" x14ac:dyDescent="0.25">
      <c r="K4338"/>
    </row>
    <row r="4339" spans="11:11" x14ac:dyDescent="0.25">
      <c r="K4339"/>
    </row>
    <row r="4340" spans="11:11" x14ac:dyDescent="0.25">
      <c r="K4340"/>
    </row>
    <row r="4341" spans="11:11" x14ac:dyDescent="0.25">
      <c r="K4341"/>
    </row>
    <row r="4342" spans="11:11" x14ac:dyDescent="0.25">
      <c r="K4342"/>
    </row>
    <row r="4343" spans="11:11" x14ac:dyDescent="0.25">
      <c r="K4343"/>
    </row>
    <row r="4344" spans="11:11" x14ac:dyDescent="0.25">
      <c r="K4344"/>
    </row>
    <row r="4345" spans="11:11" x14ac:dyDescent="0.25">
      <c r="K4345"/>
    </row>
    <row r="4346" spans="11:11" x14ac:dyDescent="0.25">
      <c r="K4346"/>
    </row>
    <row r="4347" spans="11:11" x14ac:dyDescent="0.25">
      <c r="K4347"/>
    </row>
    <row r="4348" spans="11:11" x14ac:dyDescent="0.25">
      <c r="K4348"/>
    </row>
    <row r="4349" spans="11:11" x14ac:dyDescent="0.25">
      <c r="K4349"/>
    </row>
    <row r="4350" spans="11:11" x14ac:dyDescent="0.25">
      <c r="K4350"/>
    </row>
    <row r="4351" spans="11:11" x14ac:dyDescent="0.25">
      <c r="K4351"/>
    </row>
    <row r="4352" spans="11:11" x14ac:dyDescent="0.25">
      <c r="K4352"/>
    </row>
    <row r="4353" spans="11:11" x14ac:dyDescent="0.25">
      <c r="K4353"/>
    </row>
    <row r="4354" spans="11:11" x14ac:dyDescent="0.25">
      <c r="K4354"/>
    </row>
    <row r="4355" spans="11:11" x14ac:dyDescent="0.25">
      <c r="K4355"/>
    </row>
    <row r="4356" spans="11:11" x14ac:dyDescent="0.25">
      <c r="K4356"/>
    </row>
    <row r="4357" spans="11:11" x14ac:dyDescent="0.25">
      <c r="K4357"/>
    </row>
    <row r="4358" spans="11:11" x14ac:dyDescent="0.25">
      <c r="K4358"/>
    </row>
    <row r="4359" spans="11:11" x14ac:dyDescent="0.25">
      <c r="K4359"/>
    </row>
    <row r="4360" spans="11:11" x14ac:dyDescent="0.25">
      <c r="K4360"/>
    </row>
    <row r="4361" spans="11:11" x14ac:dyDescent="0.25">
      <c r="K4361"/>
    </row>
    <row r="4362" spans="11:11" x14ac:dyDescent="0.25">
      <c r="K4362"/>
    </row>
    <row r="4363" spans="11:11" x14ac:dyDescent="0.25">
      <c r="K4363"/>
    </row>
    <row r="4364" spans="11:11" x14ac:dyDescent="0.25">
      <c r="K4364"/>
    </row>
    <row r="4365" spans="11:11" x14ac:dyDescent="0.25">
      <c r="K4365"/>
    </row>
    <row r="4366" spans="11:11" x14ac:dyDescent="0.25">
      <c r="K4366"/>
    </row>
    <row r="4367" spans="11:11" x14ac:dyDescent="0.25">
      <c r="K4367"/>
    </row>
    <row r="4368" spans="11:11" x14ac:dyDescent="0.25">
      <c r="K4368"/>
    </row>
    <row r="4369" spans="11:11" x14ac:dyDescent="0.25">
      <c r="K4369"/>
    </row>
    <row r="4370" spans="11:11" x14ac:dyDescent="0.25">
      <c r="K4370"/>
    </row>
    <row r="4371" spans="11:11" x14ac:dyDescent="0.25">
      <c r="K4371"/>
    </row>
    <row r="4372" spans="11:11" x14ac:dyDescent="0.25">
      <c r="K4372"/>
    </row>
    <row r="4373" spans="11:11" x14ac:dyDescent="0.25">
      <c r="K4373"/>
    </row>
    <row r="4374" spans="11:11" x14ac:dyDescent="0.25">
      <c r="K4374"/>
    </row>
    <row r="4375" spans="11:11" x14ac:dyDescent="0.25">
      <c r="K4375"/>
    </row>
    <row r="4376" spans="11:11" x14ac:dyDescent="0.25">
      <c r="K4376"/>
    </row>
    <row r="4377" spans="11:11" x14ac:dyDescent="0.25">
      <c r="K4377"/>
    </row>
    <row r="4378" spans="11:11" x14ac:dyDescent="0.25">
      <c r="K4378"/>
    </row>
    <row r="4379" spans="11:11" x14ac:dyDescent="0.25">
      <c r="K4379"/>
    </row>
    <row r="4380" spans="11:11" x14ac:dyDescent="0.25">
      <c r="K4380"/>
    </row>
    <row r="4381" spans="11:11" x14ac:dyDescent="0.25">
      <c r="K4381"/>
    </row>
    <row r="4382" spans="11:11" x14ac:dyDescent="0.25">
      <c r="K4382"/>
    </row>
    <row r="4383" spans="11:11" x14ac:dyDescent="0.25">
      <c r="K4383"/>
    </row>
    <row r="4384" spans="11:11" x14ac:dyDescent="0.25">
      <c r="K4384"/>
    </row>
    <row r="4385" spans="11:11" x14ac:dyDescent="0.25">
      <c r="K4385"/>
    </row>
    <row r="4386" spans="11:11" x14ac:dyDescent="0.25">
      <c r="K4386"/>
    </row>
    <row r="4387" spans="11:11" x14ac:dyDescent="0.25">
      <c r="K4387"/>
    </row>
    <row r="4388" spans="11:11" x14ac:dyDescent="0.25">
      <c r="K4388"/>
    </row>
    <row r="4389" spans="11:11" x14ac:dyDescent="0.25">
      <c r="K4389"/>
    </row>
    <row r="4390" spans="11:11" x14ac:dyDescent="0.25">
      <c r="K4390"/>
    </row>
    <row r="4391" spans="11:11" x14ac:dyDescent="0.25">
      <c r="K4391"/>
    </row>
    <row r="4392" spans="11:11" x14ac:dyDescent="0.25">
      <c r="K4392"/>
    </row>
    <row r="4393" spans="11:11" x14ac:dyDescent="0.25">
      <c r="K4393"/>
    </row>
    <row r="4394" spans="11:11" x14ac:dyDescent="0.25">
      <c r="K4394"/>
    </row>
    <row r="4395" spans="11:11" x14ac:dyDescent="0.25">
      <c r="K4395"/>
    </row>
    <row r="4396" spans="11:11" x14ac:dyDescent="0.25">
      <c r="K4396"/>
    </row>
    <row r="4397" spans="11:11" x14ac:dyDescent="0.25">
      <c r="K4397"/>
    </row>
    <row r="4398" spans="11:11" x14ac:dyDescent="0.25">
      <c r="K4398"/>
    </row>
    <row r="4399" spans="11:11" x14ac:dyDescent="0.25">
      <c r="K4399"/>
    </row>
    <row r="4400" spans="11:11" x14ac:dyDescent="0.25">
      <c r="K4400"/>
    </row>
    <row r="4401" spans="11:11" x14ac:dyDescent="0.25">
      <c r="K4401"/>
    </row>
    <row r="4402" spans="11:11" x14ac:dyDescent="0.25">
      <c r="K4402"/>
    </row>
    <row r="4403" spans="11:11" x14ac:dyDescent="0.25">
      <c r="K4403"/>
    </row>
    <row r="4404" spans="11:11" x14ac:dyDescent="0.25">
      <c r="K4404"/>
    </row>
    <row r="4405" spans="11:11" x14ac:dyDescent="0.25">
      <c r="K4405"/>
    </row>
    <row r="4406" spans="11:11" x14ac:dyDescent="0.25">
      <c r="K4406"/>
    </row>
    <row r="4407" spans="11:11" x14ac:dyDescent="0.25">
      <c r="K4407"/>
    </row>
    <row r="4408" spans="11:11" x14ac:dyDescent="0.25">
      <c r="K4408"/>
    </row>
    <row r="4409" spans="11:11" x14ac:dyDescent="0.25">
      <c r="K4409"/>
    </row>
    <row r="4410" spans="11:11" x14ac:dyDescent="0.25">
      <c r="K4410"/>
    </row>
    <row r="4411" spans="11:11" x14ac:dyDescent="0.25">
      <c r="K4411"/>
    </row>
    <row r="4412" spans="11:11" x14ac:dyDescent="0.25">
      <c r="K4412"/>
    </row>
    <row r="4413" spans="11:11" x14ac:dyDescent="0.25">
      <c r="K4413"/>
    </row>
    <row r="4414" spans="11:11" x14ac:dyDescent="0.25">
      <c r="K4414"/>
    </row>
    <row r="4415" spans="11:11" x14ac:dyDescent="0.25">
      <c r="K4415"/>
    </row>
    <row r="4416" spans="11:11" x14ac:dyDescent="0.25">
      <c r="K4416"/>
    </row>
    <row r="4417" spans="11:11" x14ac:dyDescent="0.25">
      <c r="K4417"/>
    </row>
    <row r="4418" spans="11:11" x14ac:dyDescent="0.25">
      <c r="K4418"/>
    </row>
    <row r="4419" spans="11:11" x14ac:dyDescent="0.25">
      <c r="K4419"/>
    </row>
    <row r="4420" spans="11:11" x14ac:dyDescent="0.25">
      <c r="K4420"/>
    </row>
    <row r="4421" spans="11:11" x14ac:dyDescent="0.25">
      <c r="K4421"/>
    </row>
    <row r="4422" spans="11:11" x14ac:dyDescent="0.25">
      <c r="K4422"/>
    </row>
    <row r="4423" spans="11:11" x14ac:dyDescent="0.25">
      <c r="K4423"/>
    </row>
    <row r="4424" spans="11:11" x14ac:dyDescent="0.25">
      <c r="K4424"/>
    </row>
    <row r="4425" spans="11:11" x14ac:dyDescent="0.25">
      <c r="K4425"/>
    </row>
    <row r="4426" spans="11:11" x14ac:dyDescent="0.25">
      <c r="K4426"/>
    </row>
    <row r="4427" spans="11:11" x14ac:dyDescent="0.25">
      <c r="K4427"/>
    </row>
    <row r="4428" spans="11:11" x14ac:dyDescent="0.25">
      <c r="K4428"/>
    </row>
    <row r="4429" spans="11:11" x14ac:dyDescent="0.25">
      <c r="K4429"/>
    </row>
    <row r="4430" spans="11:11" x14ac:dyDescent="0.25">
      <c r="K4430"/>
    </row>
    <row r="4431" spans="11:11" x14ac:dyDescent="0.25">
      <c r="K4431"/>
    </row>
    <row r="4432" spans="11:11" x14ac:dyDescent="0.25">
      <c r="K4432"/>
    </row>
    <row r="4433" spans="11:11" x14ac:dyDescent="0.25">
      <c r="K4433"/>
    </row>
    <row r="4434" spans="11:11" x14ac:dyDescent="0.25">
      <c r="K4434"/>
    </row>
    <row r="4435" spans="11:11" x14ac:dyDescent="0.25">
      <c r="K4435"/>
    </row>
    <row r="4436" spans="11:11" x14ac:dyDescent="0.25">
      <c r="K4436"/>
    </row>
    <row r="4437" spans="11:11" x14ac:dyDescent="0.25">
      <c r="K4437"/>
    </row>
    <row r="4438" spans="11:11" x14ac:dyDescent="0.25">
      <c r="K4438"/>
    </row>
    <row r="4439" spans="11:11" x14ac:dyDescent="0.25">
      <c r="K4439"/>
    </row>
    <row r="4440" spans="11:11" x14ac:dyDescent="0.25">
      <c r="K4440"/>
    </row>
    <row r="4441" spans="11:11" x14ac:dyDescent="0.25">
      <c r="K4441"/>
    </row>
    <row r="4442" spans="11:11" x14ac:dyDescent="0.25">
      <c r="K4442"/>
    </row>
    <row r="4443" spans="11:11" x14ac:dyDescent="0.25">
      <c r="K4443"/>
    </row>
    <row r="4444" spans="11:11" x14ac:dyDescent="0.25">
      <c r="K4444"/>
    </row>
    <row r="4445" spans="11:11" x14ac:dyDescent="0.25">
      <c r="K4445"/>
    </row>
    <row r="4446" spans="11:11" x14ac:dyDescent="0.25">
      <c r="K4446"/>
    </row>
    <row r="4447" spans="11:11" x14ac:dyDescent="0.25">
      <c r="K4447"/>
    </row>
    <row r="4448" spans="11:11" x14ac:dyDescent="0.25">
      <c r="K4448"/>
    </row>
    <row r="4449" spans="11:11" x14ac:dyDescent="0.25">
      <c r="K4449"/>
    </row>
    <row r="4450" spans="11:11" x14ac:dyDescent="0.25">
      <c r="K4450"/>
    </row>
    <row r="4451" spans="11:11" x14ac:dyDescent="0.25">
      <c r="K4451"/>
    </row>
    <row r="4452" spans="11:11" x14ac:dyDescent="0.25">
      <c r="K4452"/>
    </row>
    <row r="4453" spans="11:11" x14ac:dyDescent="0.25">
      <c r="K4453"/>
    </row>
    <row r="4454" spans="11:11" x14ac:dyDescent="0.25">
      <c r="K4454"/>
    </row>
    <row r="4455" spans="11:11" x14ac:dyDescent="0.25">
      <c r="K4455"/>
    </row>
    <row r="4456" spans="11:11" x14ac:dyDescent="0.25">
      <c r="K4456"/>
    </row>
    <row r="4457" spans="11:11" x14ac:dyDescent="0.25">
      <c r="K4457"/>
    </row>
    <row r="4458" spans="11:11" x14ac:dyDescent="0.25">
      <c r="K4458"/>
    </row>
    <row r="4459" spans="11:11" x14ac:dyDescent="0.25">
      <c r="K4459"/>
    </row>
    <row r="4460" spans="11:11" x14ac:dyDescent="0.25">
      <c r="K4460"/>
    </row>
    <row r="4461" spans="11:11" x14ac:dyDescent="0.25">
      <c r="K4461"/>
    </row>
    <row r="4462" spans="11:11" x14ac:dyDescent="0.25">
      <c r="K4462"/>
    </row>
    <row r="4463" spans="11:11" x14ac:dyDescent="0.25">
      <c r="K4463"/>
    </row>
    <row r="4464" spans="11:11" x14ac:dyDescent="0.25">
      <c r="K4464"/>
    </row>
    <row r="4465" spans="11:11" x14ac:dyDescent="0.25">
      <c r="K4465"/>
    </row>
    <row r="4466" spans="11:11" x14ac:dyDescent="0.25">
      <c r="K4466"/>
    </row>
    <row r="4467" spans="11:11" x14ac:dyDescent="0.25">
      <c r="K4467"/>
    </row>
    <row r="4468" spans="11:11" x14ac:dyDescent="0.25">
      <c r="K4468"/>
    </row>
    <row r="4469" spans="11:11" x14ac:dyDescent="0.25">
      <c r="K4469"/>
    </row>
    <row r="4470" spans="11:11" x14ac:dyDescent="0.25">
      <c r="K4470"/>
    </row>
    <row r="4471" spans="11:11" x14ac:dyDescent="0.25">
      <c r="K4471"/>
    </row>
    <row r="4472" spans="11:11" x14ac:dyDescent="0.25">
      <c r="K4472"/>
    </row>
    <row r="4473" spans="11:11" x14ac:dyDescent="0.25">
      <c r="K4473"/>
    </row>
    <row r="4474" spans="11:11" x14ac:dyDescent="0.25">
      <c r="K4474"/>
    </row>
    <row r="4475" spans="11:11" x14ac:dyDescent="0.25">
      <c r="K4475"/>
    </row>
    <row r="4476" spans="11:11" x14ac:dyDescent="0.25">
      <c r="K4476"/>
    </row>
    <row r="4477" spans="11:11" x14ac:dyDescent="0.25">
      <c r="K4477"/>
    </row>
    <row r="4478" spans="11:11" x14ac:dyDescent="0.25">
      <c r="K4478"/>
    </row>
    <row r="4479" spans="11:11" x14ac:dyDescent="0.25">
      <c r="K4479"/>
    </row>
    <row r="4480" spans="11:11" x14ac:dyDescent="0.25">
      <c r="K4480"/>
    </row>
    <row r="4481" spans="11:11" x14ac:dyDescent="0.25">
      <c r="K4481"/>
    </row>
    <row r="4482" spans="11:11" x14ac:dyDescent="0.25">
      <c r="K4482"/>
    </row>
    <row r="4483" spans="11:11" x14ac:dyDescent="0.25">
      <c r="K4483"/>
    </row>
    <row r="4484" spans="11:11" x14ac:dyDescent="0.25">
      <c r="K4484"/>
    </row>
    <row r="4485" spans="11:11" x14ac:dyDescent="0.25">
      <c r="K4485"/>
    </row>
    <row r="4486" spans="11:11" x14ac:dyDescent="0.25">
      <c r="K4486"/>
    </row>
    <row r="4487" spans="11:11" x14ac:dyDescent="0.25">
      <c r="K4487"/>
    </row>
    <row r="4488" spans="11:11" x14ac:dyDescent="0.25">
      <c r="K4488"/>
    </row>
    <row r="4489" spans="11:11" x14ac:dyDescent="0.25">
      <c r="K4489"/>
    </row>
    <row r="4490" spans="11:11" x14ac:dyDescent="0.25">
      <c r="K4490"/>
    </row>
    <row r="4491" spans="11:11" x14ac:dyDescent="0.25">
      <c r="K4491"/>
    </row>
    <row r="4492" spans="11:11" x14ac:dyDescent="0.25">
      <c r="K4492"/>
    </row>
    <row r="4493" spans="11:11" x14ac:dyDescent="0.25">
      <c r="K4493"/>
    </row>
    <row r="4494" spans="11:11" x14ac:dyDescent="0.25">
      <c r="K4494"/>
    </row>
    <row r="4495" spans="11:11" x14ac:dyDescent="0.25">
      <c r="K4495"/>
    </row>
    <row r="4496" spans="11:11" x14ac:dyDescent="0.25">
      <c r="K4496"/>
    </row>
    <row r="4497" spans="11:11" x14ac:dyDescent="0.25">
      <c r="K4497"/>
    </row>
    <row r="4498" spans="11:11" x14ac:dyDescent="0.25">
      <c r="K4498"/>
    </row>
    <row r="4499" spans="11:11" x14ac:dyDescent="0.25">
      <c r="K4499"/>
    </row>
    <row r="4500" spans="11:11" x14ac:dyDescent="0.25">
      <c r="K4500"/>
    </row>
    <row r="4501" spans="11:11" x14ac:dyDescent="0.25">
      <c r="K4501"/>
    </row>
    <row r="4502" spans="11:11" x14ac:dyDescent="0.25">
      <c r="K4502"/>
    </row>
    <row r="4503" spans="11:11" x14ac:dyDescent="0.25">
      <c r="K4503"/>
    </row>
    <row r="4504" spans="11:11" x14ac:dyDescent="0.25">
      <c r="K4504"/>
    </row>
    <row r="4505" spans="11:11" x14ac:dyDescent="0.25">
      <c r="K4505"/>
    </row>
    <row r="4506" spans="11:11" x14ac:dyDescent="0.25">
      <c r="K4506"/>
    </row>
    <row r="4507" spans="11:11" x14ac:dyDescent="0.25">
      <c r="K4507"/>
    </row>
    <row r="4508" spans="11:11" x14ac:dyDescent="0.25">
      <c r="K4508"/>
    </row>
    <row r="4509" spans="11:11" x14ac:dyDescent="0.25">
      <c r="K4509"/>
    </row>
    <row r="4510" spans="11:11" x14ac:dyDescent="0.25">
      <c r="K4510"/>
    </row>
    <row r="4511" spans="11:11" x14ac:dyDescent="0.25">
      <c r="K4511"/>
    </row>
    <row r="4512" spans="11:11" x14ac:dyDescent="0.25">
      <c r="K4512"/>
    </row>
    <row r="4513" spans="11:11" x14ac:dyDescent="0.25">
      <c r="K4513"/>
    </row>
    <row r="4514" spans="11:11" x14ac:dyDescent="0.25">
      <c r="K4514"/>
    </row>
    <row r="4515" spans="11:11" x14ac:dyDescent="0.25">
      <c r="K4515"/>
    </row>
    <row r="4516" spans="11:11" x14ac:dyDescent="0.25">
      <c r="K4516"/>
    </row>
    <row r="4517" spans="11:11" x14ac:dyDescent="0.25">
      <c r="K4517"/>
    </row>
    <row r="4518" spans="11:11" x14ac:dyDescent="0.25">
      <c r="K4518"/>
    </row>
    <row r="4519" spans="11:11" x14ac:dyDescent="0.25">
      <c r="K4519"/>
    </row>
    <row r="4520" spans="11:11" x14ac:dyDescent="0.25">
      <c r="K4520"/>
    </row>
    <row r="4521" spans="11:11" x14ac:dyDescent="0.25">
      <c r="K4521"/>
    </row>
    <row r="4522" spans="11:11" x14ac:dyDescent="0.25">
      <c r="K4522"/>
    </row>
    <row r="4523" spans="11:11" x14ac:dyDescent="0.25">
      <c r="K4523"/>
    </row>
    <row r="4524" spans="11:11" x14ac:dyDescent="0.25">
      <c r="K4524"/>
    </row>
    <row r="4525" spans="11:11" x14ac:dyDescent="0.25">
      <c r="K4525"/>
    </row>
    <row r="4526" spans="11:11" x14ac:dyDescent="0.25">
      <c r="K4526"/>
    </row>
    <row r="4527" spans="11:11" x14ac:dyDescent="0.25">
      <c r="K4527"/>
    </row>
    <row r="4528" spans="11:11" x14ac:dyDescent="0.25">
      <c r="K4528"/>
    </row>
    <row r="4529" spans="11:11" x14ac:dyDescent="0.25">
      <c r="K4529"/>
    </row>
    <row r="4530" spans="11:11" x14ac:dyDescent="0.25">
      <c r="K4530"/>
    </row>
    <row r="4531" spans="11:11" x14ac:dyDescent="0.25">
      <c r="K4531"/>
    </row>
    <row r="4532" spans="11:11" x14ac:dyDescent="0.25">
      <c r="K4532"/>
    </row>
    <row r="4533" spans="11:11" x14ac:dyDescent="0.25">
      <c r="K4533"/>
    </row>
    <row r="4534" spans="11:11" x14ac:dyDescent="0.25">
      <c r="K4534"/>
    </row>
    <row r="4535" spans="11:11" x14ac:dyDescent="0.25">
      <c r="K4535"/>
    </row>
    <row r="4536" spans="11:11" x14ac:dyDescent="0.25">
      <c r="K4536"/>
    </row>
    <row r="4537" spans="11:11" x14ac:dyDescent="0.25">
      <c r="K4537"/>
    </row>
    <row r="4538" spans="11:11" x14ac:dyDescent="0.25">
      <c r="K4538"/>
    </row>
    <row r="4539" spans="11:11" x14ac:dyDescent="0.25">
      <c r="K4539"/>
    </row>
    <row r="4540" spans="11:11" x14ac:dyDescent="0.25">
      <c r="K4540"/>
    </row>
    <row r="4541" spans="11:11" x14ac:dyDescent="0.25">
      <c r="K4541"/>
    </row>
    <row r="4542" spans="11:11" x14ac:dyDescent="0.25">
      <c r="K4542"/>
    </row>
    <row r="4543" spans="11:11" x14ac:dyDescent="0.25">
      <c r="K4543"/>
    </row>
    <row r="4544" spans="11:11" x14ac:dyDescent="0.25">
      <c r="K4544"/>
    </row>
    <row r="4545" spans="11:11" x14ac:dyDescent="0.25">
      <c r="K4545"/>
    </row>
    <row r="4546" spans="11:11" x14ac:dyDescent="0.25">
      <c r="K4546"/>
    </row>
    <row r="4547" spans="11:11" x14ac:dyDescent="0.25">
      <c r="K4547"/>
    </row>
    <row r="4548" spans="11:11" x14ac:dyDescent="0.25">
      <c r="K4548"/>
    </row>
    <row r="4549" spans="11:11" x14ac:dyDescent="0.25">
      <c r="K4549"/>
    </row>
    <row r="4550" spans="11:11" x14ac:dyDescent="0.25">
      <c r="K4550"/>
    </row>
    <row r="4551" spans="11:11" x14ac:dyDescent="0.25">
      <c r="K4551"/>
    </row>
    <row r="4552" spans="11:11" x14ac:dyDescent="0.25">
      <c r="K4552"/>
    </row>
    <row r="4553" spans="11:11" x14ac:dyDescent="0.25">
      <c r="K4553"/>
    </row>
    <row r="4554" spans="11:11" x14ac:dyDescent="0.25">
      <c r="K4554"/>
    </row>
    <row r="4555" spans="11:11" x14ac:dyDescent="0.25">
      <c r="K4555"/>
    </row>
    <row r="4556" spans="11:11" x14ac:dyDescent="0.25">
      <c r="K4556"/>
    </row>
    <row r="4557" spans="11:11" x14ac:dyDescent="0.25">
      <c r="K4557"/>
    </row>
    <row r="4558" spans="11:11" x14ac:dyDescent="0.25">
      <c r="K4558"/>
    </row>
    <row r="4559" spans="11:11" x14ac:dyDescent="0.25">
      <c r="K4559"/>
    </row>
    <row r="4560" spans="11:11" x14ac:dyDescent="0.25">
      <c r="K4560"/>
    </row>
    <row r="4561" spans="11:11" x14ac:dyDescent="0.25">
      <c r="K4561"/>
    </row>
    <row r="4562" spans="11:11" x14ac:dyDescent="0.25">
      <c r="K4562"/>
    </row>
    <row r="4563" spans="11:11" x14ac:dyDescent="0.25">
      <c r="K4563"/>
    </row>
    <row r="4564" spans="11:11" x14ac:dyDescent="0.25">
      <c r="K4564"/>
    </row>
    <row r="4565" spans="11:11" x14ac:dyDescent="0.25">
      <c r="K4565"/>
    </row>
    <row r="4566" spans="11:11" x14ac:dyDescent="0.25">
      <c r="K4566"/>
    </row>
    <row r="4567" spans="11:11" x14ac:dyDescent="0.25">
      <c r="K4567"/>
    </row>
    <row r="4568" spans="11:11" x14ac:dyDescent="0.25">
      <c r="K4568"/>
    </row>
    <row r="4569" spans="11:11" x14ac:dyDescent="0.25">
      <c r="K4569"/>
    </row>
    <row r="4570" spans="11:11" x14ac:dyDescent="0.25">
      <c r="K4570"/>
    </row>
    <row r="4571" spans="11:11" x14ac:dyDescent="0.25">
      <c r="K4571"/>
    </row>
    <row r="4572" spans="11:11" x14ac:dyDescent="0.25">
      <c r="K4572"/>
    </row>
    <row r="4573" spans="11:11" x14ac:dyDescent="0.25">
      <c r="K4573"/>
    </row>
    <row r="4574" spans="11:11" x14ac:dyDescent="0.25">
      <c r="K4574"/>
    </row>
    <row r="4575" spans="11:11" x14ac:dyDescent="0.25">
      <c r="K4575"/>
    </row>
    <row r="4576" spans="11:11" x14ac:dyDescent="0.25">
      <c r="K4576"/>
    </row>
    <row r="4577" spans="11:11" x14ac:dyDescent="0.25">
      <c r="K4577"/>
    </row>
    <row r="4578" spans="11:11" x14ac:dyDescent="0.25">
      <c r="K4578"/>
    </row>
    <row r="4579" spans="11:11" x14ac:dyDescent="0.25">
      <c r="K4579"/>
    </row>
    <row r="4580" spans="11:11" x14ac:dyDescent="0.25">
      <c r="K4580"/>
    </row>
    <row r="4581" spans="11:11" x14ac:dyDescent="0.25">
      <c r="K4581"/>
    </row>
    <row r="4582" spans="11:11" x14ac:dyDescent="0.25">
      <c r="K4582"/>
    </row>
    <row r="4583" spans="11:11" x14ac:dyDescent="0.25">
      <c r="K4583"/>
    </row>
    <row r="4584" spans="11:11" x14ac:dyDescent="0.25">
      <c r="K4584"/>
    </row>
    <row r="4585" spans="11:11" x14ac:dyDescent="0.25">
      <c r="K4585"/>
    </row>
    <row r="4586" spans="11:11" x14ac:dyDescent="0.25">
      <c r="K4586"/>
    </row>
    <row r="4587" spans="11:11" x14ac:dyDescent="0.25">
      <c r="K4587"/>
    </row>
    <row r="4588" spans="11:11" x14ac:dyDescent="0.25">
      <c r="K4588"/>
    </row>
    <row r="4589" spans="11:11" x14ac:dyDescent="0.25">
      <c r="K4589"/>
    </row>
    <row r="4590" spans="11:11" x14ac:dyDescent="0.25">
      <c r="K4590"/>
    </row>
    <row r="4591" spans="11:11" x14ac:dyDescent="0.25">
      <c r="K4591"/>
    </row>
    <row r="4592" spans="11:11" x14ac:dyDescent="0.25">
      <c r="K4592"/>
    </row>
    <row r="4593" spans="11:11" x14ac:dyDescent="0.25">
      <c r="K4593"/>
    </row>
    <row r="4594" spans="11:11" x14ac:dyDescent="0.25">
      <c r="K4594"/>
    </row>
    <row r="4595" spans="11:11" x14ac:dyDescent="0.25">
      <c r="K4595"/>
    </row>
    <row r="4596" spans="11:11" x14ac:dyDescent="0.25">
      <c r="K4596"/>
    </row>
    <row r="4597" spans="11:11" x14ac:dyDescent="0.25">
      <c r="K4597"/>
    </row>
    <row r="4598" spans="11:11" x14ac:dyDescent="0.25">
      <c r="K4598"/>
    </row>
    <row r="4599" spans="11:11" x14ac:dyDescent="0.25">
      <c r="K4599"/>
    </row>
    <row r="4600" spans="11:11" x14ac:dyDescent="0.25">
      <c r="K4600"/>
    </row>
    <row r="4601" spans="11:11" x14ac:dyDescent="0.25">
      <c r="K4601"/>
    </row>
    <row r="4602" spans="11:11" x14ac:dyDescent="0.25">
      <c r="K4602"/>
    </row>
    <row r="4603" spans="11:11" x14ac:dyDescent="0.25">
      <c r="K4603"/>
    </row>
    <row r="4604" spans="11:11" x14ac:dyDescent="0.25">
      <c r="K4604"/>
    </row>
    <row r="4605" spans="11:11" x14ac:dyDescent="0.25">
      <c r="K4605"/>
    </row>
    <row r="4606" spans="11:11" x14ac:dyDescent="0.25">
      <c r="K4606"/>
    </row>
    <row r="4607" spans="11:11" x14ac:dyDescent="0.25">
      <c r="K4607"/>
    </row>
    <row r="4608" spans="11:11" x14ac:dyDescent="0.25">
      <c r="K4608"/>
    </row>
    <row r="4609" spans="11:11" x14ac:dyDescent="0.25">
      <c r="K4609"/>
    </row>
    <row r="4610" spans="11:11" x14ac:dyDescent="0.25">
      <c r="K4610"/>
    </row>
    <row r="4611" spans="11:11" x14ac:dyDescent="0.25">
      <c r="K4611"/>
    </row>
    <row r="4612" spans="11:11" x14ac:dyDescent="0.25">
      <c r="K4612"/>
    </row>
    <row r="4613" spans="11:11" x14ac:dyDescent="0.25">
      <c r="K4613"/>
    </row>
    <row r="4614" spans="11:11" x14ac:dyDescent="0.25">
      <c r="K4614"/>
    </row>
    <row r="4615" spans="11:11" x14ac:dyDescent="0.25">
      <c r="K4615"/>
    </row>
    <row r="4616" spans="11:11" x14ac:dyDescent="0.25">
      <c r="K4616"/>
    </row>
    <row r="4617" spans="11:11" x14ac:dyDescent="0.25">
      <c r="K4617"/>
    </row>
    <row r="4618" spans="11:11" x14ac:dyDescent="0.25">
      <c r="K4618"/>
    </row>
    <row r="4619" spans="11:11" x14ac:dyDescent="0.25">
      <c r="K4619"/>
    </row>
    <row r="4620" spans="11:11" x14ac:dyDescent="0.25">
      <c r="K4620"/>
    </row>
    <row r="4621" spans="11:11" x14ac:dyDescent="0.25">
      <c r="K4621"/>
    </row>
    <row r="4622" spans="11:11" x14ac:dyDescent="0.25">
      <c r="K4622"/>
    </row>
    <row r="4623" spans="11:11" x14ac:dyDescent="0.25">
      <c r="K4623"/>
    </row>
    <row r="4624" spans="11:11" x14ac:dyDescent="0.25">
      <c r="K4624"/>
    </row>
    <row r="4625" spans="11:11" x14ac:dyDescent="0.25">
      <c r="K4625"/>
    </row>
    <row r="4626" spans="11:11" x14ac:dyDescent="0.25">
      <c r="K4626"/>
    </row>
    <row r="4627" spans="11:11" x14ac:dyDescent="0.25">
      <c r="K4627"/>
    </row>
    <row r="4628" spans="11:11" x14ac:dyDescent="0.25">
      <c r="K4628"/>
    </row>
    <row r="4629" spans="11:11" x14ac:dyDescent="0.25">
      <c r="K4629"/>
    </row>
    <row r="4630" spans="11:11" x14ac:dyDescent="0.25">
      <c r="K4630"/>
    </row>
    <row r="4631" spans="11:11" x14ac:dyDescent="0.25">
      <c r="K4631"/>
    </row>
    <row r="4632" spans="11:11" x14ac:dyDescent="0.25">
      <c r="K4632"/>
    </row>
    <row r="4633" spans="11:11" x14ac:dyDescent="0.25">
      <c r="K4633"/>
    </row>
    <row r="4634" spans="11:11" x14ac:dyDescent="0.25">
      <c r="K4634"/>
    </row>
    <row r="4635" spans="11:11" x14ac:dyDescent="0.25">
      <c r="K4635"/>
    </row>
    <row r="4636" spans="11:11" x14ac:dyDescent="0.25">
      <c r="K4636"/>
    </row>
    <row r="4637" spans="11:11" x14ac:dyDescent="0.25">
      <c r="K4637"/>
    </row>
    <row r="4638" spans="11:11" x14ac:dyDescent="0.25">
      <c r="K4638"/>
    </row>
    <row r="4639" spans="11:11" x14ac:dyDescent="0.25">
      <c r="K4639"/>
    </row>
    <row r="4640" spans="11:11" x14ac:dyDescent="0.25">
      <c r="K4640"/>
    </row>
    <row r="4641" spans="11:11" x14ac:dyDescent="0.25">
      <c r="K4641"/>
    </row>
    <row r="4642" spans="11:11" x14ac:dyDescent="0.25">
      <c r="K4642"/>
    </row>
    <row r="4643" spans="11:11" x14ac:dyDescent="0.25">
      <c r="K4643"/>
    </row>
    <row r="4644" spans="11:11" x14ac:dyDescent="0.25">
      <c r="K4644"/>
    </row>
    <row r="4645" spans="11:11" x14ac:dyDescent="0.25">
      <c r="K4645"/>
    </row>
    <row r="4646" spans="11:11" x14ac:dyDescent="0.25">
      <c r="K4646"/>
    </row>
    <row r="4647" spans="11:11" x14ac:dyDescent="0.25">
      <c r="K4647"/>
    </row>
    <row r="4648" spans="11:11" x14ac:dyDescent="0.25">
      <c r="K4648"/>
    </row>
    <row r="4649" spans="11:11" x14ac:dyDescent="0.25">
      <c r="K4649"/>
    </row>
    <row r="4650" spans="11:11" x14ac:dyDescent="0.25">
      <c r="K4650"/>
    </row>
    <row r="4651" spans="11:11" x14ac:dyDescent="0.25">
      <c r="K4651"/>
    </row>
    <row r="4652" spans="11:11" x14ac:dyDescent="0.25">
      <c r="K4652"/>
    </row>
    <row r="4653" spans="11:11" x14ac:dyDescent="0.25">
      <c r="K4653"/>
    </row>
    <row r="4654" spans="11:11" x14ac:dyDescent="0.25">
      <c r="K4654"/>
    </row>
    <row r="4655" spans="11:11" x14ac:dyDescent="0.25">
      <c r="K4655"/>
    </row>
    <row r="4656" spans="11:11" x14ac:dyDescent="0.25">
      <c r="K4656"/>
    </row>
    <row r="4657" spans="11:11" x14ac:dyDescent="0.25">
      <c r="K4657"/>
    </row>
    <row r="4658" spans="11:11" x14ac:dyDescent="0.25">
      <c r="K4658"/>
    </row>
    <row r="4659" spans="11:11" x14ac:dyDescent="0.25">
      <c r="K4659"/>
    </row>
    <row r="4660" spans="11:11" x14ac:dyDescent="0.25">
      <c r="K4660"/>
    </row>
    <row r="4661" spans="11:11" x14ac:dyDescent="0.25">
      <c r="K4661"/>
    </row>
    <row r="4662" spans="11:11" x14ac:dyDescent="0.25">
      <c r="K4662"/>
    </row>
    <row r="4663" spans="11:11" x14ac:dyDescent="0.25">
      <c r="K4663"/>
    </row>
    <row r="4664" spans="11:11" x14ac:dyDescent="0.25">
      <c r="K4664"/>
    </row>
    <row r="4665" spans="11:11" x14ac:dyDescent="0.25">
      <c r="K4665"/>
    </row>
    <row r="4666" spans="11:11" x14ac:dyDescent="0.25">
      <c r="K4666"/>
    </row>
    <row r="4667" spans="11:11" x14ac:dyDescent="0.25">
      <c r="K4667"/>
    </row>
    <row r="4668" spans="11:11" x14ac:dyDescent="0.25">
      <c r="K4668"/>
    </row>
    <row r="4669" spans="11:11" x14ac:dyDescent="0.25">
      <c r="K4669"/>
    </row>
    <row r="4670" spans="11:11" x14ac:dyDescent="0.25">
      <c r="K4670"/>
    </row>
    <row r="4671" spans="11:11" x14ac:dyDescent="0.25">
      <c r="K4671"/>
    </row>
    <row r="4672" spans="11:11" x14ac:dyDescent="0.25">
      <c r="K4672"/>
    </row>
    <row r="4673" spans="11:11" x14ac:dyDescent="0.25">
      <c r="K4673"/>
    </row>
    <row r="4674" spans="11:11" x14ac:dyDescent="0.25">
      <c r="K4674"/>
    </row>
    <row r="4675" spans="11:11" x14ac:dyDescent="0.25">
      <c r="K4675"/>
    </row>
    <row r="4676" spans="11:11" x14ac:dyDescent="0.25">
      <c r="K4676"/>
    </row>
    <row r="4677" spans="11:11" x14ac:dyDescent="0.25">
      <c r="K4677"/>
    </row>
    <row r="4678" spans="11:11" x14ac:dyDescent="0.25">
      <c r="K4678"/>
    </row>
    <row r="4679" spans="11:11" x14ac:dyDescent="0.25">
      <c r="K4679"/>
    </row>
    <row r="4680" spans="11:11" x14ac:dyDescent="0.25">
      <c r="K4680"/>
    </row>
    <row r="4681" spans="11:11" x14ac:dyDescent="0.25">
      <c r="K4681"/>
    </row>
    <row r="4682" spans="11:11" x14ac:dyDescent="0.25">
      <c r="K4682"/>
    </row>
    <row r="4683" spans="11:11" x14ac:dyDescent="0.25">
      <c r="K4683"/>
    </row>
    <row r="4684" spans="11:11" x14ac:dyDescent="0.25">
      <c r="K4684"/>
    </row>
    <row r="4685" spans="11:11" x14ac:dyDescent="0.25">
      <c r="K4685"/>
    </row>
    <row r="4686" spans="11:11" x14ac:dyDescent="0.25">
      <c r="K4686"/>
    </row>
    <row r="4687" spans="11:11" x14ac:dyDescent="0.25">
      <c r="K4687"/>
    </row>
    <row r="4688" spans="11:11" x14ac:dyDescent="0.25">
      <c r="K4688"/>
    </row>
    <row r="4689" spans="11:11" x14ac:dyDescent="0.25">
      <c r="K4689"/>
    </row>
    <row r="4690" spans="11:11" x14ac:dyDescent="0.25">
      <c r="K4690"/>
    </row>
    <row r="4691" spans="11:11" x14ac:dyDescent="0.25">
      <c r="K4691"/>
    </row>
    <row r="4692" spans="11:11" x14ac:dyDescent="0.25">
      <c r="K4692"/>
    </row>
    <row r="4693" spans="11:11" x14ac:dyDescent="0.25">
      <c r="K4693"/>
    </row>
    <row r="4694" spans="11:11" x14ac:dyDescent="0.25">
      <c r="K4694"/>
    </row>
    <row r="4695" spans="11:11" x14ac:dyDescent="0.25">
      <c r="K4695"/>
    </row>
    <row r="4696" spans="11:11" x14ac:dyDescent="0.25">
      <c r="K4696"/>
    </row>
    <row r="4697" spans="11:11" x14ac:dyDescent="0.25">
      <c r="K4697"/>
    </row>
    <row r="4698" spans="11:11" x14ac:dyDescent="0.25">
      <c r="K4698"/>
    </row>
    <row r="4699" spans="11:11" x14ac:dyDescent="0.25">
      <c r="K4699"/>
    </row>
    <row r="4700" spans="11:11" x14ac:dyDescent="0.25">
      <c r="K4700"/>
    </row>
    <row r="4701" spans="11:11" x14ac:dyDescent="0.25">
      <c r="K4701"/>
    </row>
    <row r="4702" spans="11:11" x14ac:dyDescent="0.25">
      <c r="K4702"/>
    </row>
    <row r="4703" spans="11:11" x14ac:dyDescent="0.25">
      <c r="K4703"/>
    </row>
    <row r="4704" spans="11:11" x14ac:dyDescent="0.25">
      <c r="K4704"/>
    </row>
    <row r="4705" spans="11:11" x14ac:dyDescent="0.25">
      <c r="K4705"/>
    </row>
    <row r="4706" spans="11:11" x14ac:dyDescent="0.25">
      <c r="K4706"/>
    </row>
    <row r="4707" spans="11:11" x14ac:dyDescent="0.25">
      <c r="K4707"/>
    </row>
    <row r="4708" spans="11:11" x14ac:dyDescent="0.25">
      <c r="K4708"/>
    </row>
    <row r="4709" spans="11:11" x14ac:dyDescent="0.25">
      <c r="K4709"/>
    </row>
    <row r="4710" spans="11:11" x14ac:dyDescent="0.25">
      <c r="K4710"/>
    </row>
    <row r="4711" spans="11:11" x14ac:dyDescent="0.25">
      <c r="K4711"/>
    </row>
    <row r="4712" spans="11:11" x14ac:dyDescent="0.25">
      <c r="K4712"/>
    </row>
    <row r="4713" spans="11:11" x14ac:dyDescent="0.25">
      <c r="K4713"/>
    </row>
    <row r="4714" spans="11:11" x14ac:dyDescent="0.25">
      <c r="K4714"/>
    </row>
    <row r="4715" spans="11:11" x14ac:dyDescent="0.25">
      <c r="K4715"/>
    </row>
    <row r="4716" spans="11:11" x14ac:dyDescent="0.25">
      <c r="K4716"/>
    </row>
    <row r="4717" spans="11:11" x14ac:dyDescent="0.25">
      <c r="K4717"/>
    </row>
    <row r="4718" spans="11:11" x14ac:dyDescent="0.25">
      <c r="K4718"/>
    </row>
    <row r="4719" spans="11:11" x14ac:dyDescent="0.25">
      <c r="K4719"/>
    </row>
    <row r="4720" spans="11:11" x14ac:dyDescent="0.25">
      <c r="K4720"/>
    </row>
    <row r="4721" spans="11:11" x14ac:dyDescent="0.25">
      <c r="K4721"/>
    </row>
    <row r="4722" spans="11:11" x14ac:dyDescent="0.25">
      <c r="K4722"/>
    </row>
    <row r="4723" spans="11:11" x14ac:dyDescent="0.25">
      <c r="K4723"/>
    </row>
    <row r="4724" spans="11:11" x14ac:dyDescent="0.25">
      <c r="K4724"/>
    </row>
    <row r="4725" spans="11:11" x14ac:dyDescent="0.25">
      <c r="K4725"/>
    </row>
    <row r="4726" spans="11:11" x14ac:dyDescent="0.25">
      <c r="K4726"/>
    </row>
    <row r="4727" spans="11:11" x14ac:dyDescent="0.25">
      <c r="K4727"/>
    </row>
    <row r="4728" spans="11:11" x14ac:dyDescent="0.25">
      <c r="K4728"/>
    </row>
    <row r="4729" spans="11:11" x14ac:dyDescent="0.25">
      <c r="K4729"/>
    </row>
    <row r="4730" spans="11:11" x14ac:dyDescent="0.25">
      <c r="K4730"/>
    </row>
    <row r="4731" spans="11:11" x14ac:dyDescent="0.25">
      <c r="K4731"/>
    </row>
    <row r="4732" spans="11:11" x14ac:dyDescent="0.25">
      <c r="K4732"/>
    </row>
    <row r="4733" spans="11:11" x14ac:dyDescent="0.25">
      <c r="K4733"/>
    </row>
    <row r="4734" spans="11:11" x14ac:dyDescent="0.25">
      <c r="K4734"/>
    </row>
    <row r="4735" spans="11:11" x14ac:dyDescent="0.25">
      <c r="K4735"/>
    </row>
    <row r="4736" spans="11:11" x14ac:dyDescent="0.25">
      <c r="K4736"/>
    </row>
    <row r="4737" spans="11:11" x14ac:dyDescent="0.25">
      <c r="K4737"/>
    </row>
    <row r="4738" spans="11:11" x14ac:dyDescent="0.25">
      <c r="K4738"/>
    </row>
    <row r="4739" spans="11:11" x14ac:dyDescent="0.25">
      <c r="K4739"/>
    </row>
    <row r="4740" spans="11:11" x14ac:dyDescent="0.25">
      <c r="K4740"/>
    </row>
    <row r="4741" spans="11:11" x14ac:dyDescent="0.25">
      <c r="K4741"/>
    </row>
    <row r="4742" spans="11:11" x14ac:dyDescent="0.25">
      <c r="K4742"/>
    </row>
    <row r="4743" spans="11:11" x14ac:dyDescent="0.25">
      <c r="K4743"/>
    </row>
    <row r="4744" spans="11:11" x14ac:dyDescent="0.25">
      <c r="K4744"/>
    </row>
    <row r="4745" spans="11:11" x14ac:dyDescent="0.25">
      <c r="K4745"/>
    </row>
    <row r="4746" spans="11:11" x14ac:dyDescent="0.25">
      <c r="K4746"/>
    </row>
    <row r="4747" spans="11:11" x14ac:dyDescent="0.25">
      <c r="K4747"/>
    </row>
    <row r="4748" spans="11:11" x14ac:dyDescent="0.25">
      <c r="K4748"/>
    </row>
    <row r="4749" spans="11:11" x14ac:dyDescent="0.25">
      <c r="K4749"/>
    </row>
    <row r="4750" spans="11:11" x14ac:dyDescent="0.25">
      <c r="K4750"/>
    </row>
    <row r="4751" spans="11:11" x14ac:dyDescent="0.25">
      <c r="K4751"/>
    </row>
    <row r="4752" spans="11:11" x14ac:dyDescent="0.25">
      <c r="K4752"/>
    </row>
    <row r="4753" spans="11:11" x14ac:dyDescent="0.25">
      <c r="K4753"/>
    </row>
    <row r="4754" spans="11:11" x14ac:dyDescent="0.25">
      <c r="K4754"/>
    </row>
    <row r="4755" spans="11:11" x14ac:dyDescent="0.25">
      <c r="K4755"/>
    </row>
    <row r="4756" spans="11:11" x14ac:dyDescent="0.25">
      <c r="K4756"/>
    </row>
    <row r="4757" spans="11:11" x14ac:dyDescent="0.25">
      <c r="K4757"/>
    </row>
    <row r="4758" spans="11:11" x14ac:dyDescent="0.25">
      <c r="K4758"/>
    </row>
    <row r="4759" spans="11:11" x14ac:dyDescent="0.25">
      <c r="K4759"/>
    </row>
    <row r="4760" spans="11:11" x14ac:dyDescent="0.25">
      <c r="K4760"/>
    </row>
    <row r="4761" spans="11:11" x14ac:dyDescent="0.25">
      <c r="K4761"/>
    </row>
    <row r="4762" spans="11:11" x14ac:dyDescent="0.25">
      <c r="K4762"/>
    </row>
    <row r="4763" spans="11:11" x14ac:dyDescent="0.25">
      <c r="K4763"/>
    </row>
    <row r="4764" spans="11:11" x14ac:dyDescent="0.25">
      <c r="K4764"/>
    </row>
    <row r="4765" spans="11:11" x14ac:dyDescent="0.25">
      <c r="K4765"/>
    </row>
    <row r="4766" spans="11:11" x14ac:dyDescent="0.25">
      <c r="K4766"/>
    </row>
    <row r="4767" spans="11:11" x14ac:dyDescent="0.25">
      <c r="K4767"/>
    </row>
    <row r="4768" spans="11:11" x14ac:dyDescent="0.25">
      <c r="K4768"/>
    </row>
    <row r="4769" spans="11:11" x14ac:dyDescent="0.25">
      <c r="K4769"/>
    </row>
    <row r="4770" spans="11:11" x14ac:dyDescent="0.25">
      <c r="K4770"/>
    </row>
    <row r="4771" spans="11:11" x14ac:dyDescent="0.25">
      <c r="K4771"/>
    </row>
    <row r="4772" spans="11:11" x14ac:dyDescent="0.25">
      <c r="K4772"/>
    </row>
    <row r="4773" spans="11:11" x14ac:dyDescent="0.25">
      <c r="K4773"/>
    </row>
    <row r="4774" spans="11:11" x14ac:dyDescent="0.25">
      <c r="K4774"/>
    </row>
    <row r="4775" spans="11:11" x14ac:dyDescent="0.25">
      <c r="K4775"/>
    </row>
    <row r="4776" spans="11:11" x14ac:dyDescent="0.25">
      <c r="K4776"/>
    </row>
    <row r="4777" spans="11:11" x14ac:dyDescent="0.25">
      <c r="K4777"/>
    </row>
    <row r="4778" spans="11:11" x14ac:dyDescent="0.25">
      <c r="K4778"/>
    </row>
    <row r="4779" spans="11:11" x14ac:dyDescent="0.25">
      <c r="K4779"/>
    </row>
    <row r="4780" spans="11:11" x14ac:dyDescent="0.25">
      <c r="K4780"/>
    </row>
    <row r="4781" spans="11:11" x14ac:dyDescent="0.25">
      <c r="K4781"/>
    </row>
    <row r="4782" spans="11:11" x14ac:dyDescent="0.25">
      <c r="K4782"/>
    </row>
    <row r="4783" spans="11:11" x14ac:dyDescent="0.25">
      <c r="K4783"/>
    </row>
    <row r="4784" spans="11:11" x14ac:dyDescent="0.25">
      <c r="K4784"/>
    </row>
    <row r="4785" spans="11:11" x14ac:dyDescent="0.25">
      <c r="K4785"/>
    </row>
    <row r="4786" spans="11:11" x14ac:dyDescent="0.25">
      <c r="K4786"/>
    </row>
    <row r="4787" spans="11:11" x14ac:dyDescent="0.25">
      <c r="K4787"/>
    </row>
    <row r="4788" spans="11:11" x14ac:dyDescent="0.25">
      <c r="K4788"/>
    </row>
    <row r="4789" spans="11:11" x14ac:dyDescent="0.25">
      <c r="K4789"/>
    </row>
    <row r="4790" spans="11:11" x14ac:dyDescent="0.25">
      <c r="K4790"/>
    </row>
    <row r="4791" spans="11:11" x14ac:dyDescent="0.25">
      <c r="K4791"/>
    </row>
    <row r="4792" spans="11:11" x14ac:dyDescent="0.25">
      <c r="K4792"/>
    </row>
    <row r="4793" spans="11:11" x14ac:dyDescent="0.25">
      <c r="K4793"/>
    </row>
    <row r="4794" spans="11:11" x14ac:dyDescent="0.25">
      <c r="K4794"/>
    </row>
    <row r="4795" spans="11:11" x14ac:dyDescent="0.25">
      <c r="K4795"/>
    </row>
    <row r="4796" spans="11:11" x14ac:dyDescent="0.25">
      <c r="K4796"/>
    </row>
    <row r="4797" spans="11:11" x14ac:dyDescent="0.25">
      <c r="K4797"/>
    </row>
    <row r="4798" spans="11:11" x14ac:dyDescent="0.25">
      <c r="K4798"/>
    </row>
    <row r="4799" spans="11:11" x14ac:dyDescent="0.25">
      <c r="K4799"/>
    </row>
    <row r="4800" spans="11:11" x14ac:dyDescent="0.25">
      <c r="K4800"/>
    </row>
    <row r="4801" spans="11:11" x14ac:dyDescent="0.25">
      <c r="K4801"/>
    </row>
    <row r="4802" spans="11:11" x14ac:dyDescent="0.25">
      <c r="K4802"/>
    </row>
    <row r="4803" spans="11:11" x14ac:dyDescent="0.25">
      <c r="K4803"/>
    </row>
    <row r="4804" spans="11:11" x14ac:dyDescent="0.25">
      <c r="K4804"/>
    </row>
    <row r="4805" spans="11:11" x14ac:dyDescent="0.25">
      <c r="K4805"/>
    </row>
    <row r="4806" spans="11:11" x14ac:dyDescent="0.25">
      <c r="K4806"/>
    </row>
    <row r="4807" spans="11:11" x14ac:dyDescent="0.25">
      <c r="K4807"/>
    </row>
    <row r="4808" spans="11:11" x14ac:dyDescent="0.25">
      <c r="K4808"/>
    </row>
    <row r="4809" spans="11:11" x14ac:dyDescent="0.25">
      <c r="K4809"/>
    </row>
    <row r="4810" spans="11:11" x14ac:dyDescent="0.25">
      <c r="K4810"/>
    </row>
    <row r="4811" spans="11:11" x14ac:dyDescent="0.25">
      <c r="K4811"/>
    </row>
    <row r="4812" spans="11:11" x14ac:dyDescent="0.25">
      <c r="K4812"/>
    </row>
    <row r="4813" spans="11:11" x14ac:dyDescent="0.25">
      <c r="K4813"/>
    </row>
    <row r="4814" spans="11:11" x14ac:dyDescent="0.25">
      <c r="K4814"/>
    </row>
    <row r="4815" spans="11:11" x14ac:dyDescent="0.25">
      <c r="K4815"/>
    </row>
    <row r="4816" spans="11:11" x14ac:dyDescent="0.25">
      <c r="K4816"/>
    </row>
    <row r="4817" spans="11:11" x14ac:dyDescent="0.25">
      <c r="K4817"/>
    </row>
    <row r="4818" spans="11:11" x14ac:dyDescent="0.25">
      <c r="K4818"/>
    </row>
    <row r="4819" spans="11:11" x14ac:dyDescent="0.25">
      <c r="K4819"/>
    </row>
    <row r="4820" spans="11:11" x14ac:dyDescent="0.25">
      <c r="K4820"/>
    </row>
    <row r="4821" spans="11:11" x14ac:dyDescent="0.25">
      <c r="K4821"/>
    </row>
    <row r="4822" spans="11:11" x14ac:dyDescent="0.25">
      <c r="K4822"/>
    </row>
    <row r="4823" spans="11:11" x14ac:dyDescent="0.25">
      <c r="K4823"/>
    </row>
    <row r="4824" spans="11:11" x14ac:dyDescent="0.25">
      <c r="K4824"/>
    </row>
    <row r="4825" spans="11:11" x14ac:dyDescent="0.25">
      <c r="K4825"/>
    </row>
    <row r="4826" spans="11:11" x14ac:dyDescent="0.25">
      <c r="K4826"/>
    </row>
    <row r="4827" spans="11:11" x14ac:dyDescent="0.25">
      <c r="K4827"/>
    </row>
    <row r="4828" spans="11:11" x14ac:dyDescent="0.25">
      <c r="K4828"/>
    </row>
    <row r="4829" spans="11:11" x14ac:dyDescent="0.25">
      <c r="K4829"/>
    </row>
    <row r="4830" spans="11:11" x14ac:dyDescent="0.25">
      <c r="K4830"/>
    </row>
    <row r="4831" spans="11:11" x14ac:dyDescent="0.25">
      <c r="K4831"/>
    </row>
    <row r="4832" spans="11:11" x14ac:dyDescent="0.25">
      <c r="K4832"/>
    </row>
    <row r="4833" spans="11:11" x14ac:dyDescent="0.25">
      <c r="K4833"/>
    </row>
    <row r="4834" spans="11:11" x14ac:dyDescent="0.25">
      <c r="K4834"/>
    </row>
    <row r="4835" spans="11:11" x14ac:dyDescent="0.25">
      <c r="K4835"/>
    </row>
    <row r="4836" spans="11:11" x14ac:dyDescent="0.25">
      <c r="K4836"/>
    </row>
    <row r="4837" spans="11:11" x14ac:dyDescent="0.25">
      <c r="K4837"/>
    </row>
    <row r="4838" spans="11:11" x14ac:dyDescent="0.25">
      <c r="K4838"/>
    </row>
    <row r="4839" spans="11:11" x14ac:dyDescent="0.25">
      <c r="K4839"/>
    </row>
    <row r="4840" spans="11:11" x14ac:dyDescent="0.25">
      <c r="K4840"/>
    </row>
    <row r="4841" spans="11:11" x14ac:dyDescent="0.25">
      <c r="K4841"/>
    </row>
    <row r="4842" spans="11:11" x14ac:dyDescent="0.25">
      <c r="K4842"/>
    </row>
    <row r="4843" spans="11:11" x14ac:dyDescent="0.25">
      <c r="K4843"/>
    </row>
    <row r="4844" spans="11:11" x14ac:dyDescent="0.25">
      <c r="K4844"/>
    </row>
    <row r="4845" spans="11:11" x14ac:dyDescent="0.25">
      <c r="K4845"/>
    </row>
    <row r="4846" spans="11:11" x14ac:dyDescent="0.25">
      <c r="K4846"/>
    </row>
    <row r="4847" spans="11:11" x14ac:dyDescent="0.25">
      <c r="K4847"/>
    </row>
    <row r="4848" spans="11:11" x14ac:dyDescent="0.25">
      <c r="K4848"/>
    </row>
    <row r="4849" spans="11:11" x14ac:dyDescent="0.25">
      <c r="K4849"/>
    </row>
    <row r="4850" spans="11:11" x14ac:dyDescent="0.25">
      <c r="K4850"/>
    </row>
    <row r="4851" spans="11:11" x14ac:dyDescent="0.25">
      <c r="K4851"/>
    </row>
    <row r="4852" spans="11:11" x14ac:dyDescent="0.25">
      <c r="K4852"/>
    </row>
    <row r="4853" spans="11:11" x14ac:dyDescent="0.25">
      <c r="K4853"/>
    </row>
    <row r="4854" spans="11:11" x14ac:dyDescent="0.25">
      <c r="K4854"/>
    </row>
    <row r="4855" spans="11:11" x14ac:dyDescent="0.25">
      <c r="K4855"/>
    </row>
    <row r="4856" spans="11:11" x14ac:dyDescent="0.25">
      <c r="K4856"/>
    </row>
    <row r="4857" spans="11:11" x14ac:dyDescent="0.25">
      <c r="K4857"/>
    </row>
    <row r="4858" spans="11:11" x14ac:dyDescent="0.25">
      <c r="K4858"/>
    </row>
    <row r="4859" spans="11:11" x14ac:dyDescent="0.25">
      <c r="K4859"/>
    </row>
    <row r="4860" spans="11:11" x14ac:dyDescent="0.25">
      <c r="K4860"/>
    </row>
    <row r="4861" spans="11:11" x14ac:dyDescent="0.25">
      <c r="K4861"/>
    </row>
    <row r="4862" spans="11:11" x14ac:dyDescent="0.25">
      <c r="K4862"/>
    </row>
    <row r="4863" spans="11:11" x14ac:dyDescent="0.25">
      <c r="K4863"/>
    </row>
    <row r="4864" spans="11:11" x14ac:dyDescent="0.25">
      <c r="K4864"/>
    </row>
    <row r="4865" spans="11:11" x14ac:dyDescent="0.25">
      <c r="K4865"/>
    </row>
    <row r="4866" spans="11:11" x14ac:dyDescent="0.25">
      <c r="K4866"/>
    </row>
    <row r="4867" spans="11:11" x14ac:dyDescent="0.25">
      <c r="K4867"/>
    </row>
    <row r="4868" spans="11:11" x14ac:dyDescent="0.25">
      <c r="K4868"/>
    </row>
    <row r="4869" spans="11:11" x14ac:dyDescent="0.25">
      <c r="K4869"/>
    </row>
    <row r="4870" spans="11:11" x14ac:dyDescent="0.25">
      <c r="K4870"/>
    </row>
    <row r="4871" spans="11:11" x14ac:dyDescent="0.25">
      <c r="K4871"/>
    </row>
    <row r="4872" spans="11:11" x14ac:dyDescent="0.25">
      <c r="K4872"/>
    </row>
    <row r="4873" spans="11:11" x14ac:dyDescent="0.25">
      <c r="K4873"/>
    </row>
    <row r="4874" spans="11:11" x14ac:dyDescent="0.25">
      <c r="K4874"/>
    </row>
    <row r="4875" spans="11:11" x14ac:dyDescent="0.25">
      <c r="K4875"/>
    </row>
    <row r="4876" spans="11:11" x14ac:dyDescent="0.25">
      <c r="K4876"/>
    </row>
    <row r="4877" spans="11:11" x14ac:dyDescent="0.25">
      <c r="K4877"/>
    </row>
    <row r="4878" spans="11:11" x14ac:dyDescent="0.25">
      <c r="K4878"/>
    </row>
    <row r="4879" spans="11:11" x14ac:dyDescent="0.25">
      <c r="K4879"/>
    </row>
    <row r="4880" spans="11:11" x14ac:dyDescent="0.25">
      <c r="K4880"/>
    </row>
    <row r="4881" spans="11:11" x14ac:dyDescent="0.25">
      <c r="K4881"/>
    </row>
    <row r="4882" spans="11:11" x14ac:dyDescent="0.25">
      <c r="K4882"/>
    </row>
    <row r="4883" spans="11:11" x14ac:dyDescent="0.25">
      <c r="K4883"/>
    </row>
    <row r="4884" spans="11:11" x14ac:dyDescent="0.25">
      <c r="K4884"/>
    </row>
    <row r="4885" spans="11:11" x14ac:dyDescent="0.25">
      <c r="K4885"/>
    </row>
    <row r="4886" spans="11:11" x14ac:dyDescent="0.25">
      <c r="K4886"/>
    </row>
    <row r="4887" spans="11:11" x14ac:dyDescent="0.25">
      <c r="K4887"/>
    </row>
    <row r="4888" spans="11:11" x14ac:dyDescent="0.25">
      <c r="K4888"/>
    </row>
    <row r="4889" spans="11:11" x14ac:dyDescent="0.25">
      <c r="K4889"/>
    </row>
    <row r="4890" spans="11:11" x14ac:dyDescent="0.25">
      <c r="K4890"/>
    </row>
    <row r="4891" spans="11:11" x14ac:dyDescent="0.25">
      <c r="K4891"/>
    </row>
    <row r="4892" spans="11:11" x14ac:dyDescent="0.25">
      <c r="K4892"/>
    </row>
    <row r="4893" spans="11:11" x14ac:dyDescent="0.25">
      <c r="K4893"/>
    </row>
    <row r="4894" spans="11:11" x14ac:dyDescent="0.25">
      <c r="K4894"/>
    </row>
    <row r="4895" spans="11:11" x14ac:dyDescent="0.25">
      <c r="K4895"/>
    </row>
    <row r="4896" spans="11:11" x14ac:dyDescent="0.25">
      <c r="K4896"/>
    </row>
    <row r="4897" spans="11:11" x14ac:dyDescent="0.25">
      <c r="K4897"/>
    </row>
    <row r="4898" spans="11:11" x14ac:dyDescent="0.25">
      <c r="K4898"/>
    </row>
    <row r="4899" spans="11:11" x14ac:dyDescent="0.25">
      <c r="K4899"/>
    </row>
    <row r="4900" spans="11:11" x14ac:dyDescent="0.25">
      <c r="K4900"/>
    </row>
    <row r="4901" spans="11:11" x14ac:dyDescent="0.25">
      <c r="K4901"/>
    </row>
    <row r="4902" spans="11:11" x14ac:dyDescent="0.25">
      <c r="K4902"/>
    </row>
    <row r="4903" spans="11:11" x14ac:dyDescent="0.25">
      <c r="K4903"/>
    </row>
    <row r="4904" spans="11:11" x14ac:dyDescent="0.25">
      <c r="K4904"/>
    </row>
    <row r="4905" spans="11:11" x14ac:dyDescent="0.25">
      <c r="K4905"/>
    </row>
    <row r="4906" spans="11:11" x14ac:dyDescent="0.25">
      <c r="K4906"/>
    </row>
    <row r="4907" spans="11:11" x14ac:dyDescent="0.25">
      <c r="K4907"/>
    </row>
    <row r="4908" spans="11:11" x14ac:dyDescent="0.25">
      <c r="K4908"/>
    </row>
    <row r="4909" spans="11:11" x14ac:dyDescent="0.25">
      <c r="K4909"/>
    </row>
    <row r="4910" spans="11:11" x14ac:dyDescent="0.25">
      <c r="K4910"/>
    </row>
    <row r="4911" spans="11:11" x14ac:dyDescent="0.25">
      <c r="K4911"/>
    </row>
    <row r="4912" spans="11:11" x14ac:dyDescent="0.25">
      <c r="K4912"/>
    </row>
    <row r="4913" spans="11:11" x14ac:dyDescent="0.25">
      <c r="K4913"/>
    </row>
    <row r="4914" spans="11:11" x14ac:dyDescent="0.25">
      <c r="K4914"/>
    </row>
    <row r="4915" spans="11:11" x14ac:dyDescent="0.25">
      <c r="K4915"/>
    </row>
    <row r="4916" spans="11:11" x14ac:dyDescent="0.25">
      <c r="K4916"/>
    </row>
    <row r="4917" spans="11:11" x14ac:dyDescent="0.25">
      <c r="K4917"/>
    </row>
    <row r="4918" spans="11:11" x14ac:dyDescent="0.25">
      <c r="K4918"/>
    </row>
    <row r="4919" spans="11:11" x14ac:dyDescent="0.25">
      <c r="K4919"/>
    </row>
    <row r="4920" spans="11:11" x14ac:dyDescent="0.25">
      <c r="K4920"/>
    </row>
    <row r="4921" spans="11:11" x14ac:dyDescent="0.25">
      <c r="K4921"/>
    </row>
    <row r="4922" spans="11:11" x14ac:dyDescent="0.25">
      <c r="K4922"/>
    </row>
    <row r="4923" spans="11:11" x14ac:dyDescent="0.25">
      <c r="K4923"/>
    </row>
    <row r="4924" spans="11:11" x14ac:dyDescent="0.25">
      <c r="K4924"/>
    </row>
    <row r="4925" spans="11:11" x14ac:dyDescent="0.25">
      <c r="K4925"/>
    </row>
    <row r="4926" spans="11:11" x14ac:dyDescent="0.25">
      <c r="K4926"/>
    </row>
    <row r="4927" spans="11:11" x14ac:dyDescent="0.25">
      <c r="K4927"/>
    </row>
    <row r="4928" spans="11:11" x14ac:dyDescent="0.25">
      <c r="K4928"/>
    </row>
    <row r="4929" spans="11:11" x14ac:dyDescent="0.25">
      <c r="K4929"/>
    </row>
    <row r="4930" spans="11:11" x14ac:dyDescent="0.25">
      <c r="K4930"/>
    </row>
    <row r="4931" spans="11:11" x14ac:dyDescent="0.25">
      <c r="K4931"/>
    </row>
    <row r="4932" spans="11:11" x14ac:dyDescent="0.25">
      <c r="K4932"/>
    </row>
    <row r="4933" spans="11:11" x14ac:dyDescent="0.25">
      <c r="K4933"/>
    </row>
    <row r="4934" spans="11:11" x14ac:dyDescent="0.25">
      <c r="K4934"/>
    </row>
    <row r="4935" spans="11:11" x14ac:dyDescent="0.25">
      <c r="K4935"/>
    </row>
    <row r="4936" spans="11:11" x14ac:dyDescent="0.25">
      <c r="K4936"/>
    </row>
    <row r="4937" spans="11:11" x14ac:dyDescent="0.25">
      <c r="K4937"/>
    </row>
    <row r="4938" spans="11:11" x14ac:dyDescent="0.25">
      <c r="K4938"/>
    </row>
    <row r="4939" spans="11:11" x14ac:dyDescent="0.25">
      <c r="K4939"/>
    </row>
    <row r="4940" spans="11:11" x14ac:dyDescent="0.25">
      <c r="K4940"/>
    </row>
    <row r="4941" spans="11:11" x14ac:dyDescent="0.25">
      <c r="K4941"/>
    </row>
    <row r="4942" spans="11:11" x14ac:dyDescent="0.25">
      <c r="K4942"/>
    </row>
    <row r="4943" spans="11:11" x14ac:dyDescent="0.25">
      <c r="K4943"/>
    </row>
    <row r="4944" spans="11:11" x14ac:dyDescent="0.25">
      <c r="K4944"/>
    </row>
    <row r="4945" spans="11:11" x14ac:dyDescent="0.25">
      <c r="K4945"/>
    </row>
    <row r="4946" spans="11:11" x14ac:dyDescent="0.25">
      <c r="K4946"/>
    </row>
    <row r="4947" spans="11:11" x14ac:dyDescent="0.25">
      <c r="K4947"/>
    </row>
    <row r="4948" spans="11:11" x14ac:dyDescent="0.25">
      <c r="K4948"/>
    </row>
    <row r="4949" spans="11:11" x14ac:dyDescent="0.25">
      <c r="K4949"/>
    </row>
    <row r="4950" spans="11:11" x14ac:dyDescent="0.25">
      <c r="K4950"/>
    </row>
    <row r="4951" spans="11:11" x14ac:dyDescent="0.25">
      <c r="K4951"/>
    </row>
    <row r="4952" spans="11:11" x14ac:dyDescent="0.25">
      <c r="K4952"/>
    </row>
    <row r="4953" spans="11:11" x14ac:dyDescent="0.25">
      <c r="K4953"/>
    </row>
    <row r="4954" spans="11:11" x14ac:dyDescent="0.25">
      <c r="K4954"/>
    </row>
    <row r="4955" spans="11:11" x14ac:dyDescent="0.25">
      <c r="K4955"/>
    </row>
    <row r="4956" spans="11:11" x14ac:dyDescent="0.25">
      <c r="K4956"/>
    </row>
    <row r="4957" spans="11:11" x14ac:dyDescent="0.25">
      <c r="K4957"/>
    </row>
    <row r="4958" spans="11:11" x14ac:dyDescent="0.25">
      <c r="K4958"/>
    </row>
    <row r="4959" spans="11:11" x14ac:dyDescent="0.25">
      <c r="K4959"/>
    </row>
    <row r="4960" spans="11:11" x14ac:dyDescent="0.25">
      <c r="K4960"/>
    </row>
    <row r="4961" spans="11:11" x14ac:dyDescent="0.25">
      <c r="K4961"/>
    </row>
    <row r="4962" spans="11:11" x14ac:dyDescent="0.25">
      <c r="K4962"/>
    </row>
    <row r="4963" spans="11:11" x14ac:dyDescent="0.25">
      <c r="K4963"/>
    </row>
    <row r="4964" spans="11:11" x14ac:dyDescent="0.25">
      <c r="K4964"/>
    </row>
    <row r="4965" spans="11:11" x14ac:dyDescent="0.25">
      <c r="K4965"/>
    </row>
    <row r="4966" spans="11:11" x14ac:dyDescent="0.25">
      <c r="K4966"/>
    </row>
    <row r="4967" spans="11:11" x14ac:dyDescent="0.25">
      <c r="K4967"/>
    </row>
    <row r="4968" spans="11:11" x14ac:dyDescent="0.25">
      <c r="K4968"/>
    </row>
    <row r="4969" spans="11:11" x14ac:dyDescent="0.25">
      <c r="K4969"/>
    </row>
    <row r="4970" spans="11:11" x14ac:dyDescent="0.25">
      <c r="K4970"/>
    </row>
    <row r="4971" spans="11:11" x14ac:dyDescent="0.25">
      <c r="K4971"/>
    </row>
    <row r="4972" spans="11:11" x14ac:dyDescent="0.25">
      <c r="K4972"/>
    </row>
    <row r="4973" spans="11:11" x14ac:dyDescent="0.25">
      <c r="K4973"/>
    </row>
    <row r="4974" spans="11:11" x14ac:dyDescent="0.25">
      <c r="K4974"/>
    </row>
    <row r="4975" spans="11:11" x14ac:dyDescent="0.25">
      <c r="K4975"/>
    </row>
    <row r="4976" spans="11:11" x14ac:dyDescent="0.25">
      <c r="K4976"/>
    </row>
    <row r="4977" spans="11:11" x14ac:dyDescent="0.25">
      <c r="K4977"/>
    </row>
    <row r="4978" spans="11:11" x14ac:dyDescent="0.25">
      <c r="K4978"/>
    </row>
    <row r="4979" spans="11:11" x14ac:dyDescent="0.25">
      <c r="K4979"/>
    </row>
    <row r="4980" spans="11:11" x14ac:dyDescent="0.25">
      <c r="K4980"/>
    </row>
    <row r="4981" spans="11:11" x14ac:dyDescent="0.25">
      <c r="K4981"/>
    </row>
    <row r="4982" spans="11:11" x14ac:dyDescent="0.25">
      <c r="K4982"/>
    </row>
    <row r="4983" spans="11:11" x14ac:dyDescent="0.25">
      <c r="K4983"/>
    </row>
    <row r="4984" spans="11:11" x14ac:dyDescent="0.25">
      <c r="K4984"/>
    </row>
    <row r="4985" spans="11:11" x14ac:dyDescent="0.25">
      <c r="K4985"/>
    </row>
    <row r="4986" spans="11:11" x14ac:dyDescent="0.25">
      <c r="K4986"/>
    </row>
    <row r="4987" spans="11:11" x14ac:dyDescent="0.25">
      <c r="K4987"/>
    </row>
    <row r="4988" spans="11:11" x14ac:dyDescent="0.25">
      <c r="K4988"/>
    </row>
    <row r="4989" spans="11:11" x14ac:dyDescent="0.25">
      <c r="K4989"/>
    </row>
    <row r="4990" spans="11:11" x14ac:dyDescent="0.25">
      <c r="K4990"/>
    </row>
    <row r="4991" spans="11:11" x14ac:dyDescent="0.25">
      <c r="K4991"/>
    </row>
    <row r="4992" spans="11:11" x14ac:dyDescent="0.25">
      <c r="K4992"/>
    </row>
    <row r="4993" spans="11:11" x14ac:dyDescent="0.25">
      <c r="K4993"/>
    </row>
    <row r="4994" spans="11:11" x14ac:dyDescent="0.25">
      <c r="K4994"/>
    </row>
    <row r="4995" spans="11:11" x14ac:dyDescent="0.25">
      <c r="K4995"/>
    </row>
    <row r="4996" spans="11:11" x14ac:dyDescent="0.25">
      <c r="K4996"/>
    </row>
    <row r="4997" spans="11:11" x14ac:dyDescent="0.25">
      <c r="K4997"/>
    </row>
    <row r="4998" spans="11:11" x14ac:dyDescent="0.25">
      <c r="K4998"/>
    </row>
    <row r="4999" spans="11:11" x14ac:dyDescent="0.25">
      <c r="K4999"/>
    </row>
    <row r="5000" spans="11:11" x14ac:dyDescent="0.25">
      <c r="K5000"/>
    </row>
    <row r="5001" spans="11:11" x14ac:dyDescent="0.25">
      <c r="K5001"/>
    </row>
    <row r="5002" spans="11:11" x14ac:dyDescent="0.25">
      <c r="K5002"/>
    </row>
    <row r="5003" spans="11:11" x14ac:dyDescent="0.25">
      <c r="K5003"/>
    </row>
    <row r="5004" spans="11:11" x14ac:dyDescent="0.25">
      <c r="K5004"/>
    </row>
    <row r="5005" spans="11:11" x14ac:dyDescent="0.25">
      <c r="K5005"/>
    </row>
    <row r="5006" spans="11:11" x14ac:dyDescent="0.25">
      <c r="K5006"/>
    </row>
    <row r="5007" spans="11:11" x14ac:dyDescent="0.25">
      <c r="K5007"/>
    </row>
    <row r="5008" spans="11:11" x14ac:dyDescent="0.25">
      <c r="K5008"/>
    </row>
    <row r="5009" spans="11:11" x14ac:dyDescent="0.25">
      <c r="K5009"/>
    </row>
    <row r="5010" spans="11:11" x14ac:dyDescent="0.25">
      <c r="K5010"/>
    </row>
    <row r="5011" spans="11:11" x14ac:dyDescent="0.25">
      <c r="K5011"/>
    </row>
    <row r="5012" spans="11:11" x14ac:dyDescent="0.25">
      <c r="K5012"/>
    </row>
    <row r="5013" spans="11:11" x14ac:dyDescent="0.25">
      <c r="K5013"/>
    </row>
    <row r="5014" spans="11:11" x14ac:dyDescent="0.25">
      <c r="K5014"/>
    </row>
    <row r="5015" spans="11:11" x14ac:dyDescent="0.25">
      <c r="K5015"/>
    </row>
    <row r="5016" spans="11:11" x14ac:dyDescent="0.25">
      <c r="K5016"/>
    </row>
    <row r="5017" spans="11:11" x14ac:dyDescent="0.25">
      <c r="K5017"/>
    </row>
    <row r="5018" spans="11:11" x14ac:dyDescent="0.25">
      <c r="K5018"/>
    </row>
    <row r="5019" spans="11:11" x14ac:dyDescent="0.25">
      <c r="K5019"/>
    </row>
    <row r="5020" spans="11:11" x14ac:dyDescent="0.25">
      <c r="K5020"/>
    </row>
    <row r="5021" spans="11:11" x14ac:dyDescent="0.25">
      <c r="K5021"/>
    </row>
    <row r="5022" spans="11:11" x14ac:dyDescent="0.25">
      <c r="K5022"/>
    </row>
    <row r="5023" spans="11:11" x14ac:dyDescent="0.25">
      <c r="K5023"/>
    </row>
    <row r="5024" spans="11:11" x14ac:dyDescent="0.25">
      <c r="K5024"/>
    </row>
    <row r="5025" spans="11:11" x14ac:dyDescent="0.25">
      <c r="K5025"/>
    </row>
    <row r="5026" spans="11:11" x14ac:dyDescent="0.25">
      <c r="K5026"/>
    </row>
    <row r="5027" spans="11:11" x14ac:dyDescent="0.25">
      <c r="K5027"/>
    </row>
    <row r="5028" spans="11:11" x14ac:dyDescent="0.25">
      <c r="K5028"/>
    </row>
    <row r="5029" spans="11:11" x14ac:dyDescent="0.25">
      <c r="K5029"/>
    </row>
    <row r="5030" spans="11:11" x14ac:dyDescent="0.25">
      <c r="K5030"/>
    </row>
    <row r="5031" spans="11:11" x14ac:dyDescent="0.25">
      <c r="K5031"/>
    </row>
    <row r="5032" spans="11:11" x14ac:dyDescent="0.25">
      <c r="K5032"/>
    </row>
    <row r="5033" spans="11:11" x14ac:dyDescent="0.25">
      <c r="K5033"/>
    </row>
    <row r="5034" spans="11:11" x14ac:dyDescent="0.25">
      <c r="K5034"/>
    </row>
    <row r="5035" spans="11:11" x14ac:dyDescent="0.25">
      <c r="K5035"/>
    </row>
    <row r="5036" spans="11:11" x14ac:dyDescent="0.25">
      <c r="K5036"/>
    </row>
    <row r="5037" spans="11:11" x14ac:dyDescent="0.25">
      <c r="K5037"/>
    </row>
    <row r="5038" spans="11:11" x14ac:dyDescent="0.25">
      <c r="K5038"/>
    </row>
    <row r="5039" spans="11:11" x14ac:dyDescent="0.25">
      <c r="K5039"/>
    </row>
    <row r="5040" spans="11:11" x14ac:dyDescent="0.25">
      <c r="K5040"/>
    </row>
    <row r="5041" spans="11:11" x14ac:dyDescent="0.25">
      <c r="K5041"/>
    </row>
    <row r="5042" spans="11:11" x14ac:dyDescent="0.25">
      <c r="K5042"/>
    </row>
    <row r="5043" spans="11:11" x14ac:dyDescent="0.25">
      <c r="K5043"/>
    </row>
    <row r="5044" spans="11:11" x14ac:dyDescent="0.25">
      <c r="K5044"/>
    </row>
    <row r="5045" spans="11:11" x14ac:dyDescent="0.25">
      <c r="K5045"/>
    </row>
    <row r="5046" spans="11:11" x14ac:dyDescent="0.25">
      <c r="K5046"/>
    </row>
    <row r="5047" spans="11:11" x14ac:dyDescent="0.25">
      <c r="K5047"/>
    </row>
    <row r="5048" spans="11:11" x14ac:dyDescent="0.25">
      <c r="K5048"/>
    </row>
    <row r="5049" spans="11:11" x14ac:dyDescent="0.25">
      <c r="K5049"/>
    </row>
    <row r="5050" spans="11:11" x14ac:dyDescent="0.25">
      <c r="K5050"/>
    </row>
    <row r="5051" spans="11:11" x14ac:dyDescent="0.25">
      <c r="K5051"/>
    </row>
    <row r="5052" spans="11:11" x14ac:dyDescent="0.25">
      <c r="K5052"/>
    </row>
    <row r="5053" spans="11:11" x14ac:dyDescent="0.25">
      <c r="K5053"/>
    </row>
    <row r="5054" spans="11:11" x14ac:dyDescent="0.25">
      <c r="K5054"/>
    </row>
    <row r="5055" spans="11:11" x14ac:dyDescent="0.25">
      <c r="K5055"/>
    </row>
    <row r="5056" spans="11:11" x14ac:dyDescent="0.25">
      <c r="K5056"/>
    </row>
    <row r="5057" spans="11:11" x14ac:dyDescent="0.25">
      <c r="K5057"/>
    </row>
    <row r="5058" spans="11:11" x14ac:dyDescent="0.25">
      <c r="K5058"/>
    </row>
    <row r="5059" spans="11:11" x14ac:dyDescent="0.25">
      <c r="K5059"/>
    </row>
    <row r="5060" spans="11:11" x14ac:dyDescent="0.25">
      <c r="K5060"/>
    </row>
    <row r="5061" spans="11:11" x14ac:dyDescent="0.25">
      <c r="K5061"/>
    </row>
    <row r="5062" spans="11:11" x14ac:dyDescent="0.25">
      <c r="K5062"/>
    </row>
    <row r="5063" spans="11:11" x14ac:dyDescent="0.25">
      <c r="K5063"/>
    </row>
    <row r="5064" spans="11:11" x14ac:dyDescent="0.25">
      <c r="K5064"/>
    </row>
    <row r="5065" spans="11:11" x14ac:dyDescent="0.25">
      <c r="K5065"/>
    </row>
    <row r="5066" spans="11:11" x14ac:dyDescent="0.25">
      <c r="K5066"/>
    </row>
    <row r="5067" spans="11:11" x14ac:dyDescent="0.25">
      <c r="K5067"/>
    </row>
    <row r="5068" spans="11:11" x14ac:dyDescent="0.25">
      <c r="K5068"/>
    </row>
    <row r="5069" spans="11:11" x14ac:dyDescent="0.25">
      <c r="K5069"/>
    </row>
    <row r="5070" spans="11:11" x14ac:dyDescent="0.25">
      <c r="K5070"/>
    </row>
    <row r="5071" spans="11:11" x14ac:dyDescent="0.25">
      <c r="K5071"/>
    </row>
    <row r="5072" spans="11:11" x14ac:dyDescent="0.25">
      <c r="K5072"/>
    </row>
    <row r="5073" spans="11:11" x14ac:dyDescent="0.25">
      <c r="K5073"/>
    </row>
    <row r="5074" spans="11:11" x14ac:dyDescent="0.25">
      <c r="K5074"/>
    </row>
    <row r="5075" spans="11:11" x14ac:dyDescent="0.25">
      <c r="K5075"/>
    </row>
    <row r="5076" spans="11:11" x14ac:dyDescent="0.25">
      <c r="K5076"/>
    </row>
    <row r="5077" spans="11:11" x14ac:dyDescent="0.25">
      <c r="K5077"/>
    </row>
    <row r="5078" spans="11:11" x14ac:dyDescent="0.25">
      <c r="K5078"/>
    </row>
    <row r="5079" spans="11:11" x14ac:dyDescent="0.25">
      <c r="K5079"/>
    </row>
    <row r="5080" spans="11:11" x14ac:dyDescent="0.25">
      <c r="K5080"/>
    </row>
    <row r="5081" spans="11:11" x14ac:dyDescent="0.25">
      <c r="K5081"/>
    </row>
    <row r="5082" spans="11:11" x14ac:dyDescent="0.25">
      <c r="K5082"/>
    </row>
    <row r="5083" spans="11:11" x14ac:dyDescent="0.25">
      <c r="K5083"/>
    </row>
    <row r="5084" spans="11:11" x14ac:dyDescent="0.25">
      <c r="K5084"/>
    </row>
    <row r="5085" spans="11:11" x14ac:dyDescent="0.25">
      <c r="K5085"/>
    </row>
    <row r="5086" spans="11:11" x14ac:dyDescent="0.25">
      <c r="K5086"/>
    </row>
    <row r="5087" spans="11:11" x14ac:dyDescent="0.25">
      <c r="K5087"/>
    </row>
    <row r="5088" spans="11:11" x14ac:dyDescent="0.25">
      <c r="K5088"/>
    </row>
    <row r="5089" spans="11:11" x14ac:dyDescent="0.25">
      <c r="K5089"/>
    </row>
    <row r="5090" spans="11:11" x14ac:dyDescent="0.25">
      <c r="K5090"/>
    </row>
    <row r="5091" spans="11:11" x14ac:dyDescent="0.25">
      <c r="K5091"/>
    </row>
    <row r="5092" spans="11:11" x14ac:dyDescent="0.25">
      <c r="K5092"/>
    </row>
    <row r="5093" spans="11:11" x14ac:dyDescent="0.25">
      <c r="K5093"/>
    </row>
    <row r="5094" spans="11:11" x14ac:dyDescent="0.25">
      <c r="K5094"/>
    </row>
    <row r="5095" spans="11:11" x14ac:dyDescent="0.25">
      <c r="K5095"/>
    </row>
    <row r="5096" spans="11:11" x14ac:dyDescent="0.25">
      <c r="K5096"/>
    </row>
    <row r="5097" spans="11:11" x14ac:dyDescent="0.25">
      <c r="K5097"/>
    </row>
    <row r="5098" spans="11:11" x14ac:dyDescent="0.25">
      <c r="K5098"/>
    </row>
    <row r="5099" spans="11:11" x14ac:dyDescent="0.25">
      <c r="K5099"/>
    </row>
    <row r="5100" spans="11:11" x14ac:dyDescent="0.25">
      <c r="K5100"/>
    </row>
    <row r="5101" spans="11:11" x14ac:dyDescent="0.25">
      <c r="K5101"/>
    </row>
    <row r="5102" spans="11:11" x14ac:dyDescent="0.25">
      <c r="K5102"/>
    </row>
    <row r="5103" spans="11:11" x14ac:dyDescent="0.25">
      <c r="K5103"/>
    </row>
    <row r="5104" spans="11:11" x14ac:dyDescent="0.25">
      <c r="K5104"/>
    </row>
    <row r="5105" spans="11:11" x14ac:dyDescent="0.25">
      <c r="K5105"/>
    </row>
    <row r="5106" spans="11:11" x14ac:dyDescent="0.25">
      <c r="K5106"/>
    </row>
    <row r="5107" spans="11:11" x14ac:dyDescent="0.25">
      <c r="K5107"/>
    </row>
    <row r="5108" spans="11:11" x14ac:dyDescent="0.25">
      <c r="K5108"/>
    </row>
    <row r="5109" spans="11:11" x14ac:dyDescent="0.25">
      <c r="K5109"/>
    </row>
    <row r="5110" spans="11:11" x14ac:dyDescent="0.25">
      <c r="K5110"/>
    </row>
    <row r="5111" spans="11:11" x14ac:dyDescent="0.25">
      <c r="K5111"/>
    </row>
    <row r="5112" spans="11:11" x14ac:dyDescent="0.25">
      <c r="K5112"/>
    </row>
    <row r="5113" spans="11:11" x14ac:dyDescent="0.25">
      <c r="K5113"/>
    </row>
    <row r="5114" spans="11:11" x14ac:dyDescent="0.25">
      <c r="K5114"/>
    </row>
    <row r="5115" spans="11:11" x14ac:dyDescent="0.25">
      <c r="K5115"/>
    </row>
    <row r="5116" spans="11:11" x14ac:dyDescent="0.25">
      <c r="K5116"/>
    </row>
    <row r="5117" spans="11:11" x14ac:dyDescent="0.25">
      <c r="K5117"/>
    </row>
    <row r="5118" spans="11:11" x14ac:dyDescent="0.25">
      <c r="K5118"/>
    </row>
    <row r="5119" spans="11:11" x14ac:dyDescent="0.25">
      <c r="K5119"/>
    </row>
    <row r="5120" spans="11:11" x14ac:dyDescent="0.25">
      <c r="K5120"/>
    </row>
    <row r="5121" spans="11:11" x14ac:dyDescent="0.25">
      <c r="K5121"/>
    </row>
    <row r="5122" spans="11:11" x14ac:dyDescent="0.25">
      <c r="K5122"/>
    </row>
    <row r="5123" spans="11:11" x14ac:dyDescent="0.25">
      <c r="K5123"/>
    </row>
    <row r="5124" spans="11:11" x14ac:dyDescent="0.25">
      <c r="K5124"/>
    </row>
    <row r="5125" spans="11:11" x14ac:dyDescent="0.25">
      <c r="K5125"/>
    </row>
    <row r="5126" spans="11:11" x14ac:dyDescent="0.25">
      <c r="K5126"/>
    </row>
    <row r="5127" spans="11:11" x14ac:dyDescent="0.25">
      <c r="K5127"/>
    </row>
    <row r="5128" spans="11:11" x14ac:dyDescent="0.25">
      <c r="K5128"/>
    </row>
    <row r="5129" spans="11:11" x14ac:dyDescent="0.25">
      <c r="K5129"/>
    </row>
    <row r="5130" spans="11:11" x14ac:dyDescent="0.25">
      <c r="K5130"/>
    </row>
    <row r="5131" spans="11:11" x14ac:dyDescent="0.25">
      <c r="K5131"/>
    </row>
    <row r="5132" spans="11:11" x14ac:dyDescent="0.25">
      <c r="K5132"/>
    </row>
    <row r="5133" spans="11:11" x14ac:dyDescent="0.25">
      <c r="K5133"/>
    </row>
    <row r="5134" spans="11:11" x14ac:dyDescent="0.25">
      <c r="K5134"/>
    </row>
    <row r="5135" spans="11:11" x14ac:dyDescent="0.25">
      <c r="K5135"/>
    </row>
    <row r="5136" spans="11:11" x14ac:dyDescent="0.25">
      <c r="K5136"/>
    </row>
    <row r="5137" spans="11:11" x14ac:dyDescent="0.25">
      <c r="K5137"/>
    </row>
    <row r="5138" spans="11:11" x14ac:dyDescent="0.25">
      <c r="K5138"/>
    </row>
    <row r="5139" spans="11:11" x14ac:dyDescent="0.25">
      <c r="K5139"/>
    </row>
    <row r="5140" spans="11:11" x14ac:dyDescent="0.25">
      <c r="K5140"/>
    </row>
    <row r="5141" spans="11:11" x14ac:dyDescent="0.25">
      <c r="K5141"/>
    </row>
    <row r="5142" spans="11:11" x14ac:dyDescent="0.25">
      <c r="K5142"/>
    </row>
    <row r="5143" spans="11:11" x14ac:dyDescent="0.25">
      <c r="K5143"/>
    </row>
    <row r="5144" spans="11:11" x14ac:dyDescent="0.25">
      <c r="K5144"/>
    </row>
    <row r="5145" spans="11:11" x14ac:dyDescent="0.25">
      <c r="K5145"/>
    </row>
    <row r="5146" spans="11:11" x14ac:dyDescent="0.25">
      <c r="K5146"/>
    </row>
    <row r="5147" spans="11:11" x14ac:dyDescent="0.25">
      <c r="K5147"/>
    </row>
    <row r="5148" spans="11:11" x14ac:dyDescent="0.25">
      <c r="K5148"/>
    </row>
    <row r="5149" spans="11:11" x14ac:dyDescent="0.25">
      <c r="K5149"/>
    </row>
    <row r="5150" spans="11:11" x14ac:dyDescent="0.25">
      <c r="K5150"/>
    </row>
    <row r="5151" spans="11:11" x14ac:dyDescent="0.25">
      <c r="K5151"/>
    </row>
    <row r="5152" spans="11:11" x14ac:dyDescent="0.25">
      <c r="K5152"/>
    </row>
    <row r="5153" spans="11:11" x14ac:dyDescent="0.25">
      <c r="K5153"/>
    </row>
    <row r="5154" spans="11:11" x14ac:dyDescent="0.25">
      <c r="K5154"/>
    </row>
    <row r="5155" spans="11:11" x14ac:dyDescent="0.25">
      <c r="K5155"/>
    </row>
    <row r="5156" spans="11:11" x14ac:dyDescent="0.25">
      <c r="K5156"/>
    </row>
    <row r="5157" spans="11:11" x14ac:dyDescent="0.25">
      <c r="K5157"/>
    </row>
    <row r="5158" spans="11:11" x14ac:dyDescent="0.25">
      <c r="K5158"/>
    </row>
    <row r="5159" spans="11:11" x14ac:dyDescent="0.25">
      <c r="K5159"/>
    </row>
    <row r="5160" spans="11:11" x14ac:dyDescent="0.25">
      <c r="K5160"/>
    </row>
    <row r="5161" spans="11:11" x14ac:dyDescent="0.25">
      <c r="K5161"/>
    </row>
    <row r="5162" spans="11:11" x14ac:dyDescent="0.25">
      <c r="K5162"/>
    </row>
    <row r="5163" spans="11:11" x14ac:dyDescent="0.25">
      <c r="K5163"/>
    </row>
    <row r="5164" spans="11:11" x14ac:dyDescent="0.25">
      <c r="K5164"/>
    </row>
    <row r="5165" spans="11:11" x14ac:dyDescent="0.25">
      <c r="K5165"/>
    </row>
    <row r="5166" spans="11:11" x14ac:dyDescent="0.25">
      <c r="K5166"/>
    </row>
    <row r="5167" spans="11:11" x14ac:dyDescent="0.25">
      <c r="K5167"/>
    </row>
    <row r="5168" spans="11:11" x14ac:dyDescent="0.25">
      <c r="K5168"/>
    </row>
    <row r="5169" spans="11:11" x14ac:dyDescent="0.25">
      <c r="K5169"/>
    </row>
    <row r="5170" spans="11:11" x14ac:dyDescent="0.25">
      <c r="K5170"/>
    </row>
    <row r="5171" spans="11:11" x14ac:dyDescent="0.25">
      <c r="K5171"/>
    </row>
    <row r="5172" spans="11:11" x14ac:dyDescent="0.25">
      <c r="K5172"/>
    </row>
    <row r="5173" spans="11:11" x14ac:dyDescent="0.25">
      <c r="K5173"/>
    </row>
    <row r="5174" spans="11:11" x14ac:dyDescent="0.25">
      <c r="K5174"/>
    </row>
    <row r="5175" spans="11:11" x14ac:dyDescent="0.25">
      <c r="K5175"/>
    </row>
    <row r="5176" spans="11:11" x14ac:dyDescent="0.25">
      <c r="K5176"/>
    </row>
    <row r="5177" spans="11:11" x14ac:dyDescent="0.25">
      <c r="K5177"/>
    </row>
    <row r="5178" spans="11:11" x14ac:dyDescent="0.25">
      <c r="K5178"/>
    </row>
    <row r="5179" spans="11:11" x14ac:dyDescent="0.25">
      <c r="K5179"/>
    </row>
    <row r="5180" spans="11:11" x14ac:dyDescent="0.25">
      <c r="K5180"/>
    </row>
    <row r="5181" spans="11:11" x14ac:dyDescent="0.25">
      <c r="K5181"/>
    </row>
    <row r="5182" spans="11:11" x14ac:dyDescent="0.25">
      <c r="K5182"/>
    </row>
    <row r="5183" spans="11:11" x14ac:dyDescent="0.25">
      <c r="K5183"/>
    </row>
    <row r="5184" spans="11:11" x14ac:dyDescent="0.25">
      <c r="K5184"/>
    </row>
    <row r="5185" spans="11:11" x14ac:dyDescent="0.25">
      <c r="K5185"/>
    </row>
    <row r="5186" spans="11:11" x14ac:dyDescent="0.25">
      <c r="K5186"/>
    </row>
    <row r="5187" spans="11:11" x14ac:dyDescent="0.25">
      <c r="K5187"/>
    </row>
    <row r="5188" spans="11:11" x14ac:dyDescent="0.25">
      <c r="K5188"/>
    </row>
    <row r="5189" spans="11:11" x14ac:dyDescent="0.25">
      <c r="K5189"/>
    </row>
    <row r="5190" spans="11:11" x14ac:dyDescent="0.25">
      <c r="K5190"/>
    </row>
    <row r="5191" spans="11:11" x14ac:dyDescent="0.25">
      <c r="K5191"/>
    </row>
    <row r="5192" spans="11:11" x14ac:dyDescent="0.25">
      <c r="K5192"/>
    </row>
    <row r="5193" spans="11:11" x14ac:dyDescent="0.25">
      <c r="K5193"/>
    </row>
    <row r="5194" spans="11:11" x14ac:dyDescent="0.25">
      <c r="K5194"/>
    </row>
    <row r="5195" spans="11:11" x14ac:dyDescent="0.25">
      <c r="K5195"/>
    </row>
    <row r="5196" spans="11:11" x14ac:dyDescent="0.25">
      <c r="K5196"/>
    </row>
    <row r="5197" spans="11:11" x14ac:dyDescent="0.25">
      <c r="K5197"/>
    </row>
    <row r="5198" spans="11:11" x14ac:dyDescent="0.25">
      <c r="K5198"/>
    </row>
    <row r="5199" spans="11:11" x14ac:dyDescent="0.25">
      <c r="K5199"/>
    </row>
    <row r="5200" spans="11:11" x14ac:dyDescent="0.25">
      <c r="K5200"/>
    </row>
    <row r="5201" spans="11:11" x14ac:dyDescent="0.25">
      <c r="K5201"/>
    </row>
    <row r="5202" spans="11:11" x14ac:dyDescent="0.25">
      <c r="K5202"/>
    </row>
    <row r="5203" spans="11:11" x14ac:dyDescent="0.25">
      <c r="K5203"/>
    </row>
    <row r="5204" spans="11:11" x14ac:dyDescent="0.25">
      <c r="K5204"/>
    </row>
    <row r="5205" spans="11:11" x14ac:dyDescent="0.25">
      <c r="K5205"/>
    </row>
    <row r="5206" spans="11:11" x14ac:dyDescent="0.25">
      <c r="K5206"/>
    </row>
    <row r="5207" spans="11:11" x14ac:dyDescent="0.25">
      <c r="K5207"/>
    </row>
    <row r="5208" spans="11:11" x14ac:dyDescent="0.25">
      <c r="K5208"/>
    </row>
    <row r="5209" spans="11:11" x14ac:dyDescent="0.25">
      <c r="K5209"/>
    </row>
    <row r="5210" spans="11:11" x14ac:dyDescent="0.25">
      <c r="K5210"/>
    </row>
    <row r="5211" spans="11:11" x14ac:dyDescent="0.25">
      <c r="K5211"/>
    </row>
    <row r="5212" spans="11:11" x14ac:dyDescent="0.25">
      <c r="K5212"/>
    </row>
    <row r="5213" spans="11:11" x14ac:dyDescent="0.25">
      <c r="K5213"/>
    </row>
    <row r="5214" spans="11:11" x14ac:dyDescent="0.25">
      <c r="K5214"/>
    </row>
    <row r="5215" spans="11:11" x14ac:dyDescent="0.25">
      <c r="K5215"/>
    </row>
    <row r="5216" spans="11:11" x14ac:dyDescent="0.25">
      <c r="K5216"/>
    </row>
    <row r="5217" spans="11:11" x14ac:dyDescent="0.25">
      <c r="K5217"/>
    </row>
    <row r="5218" spans="11:11" x14ac:dyDescent="0.25">
      <c r="K5218"/>
    </row>
    <row r="5219" spans="11:11" x14ac:dyDescent="0.25">
      <c r="K5219"/>
    </row>
    <row r="5220" spans="11:11" x14ac:dyDescent="0.25">
      <c r="K5220"/>
    </row>
    <row r="5221" spans="11:11" x14ac:dyDescent="0.25">
      <c r="K5221"/>
    </row>
    <row r="5222" spans="11:11" x14ac:dyDescent="0.25">
      <c r="K5222"/>
    </row>
    <row r="5223" spans="11:11" x14ac:dyDescent="0.25">
      <c r="K5223"/>
    </row>
    <row r="5224" spans="11:11" x14ac:dyDescent="0.25">
      <c r="K5224"/>
    </row>
    <row r="5225" spans="11:11" x14ac:dyDescent="0.25">
      <c r="K5225"/>
    </row>
    <row r="5226" spans="11:11" x14ac:dyDescent="0.25">
      <c r="K5226"/>
    </row>
    <row r="5227" spans="11:11" x14ac:dyDescent="0.25">
      <c r="K5227"/>
    </row>
    <row r="5228" spans="11:11" x14ac:dyDescent="0.25">
      <c r="K5228"/>
    </row>
    <row r="5229" spans="11:11" x14ac:dyDescent="0.25">
      <c r="K5229"/>
    </row>
    <row r="5230" spans="11:11" x14ac:dyDescent="0.25">
      <c r="K5230"/>
    </row>
    <row r="5231" spans="11:11" x14ac:dyDescent="0.25">
      <c r="K5231"/>
    </row>
    <row r="5232" spans="11:11" x14ac:dyDescent="0.25">
      <c r="K5232"/>
    </row>
    <row r="5233" spans="11:11" x14ac:dyDescent="0.25">
      <c r="K5233"/>
    </row>
    <row r="5234" spans="11:11" x14ac:dyDescent="0.25">
      <c r="K5234"/>
    </row>
    <row r="5235" spans="11:11" x14ac:dyDescent="0.25">
      <c r="K5235"/>
    </row>
    <row r="5236" spans="11:11" x14ac:dyDescent="0.25">
      <c r="K5236"/>
    </row>
    <row r="5237" spans="11:11" x14ac:dyDescent="0.25">
      <c r="K5237"/>
    </row>
    <row r="5238" spans="11:11" x14ac:dyDescent="0.25">
      <c r="K5238"/>
    </row>
    <row r="5239" spans="11:11" x14ac:dyDescent="0.25">
      <c r="K5239"/>
    </row>
    <row r="5240" spans="11:11" x14ac:dyDescent="0.25">
      <c r="K5240"/>
    </row>
    <row r="5241" spans="11:11" x14ac:dyDescent="0.25">
      <c r="K5241"/>
    </row>
    <row r="5242" spans="11:11" x14ac:dyDescent="0.25">
      <c r="K5242"/>
    </row>
    <row r="5243" spans="11:11" x14ac:dyDescent="0.25">
      <c r="K5243"/>
    </row>
    <row r="5244" spans="11:11" x14ac:dyDescent="0.25">
      <c r="K5244"/>
    </row>
    <row r="5245" spans="11:11" x14ac:dyDescent="0.25">
      <c r="K5245"/>
    </row>
    <row r="5246" spans="11:11" x14ac:dyDescent="0.25">
      <c r="K5246"/>
    </row>
    <row r="5247" spans="11:11" x14ac:dyDescent="0.25">
      <c r="K5247"/>
    </row>
    <row r="5248" spans="11:11" x14ac:dyDescent="0.25">
      <c r="K5248"/>
    </row>
    <row r="5249" spans="11:11" x14ac:dyDescent="0.25">
      <c r="K5249"/>
    </row>
    <row r="5250" spans="11:11" x14ac:dyDescent="0.25">
      <c r="K5250"/>
    </row>
    <row r="5251" spans="11:11" x14ac:dyDescent="0.25">
      <c r="K5251"/>
    </row>
    <row r="5252" spans="11:11" x14ac:dyDescent="0.25">
      <c r="K5252"/>
    </row>
    <row r="5253" spans="11:11" x14ac:dyDescent="0.25">
      <c r="K5253"/>
    </row>
    <row r="5254" spans="11:11" x14ac:dyDescent="0.25">
      <c r="K5254"/>
    </row>
    <row r="5255" spans="11:11" x14ac:dyDescent="0.25">
      <c r="K5255"/>
    </row>
    <row r="5256" spans="11:11" x14ac:dyDescent="0.25">
      <c r="K5256"/>
    </row>
    <row r="5257" spans="11:11" x14ac:dyDescent="0.25">
      <c r="K5257"/>
    </row>
    <row r="5258" spans="11:11" x14ac:dyDescent="0.25">
      <c r="K5258"/>
    </row>
    <row r="5259" spans="11:11" x14ac:dyDescent="0.25">
      <c r="K5259"/>
    </row>
    <row r="5260" spans="11:11" x14ac:dyDescent="0.25">
      <c r="K5260"/>
    </row>
    <row r="5261" spans="11:11" x14ac:dyDescent="0.25">
      <c r="K5261"/>
    </row>
    <row r="5262" spans="11:11" x14ac:dyDescent="0.25">
      <c r="K5262"/>
    </row>
    <row r="5263" spans="11:11" x14ac:dyDescent="0.25">
      <c r="K5263"/>
    </row>
    <row r="5264" spans="11:11" x14ac:dyDescent="0.25">
      <c r="K5264"/>
    </row>
    <row r="5265" spans="11:11" x14ac:dyDescent="0.25">
      <c r="K5265"/>
    </row>
    <row r="5266" spans="11:11" x14ac:dyDescent="0.25">
      <c r="K5266"/>
    </row>
    <row r="5267" spans="11:11" x14ac:dyDescent="0.25">
      <c r="K5267"/>
    </row>
    <row r="5268" spans="11:11" x14ac:dyDescent="0.25">
      <c r="K5268"/>
    </row>
    <row r="5269" spans="11:11" x14ac:dyDescent="0.25">
      <c r="K5269"/>
    </row>
    <row r="5270" spans="11:11" x14ac:dyDescent="0.25">
      <c r="K5270"/>
    </row>
    <row r="5271" spans="11:11" x14ac:dyDescent="0.25">
      <c r="K5271"/>
    </row>
    <row r="5272" spans="11:11" x14ac:dyDescent="0.25">
      <c r="K5272"/>
    </row>
    <row r="5273" spans="11:11" x14ac:dyDescent="0.25">
      <c r="K5273"/>
    </row>
    <row r="5274" spans="11:11" x14ac:dyDescent="0.25">
      <c r="K5274"/>
    </row>
    <row r="5275" spans="11:11" x14ac:dyDescent="0.25">
      <c r="K5275"/>
    </row>
    <row r="5276" spans="11:11" x14ac:dyDescent="0.25">
      <c r="K5276"/>
    </row>
    <row r="5277" spans="11:11" x14ac:dyDescent="0.25">
      <c r="K5277"/>
    </row>
    <row r="5278" spans="11:11" x14ac:dyDescent="0.25">
      <c r="K5278"/>
    </row>
    <row r="5279" spans="11:11" x14ac:dyDescent="0.25">
      <c r="K5279"/>
    </row>
    <row r="5280" spans="11:11" x14ac:dyDescent="0.25">
      <c r="K5280"/>
    </row>
    <row r="5281" spans="11:11" x14ac:dyDescent="0.25">
      <c r="K5281"/>
    </row>
    <row r="5282" spans="11:11" x14ac:dyDescent="0.25">
      <c r="K5282"/>
    </row>
    <row r="5283" spans="11:11" x14ac:dyDescent="0.25">
      <c r="K5283"/>
    </row>
    <row r="5284" spans="11:11" x14ac:dyDescent="0.25">
      <c r="K5284"/>
    </row>
    <row r="5285" spans="11:11" x14ac:dyDescent="0.25">
      <c r="K5285"/>
    </row>
    <row r="5286" spans="11:11" x14ac:dyDescent="0.25">
      <c r="K5286"/>
    </row>
    <row r="5287" spans="11:11" x14ac:dyDescent="0.25">
      <c r="K5287"/>
    </row>
    <row r="5288" spans="11:11" x14ac:dyDescent="0.25">
      <c r="K5288"/>
    </row>
    <row r="5289" spans="11:11" x14ac:dyDescent="0.25">
      <c r="K5289"/>
    </row>
    <row r="5290" spans="11:11" x14ac:dyDescent="0.25">
      <c r="K5290"/>
    </row>
    <row r="5291" spans="11:11" x14ac:dyDescent="0.25">
      <c r="K5291"/>
    </row>
    <row r="5292" spans="11:11" x14ac:dyDescent="0.25">
      <c r="K5292"/>
    </row>
    <row r="5293" spans="11:11" x14ac:dyDescent="0.25">
      <c r="K5293"/>
    </row>
    <row r="5294" spans="11:11" x14ac:dyDescent="0.25">
      <c r="K5294"/>
    </row>
    <row r="5295" spans="11:11" x14ac:dyDescent="0.25">
      <c r="K5295"/>
    </row>
    <row r="5296" spans="11:11" x14ac:dyDescent="0.25">
      <c r="K5296"/>
    </row>
    <row r="5297" spans="11:11" x14ac:dyDescent="0.25">
      <c r="K5297"/>
    </row>
    <row r="5298" spans="11:11" x14ac:dyDescent="0.25">
      <c r="K5298"/>
    </row>
    <row r="5299" spans="11:11" x14ac:dyDescent="0.25">
      <c r="K5299"/>
    </row>
    <row r="5300" spans="11:11" x14ac:dyDescent="0.25">
      <c r="K5300"/>
    </row>
    <row r="5301" spans="11:11" x14ac:dyDescent="0.25">
      <c r="K5301"/>
    </row>
    <row r="5302" spans="11:11" x14ac:dyDescent="0.25">
      <c r="K5302"/>
    </row>
    <row r="5303" spans="11:11" x14ac:dyDescent="0.25">
      <c r="K5303"/>
    </row>
    <row r="5304" spans="11:11" x14ac:dyDescent="0.25">
      <c r="K5304"/>
    </row>
    <row r="5305" spans="11:11" x14ac:dyDescent="0.25">
      <c r="K5305"/>
    </row>
    <row r="5306" spans="11:11" x14ac:dyDescent="0.25">
      <c r="K5306"/>
    </row>
    <row r="5307" spans="11:11" x14ac:dyDescent="0.25">
      <c r="K5307"/>
    </row>
    <row r="5308" spans="11:11" x14ac:dyDescent="0.25">
      <c r="K5308"/>
    </row>
    <row r="5309" spans="11:11" x14ac:dyDescent="0.25">
      <c r="K5309"/>
    </row>
    <row r="5310" spans="11:11" x14ac:dyDescent="0.25">
      <c r="K5310"/>
    </row>
    <row r="5311" spans="11:11" x14ac:dyDescent="0.25">
      <c r="K5311"/>
    </row>
    <row r="5312" spans="11:11" x14ac:dyDescent="0.25">
      <c r="K5312"/>
    </row>
    <row r="5313" spans="11:11" x14ac:dyDescent="0.25">
      <c r="K5313"/>
    </row>
    <row r="5314" spans="11:11" x14ac:dyDescent="0.25">
      <c r="K5314"/>
    </row>
    <row r="5315" spans="11:11" x14ac:dyDescent="0.25">
      <c r="K5315"/>
    </row>
    <row r="5316" spans="11:11" x14ac:dyDescent="0.25">
      <c r="K5316"/>
    </row>
    <row r="5317" spans="11:11" x14ac:dyDescent="0.25">
      <c r="K5317"/>
    </row>
    <row r="5318" spans="11:11" x14ac:dyDescent="0.25">
      <c r="K5318"/>
    </row>
    <row r="5319" spans="11:11" x14ac:dyDescent="0.25">
      <c r="K5319"/>
    </row>
    <row r="5320" spans="11:11" x14ac:dyDescent="0.25">
      <c r="K5320"/>
    </row>
    <row r="5321" spans="11:11" x14ac:dyDescent="0.25">
      <c r="K5321"/>
    </row>
    <row r="5322" spans="11:11" x14ac:dyDescent="0.25">
      <c r="K5322"/>
    </row>
    <row r="5323" spans="11:11" x14ac:dyDescent="0.25">
      <c r="K5323"/>
    </row>
    <row r="5324" spans="11:11" x14ac:dyDescent="0.25">
      <c r="K5324"/>
    </row>
    <row r="5325" spans="11:11" x14ac:dyDescent="0.25">
      <c r="K5325"/>
    </row>
    <row r="5326" spans="11:11" x14ac:dyDescent="0.25">
      <c r="K5326"/>
    </row>
    <row r="5327" spans="11:11" x14ac:dyDescent="0.25">
      <c r="K5327"/>
    </row>
    <row r="5328" spans="11:11" x14ac:dyDescent="0.25">
      <c r="K5328"/>
    </row>
    <row r="5329" spans="11:11" x14ac:dyDescent="0.25">
      <c r="K5329"/>
    </row>
    <row r="5330" spans="11:11" x14ac:dyDescent="0.25">
      <c r="K5330"/>
    </row>
    <row r="5331" spans="11:11" x14ac:dyDescent="0.25">
      <c r="K5331"/>
    </row>
    <row r="5332" spans="11:11" x14ac:dyDescent="0.25">
      <c r="K5332"/>
    </row>
    <row r="5333" spans="11:11" x14ac:dyDescent="0.25">
      <c r="K5333"/>
    </row>
    <row r="5334" spans="11:11" x14ac:dyDescent="0.25">
      <c r="K5334"/>
    </row>
    <row r="5335" spans="11:11" x14ac:dyDescent="0.25">
      <c r="K5335"/>
    </row>
    <row r="5336" spans="11:11" x14ac:dyDescent="0.25">
      <c r="K5336"/>
    </row>
    <row r="5337" spans="11:11" x14ac:dyDescent="0.25">
      <c r="K5337"/>
    </row>
    <row r="5338" spans="11:11" x14ac:dyDescent="0.25">
      <c r="K5338"/>
    </row>
    <row r="5339" spans="11:11" x14ac:dyDescent="0.25">
      <c r="K5339"/>
    </row>
    <row r="5340" spans="11:11" x14ac:dyDescent="0.25">
      <c r="K5340"/>
    </row>
    <row r="5341" spans="11:11" x14ac:dyDescent="0.25">
      <c r="K5341"/>
    </row>
    <row r="5342" spans="11:11" x14ac:dyDescent="0.25">
      <c r="K5342"/>
    </row>
    <row r="5343" spans="11:11" x14ac:dyDescent="0.25">
      <c r="K5343"/>
    </row>
    <row r="5344" spans="11:11" x14ac:dyDescent="0.25">
      <c r="K5344"/>
    </row>
    <row r="5345" spans="11:11" x14ac:dyDescent="0.25">
      <c r="K5345"/>
    </row>
    <row r="5346" spans="11:11" x14ac:dyDescent="0.25">
      <c r="K5346"/>
    </row>
    <row r="5347" spans="11:11" x14ac:dyDescent="0.25">
      <c r="K5347"/>
    </row>
    <row r="5348" spans="11:11" x14ac:dyDescent="0.25">
      <c r="K5348"/>
    </row>
    <row r="5349" spans="11:11" x14ac:dyDescent="0.25">
      <c r="K5349"/>
    </row>
    <row r="5350" spans="11:11" x14ac:dyDescent="0.25">
      <c r="K5350"/>
    </row>
    <row r="5351" spans="11:11" x14ac:dyDescent="0.25">
      <c r="K5351"/>
    </row>
    <row r="5352" spans="11:11" x14ac:dyDescent="0.25">
      <c r="K5352"/>
    </row>
    <row r="5353" spans="11:11" x14ac:dyDescent="0.25">
      <c r="K5353"/>
    </row>
    <row r="5354" spans="11:11" x14ac:dyDescent="0.25">
      <c r="K5354"/>
    </row>
    <row r="5355" spans="11:11" x14ac:dyDescent="0.25">
      <c r="K5355"/>
    </row>
    <row r="5356" spans="11:11" x14ac:dyDescent="0.25">
      <c r="K5356"/>
    </row>
    <row r="5357" spans="11:11" x14ac:dyDescent="0.25">
      <c r="K5357"/>
    </row>
    <row r="5358" spans="11:11" x14ac:dyDescent="0.25">
      <c r="K5358"/>
    </row>
    <row r="5359" spans="11:11" x14ac:dyDescent="0.25">
      <c r="K5359"/>
    </row>
    <row r="5360" spans="11:11" x14ac:dyDescent="0.25">
      <c r="K5360"/>
    </row>
    <row r="5361" spans="11:11" x14ac:dyDescent="0.25">
      <c r="K5361"/>
    </row>
    <row r="5362" spans="11:11" x14ac:dyDescent="0.25">
      <c r="K5362"/>
    </row>
    <row r="5363" spans="11:11" x14ac:dyDescent="0.25">
      <c r="K5363"/>
    </row>
    <row r="5364" spans="11:11" x14ac:dyDescent="0.25">
      <c r="K5364"/>
    </row>
    <row r="5365" spans="11:11" x14ac:dyDescent="0.25">
      <c r="K5365"/>
    </row>
    <row r="5366" spans="11:11" x14ac:dyDescent="0.25">
      <c r="K5366"/>
    </row>
    <row r="5367" spans="11:11" x14ac:dyDescent="0.25">
      <c r="K5367"/>
    </row>
    <row r="5368" spans="11:11" x14ac:dyDescent="0.25">
      <c r="K5368"/>
    </row>
    <row r="5369" spans="11:11" x14ac:dyDescent="0.25">
      <c r="K5369"/>
    </row>
    <row r="5370" spans="11:11" x14ac:dyDescent="0.25">
      <c r="K5370"/>
    </row>
    <row r="5371" spans="11:11" x14ac:dyDescent="0.25">
      <c r="K5371"/>
    </row>
    <row r="5372" spans="11:11" x14ac:dyDescent="0.25">
      <c r="K5372"/>
    </row>
    <row r="5373" spans="11:11" x14ac:dyDescent="0.25">
      <c r="K5373"/>
    </row>
    <row r="5374" spans="11:11" x14ac:dyDescent="0.25">
      <c r="K5374"/>
    </row>
    <row r="5375" spans="11:11" x14ac:dyDescent="0.25">
      <c r="K5375"/>
    </row>
    <row r="5376" spans="11:11" x14ac:dyDescent="0.25">
      <c r="K5376"/>
    </row>
    <row r="5377" spans="11:11" x14ac:dyDescent="0.25">
      <c r="K5377"/>
    </row>
    <row r="5378" spans="11:11" x14ac:dyDescent="0.25">
      <c r="K5378"/>
    </row>
    <row r="5379" spans="11:11" x14ac:dyDescent="0.25">
      <c r="K5379"/>
    </row>
    <row r="5380" spans="11:11" x14ac:dyDescent="0.25">
      <c r="K5380"/>
    </row>
    <row r="5381" spans="11:11" x14ac:dyDescent="0.25">
      <c r="K5381"/>
    </row>
    <row r="5382" spans="11:11" x14ac:dyDescent="0.25">
      <c r="K5382"/>
    </row>
    <row r="5383" spans="11:11" x14ac:dyDescent="0.25">
      <c r="K5383"/>
    </row>
    <row r="5384" spans="11:11" x14ac:dyDescent="0.25">
      <c r="K5384"/>
    </row>
    <row r="5385" spans="11:11" x14ac:dyDescent="0.25">
      <c r="K5385"/>
    </row>
    <row r="5386" spans="11:11" x14ac:dyDescent="0.25">
      <c r="K5386"/>
    </row>
    <row r="5387" spans="11:11" x14ac:dyDescent="0.25">
      <c r="K5387"/>
    </row>
    <row r="5388" spans="11:11" x14ac:dyDescent="0.25">
      <c r="K5388"/>
    </row>
    <row r="5389" spans="11:11" x14ac:dyDescent="0.25">
      <c r="K5389"/>
    </row>
    <row r="5390" spans="11:11" x14ac:dyDescent="0.25">
      <c r="K5390"/>
    </row>
    <row r="5391" spans="11:11" x14ac:dyDescent="0.25">
      <c r="K5391"/>
    </row>
    <row r="5392" spans="11:11" x14ac:dyDescent="0.25">
      <c r="K5392"/>
    </row>
    <row r="5393" spans="11:11" x14ac:dyDescent="0.25">
      <c r="K5393"/>
    </row>
    <row r="5394" spans="11:11" x14ac:dyDescent="0.25">
      <c r="K5394"/>
    </row>
    <row r="5395" spans="11:11" x14ac:dyDescent="0.25">
      <c r="K5395"/>
    </row>
    <row r="5396" spans="11:11" x14ac:dyDescent="0.25">
      <c r="K5396"/>
    </row>
    <row r="5397" spans="11:11" x14ac:dyDescent="0.25">
      <c r="K5397"/>
    </row>
    <row r="5398" spans="11:11" x14ac:dyDescent="0.25">
      <c r="K5398"/>
    </row>
    <row r="5399" spans="11:11" x14ac:dyDescent="0.25">
      <c r="K5399"/>
    </row>
    <row r="5400" spans="11:11" x14ac:dyDescent="0.25">
      <c r="K5400"/>
    </row>
    <row r="5401" spans="11:11" x14ac:dyDescent="0.25">
      <c r="K5401"/>
    </row>
    <row r="5402" spans="11:11" x14ac:dyDescent="0.25">
      <c r="K5402"/>
    </row>
    <row r="5403" spans="11:11" x14ac:dyDescent="0.25">
      <c r="K5403"/>
    </row>
    <row r="5404" spans="11:11" x14ac:dyDescent="0.25">
      <c r="K5404"/>
    </row>
    <row r="5405" spans="11:11" x14ac:dyDescent="0.25">
      <c r="K5405"/>
    </row>
    <row r="5406" spans="11:11" x14ac:dyDescent="0.25">
      <c r="K5406"/>
    </row>
    <row r="5407" spans="11:11" x14ac:dyDescent="0.25">
      <c r="K5407"/>
    </row>
    <row r="5408" spans="11:11" x14ac:dyDescent="0.25">
      <c r="K5408"/>
    </row>
    <row r="5409" spans="11:11" x14ac:dyDescent="0.25">
      <c r="K5409"/>
    </row>
    <row r="5410" spans="11:11" x14ac:dyDescent="0.25">
      <c r="K5410"/>
    </row>
    <row r="5411" spans="11:11" x14ac:dyDescent="0.25">
      <c r="K5411"/>
    </row>
    <row r="5412" spans="11:11" x14ac:dyDescent="0.25">
      <c r="K5412"/>
    </row>
    <row r="5413" spans="11:11" x14ac:dyDescent="0.25">
      <c r="K5413"/>
    </row>
    <row r="5414" spans="11:11" x14ac:dyDescent="0.25">
      <c r="K5414"/>
    </row>
    <row r="5415" spans="11:11" x14ac:dyDescent="0.25">
      <c r="K5415"/>
    </row>
    <row r="5416" spans="11:11" x14ac:dyDescent="0.25">
      <c r="K5416"/>
    </row>
    <row r="5417" spans="11:11" x14ac:dyDescent="0.25">
      <c r="K5417"/>
    </row>
    <row r="5418" spans="11:11" x14ac:dyDescent="0.25">
      <c r="K5418"/>
    </row>
    <row r="5419" spans="11:11" x14ac:dyDescent="0.25">
      <c r="K5419"/>
    </row>
    <row r="5420" spans="11:11" x14ac:dyDescent="0.25">
      <c r="K5420"/>
    </row>
    <row r="5421" spans="11:11" x14ac:dyDescent="0.25">
      <c r="K5421"/>
    </row>
    <row r="5422" spans="11:11" x14ac:dyDescent="0.25">
      <c r="K5422"/>
    </row>
    <row r="5423" spans="11:11" x14ac:dyDescent="0.25">
      <c r="K5423"/>
    </row>
    <row r="5424" spans="11:11" x14ac:dyDescent="0.25">
      <c r="K5424"/>
    </row>
    <row r="5425" spans="11:11" x14ac:dyDescent="0.25">
      <c r="K5425"/>
    </row>
    <row r="5426" spans="11:11" x14ac:dyDescent="0.25">
      <c r="K5426"/>
    </row>
    <row r="5427" spans="11:11" x14ac:dyDescent="0.25">
      <c r="K5427"/>
    </row>
    <row r="5428" spans="11:11" x14ac:dyDescent="0.25">
      <c r="K5428"/>
    </row>
    <row r="5429" spans="11:11" x14ac:dyDescent="0.25">
      <c r="K5429"/>
    </row>
    <row r="5430" spans="11:11" x14ac:dyDescent="0.25">
      <c r="K5430"/>
    </row>
    <row r="5431" spans="11:11" x14ac:dyDescent="0.25">
      <c r="K5431"/>
    </row>
    <row r="5432" spans="11:11" x14ac:dyDescent="0.25">
      <c r="K5432"/>
    </row>
    <row r="5433" spans="11:11" x14ac:dyDescent="0.25">
      <c r="K5433"/>
    </row>
    <row r="5434" spans="11:11" x14ac:dyDescent="0.25">
      <c r="K5434"/>
    </row>
    <row r="5435" spans="11:11" x14ac:dyDescent="0.25">
      <c r="K5435"/>
    </row>
    <row r="5436" spans="11:11" x14ac:dyDescent="0.25">
      <c r="K5436"/>
    </row>
    <row r="5437" spans="11:11" x14ac:dyDescent="0.25">
      <c r="K5437"/>
    </row>
    <row r="5438" spans="11:11" x14ac:dyDescent="0.25">
      <c r="K5438"/>
    </row>
    <row r="5439" spans="11:11" x14ac:dyDescent="0.25">
      <c r="K5439"/>
    </row>
    <row r="5440" spans="11:11" x14ac:dyDescent="0.25">
      <c r="K5440"/>
    </row>
    <row r="5441" spans="11:11" x14ac:dyDescent="0.25">
      <c r="K5441"/>
    </row>
    <row r="5442" spans="11:11" x14ac:dyDescent="0.25">
      <c r="K5442"/>
    </row>
    <row r="5443" spans="11:11" x14ac:dyDescent="0.25">
      <c r="K5443"/>
    </row>
    <row r="5444" spans="11:11" x14ac:dyDescent="0.25">
      <c r="K5444"/>
    </row>
    <row r="5445" spans="11:11" x14ac:dyDescent="0.25">
      <c r="K5445"/>
    </row>
    <row r="5446" spans="11:11" x14ac:dyDescent="0.25">
      <c r="K5446"/>
    </row>
    <row r="5447" spans="11:11" x14ac:dyDescent="0.25">
      <c r="K5447"/>
    </row>
    <row r="5448" spans="11:11" x14ac:dyDescent="0.25">
      <c r="K5448"/>
    </row>
    <row r="5449" spans="11:11" x14ac:dyDescent="0.25">
      <c r="K5449"/>
    </row>
    <row r="5450" spans="11:11" x14ac:dyDescent="0.25">
      <c r="K5450"/>
    </row>
    <row r="5451" spans="11:11" x14ac:dyDescent="0.25">
      <c r="K5451"/>
    </row>
    <row r="5452" spans="11:11" x14ac:dyDescent="0.25">
      <c r="K5452"/>
    </row>
    <row r="5453" spans="11:11" x14ac:dyDescent="0.25">
      <c r="K5453"/>
    </row>
    <row r="5454" spans="11:11" x14ac:dyDescent="0.25">
      <c r="K5454"/>
    </row>
    <row r="5455" spans="11:11" x14ac:dyDescent="0.25">
      <c r="K5455"/>
    </row>
    <row r="5456" spans="11:11" x14ac:dyDescent="0.25">
      <c r="K5456"/>
    </row>
    <row r="5457" spans="11:11" x14ac:dyDescent="0.25">
      <c r="K5457"/>
    </row>
    <row r="5458" spans="11:11" x14ac:dyDescent="0.25">
      <c r="K5458"/>
    </row>
    <row r="5459" spans="11:11" x14ac:dyDescent="0.25">
      <c r="K5459"/>
    </row>
    <row r="5460" spans="11:11" x14ac:dyDescent="0.25">
      <c r="K5460"/>
    </row>
    <row r="5461" spans="11:11" x14ac:dyDescent="0.25">
      <c r="K5461"/>
    </row>
    <row r="5462" spans="11:11" x14ac:dyDescent="0.25">
      <c r="K5462"/>
    </row>
    <row r="5463" spans="11:11" x14ac:dyDescent="0.25">
      <c r="K5463"/>
    </row>
    <row r="5464" spans="11:11" x14ac:dyDescent="0.25">
      <c r="K5464"/>
    </row>
    <row r="5465" spans="11:11" x14ac:dyDescent="0.25">
      <c r="K5465"/>
    </row>
    <row r="5466" spans="11:11" x14ac:dyDescent="0.25">
      <c r="K5466"/>
    </row>
    <row r="5467" spans="11:11" x14ac:dyDescent="0.25">
      <c r="K5467"/>
    </row>
    <row r="5468" spans="11:11" x14ac:dyDescent="0.25">
      <c r="K5468"/>
    </row>
    <row r="5469" spans="11:11" x14ac:dyDescent="0.25">
      <c r="K5469"/>
    </row>
    <row r="5470" spans="11:11" x14ac:dyDescent="0.25">
      <c r="K5470"/>
    </row>
    <row r="5471" spans="11:11" x14ac:dyDescent="0.25">
      <c r="K5471"/>
    </row>
    <row r="5472" spans="11:11" x14ac:dyDescent="0.25">
      <c r="K5472"/>
    </row>
    <row r="5473" spans="11:11" x14ac:dyDescent="0.25">
      <c r="K5473"/>
    </row>
    <row r="5474" spans="11:11" x14ac:dyDescent="0.25">
      <c r="K5474"/>
    </row>
    <row r="5475" spans="11:11" x14ac:dyDescent="0.25">
      <c r="K5475"/>
    </row>
    <row r="5476" spans="11:11" x14ac:dyDescent="0.25">
      <c r="K5476"/>
    </row>
    <row r="5477" spans="11:11" x14ac:dyDescent="0.25">
      <c r="K5477"/>
    </row>
    <row r="5478" spans="11:11" x14ac:dyDescent="0.25">
      <c r="K5478"/>
    </row>
    <row r="5479" spans="11:11" x14ac:dyDescent="0.25">
      <c r="K5479"/>
    </row>
    <row r="5480" spans="11:11" x14ac:dyDescent="0.25">
      <c r="K5480"/>
    </row>
    <row r="5481" spans="11:11" x14ac:dyDescent="0.25">
      <c r="K5481"/>
    </row>
    <row r="5482" spans="11:11" x14ac:dyDescent="0.25">
      <c r="K5482"/>
    </row>
    <row r="5483" spans="11:11" x14ac:dyDescent="0.25">
      <c r="K5483"/>
    </row>
    <row r="5484" spans="11:11" x14ac:dyDescent="0.25">
      <c r="K5484"/>
    </row>
    <row r="5485" spans="11:11" x14ac:dyDescent="0.25">
      <c r="K5485"/>
    </row>
    <row r="5486" spans="11:11" x14ac:dyDescent="0.25">
      <c r="K5486"/>
    </row>
    <row r="5487" spans="11:11" x14ac:dyDescent="0.25">
      <c r="K5487"/>
    </row>
    <row r="5488" spans="11:11" x14ac:dyDescent="0.25">
      <c r="K5488"/>
    </row>
    <row r="5489" spans="11:11" x14ac:dyDescent="0.25">
      <c r="K5489"/>
    </row>
    <row r="5490" spans="11:11" x14ac:dyDescent="0.25">
      <c r="K5490"/>
    </row>
    <row r="5491" spans="11:11" x14ac:dyDescent="0.25">
      <c r="K5491"/>
    </row>
    <row r="5492" spans="11:11" x14ac:dyDescent="0.25">
      <c r="K5492"/>
    </row>
    <row r="5493" spans="11:11" x14ac:dyDescent="0.25">
      <c r="K5493"/>
    </row>
    <row r="5494" spans="11:11" x14ac:dyDescent="0.25">
      <c r="K5494"/>
    </row>
    <row r="5495" spans="11:11" x14ac:dyDescent="0.25">
      <c r="K5495"/>
    </row>
    <row r="5496" spans="11:11" x14ac:dyDescent="0.25">
      <c r="K5496"/>
    </row>
    <row r="5497" spans="11:11" x14ac:dyDescent="0.25">
      <c r="K5497"/>
    </row>
    <row r="5498" spans="11:11" x14ac:dyDescent="0.25">
      <c r="K5498"/>
    </row>
    <row r="5499" spans="11:11" x14ac:dyDescent="0.25">
      <c r="K5499"/>
    </row>
    <row r="5500" spans="11:11" x14ac:dyDescent="0.25">
      <c r="K5500"/>
    </row>
    <row r="5501" spans="11:11" x14ac:dyDescent="0.25">
      <c r="K5501"/>
    </row>
    <row r="5502" spans="11:11" x14ac:dyDescent="0.25">
      <c r="K5502"/>
    </row>
    <row r="5503" spans="11:11" x14ac:dyDescent="0.25">
      <c r="K5503"/>
    </row>
    <row r="5504" spans="11:11" x14ac:dyDescent="0.25">
      <c r="K5504"/>
    </row>
    <row r="5505" spans="11:11" x14ac:dyDescent="0.25">
      <c r="K5505"/>
    </row>
    <row r="5506" spans="11:11" x14ac:dyDescent="0.25">
      <c r="K5506"/>
    </row>
    <row r="5507" spans="11:11" x14ac:dyDescent="0.25">
      <c r="K5507"/>
    </row>
    <row r="5508" spans="11:11" x14ac:dyDescent="0.25">
      <c r="K5508"/>
    </row>
    <row r="5509" spans="11:11" x14ac:dyDescent="0.25">
      <c r="K5509"/>
    </row>
    <row r="5510" spans="11:11" x14ac:dyDescent="0.25">
      <c r="K5510"/>
    </row>
    <row r="5511" spans="11:11" x14ac:dyDescent="0.25">
      <c r="K5511"/>
    </row>
    <row r="5512" spans="11:11" x14ac:dyDescent="0.25">
      <c r="K5512"/>
    </row>
    <row r="5513" spans="11:11" x14ac:dyDescent="0.25">
      <c r="K5513"/>
    </row>
    <row r="5514" spans="11:11" x14ac:dyDescent="0.25">
      <c r="K5514"/>
    </row>
    <row r="5515" spans="11:11" x14ac:dyDescent="0.25">
      <c r="K5515"/>
    </row>
    <row r="5516" spans="11:11" x14ac:dyDescent="0.25">
      <c r="K5516"/>
    </row>
    <row r="5517" spans="11:11" x14ac:dyDescent="0.25">
      <c r="K5517"/>
    </row>
    <row r="5518" spans="11:11" x14ac:dyDescent="0.25">
      <c r="K5518"/>
    </row>
    <row r="5519" spans="11:11" x14ac:dyDescent="0.25">
      <c r="K5519"/>
    </row>
    <row r="5520" spans="11:11" x14ac:dyDescent="0.25">
      <c r="K5520"/>
    </row>
    <row r="5521" spans="11:11" x14ac:dyDescent="0.25">
      <c r="K5521"/>
    </row>
    <row r="5522" spans="11:11" x14ac:dyDescent="0.25">
      <c r="K5522"/>
    </row>
    <row r="5523" spans="11:11" x14ac:dyDescent="0.25">
      <c r="K5523"/>
    </row>
    <row r="5524" spans="11:11" x14ac:dyDescent="0.25">
      <c r="K5524"/>
    </row>
    <row r="5525" spans="11:11" x14ac:dyDescent="0.25">
      <c r="K5525"/>
    </row>
    <row r="5526" spans="11:11" x14ac:dyDescent="0.25">
      <c r="K5526"/>
    </row>
    <row r="5527" spans="11:11" x14ac:dyDescent="0.25">
      <c r="K5527"/>
    </row>
    <row r="5528" spans="11:11" x14ac:dyDescent="0.25">
      <c r="K5528"/>
    </row>
    <row r="5529" spans="11:11" x14ac:dyDescent="0.25">
      <c r="K5529"/>
    </row>
    <row r="5530" spans="11:11" x14ac:dyDescent="0.25">
      <c r="K5530"/>
    </row>
    <row r="5531" spans="11:11" x14ac:dyDescent="0.25">
      <c r="K5531"/>
    </row>
    <row r="5532" spans="11:11" x14ac:dyDescent="0.25">
      <c r="K5532"/>
    </row>
    <row r="5533" spans="11:11" x14ac:dyDescent="0.25">
      <c r="K5533"/>
    </row>
    <row r="5534" spans="11:11" x14ac:dyDescent="0.25">
      <c r="K5534"/>
    </row>
    <row r="5535" spans="11:11" x14ac:dyDescent="0.25">
      <c r="K5535"/>
    </row>
    <row r="5536" spans="11:11" x14ac:dyDescent="0.25">
      <c r="K5536"/>
    </row>
    <row r="5537" spans="11:11" x14ac:dyDescent="0.25">
      <c r="K5537"/>
    </row>
    <row r="5538" spans="11:11" x14ac:dyDescent="0.25">
      <c r="K5538"/>
    </row>
    <row r="5539" spans="11:11" x14ac:dyDescent="0.25">
      <c r="K5539"/>
    </row>
    <row r="5540" spans="11:11" x14ac:dyDescent="0.25">
      <c r="K5540"/>
    </row>
    <row r="5541" spans="11:11" x14ac:dyDescent="0.25">
      <c r="K5541"/>
    </row>
    <row r="5542" spans="11:11" x14ac:dyDescent="0.25">
      <c r="K5542"/>
    </row>
    <row r="5543" spans="11:11" x14ac:dyDescent="0.25">
      <c r="K5543"/>
    </row>
    <row r="5544" spans="11:11" x14ac:dyDescent="0.25">
      <c r="K5544"/>
    </row>
    <row r="5545" spans="11:11" x14ac:dyDescent="0.25">
      <c r="K5545"/>
    </row>
    <row r="5546" spans="11:11" x14ac:dyDescent="0.25">
      <c r="K5546"/>
    </row>
    <row r="5547" spans="11:11" x14ac:dyDescent="0.25">
      <c r="K5547"/>
    </row>
    <row r="5548" spans="11:11" x14ac:dyDescent="0.25">
      <c r="K5548"/>
    </row>
    <row r="5549" spans="11:11" x14ac:dyDescent="0.25">
      <c r="K5549"/>
    </row>
    <row r="5550" spans="11:11" x14ac:dyDescent="0.25">
      <c r="K5550"/>
    </row>
    <row r="5551" spans="11:11" x14ac:dyDescent="0.25">
      <c r="K5551"/>
    </row>
    <row r="5552" spans="11:11" x14ac:dyDescent="0.25">
      <c r="K5552"/>
    </row>
    <row r="5553" spans="11:11" x14ac:dyDescent="0.25">
      <c r="K5553"/>
    </row>
    <row r="5554" spans="11:11" x14ac:dyDescent="0.25">
      <c r="K5554"/>
    </row>
    <row r="5555" spans="11:11" x14ac:dyDescent="0.25">
      <c r="K5555"/>
    </row>
    <row r="5556" spans="11:11" x14ac:dyDescent="0.25">
      <c r="K5556"/>
    </row>
    <row r="5557" spans="11:11" x14ac:dyDescent="0.25">
      <c r="K5557"/>
    </row>
    <row r="5558" spans="11:11" x14ac:dyDescent="0.25">
      <c r="K5558"/>
    </row>
    <row r="5559" spans="11:11" x14ac:dyDescent="0.25">
      <c r="K5559"/>
    </row>
    <row r="5560" spans="11:11" x14ac:dyDescent="0.25">
      <c r="K5560"/>
    </row>
    <row r="5561" spans="11:11" x14ac:dyDescent="0.25">
      <c r="K5561"/>
    </row>
    <row r="5562" spans="11:11" x14ac:dyDescent="0.25">
      <c r="K5562"/>
    </row>
    <row r="5563" spans="11:11" x14ac:dyDescent="0.25">
      <c r="K5563"/>
    </row>
    <row r="5564" spans="11:11" x14ac:dyDescent="0.25">
      <c r="K5564"/>
    </row>
    <row r="5565" spans="11:11" x14ac:dyDescent="0.25">
      <c r="K5565"/>
    </row>
    <row r="5566" spans="11:11" x14ac:dyDescent="0.25">
      <c r="K5566"/>
    </row>
    <row r="5567" spans="11:11" x14ac:dyDescent="0.25">
      <c r="K5567"/>
    </row>
    <row r="5568" spans="11:11" x14ac:dyDescent="0.25">
      <c r="K5568"/>
    </row>
    <row r="5569" spans="11:11" x14ac:dyDescent="0.25">
      <c r="K5569"/>
    </row>
    <row r="5570" spans="11:11" x14ac:dyDescent="0.25">
      <c r="K5570"/>
    </row>
    <row r="5571" spans="11:11" x14ac:dyDescent="0.25">
      <c r="K5571"/>
    </row>
    <row r="5572" spans="11:11" x14ac:dyDescent="0.25">
      <c r="K5572"/>
    </row>
    <row r="5573" spans="11:11" x14ac:dyDescent="0.25">
      <c r="K5573"/>
    </row>
    <row r="5574" spans="11:11" x14ac:dyDescent="0.25">
      <c r="K5574"/>
    </row>
    <row r="5575" spans="11:11" x14ac:dyDescent="0.25">
      <c r="K5575"/>
    </row>
    <row r="5576" spans="11:11" x14ac:dyDescent="0.25">
      <c r="K5576"/>
    </row>
    <row r="5577" spans="11:11" x14ac:dyDescent="0.25">
      <c r="K5577"/>
    </row>
    <row r="5578" spans="11:11" x14ac:dyDescent="0.25">
      <c r="K5578"/>
    </row>
    <row r="5579" spans="11:11" x14ac:dyDescent="0.25">
      <c r="K5579"/>
    </row>
    <row r="5580" spans="11:11" x14ac:dyDescent="0.25">
      <c r="K5580"/>
    </row>
    <row r="5581" spans="11:11" x14ac:dyDescent="0.25">
      <c r="K5581"/>
    </row>
    <row r="5582" spans="11:11" x14ac:dyDescent="0.25">
      <c r="K5582"/>
    </row>
    <row r="5583" spans="11:11" x14ac:dyDescent="0.25">
      <c r="K5583"/>
    </row>
    <row r="5584" spans="11:11" x14ac:dyDescent="0.25">
      <c r="K5584"/>
    </row>
    <row r="5585" spans="11:11" x14ac:dyDescent="0.25">
      <c r="K5585"/>
    </row>
    <row r="5586" spans="11:11" x14ac:dyDescent="0.25">
      <c r="K5586"/>
    </row>
    <row r="5587" spans="11:11" x14ac:dyDescent="0.25">
      <c r="K5587"/>
    </row>
    <row r="5588" spans="11:11" x14ac:dyDescent="0.25">
      <c r="K5588"/>
    </row>
    <row r="5589" spans="11:11" x14ac:dyDescent="0.25">
      <c r="K5589"/>
    </row>
    <row r="5590" spans="11:11" x14ac:dyDescent="0.25">
      <c r="K5590"/>
    </row>
    <row r="5591" spans="11:11" x14ac:dyDescent="0.25">
      <c r="K5591"/>
    </row>
    <row r="5592" spans="11:11" x14ac:dyDescent="0.25">
      <c r="K5592"/>
    </row>
    <row r="5593" spans="11:11" x14ac:dyDescent="0.25">
      <c r="K5593"/>
    </row>
    <row r="5594" spans="11:11" x14ac:dyDescent="0.25">
      <c r="K5594"/>
    </row>
    <row r="5595" spans="11:11" x14ac:dyDescent="0.25">
      <c r="K5595"/>
    </row>
    <row r="5596" spans="11:11" x14ac:dyDescent="0.25">
      <c r="K5596"/>
    </row>
    <row r="5597" spans="11:11" x14ac:dyDescent="0.25">
      <c r="K5597"/>
    </row>
    <row r="5598" spans="11:11" x14ac:dyDescent="0.25">
      <c r="K5598"/>
    </row>
    <row r="5599" spans="11:11" x14ac:dyDescent="0.25">
      <c r="K5599"/>
    </row>
    <row r="5600" spans="11:11" x14ac:dyDescent="0.25">
      <c r="K5600"/>
    </row>
    <row r="5601" spans="11:11" x14ac:dyDescent="0.25">
      <c r="K5601"/>
    </row>
    <row r="5602" spans="11:11" x14ac:dyDescent="0.25">
      <c r="K5602"/>
    </row>
    <row r="5603" spans="11:11" x14ac:dyDescent="0.25">
      <c r="K5603"/>
    </row>
    <row r="5604" spans="11:11" x14ac:dyDescent="0.25">
      <c r="K5604"/>
    </row>
    <row r="5605" spans="11:11" x14ac:dyDescent="0.25">
      <c r="K5605"/>
    </row>
    <row r="5606" spans="11:11" x14ac:dyDescent="0.25">
      <c r="K5606"/>
    </row>
    <row r="5607" spans="11:11" x14ac:dyDescent="0.25">
      <c r="K5607"/>
    </row>
    <row r="5608" spans="11:11" x14ac:dyDescent="0.25">
      <c r="K5608"/>
    </row>
    <row r="5609" spans="11:11" x14ac:dyDescent="0.25">
      <c r="K5609"/>
    </row>
    <row r="5610" spans="11:11" x14ac:dyDescent="0.25">
      <c r="K5610"/>
    </row>
    <row r="5611" spans="11:11" x14ac:dyDescent="0.25">
      <c r="K5611"/>
    </row>
    <row r="5612" spans="11:11" x14ac:dyDescent="0.25">
      <c r="K5612"/>
    </row>
    <row r="5613" spans="11:11" x14ac:dyDescent="0.25">
      <c r="K5613"/>
    </row>
    <row r="5614" spans="11:11" x14ac:dyDescent="0.25">
      <c r="K5614"/>
    </row>
    <row r="5615" spans="11:11" x14ac:dyDescent="0.25">
      <c r="K5615"/>
    </row>
    <row r="5616" spans="11:11" x14ac:dyDescent="0.25">
      <c r="K5616"/>
    </row>
    <row r="5617" spans="11:11" x14ac:dyDescent="0.25">
      <c r="K5617"/>
    </row>
    <row r="5618" spans="11:11" x14ac:dyDescent="0.25">
      <c r="K5618"/>
    </row>
    <row r="5619" spans="11:11" x14ac:dyDescent="0.25">
      <c r="K5619"/>
    </row>
    <row r="5620" spans="11:11" x14ac:dyDescent="0.25">
      <c r="K5620"/>
    </row>
    <row r="5621" spans="11:11" x14ac:dyDescent="0.25">
      <c r="K5621"/>
    </row>
    <row r="5622" spans="11:11" x14ac:dyDescent="0.25">
      <c r="K5622"/>
    </row>
    <row r="5623" spans="11:11" x14ac:dyDescent="0.25">
      <c r="K5623"/>
    </row>
    <row r="5624" spans="11:11" x14ac:dyDescent="0.25">
      <c r="K5624"/>
    </row>
    <row r="5625" spans="11:11" x14ac:dyDescent="0.25">
      <c r="K5625"/>
    </row>
    <row r="5626" spans="11:11" x14ac:dyDescent="0.25">
      <c r="K5626"/>
    </row>
    <row r="5627" spans="11:11" x14ac:dyDescent="0.25">
      <c r="K5627"/>
    </row>
    <row r="5628" spans="11:11" x14ac:dyDescent="0.25">
      <c r="K5628"/>
    </row>
    <row r="5629" spans="11:11" x14ac:dyDescent="0.25">
      <c r="K5629"/>
    </row>
    <row r="5630" spans="11:11" x14ac:dyDescent="0.25">
      <c r="K5630"/>
    </row>
    <row r="5631" spans="11:11" x14ac:dyDescent="0.25">
      <c r="K5631"/>
    </row>
    <row r="5632" spans="11:11" x14ac:dyDescent="0.25">
      <c r="K5632"/>
    </row>
    <row r="5633" spans="11:11" x14ac:dyDescent="0.25">
      <c r="K5633"/>
    </row>
    <row r="5634" spans="11:11" x14ac:dyDescent="0.25">
      <c r="K5634"/>
    </row>
    <row r="5635" spans="11:11" x14ac:dyDescent="0.25">
      <c r="K5635"/>
    </row>
    <row r="5636" spans="11:11" x14ac:dyDescent="0.25">
      <c r="K5636"/>
    </row>
    <row r="5637" spans="11:11" x14ac:dyDescent="0.25">
      <c r="K5637"/>
    </row>
    <row r="5638" spans="11:11" x14ac:dyDescent="0.25">
      <c r="K5638"/>
    </row>
    <row r="5639" spans="11:11" x14ac:dyDescent="0.25">
      <c r="K5639"/>
    </row>
    <row r="5640" spans="11:11" x14ac:dyDescent="0.25">
      <c r="K5640"/>
    </row>
    <row r="5641" spans="11:11" x14ac:dyDescent="0.25">
      <c r="K5641"/>
    </row>
    <row r="5642" spans="11:11" x14ac:dyDescent="0.25">
      <c r="K5642"/>
    </row>
    <row r="5643" spans="11:11" x14ac:dyDescent="0.25">
      <c r="K5643"/>
    </row>
    <row r="5644" spans="11:11" x14ac:dyDescent="0.25">
      <c r="K5644"/>
    </row>
    <row r="5645" spans="11:11" x14ac:dyDescent="0.25">
      <c r="K5645"/>
    </row>
    <row r="5646" spans="11:11" x14ac:dyDescent="0.25">
      <c r="K5646"/>
    </row>
    <row r="5647" spans="11:11" x14ac:dyDescent="0.25">
      <c r="K5647"/>
    </row>
    <row r="5648" spans="11:11" x14ac:dyDescent="0.25">
      <c r="K5648"/>
    </row>
    <row r="5649" spans="11:11" x14ac:dyDescent="0.25">
      <c r="K5649"/>
    </row>
    <row r="5650" spans="11:11" x14ac:dyDescent="0.25">
      <c r="K5650"/>
    </row>
    <row r="5651" spans="11:11" x14ac:dyDescent="0.25">
      <c r="K5651"/>
    </row>
    <row r="5652" spans="11:11" x14ac:dyDescent="0.25">
      <c r="K5652"/>
    </row>
    <row r="5653" spans="11:11" x14ac:dyDescent="0.25">
      <c r="K5653"/>
    </row>
    <row r="5654" spans="11:11" x14ac:dyDescent="0.25">
      <c r="K5654"/>
    </row>
    <row r="5655" spans="11:11" x14ac:dyDescent="0.25">
      <c r="K5655"/>
    </row>
    <row r="5656" spans="11:11" x14ac:dyDescent="0.25">
      <c r="K5656"/>
    </row>
    <row r="5657" spans="11:11" x14ac:dyDescent="0.25">
      <c r="K5657"/>
    </row>
    <row r="5658" spans="11:11" x14ac:dyDescent="0.25">
      <c r="K5658"/>
    </row>
    <row r="5659" spans="11:11" x14ac:dyDescent="0.25">
      <c r="K5659"/>
    </row>
    <row r="5660" spans="11:11" x14ac:dyDescent="0.25">
      <c r="K5660"/>
    </row>
    <row r="5661" spans="11:11" x14ac:dyDescent="0.25">
      <c r="K5661"/>
    </row>
    <row r="5662" spans="11:11" x14ac:dyDescent="0.25">
      <c r="K5662"/>
    </row>
    <row r="5663" spans="11:11" x14ac:dyDescent="0.25">
      <c r="K5663"/>
    </row>
    <row r="5664" spans="11:11" x14ac:dyDescent="0.25">
      <c r="K5664"/>
    </row>
    <row r="5665" spans="11:11" x14ac:dyDescent="0.25">
      <c r="K5665"/>
    </row>
    <row r="5666" spans="11:11" x14ac:dyDescent="0.25">
      <c r="K5666"/>
    </row>
    <row r="5667" spans="11:11" x14ac:dyDescent="0.25">
      <c r="K5667"/>
    </row>
    <row r="5668" spans="11:11" x14ac:dyDescent="0.25">
      <c r="K5668"/>
    </row>
    <row r="5669" spans="11:11" x14ac:dyDescent="0.25">
      <c r="K5669"/>
    </row>
    <row r="5670" spans="11:11" x14ac:dyDescent="0.25">
      <c r="K5670"/>
    </row>
    <row r="5671" spans="11:11" x14ac:dyDescent="0.25">
      <c r="K5671"/>
    </row>
    <row r="5672" spans="11:11" x14ac:dyDescent="0.25">
      <c r="K5672"/>
    </row>
    <row r="5673" spans="11:11" x14ac:dyDescent="0.25">
      <c r="K5673"/>
    </row>
    <row r="5674" spans="11:11" x14ac:dyDescent="0.25">
      <c r="K5674"/>
    </row>
    <row r="5675" spans="11:11" x14ac:dyDescent="0.25">
      <c r="K5675"/>
    </row>
    <row r="5676" spans="11:11" x14ac:dyDescent="0.25">
      <c r="K5676"/>
    </row>
    <row r="5677" spans="11:11" x14ac:dyDescent="0.25">
      <c r="K5677"/>
    </row>
    <row r="5678" spans="11:11" x14ac:dyDescent="0.25">
      <c r="K5678"/>
    </row>
    <row r="5679" spans="11:11" x14ac:dyDescent="0.25">
      <c r="K5679"/>
    </row>
    <row r="5680" spans="11:11" x14ac:dyDescent="0.25">
      <c r="K5680"/>
    </row>
    <row r="5681" spans="11:11" x14ac:dyDescent="0.25">
      <c r="K5681"/>
    </row>
    <row r="5682" spans="11:11" x14ac:dyDescent="0.25">
      <c r="K5682"/>
    </row>
    <row r="5683" spans="11:11" x14ac:dyDescent="0.25">
      <c r="K5683"/>
    </row>
    <row r="5684" spans="11:11" x14ac:dyDescent="0.25">
      <c r="K5684"/>
    </row>
    <row r="5685" spans="11:11" x14ac:dyDescent="0.25">
      <c r="K5685"/>
    </row>
    <row r="5686" spans="11:11" x14ac:dyDescent="0.25">
      <c r="K5686"/>
    </row>
    <row r="5687" spans="11:11" x14ac:dyDescent="0.25">
      <c r="K5687"/>
    </row>
    <row r="5688" spans="11:11" x14ac:dyDescent="0.25">
      <c r="K5688"/>
    </row>
    <row r="5689" spans="11:11" x14ac:dyDescent="0.25">
      <c r="K5689"/>
    </row>
    <row r="5690" spans="11:11" x14ac:dyDescent="0.25">
      <c r="K5690"/>
    </row>
    <row r="5691" spans="11:11" x14ac:dyDescent="0.25">
      <c r="K5691"/>
    </row>
    <row r="5692" spans="11:11" x14ac:dyDescent="0.25">
      <c r="K5692"/>
    </row>
    <row r="5693" spans="11:11" x14ac:dyDescent="0.25">
      <c r="K5693"/>
    </row>
    <row r="5694" spans="11:11" x14ac:dyDescent="0.25">
      <c r="K5694"/>
    </row>
    <row r="5695" spans="11:11" x14ac:dyDescent="0.25">
      <c r="K5695"/>
    </row>
    <row r="5696" spans="11:11" x14ac:dyDescent="0.25">
      <c r="K5696"/>
    </row>
    <row r="5697" spans="11:11" x14ac:dyDescent="0.25">
      <c r="K5697"/>
    </row>
    <row r="5698" spans="11:11" x14ac:dyDescent="0.25">
      <c r="K5698"/>
    </row>
    <row r="5699" spans="11:11" x14ac:dyDescent="0.25">
      <c r="K5699"/>
    </row>
    <row r="5700" spans="11:11" x14ac:dyDescent="0.25">
      <c r="K5700"/>
    </row>
    <row r="5701" spans="11:11" x14ac:dyDescent="0.25">
      <c r="K5701"/>
    </row>
    <row r="5702" spans="11:11" x14ac:dyDescent="0.25">
      <c r="K5702"/>
    </row>
    <row r="5703" spans="11:11" x14ac:dyDescent="0.25">
      <c r="K5703"/>
    </row>
    <row r="5704" spans="11:11" x14ac:dyDescent="0.25">
      <c r="K5704"/>
    </row>
    <row r="5705" spans="11:11" x14ac:dyDescent="0.25">
      <c r="K5705"/>
    </row>
    <row r="5706" spans="11:11" x14ac:dyDescent="0.25">
      <c r="K5706"/>
    </row>
    <row r="5707" spans="11:11" x14ac:dyDescent="0.25">
      <c r="K5707"/>
    </row>
    <row r="5708" spans="11:11" x14ac:dyDescent="0.25">
      <c r="K5708"/>
    </row>
    <row r="5709" spans="11:11" x14ac:dyDescent="0.25">
      <c r="K5709"/>
    </row>
    <row r="5710" spans="11:11" x14ac:dyDescent="0.25">
      <c r="K5710"/>
    </row>
    <row r="5711" spans="11:11" x14ac:dyDescent="0.25">
      <c r="K5711"/>
    </row>
    <row r="5712" spans="11:11" x14ac:dyDescent="0.25">
      <c r="K5712"/>
    </row>
    <row r="5713" spans="11:11" x14ac:dyDescent="0.25">
      <c r="K5713"/>
    </row>
    <row r="5714" spans="11:11" x14ac:dyDescent="0.25">
      <c r="K5714"/>
    </row>
    <row r="5715" spans="11:11" x14ac:dyDescent="0.25">
      <c r="K5715"/>
    </row>
    <row r="5716" spans="11:11" x14ac:dyDescent="0.25">
      <c r="K5716"/>
    </row>
    <row r="5717" spans="11:11" x14ac:dyDescent="0.25">
      <c r="K5717"/>
    </row>
    <row r="5718" spans="11:11" x14ac:dyDescent="0.25">
      <c r="K5718"/>
    </row>
    <row r="5719" spans="11:11" x14ac:dyDescent="0.25">
      <c r="K5719"/>
    </row>
    <row r="5720" spans="11:11" x14ac:dyDescent="0.25">
      <c r="K5720"/>
    </row>
    <row r="5721" spans="11:11" x14ac:dyDescent="0.25">
      <c r="K5721"/>
    </row>
    <row r="5722" spans="11:11" x14ac:dyDescent="0.25">
      <c r="K5722"/>
    </row>
    <row r="5723" spans="11:11" x14ac:dyDescent="0.25">
      <c r="K5723"/>
    </row>
    <row r="5724" spans="11:11" x14ac:dyDescent="0.25">
      <c r="K5724"/>
    </row>
    <row r="5725" spans="11:11" x14ac:dyDescent="0.25">
      <c r="K5725"/>
    </row>
    <row r="5726" spans="11:11" x14ac:dyDescent="0.25">
      <c r="K5726"/>
    </row>
    <row r="5727" spans="11:11" x14ac:dyDescent="0.25">
      <c r="K5727"/>
    </row>
    <row r="5728" spans="11:11" x14ac:dyDescent="0.25">
      <c r="K5728"/>
    </row>
    <row r="5729" spans="11:11" x14ac:dyDescent="0.25">
      <c r="K5729"/>
    </row>
    <row r="5730" spans="11:11" x14ac:dyDescent="0.25">
      <c r="K5730"/>
    </row>
    <row r="5731" spans="11:11" x14ac:dyDescent="0.25">
      <c r="K5731"/>
    </row>
    <row r="5732" spans="11:11" x14ac:dyDescent="0.25">
      <c r="K5732"/>
    </row>
    <row r="5733" spans="11:11" x14ac:dyDescent="0.25">
      <c r="K5733"/>
    </row>
    <row r="5734" spans="11:11" x14ac:dyDescent="0.25">
      <c r="K5734"/>
    </row>
    <row r="5735" spans="11:11" x14ac:dyDescent="0.25">
      <c r="K5735"/>
    </row>
    <row r="5736" spans="11:11" x14ac:dyDescent="0.25">
      <c r="K5736"/>
    </row>
    <row r="5737" spans="11:11" x14ac:dyDescent="0.25">
      <c r="K5737"/>
    </row>
    <row r="5738" spans="11:11" x14ac:dyDescent="0.25">
      <c r="K5738"/>
    </row>
    <row r="5739" spans="11:11" x14ac:dyDescent="0.25">
      <c r="K5739"/>
    </row>
    <row r="5740" spans="11:11" x14ac:dyDescent="0.25">
      <c r="K5740"/>
    </row>
    <row r="5741" spans="11:11" x14ac:dyDescent="0.25">
      <c r="K5741"/>
    </row>
    <row r="5742" spans="11:11" x14ac:dyDescent="0.25">
      <c r="K5742"/>
    </row>
    <row r="5743" spans="11:11" x14ac:dyDescent="0.25">
      <c r="K5743"/>
    </row>
    <row r="5744" spans="11:11" x14ac:dyDescent="0.25">
      <c r="K5744"/>
    </row>
    <row r="5745" spans="11:11" x14ac:dyDescent="0.25">
      <c r="K5745"/>
    </row>
    <row r="5746" spans="11:11" x14ac:dyDescent="0.25">
      <c r="K5746"/>
    </row>
    <row r="5747" spans="11:11" x14ac:dyDescent="0.25">
      <c r="K5747"/>
    </row>
    <row r="5748" spans="11:11" x14ac:dyDescent="0.25">
      <c r="K5748"/>
    </row>
    <row r="5749" spans="11:11" x14ac:dyDescent="0.25">
      <c r="K5749"/>
    </row>
    <row r="5750" spans="11:11" x14ac:dyDescent="0.25">
      <c r="K5750"/>
    </row>
    <row r="5751" spans="11:11" x14ac:dyDescent="0.25">
      <c r="K5751"/>
    </row>
    <row r="5752" spans="11:11" x14ac:dyDescent="0.25">
      <c r="K5752"/>
    </row>
    <row r="5753" spans="11:11" x14ac:dyDescent="0.25">
      <c r="K5753"/>
    </row>
    <row r="5754" spans="11:11" x14ac:dyDescent="0.25">
      <c r="K5754"/>
    </row>
    <row r="5755" spans="11:11" x14ac:dyDescent="0.25">
      <c r="K5755"/>
    </row>
    <row r="5756" spans="11:11" x14ac:dyDescent="0.25">
      <c r="K5756"/>
    </row>
    <row r="5757" spans="11:11" x14ac:dyDescent="0.25">
      <c r="K5757"/>
    </row>
    <row r="5758" spans="11:11" x14ac:dyDescent="0.25">
      <c r="K5758"/>
    </row>
    <row r="5759" spans="11:11" x14ac:dyDescent="0.25">
      <c r="K5759"/>
    </row>
    <row r="5760" spans="11:11" x14ac:dyDescent="0.25">
      <c r="K5760"/>
    </row>
    <row r="5761" spans="11:11" x14ac:dyDescent="0.25">
      <c r="K5761"/>
    </row>
    <row r="5762" spans="11:11" x14ac:dyDescent="0.25">
      <c r="K5762"/>
    </row>
    <row r="5763" spans="11:11" x14ac:dyDescent="0.25">
      <c r="K5763"/>
    </row>
    <row r="5764" spans="11:11" x14ac:dyDescent="0.25">
      <c r="K5764"/>
    </row>
    <row r="5765" spans="11:11" x14ac:dyDescent="0.25">
      <c r="K5765"/>
    </row>
    <row r="5766" spans="11:11" x14ac:dyDescent="0.25">
      <c r="K5766"/>
    </row>
    <row r="5767" spans="11:11" x14ac:dyDescent="0.25">
      <c r="K5767"/>
    </row>
    <row r="5768" spans="11:11" x14ac:dyDescent="0.25">
      <c r="K5768"/>
    </row>
    <row r="5769" spans="11:11" x14ac:dyDescent="0.25">
      <c r="K5769"/>
    </row>
    <row r="5770" spans="11:11" x14ac:dyDescent="0.25">
      <c r="K5770"/>
    </row>
    <row r="5771" spans="11:11" x14ac:dyDescent="0.25">
      <c r="K5771"/>
    </row>
    <row r="5772" spans="11:11" x14ac:dyDescent="0.25">
      <c r="K5772"/>
    </row>
    <row r="5773" spans="11:11" x14ac:dyDescent="0.25">
      <c r="K5773"/>
    </row>
    <row r="5774" spans="11:11" x14ac:dyDescent="0.25">
      <c r="K5774"/>
    </row>
    <row r="5775" spans="11:11" x14ac:dyDescent="0.25">
      <c r="K5775"/>
    </row>
    <row r="5776" spans="11:11" x14ac:dyDescent="0.25">
      <c r="K5776"/>
    </row>
    <row r="5777" spans="11:11" x14ac:dyDescent="0.25">
      <c r="K5777"/>
    </row>
    <row r="5778" spans="11:11" x14ac:dyDescent="0.25">
      <c r="K5778"/>
    </row>
    <row r="5779" spans="11:11" x14ac:dyDescent="0.25">
      <c r="K5779"/>
    </row>
    <row r="5780" spans="11:11" x14ac:dyDescent="0.25">
      <c r="K5780"/>
    </row>
    <row r="5781" spans="11:11" x14ac:dyDescent="0.25">
      <c r="K5781"/>
    </row>
    <row r="5782" spans="11:11" x14ac:dyDescent="0.25">
      <c r="K5782"/>
    </row>
    <row r="5783" spans="11:11" x14ac:dyDescent="0.25">
      <c r="K5783"/>
    </row>
    <row r="5784" spans="11:11" x14ac:dyDescent="0.25">
      <c r="K5784"/>
    </row>
    <row r="5785" spans="11:11" x14ac:dyDescent="0.25">
      <c r="K5785"/>
    </row>
    <row r="5786" spans="11:11" x14ac:dyDescent="0.25">
      <c r="K5786"/>
    </row>
    <row r="5787" spans="11:11" x14ac:dyDescent="0.25">
      <c r="K5787"/>
    </row>
    <row r="5788" spans="11:11" x14ac:dyDescent="0.25">
      <c r="K5788"/>
    </row>
    <row r="5789" spans="11:11" x14ac:dyDescent="0.25">
      <c r="K5789"/>
    </row>
    <row r="5790" spans="11:11" x14ac:dyDescent="0.25">
      <c r="K5790"/>
    </row>
    <row r="5791" spans="11:11" x14ac:dyDescent="0.25">
      <c r="K5791"/>
    </row>
    <row r="5792" spans="11:11" x14ac:dyDescent="0.25">
      <c r="K5792"/>
    </row>
    <row r="5793" spans="11:11" x14ac:dyDescent="0.25">
      <c r="K5793"/>
    </row>
    <row r="5794" spans="11:11" x14ac:dyDescent="0.25">
      <c r="K5794"/>
    </row>
    <row r="5795" spans="11:11" x14ac:dyDescent="0.25">
      <c r="K5795"/>
    </row>
    <row r="5796" spans="11:11" x14ac:dyDescent="0.25">
      <c r="K5796"/>
    </row>
    <row r="5797" spans="11:11" x14ac:dyDescent="0.25">
      <c r="K5797"/>
    </row>
    <row r="5798" spans="11:11" x14ac:dyDescent="0.25">
      <c r="K5798"/>
    </row>
    <row r="5799" spans="11:11" x14ac:dyDescent="0.25">
      <c r="K5799"/>
    </row>
    <row r="5800" spans="11:11" x14ac:dyDescent="0.25">
      <c r="K5800"/>
    </row>
    <row r="5801" spans="11:11" x14ac:dyDescent="0.25">
      <c r="K5801"/>
    </row>
    <row r="5802" spans="11:11" x14ac:dyDescent="0.25">
      <c r="K5802"/>
    </row>
    <row r="5803" spans="11:11" x14ac:dyDescent="0.25">
      <c r="K5803"/>
    </row>
    <row r="5804" spans="11:11" x14ac:dyDescent="0.25">
      <c r="K5804"/>
    </row>
    <row r="5805" spans="11:11" x14ac:dyDescent="0.25">
      <c r="K5805"/>
    </row>
    <row r="5806" spans="11:11" x14ac:dyDescent="0.25">
      <c r="K5806"/>
    </row>
    <row r="5807" spans="11:11" x14ac:dyDescent="0.25">
      <c r="K5807"/>
    </row>
    <row r="5808" spans="11:11" x14ac:dyDescent="0.25">
      <c r="K5808"/>
    </row>
    <row r="5809" spans="11:11" x14ac:dyDescent="0.25">
      <c r="K5809"/>
    </row>
    <row r="5810" spans="11:11" x14ac:dyDescent="0.25">
      <c r="K5810"/>
    </row>
    <row r="5811" spans="11:11" x14ac:dyDescent="0.25">
      <c r="K5811"/>
    </row>
    <row r="5812" spans="11:11" x14ac:dyDescent="0.25">
      <c r="K5812"/>
    </row>
    <row r="5813" spans="11:11" x14ac:dyDescent="0.25">
      <c r="K5813"/>
    </row>
    <row r="5814" spans="11:11" x14ac:dyDescent="0.25">
      <c r="K5814"/>
    </row>
    <row r="5815" spans="11:11" x14ac:dyDescent="0.25">
      <c r="K5815"/>
    </row>
    <row r="5816" spans="11:11" x14ac:dyDescent="0.25">
      <c r="K5816"/>
    </row>
    <row r="5817" spans="11:11" x14ac:dyDescent="0.25">
      <c r="K5817"/>
    </row>
    <row r="5818" spans="11:11" x14ac:dyDescent="0.25">
      <c r="K5818"/>
    </row>
    <row r="5819" spans="11:11" x14ac:dyDescent="0.25">
      <c r="K5819"/>
    </row>
    <row r="5820" spans="11:11" x14ac:dyDescent="0.25">
      <c r="K5820"/>
    </row>
    <row r="5821" spans="11:11" x14ac:dyDescent="0.25">
      <c r="K5821"/>
    </row>
    <row r="5822" spans="11:11" x14ac:dyDescent="0.25">
      <c r="K5822"/>
    </row>
    <row r="5823" spans="11:11" x14ac:dyDescent="0.25">
      <c r="K5823"/>
    </row>
    <row r="5824" spans="11:11" x14ac:dyDescent="0.25">
      <c r="K5824"/>
    </row>
    <row r="5825" spans="11:11" x14ac:dyDescent="0.25">
      <c r="K5825"/>
    </row>
    <row r="5826" spans="11:11" x14ac:dyDescent="0.25">
      <c r="K5826"/>
    </row>
    <row r="5827" spans="11:11" x14ac:dyDescent="0.25">
      <c r="K5827"/>
    </row>
    <row r="5828" spans="11:11" x14ac:dyDescent="0.25">
      <c r="K5828"/>
    </row>
    <row r="5829" spans="11:11" x14ac:dyDescent="0.25">
      <c r="K5829"/>
    </row>
    <row r="5830" spans="11:11" x14ac:dyDescent="0.25">
      <c r="K5830"/>
    </row>
    <row r="5831" spans="11:11" x14ac:dyDescent="0.25">
      <c r="K5831"/>
    </row>
    <row r="5832" spans="11:11" x14ac:dyDescent="0.25">
      <c r="K5832"/>
    </row>
    <row r="5833" spans="11:11" x14ac:dyDescent="0.25">
      <c r="K5833"/>
    </row>
    <row r="5834" spans="11:11" x14ac:dyDescent="0.25">
      <c r="K5834"/>
    </row>
    <row r="5835" spans="11:11" x14ac:dyDescent="0.25">
      <c r="K5835"/>
    </row>
    <row r="5836" spans="11:11" x14ac:dyDescent="0.25">
      <c r="K5836"/>
    </row>
    <row r="5837" spans="11:11" x14ac:dyDescent="0.25">
      <c r="K5837"/>
    </row>
    <row r="5838" spans="11:11" x14ac:dyDescent="0.25">
      <c r="K5838"/>
    </row>
    <row r="5839" spans="11:11" x14ac:dyDescent="0.25">
      <c r="K5839"/>
    </row>
    <row r="5840" spans="11:11" x14ac:dyDescent="0.25">
      <c r="K5840"/>
    </row>
    <row r="5841" spans="11:11" x14ac:dyDescent="0.25">
      <c r="K5841"/>
    </row>
    <row r="5842" spans="11:11" x14ac:dyDescent="0.25">
      <c r="K5842"/>
    </row>
    <row r="5843" spans="11:11" x14ac:dyDescent="0.25">
      <c r="K5843"/>
    </row>
    <row r="5844" spans="11:11" x14ac:dyDescent="0.25">
      <c r="K5844"/>
    </row>
    <row r="5845" spans="11:11" x14ac:dyDescent="0.25">
      <c r="K5845"/>
    </row>
    <row r="5846" spans="11:11" x14ac:dyDescent="0.25">
      <c r="K5846"/>
    </row>
    <row r="5847" spans="11:11" x14ac:dyDescent="0.25">
      <c r="K5847"/>
    </row>
    <row r="5848" spans="11:11" x14ac:dyDescent="0.25">
      <c r="K5848"/>
    </row>
    <row r="5849" spans="11:11" x14ac:dyDescent="0.25">
      <c r="K5849"/>
    </row>
    <row r="5850" spans="11:11" x14ac:dyDescent="0.25">
      <c r="K5850"/>
    </row>
    <row r="5851" spans="11:11" x14ac:dyDescent="0.25">
      <c r="K5851"/>
    </row>
    <row r="5852" spans="11:11" x14ac:dyDescent="0.25">
      <c r="K5852"/>
    </row>
    <row r="5853" spans="11:11" x14ac:dyDescent="0.25">
      <c r="K5853"/>
    </row>
    <row r="5854" spans="11:11" x14ac:dyDescent="0.25">
      <c r="K5854"/>
    </row>
    <row r="5855" spans="11:11" x14ac:dyDescent="0.25">
      <c r="K5855"/>
    </row>
    <row r="5856" spans="11:11" x14ac:dyDescent="0.25">
      <c r="K5856"/>
    </row>
    <row r="5857" spans="11:11" x14ac:dyDescent="0.25">
      <c r="K5857"/>
    </row>
    <row r="5858" spans="11:11" x14ac:dyDescent="0.25">
      <c r="K5858"/>
    </row>
    <row r="5859" spans="11:11" x14ac:dyDescent="0.25">
      <c r="K5859"/>
    </row>
    <row r="5860" spans="11:11" x14ac:dyDescent="0.25">
      <c r="K5860"/>
    </row>
    <row r="5861" spans="11:11" x14ac:dyDescent="0.25">
      <c r="K5861"/>
    </row>
    <row r="5862" spans="11:11" x14ac:dyDescent="0.25">
      <c r="K5862"/>
    </row>
    <row r="5863" spans="11:11" x14ac:dyDescent="0.25">
      <c r="K5863"/>
    </row>
    <row r="5864" spans="11:11" x14ac:dyDescent="0.25">
      <c r="K5864"/>
    </row>
    <row r="5865" spans="11:11" x14ac:dyDescent="0.25">
      <c r="K5865"/>
    </row>
    <row r="5866" spans="11:11" x14ac:dyDescent="0.25">
      <c r="K5866"/>
    </row>
    <row r="5867" spans="11:11" x14ac:dyDescent="0.25">
      <c r="K5867"/>
    </row>
    <row r="5868" spans="11:11" x14ac:dyDescent="0.25">
      <c r="K5868"/>
    </row>
    <row r="5869" spans="11:11" x14ac:dyDescent="0.25">
      <c r="K5869"/>
    </row>
    <row r="5870" spans="11:11" x14ac:dyDescent="0.25">
      <c r="K5870"/>
    </row>
    <row r="5871" spans="11:11" x14ac:dyDescent="0.25">
      <c r="K5871"/>
    </row>
    <row r="5872" spans="11:11" x14ac:dyDescent="0.25">
      <c r="K5872"/>
    </row>
    <row r="5873" spans="11:11" x14ac:dyDescent="0.25">
      <c r="K5873"/>
    </row>
    <row r="5874" spans="11:11" x14ac:dyDescent="0.25">
      <c r="K5874"/>
    </row>
    <row r="5875" spans="11:11" x14ac:dyDescent="0.25">
      <c r="K5875"/>
    </row>
    <row r="5876" spans="11:11" x14ac:dyDescent="0.25">
      <c r="K5876"/>
    </row>
    <row r="5877" spans="11:11" x14ac:dyDescent="0.25">
      <c r="K5877"/>
    </row>
    <row r="5878" spans="11:11" x14ac:dyDescent="0.25">
      <c r="K5878"/>
    </row>
    <row r="5879" spans="11:11" x14ac:dyDescent="0.25">
      <c r="K5879"/>
    </row>
    <row r="5880" spans="11:11" x14ac:dyDescent="0.25">
      <c r="K5880"/>
    </row>
    <row r="5881" spans="11:11" x14ac:dyDescent="0.25">
      <c r="K5881"/>
    </row>
    <row r="5882" spans="11:11" x14ac:dyDescent="0.25">
      <c r="K5882"/>
    </row>
    <row r="5883" spans="11:11" x14ac:dyDescent="0.25">
      <c r="K5883"/>
    </row>
    <row r="5884" spans="11:11" x14ac:dyDescent="0.25">
      <c r="K5884"/>
    </row>
    <row r="5885" spans="11:11" x14ac:dyDescent="0.25">
      <c r="K5885"/>
    </row>
    <row r="5886" spans="11:11" x14ac:dyDescent="0.25">
      <c r="K5886"/>
    </row>
    <row r="5887" spans="11:11" x14ac:dyDescent="0.25">
      <c r="K5887"/>
    </row>
    <row r="5888" spans="11:11" x14ac:dyDescent="0.25">
      <c r="K5888"/>
    </row>
    <row r="5889" spans="11:11" x14ac:dyDescent="0.25">
      <c r="K5889"/>
    </row>
    <row r="5890" spans="11:11" x14ac:dyDescent="0.25">
      <c r="K5890"/>
    </row>
    <row r="5891" spans="11:11" x14ac:dyDescent="0.25">
      <c r="K5891"/>
    </row>
    <row r="5892" spans="11:11" x14ac:dyDescent="0.25">
      <c r="K5892"/>
    </row>
    <row r="5893" spans="11:11" x14ac:dyDescent="0.25">
      <c r="K5893"/>
    </row>
    <row r="5894" spans="11:11" x14ac:dyDescent="0.25">
      <c r="K5894"/>
    </row>
    <row r="5895" spans="11:11" x14ac:dyDescent="0.25">
      <c r="K5895"/>
    </row>
    <row r="5896" spans="11:11" x14ac:dyDescent="0.25">
      <c r="K5896"/>
    </row>
    <row r="5897" spans="11:11" x14ac:dyDescent="0.25">
      <c r="K5897"/>
    </row>
    <row r="5898" spans="11:11" x14ac:dyDescent="0.25">
      <c r="K5898"/>
    </row>
    <row r="5899" spans="11:11" x14ac:dyDescent="0.25">
      <c r="K5899"/>
    </row>
    <row r="5900" spans="11:11" x14ac:dyDescent="0.25">
      <c r="K5900"/>
    </row>
    <row r="5901" spans="11:11" x14ac:dyDescent="0.25">
      <c r="K5901"/>
    </row>
    <row r="5902" spans="11:11" x14ac:dyDescent="0.25">
      <c r="K5902"/>
    </row>
    <row r="5903" spans="11:11" x14ac:dyDescent="0.25">
      <c r="K5903"/>
    </row>
    <row r="5904" spans="11:11" x14ac:dyDescent="0.25">
      <c r="K5904"/>
    </row>
    <row r="5905" spans="11:11" x14ac:dyDescent="0.25">
      <c r="K5905"/>
    </row>
    <row r="5906" spans="11:11" x14ac:dyDescent="0.25">
      <c r="K5906"/>
    </row>
    <row r="5907" spans="11:11" x14ac:dyDescent="0.25">
      <c r="K5907"/>
    </row>
    <row r="5908" spans="11:11" x14ac:dyDescent="0.25">
      <c r="K5908"/>
    </row>
    <row r="5909" spans="11:11" x14ac:dyDescent="0.25">
      <c r="K5909"/>
    </row>
    <row r="5910" spans="11:11" x14ac:dyDescent="0.25">
      <c r="K5910"/>
    </row>
    <row r="5911" spans="11:11" x14ac:dyDescent="0.25">
      <c r="K5911"/>
    </row>
    <row r="5912" spans="11:11" x14ac:dyDescent="0.25">
      <c r="K5912"/>
    </row>
    <row r="5913" spans="11:11" x14ac:dyDescent="0.25">
      <c r="K5913"/>
    </row>
    <row r="5914" spans="11:11" x14ac:dyDescent="0.25">
      <c r="K5914"/>
    </row>
    <row r="5915" spans="11:11" x14ac:dyDescent="0.25">
      <c r="K5915"/>
    </row>
    <row r="5916" spans="11:11" x14ac:dyDescent="0.25">
      <c r="K5916"/>
    </row>
    <row r="5917" spans="11:11" x14ac:dyDescent="0.25">
      <c r="K5917"/>
    </row>
    <row r="5918" spans="11:11" x14ac:dyDescent="0.25">
      <c r="K5918"/>
    </row>
    <row r="5919" spans="11:11" x14ac:dyDescent="0.25">
      <c r="K5919"/>
    </row>
    <row r="5920" spans="11:11" x14ac:dyDescent="0.25">
      <c r="K5920"/>
    </row>
    <row r="5921" spans="11:11" x14ac:dyDescent="0.25">
      <c r="K5921"/>
    </row>
    <row r="5922" spans="11:11" x14ac:dyDescent="0.25">
      <c r="K5922"/>
    </row>
    <row r="5923" spans="11:11" x14ac:dyDescent="0.25">
      <c r="K5923"/>
    </row>
    <row r="5924" spans="11:11" x14ac:dyDescent="0.25">
      <c r="K5924"/>
    </row>
    <row r="5925" spans="11:11" x14ac:dyDescent="0.25">
      <c r="K5925"/>
    </row>
    <row r="5926" spans="11:11" x14ac:dyDescent="0.25">
      <c r="K5926"/>
    </row>
    <row r="5927" spans="11:11" x14ac:dyDescent="0.25">
      <c r="K5927"/>
    </row>
    <row r="5928" spans="11:11" x14ac:dyDescent="0.25">
      <c r="K5928"/>
    </row>
    <row r="5929" spans="11:11" x14ac:dyDescent="0.25">
      <c r="K5929"/>
    </row>
    <row r="5930" spans="11:11" x14ac:dyDescent="0.25">
      <c r="K5930"/>
    </row>
    <row r="5931" spans="11:11" x14ac:dyDescent="0.25">
      <c r="K5931"/>
    </row>
    <row r="5932" spans="11:11" x14ac:dyDescent="0.25">
      <c r="K5932"/>
    </row>
    <row r="5933" spans="11:11" x14ac:dyDescent="0.25">
      <c r="K5933"/>
    </row>
    <row r="5934" spans="11:11" x14ac:dyDescent="0.25">
      <c r="K5934"/>
    </row>
    <row r="5935" spans="11:11" x14ac:dyDescent="0.25">
      <c r="K5935"/>
    </row>
    <row r="5936" spans="11:11" x14ac:dyDescent="0.25">
      <c r="K5936"/>
    </row>
    <row r="5937" spans="11:11" x14ac:dyDescent="0.25">
      <c r="K5937"/>
    </row>
    <row r="5938" spans="11:11" x14ac:dyDescent="0.25">
      <c r="K5938"/>
    </row>
    <row r="5939" spans="11:11" x14ac:dyDescent="0.25">
      <c r="K5939"/>
    </row>
    <row r="5940" spans="11:11" x14ac:dyDescent="0.25">
      <c r="K5940"/>
    </row>
    <row r="5941" spans="11:11" x14ac:dyDescent="0.25">
      <c r="K5941"/>
    </row>
    <row r="5942" spans="11:11" x14ac:dyDescent="0.25">
      <c r="K5942"/>
    </row>
    <row r="5943" spans="11:11" x14ac:dyDescent="0.25">
      <c r="K5943"/>
    </row>
    <row r="5944" spans="11:11" x14ac:dyDescent="0.25">
      <c r="K5944"/>
    </row>
    <row r="5945" spans="11:11" x14ac:dyDescent="0.25">
      <c r="K5945"/>
    </row>
    <row r="5946" spans="11:11" x14ac:dyDescent="0.25">
      <c r="K5946"/>
    </row>
    <row r="5947" spans="11:11" x14ac:dyDescent="0.25">
      <c r="K5947"/>
    </row>
    <row r="5948" spans="11:11" x14ac:dyDescent="0.25">
      <c r="K5948"/>
    </row>
    <row r="5949" spans="11:11" x14ac:dyDescent="0.25">
      <c r="K5949"/>
    </row>
    <row r="5950" spans="11:11" x14ac:dyDescent="0.25">
      <c r="K5950"/>
    </row>
    <row r="5951" spans="11:11" x14ac:dyDescent="0.25">
      <c r="K5951"/>
    </row>
    <row r="5952" spans="11:11" x14ac:dyDescent="0.25">
      <c r="K5952"/>
    </row>
    <row r="5953" spans="11:11" x14ac:dyDescent="0.25">
      <c r="K5953"/>
    </row>
    <row r="5954" spans="11:11" x14ac:dyDescent="0.25">
      <c r="K5954"/>
    </row>
    <row r="5955" spans="11:11" x14ac:dyDescent="0.25">
      <c r="K5955"/>
    </row>
    <row r="5956" spans="11:11" x14ac:dyDescent="0.25">
      <c r="K5956"/>
    </row>
    <row r="5957" spans="11:11" x14ac:dyDescent="0.25">
      <c r="K5957"/>
    </row>
    <row r="5958" spans="11:11" x14ac:dyDescent="0.25">
      <c r="K5958"/>
    </row>
    <row r="5959" spans="11:11" x14ac:dyDescent="0.25">
      <c r="K5959"/>
    </row>
    <row r="5960" spans="11:11" x14ac:dyDescent="0.25">
      <c r="K5960"/>
    </row>
    <row r="5961" spans="11:11" x14ac:dyDescent="0.25">
      <c r="K5961"/>
    </row>
    <row r="5962" spans="11:11" x14ac:dyDescent="0.25">
      <c r="K5962"/>
    </row>
    <row r="5963" spans="11:11" x14ac:dyDescent="0.25">
      <c r="K5963"/>
    </row>
    <row r="5964" spans="11:11" x14ac:dyDescent="0.25">
      <c r="K5964"/>
    </row>
    <row r="5965" spans="11:11" x14ac:dyDescent="0.25">
      <c r="K5965"/>
    </row>
    <row r="5966" spans="11:11" x14ac:dyDescent="0.25">
      <c r="K5966"/>
    </row>
    <row r="5967" spans="11:11" x14ac:dyDescent="0.25">
      <c r="K5967"/>
    </row>
    <row r="5968" spans="11:11" x14ac:dyDescent="0.25">
      <c r="K5968"/>
    </row>
    <row r="5969" spans="11:11" x14ac:dyDescent="0.25">
      <c r="K5969"/>
    </row>
    <row r="5970" spans="11:11" x14ac:dyDescent="0.25">
      <c r="K5970"/>
    </row>
    <row r="5971" spans="11:11" x14ac:dyDescent="0.25">
      <c r="K5971"/>
    </row>
    <row r="5972" spans="11:11" x14ac:dyDescent="0.25">
      <c r="K5972"/>
    </row>
    <row r="5973" spans="11:11" x14ac:dyDescent="0.25">
      <c r="K5973"/>
    </row>
    <row r="5974" spans="11:11" x14ac:dyDescent="0.25">
      <c r="K5974"/>
    </row>
    <row r="5975" spans="11:11" x14ac:dyDescent="0.25">
      <c r="K5975"/>
    </row>
    <row r="5976" spans="11:11" x14ac:dyDescent="0.25">
      <c r="K5976"/>
    </row>
    <row r="5977" spans="11:11" x14ac:dyDescent="0.25">
      <c r="K5977"/>
    </row>
    <row r="5978" spans="11:11" x14ac:dyDescent="0.25">
      <c r="K5978"/>
    </row>
    <row r="5979" spans="11:11" x14ac:dyDescent="0.25">
      <c r="K5979"/>
    </row>
    <row r="5980" spans="11:11" x14ac:dyDescent="0.25">
      <c r="K5980"/>
    </row>
    <row r="5981" spans="11:11" x14ac:dyDescent="0.25">
      <c r="K5981"/>
    </row>
    <row r="5982" spans="11:11" x14ac:dyDescent="0.25">
      <c r="K5982"/>
    </row>
    <row r="5983" spans="11:11" x14ac:dyDescent="0.25">
      <c r="K5983"/>
    </row>
    <row r="5984" spans="11:11" x14ac:dyDescent="0.25">
      <c r="K5984"/>
    </row>
    <row r="5985" spans="11:11" x14ac:dyDescent="0.25">
      <c r="K5985"/>
    </row>
    <row r="5986" spans="11:11" x14ac:dyDescent="0.25">
      <c r="K5986"/>
    </row>
    <row r="5987" spans="11:11" x14ac:dyDescent="0.25">
      <c r="K5987"/>
    </row>
    <row r="5988" spans="11:11" x14ac:dyDescent="0.25">
      <c r="K5988"/>
    </row>
    <row r="5989" spans="11:11" x14ac:dyDescent="0.25">
      <c r="K5989"/>
    </row>
    <row r="5990" spans="11:11" x14ac:dyDescent="0.25">
      <c r="K5990"/>
    </row>
    <row r="5991" spans="11:11" x14ac:dyDescent="0.25">
      <c r="K5991"/>
    </row>
    <row r="5992" spans="11:11" x14ac:dyDescent="0.25">
      <c r="K5992"/>
    </row>
    <row r="5993" spans="11:11" x14ac:dyDescent="0.25">
      <c r="K5993"/>
    </row>
    <row r="5994" spans="11:11" x14ac:dyDescent="0.25">
      <c r="K5994"/>
    </row>
    <row r="5995" spans="11:11" x14ac:dyDescent="0.25">
      <c r="K5995"/>
    </row>
    <row r="5996" spans="11:11" x14ac:dyDescent="0.25">
      <c r="K5996"/>
    </row>
    <row r="5997" spans="11:11" x14ac:dyDescent="0.25">
      <c r="K5997"/>
    </row>
    <row r="5998" spans="11:11" x14ac:dyDescent="0.25">
      <c r="K5998"/>
    </row>
    <row r="5999" spans="11:11" x14ac:dyDescent="0.25">
      <c r="K5999"/>
    </row>
    <row r="6000" spans="11:11" x14ac:dyDescent="0.25">
      <c r="K6000"/>
    </row>
    <row r="6001" spans="11:11" x14ac:dyDescent="0.25">
      <c r="K6001"/>
    </row>
    <row r="6002" spans="11:11" x14ac:dyDescent="0.25">
      <c r="K6002"/>
    </row>
    <row r="6003" spans="11:11" x14ac:dyDescent="0.25">
      <c r="K6003"/>
    </row>
    <row r="6004" spans="11:11" x14ac:dyDescent="0.25">
      <c r="K6004"/>
    </row>
    <row r="6005" spans="11:11" x14ac:dyDescent="0.25">
      <c r="K6005"/>
    </row>
    <row r="6006" spans="11:11" x14ac:dyDescent="0.25">
      <c r="K6006"/>
    </row>
    <row r="6007" spans="11:11" x14ac:dyDescent="0.25">
      <c r="K6007"/>
    </row>
    <row r="6008" spans="11:11" x14ac:dyDescent="0.25">
      <c r="K6008"/>
    </row>
    <row r="6009" spans="11:11" x14ac:dyDescent="0.25">
      <c r="K6009"/>
    </row>
    <row r="6010" spans="11:11" x14ac:dyDescent="0.25">
      <c r="K6010"/>
    </row>
    <row r="6011" spans="11:11" x14ac:dyDescent="0.25">
      <c r="K6011"/>
    </row>
    <row r="6012" spans="11:11" x14ac:dyDescent="0.25">
      <c r="K6012"/>
    </row>
    <row r="6013" spans="11:11" x14ac:dyDescent="0.25">
      <c r="K6013"/>
    </row>
    <row r="6014" spans="11:11" x14ac:dyDescent="0.25">
      <c r="K6014"/>
    </row>
    <row r="6015" spans="11:11" x14ac:dyDescent="0.25">
      <c r="K6015"/>
    </row>
    <row r="6016" spans="11:11" x14ac:dyDescent="0.25">
      <c r="K6016"/>
    </row>
    <row r="6017" spans="11:11" x14ac:dyDescent="0.25">
      <c r="K6017"/>
    </row>
    <row r="6018" spans="11:11" x14ac:dyDescent="0.25">
      <c r="K6018"/>
    </row>
    <row r="6019" spans="11:11" x14ac:dyDescent="0.25">
      <c r="K6019"/>
    </row>
    <row r="6020" spans="11:11" x14ac:dyDescent="0.25">
      <c r="K6020"/>
    </row>
    <row r="6021" spans="11:11" x14ac:dyDescent="0.25">
      <c r="K6021"/>
    </row>
    <row r="6022" spans="11:11" x14ac:dyDescent="0.25">
      <c r="K6022"/>
    </row>
    <row r="6023" spans="11:11" x14ac:dyDescent="0.25">
      <c r="K6023"/>
    </row>
    <row r="6024" spans="11:11" x14ac:dyDescent="0.25">
      <c r="K6024"/>
    </row>
    <row r="6025" spans="11:11" x14ac:dyDescent="0.25">
      <c r="K6025"/>
    </row>
    <row r="6026" spans="11:11" x14ac:dyDescent="0.25">
      <c r="K6026"/>
    </row>
    <row r="6027" spans="11:11" x14ac:dyDescent="0.25">
      <c r="K6027"/>
    </row>
    <row r="6028" spans="11:11" x14ac:dyDescent="0.25">
      <c r="K6028"/>
    </row>
    <row r="6029" spans="11:11" x14ac:dyDescent="0.25">
      <c r="K6029"/>
    </row>
    <row r="6030" spans="11:11" x14ac:dyDescent="0.25">
      <c r="K6030"/>
    </row>
    <row r="6031" spans="11:11" x14ac:dyDescent="0.25">
      <c r="K6031"/>
    </row>
    <row r="6032" spans="11:11" x14ac:dyDescent="0.25">
      <c r="K6032"/>
    </row>
    <row r="6033" spans="11:11" x14ac:dyDescent="0.25">
      <c r="K6033"/>
    </row>
    <row r="6034" spans="11:11" x14ac:dyDescent="0.25">
      <c r="K6034"/>
    </row>
    <row r="6035" spans="11:11" x14ac:dyDescent="0.25">
      <c r="K6035"/>
    </row>
    <row r="6036" spans="11:11" x14ac:dyDescent="0.25">
      <c r="K6036"/>
    </row>
    <row r="6037" spans="11:11" x14ac:dyDescent="0.25">
      <c r="K6037"/>
    </row>
    <row r="6038" spans="11:11" x14ac:dyDescent="0.25">
      <c r="K6038"/>
    </row>
    <row r="6039" spans="11:11" x14ac:dyDescent="0.25">
      <c r="K6039"/>
    </row>
    <row r="6040" spans="11:11" x14ac:dyDescent="0.25">
      <c r="K6040"/>
    </row>
    <row r="6041" spans="11:11" x14ac:dyDescent="0.25">
      <c r="K6041"/>
    </row>
    <row r="6042" spans="11:11" x14ac:dyDescent="0.25">
      <c r="K6042"/>
    </row>
    <row r="6043" spans="11:11" x14ac:dyDescent="0.25">
      <c r="K6043"/>
    </row>
    <row r="6044" spans="11:11" x14ac:dyDescent="0.25">
      <c r="K6044"/>
    </row>
    <row r="6045" spans="11:11" x14ac:dyDescent="0.25">
      <c r="K6045"/>
    </row>
    <row r="6046" spans="11:11" x14ac:dyDescent="0.25">
      <c r="K6046"/>
    </row>
    <row r="6047" spans="11:11" x14ac:dyDescent="0.25">
      <c r="K6047"/>
    </row>
    <row r="6048" spans="11:11" x14ac:dyDescent="0.25">
      <c r="K6048"/>
    </row>
    <row r="6049" spans="11:11" x14ac:dyDescent="0.25">
      <c r="K6049"/>
    </row>
    <row r="6050" spans="11:11" x14ac:dyDescent="0.25">
      <c r="K6050"/>
    </row>
    <row r="6051" spans="11:11" x14ac:dyDescent="0.25">
      <c r="K6051"/>
    </row>
    <row r="6052" spans="11:11" x14ac:dyDescent="0.25">
      <c r="K6052"/>
    </row>
    <row r="6053" spans="11:11" x14ac:dyDescent="0.25">
      <c r="K6053"/>
    </row>
    <row r="6054" spans="11:11" x14ac:dyDescent="0.25">
      <c r="K6054"/>
    </row>
    <row r="6055" spans="11:11" x14ac:dyDescent="0.25">
      <c r="K6055"/>
    </row>
    <row r="6056" spans="11:11" x14ac:dyDescent="0.25">
      <c r="K6056"/>
    </row>
    <row r="6057" spans="11:11" x14ac:dyDescent="0.25">
      <c r="K6057"/>
    </row>
    <row r="6058" spans="11:11" x14ac:dyDescent="0.25">
      <c r="K6058"/>
    </row>
    <row r="6059" spans="11:11" x14ac:dyDescent="0.25">
      <c r="K6059"/>
    </row>
    <row r="6060" spans="11:11" x14ac:dyDescent="0.25">
      <c r="K6060"/>
    </row>
    <row r="6061" spans="11:11" x14ac:dyDescent="0.25">
      <c r="K6061"/>
    </row>
    <row r="6062" spans="11:11" x14ac:dyDescent="0.25">
      <c r="K6062"/>
    </row>
    <row r="6063" spans="11:11" x14ac:dyDescent="0.25">
      <c r="K6063"/>
    </row>
    <row r="6064" spans="11:11" x14ac:dyDescent="0.25">
      <c r="K6064"/>
    </row>
    <row r="6065" spans="11:11" x14ac:dyDescent="0.25">
      <c r="K6065"/>
    </row>
    <row r="6066" spans="11:11" x14ac:dyDescent="0.25">
      <c r="K6066"/>
    </row>
    <row r="6067" spans="11:11" x14ac:dyDescent="0.25">
      <c r="K6067"/>
    </row>
    <row r="6068" spans="11:11" x14ac:dyDescent="0.25">
      <c r="K6068"/>
    </row>
    <row r="6069" spans="11:11" x14ac:dyDescent="0.25">
      <c r="K6069"/>
    </row>
    <row r="6070" spans="11:11" x14ac:dyDescent="0.25">
      <c r="K6070"/>
    </row>
    <row r="6071" spans="11:11" x14ac:dyDescent="0.25">
      <c r="K6071"/>
    </row>
    <row r="6072" spans="11:11" x14ac:dyDescent="0.25">
      <c r="K6072"/>
    </row>
    <row r="6073" spans="11:11" x14ac:dyDescent="0.25">
      <c r="K6073"/>
    </row>
    <row r="6074" spans="11:11" x14ac:dyDescent="0.25">
      <c r="K6074"/>
    </row>
    <row r="6075" spans="11:11" x14ac:dyDescent="0.25">
      <c r="K6075"/>
    </row>
    <row r="6076" spans="11:11" x14ac:dyDescent="0.25">
      <c r="K6076"/>
    </row>
    <row r="6077" spans="11:11" x14ac:dyDescent="0.25">
      <c r="K6077"/>
    </row>
    <row r="6078" spans="11:11" x14ac:dyDescent="0.25">
      <c r="K6078"/>
    </row>
    <row r="6079" spans="11:11" x14ac:dyDescent="0.25">
      <c r="K6079"/>
    </row>
    <row r="6080" spans="11:11" x14ac:dyDescent="0.25">
      <c r="K6080"/>
    </row>
    <row r="6081" spans="11:11" x14ac:dyDescent="0.25">
      <c r="K6081"/>
    </row>
    <row r="6082" spans="11:11" x14ac:dyDescent="0.25">
      <c r="K6082"/>
    </row>
    <row r="6083" spans="11:11" x14ac:dyDescent="0.25">
      <c r="K6083"/>
    </row>
    <row r="6084" spans="11:11" x14ac:dyDescent="0.25">
      <c r="K6084"/>
    </row>
    <row r="6085" spans="11:11" x14ac:dyDescent="0.25">
      <c r="K6085"/>
    </row>
    <row r="6086" spans="11:11" x14ac:dyDescent="0.25">
      <c r="K6086"/>
    </row>
    <row r="6087" spans="11:11" x14ac:dyDescent="0.25">
      <c r="K6087"/>
    </row>
    <row r="6088" spans="11:11" x14ac:dyDescent="0.25">
      <c r="K6088"/>
    </row>
    <row r="6089" spans="11:11" x14ac:dyDescent="0.25">
      <c r="K6089"/>
    </row>
    <row r="6090" spans="11:11" x14ac:dyDescent="0.25">
      <c r="K6090"/>
    </row>
    <row r="6091" spans="11:11" x14ac:dyDescent="0.25">
      <c r="K6091"/>
    </row>
    <row r="6092" spans="11:11" x14ac:dyDescent="0.25">
      <c r="K6092"/>
    </row>
    <row r="6093" spans="11:11" x14ac:dyDescent="0.25">
      <c r="K6093"/>
    </row>
    <row r="6094" spans="11:11" x14ac:dyDescent="0.25">
      <c r="K6094"/>
    </row>
    <row r="6095" spans="11:11" x14ac:dyDescent="0.25">
      <c r="K6095"/>
    </row>
    <row r="6096" spans="11:11" x14ac:dyDescent="0.25">
      <c r="K6096"/>
    </row>
    <row r="6097" spans="11:11" x14ac:dyDescent="0.25">
      <c r="K6097"/>
    </row>
    <row r="6098" spans="11:11" x14ac:dyDescent="0.25">
      <c r="K6098"/>
    </row>
    <row r="6099" spans="11:11" x14ac:dyDescent="0.25">
      <c r="K6099"/>
    </row>
    <row r="6100" spans="11:11" x14ac:dyDescent="0.25">
      <c r="K6100"/>
    </row>
    <row r="6101" spans="11:11" x14ac:dyDescent="0.25">
      <c r="K6101"/>
    </row>
    <row r="6102" spans="11:11" x14ac:dyDescent="0.25">
      <c r="K6102"/>
    </row>
    <row r="6103" spans="11:11" x14ac:dyDescent="0.25">
      <c r="K6103"/>
    </row>
    <row r="6104" spans="11:11" x14ac:dyDescent="0.25">
      <c r="K6104"/>
    </row>
    <row r="6105" spans="11:11" x14ac:dyDescent="0.25">
      <c r="K6105"/>
    </row>
    <row r="6106" spans="11:11" x14ac:dyDescent="0.25">
      <c r="K6106"/>
    </row>
    <row r="6107" spans="11:11" x14ac:dyDescent="0.25">
      <c r="K6107"/>
    </row>
    <row r="6108" spans="11:11" x14ac:dyDescent="0.25">
      <c r="K6108"/>
    </row>
    <row r="6109" spans="11:11" x14ac:dyDescent="0.25">
      <c r="K6109"/>
    </row>
    <row r="6110" spans="11:11" x14ac:dyDescent="0.25">
      <c r="K6110"/>
    </row>
    <row r="6111" spans="11:11" x14ac:dyDescent="0.25">
      <c r="K6111"/>
    </row>
    <row r="6112" spans="11:11" x14ac:dyDescent="0.25">
      <c r="K6112"/>
    </row>
    <row r="6113" spans="11:11" x14ac:dyDescent="0.25">
      <c r="K6113"/>
    </row>
    <row r="6114" spans="11:11" x14ac:dyDescent="0.25">
      <c r="K6114"/>
    </row>
    <row r="6115" spans="11:11" x14ac:dyDescent="0.25">
      <c r="K6115"/>
    </row>
    <row r="6116" spans="11:11" x14ac:dyDescent="0.25">
      <c r="K6116"/>
    </row>
    <row r="6117" spans="11:11" x14ac:dyDescent="0.25">
      <c r="K6117"/>
    </row>
    <row r="6118" spans="11:11" x14ac:dyDescent="0.25">
      <c r="K6118"/>
    </row>
    <row r="6119" spans="11:11" x14ac:dyDescent="0.25">
      <c r="K6119"/>
    </row>
    <row r="6120" spans="11:11" x14ac:dyDescent="0.25">
      <c r="K6120"/>
    </row>
    <row r="6121" spans="11:11" x14ac:dyDescent="0.25">
      <c r="K6121"/>
    </row>
    <row r="6122" spans="11:11" x14ac:dyDescent="0.25">
      <c r="K6122"/>
    </row>
    <row r="6123" spans="11:11" x14ac:dyDescent="0.25">
      <c r="K6123"/>
    </row>
    <row r="6124" spans="11:11" x14ac:dyDescent="0.25">
      <c r="K6124"/>
    </row>
    <row r="6125" spans="11:11" x14ac:dyDescent="0.25">
      <c r="K6125"/>
    </row>
    <row r="6126" spans="11:11" x14ac:dyDescent="0.25">
      <c r="K6126"/>
    </row>
    <row r="6127" spans="11:11" x14ac:dyDescent="0.25">
      <c r="K6127"/>
    </row>
    <row r="6128" spans="11:11" x14ac:dyDescent="0.25">
      <c r="K6128"/>
    </row>
    <row r="6129" spans="11:11" x14ac:dyDescent="0.25">
      <c r="K6129"/>
    </row>
    <row r="6130" spans="11:11" x14ac:dyDescent="0.25">
      <c r="K6130"/>
    </row>
    <row r="6131" spans="11:11" x14ac:dyDescent="0.25">
      <c r="K6131"/>
    </row>
    <row r="6132" spans="11:11" x14ac:dyDescent="0.25">
      <c r="K6132"/>
    </row>
    <row r="6133" spans="11:11" x14ac:dyDescent="0.25">
      <c r="K6133"/>
    </row>
    <row r="6134" spans="11:11" x14ac:dyDescent="0.25">
      <c r="K6134"/>
    </row>
    <row r="6135" spans="11:11" x14ac:dyDescent="0.25">
      <c r="K6135"/>
    </row>
    <row r="6136" spans="11:11" x14ac:dyDescent="0.25">
      <c r="K6136"/>
    </row>
    <row r="6137" spans="11:11" x14ac:dyDescent="0.25">
      <c r="K6137"/>
    </row>
    <row r="6138" spans="11:11" x14ac:dyDescent="0.25">
      <c r="K6138"/>
    </row>
    <row r="6139" spans="11:11" x14ac:dyDescent="0.25">
      <c r="K6139"/>
    </row>
    <row r="6140" spans="11:11" x14ac:dyDescent="0.25">
      <c r="K6140"/>
    </row>
    <row r="6141" spans="11:11" x14ac:dyDescent="0.25">
      <c r="K6141"/>
    </row>
    <row r="6142" spans="11:11" x14ac:dyDescent="0.25">
      <c r="K6142"/>
    </row>
    <row r="6143" spans="11:11" x14ac:dyDescent="0.25">
      <c r="K6143"/>
    </row>
    <row r="6144" spans="11:11" x14ac:dyDescent="0.25">
      <c r="K6144"/>
    </row>
    <row r="6145" spans="11:11" x14ac:dyDescent="0.25">
      <c r="K6145"/>
    </row>
    <row r="6146" spans="11:11" x14ac:dyDescent="0.25">
      <c r="K6146"/>
    </row>
    <row r="6147" spans="11:11" x14ac:dyDescent="0.25">
      <c r="K6147"/>
    </row>
    <row r="6148" spans="11:11" x14ac:dyDescent="0.25">
      <c r="K6148"/>
    </row>
    <row r="6149" spans="11:11" x14ac:dyDescent="0.25">
      <c r="K6149"/>
    </row>
    <row r="6150" spans="11:11" x14ac:dyDescent="0.25">
      <c r="K6150"/>
    </row>
    <row r="6151" spans="11:11" x14ac:dyDescent="0.25">
      <c r="K6151"/>
    </row>
    <row r="6152" spans="11:11" x14ac:dyDescent="0.25">
      <c r="K6152"/>
    </row>
    <row r="6153" spans="11:11" x14ac:dyDescent="0.25">
      <c r="K6153"/>
    </row>
    <row r="6154" spans="11:11" x14ac:dyDescent="0.25">
      <c r="K6154"/>
    </row>
    <row r="6155" spans="11:11" x14ac:dyDescent="0.25">
      <c r="K6155"/>
    </row>
    <row r="6156" spans="11:11" x14ac:dyDescent="0.25">
      <c r="K6156"/>
    </row>
    <row r="6157" spans="11:11" x14ac:dyDescent="0.25">
      <c r="K6157"/>
    </row>
    <row r="6158" spans="11:11" x14ac:dyDescent="0.25">
      <c r="K6158"/>
    </row>
    <row r="6159" spans="11:11" x14ac:dyDescent="0.25">
      <c r="K6159"/>
    </row>
    <row r="6160" spans="11:11" x14ac:dyDescent="0.25">
      <c r="K6160"/>
    </row>
    <row r="6161" spans="11:11" x14ac:dyDescent="0.25">
      <c r="K6161"/>
    </row>
    <row r="6162" spans="11:11" x14ac:dyDescent="0.25">
      <c r="K6162"/>
    </row>
    <row r="6163" spans="11:11" x14ac:dyDescent="0.25">
      <c r="K6163"/>
    </row>
    <row r="6164" spans="11:11" x14ac:dyDescent="0.25">
      <c r="K6164"/>
    </row>
    <row r="6165" spans="11:11" x14ac:dyDescent="0.25">
      <c r="K6165"/>
    </row>
    <row r="6166" spans="11:11" x14ac:dyDescent="0.25">
      <c r="K6166"/>
    </row>
    <row r="6167" spans="11:11" x14ac:dyDescent="0.25">
      <c r="K6167"/>
    </row>
    <row r="6168" spans="11:11" x14ac:dyDescent="0.25">
      <c r="K6168"/>
    </row>
    <row r="6169" spans="11:11" x14ac:dyDescent="0.25">
      <c r="K6169"/>
    </row>
    <row r="6170" spans="11:11" x14ac:dyDescent="0.25">
      <c r="K6170"/>
    </row>
    <row r="6171" spans="11:11" x14ac:dyDescent="0.25">
      <c r="K6171"/>
    </row>
    <row r="6172" spans="11:11" x14ac:dyDescent="0.25">
      <c r="K6172"/>
    </row>
    <row r="6173" spans="11:11" x14ac:dyDescent="0.25">
      <c r="K6173"/>
    </row>
    <row r="6174" spans="11:11" x14ac:dyDescent="0.25">
      <c r="K6174"/>
    </row>
    <row r="6175" spans="11:11" x14ac:dyDescent="0.25">
      <c r="K6175"/>
    </row>
    <row r="6176" spans="11:11" x14ac:dyDescent="0.25">
      <c r="K6176"/>
    </row>
    <row r="6177" spans="11:11" x14ac:dyDescent="0.25">
      <c r="K6177"/>
    </row>
    <row r="6178" spans="11:11" x14ac:dyDescent="0.25">
      <c r="K6178"/>
    </row>
    <row r="6179" spans="11:11" x14ac:dyDescent="0.25">
      <c r="K6179"/>
    </row>
    <row r="6180" spans="11:11" x14ac:dyDescent="0.25">
      <c r="K6180"/>
    </row>
    <row r="6181" spans="11:11" x14ac:dyDescent="0.25">
      <c r="K6181"/>
    </row>
    <row r="6182" spans="11:11" x14ac:dyDescent="0.25">
      <c r="K6182"/>
    </row>
    <row r="6183" spans="11:11" x14ac:dyDescent="0.25">
      <c r="K6183"/>
    </row>
    <row r="6184" spans="11:11" x14ac:dyDescent="0.25">
      <c r="K6184"/>
    </row>
    <row r="6185" spans="11:11" x14ac:dyDescent="0.25">
      <c r="K6185"/>
    </row>
    <row r="6186" spans="11:11" x14ac:dyDescent="0.25">
      <c r="K6186"/>
    </row>
    <row r="6187" spans="11:11" x14ac:dyDescent="0.25">
      <c r="K6187"/>
    </row>
    <row r="6188" spans="11:11" x14ac:dyDescent="0.25">
      <c r="K6188"/>
    </row>
    <row r="6189" spans="11:11" x14ac:dyDescent="0.25">
      <c r="K6189"/>
    </row>
    <row r="6190" spans="11:11" x14ac:dyDescent="0.25">
      <c r="K6190"/>
    </row>
    <row r="6191" spans="11:11" x14ac:dyDescent="0.25">
      <c r="K6191"/>
    </row>
    <row r="6192" spans="11:11" x14ac:dyDescent="0.25">
      <c r="K6192"/>
    </row>
    <row r="6193" spans="11:11" x14ac:dyDescent="0.25">
      <c r="K6193"/>
    </row>
    <row r="6194" spans="11:11" x14ac:dyDescent="0.25">
      <c r="K6194"/>
    </row>
    <row r="6195" spans="11:11" x14ac:dyDescent="0.25">
      <c r="K6195"/>
    </row>
    <row r="6196" spans="11:11" x14ac:dyDescent="0.25">
      <c r="K6196"/>
    </row>
    <row r="6197" spans="11:11" x14ac:dyDescent="0.25">
      <c r="K6197"/>
    </row>
    <row r="6198" spans="11:11" x14ac:dyDescent="0.25">
      <c r="K6198"/>
    </row>
    <row r="6199" spans="11:11" x14ac:dyDescent="0.25">
      <c r="K6199"/>
    </row>
    <row r="6200" spans="11:11" x14ac:dyDescent="0.25">
      <c r="K6200"/>
    </row>
    <row r="6201" spans="11:11" x14ac:dyDescent="0.25">
      <c r="K6201"/>
    </row>
    <row r="6202" spans="11:11" x14ac:dyDescent="0.25">
      <c r="K6202"/>
    </row>
    <row r="6203" spans="11:11" x14ac:dyDescent="0.25">
      <c r="K6203"/>
    </row>
    <row r="6204" spans="11:11" x14ac:dyDescent="0.25">
      <c r="K6204"/>
    </row>
    <row r="6205" spans="11:11" x14ac:dyDescent="0.25">
      <c r="K6205"/>
    </row>
    <row r="6206" spans="11:11" x14ac:dyDescent="0.25">
      <c r="K6206"/>
    </row>
    <row r="6207" spans="11:11" x14ac:dyDescent="0.25">
      <c r="K6207"/>
    </row>
    <row r="6208" spans="11:11" x14ac:dyDescent="0.25">
      <c r="K6208"/>
    </row>
    <row r="6209" spans="11:11" x14ac:dyDescent="0.25">
      <c r="K6209"/>
    </row>
    <row r="6210" spans="11:11" x14ac:dyDescent="0.25">
      <c r="K6210"/>
    </row>
    <row r="6211" spans="11:11" x14ac:dyDescent="0.25">
      <c r="K6211"/>
    </row>
    <row r="6212" spans="11:11" x14ac:dyDescent="0.25">
      <c r="K6212"/>
    </row>
    <row r="6213" spans="11:11" x14ac:dyDescent="0.25">
      <c r="K6213"/>
    </row>
    <row r="6214" spans="11:11" x14ac:dyDescent="0.25">
      <c r="K6214"/>
    </row>
    <row r="6215" spans="11:11" x14ac:dyDescent="0.25">
      <c r="K6215"/>
    </row>
    <row r="6216" spans="11:11" x14ac:dyDescent="0.25">
      <c r="K6216"/>
    </row>
    <row r="6217" spans="11:11" x14ac:dyDescent="0.25">
      <c r="K6217"/>
    </row>
    <row r="6218" spans="11:11" x14ac:dyDescent="0.25">
      <c r="K6218"/>
    </row>
    <row r="6219" spans="11:11" x14ac:dyDescent="0.25">
      <c r="K6219"/>
    </row>
    <row r="6220" spans="11:11" x14ac:dyDescent="0.25">
      <c r="K6220"/>
    </row>
    <row r="6221" spans="11:11" x14ac:dyDescent="0.25">
      <c r="K6221"/>
    </row>
    <row r="6222" spans="11:11" x14ac:dyDescent="0.25">
      <c r="K6222"/>
    </row>
    <row r="6223" spans="11:11" x14ac:dyDescent="0.25">
      <c r="K6223"/>
    </row>
    <row r="6224" spans="11:11" x14ac:dyDescent="0.25">
      <c r="K6224"/>
    </row>
    <row r="6225" spans="11:11" x14ac:dyDescent="0.25">
      <c r="K6225"/>
    </row>
    <row r="6226" spans="11:11" x14ac:dyDescent="0.25">
      <c r="K6226"/>
    </row>
    <row r="6227" spans="11:11" x14ac:dyDescent="0.25">
      <c r="K6227"/>
    </row>
    <row r="6228" spans="11:11" x14ac:dyDescent="0.25">
      <c r="K6228"/>
    </row>
    <row r="6229" spans="11:11" x14ac:dyDescent="0.25">
      <c r="K6229"/>
    </row>
    <row r="6230" spans="11:11" x14ac:dyDescent="0.25">
      <c r="K6230"/>
    </row>
    <row r="6231" spans="11:11" x14ac:dyDescent="0.25">
      <c r="K6231"/>
    </row>
    <row r="6232" spans="11:11" x14ac:dyDescent="0.25">
      <c r="K6232"/>
    </row>
    <row r="6233" spans="11:11" x14ac:dyDescent="0.25">
      <c r="K6233"/>
    </row>
    <row r="6234" spans="11:11" x14ac:dyDescent="0.25">
      <c r="K6234"/>
    </row>
    <row r="6235" spans="11:11" x14ac:dyDescent="0.25">
      <c r="K6235"/>
    </row>
    <row r="6236" spans="11:11" x14ac:dyDescent="0.25">
      <c r="K6236"/>
    </row>
    <row r="6237" spans="11:11" x14ac:dyDescent="0.25">
      <c r="K6237"/>
    </row>
    <row r="6238" spans="11:11" x14ac:dyDescent="0.25">
      <c r="K6238"/>
    </row>
    <row r="6239" spans="11:11" x14ac:dyDescent="0.25">
      <c r="K6239"/>
    </row>
    <row r="6240" spans="11:11" x14ac:dyDescent="0.25">
      <c r="K6240"/>
    </row>
    <row r="6241" spans="11:11" x14ac:dyDescent="0.25">
      <c r="K6241"/>
    </row>
    <row r="6242" spans="11:11" x14ac:dyDescent="0.25">
      <c r="K6242"/>
    </row>
    <row r="6243" spans="11:11" x14ac:dyDescent="0.25">
      <c r="K6243"/>
    </row>
    <row r="6244" spans="11:11" x14ac:dyDescent="0.25">
      <c r="K6244"/>
    </row>
    <row r="6245" spans="11:11" x14ac:dyDescent="0.25">
      <c r="K6245"/>
    </row>
    <row r="6246" spans="11:11" x14ac:dyDescent="0.25">
      <c r="K6246"/>
    </row>
    <row r="6247" spans="11:11" x14ac:dyDescent="0.25">
      <c r="K6247"/>
    </row>
    <row r="6248" spans="11:11" x14ac:dyDescent="0.25">
      <c r="K6248"/>
    </row>
    <row r="6249" spans="11:11" x14ac:dyDescent="0.25">
      <c r="K6249"/>
    </row>
    <row r="6250" spans="11:11" x14ac:dyDescent="0.25">
      <c r="K6250"/>
    </row>
    <row r="6251" spans="11:11" x14ac:dyDescent="0.25">
      <c r="K6251"/>
    </row>
    <row r="6252" spans="11:11" x14ac:dyDescent="0.25">
      <c r="K6252"/>
    </row>
    <row r="6253" spans="11:11" x14ac:dyDescent="0.25">
      <c r="K6253"/>
    </row>
    <row r="6254" spans="11:11" x14ac:dyDescent="0.25">
      <c r="K6254"/>
    </row>
    <row r="6255" spans="11:11" x14ac:dyDescent="0.25">
      <c r="K6255"/>
    </row>
    <row r="6256" spans="11:11" x14ac:dyDescent="0.25">
      <c r="K6256"/>
    </row>
    <row r="6257" spans="11:11" x14ac:dyDescent="0.25">
      <c r="K6257"/>
    </row>
    <row r="6258" spans="11:11" x14ac:dyDescent="0.25">
      <c r="K6258"/>
    </row>
    <row r="6259" spans="11:11" x14ac:dyDescent="0.25">
      <c r="K6259"/>
    </row>
    <row r="6260" spans="11:11" x14ac:dyDescent="0.25">
      <c r="K6260"/>
    </row>
    <row r="6261" spans="11:11" x14ac:dyDescent="0.25">
      <c r="K6261"/>
    </row>
    <row r="6262" spans="11:11" x14ac:dyDescent="0.25">
      <c r="K6262"/>
    </row>
    <row r="6263" spans="11:11" x14ac:dyDescent="0.25">
      <c r="K6263"/>
    </row>
    <row r="6264" spans="11:11" x14ac:dyDescent="0.25">
      <c r="K6264"/>
    </row>
    <row r="6265" spans="11:11" x14ac:dyDescent="0.25">
      <c r="K6265"/>
    </row>
    <row r="6266" spans="11:11" x14ac:dyDescent="0.25">
      <c r="K6266"/>
    </row>
    <row r="6267" spans="11:11" x14ac:dyDescent="0.25">
      <c r="K6267"/>
    </row>
    <row r="6268" spans="11:11" x14ac:dyDescent="0.25">
      <c r="K6268"/>
    </row>
    <row r="6269" spans="11:11" x14ac:dyDescent="0.25">
      <c r="K6269"/>
    </row>
    <row r="6270" spans="11:11" x14ac:dyDescent="0.25">
      <c r="K6270"/>
    </row>
    <row r="6271" spans="11:11" x14ac:dyDescent="0.25">
      <c r="K6271"/>
    </row>
    <row r="6272" spans="11:11" x14ac:dyDescent="0.25">
      <c r="K6272"/>
    </row>
    <row r="6273" spans="11:11" x14ac:dyDescent="0.25">
      <c r="K6273"/>
    </row>
    <row r="6274" spans="11:11" x14ac:dyDescent="0.25">
      <c r="K6274"/>
    </row>
    <row r="6275" spans="11:11" x14ac:dyDescent="0.25">
      <c r="K6275"/>
    </row>
    <row r="6276" spans="11:11" x14ac:dyDescent="0.25">
      <c r="K6276"/>
    </row>
    <row r="6277" spans="11:11" x14ac:dyDescent="0.25">
      <c r="K6277"/>
    </row>
    <row r="6278" spans="11:11" x14ac:dyDescent="0.25">
      <c r="K6278"/>
    </row>
    <row r="6279" spans="11:11" x14ac:dyDescent="0.25">
      <c r="K6279"/>
    </row>
    <row r="6280" spans="11:11" x14ac:dyDescent="0.25">
      <c r="K6280"/>
    </row>
    <row r="6281" spans="11:11" x14ac:dyDescent="0.25">
      <c r="K6281"/>
    </row>
    <row r="6282" spans="11:11" x14ac:dyDescent="0.25">
      <c r="K6282"/>
    </row>
    <row r="6283" spans="11:11" x14ac:dyDescent="0.25">
      <c r="K6283"/>
    </row>
    <row r="6284" spans="11:11" x14ac:dyDescent="0.25">
      <c r="K6284"/>
    </row>
    <row r="6285" spans="11:11" x14ac:dyDescent="0.25">
      <c r="K6285"/>
    </row>
    <row r="6286" spans="11:11" x14ac:dyDescent="0.25">
      <c r="K6286"/>
    </row>
    <row r="6287" spans="11:11" x14ac:dyDescent="0.25">
      <c r="K6287"/>
    </row>
    <row r="6288" spans="11:11" x14ac:dyDescent="0.25">
      <c r="K6288"/>
    </row>
    <row r="6289" spans="11:11" x14ac:dyDescent="0.25">
      <c r="K6289"/>
    </row>
    <row r="6290" spans="11:11" x14ac:dyDescent="0.25">
      <c r="K6290"/>
    </row>
    <row r="6291" spans="11:11" x14ac:dyDescent="0.25">
      <c r="K6291"/>
    </row>
    <row r="6292" spans="11:11" x14ac:dyDescent="0.25">
      <c r="K6292"/>
    </row>
    <row r="6293" spans="11:11" x14ac:dyDescent="0.25">
      <c r="K6293"/>
    </row>
    <row r="6294" spans="11:11" x14ac:dyDescent="0.25">
      <c r="K6294"/>
    </row>
    <row r="6295" spans="11:11" x14ac:dyDescent="0.25">
      <c r="K6295"/>
    </row>
    <row r="6296" spans="11:11" x14ac:dyDescent="0.25">
      <c r="K6296"/>
    </row>
    <row r="6297" spans="11:11" x14ac:dyDescent="0.25">
      <c r="K6297"/>
    </row>
    <row r="6298" spans="11:11" x14ac:dyDescent="0.25">
      <c r="K6298"/>
    </row>
    <row r="6299" spans="11:11" x14ac:dyDescent="0.25">
      <c r="K6299"/>
    </row>
    <row r="6300" spans="11:11" x14ac:dyDescent="0.25">
      <c r="K6300"/>
    </row>
    <row r="6301" spans="11:11" x14ac:dyDescent="0.25">
      <c r="K6301"/>
    </row>
    <row r="6302" spans="11:11" x14ac:dyDescent="0.25">
      <c r="K6302"/>
    </row>
    <row r="6303" spans="11:11" x14ac:dyDescent="0.25">
      <c r="K6303"/>
    </row>
    <row r="6304" spans="11:11" x14ac:dyDescent="0.25">
      <c r="K6304"/>
    </row>
    <row r="6305" spans="11:11" x14ac:dyDescent="0.25">
      <c r="K6305"/>
    </row>
    <row r="6306" spans="11:11" x14ac:dyDescent="0.25">
      <c r="K6306"/>
    </row>
    <row r="6307" spans="11:11" x14ac:dyDescent="0.25">
      <c r="K6307"/>
    </row>
    <row r="6308" spans="11:11" x14ac:dyDescent="0.25">
      <c r="K6308"/>
    </row>
    <row r="6309" spans="11:11" x14ac:dyDescent="0.25">
      <c r="K6309"/>
    </row>
    <row r="6310" spans="11:11" x14ac:dyDescent="0.25">
      <c r="K6310"/>
    </row>
    <row r="6311" spans="11:11" x14ac:dyDescent="0.25">
      <c r="K6311"/>
    </row>
    <row r="6312" spans="11:11" x14ac:dyDescent="0.25">
      <c r="K6312"/>
    </row>
    <row r="6313" spans="11:11" x14ac:dyDescent="0.25">
      <c r="K6313"/>
    </row>
    <row r="6314" spans="11:11" x14ac:dyDescent="0.25">
      <c r="K6314"/>
    </row>
    <row r="6315" spans="11:11" x14ac:dyDescent="0.25">
      <c r="K6315"/>
    </row>
    <row r="6316" spans="11:11" x14ac:dyDescent="0.25">
      <c r="K6316"/>
    </row>
    <row r="6317" spans="11:11" x14ac:dyDescent="0.25">
      <c r="K6317"/>
    </row>
    <row r="6318" spans="11:11" x14ac:dyDescent="0.25">
      <c r="K6318"/>
    </row>
    <row r="6319" spans="11:11" x14ac:dyDescent="0.25">
      <c r="K6319"/>
    </row>
    <row r="6320" spans="11:11" x14ac:dyDescent="0.25">
      <c r="K6320"/>
    </row>
    <row r="6321" spans="11:11" x14ac:dyDescent="0.25">
      <c r="K6321"/>
    </row>
    <row r="6322" spans="11:11" x14ac:dyDescent="0.25">
      <c r="K6322"/>
    </row>
    <row r="6323" spans="11:11" x14ac:dyDescent="0.25">
      <c r="K6323"/>
    </row>
    <row r="6324" spans="11:11" x14ac:dyDescent="0.25">
      <c r="K6324"/>
    </row>
    <row r="6325" spans="11:11" x14ac:dyDescent="0.25">
      <c r="K6325"/>
    </row>
    <row r="6326" spans="11:11" x14ac:dyDescent="0.25">
      <c r="K6326"/>
    </row>
    <row r="6327" spans="11:11" x14ac:dyDescent="0.25">
      <c r="K6327"/>
    </row>
    <row r="6328" spans="11:11" x14ac:dyDescent="0.25">
      <c r="K6328"/>
    </row>
    <row r="6329" spans="11:11" x14ac:dyDescent="0.25">
      <c r="K6329"/>
    </row>
    <row r="6330" spans="11:11" x14ac:dyDescent="0.25">
      <c r="K6330"/>
    </row>
    <row r="6331" spans="11:11" x14ac:dyDescent="0.25">
      <c r="K6331"/>
    </row>
    <row r="6332" spans="11:11" x14ac:dyDescent="0.25">
      <c r="K6332"/>
    </row>
    <row r="6333" spans="11:11" x14ac:dyDescent="0.25">
      <c r="K6333"/>
    </row>
    <row r="6334" spans="11:11" x14ac:dyDescent="0.25">
      <c r="K6334"/>
    </row>
    <row r="6335" spans="11:11" x14ac:dyDescent="0.25">
      <c r="K6335"/>
    </row>
    <row r="6336" spans="11:11" x14ac:dyDescent="0.25">
      <c r="K6336"/>
    </row>
    <row r="6337" spans="11:11" x14ac:dyDescent="0.25">
      <c r="K6337"/>
    </row>
    <row r="6338" spans="11:11" x14ac:dyDescent="0.25">
      <c r="K6338"/>
    </row>
    <row r="6339" spans="11:11" x14ac:dyDescent="0.25">
      <c r="K6339"/>
    </row>
    <row r="6340" spans="11:11" x14ac:dyDescent="0.25">
      <c r="K6340"/>
    </row>
    <row r="6341" spans="11:11" x14ac:dyDescent="0.25">
      <c r="K6341"/>
    </row>
    <row r="6342" spans="11:11" x14ac:dyDescent="0.25">
      <c r="K6342"/>
    </row>
    <row r="6343" spans="11:11" x14ac:dyDescent="0.25">
      <c r="K6343"/>
    </row>
    <row r="6344" spans="11:11" x14ac:dyDescent="0.25">
      <c r="K6344"/>
    </row>
    <row r="6345" spans="11:11" x14ac:dyDescent="0.25">
      <c r="K6345"/>
    </row>
    <row r="6346" spans="11:11" x14ac:dyDescent="0.25">
      <c r="K6346"/>
    </row>
    <row r="6347" spans="11:11" x14ac:dyDescent="0.25">
      <c r="K6347"/>
    </row>
    <row r="6348" spans="11:11" x14ac:dyDescent="0.25">
      <c r="K6348"/>
    </row>
    <row r="6349" spans="11:11" x14ac:dyDescent="0.25">
      <c r="K6349"/>
    </row>
    <row r="6350" spans="11:11" x14ac:dyDescent="0.25">
      <c r="K6350"/>
    </row>
    <row r="6351" spans="11:11" x14ac:dyDescent="0.25">
      <c r="K6351"/>
    </row>
    <row r="6352" spans="11:11" x14ac:dyDescent="0.25">
      <c r="K6352"/>
    </row>
    <row r="6353" spans="11:11" x14ac:dyDescent="0.25">
      <c r="K6353"/>
    </row>
    <row r="6354" spans="11:11" x14ac:dyDescent="0.25">
      <c r="K6354"/>
    </row>
    <row r="6355" spans="11:11" x14ac:dyDescent="0.25">
      <c r="K6355"/>
    </row>
    <row r="6356" spans="11:11" x14ac:dyDescent="0.25">
      <c r="K6356"/>
    </row>
    <row r="6357" spans="11:11" x14ac:dyDescent="0.25">
      <c r="K6357"/>
    </row>
    <row r="6358" spans="11:11" x14ac:dyDescent="0.25">
      <c r="K6358"/>
    </row>
    <row r="6359" spans="11:11" x14ac:dyDescent="0.25">
      <c r="K6359"/>
    </row>
    <row r="6360" spans="11:11" x14ac:dyDescent="0.25">
      <c r="K6360"/>
    </row>
    <row r="6361" spans="11:11" x14ac:dyDescent="0.25">
      <c r="K6361"/>
    </row>
    <row r="6362" spans="11:11" x14ac:dyDescent="0.25">
      <c r="K6362"/>
    </row>
    <row r="6363" spans="11:11" x14ac:dyDescent="0.25">
      <c r="K6363"/>
    </row>
    <row r="6364" spans="11:11" x14ac:dyDescent="0.25">
      <c r="K6364"/>
    </row>
    <row r="6365" spans="11:11" x14ac:dyDescent="0.25">
      <c r="K6365"/>
    </row>
    <row r="6366" spans="11:11" x14ac:dyDescent="0.25">
      <c r="K6366"/>
    </row>
    <row r="6367" spans="11:11" x14ac:dyDescent="0.25">
      <c r="K6367"/>
    </row>
    <row r="6368" spans="11:11" x14ac:dyDescent="0.25">
      <c r="K6368"/>
    </row>
    <row r="6369" spans="11:11" x14ac:dyDescent="0.25">
      <c r="K6369"/>
    </row>
    <row r="6370" spans="11:11" x14ac:dyDescent="0.25">
      <c r="K6370"/>
    </row>
    <row r="6371" spans="11:11" x14ac:dyDescent="0.25">
      <c r="K6371"/>
    </row>
    <row r="6372" spans="11:11" x14ac:dyDescent="0.25">
      <c r="K6372"/>
    </row>
    <row r="6373" spans="11:11" x14ac:dyDescent="0.25">
      <c r="K6373"/>
    </row>
    <row r="6374" spans="11:11" x14ac:dyDescent="0.25">
      <c r="K6374"/>
    </row>
    <row r="6375" spans="11:11" x14ac:dyDescent="0.25">
      <c r="K6375"/>
    </row>
    <row r="6376" spans="11:11" x14ac:dyDescent="0.25">
      <c r="K6376"/>
    </row>
    <row r="6377" spans="11:11" x14ac:dyDescent="0.25">
      <c r="K6377"/>
    </row>
    <row r="6378" spans="11:11" x14ac:dyDescent="0.25">
      <c r="K6378"/>
    </row>
    <row r="6379" spans="11:11" x14ac:dyDescent="0.25">
      <c r="K6379"/>
    </row>
    <row r="6380" spans="11:11" x14ac:dyDescent="0.25">
      <c r="K6380"/>
    </row>
    <row r="6381" spans="11:11" x14ac:dyDescent="0.25">
      <c r="K6381"/>
    </row>
    <row r="6382" spans="11:11" x14ac:dyDescent="0.25">
      <c r="K6382"/>
    </row>
    <row r="6383" spans="11:11" x14ac:dyDescent="0.25">
      <c r="K6383"/>
    </row>
    <row r="6384" spans="11:11" x14ac:dyDescent="0.25">
      <c r="K6384"/>
    </row>
    <row r="6385" spans="11:11" x14ac:dyDescent="0.25">
      <c r="K6385"/>
    </row>
    <row r="6386" spans="11:11" x14ac:dyDescent="0.25">
      <c r="K6386"/>
    </row>
    <row r="6387" spans="11:11" x14ac:dyDescent="0.25">
      <c r="K6387"/>
    </row>
    <row r="6388" spans="11:11" x14ac:dyDescent="0.25">
      <c r="K6388"/>
    </row>
    <row r="6389" spans="11:11" x14ac:dyDescent="0.25">
      <c r="K6389"/>
    </row>
    <row r="6390" spans="11:11" x14ac:dyDescent="0.25">
      <c r="K6390"/>
    </row>
    <row r="6391" spans="11:11" x14ac:dyDescent="0.25">
      <c r="K6391"/>
    </row>
    <row r="6392" spans="11:11" x14ac:dyDescent="0.25">
      <c r="K6392"/>
    </row>
    <row r="6393" spans="11:11" x14ac:dyDescent="0.25">
      <c r="K6393"/>
    </row>
    <row r="6394" spans="11:11" x14ac:dyDescent="0.25">
      <c r="K6394"/>
    </row>
    <row r="6395" spans="11:11" x14ac:dyDescent="0.25">
      <c r="K6395"/>
    </row>
    <row r="6396" spans="11:11" x14ac:dyDescent="0.25">
      <c r="K6396"/>
    </row>
    <row r="6397" spans="11:11" x14ac:dyDescent="0.25">
      <c r="K6397"/>
    </row>
    <row r="6398" spans="11:11" x14ac:dyDescent="0.25">
      <c r="K6398"/>
    </row>
    <row r="6399" spans="11:11" x14ac:dyDescent="0.25">
      <c r="K6399"/>
    </row>
    <row r="6400" spans="11:11" x14ac:dyDescent="0.25">
      <c r="K6400"/>
    </row>
    <row r="6401" spans="11:11" x14ac:dyDescent="0.25">
      <c r="K6401"/>
    </row>
    <row r="6402" spans="11:11" x14ac:dyDescent="0.25">
      <c r="K6402"/>
    </row>
    <row r="6403" spans="11:11" x14ac:dyDescent="0.25">
      <c r="K6403"/>
    </row>
    <row r="6404" spans="11:11" x14ac:dyDescent="0.25">
      <c r="K6404"/>
    </row>
    <row r="6405" spans="11:11" x14ac:dyDescent="0.25">
      <c r="K6405"/>
    </row>
    <row r="6406" spans="11:11" x14ac:dyDescent="0.25">
      <c r="K6406"/>
    </row>
    <row r="6407" spans="11:11" x14ac:dyDescent="0.25">
      <c r="K6407"/>
    </row>
    <row r="6408" spans="11:11" x14ac:dyDescent="0.25">
      <c r="K6408"/>
    </row>
    <row r="6409" spans="11:11" x14ac:dyDescent="0.25">
      <c r="K6409"/>
    </row>
    <row r="6410" spans="11:11" x14ac:dyDescent="0.25">
      <c r="K6410"/>
    </row>
    <row r="6411" spans="11:11" x14ac:dyDescent="0.25">
      <c r="K6411"/>
    </row>
    <row r="6412" spans="11:11" x14ac:dyDescent="0.25">
      <c r="K6412"/>
    </row>
    <row r="6413" spans="11:11" x14ac:dyDescent="0.25">
      <c r="K6413"/>
    </row>
    <row r="6414" spans="11:11" x14ac:dyDescent="0.25">
      <c r="K6414"/>
    </row>
    <row r="6415" spans="11:11" x14ac:dyDescent="0.25">
      <c r="K6415"/>
    </row>
    <row r="6416" spans="11:11" x14ac:dyDescent="0.25">
      <c r="K6416"/>
    </row>
    <row r="6417" spans="11:11" x14ac:dyDescent="0.25">
      <c r="K6417"/>
    </row>
    <row r="6418" spans="11:11" x14ac:dyDescent="0.25">
      <c r="K6418"/>
    </row>
    <row r="6419" spans="11:11" x14ac:dyDescent="0.25">
      <c r="K6419"/>
    </row>
    <row r="6420" spans="11:11" x14ac:dyDescent="0.25">
      <c r="K6420"/>
    </row>
    <row r="6421" spans="11:11" x14ac:dyDescent="0.25">
      <c r="K6421"/>
    </row>
    <row r="6422" spans="11:11" x14ac:dyDescent="0.25">
      <c r="K6422"/>
    </row>
    <row r="6423" spans="11:11" x14ac:dyDescent="0.25">
      <c r="K6423"/>
    </row>
    <row r="6424" spans="11:11" x14ac:dyDescent="0.25">
      <c r="K6424"/>
    </row>
    <row r="6425" spans="11:11" x14ac:dyDescent="0.25">
      <c r="K6425"/>
    </row>
    <row r="6426" spans="11:11" x14ac:dyDescent="0.25">
      <c r="K6426"/>
    </row>
    <row r="6427" spans="11:11" x14ac:dyDescent="0.25">
      <c r="K6427"/>
    </row>
    <row r="6428" spans="11:11" x14ac:dyDescent="0.25">
      <c r="K6428"/>
    </row>
    <row r="6429" spans="11:11" x14ac:dyDescent="0.25">
      <c r="K6429"/>
    </row>
    <row r="6430" spans="11:11" x14ac:dyDescent="0.25">
      <c r="K6430"/>
    </row>
    <row r="6431" spans="11:11" x14ac:dyDescent="0.25">
      <c r="K6431"/>
    </row>
    <row r="6432" spans="11:11" x14ac:dyDescent="0.25">
      <c r="K6432"/>
    </row>
    <row r="6433" spans="11:11" x14ac:dyDescent="0.25">
      <c r="K6433"/>
    </row>
    <row r="6434" spans="11:11" x14ac:dyDescent="0.25">
      <c r="K6434"/>
    </row>
    <row r="6435" spans="11:11" x14ac:dyDescent="0.25">
      <c r="K6435"/>
    </row>
    <row r="6436" spans="11:11" x14ac:dyDescent="0.25">
      <c r="K6436"/>
    </row>
    <row r="6437" spans="11:11" x14ac:dyDescent="0.25">
      <c r="K6437"/>
    </row>
    <row r="6438" spans="11:11" x14ac:dyDescent="0.25">
      <c r="K6438"/>
    </row>
    <row r="6439" spans="11:11" x14ac:dyDescent="0.25">
      <c r="K6439"/>
    </row>
    <row r="6440" spans="11:11" x14ac:dyDescent="0.25">
      <c r="K6440"/>
    </row>
    <row r="6441" spans="11:11" x14ac:dyDescent="0.25">
      <c r="K6441"/>
    </row>
    <row r="6442" spans="11:11" x14ac:dyDescent="0.25">
      <c r="K6442"/>
    </row>
    <row r="6443" spans="11:11" x14ac:dyDescent="0.25">
      <c r="K6443"/>
    </row>
    <row r="6444" spans="11:11" x14ac:dyDescent="0.25">
      <c r="K6444"/>
    </row>
    <row r="6445" spans="11:11" x14ac:dyDescent="0.25">
      <c r="K6445"/>
    </row>
    <row r="6446" spans="11:11" x14ac:dyDescent="0.25">
      <c r="K6446"/>
    </row>
    <row r="6447" spans="11:11" x14ac:dyDescent="0.25">
      <c r="K6447"/>
    </row>
    <row r="6448" spans="11:11" x14ac:dyDescent="0.25">
      <c r="K6448"/>
    </row>
    <row r="6449" spans="11:11" x14ac:dyDescent="0.25">
      <c r="K6449"/>
    </row>
    <row r="6450" spans="11:11" x14ac:dyDescent="0.25">
      <c r="K6450"/>
    </row>
    <row r="6451" spans="11:11" x14ac:dyDescent="0.25">
      <c r="K6451"/>
    </row>
    <row r="6452" spans="11:11" x14ac:dyDescent="0.25">
      <c r="K6452"/>
    </row>
    <row r="6453" spans="11:11" x14ac:dyDescent="0.25">
      <c r="K6453"/>
    </row>
    <row r="6454" spans="11:11" x14ac:dyDescent="0.25">
      <c r="K6454"/>
    </row>
    <row r="6455" spans="11:11" x14ac:dyDescent="0.25">
      <c r="K6455"/>
    </row>
    <row r="6456" spans="11:11" x14ac:dyDescent="0.25">
      <c r="K6456"/>
    </row>
    <row r="6457" spans="11:11" x14ac:dyDescent="0.25">
      <c r="K6457"/>
    </row>
    <row r="6458" spans="11:11" x14ac:dyDescent="0.25">
      <c r="K6458"/>
    </row>
    <row r="6459" spans="11:11" x14ac:dyDescent="0.25">
      <c r="K6459"/>
    </row>
    <row r="6460" spans="11:11" x14ac:dyDescent="0.25">
      <c r="K6460"/>
    </row>
    <row r="6461" spans="11:11" x14ac:dyDescent="0.25">
      <c r="K6461"/>
    </row>
    <row r="6462" spans="11:11" x14ac:dyDescent="0.25">
      <c r="K6462"/>
    </row>
    <row r="6463" spans="11:11" x14ac:dyDescent="0.25">
      <c r="K6463"/>
    </row>
    <row r="6464" spans="11:11" x14ac:dyDescent="0.25">
      <c r="K6464"/>
    </row>
    <row r="6465" spans="11:11" x14ac:dyDescent="0.25">
      <c r="K6465"/>
    </row>
    <row r="6466" spans="11:11" x14ac:dyDescent="0.25">
      <c r="K6466"/>
    </row>
    <row r="6467" spans="11:11" x14ac:dyDescent="0.25">
      <c r="K6467"/>
    </row>
    <row r="6468" spans="11:11" x14ac:dyDescent="0.25">
      <c r="K6468"/>
    </row>
    <row r="6469" spans="11:11" x14ac:dyDescent="0.25">
      <c r="K6469"/>
    </row>
    <row r="6470" spans="11:11" x14ac:dyDescent="0.25">
      <c r="K6470"/>
    </row>
    <row r="6471" spans="11:11" x14ac:dyDescent="0.25">
      <c r="K6471"/>
    </row>
    <row r="6472" spans="11:11" x14ac:dyDescent="0.25">
      <c r="K6472"/>
    </row>
    <row r="6473" spans="11:11" x14ac:dyDescent="0.25">
      <c r="K6473"/>
    </row>
    <row r="6474" spans="11:11" x14ac:dyDescent="0.25">
      <c r="K6474"/>
    </row>
    <row r="6475" spans="11:11" x14ac:dyDescent="0.25">
      <c r="K6475"/>
    </row>
    <row r="6476" spans="11:11" x14ac:dyDescent="0.25">
      <c r="K6476"/>
    </row>
    <row r="6477" spans="11:11" x14ac:dyDescent="0.25">
      <c r="K6477"/>
    </row>
    <row r="6478" spans="11:11" x14ac:dyDescent="0.25">
      <c r="K6478"/>
    </row>
    <row r="6479" spans="11:11" x14ac:dyDescent="0.25">
      <c r="K6479"/>
    </row>
    <row r="6480" spans="11:11" x14ac:dyDescent="0.25">
      <c r="K6480"/>
    </row>
    <row r="6481" spans="11:11" x14ac:dyDescent="0.25">
      <c r="K6481"/>
    </row>
    <row r="6482" spans="11:11" x14ac:dyDescent="0.25">
      <c r="K6482"/>
    </row>
    <row r="6483" spans="11:11" x14ac:dyDescent="0.25">
      <c r="K6483"/>
    </row>
    <row r="6484" spans="11:11" x14ac:dyDescent="0.25">
      <c r="K6484"/>
    </row>
    <row r="6485" spans="11:11" x14ac:dyDescent="0.25">
      <c r="K6485"/>
    </row>
    <row r="6486" spans="11:11" x14ac:dyDescent="0.25">
      <c r="K6486"/>
    </row>
    <row r="6487" spans="11:11" x14ac:dyDescent="0.25">
      <c r="K6487"/>
    </row>
    <row r="6488" spans="11:11" x14ac:dyDescent="0.25">
      <c r="K6488"/>
    </row>
    <row r="6489" spans="11:11" x14ac:dyDescent="0.25">
      <c r="K6489"/>
    </row>
    <row r="6490" spans="11:11" x14ac:dyDescent="0.25">
      <c r="K6490"/>
    </row>
    <row r="6491" spans="11:11" x14ac:dyDescent="0.25">
      <c r="K6491"/>
    </row>
    <row r="6492" spans="11:11" x14ac:dyDescent="0.25">
      <c r="K6492"/>
    </row>
    <row r="6493" spans="11:11" x14ac:dyDescent="0.25">
      <c r="K6493"/>
    </row>
    <row r="6494" spans="11:11" x14ac:dyDescent="0.25">
      <c r="K6494"/>
    </row>
    <row r="6495" spans="11:11" x14ac:dyDescent="0.25">
      <c r="K6495"/>
    </row>
    <row r="6496" spans="11:11" x14ac:dyDescent="0.25">
      <c r="K6496"/>
    </row>
    <row r="6497" spans="11:11" x14ac:dyDescent="0.25">
      <c r="K6497"/>
    </row>
    <row r="6498" spans="11:11" x14ac:dyDescent="0.25">
      <c r="K6498"/>
    </row>
    <row r="6499" spans="11:11" x14ac:dyDescent="0.25">
      <c r="K6499"/>
    </row>
    <row r="6500" spans="11:11" x14ac:dyDescent="0.25">
      <c r="K6500"/>
    </row>
    <row r="6501" spans="11:11" x14ac:dyDescent="0.25">
      <c r="K6501"/>
    </row>
    <row r="6502" spans="11:11" x14ac:dyDescent="0.25">
      <c r="K6502"/>
    </row>
    <row r="6503" spans="11:11" x14ac:dyDescent="0.25">
      <c r="K6503"/>
    </row>
    <row r="6504" spans="11:11" x14ac:dyDescent="0.25">
      <c r="K6504"/>
    </row>
    <row r="6505" spans="11:11" x14ac:dyDescent="0.25">
      <c r="K6505"/>
    </row>
    <row r="6506" spans="11:11" x14ac:dyDescent="0.25">
      <c r="K6506"/>
    </row>
    <row r="6507" spans="11:11" x14ac:dyDescent="0.25">
      <c r="K6507"/>
    </row>
    <row r="6508" spans="11:11" x14ac:dyDescent="0.25">
      <c r="K6508"/>
    </row>
    <row r="6509" spans="11:11" x14ac:dyDescent="0.25">
      <c r="K6509"/>
    </row>
    <row r="6510" spans="11:11" x14ac:dyDescent="0.25">
      <c r="K6510"/>
    </row>
    <row r="6511" spans="11:11" x14ac:dyDescent="0.25">
      <c r="K6511"/>
    </row>
    <row r="6512" spans="11:11" x14ac:dyDescent="0.25">
      <c r="K6512"/>
    </row>
    <row r="6513" spans="11:11" x14ac:dyDescent="0.25">
      <c r="K6513"/>
    </row>
    <row r="6514" spans="11:11" x14ac:dyDescent="0.25">
      <c r="K6514"/>
    </row>
    <row r="6515" spans="11:11" x14ac:dyDescent="0.25">
      <c r="K6515"/>
    </row>
    <row r="6516" spans="11:11" x14ac:dyDescent="0.25">
      <c r="K6516"/>
    </row>
    <row r="6517" spans="11:11" x14ac:dyDescent="0.25">
      <c r="K6517"/>
    </row>
    <row r="6518" spans="11:11" x14ac:dyDescent="0.25">
      <c r="K6518"/>
    </row>
    <row r="6519" spans="11:11" x14ac:dyDescent="0.25">
      <c r="K6519"/>
    </row>
    <row r="6520" spans="11:11" x14ac:dyDescent="0.25">
      <c r="K6520"/>
    </row>
    <row r="6521" spans="11:11" x14ac:dyDescent="0.25">
      <c r="K6521"/>
    </row>
    <row r="6522" spans="11:11" x14ac:dyDescent="0.25">
      <c r="K6522"/>
    </row>
    <row r="6523" spans="11:11" x14ac:dyDescent="0.25">
      <c r="K6523"/>
    </row>
    <row r="6524" spans="11:11" x14ac:dyDescent="0.25">
      <c r="K6524"/>
    </row>
    <row r="6525" spans="11:11" x14ac:dyDescent="0.25">
      <c r="K6525"/>
    </row>
    <row r="6526" spans="11:11" x14ac:dyDescent="0.25">
      <c r="K6526"/>
    </row>
    <row r="6527" spans="11:11" x14ac:dyDescent="0.25">
      <c r="K6527"/>
    </row>
    <row r="6528" spans="11:11" x14ac:dyDescent="0.25">
      <c r="K6528"/>
    </row>
    <row r="6529" spans="11:11" x14ac:dyDescent="0.25">
      <c r="K6529"/>
    </row>
    <row r="6530" spans="11:11" x14ac:dyDescent="0.25">
      <c r="K6530"/>
    </row>
    <row r="6531" spans="11:11" x14ac:dyDescent="0.25">
      <c r="K6531"/>
    </row>
    <row r="6532" spans="11:11" x14ac:dyDescent="0.25">
      <c r="K6532"/>
    </row>
    <row r="6533" spans="11:11" x14ac:dyDescent="0.25">
      <c r="K6533"/>
    </row>
    <row r="6534" spans="11:11" x14ac:dyDescent="0.25">
      <c r="K6534"/>
    </row>
    <row r="6535" spans="11:11" x14ac:dyDescent="0.25">
      <c r="K6535"/>
    </row>
    <row r="6536" spans="11:11" x14ac:dyDescent="0.25">
      <c r="K6536"/>
    </row>
    <row r="6537" spans="11:11" x14ac:dyDescent="0.25">
      <c r="K6537"/>
    </row>
    <row r="6538" spans="11:11" x14ac:dyDescent="0.25">
      <c r="K6538"/>
    </row>
    <row r="6539" spans="11:11" x14ac:dyDescent="0.25">
      <c r="K6539"/>
    </row>
    <row r="6540" spans="11:11" x14ac:dyDescent="0.25">
      <c r="K6540"/>
    </row>
    <row r="6541" spans="11:11" x14ac:dyDescent="0.25">
      <c r="K6541"/>
    </row>
    <row r="6542" spans="11:11" x14ac:dyDescent="0.25">
      <c r="K6542"/>
    </row>
    <row r="6543" spans="11:11" x14ac:dyDescent="0.25">
      <c r="K6543"/>
    </row>
    <row r="6544" spans="11:11" x14ac:dyDescent="0.25">
      <c r="K6544"/>
    </row>
    <row r="6545" spans="11:11" x14ac:dyDescent="0.25">
      <c r="K6545"/>
    </row>
    <row r="6546" spans="11:11" x14ac:dyDescent="0.25">
      <c r="K6546"/>
    </row>
    <row r="6547" spans="11:11" x14ac:dyDescent="0.25">
      <c r="K6547"/>
    </row>
    <row r="6548" spans="11:11" x14ac:dyDescent="0.25">
      <c r="K6548"/>
    </row>
    <row r="6549" spans="11:11" x14ac:dyDescent="0.25">
      <c r="K6549"/>
    </row>
    <row r="6550" spans="11:11" x14ac:dyDescent="0.25">
      <c r="K6550"/>
    </row>
    <row r="6551" spans="11:11" x14ac:dyDescent="0.25">
      <c r="K6551"/>
    </row>
    <row r="6552" spans="11:11" x14ac:dyDescent="0.25">
      <c r="K6552"/>
    </row>
    <row r="6553" spans="11:11" x14ac:dyDescent="0.25">
      <c r="K6553"/>
    </row>
    <row r="6554" spans="11:11" x14ac:dyDescent="0.25">
      <c r="K6554"/>
    </row>
    <row r="6555" spans="11:11" x14ac:dyDescent="0.25">
      <c r="K6555"/>
    </row>
    <row r="6556" spans="11:11" x14ac:dyDescent="0.25">
      <c r="K6556"/>
    </row>
    <row r="6557" spans="11:11" x14ac:dyDescent="0.25">
      <c r="K6557"/>
    </row>
    <row r="6558" spans="11:11" x14ac:dyDescent="0.25">
      <c r="K6558"/>
    </row>
    <row r="6559" spans="11:11" x14ac:dyDescent="0.25">
      <c r="K6559"/>
    </row>
    <row r="6560" spans="11:11" x14ac:dyDescent="0.25">
      <c r="K6560"/>
    </row>
    <row r="6561" spans="11:11" x14ac:dyDescent="0.25">
      <c r="K6561"/>
    </row>
    <row r="6562" spans="11:11" x14ac:dyDescent="0.25">
      <c r="K6562"/>
    </row>
    <row r="6563" spans="11:11" x14ac:dyDescent="0.25">
      <c r="K6563"/>
    </row>
    <row r="6564" spans="11:11" x14ac:dyDescent="0.25">
      <c r="K6564"/>
    </row>
    <row r="6565" spans="11:11" x14ac:dyDescent="0.25">
      <c r="K6565"/>
    </row>
    <row r="6566" spans="11:11" x14ac:dyDescent="0.25">
      <c r="K6566"/>
    </row>
    <row r="6567" spans="11:11" x14ac:dyDescent="0.25">
      <c r="K6567"/>
    </row>
    <row r="6568" spans="11:11" x14ac:dyDescent="0.25">
      <c r="K6568"/>
    </row>
    <row r="6569" spans="11:11" x14ac:dyDescent="0.25">
      <c r="K6569"/>
    </row>
    <row r="6570" spans="11:11" x14ac:dyDescent="0.25">
      <c r="K6570"/>
    </row>
    <row r="6571" spans="11:11" x14ac:dyDescent="0.25">
      <c r="K6571"/>
    </row>
    <row r="6572" spans="11:11" x14ac:dyDescent="0.25">
      <c r="K6572"/>
    </row>
    <row r="6573" spans="11:11" x14ac:dyDescent="0.25">
      <c r="K6573"/>
    </row>
    <row r="6574" spans="11:11" x14ac:dyDescent="0.25">
      <c r="K6574"/>
    </row>
    <row r="6575" spans="11:11" x14ac:dyDescent="0.25">
      <c r="K6575"/>
    </row>
    <row r="6576" spans="11:11" x14ac:dyDescent="0.25">
      <c r="K6576"/>
    </row>
    <row r="6577" spans="11:11" x14ac:dyDescent="0.25">
      <c r="K6577"/>
    </row>
    <row r="6578" spans="11:11" x14ac:dyDescent="0.25">
      <c r="K6578"/>
    </row>
    <row r="6579" spans="11:11" x14ac:dyDescent="0.25">
      <c r="K6579"/>
    </row>
    <row r="6580" spans="11:11" x14ac:dyDescent="0.25">
      <c r="K6580"/>
    </row>
    <row r="6581" spans="11:11" x14ac:dyDescent="0.25">
      <c r="K6581"/>
    </row>
    <row r="6582" spans="11:11" x14ac:dyDescent="0.25">
      <c r="K6582"/>
    </row>
    <row r="6583" spans="11:11" x14ac:dyDescent="0.25">
      <c r="K6583"/>
    </row>
    <row r="6584" spans="11:11" x14ac:dyDescent="0.25">
      <c r="K6584"/>
    </row>
    <row r="6585" spans="11:11" x14ac:dyDescent="0.25">
      <c r="K6585"/>
    </row>
    <row r="6586" spans="11:11" x14ac:dyDescent="0.25">
      <c r="K6586"/>
    </row>
    <row r="6587" spans="11:11" x14ac:dyDescent="0.25">
      <c r="K6587"/>
    </row>
    <row r="6588" spans="11:11" x14ac:dyDescent="0.25">
      <c r="K6588"/>
    </row>
    <row r="6589" spans="11:11" x14ac:dyDescent="0.25">
      <c r="K6589"/>
    </row>
    <row r="6590" spans="11:11" x14ac:dyDescent="0.25">
      <c r="K6590"/>
    </row>
    <row r="6591" spans="11:11" x14ac:dyDescent="0.25">
      <c r="K6591"/>
    </row>
    <row r="6592" spans="11:11" x14ac:dyDescent="0.25">
      <c r="K6592"/>
    </row>
    <row r="6593" spans="11:11" x14ac:dyDescent="0.25">
      <c r="K6593"/>
    </row>
    <row r="6594" spans="11:11" x14ac:dyDescent="0.25">
      <c r="K6594"/>
    </row>
    <row r="6595" spans="11:11" x14ac:dyDescent="0.25">
      <c r="K6595"/>
    </row>
    <row r="6596" spans="11:11" x14ac:dyDescent="0.25">
      <c r="K6596"/>
    </row>
    <row r="6597" spans="11:11" x14ac:dyDescent="0.25">
      <c r="K6597"/>
    </row>
    <row r="6598" spans="11:11" x14ac:dyDescent="0.25">
      <c r="K6598"/>
    </row>
    <row r="6599" spans="11:11" x14ac:dyDescent="0.25">
      <c r="K6599"/>
    </row>
    <row r="6600" spans="11:11" x14ac:dyDescent="0.25">
      <c r="K6600"/>
    </row>
    <row r="6601" spans="11:11" x14ac:dyDescent="0.25">
      <c r="K6601"/>
    </row>
    <row r="6602" spans="11:11" x14ac:dyDescent="0.25">
      <c r="K6602"/>
    </row>
    <row r="6603" spans="11:11" x14ac:dyDescent="0.25">
      <c r="K6603"/>
    </row>
    <row r="6604" spans="11:11" x14ac:dyDescent="0.25">
      <c r="K6604"/>
    </row>
    <row r="6605" spans="11:11" x14ac:dyDescent="0.25">
      <c r="K6605"/>
    </row>
    <row r="6606" spans="11:11" x14ac:dyDescent="0.25">
      <c r="K6606"/>
    </row>
    <row r="6607" spans="11:11" x14ac:dyDescent="0.25">
      <c r="K6607"/>
    </row>
    <row r="6608" spans="11:11" x14ac:dyDescent="0.25">
      <c r="K6608"/>
    </row>
    <row r="6609" spans="11:11" x14ac:dyDescent="0.25">
      <c r="K6609"/>
    </row>
    <row r="6610" spans="11:11" x14ac:dyDescent="0.25">
      <c r="K6610"/>
    </row>
    <row r="6611" spans="11:11" x14ac:dyDescent="0.25">
      <c r="K6611"/>
    </row>
    <row r="6612" spans="11:11" x14ac:dyDescent="0.25">
      <c r="K6612"/>
    </row>
    <row r="6613" spans="11:11" x14ac:dyDescent="0.25">
      <c r="K6613"/>
    </row>
    <row r="6614" spans="11:11" x14ac:dyDescent="0.25">
      <c r="K6614"/>
    </row>
    <row r="6615" spans="11:11" x14ac:dyDescent="0.25">
      <c r="K6615"/>
    </row>
    <row r="6616" spans="11:11" x14ac:dyDescent="0.25">
      <c r="K6616"/>
    </row>
    <row r="6617" spans="11:11" x14ac:dyDescent="0.25">
      <c r="K6617"/>
    </row>
    <row r="6618" spans="11:11" x14ac:dyDescent="0.25">
      <c r="K6618"/>
    </row>
    <row r="6619" spans="11:11" x14ac:dyDescent="0.25">
      <c r="K6619"/>
    </row>
    <row r="6620" spans="11:11" x14ac:dyDescent="0.25">
      <c r="K6620"/>
    </row>
    <row r="6621" spans="11:11" x14ac:dyDescent="0.25">
      <c r="K6621"/>
    </row>
    <row r="6622" spans="11:11" x14ac:dyDescent="0.25">
      <c r="K6622"/>
    </row>
    <row r="6623" spans="11:11" x14ac:dyDescent="0.25">
      <c r="K6623"/>
    </row>
    <row r="6624" spans="11:11" x14ac:dyDescent="0.25">
      <c r="K6624"/>
    </row>
    <row r="6625" spans="11:11" x14ac:dyDescent="0.25">
      <c r="K6625"/>
    </row>
    <row r="6626" spans="11:11" x14ac:dyDescent="0.25">
      <c r="K6626"/>
    </row>
    <row r="6627" spans="11:11" x14ac:dyDescent="0.25">
      <c r="K6627"/>
    </row>
    <row r="6628" spans="11:11" x14ac:dyDescent="0.25">
      <c r="K6628"/>
    </row>
    <row r="6629" spans="11:11" x14ac:dyDescent="0.25">
      <c r="K6629"/>
    </row>
    <row r="6630" spans="11:11" x14ac:dyDescent="0.25">
      <c r="K6630"/>
    </row>
    <row r="6631" spans="11:11" x14ac:dyDescent="0.25">
      <c r="K6631"/>
    </row>
    <row r="6632" spans="11:11" x14ac:dyDescent="0.25">
      <c r="K6632"/>
    </row>
    <row r="6633" spans="11:11" x14ac:dyDescent="0.25">
      <c r="K6633"/>
    </row>
    <row r="6634" spans="11:11" x14ac:dyDescent="0.25">
      <c r="K6634"/>
    </row>
    <row r="6635" spans="11:11" x14ac:dyDescent="0.25">
      <c r="K6635"/>
    </row>
    <row r="6636" spans="11:11" x14ac:dyDescent="0.25">
      <c r="K6636"/>
    </row>
    <row r="6637" spans="11:11" x14ac:dyDescent="0.25">
      <c r="K6637"/>
    </row>
    <row r="6638" spans="11:11" x14ac:dyDescent="0.25">
      <c r="K6638"/>
    </row>
    <row r="6639" spans="11:11" x14ac:dyDescent="0.25">
      <c r="K6639"/>
    </row>
    <row r="6640" spans="11:11" x14ac:dyDescent="0.25">
      <c r="K6640"/>
    </row>
    <row r="6641" spans="11:11" x14ac:dyDescent="0.25">
      <c r="K6641"/>
    </row>
    <row r="6642" spans="11:11" x14ac:dyDescent="0.25">
      <c r="K6642"/>
    </row>
    <row r="6643" spans="11:11" x14ac:dyDescent="0.25">
      <c r="K6643"/>
    </row>
    <row r="6644" spans="11:11" x14ac:dyDescent="0.25">
      <c r="K6644"/>
    </row>
    <row r="6645" spans="11:11" x14ac:dyDescent="0.25">
      <c r="K6645"/>
    </row>
    <row r="6646" spans="11:11" x14ac:dyDescent="0.25">
      <c r="K6646"/>
    </row>
    <row r="6647" spans="11:11" x14ac:dyDescent="0.25">
      <c r="K6647"/>
    </row>
    <row r="6648" spans="11:11" x14ac:dyDescent="0.25">
      <c r="K6648"/>
    </row>
    <row r="6649" spans="11:11" x14ac:dyDescent="0.25">
      <c r="K6649"/>
    </row>
    <row r="6650" spans="11:11" x14ac:dyDescent="0.25">
      <c r="K6650"/>
    </row>
    <row r="6651" spans="11:11" x14ac:dyDescent="0.25">
      <c r="K6651"/>
    </row>
    <row r="6652" spans="11:11" x14ac:dyDescent="0.25">
      <c r="K6652"/>
    </row>
    <row r="6653" spans="11:11" x14ac:dyDescent="0.25">
      <c r="K6653"/>
    </row>
    <row r="6654" spans="11:11" x14ac:dyDescent="0.25">
      <c r="K6654"/>
    </row>
    <row r="6655" spans="11:11" x14ac:dyDescent="0.25">
      <c r="K6655"/>
    </row>
    <row r="6656" spans="11:11" x14ac:dyDescent="0.25">
      <c r="K6656"/>
    </row>
    <row r="6657" spans="11:11" x14ac:dyDescent="0.25">
      <c r="K6657"/>
    </row>
    <row r="6658" spans="11:11" x14ac:dyDescent="0.25">
      <c r="K6658"/>
    </row>
    <row r="6659" spans="11:11" x14ac:dyDescent="0.25">
      <c r="K6659"/>
    </row>
    <row r="6660" spans="11:11" x14ac:dyDescent="0.25">
      <c r="K6660"/>
    </row>
    <row r="6661" spans="11:11" x14ac:dyDescent="0.25">
      <c r="K6661"/>
    </row>
    <row r="6662" spans="11:11" x14ac:dyDescent="0.25">
      <c r="K6662"/>
    </row>
    <row r="6663" spans="11:11" x14ac:dyDescent="0.25">
      <c r="K6663"/>
    </row>
    <row r="6664" spans="11:11" x14ac:dyDescent="0.25">
      <c r="K6664"/>
    </row>
    <row r="6665" spans="11:11" x14ac:dyDescent="0.25">
      <c r="K6665"/>
    </row>
    <row r="6666" spans="11:11" x14ac:dyDescent="0.25">
      <c r="K6666"/>
    </row>
    <row r="6667" spans="11:11" x14ac:dyDescent="0.25">
      <c r="K6667"/>
    </row>
    <row r="6668" spans="11:11" x14ac:dyDescent="0.25">
      <c r="K6668"/>
    </row>
    <row r="6669" spans="11:11" x14ac:dyDescent="0.25">
      <c r="K6669"/>
    </row>
    <row r="6670" spans="11:11" x14ac:dyDescent="0.25">
      <c r="K6670"/>
    </row>
    <row r="6671" spans="11:11" x14ac:dyDescent="0.25">
      <c r="K6671"/>
    </row>
    <row r="6672" spans="11:11" x14ac:dyDescent="0.25">
      <c r="K6672"/>
    </row>
    <row r="6673" spans="11:11" x14ac:dyDescent="0.25">
      <c r="K6673"/>
    </row>
    <row r="6674" spans="11:11" x14ac:dyDescent="0.25">
      <c r="K6674"/>
    </row>
    <row r="6675" spans="11:11" x14ac:dyDescent="0.25">
      <c r="K6675"/>
    </row>
    <row r="6676" spans="11:11" x14ac:dyDescent="0.25">
      <c r="K6676"/>
    </row>
    <row r="6677" spans="11:11" x14ac:dyDescent="0.25">
      <c r="K6677"/>
    </row>
    <row r="6678" spans="11:11" x14ac:dyDescent="0.25">
      <c r="K6678"/>
    </row>
    <row r="6679" spans="11:11" x14ac:dyDescent="0.25">
      <c r="K6679"/>
    </row>
    <row r="6680" spans="11:11" x14ac:dyDescent="0.25">
      <c r="K6680"/>
    </row>
    <row r="6681" spans="11:11" x14ac:dyDescent="0.25">
      <c r="K6681"/>
    </row>
    <row r="6682" spans="11:11" x14ac:dyDescent="0.25">
      <c r="K6682"/>
    </row>
    <row r="6683" spans="11:11" x14ac:dyDescent="0.25">
      <c r="K6683"/>
    </row>
    <row r="6684" spans="11:11" x14ac:dyDescent="0.25">
      <c r="K6684"/>
    </row>
    <row r="6685" spans="11:11" x14ac:dyDescent="0.25">
      <c r="K6685"/>
    </row>
    <row r="6686" spans="11:11" x14ac:dyDescent="0.25">
      <c r="K6686"/>
    </row>
    <row r="6687" spans="11:11" x14ac:dyDescent="0.25">
      <c r="K6687"/>
    </row>
    <row r="6688" spans="11:11" x14ac:dyDescent="0.25">
      <c r="K6688"/>
    </row>
    <row r="6689" spans="11:11" x14ac:dyDescent="0.25">
      <c r="K6689"/>
    </row>
    <row r="6690" spans="11:11" x14ac:dyDescent="0.25">
      <c r="K6690"/>
    </row>
    <row r="6691" spans="11:11" x14ac:dyDescent="0.25">
      <c r="K6691"/>
    </row>
    <row r="6692" spans="11:11" x14ac:dyDescent="0.25">
      <c r="K6692"/>
    </row>
    <row r="6693" spans="11:11" x14ac:dyDescent="0.25">
      <c r="K6693"/>
    </row>
    <row r="6694" spans="11:11" x14ac:dyDescent="0.25">
      <c r="K6694"/>
    </row>
    <row r="6695" spans="11:11" x14ac:dyDescent="0.25">
      <c r="K6695"/>
    </row>
    <row r="6696" spans="11:11" x14ac:dyDescent="0.25">
      <c r="K6696"/>
    </row>
    <row r="6697" spans="11:11" x14ac:dyDescent="0.25">
      <c r="K6697"/>
    </row>
    <row r="6698" spans="11:11" x14ac:dyDescent="0.25">
      <c r="K6698"/>
    </row>
    <row r="6699" spans="11:11" x14ac:dyDescent="0.25">
      <c r="K6699"/>
    </row>
    <row r="6700" spans="11:11" x14ac:dyDescent="0.25">
      <c r="K6700"/>
    </row>
    <row r="6701" spans="11:11" x14ac:dyDescent="0.25">
      <c r="K6701"/>
    </row>
    <row r="6702" spans="11:11" x14ac:dyDescent="0.25">
      <c r="K6702"/>
    </row>
    <row r="6703" spans="11:11" x14ac:dyDescent="0.25">
      <c r="K6703"/>
    </row>
    <row r="6704" spans="11:11" x14ac:dyDescent="0.25">
      <c r="K6704"/>
    </row>
    <row r="6705" spans="11:11" x14ac:dyDescent="0.25">
      <c r="K6705"/>
    </row>
    <row r="6706" spans="11:11" x14ac:dyDescent="0.25">
      <c r="K6706"/>
    </row>
    <row r="6707" spans="11:11" x14ac:dyDescent="0.25">
      <c r="K6707"/>
    </row>
    <row r="6708" spans="11:11" x14ac:dyDescent="0.25">
      <c r="K6708"/>
    </row>
    <row r="6709" spans="11:11" x14ac:dyDescent="0.25">
      <c r="K6709"/>
    </row>
    <row r="6710" spans="11:11" x14ac:dyDescent="0.25">
      <c r="K6710"/>
    </row>
    <row r="6711" spans="11:11" x14ac:dyDescent="0.25">
      <c r="K6711"/>
    </row>
    <row r="6712" spans="11:11" x14ac:dyDescent="0.25">
      <c r="K6712"/>
    </row>
    <row r="6713" spans="11:11" x14ac:dyDescent="0.25">
      <c r="K6713"/>
    </row>
    <row r="6714" spans="11:11" x14ac:dyDescent="0.25">
      <c r="K6714"/>
    </row>
    <row r="6715" spans="11:11" x14ac:dyDescent="0.25">
      <c r="K6715"/>
    </row>
    <row r="6716" spans="11:11" x14ac:dyDescent="0.25">
      <c r="K6716"/>
    </row>
    <row r="6717" spans="11:11" x14ac:dyDescent="0.25">
      <c r="K6717"/>
    </row>
    <row r="6718" spans="11:11" x14ac:dyDescent="0.25">
      <c r="K6718"/>
    </row>
    <row r="6719" spans="11:11" x14ac:dyDescent="0.25">
      <c r="K6719"/>
    </row>
    <row r="6720" spans="11:11" x14ac:dyDescent="0.25">
      <c r="K6720"/>
    </row>
    <row r="6721" spans="11:11" x14ac:dyDescent="0.25">
      <c r="K6721"/>
    </row>
    <row r="6722" spans="11:11" x14ac:dyDescent="0.25">
      <c r="K6722"/>
    </row>
    <row r="6723" spans="11:11" x14ac:dyDescent="0.25">
      <c r="K6723"/>
    </row>
    <row r="6724" spans="11:11" x14ac:dyDescent="0.25">
      <c r="K6724"/>
    </row>
    <row r="6725" spans="11:11" x14ac:dyDescent="0.25">
      <c r="K6725"/>
    </row>
    <row r="6726" spans="11:11" x14ac:dyDescent="0.25">
      <c r="K6726"/>
    </row>
    <row r="6727" spans="11:11" x14ac:dyDescent="0.25">
      <c r="K6727"/>
    </row>
    <row r="6728" spans="11:11" x14ac:dyDescent="0.25">
      <c r="K6728"/>
    </row>
    <row r="6729" spans="11:11" x14ac:dyDescent="0.25">
      <c r="K6729"/>
    </row>
    <row r="6730" spans="11:11" x14ac:dyDescent="0.25">
      <c r="K6730"/>
    </row>
    <row r="6731" spans="11:11" x14ac:dyDescent="0.25">
      <c r="K6731"/>
    </row>
    <row r="6732" spans="11:11" x14ac:dyDescent="0.25">
      <c r="K6732"/>
    </row>
    <row r="6733" spans="11:11" x14ac:dyDescent="0.25">
      <c r="K6733"/>
    </row>
    <row r="6734" spans="11:11" x14ac:dyDescent="0.25">
      <c r="K6734"/>
    </row>
    <row r="6735" spans="11:11" x14ac:dyDescent="0.25">
      <c r="K6735"/>
    </row>
    <row r="6736" spans="11:11" x14ac:dyDescent="0.25">
      <c r="K6736"/>
    </row>
    <row r="6737" spans="11:11" x14ac:dyDescent="0.25">
      <c r="K6737"/>
    </row>
    <row r="6738" spans="11:11" x14ac:dyDescent="0.25">
      <c r="K6738"/>
    </row>
    <row r="6739" spans="11:11" x14ac:dyDescent="0.25">
      <c r="K6739"/>
    </row>
    <row r="6740" spans="11:11" x14ac:dyDescent="0.25">
      <c r="K6740"/>
    </row>
    <row r="6741" spans="11:11" x14ac:dyDescent="0.25">
      <c r="K6741"/>
    </row>
    <row r="6742" spans="11:11" x14ac:dyDescent="0.25">
      <c r="K6742"/>
    </row>
    <row r="6743" spans="11:11" x14ac:dyDescent="0.25">
      <c r="K6743"/>
    </row>
    <row r="6744" spans="11:11" x14ac:dyDescent="0.25">
      <c r="K6744"/>
    </row>
    <row r="6745" spans="11:11" x14ac:dyDescent="0.25">
      <c r="K6745"/>
    </row>
    <row r="6746" spans="11:11" x14ac:dyDescent="0.25">
      <c r="K6746"/>
    </row>
    <row r="6747" spans="11:11" x14ac:dyDescent="0.25">
      <c r="K6747"/>
    </row>
    <row r="6748" spans="11:11" x14ac:dyDescent="0.25">
      <c r="K6748"/>
    </row>
    <row r="6749" spans="11:11" x14ac:dyDescent="0.25">
      <c r="K6749"/>
    </row>
    <row r="6750" spans="11:11" x14ac:dyDescent="0.25">
      <c r="K6750"/>
    </row>
    <row r="6751" spans="11:11" x14ac:dyDescent="0.25">
      <c r="K6751"/>
    </row>
    <row r="6752" spans="11:11" x14ac:dyDescent="0.25">
      <c r="K6752"/>
    </row>
    <row r="6753" spans="11:11" x14ac:dyDescent="0.25">
      <c r="K6753"/>
    </row>
    <row r="6754" spans="11:11" x14ac:dyDescent="0.25">
      <c r="K6754"/>
    </row>
    <row r="6755" spans="11:11" x14ac:dyDescent="0.25">
      <c r="K6755"/>
    </row>
    <row r="6756" spans="11:11" x14ac:dyDescent="0.25">
      <c r="K6756"/>
    </row>
    <row r="6757" spans="11:11" x14ac:dyDescent="0.25">
      <c r="K6757"/>
    </row>
    <row r="6758" spans="11:11" x14ac:dyDescent="0.25">
      <c r="K6758"/>
    </row>
    <row r="6759" spans="11:11" x14ac:dyDescent="0.25">
      <c r="K6759"/>
    </row>
    <row r="6760" spans="11:11" x14ac:dyDescent="0.25">
      <c r="K6760"/>
    </row>
    <row r="6761" spans="11:11" x14ac:dyDescent="0.25">
      <c r="K6761"/>
    </row>
    <row r="6762" spans="11:11" x14ac:dyDescent="0.25">
      <c r="K6762"/>
    </row>
    <row r="6763" spans="11:11" x14ac:dyDescent="0.25">
      <c r="K6763"/>
    </row>
    <row r="6764" spans="11:11" x14ac:dyDescent="0.25">
      <c r="K6764"/>
    </row>
    <row r="6765" spans="11:11" x14ac:dyDescent="0.25">
      <c r="K6765"/>
    </row>
    <row r="6766" spans="11:11" x14ac:dyDescent="0.25">
      <c r="K6766"/>
    </row>
    <row r="6767" spans="11:11" x14ac:dyDescent="0.25">
      <c r="K6767"/>
    </row>
    <row r="6768" spans="11:11" x14ac:dyDescent="0.25">
      <c r="K6768"/>
    </row>
    <row r="6769" spans="11:11" x14ac:dyDescent="0.25">
      <c r="K6769"/>
    </row>
    <row r="6770" spans="11:11" x14ac:dyDescent="0.25">
      <c r="K6770"/>
    </row>
    <row r="6771" spans="11:11" x14ac:dyDescent="0.25">
      <c r="K6771"/>
    </row>
    <row r="6772" spans="11:11" x14ac:dyDescent="0.25">
      <c r="K6772"/>
    </row>
    <row r="6773" spans="11:11" x14ac:dyDescent="0.25">
      <c r="K6773"/>
    </row>
    <row r="6774" spans="11:11" x14ac:dyDescent="0.25">
      <c r="K6774"/>
    </row>
    <row r="6775" spans="11:11" x14ac:dyDescent="0.25">
      <c r="K6775"/>
    </row>
    <row r="6776" spans="11:11" x14ac:dyDescent="0.25">
      <c r="K6776"/>
    </row>
    <row r="6777" spans="11:11" x14ac:dyDescent="0.25">
      <c r="K6777"/>
    </row>
    <row r="6778" spans="11:11" x14ac:dyDescent="0.25">
      <c r="K6778"/>
    </row>
    <row r="6779" spans="11:11" x14ac:dyDescent="0.25">
      <c r="K6779"/>
    </row>
    <row r="6780" spans="11:11" x14ac:dyDescent="0.25">
      <c r="K6780"/>
    </row>
    <row r="6781" spans="11:11" x14ac:dyDescent="0.25">
      <c r="K6781"/>
    </row>
    <row r="6782" spans="11:11" x14ac:dyDescent="0.25">
      <c r="K6782"/>
    </row>
    <row r="6783" spans="11:11" x14ac:dyDescent="0.25">
      <c r="K6783"/>
    </row>
    <row r="6784" spans="11:11" x14ac:dyDescent="0.25">
      <c r="K6784"/>
    </row>
    <row r="6785" spans="11:11" x14ac:dyDescent="0.25">
      <c r="K6785"/>
    </row>
    <row r="6786" spans="11:11" x14ac:dyDescent="0.25">
      <c r="K6786"/>
    </row>
    <row r="6787" spans="11:11" x14ac:dyDescent="0.25">
      <c r="K6787"/>
    </row>
    <row r="6788" spans="11:11" x14ac:dyDescent="0.25">
      <c r="K6788"/>
    </row>
    <row r="6789" spans="11:11" x14ac:dyDescent="0.25">
      <c r="K6789"/>
    </row>
    <row r="6790" spans="11:11" x14ac:dyDescent="0.25">
      <c r="K6790"/>
    </row>
    <row r="6791" spans="11:11" x14ac:dyDescent="0.25">
      <c r="K6791"/>
    </row>
    <row r="6792" spans="11:11" x14ac:dyDescent="0.25">
      <c r="K6792"/>
    </row>
    <row r="6793" spans="11:11" x14ac:dyDescent="0.25">
      <c r="K6793"/>
    </row>
    <row r="6794" spans="11:11" x14ac:dyDescent="0.25">
      <c r="K6794"/>
    </row>
    <row r="6795" spans="11:11" x14ac:dyDescent="0.25">
      <c r="K6795"/>
    </row>
    <row r="6796" spans="11:11" x14ac:dyDescent="0.25">
      <c r="K6796"/>
    </row>
    <row r="6797" spans="11:11" x14ac:dyDescent="0.25">
      <c r="K6797"/>
    </row>
    <row r="6798" spans="11:11" x14ac:dyDescent="0.25">
      <c r="K6798"/>
    </row>
    <row r="6799" spans="11:11" x14ac:dyDescent="0.25">
      <c r="K6799"/>
    </row>
    <row r="6800" spans="11:11" x14ac:dyDescent="0.25">
      <c r="K6800"/>
    </row>
    <row r="6801" spans="11:11" x14ac:dyDescent="0.25">
      <c r="K6801"/>
    </row>
    <row r="6802" spans="11:11" x14ac:dyDescent="0.25">
      <c r="K6802"/>
    </row>
    <row r="6803" spans="11:11" x14ac:dyDescent="0.25">
      <c r="K6803"/>
    </row>
    <row r="6804" spans="11:11" x14ac:dyDescent="0.25">
      <c r="K6804"/>
    </row>
    <row r="6805" spans="11:11" x14ac:dyDescent="0.25">
      <c r="K6805"/>
    </row>
    <row r="6806" spans="11:11" x14ac:dyDescent="0.25">
      <c r="K6806"/>
    </row>
    <row r="6807" spans="11:11" x14ac:dyDescent="0.25">
      <c r="K6807"/>
    </row>
    <row r="6808" spans="11:11" x14ac:dyDescent="0.25">
      <c r="K6808"/>
    </row>
    <row r="6809" spans="11:11" x14ac:dyDescent="0.25">
      <c r="K6809"/>
    </row>
    <row r="6810" spans="11:11" x14ac:dyDescent="0.25">
      <c r="K6810"/>
    </row>
    <row r="6811" spans="11:11" x14ac:dyDescent="0.25">
      <c r="K6811"/>
    </row>
    <row r="6812" spans="11:11" x14ac:dyDescent="0.25">
      <c r="K6812"/>
    </row>
    <row r="6813" spans="11:11" x14ac:dyDescent="0.25">
      <c r="K6813"/>
    </row>
    <row r="6814" spans="11:11" x14ac:dyDescent="0.25">
      <c r="K6814"/>
    </row>
    <row r="6815" spans="11:11" x14ac:dyDescent="0.25">
      <c r="K6815"/>
    </row>
    <row r="6816" spans="11:11" x14ac:dyDescent="0.25">
      <c r="K6816"/>
    </row>
    <row r="6817" spans="11:11" x14ac:dyDescent="0.25">
      <c r="K6817"/>
    </row>
    <row r="6818" spans="11:11" x14ac:dyDescent="0.25">
      <c r="K6818"/>
    </row>
    <row r="6819" spans="11:11" x14ac:dyDescent="0.25">
      <c r="K6819"/>
    </row>
    <row r="6820" spans="11:11" x14ac:dyDescent="0.25">
      <c r="K6820"/>
    </row>
    <row r="6821" spans="11:11" x14ac:dyDescent="0.25">
      <c r="K6821"/>
    </row>
    <row r="6822" spans="11:11" x14ac:dyDescent="0.25">
      <c r="K6822"/>
    </row>
    <row r="6823" spans="11:11" x14ac:dyDescent="0.25">
      <c r="K6823"/>
    </row>
    <row r="6824" spans="11:11" x14ac:dyDescent="0.25">
      <c r="K6824"/>
    </row>
    <row r="6825" spans="11:11" x14ac:dyDescent="0.25">
      <c r="K6825"/>
    </row>
    <row r="6826" spans="11:11" x14ac:dyDescent="0.25">
      <c r="K6826"/>
    </row>
    <row r="6827" spans="11:11" x14ac:dyDescent="0.25">
      <c r="K6827"/>
    </row>
    <row r="6828" spans="11:11" x14ac:dyDescent="0.25">
      <c r="K6828"/>
    </row>
    <row r="6829" spans="11:11" x14ac:dyDescent="0.25">
      <c r="K6829"/>
    </row>
    <row r="6830" spans="11:11" x14ac:dyDescent="0.25">
      <c r="K6830"/>
    </row>
    <row r="6831" spans="11:11" x14ac:dyDescent="0.25">
      <c r="K6831"/>
    </row>
    <row r="6832" spans="11:11" x14ac:dyDescent="0.25">
      <c r="K6832"/>
    </row>
    <row r="6833" spans="11:11" x14ac:dyDescent="0.25">
      <c r="K6833"/>
    </row>
    <row r="6834" spans="11:11" x14ac:dyDescent="0.25">
      <c r="K6834"/>
    </row>
    <row r="6835" spans="11:11" x14ac:dyDescent="0.25">
      <c r="K6835"/>
    </row>
    <row r="6836" spans="11:11" x14ac:dyDescent="0.25">
      <c r="K6836"/>
    </row>
    <row r="6837" spans="11:11" x14ac:dyDescent="0.25">
      <c r="K6837"/>
    </row>
    <row r="6838" spans="11:11" x14ac:dyDescent="0.25">
      <c r="K6838"/>
    </row>
    <row r="6839" spans="11:11" x14ac:dyDescent="0.25">
      <c r="K6839"/>
    </row>
    <row r="6840" spans="11:11" x14ac:dyDescent="0.25">
      <c r="K6840"/>
    </row>
    <row r="6841" spans="11:11" x14ac:dyDescent="0.25">
      <c r="K6841"/>
    </row>
    <row r="6842" spans="11:11" x14ac:dyDescent="0.25">
      <c r="K6842"/>
    </row>
    <row r="6843" spans="11:11" x14ac:dyDescent="0.25">
      <c r="K6843"/>
    </row>
    <row r="6844" spans="11:11" x14ac:dyDescent="0.25">
      <c r="K6844"/>
    </row>
    <row r="6845" spans="11:11" x14ac:dyDescent="0.25">
      <c r="K6845"/>
    </row>
    <row r="6846" spans="11:11" x14ac:dyDescent="0.25">
      <c r="K6846"/>
    </row>
    <row r="6847" spans="11:11" x14ac:dyDescent="0.25">
      <c r="K6847"/>
    </row>
    <row r="6848" spans="11:11" x14ac:dyDescent="0.25">
      <c r="K6848"/>
    </row>
    <row r="6849" spans="11:11" x14ac:dyDescent="0.25">
      <c r="K6849"/>
    </row>
    <row r="6850" spans="11:11" x14ac:dyDescent="0.25">
      <c r="K6850"/>
    </row>
    <row r="6851" spans="11:11" x14ac:dyDescent="0.25">
      <c r="K6851"/>
    </row>
    <row r="6852" spans="11:11" x14ac:dyDescent="0.25">
      <c r="K6852"/>
    </row>
    <row r="6853" spans="11:11" x14ac:dyDescent="0.25">
      <c r="K6853"/>
    </row>
    <row r="6854" spans="11:11" x14ac:dyDescent="0.25">
      <c r="K6854"/>
    </row>
    <row r="6855" spans="11:11" x14ac:dyDescent="0.25">
      <c r="K6855"/>
    </row>
    <row r="6856" spans="11:11" x14ac:dyDescent="0.25">
      <c r="K6856"/>
    </row>
    <row r="6857" spans="11:11" x14ac:dyDescent="0.25">
      <c r="K6857"/>
    </row>
    <row r="6858" spans="11:11" x14ac:dyDescent="0.25">
      <c r="K6858"/>
    </row>
    <row r="6859" spans="11:11" x14ac:dyDescent="0.25">
      <c r="K6859"/>
    </row>
    <row r="6860" spans="11:11" x14ac:dyDescent="0.25">
      <c r="K6860"/>
    </row>
    <row r="6861" spans="11:11" x14ac:dyDescent="0.25">
      <c r="K6861"/>
    </row>
    <row r="6862" spans="11:11" x14ac:dyDescent="0.25">
      <c r="K6862"/>
    </row>
    <row r="6863" spans="11:11" x14ac:dyDescent="0.25">
      <c r="K6863"/>
    </row>
    <row r="6864" spans="11:11" x14ac:dyDescent="0.25">
      <c r="K6864"/>
    </row>
    <row r="6865" spans="11:11" x14ac:dyDescent="0.25">
      <c r="K6865"/>
    </row>
    <row r="6866" spans="11:11" x14ac:dyDescent="0.25">
      <c r="K6866"/>
    </row>
    <row r="6867" spans="11:11" x14ac:dyDescent="0.25">
      <c r="K6867"/>
    </row>
    <row r="6868" spans="11:11" x14ac:dyDescent="0.25">
      <c r="K6868"/>
    </row>
    <row r="6869" spans="11:11" x14ac:dyDescent="0.25">
      <c r="K6869"/>
    </row>
    <row r="6870" spans="11:11" x14ac:dyDescent="0.25">
      <c r="K6870"/>
    </row>
    <row r="6871" spans="11:11" x14ac:dyDescent="0.25">
      <c r="K6871"/>
    </row>
    <row r="6872" spans="11:11" x14ac:dyDescent="0.25">
      <c r="K6872"/>
    </row>
    <row r="6873" spans="11:11" x14ac:dyDescent="0.25">
      <c r="K6873"/>
    </row>
    <row r="6874" spans="11:11" x14ac:dyDescent="0.25">
      <c r="K6874"/>
    </row>
    <row r="6875" spans="11:11" x14ac:dyDescent="0.25">
      <c r="K6875"/>
    </row>
    <row r="6876" spans="11:11" x14ac:dyDescent="0.25">
      <c r="K6876"/>
    </row>
    <row r="6877" spans="11:11" x14ac:dyDescent="0.25">
      <c r="K6877"/>
    </row>
    <row r="6878" spans="11:11" x14ac:dyDescent="0.25">
      <c r="K6878"/>
    </row>
    <row r="6879" spans="11:11" x14ac:dyDescent="0.25">
      <c r="K6879"/>
    </row>
    <row r="6880" spans="11:11" x14ac:dyDescent="0.25">
      <c r="K6880"/>
    </row>
    <row r="6881" spans="11:11" x14ac:dyDescent="0.25">
      <c r="K6881"/>
    </row>
    <row r="6882" spans="11:11" x14ac:dyDescent="0.25">
      <c r="K6882"/>
    </row>
    <row r="6883" spans="11:11" x14ac:dyDescent="0.25">
      <c r="K6883"/>
    </row>
    <row r="6884" spans="11:11" x14ac:dyDescent="0.25">
      <c r="K6884"/>
    </row>
    <row r="6885" spans="11:11" x14ac:dyDescent="0.25">
      <c r="K6885"/>
    </row>
    <row r="6886" spans="11:11" x14ac:dyDescent="0.25">
      <c r="K6886"/>
    </row>
    <row r="6887" spans="11:11" x14ac:dyDescent="0.25">
      <c r="K6887"/>
    </row>
    <row r="6888" spans="11:11" x14ac:dyDescent="0.25">
      <c r="K6888"/>
    </row>
    <row r="6889" spans="11:11" x14ac:dyDescent="0.25">
      <c r="K6889"/>
    </row>
    <row r="6890" spans="11:11" x14ac:dyDescent="0.25">
      <c r="K6890"/>
    </row>
    <row r="6891" spans="11:11" x14ac:dyDescent="0.25">
      <c r="K6891"/>
    </row>
    <row r="6892" spans="11:11" x14ac:dyDescent="0.25">
      <c r="K6892"/>
    </row>
    <row r="6893" spans="11:11" x14ac:dyDescent="0.25">
      <c r="K6893"/>
    </row>
    <row r="6894" spans="11:11" x14ac:dyDescent="0.25">
      <c r="K6894"/>
    </row>
    <row r="6895" spans="11:11" x14ac:dyDescent="0.25">
      <c r="K6895"/>
    </row>
    <row r="6896" spans="11:11" x14ac:dyDescent="0.25">
      <c r="K6896"/>
    </row>
    <row r="6897" spans="11:11" x14ac:dyDescent="0.25">
      <c r="K6897"/>
    </row>
    <row r="6898" spans="11:11" x14ac:dyDescent="0.25">
      <c r="K6898"/>
    </row>
    <row r="6899" spans="11:11" x14ac:dyDescent="0.25">
      <c r="K6899"/>
    </row>
    <row r="6900" spans="11:11" x14ac:dyDescent="0.25">
      <c r="K6900"/>
    </row>
    <row r="6901" spans="11:11" x14ac:dyDescent="0.25">
      <c r="K6901"/>
    </row>
    <row r="6902" spans="11:11" x14ac:dyDescent="0.25">
      <c r="K6902"/>
    </row>
    <row r="6903" spans="11:11" x14ac:dyDescent="0.25">
      <c r="K6903"/>
    </row>
    <row r="6904" spans="11:11" x14ac:dyDescent="0.25">
      <c r="K6904"/>
    </row>
    <row r="6905" spans="11:11" x14ac:dyDescent="0.25">
      <c r="K6905"/>
    </row>
    <row r="6906" spans="11:11" x14ac:dyDescent="0.25">
      <c r="K6906"/>
    </row>
    <row r="6907" spans="11:11" x14ac:dyDescent="0.25">
      <c r="K6907"/>
    </row>
    <row r="6908" spans="11:11" x14ac:dyDescent="0.25">
      <c r="K6908"/>
    </row>
    <row r="6909" spans="11:11" x14ac:dyDescent="0.25">
      <c r="K6909"/>
    </row>
    <row r="6910" spans="11:11" x14ac:dyDescent="0.25">
      <c r="K6910"/>
    </row>
    <row r="6911" spans="11:11" x14ac:dyDescent="0.25">
      <c r="K6911"/>
    </row>
    <row r="6912" spans="11:11" x14ac:dyDescent="0.25">
      <c r="K6912"/>
    </row>
    <row r="6913" spans="11:11" x14ac:dyDescent="0.25">
      <c r="K6913"/>
    </row>
    <row r="6914" spans="11:11" x14ac:dyDescent="0.25">
      <c r="K6914"/>
    </row>
    <row r="6915" spans="11:11" x14ac:dyDescent="0.25">
      <c r="K6915"/>
    </row>
    <row r="6916" spans="11:11" x14ac:dyDescent="0.25">
      <c r="K6916"/>
    </row>
    <row r="6917" spans="11:11" x14ac:dyDescent="0.25">
      <c r="K6917"/>
    </row>
    <row r="6918" spans="11:11" x14ac:dyDescent="0.25">
      <c r="K6918"/>
    </row>
    <row r="6919" spans="11:11" x14ac:dyDescent="0.25">
      <c r="K6919"/>
    </row>
    <row r="6920" spans="11:11" x14ac:dyDescent="0.25">
      <c r="K6920"/>
    </row>
    <row r="6921" spans="11:11" x14ac:dyDescent="0.25">
      <c r="K6921"/>
    </row>
    <row r="6922" spans="11:11" x14ac:dyDescent="0.25">
      <c r="K6922"/>
    </row>
    <row r="6923" spans="11:11" x14ac:dyDescent="0.25">
      <c r="K6923"/>
    </row>
    <row r="6924" spans="11:11" x14ac:dyDescent="0.25">
      <c r="K6924"/>
    </row>
    <row r="6925" spans="11:11" x14ac:dyDescent="0.25">
      <c r="K6925"/>
    </row>
    <row r="6926" spans="11:11" x14ac:dyDescent="0.25">
      <c r="K6926"/>
    </row>
    <row r="6927" spans="11:11" x14ac:dyDescent="0.25">
      <c r="K6927"/>
    </row>
    <row r="6928" spans="11:11" x14ac:dyDescent="0.25">
      <c r="K6928"/>
    </row>
    <row r="6929" spans="11:11" x14ac:dyDescent="0.25">
      <c r="K6929"/>
    </row>
    <row r="6930" spans="11:11" x14ac:dyDescent="0.25">
      <c r="K6930"/>
    </row>
    <row r="6931" spans="11:11" x14ac:dyDescent="0.25">
      <c r="K6931"/>
    </row>
    <row r="6932" spans="11:11" x14ac:dyDescent="0.25">
      <c r="K6932"/>
    </row>
    <row r="6933" spans="11:11" x14ac:dyDescent="0.25">
      <c r="K6933"/>
    </row>
    <row r="6934" spans="11:11" x14ac:dyDescent="0.25">
      <c r="K6934"/>
    </row>
    <row r="6935" spans="11:11" x14ac:dyDescent="0.25">
      <c r="K6935"/>
    </row>
    <row r="6936" spans="11:11" x14ac:dyDescent="0.25">
      <c r="K6936"/>
    </row>
    <row r="6937" spans="11:11" x14ac:dyDescent="0.25">
      <c r="K6937"/>
    </row>
    <row r="6938" spans="11:11" x14ac:dyDescent="0.25">
      <c r="K6938"/>
    </row>
    <row r="6939" spans="11:11" x14ac:dyDescent="0.25">
      <c r="K6939"/>
    </row>
    <row r="6940" spans="11:11" x14ac:dyDescent="0.25">
      <c r="K6940"/>
    </row>
    <row r="6941" spans="11:11" x14ac:dyDescent="0.25">
      <c r="K6941"/>
    </row>
    <row r="6942" spans="11:11" x14ac:dyDescent="0.25">
      <c r="K6942"/>
    </row>
    <row r="6943" spans="11:11" x14ac:dyDescent="0.25">
      <c r="K6943"/>
    </row>
    <row r="6944" spans="11:11" x14ac:dyDescent="0.25">
      <c r="K6944"/>
    </row>
    <row r="6945" spans="11:11" x14ac:dyDescent="0.25">
      <c r="K6945"/>
    </row>
    <row r="6946" spans="11:11" x14ac:dyDescent="0.25">
      <c r="K6946"/>
    </row>
    <row r="6947" spans="11:11" x14ac:dyDescent="0.25">
      <c r="K6947"/>
    </row>
    <row r="6948" spans="11:11" x14ac:dyDescent="0.25">
      <c r="K6948"/>
    </row>
    <row r="6949" spans="11:11" x14ac:dyDescent="0.25">
      <c r="K6949"/>
    </row>
    <row r="6950" spans="11:11" x14ac:dyDescent="0.25">
      <c r="K6950"/>
    </row>
    <row r="6951" spans="11:11" x14ac:dyDescent="0.25">
      <c r="K6951"/>
    </row>
    <row r="6952" spans="11:11" x14ac:dyDescent="0.25">
      <c r="K6952"/>
    </row>
    <row r="6953" spans="11:11" x14ac:dyDescent="0.25">
      <c r="K6953"/>
    </row>
    <row r="6954" spans="11:11" x14ac:dyDescent="0.25">
      <c r="K6954"/>
    </row>
    <row r="6955" spans="11:11" x14ac:dyDescent="0.25">
      <c r="K6955"/>
    </row>
    <row r="6956" spans="11:11" x14ac:dyDescent="0.25">
      <c r="K6956"/>
    </row>
    <row r="6957" spans="11:11" x14ac:dyDescent="0.25">
      <c r="K6957"/>
    </row>
    <row r="6958" spans="11:11" x14ac:dyDescent="0.25">
      <c r="K6958"/>
    </row>
    <row r="6959" spans="11:11" x14ac:dyDescent="0.25">
      <c r="K6959"/>
    </row>
    <row r="6960" spans="11:11" x14ac:dyDescent="0.25">
      <c r="K6960"/>
    </row>
    <row r="6961" spans="11:11" x14ac:dyDescent="0.25">
      <c r="K6961"/>
    </row>
    <row r="6962" spans="11:11" x14ac:dyDescent="0.25">
      <c r="K6962"/>
    </row>
    <row r="6963" spans="11:11" x14ac:dyDescent="0.25">
      <c r="K6963"/>
    </row>
    <row r="6964" spans="11:11" x14ac:dyDescent="0.25">
      <c r="K6964"/>
    </row>
    <row r="6965" spans="11:11" x14ac:dyDescent="0.25">
      <c r="K6965"/>
    </row>
    <row r="6966" spans="11:11" x14ac:dyDescent="0.25">
      <c r="K6966"/>
    </row>
    <row r="6967" spans="11:11" x14ac:dyDescent="0.25">
      <c r="K6967"/>
    </row>
    <row r="6968" spans="11:11" x14ac:dyDescent="0.25">
      <c r="K6968"/>
    </row>
    <row r="6969" spans="11:11" x14ac:dyDescent="0.25">
      <c r="K6969"/>
    </row>
    <row r="6970" spans="11:11" x14ac:dyDescent="0.25">
      <c r="K6970"/>
    </row>
    <row r="6971" spans="11:11" x14ac:dyDescent="0.25">
      <c r="K6971"/>
    </row>
    <row r="6972" spans="11:11" x14ac:dyDescent="0.25">
      <c r="K6972"/>
    </row>
    <row r="6973" spans="11:11" x14ac:dyDescent="0.25">
      <c r="K6973"/>
    </row>
    <row r="6974" spans="11:11" x14ac:dyDescent="0.25">
      <c r="K6974"/>
    </row>
    <row r="6975" spans="11:11" x14ac:dyDescent="0.25">
      <c r="K6975"/>
    </row>
    <row r="6976" spans="11:11" x14ac:dyDescent="0.25">
      <c r="K6976"/>
    </row>
    <row r="6977" spans="11:11" x14ac:dyDescent="0.25">
      <c r="K6977"/>
    </row>
    <row r="6978" spans="11:11" x14ac:dyDescent="0.25">
      <c r="K6978"/>
    </row>
    <row r="6979" spans="11:11" x14ac:dyDescent="0.25">
      <c r="K6979"/>
    </row>
    <row r="6980" spans="11:11" x14ac:dyDescent="0.25">
      <c r="K6980"/>
    </row>
    <row r="6981" spans="11:11" x14ac:dyDescent="0.25">
      <c r="K6981"/>
    </row>
    <row r="6982" spans="11:11" x14ac:dyDescent="0.25">
      <c r="K6982"/>
    </row>
    <row r="6983" spans="11:11" x14ac:dyDescent="0.25">
      <c r="K6983"/>
    </row>
    <row r="6984" spans="11:11" x14ac:dyDescent="0.25">
      <c r="K6984"/>
    </row>
    <row r="6985" spans="11:11" x14ac:dyDescent="0.25">
      <c r="K6985"/>
    </row>
    <row r="6986" spans="11:11" x14ac:dyDescent="0.25">
      <c r="K6986"/>
    </row>
    <row r="6987" spans="11:11" x14ac:dyDescent="0.25">
      <c r="K6987"/>
    </row>
    <row r="6988" spans="11:11" x14ac:dyDescent="0.25">
      <c r="K6988"/>
    </row>
    <row r="6989" spans="11:11" x14ac:dyDescent="0.25">
      <c r="K6989"/>
    </row>
    <row r="6990" spans="11:11" x14ac:dyDescent="0.25">
      <c r="K6990"/>
    </row>
    <row r="6991" spans="11:11" x14ac:dyDescent="0.25">
      <c r="K6991"/>
    </row>
    <row r="6992" spans="11:11" x14ac:dyDescent="0.25">
      <c r="K6992"/>
    </row>
    <row r="6993" spans="11:11" x14ac:dyDescent="0.25">
      <c r="K6993"/>
    </row>
    <row r="6994" spans="11:11" x14ac:dyDescent="0.25">
      <c r="K6994"/>
    </row>
    <row r="6995" spans="11:11" x14ac:dyDescent="0.25">
      <c r="K6995"/>
    </row>
    <row r="6996" spans="11:11" x14ac:dyDescent="0.25">
      <c r="K6996"/>
    </row>
    <row r="6997" spans="11:11" x14ac:dyDescent="0.25">
      <c r="K6997"/>
    </row>
    <row r="6998" spans="11:11" x14ac:dyDescent="0.25">
      <c r="K6998"/>
    </row>
    <row r="6999" spans="11:11" x14ac:dyDescent="0.25">
      <c r="K6999"/>
    </row>
    <row r="7000" spans="11:11" x14ac:dyDescent="0.25">
      <c r="K7000"/>
    </row>
    <row r="7001" spans="11:11" x14ac:dyDescent="0.25">
      <c r="K7001"/>
    </row>
    <row r="7002" spans="11:11" x14ac:dyDescent="0.25">
      <c r="K7002"/>
    </row>
    <row r="7003" spans="11:11" x14ac:dyDescent="0.25">
      <c r="K7003"/>
    </row>
    <row r="7004" spans="11:11" x14ac:dyDescent="0.25">
      <c r="K7004"/>
    </row>
    <row r="7005" spans="11:11" x14ac:dyDescent="0.25">
      <c r="K7005"/>
    </row>
    <row r="7006" spans="11:11" x14ac:dyDescent="0.25">
      <c r="K7006"/>
    </row>
    <row r="7007" spans="11:11" x14ac:dyDescent="0.25">
      <c r="K7007"/>
    </row>
    <row r="7008" spans="11:11" x14ac:dyDescent="0.25">
      <c r="K7008"/>
    </row>
    <row r="7009" spans="11:11" x14ac:dyDescent="0.25">
      <c r="K7009"/>
    </row>
    <row r="7010" spans="11:11" x14ac:dyDescent="0.25">
      <c r="K7010"/>
    </row>
    <row r="7011" spans="11:11" x14ac:dyDescent="0.25">
      <c r="K7011"/>
    </row>
    <row r="7012" spans="11:11" x14ac:dyDescent="0.25">
      <c r="K7012"/>
    </row>
    <row r="7013" spans="11:11" x14ac:dyDescent="0.25">
      <c r="K7013"/>
    </row>
    <row r="7014" spans="11:11" x14ac:dyDescent="0.25">
      <c r="K7014"/>
    </row>
    <row r="7015" spans="11:11" x14ac:dyDescent="0.25">
      <c r="K7015"/>
    </row>
    <row r="7016" spans="11:11" x14ac:dyDescent="0.25">
      <c r="K7016"/>
    </row>
    <row r="7017" spans="11:11" x14ac:dyDescent="0.25">
      <c r="K7017"/>
    </row>
    <row r="7018" spans="11:11" x14ac:dyDescent="0.25">
      <c r="K7018"/>
    </row>
    <row r="7019" spans="11:11" x14ac:dyDescent="0.25">
      <c r="K7019"/>
    </row>
    <row r="7020" spans="11:11" x14ac:dyDescent="0.25">
      <c r="K7020"/>
    </row>
    <row r="7021" spans="11:11" x14ac:dyDescent="0.25">
      <c r="K7021"/>
    </row>
    <row r="7022" spans="11:11" x14ac:dyDescent="0.25">
      <c r="K7022"/>
    </row>
    <row r="7023" spans="11:11" x14ac:dyDescent="0.25">
      <c r="K7023"/>
    </row>
    <row r="7024" spans="11:11" x14ac:dyDescent="0.25">
      <c r="K7024"/>
    </row>
    <row r="7025" spans="11:11" x14ac:dyDescent="0.25">
      <c r="K7025"/>
    </row>
    <row r="7026" spans="11:11" x14ac:dyDescent="0.25">
      <c r="K7026"/>
    </row>
    <row r="7027" spans="11:11" x14ac:dyDescent="0.25">
      <c r="K7027"/>
    </row>
    <row r="7028" spans="11:11" x14ac:dyDescent="0.25">
      <c r="K7028"/>
    </row>
    <row r="7029" spans="11:11" x14ac:dyDescent="0.25">
      <c r="K7029"/>
    </row>
    <row r="7030" spans="11:11" x14ac:dyDescent="0.25">
      <c r="K7030"/>
    </row>
    <row r="7031" spans="11:11" x14ac:dyDescent="0.25">
      <c r="K7031"/>
    </row>
    <row r="7032" spans="11:11" x14ac:dyDescent="0.25">
      <c r="K7032"/>
    </row>
    <row r="7033" spans="11:11" x14ac:dyDescent="0.25">
      <c r="K7033"/>
    </row>
    <row r="7034" spans="11:11" x14ac:dyDescent="0.25">
      <c r="K7034"/>
    </row>
    <row r="7035" spans="11:11" x14ac:dyDescent="0.25">
      <c r="K7035"/>
    </row>
    <row r="7036" spans="11:11" x14ac:dyDescent="0.25">
      <c r="K7036"/>
    </row>
    <row r="7037" spans="11:11" x14ac:dyDescent="0.25">
      <c r="K7037"/>
    </row>
    <row r="7038" spans="11:11" x14ac:dyDescent="0.25">
      <c r="K7038"/>
    </row>
    <row r="7039" spans="11:11" x14ac:dyDescent="0.25">
      <c r="K7039"/>
    </row>
    <row r="7040" spans="11:11" x14ac:dyDescent="0.25">
      <c r="K7040"/>
    </row>
    <row r="7041" spans="11:11" x14ac:dyDescent="0.25">
      <c r="K7041"/>
    </row>
    <row r="7042" spans="11:11" x14ac:dyDescent="0.25">
      <c r="K7042"/>
    </row>
    <row r="7043" spans="11:11" x14ac:dyDescent="0.25">
      <c r="K7043"/>
    </row>
    <row r="7044" spans="11:11" x14ac:dyDescent="0.25">
      <c r="K7044"/>
    </row>
    <row r="7045" spans="11:11" x14ac:dyDescent="0.25">
      <c r="K7045"/>
    </row>
    <row r="7046" spans="11:11" x14ac:dyDescent="0.25">
      <c r="K7046"/>
    </row>
    <row r="7047" spans="11:11" x14ac:dyDescent="0.25">
      <c r="K7047"/>
    </row>
    <row r="7048" spans="11:11" x14ac:dyDescent="0.25">
      <c r="K7048"/>
    </row>
    <row r="7049" spans="11:11" x14ac:dyDescent="0.25">
      <c r="K7049"/>
    </row>
    <row r="7050" spans="11:11" x14ac:dyDescent="0.25">
      <c r="K7050"/>
    </row>
    <row r="7051" spans="11:11" x14ac:dyDescent="0.25">
      <c r="K7051"/>
    </row>
    <row r="7052" spans="11:11" x14ac:dyDescent="0.25">
      <c r="K7052"/>
    </row>
    <row r="7053" spans="11:11" x14ac:dyDescent="0.25">
      <c r="K7053"/>
    </row>
    <row r="7054" spans="11:11" x14ac:dyDescent="0.25">
      <c r="K7054"/>
    </row>
    <row r="7055" spans="11:11" x14ac:dyDescent="0.25">
      <c r="K7055"/>
    </row>
    <row r="7056" spans="11:11" x14ac:dyDescent="0.25">
      <c r="K7056"/>
    </row>
    <row r="7057" spans="11:11" x14ac:dyDescent="0.25">
      <c r="K7057"/>
    </row>
    <row r="7058" spans="11:11" x14ac:dyDescent="0.25">
      <c r="K7058"/>
    </row>
    <row r="7059" spans="11:11" x14ac:dyDescent="0.25">
      <c r="K7059"/>
    </row>
    <row r="7060" spans="11:11" x14ac:dyDescent="0.25">
      <c r="K7060"/>
    </row>
    <row r="7061" spans="11:11" x14ac:dyDescent="0.25">
      <c r="K7061"/>
    </row>
    <row r="7062" spans="11:11" x14ac:dyDescent="0.25">
      <c r="K7062"/>
    </row>
    <row r="7063" spans="11:11" x14ac:dyDescent="0.25">
      <c r="K7063"/>
    </row>
    <row r="7064" spans="11:11" x14ac:dyDescent="0.25">
      <c r="K7064"/>
    </row>
    <row r="7065" spans="11:11" x14ac:dyDescent="0.25">
      <c r="K7065"/>
    </row>
    <row r="7066" spans="11:11" x14ac:dyDescent="0.25">
      <c r="K7066"/>
    </row>
    <row r="7067" spans="11:11" x14ac:dyDescent="0.25">
      <c r="K7067"/>
    </row>
    <row r="7068" spans="11:11" x14ac:dyDescent="0.25">
      <c r="K7068"/>
    </row>
    <row r="7069" spans="11:11" x14ac:dyDescent="0.25">
      <c r="K7069"/>
    </row>
    <row r="7070" spans="11:11" x14ac:dyDescent="0.25">
      <c r="K7070"/>
    </row>
    <row r="7071" spans="11:11" x14ac:dyDescent="0.25">
      <c r="K7071"/>
    </row>
    <row r="7072" spans="11:11" x14ac:dyDescent="0.25">
      <c r="K7072"/>
    </row>
    <row r="7073" spans="11:11" x14ac:dyDescent="0.25">
      <c r="K7073"/>
    </row>
    <row r="7074" spans="11:11" x14ac:dyDescent="0.25">
      <c r="K7074"/>
    </row>
    <row r="7075" spans="11:11" x14ac:dyDescent="0.25">
      <c r="K7075"/>
    </row>
    <row r="7076" spans="11:11" x14ac:dyDescent="0.25">
      <c r="K7076"/>
    </row>
    <row r="7077" spans="11:11" x14ac:dyDescent="0.25">
      <c r="K7077"/>
    </row>
    <row r="7078" spans="11:11" x14ac:dyDescent="0.25">
      <c r="K7078"/>
    </row>
    <row r="7079" spans="11:11" x14ac:dyDescent="0.25">
      <c r="K7079"/>
    </row>
    <row r="7080" spans="11:11" x14ac:dyDescent="0.25">
      <c r="K7080"/>
    </row>
    <row r="7081" spans="11:11" x14ac:dyDescent="0.25">
      <c r="K7081"/>
    </row>
    <row r="7082" spans="11:11" x14ac:dyDescent="0.25">
      <c r="K7082"/>
    </row>
    <row r="7083" spans="11:11" x14ac:dyDescent="0.25">
      <c r="K7083"/>
    </row>
    <row r="7084" spans="11:11" x14ac:dyDescent="0.25">
      <c r="K7084"/>
    </row>
    <row r="7085" spans="11:11" x14ac:dyDescent="0.25">
      <c r="K7085"/>
    </row>
    <row r="7086" spans="11:11" x14ac:dyDescent="0.25">
      <c r="K7086"/>
    </row>
    <row r="7087" spans="11:11" x14ac:dyDescent="0.25">
      <c r="K7087"/>
    </row>
    <row r="7088" spans="11:11" x14ac:dyDescent="0.25">
      <c r="K7088"/>
    </row>
    <row r="7089" spans="11:11" x14ac:dyDescent="0.25">
      <c r="K7089"/>
    </row>
    <row r="7090" spans="11:11" x14ac:dyDescent="0.25">
      <c r="K7090"/>
    </row>
    <row r="7091" spans="11:11" x14ac:dyDescent="0.25">
      <c r="K7091"/>
    </row>
    <row r="7092" spans="11:11" x14ac:dyDescent="0.25">
      <c r="K7092"/>
    </row>
    <row r="7093" spans="11:11" x14ac:dyDescent="0.25">
      <c r="K7093"/>
    </row>
    <row r="7094" spans="11:11" x14ac:dyDescent="0.25">
      <c r="K7094"/>
    </row>
    <row r="7095" spans="11:11" x14ac:dyDescent="0.25">
      <c r="K7095"/>
    </row>
    <row r="7096" spans="11:11" x14ac:dyDescent="0.25">
      <c r="K7096"/>
    </row>
    <row r="7097" spans="11:11" x14ac:dyDescent="0.25">
      <c r="K7097"/>
    </row>
    <row r="7098" spans="11:11" x14ac:dyDescent="0.25">
      <c r="K7098"/>
    </row>
    <row r="7099" spans="11:11" x14ac:dyDescent="0.25">
      <c r="K7099"/>
    </row>
    <row r="7100" spans="11:11" x14ac:dyDescent="0.25">
      <c r="K7100"/>
    </row>
    <row r="7101" spans="11:11" x14ac:dyDescent="0.25">
      <c r="K7101"/>
    </row>
    <row r="7102" spans="11:11" x14ac:dyDescent="0.25">
      <c r="K7102"/>
    </row>
    <row r="7103" spans="11:11" x14ac:dyDescent="0.25">
      <c r="K7103"/>
    </row>
    <row r="7104" spans="11:11" x14ac:dyDescent="0.25">
      <c r="K7104"/>
    </row>
    <row r="7105" spans="11:11" x14ac:dyDescent="0.25">
      <c r="K7105"/>
    </row>
    <row r="7106" spans="11:11" x14ac:dyDescent="0.25">
      <c r="K7106"/>
    </row>
    <row r="7107" spans="11:11" x14ac:dyDescent="0.25">
      <c r="K7107"/>
    </row>
    <row r="7108" spans="11:11" x14ac:dyDescent="0.25">
      <c r="K7108"/>
    </row>
    <row r="7109" spans="11:11" x14ac:dyDescent="0.25">
      <c r="K7109"/>
    </row>
    <row r="7110" spans="11:11" x14ac:dyDescent="0.25">
      <c r="K7110"/>
    </row>
    <row r="7111" spans="11:11" x14ac:dyDescent="0.25">
      <c r="K7111"/>
    </row>
    <row r="7112" spans="11:11" x14ac:dyDescent="0.25">
      <c r="K7112"/>
    </row>
    <row r="7113" spans="11:11" x14ac:dyDescent="0.25">
      <c r="K7113"/>
    </row>
    <row r="7114" spans="11:11" x14ac:dyDescent="0.25">
      <c r="K7114"/>
    </row>
    <row r="7115" spans="11:11" x14ac:dyDescent="0.25">
      <c r="K7115"/>
    </row>
    <row r="7116" spans="11:11" x14ac:dyDescent="0.25">
      <c r="K7116"/>
    </row>
    <row r="7117" spans="11:11" x14ac:dyDescent="0.25">
      <c r="K7117"/>
    </row>
    <row r="7118" spans="11:11" x14ac:dyDescent="0.25">
      <c r="K7118"/>
    </row>
    <row r="7119" spans="11:11" x14ac:dyDescent="0.25">
      <c r="K7119"/>
    </row>
    <row r="7120" spans="11:11" x14ac:dyDescent="0.25">
      <c r="K7120"/>
    </row>
    <row r="7121" spans="11:11" x14ac:dyDescent="0.25">
      <c r="K7121"/>
    </row>
    <row r="7122" spans="11:11" x14ac:dyDescent="0.25">
      <c r="K7122"/>
    </row>
    <row r="7123" spans="11:11" x14ac:dyDescent="0.25">
      <c r="K7123"/>
    </row>
    <row r="7124" spans="11:11" x14ac:dyDescent="0.25">
      <c r="K7124"/>
    </row>
    <row r="7125" spans="11:11" x14ac:dyDescent="0.25">
      <c r="K7125"/>
    </row>
    <row r="7126" spans="11:11" x14ac:dyDescent="0.25">
      <c r="K7126"/>
    </row>
    <row r="7127" spans="11:11" x14ac:dyDescent="0.25">
      <c r="K7127"/>
    </row>
    <row r="7128" spans="11:11" x14ac:dyDescent="0.25">
      <c r="K7128"/>
    </row>
    <row r="7129" spans="11:11" x14ac:dyDescent="0.25">
      <c r="K7129"/>
    </row>
    <row r="7130" spans="11:11" x14ac:dyDescent="0.25">
      <c r="K7130"/>
    </row>
    <row r="7131" spans="11:11" x14ac:dyDescent="0.25">
      <c r="K7131"/>
    </row>
    <row r="7132" spans="11:11" x14ac:dyDescent="0.25">
      <c r="K7132"/>
    </row>
    <row r="7133" spans="11:11" x14ac:dyDescent="0.25">
      <c r="K7133"/>
    </row>
    <row r="7134" spans="11:11" x14ac:dyDescent="0.25">
      <c r="K7134"/>
    </row>
    <row r="7135" spans="11:11" x14ac:dyDescent="0.25">
      <c r="K7135"/>
    </row>
    <row r="7136" spans="11:11" x14ac:dyDescent="0.25">
      <c r="K7136"/>
    </row>
    <row r="7137" spans="11:11" x14ac:dyDescent="0.25">
      <c r="K7137"/>
    </row>
    <row r="7138" spans="11:11" x14ac:dyDescent="0.25">
      <c r="K7138"/>
    </row>
    <row r="7139" spans="11:11" x14ac:dyDescent="0.25">
      <c r="K7139"/>
    </row>
    <row r="7140" spans="11:11" x14ac:dyDescent="0.25">
      <c r="K7140"/>
    </row>
    <row r="7141" spans="11:11" x14ac:dyDescent="0.25">
      <c r="K7141"/>
    </row>
    <row r="7142" spans="11:11" x14ac:dyDescent="0.25">
      <c r="K7142"/>
    </row>
    <row r="7143" spans="11:11" x14ac:dyDescent="0.25">
      <c r="K7143"/>
    </row>
    <row r="7144" spans="11:11" x14ac:dyDescent="0.25">
      <c r="K7144"/>
    </row>
    <row r="7145" spans="11:11" x14ac:dyDescent="0.25">
      <c r="K7145"/>
    </row>
    <row r="7146" spans="11:11" x14ac:dyDescent="0.25">
      <c r="K7146"/>
    </row>
    <row r="7147" spans="11:11" x14ac:dyDescent="0.25">
      <c r="K7147"/>
    </row>
    <row r="7148" spans="11:11" x14ac:dyDescent="0.25">
      <c r="K7148"/>
    </row>
    <row r="7149" spans="11:11" x14ac:dyDescent="0.25">
      <c r="K7149"/>
    </row>
    <row r="7150" spans="11:11" x14ac:dyDescent="0.25">
      <c r="K7150"/>
    </row>
    <row r="7151" spans="11:11" x14ac:dyDescent="0.25">
      <c r="K7151"/>
    </row>
    <row r="7152" spans="11:11" x14ac:dyDescent="0.25">
      <c r="K7152"/>
    </row>
    <row r="7153" spans="11:11" x14ac:dyDescent="0.25">
      <c r="K7153"/>
    </row>
    <row r="7154" spans="11:11" x14ac:dyDescent="0.25">
      <c r="K7154"/>
    </row>
    <row r="7155" spans="11:11" x14ac:dyDescent="0.25">
      <c r="K7155"/>
    </row>
    <row r="7156" spans="11:11" x14ac:dyDescent="0.25">
      <c r="K7156"/>
    </row>
    <row r="7157" spans="11:11" x14ac:dyDescent="0.25">
      <c r="K7157"/>
    </row>
    <row r="7158" spans="11:11" x14ac:dyDescent="0.25">
      <c r="K7158"/>
    </row>
    <row r="7159" spans="11:11" x14ac:dyDescent="0.25">
      <c r="K7159"/>
    </row>
    <row r="7160" spans="11:11" x14ac:dyDescent="0.25">
      <c r="K7160"/>
    </row>
    <row r="7161" spans="11:11" x14ac:dyDescent="0.25">
      <c r="K7161"/>
    </row>
    <row r="7162" spans="11:11" x14ac:dyDescent="0.25">
      <c r="K7162"/>
    </row>
    <row r="7163" spans="11:11" x14ac:dyDescent="0.25">
      <c r="K7163"/>
    </row>
    <row r="7164" spans="11:11" x14ac:dyDescent="0.25">
      <c r="K7164"/>
    </row>
    <row r="7165" spans="11:11" x14ac:dyDescent="0.25">
      <c r="K7165"/>
    </row>
    <row r="7166" spans="11:11" x14ac:dyDescent="0.25">
      <c r="K7166"/>
    </row>
    <row r="7167" spans="11:11" x14ac:dyDescent="0.25">
      <c r="K7167"/>
    </row>
    <row r="7168" spans="11:11" x14ac:dyDescent="0.25">
      <c r="K7168"/>
    </row>
    <row r="7169" spans="11:11" x14ac:dyDescent="0.25">
      <c r="K7169"/>
    </row>
    <row r="7170" spans="11:11" x14ac:dyDescent="0.25">
      <c r="K7170"/>
    </row>
    <row r="7171" spans="11:11" x14ac:dyDescent="0.25">
      <c r="K7171"/>
    </row>
    <row r="7172" spans="11:11" x14ac:dyDescent="0.25">
      <c r="K7172"/>
    </row>
    <row r="7173" spans="11:11" x14ac:dyDescent="0.25">
      <c r="K7173"/>
    </row>
    <row r="7174" spans="11:11" x14ac:dyDescent="0.25">
      <c r="K7174"/>
    </row>
    <row r="7175" spans="11:11" x14ac:dyDescent="0.25">
      <c r="K7175"/>
    </row>
    <row r="7176" spans="11:11" x14ac:dyDescent="0.25">
      <c r="K7176"/>
    </row>
    <row r="7177" spans="11:11" x14ac:dyDescent="0.25">
      <c r="K7177"/>
    </row>
    <row r="7178" spans="11:11" x14ac:dyDescent="0.25">
      <c r="K7178"/>
    </row>
    <row r="7179" spans="11:11" x14ac:dyDescent="0.25">
      <c r="K7179"/>
    </row>
    <row r="7180" spans="11:11" x14ac:dyDescent="0.25">
      <c r="K7180"/>
    </row>
    <row r="7181" spans="11:11" x14ac:dyDescent="0.25">
      <c r="K7181"/>
    </row>
    <row r="7182" spans="11:11" x14ac:dyDescent="0.25">
      <c r="K7182"/>
    </row>
    <row r="7183" spans="11:11" x14ac:dyDescent="0.25">
      <c r="K7183"/>
    </row>
    <row r="7184" spans="11:11" x14ac:dyDescent="0.25">
      <c r="K7184"/>
    </row>
    <row r="7185" spans="11:11" x14ac:dyDescent="0.25">
      <c r="K7185"/>
    </row>
    <row r="7186" spans="11:11" x14ac:dyDescent="0.25">
      <c r="K7186"/>
    </row>
    <row r="7187" spans="11:11" x14ac:dyDescent="0.25">
      <c r="K7187"/>
    </row>
    <row r="7188" spans="11:11" x14ac:dyDescent="0.25">
      <c r="K7188"/>
    </row>
    <row r="7189" spans="11:11" x14ac:dyDescent="0.25">
      <c r="K7189"/>
    </row>
    <row r="7190" spans="11:11" x14ac:dyDescent="0.25">
      <c r="K7190"/>
    </row>
    <row r="7191" spans="11:11" x14ac:dyDescent="0.25">
      <c r="K7191"/>
    </row>
    <row r="7192" spans="11:11" x14ac:dyDescent="0.25">
      <c r="K7192"/>
    </row>
    <row r="7193" spans="11:11" x14ac:dyDescent="0.25">
      <c r="K7193"/>
    </row>
    <row r="7194" spans="11:11" x14ac:dyDescent="0.25">
      <c r="K7194"/>
    </row>
    <row r="7195" spans="11:11" x14ac:dyDescent="0.25">
      <c r="K7195"/>
    </row>
    <row r="7196" spans="11:11" x14ac:dyDescent="0.25">
      <c r="K7196"/>
    </row>
    <row r="7197" spans="11:11" x14ac:dyDescent="0.25">
      <c r="K7197"/>
    </row>
    <row r="7198" spans="11:11" x14ac:dyDescent="0.25">
      <c r="K7198"/>
    </row>
    <row r="7199" spans="11:11" x14ac:dyDescent="0.25">
      <c r="K7199"/>
    </row>
    <row r="7200" spans="11:11" x14ac:dyDescent="0.25">
      <c r="K7200"/>
    </row>
    <row r="7201" spans="11:11" x14ac:dyDescent="0.25">
      <c r="K7201"/>
    </row>
    <row r="7202" spans="11:11" x14ac:dyDescent="0.25">
      <c r="K7202"/>
    </row>
    <row r="7203" spans="11:11" x14ac:dyDescent="0.25">
      <c r="K7203"/>
    </row>
    <row r="7204" spans="11:11" x14ac:dyDescent="0.25">
      <c r="K7204"/>
    </row>
    <row r="7205" spans="11:11" x14ac:dyDescent="0.25">
      <c r="K7205"/>
    </row>
    <row r="7206" spans="11:11" x14ac:dyDescent="0.25">
      <c r="K7206"/>
    </row>
    <row r="7207" spans="11:11" x14ac:dyDescent="0.25">
      <c r="K7207"/>
    </row>
    <row r="7208" spans="11:11" x14ac:dyDescent="0.25">
      <c r="K7208"/>
    </row>
    <row r="7209" spans="11:11" x14ac:dyDescent="0.25">
      <c r="K7209"/>
    </row>
    <row r="7210" spans="11:11" x14ac:dyDescent="0.25">
      <c r="K7210"/>
    </row>
    <row r="7211" spans="11:11" x14ac:dyDescent="0.25">
      <c r="K7211"/>
    </row>
    <row r="7212" spans="11:11" x14ac:dyDescent="0.25">
      <c r="K7212"/>
    </row>
    <row r="7213" spans="11:11" x14ac:dyDescent="0.25">
      <c r="K7213"/>
    </row>
    <row r="7214" spans="11:11" x14ac:dyDescent="0.25">
      <c r="K7214"/>
    </row>
    <row r="7215" spans="11:11" x14ac:dyDescent="0.25">
      <c r="K7215"/>
    </row>
    <row r="7216" spans="11:11" x14ac:dyDescent="0.25">
      <c r="K7216"/>
    </row>
    <row r="7217" spans="11:11" x14ac:dyDescent="0.25">
      <c r="K7217"/>
    </row>
    <row r="7218" spans="11:11" x14ac:dyDescent="0.25">
      <c r="K7218"/>
    </row>
    <row r="7219" spans="11:11" x14ac:dyDescent="0.25">
      <c r="K7219"/>
    </row>
    <row r="7220" spans="11:11" x14ac:dyDescent="0.25">
      <c r="K7220"/>
    </row>
    <row r="7221" spans="11:11" x14ac:dyDescent="0.25">
      <c r="K7221"/>
    </row>
    <row r="7222" spans="11:11" x14ac:dyDescent="0.25">
      <c r="K7222"/>
    </row>
    <row r="7223" spans="11:11" x14ac:dyDescent="0.25">
      <c r="K7223"/>
    </row>
    <row r="7224" spans="11:11" x14ac:dyDescent="0.25">
      <c r="K7224"/>
    </row>
    <row r="7225" spans="11:11" x14ac:dyDescent="0.25">
      <c r="K7225"/>
    </row>
    <row r="7226" spans="11:11" x14ac:dyDescent="0.25">
      <c r="K7226"/>
    </row>
    <row r="7227" spans="11:11" x14ac:dyDescent="0.25">
      <c r="K7227"/>
    </row>
    <row r="7228" spans="11:11" x14ac:dyDescent="0.25">
      <c r="K7228"/>
    </row>
    <row r="7229" spans="11:11" x14ac:dyDescent="0.25">
      <c r="K7229"/>
    </row>
    <row r="7230" spans="11:11" x14ac:dyDescent="0.25">
      <c r="K7230"/>
    </row>
    <row r="7231" spans="11:11" x14ac:dyDescent="0.25">
      <c r="K7231"/>
    </row>
    <row r="7232" spans="11:11" x14ac:dyDescent="0.25">
      <c r="K7232"/>
    </row>
    <row r="7233" spans="11:11" x14ac:dyDescent="0.25">
      <c r="K7233"/>
    </row>
    <row r="7234" spans="11:11" x14ac:dyDescent="0.25">
      <c r="K7234"/>
    </row>
    <row r="7235" spans="11:11" x14ac:dyDescent="0.25">
      <c r="K7235"/>
    </row>
    <row r="7236" spans="11:11" x14ac:dyDescent="0.25">
      <c r="K7236"/>
    </row>
    <row r="7237" spans="11:11" x14ac:dyDescent="0.25">
      <c r="K7237"/>
    </row>
    <row r="7238" spans="11:11" x14ac:dyDescent="0.25">
      <c r="K7238"/>
    </row>
    <row r="7239" spans="11:11" x14ac:dyDescent="0.25">
      <c r="K7239"/>
    </row>
    <row r="7240" spans="11:11" x14ac:dyDescent="0.25">
      <c r="K7240"/>
    </row>
    <row r="7241" spans="11:11" x14ac:dyDescent="0.25">
      <c r="K7241"/>
    </row>
    <row r="7242" spans="11:11" x14ac:dyDescent="0.25">
      <c r="K7242"/>
    </row>
    <row r="7243" spans="11:11" x14ac:dyDescent="0.25">
      <c r="K7243"/>
    </row>
    <row r="7244" spans="11:11" x14ac:dyDescent="0.25">
      <c r="K7244"/>
    </row>
    <row r="7245" spans="11:11" x14ac:dyDescent="0.25">
      <c r="K7245"/>
    </row>
    <row r="7246" spans="11:11" x14ac:dyDescent="0.25">
      <c r="K7246"/>
    </row>
    <row r="7247" spans="11:11" x14ac:dyDescent="0.25">
      <c r="K7247"/>
    </row>
    <row r="7248" spans="11:11" x14ac:dyDescent="0.25">
      <c r="K7248"/>
    </row>
    <row r="7249" spans="11:11" x14ac:dyDescent="0.25">
      <c r="K7249"/>
    </row>
    <row r="7250" spans="11:11" x14ac:dyDescent="0.25">
      <c r="K7250"/>
    </row>
    <row r="7251" spans="11:11" x14ac:dyDescent="0.25">
      <c r="K7251"/>
    </row>
    <row r="7252" spans="11:11" x14ac:dyDescent="0.25">
      <c r="K7252"/>
    </row>
    <row r="7253" spans="11:11" x14ac:dyDescent="0.25">
      <c r="K7253"/>
    </row>
    <row r="7254" spans="11:11" x14ac:dyDescent="0.25">
      <c r="K7254"/>
    </row>
    <row r="7255" spans="11:11" x14ac:dyDescent="0.25">
      <c r="K7255"/>
    </row>
    <row r="7256" spans="11:11" x14ac:dyDescent="0.25">
      <c r="K7256"/>
    </row>
    <row r="7257" spans="11:11" x14ac:dyDescent="0.25">
      <c r="K7257"/>
    </row>
    <row r="7258" spans="11:11" x14ac:dyDescent="0.25">
      <c r="K7258"/>
    </row>
    <row r="7259" spans="11:11" x14ac:dyDescent="0.25">
      <c r="K7259"/>
    </row>
    <row r="7260" spans="11:11" x14ac:dyDescent="0.25">
      <c r="K7260"/>
    </row>
    <row r="7261" spans="11:11" x14ac:dyDescent="0.25">
      <c r="K7261"/>
    </row>
    <row r="7262" spans="11:11" x14ac:dyDescent="0.25">
      <c r="K7262"/>
    </row>
    <row r="7263" spans="11:11" x14ac:dyDescent="0.25">
      <c r="K7263"/>
    </row>
    <row r="7264" spans="11:11" x14ac:dyDescent="0.25">
      <c r="K7264"/>
    </row>
    <row r="7265" spans="11:11" x14ac:dyDescent="0.25">
      <c r="K7265"/>
    </row>
    <row r="7266" spans="11:11" x14ac:dyDescent="0.25">
      <c r="K7266"/>
    </row>
    <row r="7267" spans="11:11" x14ac:dyDescent="0.25">
      <c r="K7267"/>
    </row>
    <row r="7268" spans="11:11" x14ac:dyDescent="0.25">
      <c r="K7268"/>
    </row>
    <row r="7269" spans="11:11" x14ac:dyDescent="0.25">
      <c r="K7269"/>
    </row>
    <row r="7270" spans="11:11" x14ac:dyDescent="0.25">
      <c r="K7270"/>
    </row>
    <row r="7271" spans="11:11" x14ac:dyDescent="0.25">
      <c r="K7271"/>
    </row>
    <row r="7272" spans="11:11" x14ac:dyDescent="0.25">
      <c r="K7272"/>
    </row>
    <row r="7273" spans="11:11" x14ac:dyDescent="0.25">
      <c r="K7273"/>
    </row>
    <row r="7274" spans="11:11" x14ac:dyDescent="0.25">
      <c r="K7274"/>
    </row>
    <row r="7275" spans="11:11" x14ac:dyDescent="0.25">
      <c r="K7275"/>
    </row>
    <row r="7276" spans="11:11" x14ac:dyDescent="0.25">
      <c r="K7276"/>
    </row>
    <row r="7277" spans="11:11" x14ac:dyDescent="0.25">
      <c r="K7277"/>
    </row>
    <row r="7278" spans="11:11" x14ac:dyDescent="0.25">
      <c r="K7278"/>
    </row>
    <row r="7279" spans="11:11" x14ac:dyDescent="0.25">
      <c r="K7279"/>
    </row>
    <row r="7280" spans="11:11" x14ac:dyDescent="0.25">
      <c r="K7280"/>
    </row>
    <row r="7281" spans="11:11" x14ac:dyDescent="0.25">
      <c r="K7281"/>
    </row>
    <row r="7282" spans="11:11" x14ac:dyDescent="0.25">
      <c r="K7282"/>
    </row>
    <row r="7283" spans="11:11" x14ac:dyDescent="0.25">
      <c r="K7283"/>
    </row>
    <row r="7284" spans="11:11" x14ac:dyDescent="0.25">
      <c r="K7284"/>
    </row>
    <row r="7285" spans="11:11" x14ac:dyDescent="0.25">
      <c r="K7285"/>
    </row>
    <row r="7286" spans="11:11" x14ac:dyDescent="0.25">
      <c r="K7286"/>
    </row>
    <row r="7287" spans="11:11" x14ac:dyDescent="0.25">
      <c r="K7287"/>
    </row>
    <row r="7288" spans="11:11" x14ac:dyDescent="0.25">
      <c r="K7288"/>
    </row>
    <row r="7289" spans="11:11" x14ac:dyDescent="0.25">
      <c r="K7289"/>
    </row>
    <row r="7290" spans="11:11" x14ac:dyDescent="0.25">
      <c r="K7290"/>
    </row>
    <row r="7291" spans="11:11" x14ac:dyDescent="0.25">
      <c r="K7291"/>
    </row>
    <row r="7292" spans="11:11" x14ac:dyDescent="0.25">
      <c r="K7292"/>
    </row>
    <row r="7293" spans="11:11" x14ac:dyDescent="0.25">
      <c r="K7293"/>
    </row>
    <row r="7294" spans="11:11" x14ac:dyDescent="0.25">
      <c r="K7294"/>
    </row>
    <row r="7295" spans="11:11" x14ac:dyDescent="0.25">
      <c r="K7295"/>
    </row>
    <row r="7296" spans="11:11" x14ac:dyDescent="0.25">
      <c r="K7296"/>
    </row>
    <row r="7297" spans="11:11" x14ac:dyDescent="0.25">
      <c r="K7297"/>
    </row>
    <row r="7298" spans="11:11" x14ac:dyDescent="0.25">
      <c r="K7298"/>
    </row>
    <row r="7299" spans="11:11" x14ac:dyDescent="0.25">
      <c r="K7299"/>
    </row>
    <row r="7300" spans="11:11" x14ac:dyDescent="0.25">
      <c r="K7300"/>
    </row>
    <row r="7301" spans="11:11" x14ac:dyDescent="0.25">
      <c r="K7301"/>
    </row>
    <row r="7302" spans="11:11" x14ac:dyDescent="0.25">
      <c r="K7302"/>
    </row>
    <row r="7303" spans="11:11" x14ac:dyDescent="0.25">
      <c r="K7303"/>
    </row>
    <row r="7304" spans="11:11" x14ac:dyDescent="0.25">
      <c r="K7304"/>
    </row>
    <row r="7305" spans="11:11" x14ac:dyDescent="0.25">
      <c r="K7305"/>
    </row>
    <row r="7306" spans="11:11" x14ac:dyDescent="0.25">
      <c r="K7306"/>
    </row>
    <row r="7307" spans="11:11" x14ac:dyDescent="0.25">
      <c r="K7307"/>
    </row>
    <row r="7308" spans="11:11" x14ac:dyDescent="0.25">
      <c r="K7308"/>
    </row>
    <row r="7309" spans="11:11" x14ac:dyDescent="0.25">
      <c r="K7309"/>
    </row>
    <row r="7310" spans="11:11" x14ac:dyDescent="0.25">
      <c r="K7310"/>
    </row>
    <row r="7311" spans="11:11" x14ac:dyDescent="0.25">
      <c r="K7311"/>
    </row>
    <row r="7312" spans="11:11" x14ac:dyDescent="0.25">
      <c r="K7312"/>
    </row>
    <row r="7313" spans="11:11" x14ac:dyDescent="0.25">
      <c r="K7313"/>
    </row>
    <row r="7314" spans="11:11" x14ac:dyDescent="0.25">
      <c r="K7314"/>
    </row>
    <row r="7315" spans="11:11" x14ac:dyDescent="0.25">
      <c r="K7315"/>
    </row>
    <row r="7316" spans="11:11" x14ac:dyDescent="0.25">
      <c r="K7316"/>
    </row>
    <row r="7317" spans="11:11" x14ac:dyDescent="0.25">
      <c r="K7317"/>
    </row>
    <row r="7318" spans="11:11" x14ac:dyDescent="0.25">
      <c r="K7318"/>
    </row>
    <row r="7319" spans="11:11" x14ac:dyDescent="0.25">
      <c r="K7319"/>
    </row>
    <row r="7320" spans="11:11" x14ac:dyDescent="0.25">
      <c r="K7320"/>
    </row>
    <row r="7321" spans="11:11" x14ac:dyDescent="0.25">
      <c r="K7321"/>
    </row>
    <row r="7322" spans="11:11" x14ac:dyDescent="0.25">
      <c r="K7322"/>
    </row>
    <row r="7323" spans="11:11" x14ac:dyDescent="0.25">
      <c r="K7323"/>
    </row>
    <row r="7324" spans="11:11" x14ac:dyDescent="0.25">
      <c r="K7324"/>
    </row>
    <row r="7325" spans="11:11" x14ac:dyDescent="0.25">
      <c r="K7325"/>
    </row>
    <row r="7326" spans="11:11" x14ac:dyDescent="0.25">
      <c r="K7326"/>
    </row>
    <row r="7327" spans="11:11" x14ac:dyDescent="0.25">
      <c r="K7327"/>
    </row>
    <row r="7328" spans="11:11" x14ac:dyDescent="0.25">
      <c r="K7328"/>
    </row>
    <row r="7329" spans="11:11" x14ac:dyDescent="0.25">
      <c r="K7329"/>
    </row>
    <row r="7330" spans="11:11" x14ac:dyDescent="0.25">
      <c r="K7330"/>
    </row>
    <row r="7331" spans="11:11" x14ac:dyDescent="0.25">
      <c r="K7331"/>
    </row>
    <row r="7332" spans="11:11" x14ac:dyDescent="0.25">
      <c r="K7332"/>
    </row>
    <row r="7333" spans="11:11" x14ac:dyDescent="0.25">
      <c r="K7333"/>
    </row>
    <row r="7334" spans="11:11" x14ac:dyDescent="0.25">
      <c r="K7334"/>
    </row>
    <row r="7335" spans="11:11" x14ac:dyDescent="0.25">
      <c r="K7335"/>
    </row>
    <row r="7336" spans="11:11" x14ac:dyDescent="0.25">
      <c r="K7336"/>
    </row>
    <row r="7337" spans="11:11" x14ac:dyDescent="0.25">
      <c r="K7337"/>
    </row>
    <row r="7338" spans="11:11" x14ac:dyDescent="0.25">
      <c r="K7338"/>
    </row>
    <row r="7339" spans="11:11" x14ac:dyDescent="0.25">
      <c r="K7339"/>
    </row>
    <row r="7340" spans="11:11" x14ac:dyDescent="0.25">
      <c r="K7340"/>
    </row>
    <row r="7341" spans="11:11" x14ac:dyDescent="0.25">
      <c r="K7341"/>
    </row>
    <row r="7342" spans="11:11" x14ac:dyDescent="0.25">
      <c r="K7342"/>
    </row>
    <row r="7343" spans="11:11" x14ac:dyDescent="0.25">
      <c r="K7343"/>
    </row>
    <row r="7344" spans="11:11" x14ac:dyDescent="0.25">
      <c r="K7344"/>
    </row>
    <row r="7345" spans="11:11" x14ac:dyDescent="0.25">
      <c r="K7345"/>
    </row>
    <row r="7346" spans="11:11" x14ac:dyDescent="0.25">
      <c r="K7346"/>
    </row>
    <row r="7347" spans="11:11" x14ac:dyDescent="0.25">
      <c r="K7347"/>
    </row>
    <row r="7348" spans="11:11" x14ac:dyDescent="0.25">
      <c r="K7348"/>
    </row>
    <row r="7349" spans="11:11" x14ac:dyDescent="0.25">
      <c r="K7349"/>
    </row>
    <row r="7350" spans="11:11" x14ac:dyDescent="0.25">
      <c r="K7350"/>
    </row>
    <row r="7351" spans="11:11" x14ac:dyDescent="0.25">
      <c r="K7351"/>
    </row>
    <row r="7352" spans="11:11" x14ac:dyDescent="0.25">
      <c r="K7352"/>
    </row>
    <row r="7353" spans="11:11" x14ac:dyDescent="0.25">
      <c r="K7353"/>
    </row>
    <row r="7354" spans="11:11" x14ac:dyDescent="0.25">
      <c r="K7354"/>
    </row>
    <row r="7355" spans="11:11" x14ac:dyDescent="0.25">
      <c r="K7355"/>
    </row>
    <row r="7356" spans="11:11" x14ac:dyDescent="0.25">
      <c r="K7356"/>
    </row>
    <row r="7357" spans="11:11" x14ac:dyDescent="0.25">
      <c r="K7357"/>
    </row>
    <row r="7358" spans="11:11" x14ac:dyDescent="0.25">
      <c r="K7358"/>
    </row>
    <row r="7359" spans="11:11" x14ac:dyDescent="0.25">
      <c r="K7359"/>
    </row>
    <row r="7360" spans="11:11" x14ac:dyDescent="0.25">
      <c r="K7360"/>
    </row>
    <row r="7361" spans="11:11" x14ac:dyDescent="0.25">
      <c r="K7361"/>
    </row>
    <row r="7362" spans="11:11" x14ac:dyDescent="0.25">
      <c r="K7362"/>
    </row>
    <row r="7363" spans="11:11" x14ac:dyDescent="0.25">
      <c r="K7363"/>
    </row>
    <row r="7364" spans="11:11" x14ac:dyDescent="0.25">
      <c r="K7364"/>
    </row>
    <row r="7365" spans="11:11" x14ac:dyDescent="0.25">
      <c r="K7365"/>
    </row>
    <row r="7366" spans="11:11" x14ac:dyDescent="0.25">
      <c r="K7366"/>
    </row>
    <row r="7367" spans="11:11" x14ac:dyDescent="0.25">
      <c r="K7367"/>
    </row>
    <row r="7368" spans="11:11" x14ac:dyDescent="0.25">
      <c r="K7368"/>
    </row>
    <row r="7369" spans="11:11" x14ac:dyDescent="0.25">
      <c r="K7369"/>
    </row>
    <row r="7370" spans="11:11" x14ac:dyDescent="0.25">
      <c r="K7370"/>
    </row>
    <row r="7371" spans="11:11" x14ac:dyDescent="0.25">
      <c r="K7371"/>
    </row>
    <row r="7372" spans="11:11" x14ac:dyDescent="0.25">
      <c r="K7372"/>
    </row>
    <row r="7373" spans="11:11" x14ac:dyDescent="0.25">
      <c r="K7373"/>
    </row>
    <row r="7374" spans="11:11" x14ac:dyDescent="0.25">
      <c r="K7374"/>
    </row>
    <row r="7375" spans="11:11" x14ac:dyDescent="0.25">
      <c r="K7375"/>
    </row>
    <row r="7376" spans="11:11" x14ac:dyDescent="0.25">
      <c r="K7376"/>
    </row>
    <row r="7377" spans="11:11" x14ac:dyDescent="0.25">
      <c r="K7377"/>
    </row>
    <row r="7378" spans="11:11" x14ac:dyDescent="0.25">
      <c r="K7378"/>
    </row>
    <row r="7379" spans="11:11" x14ac:dyDescent="0.25">
      <c r="K7379"/>
    </row>
    <row r="7380" spans="11:11" x14ac:dyDescent="0.25">
      <c r="K7380"/>
    </row>
    <row r="7381" spans="11:11" x14ac:dyDescent="0.25">
      <c r="K7381"/>
    </row>
    <row r="7382" spans="11:11" x14ac:dyDescent="0.25">
      <c r="K7382"/>
    </row>
    <row r="7383" spans="11:11" x14ac:dyDescent="0.25">
      <c r="K7383"/>
    </row>
    <row r="7384" spans="11:11" x14ac:dyDescent="0.25">
      <c r="K7384"/>
    </row>
    <row r="7385" spans="11:11" x14ac:dyDescent="0.25">
      <c r="K7385"/>
    </row>
    <row r="7386" spans="11:11" x14ac:dyDescent="0.25">
      <c r="K7386"/>
    </row>
    <row r="7387" spans="11:11" x14ac:dyDescent="0.25">
      <c r="K7387"/>
    </row>
    <row r="7388" spans="11:11" x14ac:dyDescent="0.25">
      <c r="K7388"/>
    </row>
    <row r="7389" spans="11:11" x14ac:dyDescent="0.25">
      <c r="K7389"/>
    </row>
    <row r="7390" spans="11:11" x14ac:dyDescent="0.25">
      <c r="K7390"/>
    </row>
    <row r="7391" spans="11:11" x14ac:dyDescent="0.25">
      <c r="K7391"/>
    </row>
    <row r="7392" spans="11:11" x14ac:dyDescent="0.25">
      <c r="K7392"/>
    </row>
    <row r="7393" spans="11:11" x14ac:dyDescent="0.25">
      <c r="K7393"/>
    </row>
    <row r="7394" spans="11:11" x14ac:dyDescent="0.25">
      <c r="K7394"/>
    </row>
    <row r="7395" spans="11:11" x14ac:dyDescent="0.25">
      <c r="K7395"/>
    </row>
    <row r="7396" spans="11:11" x14ac:dyDescent="0.25">
      <c r="K7396"/>
    </row>
    <row r="7397" spans="11:11" x14ac:dyDescent="0.25">
      <c r="K7397"/>
    </row>
    <row r="7398" spans="11:11" x14ac:dyDescent="0.25">
      <c r="K7398"/>
    </row>
    <row r="7399" spans="11:11" x14ac:dyDescent="0.25">
      <c r="K7399"/>
    </row>
    <row r="7400" spans="11:11" x14ac:dyDescent="0.25">
      <c r="K7400"/>
    </row>
    <row r="7401" spans="11:11" x14ac:dyDescent="0.25">
      <c r="K7401"/>
    </row>
    <row r="7402" spans="11:11" x14ac:dyDescent="0.25">
      <c r="K7402"/>
    </row>
    <row r="7403" spans="11:11" x14ac:dyDescent="0.25">
      <c r="K7403"/>
    </row>
    <row r="7404" spans="11:11" x14ac:dyDescent="0.25">
      <c r="K7404"/>
    </row>
    <row r="7405" spans="11:11" x14ac:dyDescent="0.25">
      <c r="K7405"/>
    </row>
    <row r="7406" spans="11:11" x14ac:dyDescent="0.25">
      <c r="K7406"/>
    </row>
    <row r="7407" spans="11:11" x14ac:dyDescent="0.25">
      <c r="K7407"/>
    </row>
    <row r="7408" spans="11:11" x14ac:dyDescent="0.25">
      <c r="K7408"/>
    </row>
    <row r="7409" spans="11:11" x14ac:dyDescent="0.25">
      <c r="K7409"/>
    </row>
    <row r="7410" spans="11:11" x14ac:dyDescent="0.25">
      <c r="K7410"/>
    </row>
    <row r="7411" spans="11:11" x14ac:dyDescent="0.25">
      <c r="K7411"/>
    </row>
    <row r="7412" spans="11:11" x14ac:dyDescent="0.25">
      <c r="K7412"/>
    </row>
    <row r="7413" spans="11:11" x14ac:dyDescent="0.25">
      <c r="K7413"/>
    </row>
    <row r="7414" spans="11:11" x14ac:dyDescent="0.25">
      <c r="K7414"/>
    </row>
    <row r="7415" spans="11:11" x14ac:dyDescent="0.25">
      <c r="K7415"/>
    </row>
    <row r="7416" spans="11:11" x14ac:dyDescent="0.25">
      <c r="K7416"/>
    </row>
    <row r="7417" spans="11:11" x14ac:dyDescent="0.25">
      <c r="K7417"/>
    </row>
    <row r="7418" spans="11:11" x14ac:dyDescent="0.25">
      <c r="K7418"/>
    </row>
    <row r="7419" spans="11:11" x14ac:dyDescent="0.25">
      <c r="K7419"/>
    </row>
    <row r="7420" spans="11:11" x14ac:dyDescent="0.25">
      <c r="K7420"/>
    </row>
    <row r="7421" spans="11:11" x14ac:dyDescent="0.25">
      <c r="K7421"/>
    </row>
    <row r="7422" spans="11:11" x14ac:dyDescent="0.25">
      <c r="K7422"/>
    </row>
    <row r="7423" spans="11:11" x14ac:dyDescent="0.25">
      <c r="K7423"/>
    </row>
    <row r="7424" spans="11:11" x14ac:dyDescent="0.25">
      <c r="K7424"/>
    </row>
    <row r="7425" spans="11:11" x14ac:dyDescent="0.25">
      <c r="K7425"/>
    </row>
    <row r="7426" spans="11:11" x14ac:dyDescent="0.25">
      <c r="K7426"/>
    </row>
    <row r="7427" spans="11:11" x14ac:dyDescent="0.25">
      <c r="K7427"/>
    </row>
    <row r="7428" spans="11:11" x14ac:dyDescent="0.25">
      <c r="K7428"/>
    </row>
    <row r="7429" spans="11:11" x14ac:dyDescent="0.25">
      <c r="K7429"/>
    </row>
    <row r="7430" spans="11:11" x14ac:dyDescent="0.25">
      <c r="K7430"/>
    </row>
    <row r="7431" spans="11:11" x14ac:dyDescent="0.25">
      <c r="K7431"/>
    </row>
    <row r="7432" spans="11:11" x14ac:dyDescent="0.25">
      <c r="K7432"/>
    </row>
    <row r="7433" spans="11:11" x14ac:dyDescent="0.25">
      <c r="K7433"/>
    </row>
    <row r="7434" spans="11:11" x14ac:dyDescent="0.25">
      <c r="K7434"/>
    </row>
    <row r="7435" spans="11:11" x14ac:dyDescent="0.25">
      <c r="K7435"/>
    </row>
    <row r="7436" spans="11:11" x14ac:dyDescent="0.25">
      <c r="K7436"/>
    </row>
    <row r="7437" spans="11:11" x14ac:dyDescent="0.25">
      <c r="K7437"/>
    </row>
    <row r="7438" spans="11:11" x14ac:dyDescent="0.25">
      <c r="K7438"/>
    </row>
    <row r="7439" spans="11:11" x14ac:dyDescent="0.25">
      <c r="K7439"/>
    </row>
    <row r="7440" spans="11:11" x14ac:dyDescent="0.25">
      <c r="K7440"/>
    </row>
    <row r="7441" spans="11:11" x14ac:dyDescent="0.25">
      <c r="K7441"/>
    </row>
    <row r="7442" spans="11:11" x14ac:dyDescent="0.25">
      <c r="K7442"/>
    </row>
    <row r="7443" spans="11:11" x14ac:dyDescent="0.25">
      <c r="K7443"/>
    </row>
    <row r="7444" spans="11:11" x14ac:dyDescent="0.25">
      <c r="K7444"/>
    </row>
    <row r="7445" spans="11:11" x14ac:dyDescent="0.25">
      <c r="K7445"/>
    </row>
    <row r="7446" spans="11:11" x14ac:dyDescent="0.25">
      <c r="K7446"/>
    </row>
    <row r="7447" spans="11:11" x14ac:dyDescent="0.25">
      <c r="K7447"/>
    </row>
    <row r="7448" spans="11:11" x14ac:dyDescent="0.25">
      <c r="K7448"/>
    </row>
    <row r="7449" spans="11:11" x14ac:dyDescent="0.25">
      <c r="K7449"/>
    </row>
    <row r="7450" spans="11:11" x14ac:dyDescent="0.25">
      <c r="K7450"/>
    </row>
    <row r="7451" spans="11:11" x14ac:dyDescent="0.25">
      <c r="K7451"/>
    </row>
    <row r="7452" spans="11:11" x14ac:dyDescent="0.25">
      <c r="K7452"/>
    </row>
    <row r="7453" spans="11:11" x14ac:dyDescent="0.25">
      <c r="K7453"/>
    </row>
    <row r="7454" spans="11:11" x14ac:dyDescent="0.25">
      <c r="K7454"/>
    </row>
    <row r="7455" spans="11:11" x14ac:dyDescent="0.25">
      <c r="K7455"/>
    </row>
    <row r="7456" spans="11:11" x14ac:dyDescent="0.25">
      <c r="K7456"/>
    </row>
    <row r="7457" spans="11:11" x14ac:dyDescent="0.25">
      <c r="K7457"/>
    </row>
    <row r="7458" spans="11:11" x14ac:dyDescent="0.25">
      <c r="K7458"/>
    </row>
    <row r="7459" spans="11:11" x14ac:dyDescent="0.25">
      <c r="K7459"/>
    </row>
    <row r="7460" spans="11:11" x14ac:dyDescent="0.25">
      <c r="K7460"/>
    </row>
    <row r="7461" spans="11:11" x14ac:dyDescent="0.25">
      <c r="K7461"/>
    </row>
    <row r="7462" spans="11:11" x14ac:dyDescent="0.25">
      <c r="K7462"/>
    </row>
    <row r="7463" spans="11:11" x14ac:dyDescent="0.25">
      <c r="K7463"/>
    </row>
    <row r="7464" spans="11:11" x14ac:dyDescent="0.25">
      <c r="K7464"/>
    </row>
    <row r="7465" spans="11:11" x14ac:dyDescent="0.25">
      <c r="K7465"/>
    </row>
    <row r="7466" spans="11:11" x14ac:dyDescent="0.25">
      <c r="K7466"/>
    </row>
    <row r="7467" spans="11:11" x14ac:dyDescent="0.25">
      <c r="K7467"/>
    </row>
    <row r="7468" spans="11:11" x14ac:dyDescent="0.25">
      <c r="K7468"/>
    </row>
    <row r="7469" spans="11:11" x14ac:dyDescent="0.25">
      <c r="K7469"/>
    </row>
    <row r="7470" spans="11:11" x14ac:dyDescent="0.25">
      <c r="K7470"/>
    </row>
    <row r="7471" spans="11:11" x14ac:dyDescent="0.25">
      <c r="K7471"/>
    </row>
    <row r="7472" spans="11:11" x14ac:dyDescent="0.25">
      <c r="K7472"/>
    </row>
    <row r="7473" spans="11:11" x14ac:dyDescent="0.25">
      <c r="K7473"/>
    </row>
    <row r="7474" spans="11:11" x14ac:dyDescent="0.25">
      <c r="K7474"/>
    </row>
    <row r="7475" spans="11:11" x14ac:dyDescent="0.25">
      <c r="K7475"/>
    </row>
    <row r="7476" spans="11:11" x14ac:dyDescent="0.25">
      <c r="K7476"/>
    </row>
    <row r="7477" spans="11:11" x14ac:dyDescent="0.25">
      <c r="K7477"/>
    </row>
    <row r="7478" spans="11:11" x14ac:dyDescent="0.25">
      <c r="K7478"/>
    </row>
    <row r="7479" spans="11:11" x14ac:dyDescent="0.25">
      <c r="K7479"/>
    </row>
    <row r="7480" spans="11:11" x14ac:dyDescent="0.25">
      <c r="K7480"/>
    </row>
    <row r="7481" spans="11:11" x14ac:dyDescent="0.25">
      <c r="K7481"/>
    </row>
    <row r="7482" spans="11:11" x14ac:dyDescent="0.25">
      <c r="K7482"/>
    </row>
    <row r="7483" spans="11:11" x14ac:dyDescent="0.25">
      <c r="K7483"/>
    </row>
    <row r="7484" spans="11:11" x14ac:dyDescent="0.25">
      <c r="K7484"/>
    </row>
    <row r="7485" spans="11:11" x14ac:dyDescent="0.25">
      <c r="K7485"/>
    </row>
    <row r="7486" spans="11:11" x14ac:dyDescent="0.25">
      <c r="K7486"/>
    </row>
    <row r="7487" spans="11:11" x14ac:dyDescent="0.25">
      <c r="K7487"/>
    </row>
    <row r="7488" spans="11:11" x14ac:dyDescent="0.25">
      <c r="K7488"/>
    </row>
    <row r="7489" spans="11:11" x14ac:dyDescent="0.25">
      <c r="K7489"/>
    </row>
    <row r="7490" spans="11:11" x14ac:dyDescent="0.25">
      <c r="K7490"/>
    </row>
    <row r="7491" spans="11:11" x14ac:dyDescent="0.25">
      <c r="K7491"/>
    </row>
    <row r="7492" spans="11:11" x14ac:dyDescent="0.25">
      <c r="K7492"/>
    </row>
    <row r="7493" spans="11:11" x14ac:dyDescent="0.25">
      <c r="K7493"/>
    </row>
    <row r="7494" spans="11:11" x14ac:dyDescent="0.25">
      <c r="K7494"/>
    </row>
    <row r="7495" spans="11:11" x14ac:dyDescent="0.25">
      <c r="K7495"/>
    </row>
    <row r="7496" spans="11:11" x14ac:dyDescent="0.25">
      <c r="K7496"/>
    </row>
    <row r="7497" spans="11:11" x14ac:dyDescent="0.25">
      <c r="K7497"/>
    </row>
    <row r="7498" spans="11:11" x14ac:dyDescent="0.25">
      <c r="K7498"/>
    </row>
    <row r="7499" spans="11:11" x14ac:dyDescent="0.25">
      <c r="K7499"/>
    </row>
    <row r="7500" spans="11:11" x14ac:dyDescent="0.25">
      <c r="K7500"/>
    </row>
    <row r="7501" spans="11:11" x14ac:dyDescent="0.25">
      <c r="K7501"/>
    </row>
    <row r="7502" spans="11:11" x14ac:dyDescent="0.25">
      <c r="K7502"/>
    </row>
    <row r="7503" spans="11:11" x14ac:dyDescent="0.25">
      <c r="K7503"/>
    </row>
    <row r="7504" spans="11:11" x14ac:dyDescent="0.25">
      <c r="K7504"/>
    </row>
    <row r="7505" spans="11:11" x14ac:dyDescent="0.25">
      <c r="K7505"/>
    </row>
    <row r="7506" spans="11:11" x14ac:dyDescent="0.25">
      <c r="K7506"/>
    </row>
    <row r="7507" spans="11:11" x14ac:dyDescent="0.25">
      <c r="K7507"/>
    </row>
    <row r="7508" spans="11:11" x14ac:dyDescent="0.25">
      <c r="K7508"/>
    </row>
    <row r="7509" spans="11:11" x14ac:dyDescent="0.25">
      <c r="K7509"/>
    </row>
    <row r="7510" spans="11:11" x14ac:dyDescent="0.25">
      <c r="K7510"/>
    </row>
    <row r="7511" spans="11:11" x14ac:dyDescent="0.25">
      <c r="K7511"/>
    </row>
    <row r="7512" spans="11:11" x14ac:dyDescent="0.25">
      <c r="K7512"/>
    </row>
    <row r="7513" spans="11:11" x14ac:dyDescent="0.25">
      <c r="K7513"/>
    </row>
    <row r="7514" spans="11:11" x14ac:dyDescent="0.25">
      <c r="K7514"/>
    </row>
    <row r="7515" spans="11:11" x14ac:dyDescent="0.25">
      <c r="K7515"/>
    </row>
    <row r="7516" spans="11:11" x14ac:dyDescent="0.25">
      <c r="K7516"/>
    </row>
    <row r="7517" spans="11:11" x14ac:dyDescent="0.25">
      <c r="K7517"/>
    </row>
    <row r="7518" spans="11:11" x14ac:dyDescent="0.25">
      <c r="K7518"/>
    </row>
    <row r="7519" spans="11:11" x14ac:dyDescent="0.25">
      <c r="K7519"/>
    </row>
    <row r="7520" spans="11:11" x14ac:dyDescent="0.25">
      <c r="K7520"/>
    </row>
    <row r="7521" spans="11:11" x14ac:dyDescent="0.25">
      <c r="K7521"/>
    </row>
    <row r="7522" spans="11:11" x14ac:dyDescent="0.25">
      <c r="K7522"/>
    </row>
    <row r="7523" spans="11:11" x14ac:dyDescent="0.25">
      <c r="K7523"/>
    </row>
    <row r="7524" spans="11:11" x14ac:dyDescent="0.25">
      <c r="K7524"/>
    </row>
    <row r="7525" spans="11:11" x14ac:dyDescent="0.25">
      <c r="K7525"/>
    </row>
    <row r="7526" spans="11:11" x14ac:dyDescent="0.25">
      <c r="K7526"/>
    </row>
    <row r="7527" spans="11:11" x14ac:dyDescent="0.25">
      <c r="K7527"/>
    </row>
    <row r="7528" spans="11:11" x14ac:dyDescent="0.25">
      <c r="K7528"/>
    </row>
    <row r="7529" spans="11:11" x14ac:dyDescent="0.25">
      <c r="K7529"/>
    </row>
    <row r="7530" spans="11:11" x14ac:dyDescent="0.25">
      <c r="K7530"/>
    </row>
    <row r="7531" spans="11:11" x14ac:dyDescent="0.25">
      <c r="K7531"/>
    </row>
    <row r="7532" spans="11:11" x14ac:dyDescent="0.25">
      <c r="K7532"/>
    </row>
    <row r="7533" spans="11:11" x14ac:dyDescent="0.25">
      <c r="K7533"/>
    </row>
    <row r="7534" spans="11:11" x14ac:dyDescent="0.25">
      <c r="K7534"/>
    </row>
    <row r="7535" spans="11:11" x14ac:dyDescent="0.25">
      <c r="K7535"/>
    </row>
    <row r="7536" spans="11:11" x14ac:dyDescent="0.25">
      <c r="K7536"/>
    </row>
    <row r="7537" spans="11:11" x14ac:dyDescent="0.25">
      <c r="K7537"/>
    </row>
    <row r="7538" spans="11:11" x14ac:dyDescent="0.25">
      <c r="K7538"/>
    </row>
    <row r="7539" spans="11:11" x14ac:dyDescent="0.25">
      <c r="K7539"/>
    </row>
    <row r="7540" spans="11:11" x14ac:dyDescent="0.25">
      <c r="K7540"/>
    </row>
    <row r="7541" spans="11:11" x14ac:dyDescent="0.25">
      <c r="K7541"/>
    </row>
    <row r="7542" spans="11:11" x14ac:dyDescent="0.25">
      <c r="K7542"/>
    </row>
    <row r="7543" spans="11:11" x14ac:dyDescent="0.25">
      <c r="K7543"/>
    </row>
    <row r="7544" spans="11:11" x14ac:dyDescent="0.25">
      <c r="K7544"/>
    </row>
    <row r="7545" spans="11:11" x14ac:dyDescent="0.25">
      <c r="K7545"/>
    </row>
    <row r="7546" spans="11:11" x14ac:dyDescent="0.25">
      <c r="K7546"/>
    </row>
    <row r="7547" spans="11:11" x14ac:dyDescent="0.25">
      <c r="K7547"/>
    </row>
    <row r="7548" spans="11:11" x14ac:dyDescent="0.25">
      <c r="K7548"/>
    </row>
    <row r="7549" spans="11:11" x14ac:dyDescent="0.25">
      <c r="K7549"/>
    </row>
    <row r="7550" spans="11:11" x14ac:dyDescent="0.25">
      <c r="K7550"/>
    </row>
    <row r="7551" spans="11:11" x14ac:dyDescent="0.25">
      <c r="K7551"/>
    </row>
    <row r="7552" spans="11:11" x14ac:dyDescent="0.25">
      <c r="K7552"/>
    </row>
    <row r="7553" spans="11:11" x14ac:dyDescent="0.25">
      <c r="K7553"/>
    </row>
    <row r="7554" spans="11:11" x14ac:dyDescent="0.25">
      <c r="K7554"/>
    </row>
    <row r="7555" spans="11:11" x14ac:dyDescent="0.25">
      <c r="K7555"/>
    </row>
    <row r="7556" spans="11:11" x14ac:dyDescent="0.25">
      <c r="K7556"/>
    </row>
    <row r="7557" spans="11:11" x14ac:dyDescent="0.25">
      <c r="K7557"/>
    </row>
    <row r="7558" spans="11:11" x14ac:dyDescent="0.25">
      <c r="K7558"/>
    </row>
    <row r="7559" spans="11:11" x14ac:dyDescent="0.25">
      <c r="K7559"/>
    </row>
    <row r="7560" spans="11:11" x14ac:dyDescent="0.25">
      <c r="K7560"/>
    </row>
    <row r="7561" spans="11:11" x14ac:dyDescent="0.25">
      <c r="K7561"/>
    </row>
    <row r="7562" spans="11:11" x14ac:dyDescent="0.25">
      <c r="K7562"/>
    </row>
    <row r="7563" spans="11:11" x14ac:dyDescent="0.25">
      <c r="K7563"/>
    </row>
    <row r="7564" spans="11:11" x14ac:dyDescent="0.25">
      <c r="K7564"/>
    </row>
    <row r="7565" spans="11:11" x14ac:dyDescent="0.25">
      <c r="K7565"/>
    </row>
    <row r="7566" spans="11:11" x14ac:dyDescent="0.25">
      <c r="K7566"/>
    </row>
    <row r="7567" spans="11:11" x14ac:dyDescent="0.25">
      <c r="K7567"/>
    </row>
    <row r="7568" spans="11:11" x14ac:dyDescent="0.25">
      <c r="K7568"/>
    </row>
    <row r="7569" spans="11:11" x14ac:dyDescent="0.25">
      <c r="K7569"/>
    </row>
    <row r="7570" spans="11:11" x14ac:dyDescent="0.25">
      <c r="K7570"/>
    </row>
    <row r="7571" spans="11:11" x14ac:dyDescent="0.25">
      <c r="K7571"/>
    </row>
    <row r="7572" spans="11:11" x14ac:dyDescent="0.25">
      <c r="K7572"/>
    </row>
    <row r="7573" spans="11:11" x14ac:dyDescent="0.25">
      <c r="K7573"/>
    </row>
    <row r="7574" spans="11:11" x14ac:dyDescent="0.25">
      <c r="K7574"/>
    </row>
    <row r="7575" spans="11:11" x14ac:dyDescent="0.25">
      <c r="K7575"/>
    </row>
    <row r="7576" spans="11:11" x14ac:dyDescent="0.25">
      <c r="K7576"/>
    </row>
    <row r="7577" spans="11:11" x14ac:dyDescent="0.25">
      <c r="K7577"/>
    </row>
    <row r="7578" spans="11:11" x14ac:dyDescent="0.25">
      <c r="K7578"/>
    </row>
    <row r="7579" spans="11:11" x14ac:dyDescent="0.25">
      <c r="K7579"/>
    </row>
    <row r="7580" spans="11:11" x14ac:dyDescent="0.25">
      <c r="K7580"/>
    </row>
    <row r="7581" spans="11:11" x14ac:dyDescent="0.25">
      <c r="K7581"/>
    </row>
    <row r="7582" spans="11:11" x14ac:dyDescent="0.25">
      <c r="K7582"/>
    </row>
    <row r="7583" spans="11:11" x14ac:dyDescent="0.25">
      <c r="K7583"/>
    </row>
    <row r="7584" spans="11:11" x14ac:dyDescent="0.25">
      <c r="K7584"/>
    </row>
    <row r="7585" spans="11:11" x14ac:dyDescent="0.25">
      <c r="K7585"/>
    </row>
    <row r="7586" spans="11:11" x14ac:dyDescent="0.25">
      <c r="K7586"/>
    </row>
    <row r="7587" spans="11:11" x14ac:dyDescent="0.25">
      <c r="K7587"/>
    </row>
    <row r="7588" spans="11:11" x14ac:dyDescent="0.25">
      <c r="K7588"/>
    </row>
    <row r="7589" spans="11:11" x14ac:dyDescent="0.25">
      <c r="K7589"/>
    </row>
    <row r="7590" spans="11:11" x14ac:dyDescent="0.25">
      <c r="K7590"/>
    </row>
    <row r="7591" spans="11:11" x14ac:dyDescent="0.25">
      <c r="K7591"/>
    </row>
    <row r="7592" spans="11:11" x14ac:dyDescent="0.25">
      <c r="K7592"/>
    </row>
    <row r="7593" spans="11:11" x14ac:dyDescent="0.25">
      <c r="K7593"/>
    </row>
    <row r="7594" spans="11:11" x14ac:dyDescent="0.25">
      <c r="K7594"/>
    </row>
    <row r="7595" spans="11:11" x14ac:dyDescent="0.25">
      <c r="K7595"/>
    </row>
    <row r="7596" spans="11:11" x14ac:dyDescent="0.25">
      <c r="K7596"/>
    </row>
    <row r="7597" spans="11:11" x14ac:dyDescent="0.25">
      <c r="K7597"/>
    </row>
    <row r="7598" spans="11:11" x14ac:dyDescent="0.25">
      <c r="K7598"/>
    </row>
    <row r="7599" spans="11:11" x14ac:dyDescent="0.25">
      <c r="K7599"/>
    </row>
    <row r="7600" spans="11:11" x14ac:dyDescent="0.25">
      <c r="K7600"/>
    </row>
    <row r="7601" spans="11:11" x14ac:dyDescent="0.25">
      <c r="K7601"/>
    </row>
    <row r="7602" spans="11:11" x14ac:dyDescent="0.25">
      <c r="K7602"/>
    </row>
    <row r="7603" spans="11:11" x14ac:dyDescent="0.25">
      <c r="K7603"/>
    </row>
    <row r="7604" spans="11:11" x14ac:dyDescent="0.25">
      <c r="K7604"/>
    </row>
    <row r="7605" spans="11:11" x14ac:dyDescent="0.25">
      <c r="K7605"/>
    </row>
    <row r="7606" spans="11:11" x14ac:dyDescent="0.25">
      <c r="K7606"/>
    </row>
    <row r="7607" spans="11:11" x14ac:dyDescent="0.25">
      <c r="K7607"/>
    </row>
    <row r="7608" spans="11:11" x14ac:dyDescent="0.25">
      <c r="K7608"/>
    </row>
    <row r="7609" spans="11:11" x14ac:dyDescent="0.25">
      <c r="K7609"/>
    </row>
    <row r="7610" spans="11:11" x14ac:dyDescent="0.25">
      <c r="K7610"/>
    </row>
    <row r="7611" spans="11:11" x14ac:dyDescent="0.25">
      <c r="K7611"/>
    </row>
    <row r="7612" spans="11:11" x14ac:dyDescent="0.25">
      <c r="K7612"/>
    </row>
    <row r="7613" spans="11:11" x14ac:dyDescent="0.25">
      <c r="K7613"/>
    </row>
    <row r="7614" spans="11:11" x14ac:dyDescent="0.25">
      <c r="K7614"/>
    </row>
    <row r="7615" spans="11:11" x14ac:dyDescent="0.25">
      <c r="K7615"/>
    </row>
    <row r="7616" spans="11:11" x14ac:dyDescent="0.25">
      <c r="K7616"/>
    </row>
    <row r="7617" spans="11:11" x14ac:dyDescent="0.25">
      <c r="K7617"/>
    </row>
    <row r="7618" spans="11:11" x14ac:dyDescent="0.25">
      <c r="K7618"/>
    </row>
    <row r="7619" spans="11:11" x14ac:dyDescent="0.25">
      <c r="K7619"/>
    </row>
    <row r="7620" spans="11:11" x14ac:dyDescent="0.25">
      <c r="K7620"/>
    </row>
    <row r="7621" spans="11:11" x14ac:dyDescent="0.25">
      <c r="K7621"/>
    </row>
    <row r="7622" spans="11:11" x14ac:dyDescent="0.25">
      <c r="K7622"/>
    </row>
    <row r="7623" spans="11:11" x14ac:dyDescent="0.25">
      <c r="K7623"/>
    </row>
    <row r="7624" spans="11:11" x14ac:dyDescent="0.25">
      <c r="K7624"/>
    </row>
    <row r="7625" spans="11:11" x14ac:dyDescent="0.25">
      <c r="K7625"/>
    </row>
    <row r="7626" spans="11:11" x14ac:dyDescent="0.25">
      <c r="K7626"/>
    </row>
    <row r="7627" spans="11:11" x14ac:dyDescent="0.25">
      <c r="K7627"/>
    </row>
    <row r="7628" spans="11:11" x14ac:dyDescent="0.25">
      <c r="K7628"/>
    </row>
    <row r="7629" spans="11:11" x14ac:dyDescent="0.25">
      <c r="K7629"/>
    </row>
    <row r="7630" spans="11:11" x14ac:dyDescent="0.25">
      <c r="K7630"/>
    </row>
    <row r="7631" spans="11:11" x14ac:dyDescent="0.25">
      <c r="K7631"/>
    </row>
    <row r="7632" spans="11:11" x14ac:dyDescent="0.25">
      <c r="K7632"/>
    </row>
    <row r="7633" spans="11:11" x14ac:dyDescent="0.25">
      <c r="K7633"/>
    </row>
    <row r="7634" spans="11:11" x14ac:dyDescent="0.25">
      <c r="K7634"/>
    </row>
    <row r="7635" spans="11:11" x14ac:dyDescent="0.25">
      <c r="K7635"/>
    </row>
    <row r="7636" spans="11:11" x14ac:dyDescent="0.25">
      <c r="K7636"/>
    </row>
    <row r="7637" spans="11:11" x14ac:dyDescent="0.25">
      <c r="K7637"/>
    </row>
    <row r="7638" spans="11:11" x14ac:dyDescent="0.25">
      <c r="K7638"/>
    </row>
    <row r="7639" spans="11:11" x14ac:dyDescent="0.25">
      <c r="K7639"/>
    </row>
    <row r="7640" spans="11:11" x14ac:dyDescent="0.25">
      <c r="K7640"/>
    </row>
    <row r="7641" spans="11:11" x14ac:dyDescent="0.25">
      <c r="K7641"/>
    </row>
    <row r="7642" spans="11:11" x14ac:dyDescent="0.25">
      <c r="K7642"/>
    </row>
    <row r="7643" spans="11:11" x14ac:dyDescent="0.25">
      <c r="K7643"/>
    </row>
    <row r="7644" spans="11:11" x14ac:dyDescent="0.25">
      <c r="K7644"/>
    </row>
    <row r="7645" spans="11:11" x14ac:dyDescent="0.25">
      <c r="K7645"/>
    </row>
    <row r="7646" spans="11:11" x14ac:dyDescent="0.25">
      <c r="K7646"/>
    </row>
    <row r="7647" spans="11:11" x14ac:dyDescent="0.25">
      <c r="K7647"/>
    </row>
    <row r="7648" spans="11:11" x14ac:dyDescent="0.25">
      <c r="K7648"/>
    </row>
    <row r="7649" spans="11:11" x14ac:dyDescent="0.25">
      <c r="K7649"/>
    </row>
    <row r="7650" spans="11:11" x14ac:dyDescent="0.25">
      <c r="K7650"/>
    </row>
    <row r="7651" spans="11:11" x14ac:dyDescent="0.25">
      <c r="K7651"/>
    </row>
    <row r="7652" spans="11:11" x14ac:dyDescent="0.25">
      <c r="K7652"/>
    </row>
    <row r="7653" spans="11:11" x14ac:dyDescent="0.25">
      <c r="K7653"/>
    </row>
    <row r="7654" spans="11:11" x14ac:dyDescent="0.25">
      <c r="K7654"/>
    </row>
    <row r="7655" spans="11:11" x14ac:dyDescent="0.25">
      <c r="K7655"/>
    </row>
    <row r="7656" spans="11:11" x14ac:dyDescent="0.25">
      <c r="K7656"/>
    </row>
    <row r="7657" spans="11:11" x14ac:dyDescent="0.25">
      <c r="K7657"/>
    </row>
    <row r="7658" spans="11:11" x14ac:dyDescent="0.25">
      <c r="K7658"/>
    </row>
    <row r="7659" spans="11:11" x14ac:dyDescent="0.25">
      <c r="K7659"/>
    </row>
    <row r="7660" spans="11:11" x14ac:dyDescent="0.25">
      <c r="K7660"/>
    </row>
    <row r="7661" spans="11:11" x14ac:dyDescent="0.25">
      <c r="K7661"/>
    </row>
    <row r="7662" spans="11:11" x14ac:dyDescent="0.25">
      <c r="K7662"/>
    </row>
    <row r="7663" spans="11:11" x14ac:dyDescent="0.25">
      <c r="K7663"/>
    </row>
    <row r="7664" spans="11:11" x14ac:dyDescent="0.25">
      <c r="K7664"/>
    </row>
    <row r="7665" spans="11:11" x14ac:dyDescent="0.25">
      <c r="K7665"/>
    </row>
    <row r="7666" spans="11:11" x14ac:dyDescent="0.25">
      <c r="K7666"/>
    </row>
    <row r="7667" spans="11:11" x14ac:dyDescent="0.25">
      <c r="K7667"/>
    </row>
    <row r="7668" spans="11:11" x14ac:dyDescent="0.25">
      <c r="K7668"/>
    </row>
    <row r="7669" spans="11:11" x14ac:dyDescent="0.25">
      <c r="K7669"/>
    </row>
    <row r="7670" spans="11:11" x14ac:dyDescent="0.25">
      <c r="K7670"/>
    </row>
    <row r="7671" spans="11:11" x14ac:dyDescent="0.25">
      <c r="K7671"/>
    </row>
    <row r="7672" spans="11:11" x14ac:dyDescent="0.25">
      <c r="K7672"/>
    </row>
    <row r="7673" spans="11:11" x14ac:dyDescent="0.25">
      <c r="K7673"/>
    </row>
    <row r="7674" spans="11:11" x14ac:dyDescent="0.25">
      <c r="K7674"/>
    </row>
    <row r="7675" spans="11:11" x14ac:dyDescent="0.25">
      <c r="K7675"/>
    </row>
    <row r="7676" spans="11:11" x14ac:dyDescent="0.25">
      <c r="K7676"/>
    </row>
    <row r="7677" spans="11:11" x14ac:dyDescent="0.25">
      <c r="K7677"/>
    </row>
    <row r="7678" spans="11:11" x14ac:dyDescent="0.25">
      <c r="K7678"/>
    </row>
    <row r="7679" spans="11:11" x14ac:dyDescent="0.25">
      <c r="K7679"/>
    </row>
    <row r="7680" spans="11:11" x14ac:dyDescent="0.25">
      <c r="K7680"/>
    </row>
    <row r="7681" spans="11:11" x14ac:dyDescent="0.25">
      <c r="K7681"/>
    </row>
    <row r="7682" spans="11:11" x14ac:dyDescent="0.25">
      <c r="K7682"/>
    </row>
    <row r="7683" spans="11:11" x14ac:dyDescent="0.25">
      <c r="K7683"/>
    </row>
    <row r="7684" spans="11:11" x14ac:dyDescent="0.25">
      <c r="K7684"/>
    </row>
    <row r="7685" spans="11:11" x14ac:dyDescent="0.25">
      <c r="K7685"/>
    </row>
    <row r="7686" spans="11:11" x14ac:dyDescent="0.25">
      <c r="K7686"/>
    </row>
    <row r="7687" spans="11:11" x14ac:dyDescent="0.25">
      <c r="K7687"/>
    </row>
    <row r="7688" spans="11:11" x14ac:dyDescent="0.25">
      <c r="K7688"/>
    </row>
    <row r="7689" spans="11:11" x14ac:dyDescent="0.25">
      <c r="K7689"/>
    </row>
    <row r="7690" spans="11:11" x14ac:dyDescent="0.25">
      <c r="K7690"/>
    </row>
    <row r="7691" spans="11:11" x14ac:dyDescent="0.25">
      <c r="K7691"/>
    </row>
    <row r="7692" spans="11:11" x14ac:dyDescent="0.25">
      <c r="K7692"/>
    </row>
    <row r="7693" spans="11:11" x14ac:dyDescent="0.25">
      <c r="K7693"/>
    </row>
    <row r="7694" spans="11:11" x14ac:dyDescent="0.25">
      <c r="K7694"/>
    </row>
    <row r="7695" spans="11:11" x14ac:dyDescent="0.25">
      <c r="K7695"/>
    </row>
    <row r="7696" spans="11:11" x14ac:dyDescent="0.25">
      <c r="K7696"/>
    </row>
    <row r="7697" spans="11:11" x14ac:dyDescent="0.25">
      <c r="K7697"/>
    </row>
    <row r="7698" spans="11:11" x14ac:dyDescent="0.25">
      <c r="K7698"/>
    </row>
    <row r="7699" spans="11:11" x14ac:dyDescent="0.25">
      <c r="K7699"/>
    </row>
    <row r="7700" spans="11:11" x14ac:dyDescent="0.25">
      <c r="K7700"/>
    </row>
    <row r="7701" spans="11:11" x14ac:dyDescent="0.25">
      <c r="K7701"/>
    </row>
    <row r="7702" spans="11:11" x14ac:dyDescent="0.25">
      <c r="K7702"/>
    </row>
    <row r="7703" spans="11:11" x14ac:dyDescent="0.25">
      <c r="K7703"/>
    </row>
    <row r="7704" spans="11:11" x14ac:dyDescent="0.25">
      <c r="K7704"/>
    </row>
    <row r="7705" spans="11:11" x14ac:dyDescent="0.25">
      <c r="K7705"/>
    </row>
    <row r="7706" spans="11:11" x14ac:dyDescent="0.25">
      <c r="K7706"/>
    </row>
    <row r="7707" spans="11:11" x14ac:dyDescent="0.25">
      <c r="K7707"/>
    </row>
    <row r="7708" spans="11:11" x14ac:dyDescent="0.25">
      <c r="K7708"/>
    </row>
    <row r="7709" spans="11:11" x14ac:dyDescent="0.25">
      <c r="K7709"/>
    </row>
    <row r="7710" spans="11:11" x14ac:dyDescent="0.25">
      <c r="K7710"/>
    </row>
    <row r="7711" spans="11:11" x14ac:dyDescent="0.25">
      <c r="K7711"/>
    </row>
    <row r="7712" spans="11:11" x14ac:dyDescent="0.25">
      <c r="K7712"/>
    </row>
    <row r="7713" spans="11:11" x14ac:dyDescent="0.25">
      <c r="K7713"/>
    </row>
    <row r="7714" spans="11:11" x14ac:dyDescent="0.25">
      <c r="K7714"/>
    </row>
    <row r="7715" spans="11:11" x14ac:dyDescent="0.25">
      <c r="K7715"/>
    </row>
    <row r="7716" spans="11:11" x14ac:dyDescent="0.25">
      <c r="K7716"/>
    </row>
    <row r="7717" spans="11:11" x14ac:dyDescent="0.25">
      <c r="K7717"/>
    </row>
    <row r="7718" spans="11:11" x14ac:dyDescent="0.25">
      <c r="K7718"/>
    </row>
    <row r="7719" spans="11:11" x14ac:dyDescent="0.25">
      <c r="K7719"/>
    </row>
    <row r="7720" spans="11:11" x14ac:dyDescent="0.25">
      <c r="K7720"/>
    </row>
    <row r="7721" spans="11:11" x14ac:dyDescent="0.25">
      <c r="K7721"/>
    </row>
    <row r="7722" spans="11:11" x14ac:dyDescent="0.25">
      <c r="K7722"/>
    </row>
    <row r="7723" spans="11:11" x14ac:dyDescent="0.25">
      <c r="K7723"/>
    </row>
    <row r="7724" spans="11:11" x14ac:dyDescent="0.25">
      <c r="K7724"/>
    </row>
    <row r="7725" spans="11:11" x14ac:dyDescent="0.25">
      <c r="K7725"/>
    </row>
    <row r="7726" spans="11:11" x14ac:dyDescent="0.25">
      <c r="K7726"/>
    </row>
    <row r="7727" spans="11:11" x14ac:dyDescent="0.25">
      <c r="K7727"/>
    </row>
    <row r="7728" spans="11:11" x14ac:dyDescent="0.25">
      <c r="K7728"/>
    </row>
    <row r="7729" spans="11:11" x14ac:dyDescent="0.25">
      <c r="K7729"/>
    </row>
    <row r="7730" spans="11:11" x14ac:dyDescent="0.25">
      <c r="K7730"/>
    </row>
    <row r="7731" spans="11:11" x14ac:dyDescent="0.25">
      <c r="K7731"/>
    </row>
    <row r="7732" spans="11:11" x14ac:dyDescent="0.25">
      <c r="K7732"/>
    </row>
    <row r="7733" spans="11:11" x14ac:dyDescent="0.25">
      <c r="K7733"/>
    </row>
    <row r="7734" spans="11:11" x14ac:dyDescent="0.25">
      <c r="K7734"/>
    </row>
    <row r="7735" spans="11:11" x14ac:dyDescent="0.25">
      <c r="K7735"/>
    </row>
    <row r="7736" spans="11:11" x14ac:dyDescent="0.25">
      <c r="K7736"/>
    </row>
    <row r="7737" spans="11:11" x14ac:dyDescent="0.25">
      <c r="K7737"/>
    </row>
    <row r="7738" spans="11:11" x14ac:dyDescent="0.25">
      <c r="K7738"/>
    </row>
    <row r="7739" spans="11:11" x14ac:dyDescent="0.25">
      <c r="K7739"/>
    </row>
    <row r="7740" spans="11:11" x14ac:dyDescent="0.25">
      <c r="K7740"/>
    </row>
    <row r="7741" spans="11:11" x14ac:dyDescent="0.25">
      <c r="K7741"/>
    </row>
    <row r="7742" spans="11:11" x14ac:dyDescent="0.25">
      <c r="K7742"/>
    </row>
    <row r="7743" spans="11:11" x14ac:dyDescent="0.25">
      <c r="K7743"/>
    </row>
    <row r="7744" spans="11:11" x14ac:dyDescent="0.25">
      <c r="K7744"/>
    </row>
    <row r="7745" spans="11:11" x14ac:dyDescent="0.25">
      <c r="K7745"/>
    </row>
    <row r="7746" spans="11:11" x14ac:dyDescent="0.25">
      <c r="K7746"/>
    </row>
    <row r="7747" spans="11:11" x14ac:dyDescent="0.25">
      <c r="K7747"/>
    </row>
    <row r="7748" spans="11:11" x14ac:dyDescent="0.25">
      <c r="K7748"/>
    </row>
    <row r="7749" spans="11:11" x14ac:dyDescent="0.25">
      <c r="K7749"/>
    </row>
    <row r="7750" spans="11:11" x14ac:dyDescent="0.25">
      <c r="K7750"/>
    </row>
    <row r="7751" spans="11:11" x14ac:dyDescent="0.25">
      <c r="K7751"/>
    </row>
    <row r="7752" spans="11:11" x14ac:dyDescent="0.25">
      <c r="K7752"/>
    </row>
    <row r="7753" spans="11:11" x14ac:dyDescent="0.25">
      <c r="K7753"/>
    </row>
    <row r="7754" spans="11:11" x14ac:dyDescent="0.25">
      <c r="K7754"/>
    </row>
    <row r="7755" spans="11:11" x14ac:dyDescent="0.25">
      <c r="K7755"/>
    </row>
    <row r="7756" spans="11:11" x14ac:dyDescent="0.25">
      <c r="K7756"/>
    </row>
    <row r="7757" spans="11:11" x14ac:dyDescent="0.25">
      <c r="K7757"/>
    </row>
    <row r="7758" spans="11:11" x14ac:dyDescent="0.25">
      <c r="K7758"/>
    </row>
    <row r="7759" spans="11:11" x14ac:dyDescent="0.25">
      <c r="K7759"/>
    </row>
    <row r="7760" spans="11:11" x14ac:dyDescent="0.25">
      <c r="K7760"/>
    </row>
    <row r="7761" spans="11:11" x14ac:dyDescent="0.25">
      <c r="K7761"/>
    </row>
    <row r="7762" spans="11:11" x14ac:dyDescent="0.25">
      <c r="K7762"/>
    </row>
    <row r="7763" spans="11:11" x14ac:dyDescent="0.25">
      <c r="K7763"/>
    </row>
    <row r="7764" spans="11:11" x14ac:dyDescent="0.25">
      <c r="K7764"/>
    </row>
    <row r="7765" spans="11:11" x14ac:dyDescent="0.25">
      <c r="K7765"/>
    </row>
    <row r="7766" spans="11:11" x14ac:dyDescent="0.25">
      <c r="K7766"/>
    </row>
    <row r="7767" spans="11:11" x14ac:dyDescent="0.25">
      <c r="K7767"/>
    </row>
    <row r="7768" spans="11:11" x14ac:dyDescent="0.25">
      <c r="K7768"/>
    </row>
    <row r="7769" spans="11:11" x14ac:dyDescent="0.25">
      <c r="K7769"/>
    </row>
    <row r="7770" spans="11:11" x14ac:dyDescent="0.25">
      <c r="K7770"/>
    </row>
    <row r="7771" spans="11:11" x14ac:dyDescent="0.25">
      <c r="K7771"/>
    </row>
    <row r="7772" spans="11:11" x14ac:dyDescent="0.25">
      <c r="K7772"/>
    </row>
    <row r="7773" spans="11:11" x14ac:dyDescent="0.25">
      <c r="K7773"/>
    </row>
    <row r="7774" spans="11:11" x14ac:dyDescent="0.25">
      <c r="K7774"/>
    </row>
    <row r="7775" spans="11:11" x14ac:dyDescent="0.25">
      <c r="K7775"/>
    </row>
    <row r="7776" spans="11:11" x14ac:dyDescent="0.25">
      <c r="K7776"/>
    </row>
    <row r="7777" spans="11:11" x14ac:dyDescent="0.25">
      <c r="K7777"/>
    </row>
    <row r="7778" spans="11:11" x14ac:dyDescent="0.25">
      <c r="K7778"/>
    </row>
    <row r="7779" spans="11:11" x14ac:dyDescent="0.25">
      <c r="K7779"/>
    </row>
    <row r="7780" spans="11:11" x14ac:dyDescent="0.25">
      <c r="K7780"/>
    </row>
    <row r="7781" spans="11:11" x14ac:dyDescent="0.25">
      <c r="K7781"/>
    </row>
    <row r="7782" spans="11:11" x14ac:dyDescent="0.25">
      <c r="K7782"/>
    </row>
    <row r="7783" spans="11:11" x14ac:dyDescent="0.25">
      <c r="K7783"/>
    </row>
    <row r="7784" spans="11:11" x14ac:dyDescent="0.25">
      <c r="K7784"/>
    </row>
    <row r="7785" spans="11:11" x14ac:dyDescent="0.25">
      <c r="K7785"/>
    </row>
    <row r="7786" spans="11:11" x14ac:dyDescent="0.25">
      <c r="K7786"/>
    </row>
    <row r="7787" spans="11:11" x14ac:dyDescent="0.25">
      <c r="K7787"/>
    </row>
    <row r="7788" spans="11:11" x14ac:dyDescent="0.25">
      <c r="K7788"/>
    </row>
    <row r="7789" spans="11:11" x14ac:dyDescent="0.25">
      <c r="K7789"/>
    </row>
    <row r="7790" spans="11:11" x14ac:dyDescent="0.25">
      <c r="K7790"/>
    </row>
    <row r="7791" spans="11:11" x14ac:dyDescent="0.25">
      <c r="K7791"/>
    </row>
    <row r="7792" spans="11:11" x14ac:dyDescent="0.25">
      <c r="K7792"/>
    </row>
    <row r="7793" spans="11:11" x14ac:dyDescent="0.25">
      <c r="K7793"/>
    </row>
    <row r="7794" spans="11:11" x14ac:dyDescent="0.25">
      <c r="K7794"/>
    </row>
    <row r="7795" spans="11:11" x14ac:dyDescent="0.25">
      <c r="K7795"/>
    </row>
    <row r="7796" spans="11:11" x14ac:dyDescent="0.25">
      <c r="K7796"/>
    </row>
    <row r="7797" spans="11:11" x14ac:dyDescent="0.25">
      <c r="K7797"/>
    </row>
    <row r="7798" spans="11:11" x14ac:dyDescent="0.25">
      <c r="K7798"/>
    </row>
    <row r="7799" spans="11:11" x14ac:dyDescent="0.25">
      <c r="K7799"/>
    </row>
    <row r="7800" spans="11:11" x14ac:dyDescent="0.25">
      <c r="K7800"/>
    </row>
    <row r="7801" spans="11:11" x14ac:dyDescent="0.25">
      <c r="K7801"/>
    </row>
    <row r="7802" spans="11:11" x14ac:dyDescent="0.25">
      <c r="K7802"/>
    </row>
    <row r="7803" spans="11:11" x14ac:dyDescent="0.25">
      <c r="K7803"/>
    </row>
    <row r="7804" spans="11:11" x14ac:dyDescent="0.25">
      <c r="K7804"/>
    </row>
    <row r="7805" spans="11:11" x14ac:dyDescent="0.25">
      <c r="K7805"/>
    </row>
    <row r="7806" spans="11:11" x14ac:dyDescent="0.25">
      <c r="K7806"/>
    </row>
    <row r="7807" spans="11:11" x14ac:dyDescent="0.25">
      <c r="K7807"/>
    </row>
    <row r="7808" spans="11:11" x14ac:dyDescent="0.25">
      <c r="K7808"/>
    </row>
    <row r="7809" spans="11:11" x14ac:dyDescent="0.25">
      <c r="K7809"/>
    </row>
    <row r="7810" spans="11:11" x14ac:dyDescent="0.25">
      <c r="K7810"/>
    </row>
    <row r="7811" spans="11:11" x14ac:dyDescent="0.25">
      <c r="K7811"/>
    </row>
    <row r="7812" spans="11:11" x14ac:dyDescent="0.25">
      <c r="K7812"/>
    </row>
    <row r="7813" spans="11:11" x14ac:dyDescent="0.25">
      <c r="K7813"/>
    </row>
    <row r="7814" spans="11:11" x14ac:dyDescent="0.25">
      <c r="K7814"/>
    </row>
    <row r="7815" spans="11:11" x14ac:dyDescent="0.25">
      <c r="K7815"/>
    </row>
    <row r="7816" spans="11:11" x14ac:dyDescent="0.25">
      <c r="K7816"/>
    </row>
    <row r="7817" spans="11:11" x14ac:dyDescent="0.25">
      <c r="K7817"/>
    </row>
    <row r="7818" spans="11:11" x14ac:dyDescent="0.25">
      <c r="K7818"/>
    </row>
    <row r="7819" spans="11:11" x14ac:dyDescent="0.25">
      <c r="K7819"/>
    </row>
    <row r="7820" spans="11:11" x14ac:dyDescent="0.25">
      <c r="K7820"/>
    </row>
    <row r="7821" spans="11:11" x14ac:dyDescent="0.25">
      <c r="K7821"/>
    </row>
    <row r="7822" spans="11:11" x14ac:dyDescent="0.25">
      <c r="K7822"/>
    </row>
    <row r="7823" spans="11:11" x14ac:dyDescent="0.25">
      <c r="K7823"/>
    </row>
    <row r="7824" spans="11:11" x14ac:dyDescent="0.25">
      <c r="K7824"/>
    </row>
    <row r="7825" spans="11:11" x14ac:dyDescent="0.25">
      <c r="K7825"/>
    </row>
    <row r="7826" spans="11:11" x14ac:dyDescent="0.25">
      <c r="K7826"/>
    </row>
    <row r="7827" spans="11:11" x14ac:dyDescent="0.25">
      <c r="K7827"/>
    </row>
    <row r="7828" spans="11:11" x14ac:dyDescent="0.25">
      <c r="K7828"/>
    </row>
    <row r="7829" spans="11:11" x14ac:dyDescent="0.25">
      <c r="K7829"/>
    </row>
    <row r="7830" spans="11:11" x14ac:dyDescent="0.25">
      <c r="K7830"/>
    </row>
    <row r="7831" spans="11:11" x14ac:dyDescent="0.25">
      <c r="K7831"/>
    </row>
    <row r="7832" spans="11:11" x14ac:dyDescent="0.25">
      <c r="K7832"/>
    </row>
    <row r="7833" spans="11:11" x14ac:dyDescent="0.25">
      <c r="K7833"/>
    </row>
    <row r="7834" spans="11:11" x14ac:dyDescent="0.25">
      <c r="K7834"/>
    </row>
    <row r="7835" spans="11:11" x14ac:dyDescent="0.25">
      <c r="K7835"/>
    </row>
    <row r="7836" spans="11:11" x14ac:dyDescent="0.25">
      <c r="K7836"/>
    </row>
    <row r="7837" spans="11:11" x14ac:dyDescent="0.25">
      <c r="K7837"/>
    </row>
    <row r="7838" spans="11:11" x14ac:dyDescent="0.25">
      <c r="K7838"/>
    </row>
    <row r="7839" spans="11:11" x14ac:dyDescent="0.25">
      <c r="K7839"/>
    </row>
    <row r="7840" spans="11:11" x14ac:dyDescent="0.25">
      <c r="K7840"/>
    </row>
    <row r="7841" spans="11:11" x14ac:dyDescent="0.25">
      <c r="K7841"/>
    </row>
    <row r="7842" spans="11:11" x14ac:dyDescent="0.25">
      <c r="K7842"/>
    </row>
    <row r="7843" spans="11:11" x14ac:dyDescent="0.25">
      <c r="K7843"/>
    </row>
    <row r="7844" spans="11:11" x14ac:dyDescent="0.25">
      <c r="K7844"/>
    </row>
    <row r="7845" spans="11:11" x14ac:dyDescent="0.25">
      <c r="K7845"/>
    </row>
    <row r="7846" spans="11:11" x14ac:dyDescent="0.25">
      <c r="K7846"/>
    </row>
    <row r="7847" spans="11:11" x14ac:dyDescent="0.25">
      <c r="K7847"/>
    </row>
    <row r="7848" spans="11:11" x14ac:dyDescent="0.25">
      <c r="K7848"/>
    </row>
    <row r="7849" spans="11:11" x14ac:dyDescent="0.25">
      <c r="K7849"/>
    </row>
    <row r="7850" spans="11:11" x14ac:dyDescent="0.25">
      <c r="K7850"/>
    </row>
    <row r="7851" spans="11:11" x14ac:dyDescent="0.25">
      <c r="K7851"/>
    </row>
    <row r="7852" spans="11:11" x14ac:dyDescent="0.25">
      <c r="K7852"/>
    </row>
    <row r="7853" spans="11:11" x14ac:dyDescent="0.25">
      <c r="K7853"/>
    </row>
    <row r="7854" spans="11:11" x14ac:dyDescent="0.25">
      <c r="K7854"/>
    </row>
    <row r="7855" spans="11:11" x14ac:dyDescent="0.25">
      <c r="K7855"/>
    </row>
    <row r="7856" spans="11:11" x14ac:dyDescent="0.25">
      <c r="K7856"/>
    </row>
    <row r="7857" spans="11:11" x14ac:dyDescent="0.25">
      <c r="K7857"/>
    </row>
    <row r="7858" spans="11:11" x14ac:dyDescent="0.25">
      <c r="K7858"/>
    </row>
    <row r="7859" spans="11:11" x14ac:dyDescent="0.25">
      <c r="K7859"/>
    </row>
    <row r="7860" spans="11:11" x14ac:dyDescent="0.25">
      <c r="K7860"/>
    </row>
    <row r="7861" spans="11:11" x14ac:dyDescent="0.25">
      <c r="K7861"/>
    </row>
    <row r="7862" spans="11:11" x14ac:dyDescent="0.25">
      <c r="K7862"/>
    </row>
    <row r="7863" spans="11:11" x14ac:dyDescent="0.25">
      <c r="K7863"/>
    </row>
    <row r="7864" spans="11:11" x14ac:dyDescent="0.25">
      <c r="K7864"/>
    </row>
    <row r="7865" spans="11:11" x14ac:dyDescent="0.25">
      <c r="K7865"/>
    </row>
    <row r="7866" spans="11:11" x14ac:dyDescent="0.25">
      <c r="K7866"/>
    </row>
    <row r="7867" spans="11:11" x14ac:dyDescent="0.25">
      <c r="K7867"/>
    </row>
    <row r="7868" spans="11:11" x14ac:dyDescent="0.25">
      <c r="K7868"/>
    </row>
    <row r="7869" spans="11:11" x14ac:dyDescent="0.25">
      <c r="K7869"/>
    </row>
    <row r="7870" spans="11:11" x14ac:dyDescent="0.25">
      <c r="K7870"/>
    </row>
    <row r="7871" spans="11:11" x14ac:dyDescent="0.25">
      <c r="K7871"/>
    </row>
    <row r="7872" spans="11:11" x14ac:dyDescent="0.25">
      <c r="K7872"/>
    </row>
    <row r="7873" spans="11:11" x14ac:dyDescent="0.25">
      <c r="K7873"/>
    </row>
    <row r="7874" spans="11:11" x14ac:dyDescent="0.25">
      <c r="K7874"/>
    </row>
    <row r="7875" spans="11:11" x14ac:dyDescent="0.25">
      <c r="K7875"/>
    </row>
    <row r="7876" spans="11:11" x14ac:dyDescent="0.25">
      <c r="K7876"/>
    </row>
    <row r="7877" spans="11:11" x14ac:dyDescent="0.25">
      <c r="K7877"/>
    </row>
    <row r="7878" spans="11:11" x14ac:dyDescent="0.25">
      <c r="K7878"/>
    </row>
    <row r="7879" spans="11:11" x14ac:dyDescent="0.25">
      <c r="K7879"/>
    </row>
    <row r="7880" spans="11:11" x14ac:dyDescent="0.25">
      <c r="K7880"/>
    </row>
    <row r="7881" spans="11:11" x14ac:dyDescent="0.25">
      <c r="K7881"/>
    </row>
    <row r="7882" spans="11:11" x14ac:dyDescent="0.25">
      <c r="K7882"/>
    </row>
    <row r="7883" spans="11:11" x14ac:dyDescent="0.25">
      <c r="K7883"/>
    </row>
    <row r="7884" spans="11:11" x14ac:dyDescent="0.25">
      <c r="K7884"/>
    </row>
    <row r="7885" spans="11:11" x14ac:dyDescent="0.25">
      <c r="K7885"/>
    </row>
    <row r="7886" spans="11:11" x14ac:dyDescent="0.25">
      <c r="K7886"/>
    </row>
    <row r="7887" spans="11:11" x14ac:dyDescent="0.25">
      <c r="K7887"/>
    </row>
    <row r="7888" spans="11:11" x14ac:dyDescent="0.25">
      <c r="K7888"/>
    </row>
    <row r="7889" spans="11:11" x14ac:dyDescent="0.25">
      <c r="K7889"/>
    </row>
    <row r="7890" spans="11:11" x14ac:dyDescent="0.25">
      <c r="K7890"/>
    </row>
    <row r="7891" spans="11:11" x14ac:dyDescent="0.25">
      <c r="K7891"/>
    </row>
    <row r="7892" spans="11:11" x14ac:dyDescent="0.25">
      <c r="K7892"/>
    </row>
    <row r="7893" spans="11:11" x14ac:dyDescent="0.25">
      <c r="K7893"/>
    </row>
    <row r="7894" spans="11:11" x14ac:dyDescent="0.25">
      <c r="K7894"/>
    </row>
    <row r="7895" spans="11:11" x14ac:dyDescent="0.25">
      <c r="K7895"/>
    </row>
    <row r="7896" spans="11:11" x14ac:dyDescent="0.25">
      <c r="K7896"/>
    </row>
    <row r="7897" spans="11:11" x14ac:dyDescent="0.25">
      <c r="K7897"/>
    </row>
    <row r="7898" spans="11:11" x14ac:dyDescent="0.25">
      <c r="K7898"/>
    </row>
    <row r="7899" spans="11:11" x14ac:dyDescent="0.25">
      <c r="K7899"/>
    </row>
    <row r="7900" spans="11:11" x14ac:dyDescent="0.25">
      <c r="K7900"/>
    </row>
    <row r="7901" spans="11:11" x14ac:dyDescent="0.25">
      <c r="K7901"/>
    </row>
    <row r="7902" spans="11:11" x14ac:dyDescent="0.25">
      <c r="K7902"/>
    </row>
    <row r="7903" spans="11:11" x14ac:dyDescent="0.25">
      <c r="K7903"/>
    </row>
    <row r="7904" spans="11:11" x14ac:dyDescent="0.25">
      <c r="K7904"/>
    </row>
    <row r="7905" spans="11:11" x14ac:dyDescent="0.25">
      <c r="K7905"/>
    </row>
    <row r="7906" spans="11:11" x14ac:dyDescent="0.25">
      <c r="K7906"/>
    </row>
    <row r="7907" spans="11:11" x14ac:dyDescent="0.25">
      <c r="K7907"/>
    </row>
    <row r="7908" spans="11:11" x14ac:dyDescent="0.25">
      <c r="K7908"/>
    </row>
    <row r="7909" spans="11:11" x14ac:dyDescent="0.25">
      <c r="K7909"/>
    </row>
    <row r="7910" spans="11:11" x14ac:dyDescent="0.25">
      <c r="K7910"/>
    </row>
    <row r="7911" spans="11:11" x14ac:dyDescent="0.25">
      <c r="K7911"/>
    </row>
    <row r="7912" spans="11:11" x14ac:dyDescent="0.25">
      <c r="K7912"/>
    </row>
    <row r="7913" spans="11:11" x14ac:dyDescent="0.25">
      <c r="K7913"/>
    </row>
    <row r="7914" spans="11:11" x14ac:dyDescent="0.25">
      <c r="K7914"/>
    </row>
    <row r="7915" spans="11:11" x14ac:dyDescent="0.25">
      <c r="K7915"/>
    </row>
    <row r="7916" spans="11:11" x14ac:dyDescent="0.25">
      <c r="K7916"/>
    </row>
    <row r="7917" spans="11:11" x14ac:dyDescent="0.25">
      <c r="K7917"/>
    </row>
    <row r="7918" spans="11:11" x14ac:dyDescent="0.25">
      <c r="K7918"/>
    </row>
    <row r="7919" spans="11:11" x14ac:dyDescent="0.25">
      <c r="K7919"/>
    </row>
    <row r="7920" spans="11:11" x14ac:dyDescent="0.25">
      <c r="K7920"/>
    </row>
    <row r="7921" spans="11:11" x14ac:dyDescent="0.25">
      <c r="K7921"/>
    </row>
    <row r="7922" spans="11:11" x14ac:dyDescent="0.25">
      <c r="K7922"/>
    </row>
    <row r="7923" spans="11:11" x14ac:dyDescent="0.25">
      <c r="K7923"/>
    </row>
    <row r="7924" spans="11:11" x14ac:dyDescent="0.25">
      <c r="K7924"/>
    </row>
    <row r="7925" spans="11:11" x14ac:dyDescent="0.25">
      <c r="K7925"/>
    </row>
    <row r="7926" spans="11:11" x14ac:dyDescent="0.25">
      <c r="K7926"/>
    </row>
    <row r="7927" spans="11:11" x14ac:dyDescent="0.25">
      <c r="K7927"/>
    </row>
    <row r="7928" spans="11:11" x14ac:dyDescent="0.25">
      <c r="K7928"/>
    </row>
    <row r="7929" spans="11:11" x14ac:dyDescent="0.25">
      <c r="K7929"/>
    </row>
    <row r="7930" spans="11:11" x14ac:dyDescent="0.25">
      <c r="K7930"/>
    </row>
    <row r="7931" spans="11:11" x14ac:dyDescent="0.25">
      <c r="K7931"/>
    </row>
    <row r="7932" spans="11:11" x14ac:dyDescent="0.25">
      <c r="K7932"/>
    </row>
    <row r="7933" spans="11:11" x14ac:dyDescent="0.25">
      <c r="K7933"/>
    </row>
    <row r="7934" spans="11:11" x14ac:dyDescent="0.25">
      <c r="K7934"/>
    </row>
    <row r="7935" spans="11:11" x14ac:dyDescent="0.25">
      <c r="K7935"/>
    </row>
    <row r="7936" spans="11:11" x14ac:dyDescent="0.25">
      <c r="K7936"/>
    </row>
    <row r="7937" spans="11:11" x14ac:dyDescent="0.25">
      <c r="K7937"/>
    </row>
    <row r="7938" spans="11:11" x14ac:dyDescent="0.25">
      <c r="K7938"/>
    </row>
    <row r="7939" spans="11:11" x14ac:dyDescent="0.25">
      <c r="K7939"/>
    </row>
    <row r="7940" spans="11:11" x14ac:dyDescent="0.25">
      <c r="K7940"/>
    </row>
    <row r="7941" spans="11:11" x14ac:dyDescent="0.25">
      <c r="K7941"/>
    </row>
    <row r="7942" spans="11:11" x14ac:dyDescent="0.25">
      <c r="K7942"/>
    </row>
    <row r="7943" spans="11:11" x14ac:dyDescent="0.25">
      <c r="K7943"/>
    </row>
    <row r="7944" spans="11:11" x14ac:dyDescent="0.25">
      <c r="K7944"/>
    </row>
    <row r="7945" spans="11:11" x14ac:dyDescent="0.25">
      <c r="K7945"/>
    </row>
    <row r="7946" spans="11:11" x14ac:dyDescent="0.25">
      <c r="K7946"/>
    </row>
    <row r="7947" spans="11:11" x14ac:dyDescent="0.25">
      <c r="K7947"/>
    </row>
    <row r="7948" spans="11:11" x14ac:dyDescent="0.25">
      <c r="K7948"/>
    </row>
    <row r="7949" spans="11:11" x14ac:dyDescent="0.25">
      <c r="K7949"/>
    </row>
    <row r="7950" spans="11:11" x14ac:dyDescent="0.25">
      <c r="K7950"/>
    </row>
    <row r="7951" spans="11:11" x14ac:dyDescent="0.25">
      <c r="K7951"/>
    </row>
    <row r="7952" spans="11:11" x14ac:dyDescent="0.25">
      <c r="K7952"/>
    </row>
    <row r="7953" spans="11:11" x14ac:dyDescent="0.25">
      <c r="K7953"/>
    </row>
    <row r="7954" spans="11:11" x14ac:dyDescent="0.25">
      <c r="K7954"/>
    </row>
    <row r="7955" spans="11:11" x14ac:dyDescent="0.25">
      <c r="K7955"/>
    </row>
    <row r="7956" spans="11:11" x14ac:dyDescent="0.25">
      <c r="K7956"/>
    </row>
    <row r="7957" spans="11:11" x14ac:dyDescent="0.25">
      <c r="K7957"/>
    </row>
    <row r="7958" spans="11:11" x14ac:dyDescent="0.25">
      <c r="K7958"/>
    </row>
    <row r="7959" spans="11:11" x14ac:dyDescent="0.25">
      <c r="K7959"/>
    </row>
    <row r="7960" spans="11:11" x14ac:dyDescent="0.25">
      <c r="K7960"/>
    </row>
    <row r="7961" spans="11:11" x14ac:dyDescent="0.25">
      <c r="K7961"/>
    </row>
    <row r="7962" spans="11:11" x14ac:dyDescent="0.25">
      <c r="K7962"/>
    </row>
    <row r="7963" spans="11:11" x14ac:dyDescent="0.25">
      <c r="K7963"/>
    </row>
    <row r="7964" spans="11:11" x14ac:dyDescent="0.25">
      <c r="K7964"/>
    </row>
    <row r="7965" spans="11:11" x14ac:dyDescent="0.25">
      <c r="K7965"/>
    </row>
    <row r="7966" spans="11:11" x14ac:dyDescent="0.25">
      <c r="K7966"/>
    </row>
    <row r="7967" spans="11:11" x14ac:dyDescent="0.25">
      <c r="K7967"/>
    </row>
    <row r="7968" spans="11:11" x14ac:dyDescent="0.25">
      <c r="K7968"/>
    </row>
    <row r="7969" spans="11:11" x14ac:dyDescent="0.25">
      <c r="K7969"/>
    </row>
    <row r="7970" spans="11:11" x14ac:dyDescent="0.25">
      <c r="K7970"/>
    </row>
    <row r="7971" spans="11:11" x14ac:dyDescent="0.25">
      <c r="K7971"/>
    </row>
    <row r="7972" spans="11:11" x14ac:dyDescent="0.25">
      <c r="K7972"/>
    </row>
    <row r="7973" spans="11:11" x14ac:dyDescent="0.25">
      <c r="K7973"/>
    </row>
    <row r="7974" spans="11:11" x14ac:dyDescent="0.25">
      <c r="K7974"/>
    </row>
    <row r="7975" spans="11:11" x14ac:dyDescent="0.25">
      <c r="K7975"/>
    </row>
    <row r="7976" spans="11:11" x14ac:dyDescent="0.25">
      <c r="K7976"/>
    </row>
    <row r="7977" spans="11:11" x14ac:dyDescent="0.25">
      <c r="K7977"/>
    </row>
    <row r="7978" spans="11:11" x14ac:dyDescent="0.25">
      <c r="K7978"/>
    </row>
    <row r="7979" spans="11:11" x14ac:dyDescent="0.25">
      <c r="K7979"/>
    </row>
    <row r="7980" spans="11:11" x14ac:dyDescent="0.25">
      <c r="K7980"/>
    </row>
    <row r="7981" spans="11:11" x14ac:dyDescent="0.25">
      <c r="K7981"/>
    </row>
    <row r="7982" spans="11:11" x14ac:dyDescent="0.25">
      <c r="K7982"/>
    </row>
    <row r="7983" spans="11:11" x14ac:dyDescent="0.25">
      <c r="K7983"/>
    </row>
    <row r="7984" spans="11:11" x14ac:dyDescent="0.25">
      <c r="K7984"/>
    </row>
    <row r="7985" spans="11:11" x14ac:dyDescent="0.25">
      <c r="K7985"/>
    </row>
    <row r="7986" spans="11:11" x14ac:dyDescent="0.25">
      <c r="K7986"/>
    </row>
    <row r="7987" spans="11:11" x14ac:dyDescent="0.25">
      <c r="K7987"/>
    </row>
    <row r="7988" spans="11:11" x14ac:dyDescent="0.25">
      <c r="K7988"/>
    </row>
    <row r="7989" spans="11:11" x14ac:dyDescent="0.25">
      <c r="K7989"/>
    </row>
    <row r="7990" spans="11:11" x14ac:dyDescent="0.25">
      <c r="K7990"/>
    </row>
    <row r="7991" spans="11:11" x14ac:dyDescent="0.25">
      <c r="K7991"/>
    </row>
    <row r="7992" spans="11:11" x14ac:dyDescent="0.25">
      <c r="K7992"/>
    </row>
    <row r="7993" spans="11:11" x14ac:dyDescent="0.25">
      <c r="K7993"/>
    </row>
    <row r="7994" spans="11:11" x14ac:dyDescent="0.25">
      <c r="K7994"/>
    </row>
    <row r="7995" spans="11:11" x14ac:dyDescent="0.25">
      <c r="K7995"/>
    </row>
    <row r="7996" spans="11:11" x14ac:dyDescent="0.25">
      <c r="K7996"/>
    </row>
    <row r="7997" spans="11:11" x14ac:dyDescent="0.25">
      <c r="K7997"/>
    </row>
    <row r="7998" spans="11:11" x14ac:dyDescent="0.25">
      <c r="K7998"/>
    </row>
    <row r="7999" spans="11:11" x14ac:dyDescent="0.25">
      <c r="K7999"/>
    </row>
    <row r="8000" spans="11:11" x14ac:dyDescent="0.25">
      <c r="K8000"/>
    </row>
    <row r="8001" spans="11:11" x14ac:dyDescent="0.25">
      <c r="K8001"/>
    </row>
    <row r="8002" spans="11:11" x14ac:dyDescent="0.25">
      <c r="K8002"/>
    </row>
    <row r="8003" spans="11:11" x14ac:dyDescent="0.25">
      <c r="K8003"/>
    </row>
    <row r="8004" spans="11:11" x14ac:dyDescent="0.25">
      <c r="K8004"/>
    </row>
    <row r="8005" spans="11:11" x14ac:dyDescent="0.25">
      <c r="K8005"/>
    </row>
    <row r="8006" spans="11:11" x14ac:dyDescent="0.25">
      <c r="K8006"/>
    </row>
    <row r="8007" spans="11:11" x14ac:dyDescent="0.25">
      <c r="K8007"/>
    </row>
    <row r="8008" spans="11:11" x14ac:dyDescent="0.25">
      <c r="K8008"/>
    </row>
    <row r="8009" spans="11:11" x14ac:dyDescent="0.25">
      <c r="K8009"/>
    </row>
    <row r="8010" spans="11:11" x14ac:dyDescent="0.25">
      <c r="K8010"/>
    </row>
    <row r="8011" spans="11:11" x14ac:dyDescent="0.25">
      <c r="K8011"/>
    </row>
    <row r="8012" spans="11:11" x14ac:dyDescent="0.25">
      <c r="K8012"/>
    </row>
    <row r="8013" spans="11:11" x14ac:dyDescent="0.25">
      <c r="K8013"/>
    </row>
    <row r="8014" spans="11:11" x14ac:dyDescent="0.25">
      <c r="K8014"/>
    </row>
    <row r="8015" spans="11:11" x14ac:dyDescent="0.25">
      <c r="K8015"/>
    </row>
    <row r="8016" spans="11:11" x14ac:dyDescent="0.25">
      <c r="K8016"/>
    </row>
    <row r="8017" spans="11:11" x14ac:dyDescent="0.25">
      <c r="K8017"/>
    </row>
    <row r="8018" spans="11:11" x14ac:dyDescent="0.25">
      <c r="K8018"/>
    </row>
    <row r="8019" spans="11:11" x14ac:dyDescent="0.25">
      <c r="K8019"/>
    </row>
    <row r="8020" spans="11:11" x14ac:dyDescent="0.25">
      <c r="K8020"/>
    </row>
    <row r="8021" spans="11:11" x14ac:dyDescent="0.25">
      <c r="K8021"/>
    </row>
    <row r="8022" spans="11:11" x14ac:dyDescent="0.25">
      <c r="K8022"/>
    </row>
    <row r="8023" spans="11:11" x14ac:dyDescent="0.25">
      <c r="K8023"/>
    </row>
    <row r="8024" spans="11:11" x14ac:dyDescent="0.25">
      <c r="K8024"/>
    </row>
    <row r="8025" spans="11:11" x14ac:dyDescent="0.25">
      <c r="K8025"/>
    </row>
    <row r="8026" spans="11:11" x14ac:dyDescent="0.25">
      <c r="K8026"/>
    </row>
    <row r="8027" spans="11:11" x14ac:dyDescent="0.25">
      <c r="K8027"/>
    </row>
    <row r="8028" spans="11:11" x14ac:dyDescent="0.25">
      <c r="K8028"/>
    </row>
    <row r="8029" spans="11:11" x14ac:dyDescent="0.25">
      <c r="K8029"/>
    </row>
    <row r="8030" spans="11:11" x14ac:dyDescent="0.25">
      <c r="K8030"/>
    </row>
    <row r="8031" spans="11:11" x14ac:dyDescent="0.25">
      <c r="K8031"/>
    </row>
    <row r="8032" spans="11:11" x14ac:dyDescent="0.25">
      <c r="K8032"/>
    </row>
    <row r="8033" spans="11:11" x14ac:dyDescent="0.25">
      <c r="K8033"/>
    </row>
    <row r="8034" spans="11:11" x14ac:dyDescent="0.25">
      <c r="K8034"/>
    </row>
    <row r="8035" spans="11:11" x14ac:dyDescent="0.25">
      <c r="K8035"/>
    </row>
    <row r="8036" spans="11:11" x14ac:dyDescent="0.25">
      <c r="K8036"/>
    </row>
    <row r="8037" spans="11:11" x14ac:dyDescent="0.25">
      <c r="K8037"/>
    </row>
    <row r="8038" spans="11:11" x14ac:dyDescent="0.25">
      <c r="K8038"/>
    </row>
    <row r="8039" spans="11:11" x14ac:dyDescent="0.25">
      <c r="K8039"/>
    </row>
    <row r="8040" spans="11:11" x14ac:dyDescent="0.25">
      <c r="K8040"/>
    </row>
    <row r="8041" spans="11:11" x14ac:dyDescent="0.25">
      <c r="K8041"/>
    </row>
    <row r="8042" spans="11:11" x14ac:dyDescent="0.25">
      <c r="K8042"/>
    </row>
    <row r="8043" spans="11:11" x14ac:dyDescent="0.25">
      <c r="K8043"/>
    </row>
    <row r="8044" spans="11:11" x14ac:dyDescent="0.25">
      <c r="K8044"/>
    </row>
    <row r="8045" spans="11:11" x14ac:dyDescent="0.25">
      <c r="K8045"/>
    </row>
    <row r="8046" spans="11:11" x14ac:dyDescent="0.25">
      <c r="K8046"/>
    </row>
    <row r="8047" spans="11:11" x14ac:dyDescent="0.25">
      <c r="K8047"/>
    </row>
    <row r="8048" spans="11:11" x14ac:dyDescent="0.25">
      <c r="K8048"/>
    </row>
    <row r="8049" spans="11:11" x14ac:dyDescent="0.25">
      <c r="K8049"/>
    </row>
    <row r="8050" spans="11:11" x14ac:dyDescent="0.25">
      <c r="K8050"/>
    </row>
    <row r="8051" spans="11:11" x14ac:dyDescent="0.25">
      <c r="K8051"/>
    </row>
    <row r="8052" spans="11:11" x14ac:dyDescent="0.25">
      <c r="K8052"/>
    </row>
    <row r="8053" spans="11:11" x14ac:dyDescent="0.25">
      <c r="K8053"/>
    </row>
    <row r="8054" spans="11:11" x14ac:dyDescent="0.25">
      <c r="K8054"/>
    </row>
    <row r="8055" spans="11:11" x14ac:dyDescent="0.25">
      <c r="K8055"/>
    </row>
    <row r="8056" spans="11:11" x14ac:dyDescent="0.25">
      <c r="K8056"/>
    </row>
    <row r="8057" spans="11:11" x14ac:dyDescent="0.25">
      <c r="K8057"/>
    </row>
    <row r="8058" spans="11:11" x14ac:dyDescent="0.25">
      <c r="K8058"/>
    </row>
    <row r="8059" spans="11:11" x14ac:dyDescent="0.25">
      <c r="K8059"/>
    </row>
    <row r="8060" spans="11:11" x14ac:dyDescent="0.25">
      <c r="K8060"/>
    </row>
    <row r="8061" spans="11:11" x14ac:dyDescent="0.25">
      <c r="K8061"/>
    </row>
    <row r="8062" spans="11:11" x14ac:dyDescent="0.25">
      <c r="K8062"/>
    </row>
    <row r="8063" spans="11:11" x14ac:dyDescent="0.25">
      <c r="K8063"/>
    </row>
    <row r="8064" spans="11:11" x14ac:dyDescent="0.25">
      <c r="K8064"/>
    </row>
    <row r="8065" spans="11:11" x14ac:dyDescent="0.25">
      <c r="K8065"/>
    </row>
    <row r="8066" spans="11:11" x14ac:dyDescent="0.25">
      <c r="K8066"/>
    </row>
    <row r="8067" spans="11:11" x14ac:dyDescent="0.25">
      <c r="K8067"/>
    </row>
    <row r="8068" spans="11:11" x14ac:dyDescent="0.25">
      <c r="K8068"/>
    </row>
    <row r="8069" spans="11:11" x14ac:dyDescent="0.25">
      <c r="K8069"/>
    </row>
    <row r="8070" spans="11:11" x14ac:dyDescent="0.25">
      <c r="K8070"/>
    </row>
    <row r="8071" spans="11:11" x14ac:dyDescent="0.25">
      <c r="K8071"/>
    </row>
    <row r="8072" spans="11:11" x14ac:dyDescent="0.25">
      <c r="K8072"/>
    </row>
    <row r="8073" spans="11:11" x14ac:dyDescent="0.25">
      <c r="K8073"/>
    </row>
    <row r="8074" spans="11:11" x14ac:dyDescent="0.25">
      <c r="K8074"/>
    </row>
    <row r="8075" spans="11:11" x14ac:dyDescent="0.25">
      <c r="K8075"/>
    </row>
    <row r="8076" spans="11:11" x14ac:dyDescent="0.25">
      <c r="K8076"/>
    </row>
    <row r="8077" spans="11:11" x14ac:dyDescent="0.25">
      <c r="K8077"/>
    </row>
    <row r="8078" spans="11:11" x14ac:dyDescent="0.25">
      <c r="K8078"/>
    </row>
    <row r="8079" spans="11:11" x14ac:dyDescent="0.25">
      <c r="K8079"/>
    </row>
    <row r="8080" spans="11:11" x14ac:dyDescent="0.25">
      <c r="K8080"/>
    </row>
    <row r="8081" spans="11:11" x14ac:dyDescent="0.25">
      <c r="K8081"/>
    </row>
    <row r="8082" spans="11:11" x14ac:dyDescent="0.25">
      <c r="K8082"/>
    </row>
    <row r="8083" spans="11:11" x14ac:dyDescent="0.25">
      <c r="K8083"/>
    </row>
    <row r="8084" spans="11:11" x14ac:dyDescent="0.25">
      <c r="K8084"/>
    </row>
    <row r="8085" spans="11:11" x14ac:dyDescent="0.25">
      <c r="K8085"/>
    </row>
    <row r="8086" spans="11:11" x14ac:dyDescent="0.25">
      <c r="K8086"/>
    </row>
    <row r="8087" spans="11:11" x14ac:dyDescent="0.25">
      <c r="K8087"/>
    </row>
    <row r="8088" spans="11:11" x14ac:dyDescent="0.25">
      <c r="K8088"/>
    </row>
    <row r="8089" spans="11:11" x14ac:dyDescent="0.25">
      <c r="K8089"/>
    </row>
    <row r="8090" spans="11:11" x14ac:dyDescent="0.25">
      <c r="K8090"/>
    </row>
    <row r="8091" spans="11:11" x14ac:dyDescent="0.25">
      <c r="K8091"/>
    </row>
    <row r="8092" spans="11:11" x14ac:dyDescent="0.25">
      <c r="K8092"/>
    </row>
    <row r="8093" spans="11:11" x14ac:dyDescent="0.25">
      <c r="K8093"/>
    </row>
    <row r="8094" spans="11:11" x14ac:dyDescent="0.25">
      <c r="K8094"/>
    </row>
    <row r="8095" spans="11:11" x14ac:dyDescent="0.25">
      <c r="K8095"/>
    </row>
    <row r="8096" spans="11:11" x14ac:dyDescent="0.25">
      <c r="K8096"/>
    </row>
    <row r="8097" spans="11:11" x14ac:dyDescent="0.25">
      <c r="K8097"/>
    </row>
    <row r="8098" spans="11:11" x14ac:dyDescent="0.25">
      <c r="K8098"/>
    </row>
    <row r="8099" spans="11:11" x14ac:dyDescent="0.25">
      <c r="K8099"/>
    </row>
    <row r="8100" spans="11:11" x14ac:dyDescent="0.25">
      <c r="K8100"/>
    </row>
    <row r="8101" spans="11:11" x14ac:dyDescent="0.25">
      <c r="K8101"/>
    </row>
    <row r="8102" spans="11:11" x14ac:dyDescent="0.25">
      <c r="K8102"/>
    </row>
    <row r="8103" spans="11:11" x14ac:dyDescent="0.25">
      <c r="K8103"/>
    </row>
    <row r="8104" spans="11:11" x14ac:dyDescent="0.25">
      <c r="K8104"/>
    </row>
    <row r="8105" spans="11:11" x14ac:dyDescent="0.25">
      <c r="K8105"/>
    </row>
    <row r="8106" spans="11:11" x14ac:dyDescent="0.25">
      <c r="K8106"/>
    </row>
    <row r="8107" spans="11:11" x14ac:dyDescent="0.25">
      <c r="K8107"/>
    </row>
    <row r="8108" spans="11:11" x14ac:dyDescent="0.25">
      <c r="K8108"/>
    </row>
    <row r="8109" spans="11:11" x14ac:dyDescent="0.25">
      <c r="K8109"/>
    </row>
    <row r="8110" spans="11:11" x14ac:dyDescent="0.25">
      <c r="K8110"/>
    </row>
    <row r="8111" spans="11:11" x14ac:dyDescent="0.25">
      <c r="K8111"/>
    </row>
    <row r="8112" spans="11:11" x14ac:dyDescent="0.25">
      <c r="K8112"/>
    </row>
    <row r="8113" spans="11:11" x14ac:dyDescent="0.25">
      <c r="K8113"/>
    </row>
    <row r="8114" spans="11:11" x14ac:dyDescent="0.25">
      <c r="K8114"/>
    </row>
    <row r="8115" spans="11:11" x14ac:dyDescent="0.25">
      <c r="K8115"/>
    </row>
    <row r="8116" spans="11:11" x14ac:dyDescent="0.25">
      <c r="K8116"/>
    </row>
    <row r="8117" spans="11:11" x14ac:dyDescent="0.25">
      <c r="K8117"/>
    </row>
    <row r="8118" spans="11:11" x14ac:dyDescent="0.25">
      <c r="K8118"/>
    </row>
    <row r="8119" spans="11:11" x14ac:dyDescent="0.25">
      <c r="K8119"/>
    </row>
    <row r="8120" spans="11:11" x14ac:dyDescent="0.25">
      <c r="K8120"/>
    </row>
    <row r="8121" spans="11:11" x14ac:dyDescent="0.25">
      <c r="K8121"/>
    </row>
    <row r="8122" spans="11:11" x14ac:dyDescent="0.25">
      <c r="K8122"/>
    </row>
    <row r="8123" spans="11:11" x14ac:dyDescent="0.25">
      <c r="K8123"/>
    </row>
    <row r="8124" spans="11:11" x14ac:dyDescent="0.25">
      <c r="K8124"/>
    </row>
    <row r="8125" spans="11:11" x14ac:dyDescent="0.25">
      <c r="K8125"/>
    </row>
    <row r="8126" spans="11:11" x14ac:dyDescent="0.25">
      <c r="K8126"/>
    </row>
    <row r="8127" spans="11:11" x14ac:dyDescent="0.25">
      <c r="K8127"/>
    </row>
    <row r="8128" spans="11:11" x14ac:dyDescent="0.25">
      <c r="K8128"/>
    </row>
    <row r="8129" spans="11:11" x14ac:dyDescent="0.25">
      <c r="K8129"/>
    </row>
    <row r="8130" spans="11:11" x14ac:dyDescent="0.25">
      <c r="K8130"/>
    </row>
    <row r="8131" spans="11:11" x14ac:dyDescent="0.25">
      <c r="K8131"/>
    </row>
    <row r="8132" spans="11:11" x14ac:dyDescent="0.25">
      <c r="K8132"/>
    </row>
    <row r="8133" spans="11:11" x14ac:dyDescent="0.25">
      <c r="K8133"/>
    </row>
    <row r="8134" spans="11:11" x14ac:dyDescent="0.25">
      <c r="K8134"/>
    </row>
    <row r="8135" spans="11:11" x14ac:dyDescent="0.25">
      <c r="K8135"/>
    </row>
    <row r="8136" spans="11:11" x14ac:dyDescent="0.25">
      <c r="K8136"/>
    </row>
    <row r="8137" spans="11:11" x14ac:dyDescent="0.25">
      <c r="K8137"/>
    </row>
    <row r="8138" spans="11:11" x14ac:dyDescent="0.25">
      <c r="K8138"/>
    </row>
    <row r="8139" spans="11:11" x14ac:dyDescent="0.25">
      <c r="K8139"/>
    </row>
    <row r="8140" spans="11:11" x14ac:dyDescent="0.25">
      <c r="K8140"/>
    </row>
    <row r="8141" spans="11:11" x14ac:dyDescent="0.25">
      <c r="K8141"/>
    </row>
    <row r="8142" spans="11:11" x14ac:dyDescent="0.25">
      <c r="K8142"/>
    </row>
    <row r="8143" spans="11:11" x14ac:dyDescent="0.25">
      <c r="K8143"/>
    </row>
    <row r="8144" spans="11:11" x14ac:dyDescent="0.25">
      <c r="K8144"/>
    </row>
    <row r="8145" spans="11:11" x14ac:dyDescent="0.25">
      <c r="K8145"/>
    </row>
    <row r="8146" spans="11:11" x14ac:dyDescent="0.25">
      <c r="K8146"/>
    </row>
    <row r="8147" spans="11:11" x14ac:dyDescent="0.25">
      <c r="K8147"/>
    </row>
    <row r="8148" spans="11:11" x14ac:dyDescent="0.25">
      <c r="K8148"/>
    </row>
    <row r="8149" spans="11:11" x14ac:dyDescent="0.25">
      <c r="K8149"/>
    </row>
    <row r="8150" spans="11:11" x14ac:dyDescent="0.25">
      <c r="K8150"/>
    </row>
    <row r="8151" spans="11:11" x14ac:dyDescent="0.25">
      <c r="K8151"/>
    </row>
    <row r="8152" spans="11:11" x14ac:dyDescent="0.25">
      <c r="K8152"/>
    </row>
    <row r="8153" spans="11:11" x14ac:dyDescent="0.25">
      <c r="K8153"/>
    </row>
    <row r="8154" spans="11:11" x14ac:dyDescent="0.25">
      <c r="K8154"/>
    </row>
    <row r="8155" spans="11:11" x14ac:dyDescent="0.25">
      <c r="K8155"/>
    </row>
    <row r="8156" spans="11:11" x14ac:dyDescent="0.25">
      <c r="K8156"/>
    </row>
    <row r="8157" spans="11:11" x14ac:dyDescent="0.25">
      <c r="K8157"/>
    </row>
    <row r="8158" spans="11:11" x14ac:dyDescent="0.25">
      <c r="K8158"/>
    </row>
    <row r="8159" spans="11:11" x14ac:dyDescent="0.25">
      <c r="K8159"/>
    </row>
    <row r="8160" spans="11:11" x14ac:dyDescent="0.25">
      <c r="K8160"/>
    </row>
    <row r="8161" spans="11:11" x14ac:dyDescent="0.25">
      <c r="K8161"/>
    </row>
    <row r="8162" spans="11:11" x14ac:dyDescent="0.25">
      <c r="K8162"/>
    </row>
    <row r="8163" spans="11:11" x14ac:dyDescent="0.25">
      <c r="K8163"/>
    </row>
    <row r="8164" spans="11:11" x14ac:dyDescent="0.25">
      <c r="K8164"/>
    </row>
    <row r="8165" spans="11:11" x14ac:dyDescent="0.25">
      <c r="K8165"/>
    </row>
    <row r="8166" spans="11:11" x14ac:dyDescent="0.25">
      <c r="K8166"/>
    </row>
    <row r="8167" spans="11:11" x14ac:dyDescent="0.25">
      <c r="K8167"/>
    </row>
    <row r="8168" spans="11:11" x14ac:dyDescent="0.25">
      <c r="K8168"/>
    </row>
    <row r="8169" spans="11:11" x14ac:dyDescent="0.25">
      <c r="K8169"/>
    </row>
    <row r="8170" spans="11:11" x14ac:dyDescent="0.25">
      <c r="K8170"/>
    </row>
    <row r="8171" spans="11:11" x14ac:dyDescent="0.25">
      <c r="K8171"/>
    </row>
    <row r="8172" spans="11:11" x14ac:dyDescent="0.25">
      <c r="K8172"/>
    </row>
    <row r="8173" spans="11:11" x14ac:dyDescent="0.25">
      <c r="K8173"/>
    </row>
    <row r="8174" spans="11:11" x14ac:dyDescent="0.25">
      <c r="K8174"/>
    </row>
    <row r="8175" spans="11:11" x14ac:dyDescent="0.25">
      <c r="K8175"/>
    </row>
    <row r="8176" spans="11:11" x14ac:dyDescent="0.25">
      <c r="K8176"/>
    </row>
    <row r="8177" spans="11:11" x14ac:dyDescent="0.25">
      <c r="K8177"/>
    </row>
    <row r="8178" spans="11:11" x14ac:dyDescent="0.25">
      <c r="K8178"/>
    </row>
    <row r="8179" spans="11:11" x14ac:dyDescent="0.25">
      <c r="K8179"/>
    </row>
    <row r="8180" spans="11:11" x14ac:dyDescent="0.25">
      <c r="K8180"/>
    </row>
    <row r="8181" spans="11:11" x14ac:dyDescent="0.25">
      <c r="K8181"/>
    </row>
    <row r="8182" spans="11:11" x14ac:dyDescent="0.25">
      <c r="K8182"/>
    </row>
    <row r="8183" spans="11:11" x14ac:dyDescent="0.25">
      <c r="K8183"/>
    </row>
    <row r="8184" spans="11:11" x14ac:dyDescent="0.25">
      <c r="K8184"/>
    </row>
    <row r="8185" spans="11:11" x14ac:dyDescent="0.25">
      <c r="K8185"/>
    </row>
    <row r="8186" spans="11:11" x14ac:dyDescent="0.25">
      <c r="K8186"/>
    </row>
    <row r="8187" spans="11:11" x14ac:dyDescent="0.25">
      <c r="K8187"/>
    </row>
    <row r="8188" spans="11:11" x14ac:dyDescent="0.25">
      <c r="K8188"/>
    </row>
    <row r="8189" spans="11:11" x14ac:dyDescent="0.25">
      <c r="K8189"/>
    </row>
    <row r="8190" spans="11:11" x14ac:dyDescent="0.25">
      <c r="K8190"/>
    </row>
    <row r="8191" spans="11:11" x14ac:dyDescent="0.25">
      <c r="K8191"/>
    </row>
    <row r="8192" spans="11:11" x14ac:dyDescent="0.25">
      <c r="K8192"/>
    </row>
    <row r="8193" spans="11:11" x14ac:dyDescent="0.25">
      <c r="K8193"/>
    </row>
    <row r="8194" spans="11:11" x14ac:dyDescent="0.25">
      <c r="K8194"/>
    </row>
    <row r="8195" spans="11:11" x14ac:dyDescent="0.25">
      <c r="K8195"/>
    </row>
    <row r="8196" spans="11:11" x14ac:dyDescent="0.25">
      <c r="K8196"/>
    </row>
    <row r="8197" spans="11:11" x14ac:dyDescent="0.25">
      <c r="K8197"/>
    </row>
    <row r="8198" spans="11:11" x14ac:dyDescent="0.25">
      <c r="K8198"/>
    </row>
    <row r="8199" spans="11:11" x14ac:dyDescent="0.25">
      <c r="K8199"/>
    </row>
    <row r="8200" spans="11:11" x14ac:dyDescent="0.25">
      <c r="K8200"/>
    </row>
    <row r="8201" spans="11:11" x14ac:dyDescent="0.25">
      <c r="K8201"/>
    </row>
    <row r="8202" spans="11:11" x14ac:dyDescent="0.25">
      <c r="K8202"/>
    </row>
    <row r="8203" spans="11:11" x14ac:dyDescent="0.25">
      <c r="K8203"/>
    </row>
    <row r="8204" spans="11:11" x14ac:dyDescent="0.25">
      <c r="K8204"/>
    </row>
    <row r="8205" spans="11:11" x14ac:dyDescent="0.25">
      <c r="K8205"/>
    </row>
    <row r="8206" spans="11:11" x14ac:dyDescent="0.25">
      <c r="K8206"/>
    </row>
    <row r="8207" spans="11:11" x14ac:dyDescent="0.25">
      <c r="K8207"/>
    </row>
    <row r="8208" spans="11:11" x14ac:dyDescent="0.25">
      <c r="K8208"/>
    </row>
    <row r="8209" spans="11:11" x14ac:dyDescent="0.25">
      <c r="K8209"/>
    </row>
    <row r="8210" spans="11:11" x14ac:dyDescent="0.25">
      <c r="K8210"/>
    </row>
    <row r="8211" spans="11:11" x14ac:dyDescent="0.25">
      <c r="K8211"/>
    </row>
    <row r="8212" spans="11:11" x14ac:dyDescent="0.25">
      <c r="K8212"/>
    </row>
    <row r="8213" spans="11:11" x14ac:dyDescent="0.25">
      <c r="K8213"/>
    </row>
    <row r="8214" spans="11:11" x14ac:dyDescent="0.25">
      <c r="K8214"/>
    </row>
    <row r="8215" spans="11:11" x14ac:dyDescent="0.25">
      <c r="K8215"/>
    </row>
    <row r="8216" spans="11:11" x14ac:dyDescent="0.25">
      <c r="K8216"/>
    </row>
    <row r="8217" spans="11:11" x14ac:dyDescent="0.25">
      <c r="K8217"/>
    </row>
    <row r="8218" spans="11:11" x14ac:dyDescent="0.25">
      <c r="K8218"/>
    </row>
    <row r="8219" spans="11:11" x14ac:dyDescent="0.25">
      <c r="K8219"/>
    </row>
    <row r="8220" spans="11:11" x14ac:dyDescent="0.25">
      <c r="K8220"/>
    </row>
    <row r="8221" spans="11:11" x14ac:dyDescent="0.25">
      <c r="K8221"/>
    </row>
    <row r="8222" spans="11:11" x14ac:dyDescent="0.25">
      <c r="K8222"/>
    </row>
    <row r="8223" spans="11:11" x14ac:dyDescent="0.25">
      <c r="K8223"/>
    </row>
    <row r="8224" spans="11:11" x14ac:dyDescent="0.25">
      <c r="K8224"/>
    </row>
    <row r="8225" spans="11:11" x14ac:dyDescent="0.25">
      <c r="K8225"/>
    </row>
    <row r="8226" spans="11:11" x14ac:dyDescent="0.25">
      <c r="K8226"/>
    </row>
    <row r="8227" spans="11:11" x14ac:dyDescent="0.25">
      <c r="K8227"/>
    </row>
    <row r="8228" spans="11:11" x14ac:dyDescent="0.25">
      <c r="K8228"/>
    </row>
    <row r="8229" spans="11:11" x14ac:dyDescent="0.25">
      <c r="K8229"/>
    </row>
    <row r="8230" spans="11:11" x14ac:dyDescent="0.25">
      <c r="K8230"/>
    </row>
    <row r="8231" spans="11:11" x14ac:dyDescent="0.25">
      <c r="K8231"/>
    </row>
    <row r="8232" spans="11:11" x14ac:dyDescent="0.25">
      <c r="K8232"/>
    </row>
    <row r="8233" spans="11:11" x14ac:dyDescent="0.25">
      <c r="K8233"/>
    </row>
    <row r="8234" spans="11:11" x14ac:dyDescent="0.25">
      <c r="K8234"/>
    </row>
    <row r="8235" spans="11:11" x14ac:dyDescent="0.25">
      <c r="K8235"/>
    </row>
    <row r="8236" spans="11:11" x14ac:dyDescent="0.25">
      <c r="K8236"/>
    </row>
    <row r="8237" spans="11:11" x14ac:dyDescent="0.25">
      <c r="K8237"/>
    </row>
    <row r="8238" spans="11:11" x14ac:dyDescent="0.25">
      <c r="K8238"/>
    </row>
    <row r="8239" spans="11:11" x14ac:dyDescent="0.25">
      <c r="K8239"/>
    </row>
    <row r="8240" spans="11:11" x14ac:dyDescent="0.25">
      <c r="K8240"/>
    </row>
    <row r="8241" spans="11:11" x14ac:dyDescent="0.25">
      <c r="K8241"/>
    </row>
    <row r="8242" spans="11:11" x14ac:dyDescent="0.25">
      <c r="K8242"/>
    </row>
    <row r="8243" spans="11:11" x14ac:dyDescent="0.25">
      <c r="K8243"/>
    </row>
    <row r="8244" spans="11:11" x14ac:dyDescent="0.25">
      <c r="K8244"/>
    </row>
    <row r="8245" spans="11:11" x14ac:dyDescent="0.25">
      <c r="K8245"/>
    </row>
    <row r="8246" spans="11:11" x14ac:dyDescent="0.25">
      <c r="K8246"/>
    </row>
    <row r="8247" spans="11:11" x14ac:dyDescent="0.25">
      <c r="K8247"/>
    </row>
    <row r="8248" spans="11:11" x14ac:dyDescent="0.25">
      <c r="K8248"/>
    </row>
    <row r="8249" spans="11:11" x14ac:dyDescent="0.25">
      <c r="K8249"/>
    </row>
    <row r="8250" spans="11:11" x14ac:dyDescent="0.25">
      <c r="K8250"/>
    </row>
    <row r="8251" spans="11:11" x14ac:dyDescent="0.25">
      <c r="K8251"/>
    </row>
    <row r="8252" spans="11:11" x14ac:dyDescent="0.25">
      <c r="K8252"/>
    </row>
    <row r="8253" spans="11:11" x14ac:dyDescent="0.25">
      <c r="K8253"/>
    </row>
    <row r="8254" spans="11:11" x14ac:dyDescent="0.25">
      <c r="K8254"/>
    </row>
    <row r="8255" spans="11:11" x14ac:dyDescent="0.25">
      <c r="K8255"/>
    </row>
    <row r="8256" spans="11:11" x14ac:dyDescent="0.25">
      <c r="K8256"/>
    </row>
    <row r="8257" spans="11:11" x14ac:dyDescent="0.25">
      <c r="K8257"/>
    </row>
    <row r="8258" spans="11:11" x14ac:dyDescent="0.25">
      <c r="K8258"/>
    </row>
    <row r="8259" spans="11:11" x14ac:dyDescent="0.25">
      <c r="K8259"/>
    </row>
    <row r="8260" spans="11:11" x14ac:dyDescent="0.25">
      <c r="K8260"/>
    </row>
    <row r="8261" spans="11:11" x14ac:dyDescent="0.25">
      <c r="K8261"/>
    </row>
    <row r="8262" spans="11:11" x14ac:dyDescent="0.25">
      <c r="K8262"/>
    </row>
    <row r="8263" spans="11:11" x14ac:dyDescent="0.25">
      <c r="K8263"/>
    </row>
    <row r="8264" spans="11:11" x14ac:dyDescent="0.25">
      <c r="K8264"/>
    </row>
    <row r="8265" spans="11:11" x14ac:dyDescent="0.25">
      <c r="K8265"/>
    </row>
    <row r="8266" spans="11:11" x14ac:dyDescent="0.25">
      <c r="K8266"/>
    </row>
    <row r="8267" spans="11:11" x14ac:dyDescent="0.25">
      <c r="K8267"/>
    </row>
    <row r="8268" spans="11:11" x14ac:dyDescent="0.25">
      <c r="K8268"/>
    </row>
    <row r="8269" spans="11:11" x14ac:dyDescent="0.25">
      <c r="K8269"/>
    </row>
    <row r="8270" spans="11:11" x14ac:dyDescent="0.25">
      <c r="K8270"/>
    </row>
    <row r="8271" spans="11:11" x14ac:dyDescent="0.25">
      <c r="K8271"/>
    </row>
    <row r="8272" spans="11:11" x14ac:dyDescent="0.25">
      <c r="K8272"/>
    </row>
    <row r="8273" spans="11:11" x14ac:dyDescent="0.25">
      <c r="K8273"/>
    </row>
    <row r="8274" spans="11:11" x14ac:dyDescent="0.25">
      <c r="K8274"/>
    </row>
    <row r="8275" spans="11:11" x14ac:dyDescent="0.25">
      <c r="K8275"/>
    </row>
    <row r="8276" spans="11:11" x14ac:dyDescent="0.25">
      <c r="K8276"/>
    </row>
    <row r="8277" spans="11:11" x14ac:dyDescent="0.25">
      <c r="K8277"/>
    </row>
    <row r="8278" spans="11:11" x14ac:dyDescent="0.25">
      <c r="K8278"/>
    </row>
    <row r="8279" spans="11:11" x14ac:dyDescent="0.25">
      <c r="K8279"/>
    </row>
    <row r="8280" spans="11:11" x14ac:dyDescent="0.25">
      <c r="K8280"/>
    </row>
    <row r="8281" spans="11:11" x14ac:dyDescent="0.25">
      <c r="K8281"/>
    </row>
    <row r="8282" spans="11:11" x14ac:dyDescent="0.25">
      <c r="K8282"/>
    </row>
    <row r="8283" spans="11:11" x14ac:dyDescent="0.25">
      <c r="K8283"/>
    </row>
    <row r="8284" spans="11:11" x14ac:dyDescent="0.25">
      <c r="K8284"/>
    </row>
    <row r="8285" spans="11:11" x14ac:dyDescent="0.25">
      <c r="K8285"/>
    </row>
    <row r="8286" spans="11:11" x14ac:dyDescent="0.25">
      <c r="K8286"/>
    </row>
    <row r="8287" spans="11:11" x14ac:dyDescent="0.25">
      <c r="K8287"/>
    </row>
    <row r="8288" spans="11:11" x14ac:dyDescent="0.25">
      <c r="K8288"/>
    </row>
    <row r="8289" spans="11:11" x14ac:dyDescent="0.25">
      <c r="K8289"/>
    </row>
    <row r="8290" spans="11:11" x14ac:dyDescent="0.25">
      <c r="K8290"/>
    </row>
    <row r="8291" spans="11:11" x14ac:dyDescent="0.25">
      <c r="K8291"/>
    </row>
    <row r="8292" spans="11:11" x14ac:dyDescent="0.25">
      <c r="K8292"/>
    </row>
    <row r="8293" spans="11:11" x14ac:dyDescent="0.25">
      <c r="K8293"/>
    </row>
    <row r="8294" spans="11:11" x14ac:dyDescent="0.25">
      <c r="K8294"/>
    </row>
    <row r="8295" spans="11:11" x14ac:dyDescent="0.25">
      <c r="K8295"/>
    </row>
    <row r="8296" spans="11:11" x14ac:dyDescent="0.25">
      <c r="K8296"/>
    </row>
    <row r="8297" spans="11:11" x14ac:dyDescent="0.25">
      <c r="K8297"/>
    </row>
    <row r="8298" spans="11:11" x14ac:dyDescent="0.25">
      <c r="K8298"/>
    </row>
    <row r="8299" spans="11:11" x14ac:dyDescent="0.25">
      <c r="K8299"/>
    </row>
    <row r="8300" spans="11:11" x14ac:dyDescent="0.25">
      <c r="K8300"/>
    </row>
    <row r="8301" spans="11:11" x14ac:dyDescent="0.25">
      <c r="K8301"/>
    </row>
    <row r="8302" spans="11:11" x14ac:dyDescent="0.25">
      <c r="K8302"/>
    </row>
    <row r="8303" spans="11:11" x14ac:dyDescent="0.25">
      <c r="K8303"/>
    </row>
    <row r="8304" spans="11:11" x14ac:dyDescent="0.25">
      <c r="K8304"/>
    </row>
    <row r="8305" spans="11:11" x14ac:dyDescent="0.25">
      <c r="K8305"/>
    </row>
    <row r="8306" spans="11:11" x14ac:dyDescent="0.25">
      <c r="K8306"/>
    </row>
    <row r="8307" spans="11:11" x14ac:dyDescent="0.25">
      <c r="K8307"/>
    </row>
    <row r="8308" spans="11:11" x14ac:dyDescent="0.25">
      <c r="K8308"/>
    </row>
    <row r="8309" spans="11:11" x14ac:dyDescent="0.25">
      <c r="K8309"/>
    </row>
    <row r="8310" spans="11:11" x14ac:dyDescent="0.25">
      <c r="K8310"/>
    </row>
    <row r="8311" spans="11:11" x14ac:dyDescent="0.25">
      <c r="K8311"/>
    </row>
    <row r="8312" spans="11:11" x14ac:dyDescent="0.25">
      <c r="K8312"/>
    </row>
    <row r="8313" spans="11:11" x14ac:dyDescent="0.25">
      <c r="K8313"/>
    </row>
    <row r="8314" spans="11:11" x14ac:dyDescent="0.25">
      <c r="K8314"/>
    </row>
    <row r="8315" spans="11:11" x14ac:dyDescent="0.25">
      <c r="K8315"/>
    </row>
    <row r="8316" spans="11:11" x14ac:dyDescent="0.25">
      <c r="K8316"/>
    </row>
    <row r="8317" spans="11:11" x14ac:dyDescent="0.25">
      <c r="K8317"/>
    </row>
    <row r="8318" spans="11:11" x14ac:dyDescent="0.25">
      <c r="K8318"/>
    </row>
    <row r="8319" spans="11:11" x14ac:dyDescent="0.25">
      <c r="K8319"/>
    </row>
    <row r="8320" spans="11:11" x14ac:dyDescent="0.25">
      <c r="K8320"/>
    </row>
    <row r="8321" spans="11:11" x14ac:dyDescent="0.25">
      <c r="K8321"/>
    </row>
    <row r="8322" spans="11:11" x14ac:dyDescent="0.25">
      <c r="K8322"/>
    </row>
    <row r="8323" spans="11:11" x14ac:dyDescent="0.25">
      <c r="K8323"/>
    </row>
    <row r="8324" spans="11:11" x14ac:dyDescent="0.25">
      <c r="K8324"/>
    </row>
    <row r="8325" spans="11:11" x14ac:dyDescent="0.25">
      <c r="K8325"/>
    </row>
    <row r="8326" spans="11:11" x14ac:dyDescent="0.25">
      <c r="K8326"/>
    </row>
    <row r="8327" spans="11:11" x14ac:dyDescent="0.25">
      <c r="K8327"/>
    </row>
    <row r="8328" spans="11:11" x14ac:dyDescent="0.25">
      <c r="K8328"/>
    </row>
    <row r="8329" spans="11:11" x14ac:dyDescent="0.25">
      <c r="K8329"/>
    </row>
    <row r="8330" spans="11:11" x14ac:dyDescent="0.25">
      <c r="K8330"/>
    </row>
    <row r="8331" spans="11:11" x14ac:dyDescent="0.25">
      <c r="K8331"/>
    </row>
    <row r="8332" spans="11:11" x14ac:dyDescent="0.25">
      <c r="K8332"/>
    </row>
    <row r="8333" spans="11:11" x14ac:dyDescent="0.25">
      <c r="K8333"/>
    </row>
    <row r="8334" spans="11:11" x14ac:dyDescent="0.25">
      <c r="K8334"/>
    </row>
    <row r="8335" spans="11:11" x14ac:dyDescent="0.25">
      <c r="K8335"/>
    </row>
    <row r="8336" spans="11:11" x14ac:dyDescent="0.25">
      <c r="K8336"/>
    </row>
    <row r="8337" spans="11:11" x14ac:dyDescent="0.25">
      <c r="K8337"/>
    </row>
    <row r="8338" spans="11:11" x14ac:dyDescent="0.25">
      <c r="K8338"/>
    </row>
    <row r="8339" spans="11:11" x14ac:dyDescent="0.25">
      <c r="K8339"/>
    </row>
    <row r="8340" spans="11:11" x14ac:dyDescent="0.25">
      <c r="K8340"/>
    </row>
    <row r="8341" spans="11:11" x14ac:dyDescent="0.25">
      <c r="K8341"/>
    </row>
    <row r="8342" spans="11:11" x14ac:dyDescent="0.25">
      <c r="K8342"/>
    </row>
    <row r="8343" spans="11:11" x14ac:dyDescent="0.25">
      <c r="K8343"/>
    </row>
    <row r="8344" spans="11:11" x14ac:dyDescent="0.25">
      <c r="K8344"/>
    </row>
    <row r="8345" spans="11:11" x14ac:dyDescent="0.25">
      <c r="K8345"/>
    </row>
    <row r="8346" spans="11:11" x14ac:dyDescent="0.25">
      <c r="K8346"/>
    </row>
    <row r="8347" spans="11:11" x14ac:dyDescent="0.25">
      <c r="K8347"/>
    </row>
    <row r="8348" spans="11:11" x14ac:dyDescent="0.25">
      <c r="K8348"/>
    </row>
    <row r="8349" spans="11:11" x14ac:dyDescent="0.25">
      <c r="K8349"/>
    </row>
    <row r="8350" spans="11:11" x14ac:dyDescent="0.25">
      <c r="K8350"/>
    </row>
    <row r="8351" spans="11:11" x14ac:dyDescent="0.25">
      <c r="K8351"/>
    </row>
    <row r="8352" spans="11:11" x14ac:dyDescent="0.25">
      <c r="K8352"/>
    </row>
    <row r="8353" spans="11:11" x14ac:dyDescent="0.25">
      <c r="K8353"/>
    </row>
    <row r="8354" spans="11:11" x14ac:dyDescent="0.25">
      <c r="K8354"/>
    </row>
    <row r="8355" spans="11:11" x14ac:dyDescent="0.25">
      <c r="K8355"/>
    </row>
    <row r="8356" spans="11:11" x14ac:dyDescent="0.25">
      <c r="K8356"/>
    </row>
    <row r="8357" spans="11:11" x14ac:dyDescent="0.25">
      <c r="K8357"/>
    </row>
    <row r="8358" spans="11:11" x14ac:dyDescent="0.25">
      <c r="K8358"/>
    </row>
    <row r="8359" spans="11:11" x14ac:dyDescent="0.25">
      <c r="K8359"/>
    </row>
    <row r="8360" spans="11:11" x14ac:dyDescent="0.25">
      <c r="K8360"/>
    </row>
    <row r="8361" spans="11:11" x14ac:dyDescent="0.25">
      <c r="K8361"/>
    </row>
    <row r="8362" spans="11:11" x14ac:dyDescent="0.25">
      <c r="K8362"/>
    </row>
    <row r="8363" spans="11:11" x14ac:dyDescent="0.25">
      <c r="K8363"/>
    </row>
    <row r="8364" spans="11:11" x14ac:dyDescent="0.25">
      <c r="K8364"/>
    </row>
    <row r="8365" spans="11:11" x14ac:dyDescent="0.25">
      <c r="K8365"/>
    </row>
    <row r="8366" spans="11:11" x14ac:dyDescent="0.25">
      <c r="K8366"/>
    </row>
    <row r="8367" spans="11:11" x14ac:dyDescent="0.25">
      <c r="K8367"/>
    </row>
    <row r="8368" spans="11:11" x14ac:dyDescent="0.25">
      <c r="K8368"/>
    </row>
    <row r="8369" spans="11:11" x14ac:dyDescent="0.25">
      <c r="K8369"/>
    </row>
    <row r="8370" spans="11:11" x14ac:dyDescent="0.25">
      <c r="K8370"/>
    </row>
    <row r="8371" spans="11:11" x14ac:dyDescent="0.25">
      <c r="K8371"/>
    </row>
    <row r="8372" spans="11:11" x14ac:dyDescent="0.25">
      <c r="K8372"/>
    </row>
    <row r="8373" spans="11:11" x14ac:dyDescent="0.25">
      <c r="K8373"/>
    </row>
    <row r="8374" spans="11:11" x14ac:dyDescent="0.25">
      <c r="K8374"/>
    </row>
    <row r="8375" spans="11:11" x14ac:dyDescent="0.25">
      <c r="K8375"/>
    </row>
    <row r="8376" spans="11:11" x14ac:dyDescent="0.25">
      <c r="K8376"/>
    </row>
    <row r="8377" spans="11:11" x14ac:dyDescent="0.25">
      <c r="K8377"/>
    </row>
    <row r="8378" spans="11:11" x14ac:dyDescent="0.25">
      <c r="K8378"/>
    </row>
    <row r="8379" spans="11:11" x14ac:dyDescent="0.25">
      <c r="K8379"/>
    </row>
    <row r="8380" spans="11:11" x14ac:dyDescent="0.25">
      <c r="K8380"/>
    </row>
    <row r="8381" spans="11:11" x14ac:dyDescent="0.25">
      <c r="K8381"/>
    </row>
    <row r="8382" spans="11:11" x14ac:dyDescent="0.25">
      <c r="K8382"/>
    </row>
    <row r="8383" spans="11:11" x14ac:dyDescent="0.25">
      <c r="K8383"/>
    </row>
    <row r="8384" spans="11:11" x14ac:dyDescent="0.25">
      <c r="K8384"/>
    </row>
    <row r="8385" spans="11:11" x14ac:dyDescent="0.25">
      <c r="K8385"/>
    </row>
    <row r="8386" spans="11:11" x14ac:dyDescent="0.25">
      <c r="K8386"/>
    </row>
    <row r="8387" spans="11:11" x14ac:dyDescent="0.25">
      <c r="K8387"/>
    </row>
    <row r="8388" spans="11:11" x14ac:dyDescent="0.25">
      <c r="K8388"/>
    </row>
    <row r="8389" spans="11:11" x14ac:dyDescent="0.25">
      <c r="K8389"/>
    </row>
    <row r="8390" spans="11:11" x14ac:dyDescent="0.25">
      <c r="K8390"/>
    </row>
    <row r="8391" spans="11:11" x14ac:dyDescent="0.25">
      <c r="K8391"/>
    </row>
    <row r="8392" spans="11:11" x14ac:dyDescent="0.25">
      <c r="K8392"/>
    </row>
    <row r="8393" spans="11:11" x14ac:dyDescent="0.25">
      <c r="K8393"/>
    </row>
    <row r="8394" spans="11:11" x14ac:dyDescent="0.25">
      <c r="K8394"/>
    </row>
    <row r="8395" spans="11:11" x14ac:dyDescent="0.25">
      <c r="K8395"/>
    </row>
    <row r="8396" spans="11:11" x14ac:dyDescent="0.25">
      <c r="K8396"/>
    </row>
    <row r="8397" spans="11:11" x14ac:dyDescent="0.25">
      <c r="K8397"/>
    </row>
    <row r="8398" spans="11:11" x14ac:dyDescent="0.25">
      <c r="K8398"/>
    </row>
    <row r="8399" spans="11:11" x14ac:dyDescent="0.25">
      <c r="K8399"/>
    </row>
    <row r="8400" spans="11:11" x14ac:dyDescent="0.25">
      <c r="K8400"/>
    </row>
    <row r="8401" spans="11:11" x14ac:dyDescent="0.25">
      <c r="K8401"/>
    </row>
    <row r="8402" spans="11:11" x14ac:dyDescent="0.25">
      <c r="K8402"/>
    </row>
    <row r="8403" spans="11:11" x14ac:dyDescent="0.25">
      <c r="K8403"/>
    </row>
    <row r="8404" spans="11:11" x14ac:dyDescent="0.25">
      <c r="K8404"/>
    </row>
    <row r="8405" spans="11:11" x14ac:dyDescent="0.25">
      <c r="K8405"/>
    </row>
    <row r="8406" spans="11:11" x14ac:dyDescent="0.25">
      <c r="K8406"/>
    </row>
    <row r="8407" spans="11:11" x14ac:dyDescent="0.25">
      <c r="K8407"/>
    </row>
    <row r="8408" spans="11:11" x14ac:dyDescent="0.25">
      <c r="K8408"/>
    </row>
    <row r="8409" spans="11:11" x14ac:dyDescent="0.25">
      <c r="K8409"/>
    </row>
    <row r="8410" spans="11:11" x14ac:dyDescent="0.25">
      <c r="K8410"/>
    </row>
    <row r="8411" spans="11:11" x14ac:dyDescent="0.25">
      <c r="K8411"/>
    </row>
    <row r="8412" spans="11:11" x14ac:dyDescent="0.25">
      <c r="K8412"/>
    </row>
    <row r="8413" spans="11:11" x14ac:dyDescent="0.25">
      <c r="K8413"/>
    </row>
    <row r="8414" spans="11:11" x14ac:dyDescent="0.25">
      <c r="K8414"/>
    </row>
    <row r="8415" spans="11:11" x14ac:dyDescent="0.25">
      <c r="K8415"/>
    </row>
    <row r="8416" spans="11:11" x14ac:dyDescent="0.25">
      <c r="K8416"/>
    </row>
    <row r="8417" spans="11:11" x14ac:dyDescent="0.25">
      <c r="K8417"/>
    </row>
    <row r="8418" spans="11:11" x14ac:dyDescent="0.25">
      <c r="K8418"/>
    </row>
    <row r="8419" spans="11:11" x14ac:dyDescent="0.25">
      <c r="K8419"/>
    </row>
    <row r="8420" spans="11:11" x14ac:dyDescent="0.25">
      <c r="K8420"/>
    </row>
    <row r="8421" spans="11:11" x14ac:dyDescent="0.25">
      <c r="K8421"/>
    </row>
    <row r="8422" spans="11:11" x14ac:dyDescent="0.25">
      <c r="K8422"/>
    </row>
    <row r="8423" spans="11:11" x14ac:dyDescent="0.25">
      <c r="K8423"/>
    </row>
    <row r="8424" spans="11:11" x14ac:dyDescent="0.25">
      <c r="K8424"/>
    </row>
    <row r="8425" spans="11:11" x14ac:dyDescent="0.25">
      <c r="K8425"/>
    </row>
    <row r="8426" spans="11:11" x14ac:dyDescent="0.25">
      <c r="K8426"/>
    </row>
    <row r="8427" spans="11:11" x14ac:dyDescent="0.25">
      <c r="K8427"/>
    </row>
    <row r="8428" spans="11:11" x14ac:dyDescent="0.25">
      <c r="K8428"/>
    </row>
    <row r="8429" spans="11:11" x14ac:dyDescent="0.25">
      <c r="K8429"/>
    </row>
    <row r="8430" spans="11:11" x14ac:dyDescent="0.25">
      <c r="K8430"/>
    </row>
    <row r="8431" spans="11:11" x14ac:dyDescent="0.25">
      <c r="K8431"/>
    </row>
    <row r="8432" spans="11:11" x14ac:dyDescent="0.25">
      <c r="K8432"/>
    </row>
    <row r="8433" spans="11:11" x14ac:dyDescent="0.25">
      <c r="K8433"/>
    </row>
    <row r="8434" spans="11:11" x14ac:dyDescent="0.25">
      <c r="K8434"/>
    </row>
    <row r="8435" spans="11:11" x14ac:dyDescent="0.25">
      <c r="K8435"/>
    </row>
    <row r="8436" spans="11:11" x14ac:dyDescent="0.25">
      <c r="K8436"/>
    </row>
    <row r="8437" spans="11:11" x14ac:dyDescent="0.25">
      <c r="K8437"/>
    </row>
    <row r="8438" spans="11:11" x14ac:dyDescent="0.25">
      <c r="K8438"/>
    </row>
    <row r="8439" spans="11:11" x14ac:dyDescent="0.25">
      <c r="K8439"/>
    </row>
    <row r="8440" spans="11:11" x14ac:dyDescent="0.25">
      <c r="K8440"/>
    </row>
    <row r="8441" spans="11:11" x14ac:dyDescent="0.25">
      <c r="K8441"/>
    </row>
    <row r="8442" spans="11:11" x14ac:dyDescent="0.25">
      <c r="K8442"/>
    </row>
    <row r="8443" spans="11:11" x14ac:dyDescent="0.25">
      <c r="K8443"/>
    </row>
    <row r="8444" spans="11:11" x14ac:dyDescent="0.25">
      <c r="K8444"/>
    </row>
    <row r="8445" spans="11:11" x14ac:dyDescent="0.25">
      <c r="K8445"/>
    </row>
    <row r="8446" spans="11:11" x14ac:dyDescent="0.25">
      <c r="K8446"/>
    </row>
    <row r="8447" spans="11:11" x14ac:dyDescent="0.25">
      <c r="K8447"/>
    </row>
    <row r="8448" spans="11:11" x14ac:dyDescent="0.25">
      <c r="K8448"/>
    </row>
    <row r="8449" spans="11:11" x14ac:dyDescent="0.25">
      <c r="K8449"/>
    </row>
    <row r="8450" spans="11:11" x14ac:dyDescent="0.25">
      <c r="K8450"/>
    </row>
    <row r="8451" spans="11:11" x14ac:dyDescent="0.25">
      <c r="K8451"/>
    </row>
    <row r="8452" spans="11:11" x14ac:dyDescent="0.25">
      <c r="K8452"/>
    </row>
    <row r="8453" spans="11:11" x14ac:dyDescent="0.25">
      <c r="K8453"/>
    </row>
    <row r="8454" spans="11:11" x14ac:dyDescent="0.25">
      <c r="K8454"/>
    </row>
    <row r="8455" spans="11:11" x14ac:dyDescent="0.25">
      <c r="K8455"/>
    </row>
    <row r="8456" spans="11:11" x14ac:dyDescent="0.25">
      <c r="K8456"/>
    </row>
    <row r="8457" spans="11:11" x14ac:dyDescent="0.25">
      <c r="K8457"/>
    </row>
    <row r="8458" spans="11:11" x14ac:dyDescent="0.25">
      <c r="K8458"/>
    </row>
    <row r="8459" spans="11:11" x14ac:dyDescent="0.25">
      <c r="K8459"/>
    </row>
    <row r="8460" spans="11:11" x14ac:dyDescent="0.25">
      <c r="K8460"/>
    </row>
    <row r="8461" spans="11:11" x14ac:dyDescent="0.25">
      <c r="K8461"/>
    </row>
    <row r="8462" spans="11:11" x14ac:dyDescent="0.25">
      <c r="K8462"/>
    </row>
    <row r="8463" spans="11:11" x14ac:dyDescent="0.25">
      <c r="K8463"/>
    </row>
    <row r="8464" spans="11:11" x14ac:dyDescent="0.25">
      <c r="K8464"/>
    </row>
    <row r="8465" spans="11:11" x14ac:dyDescent="0.25">
      <c r="K8465"/>
    </row>
    <row r="8466" spans="11:11" x14ac:dyDescent="0.25">
      <c r="K8466"/>
    </row>
    <row r="8467" spans="11:11" x14ac:dyDescent="0.25">
      <c r="K8467"/>
    </row>
    <row r="8468" spans="11:11" x14ac:dyDescent="0.25">
      <c r="K8468"/>
    </row>
    <row r="8469" spans="11:11" x14ac:dyDescent="0.25">
      <c r="K8469"/>
    </row>
    <row r="8470" spans="11:11" x14ac:dyDescent="0.25">
      <c r="K8470"/>
    </row>
    <row r="8471" spans="11:11" x14ac:dyDescent="0.25">
      <c r="K8471"/>
    </row>
    <row r="8472" spans="11:11" x14ac:dyDescent="0.25">
      <c r="K8472"/>
    </row>
    <row r="8473" spans="11:11" x14ac:dyDescent="0.25">
      <c r="K8473"/>
    </row>
    <row r="8474" spans="11:11" x14ac:dyDescent="0.25">
      <c r="K8474"/>
    </row>
    <row r="8475" spans="11:11" x14ac:dyDescent="0.25">
      <c r="K8475"/>
    </row>
    <row r="8476" spans="11:11" x14ac:dyDescent="0.25">
      <c r="K8476"/>
    </row>
    <row r="8477" spans="11:11" x14ac:dyDescent="0.25">
      <c r="K8477"/>
    </row>
    <row r="8478" spans="11:11" x14ac:dyDescent="0.25">
      <c r="K8478"/>
    </row>
    <row r="8479" spans="11:11" x14ac:dyDescent="0.25">
      <c r="K8479"/>
    </row>
    <row r="8480" spans="11:11" x14ac:dyDescent="0.25">
      <c r="K8480"/>
    </row>
    <row r="8481" spans="11:11" x14ac:dyDescent="0.25">
      <c r="K8481"/>
    </row>
    <row r="8482" spans="11:11" x14ac:dyDescent="0.25">
      <c r="K8482"/>
    </row>
    <row r="8483" spans="11:11" x14ac:dyDescent="0.25">
      <c r="K8483"/>
    </row>
    <row r="8484" spans="11:11" x14ac:dyDescent="0.25">
      <c r="K8484"/>
    </row>
    <row r="8485" spans="11:11" x14ac:dyDescent="0.25">
      <c r="K8485"/>
    </row>
    <row r="8486" spans="11:11" x14ac:dyDescent="0.25">
      <c r="K8486"/>
    </row>
    <row r="8487" spans="11:11" x14ac:dyDescent="0.25">
      <c r="K8487"/>
    </row>
    <row r="8488" spans="11:11" x14ac:dyDescent="0.25">
      <c r="K8488"/>
    </row>
    <row r="8489" spans="11:11" x14ac:dyDescent="0.25">
      <c r="K8489"/>
    </row>
    <row r="8490" spans="11:11" x14ac:dyDescent="0.25">
      <c r="K8490"/>
    </row>
    <row r="8491" spans="11:11" x14ac:dyDescent="0.25">
      <c r="K8491"/>
    </row>
    <row r="8492" spans="11:11" x14ac:dyDescent="0.25">
      <c r="K8492"/>
    </row>
    <row r="8493" spans="11:11" x14ac:dyDescent="0.25">
      <c r="K8493"/>
    </row>
    <row r="8494" spans="11:11" x14ac:dyDescent="0.25">
      <c r="K8494"/>
    </row>
    <row r="8495" spans="11:11" x14ac:dyDescent="0.25">
      <c r="K8495"/>
    </row>
    <row r="8496" spans="11:11" x14ac:dyDescent="0.25">
      <c r="K8496"/>
    </row>
    <row r="8497" spans="11:11" x14ac:dyDescent="0.25">
      <c r="K8497"/>
    </row>
    <row r="8498" spans="11:11" x14ac:dyDescent="0.25">
      <c r="K8498"/>
    </row>
    <row r="8499" spans="11:11" x14ac:dyDescent="0.25">
      <c r="K8499"/>
    </row>
    <row r="8500" spans="11:11" x14ac:dyDescent="0.25">
      <c r="K8500"/>
    </row>
    <row r="8501" spans="11:11" x14ac:dyDescent="0.25">
      <c r="K8501"/>
    </row>
    <row r="8502" spans="11:11" x14ac:dyDescent="0.25">
      <c r="K8502"/>
    </row>
    <row r="8503" spans="11:11" x14ac:dyDescent="0.25">
      <c r="K8503"/>
    </row>
    <row r="8504" spans="11:11" x14ac:dyDescent="0.25">
      <c r="K8504"/>
    </row>
    <row r="8505" spans="11:11" x14ac:dyDescent="0.25">
      <c r="K8505"/>
    </row>
    <row r="8506" spans="11:11" x14ac:dyDescent="0.25">
      <c r="K8506"/>
    </row>
    <row r="8507" spans="11:11" x14ac:dyDescent="0.25">
      <c r="K8507"/>
    </row>
    <row r="8508" spans="11:11" x14ac:dyDescent="0.25">
      <c r="K8508"/>
    </row>
    <row r="8509" spans="11:11" x14ac:dyDescent="0.25">
      <c r="K8509"/>
    </row>
    <row r="8510" spans="11:11" x14ac:dyDescent="0.25">
      <c r="K8510"/>
    </row>
    <row r="8511" spans="11:11" x14ac:dyDescent="0.25">
      <c r="K8511"/>
    </row>
    <row r="8512" spans="11:11" x14ac:dyDescent="0.25">
      <c r="K8512"/>
    </row>
    <row r="8513" spans="11:11" x14ac:dyDescent="0.25">
      <c r="K8513"/>
    </row>
    <row r="8514" spans="11:11" x14ac:dyDescent="0.25">
      <c r="K8514"/>
    </row>
    <row r="8515" spans="11:11" x14ac:dyDescent="0.25">
      <c r="K8515"/>
    </row>
    <row r="8516" spans="11:11" x14ac:dyDescent="0.25">
      <c r="K8516"/>
    </row>
    <row r="8517" spans="11:11" x14ac:dyDescent="0.25">
      <c r="K8517"/>
    </row>
    <row r="8518" spans="11:11" x14ac:dyDescent="0.25">
      <c r="K8518"/>
    </row>
    <row r="8519" spans="11:11" x14ac:dyDescent="0.25">
      <c r="K8519"/>
    </row>
    <row r="8520" spans="11:11" x14ac:dyDescent="0.25">
      <c r="K8520"/>
    </row>
    <row r="8521" spans="11:11" x14ac:dyDescent="0.25">
      <c r="K8521"/>
    </row>
    <row r="8522" spans="11:11" x14ac:dyDescent="0.25">
      <c r="K8522"/>
    </row>
    <row r="8523" spans="11:11" x14ac:dyDescent="0.25">
      <c r="K8523"/>
    </row>
    <row r="8524" spans="11:11" x14ac:dyDescent="0.25">
      <c r="K8524"/>
    </row>
    <row r="8525" spans="11:11" x14ac:dyDescent="0.25">
      <c r="K8525"/>
    </row>
    <row r="8526" spans="11:11" x14ac:dyDescent="0.25">
      <c r="K8526"/>
    </row>
    <row r="8527" spans="11:11" x14ac:dyDescent="0.25">
      <c r="K8527"/>
    </row>
    <row r="8528" spans="11:11" x14ac:dyDescent="0.25">
      <c r="K8528"/>
    </row>
    <row r="8529" spans="11:11" x14ac:dyDescent="0.25">
      <c r="K8529"/>
    </row>
    <row r="8530" spans="11:11" x14ac:dyDescent="0.25">
      <c r="K8530"/>
    </row>
    <row r="8531" spans="11:11" x14ac:dyDescent="0.25">
      <c r="K8531"/>
    </row>
    <row r="8532" spans="11:11" x14ac:dyDescent="0.25">
      <c r="K8532"/>
    </row>
    <row r="8533" spans="11:11" x14ac:dyDescent="0.25">
      <c r="K8533"/>
    </row>
    <row r="8534" spans="11:11" x14ac:dyDescent="0.25">
      <c r="K8534"/>
    </row>
    <row r="8535" spans="11:11" x14ac:dyDescent="0.25">
      <c r="K8535"/>
    </row>
    <row r="8536" spans="11:11" x14ac:dyDescent="0.25">
      <c r="K8536"/>
    </row>
    <row r="8537" spans="11:11" x14ac:dyDescent="0.25">
      <c r="K8537"/>
    </row>
    <row r="8538" spans="11:11" x14ac:dyDescent="0.25">
      <c r="K8538"/>
    </row>
    <row r="8539" spans="11:11" x14ac:dyDescent="0.25">
      <c r="K8539"/>
    </row>
    <row r="8540" spans="11:11" x14ac:dyDescent="0.25">
      <c r="K8540"/>
    </row>
    <row r="8541" spans="11:11" x14ac:dyDescent="0.25">
      <c r="K8541"/>
    </row>
    <row r="8542" spans="11:11" x14ac:dyDescent="0.25">
      <c r="K8542"/>
    </row>
    <row r="8543" spans="11:11" x14ac:dyDescent="0.25">
      <c r="K8543"/>
    </row>
    <row r="8544" spans="11:11" x14ac:dyDescent="0.25">
      <c r="K8544"/>
    </row>
    <row r="8545" spans="11:11" x14ac:dyDescent="0.25">
      <c r="K8545"/>
    </row>
    <row r="8546" spans="11:11" x14ac:dyDescent="0.25">
      <c r="K8546"/>
    </row>
    <row r="8547" spans="11:11" x14ac:dyDescent="0.25">
      <c r="K8547"/>
    </row>
    <row r="8548" spans="11:11" x14ac:dyDescent="0.25">
      <c r="K8548"/>
    </row>
    <row r="8549" spans="11:11" x14ac:dyDescent="0.25">
      <c r="K8549"/>
    </row>
    <row r="8550" spans="11:11" x14ac:dyDescent="0.25">
      <c r="K8550"/>
    </row>
    <row r="8551" spans="11:11" x14ac:dyDescent="0.25">
      <c r="K8551"/>
    </row>
    <row r="8552" spans="11:11" x14ac:dyDescent="0.25">
      <c r="K8552"/>
    </row>
    <row r="8553" spans="11:11" x14ac:dyDescent="0.25">
      <c r="K8553"/>
    </row>
    <row r="8554" spans="11:11" x14ac:dyDescent="0.25">
      <c r="K8554"/>
    </row>
    <row r="8555" spans="11:11" x14ac:dyDescent="0.25">
      <c r="K8555"/>
    </row>
    <row r="8556" spans="11:11" x14ac:dyDescent="0.25">
      <c r="K8556"/>
    </row>
    <row r="8557" spans="11:11" x14ac:dyDescent="0.25">
      <c r="K8557"/>
    </row>
    <row r="8558" spans="11:11" x14ac:dyDescent="0.25">
      <c r="K8558"/>
    </row>
    <row r="8559" spans="11:11" x14ac:dyDescent="0.25">
      <c r="K8559"/>
    </row>
    <row r="8560" spans="11:11" x14ac:dyDescent="0.25">
      <c r="K8560"/>
    </row>
    <row r="8561" spans="11:11" x14ac:dyDescent="0.25">
      <c r="K8561"/>
    </row>
    <row r="8562" spans="11:11" x14ac:dyDescent="0.25">
      <c r="K8562"/>
    </row>
    <row r="8563" spans="11:11" x14ac:dyDescent="0.25">
      <c r="K8563"/>
    </row>
    <row r="8564" spans="11:11" x14ac:dyDescent="0.25">
      <c r="K8564"/>
    </row>
    <row r="8565" spans="11:11" x14ac:dyDescent="0.25">
      <c r="K8565"/>
    </row>
    <row r="8566" spans="11:11" x14ac:dyDescent="0.25">
      <c r="K8566"/>
    </row>
    <row r="8567" spans="11:11" x14ac:dyDescent="0.25">
      <c r="K8567"/>
    </row>
    <row r="8568" spans="11:11" x14ac:dyDescent="0.25">
      <c r="K8568"/>
    </row>
    <row r="8569" spans="11:11" x14ac:dyDescent="0.25">
      <c r="K8569"/>
    </row>
    <row r="8570" spans="11:11" x14ac:dyDescent="0.25">
      <c r="K8570"/>
    </row>
    <row r="8571" spans="11:11" x14ac:dyDescent="0.25">
      <c r="K8571"/>
    </row>
    <row r="8572" spans="11:11" x14ac:dyDescent="0.25">
      <c r="K8572"/>
    </row>
    <row r="8573" spans="11:11" x14ac:dyDescent="0.25">
      <c r="K8573"/>
    </row>
    <row r="8574" spans="11:11" x14ac:dyDescent="0.25">
      <c r="K8574"/>
    </row>
    <row r="8575" spans="11:11" x14ac:dyDescent="0.25">
      <c r="K8575"/>
    </row>
    <row r="8576" spans="11:11" x14ac:dyDescent="0.25">
      <c r="K8576"/>
    </row>
    <row r="8577" spans="11:11" x14ac:dyDescent="0.25">
      <c r="K8577"/>
    </row>
    <row r="8578" spans="11:11" x14ac:dyDescent="0.25">
      <c r="K8578"/>
    </row>
    <row r="8579" spans="11:11" x14ac:dyDescent="0.25">
      <c r="K8579"/>
    </row>
    <row r="8580" spans="11:11" x14ac:dyDescent="0.25">
      <c r="K8580"/>
    </row>
    <row r="8581" spans="11:11" x14ac:dyDescent="0.25">
      <c r="K8581"/>
    </row>
    <row r="8582" spans="11:11" x14ac:dyDescent="0.25">
      <c r="K8582"/>
    </row>
    <row r="8583" spans="11:11" x14ac:dyDescent="0.25">
      <c r="K8583"/>
    </row>
    <row r="8584" spans="11:11" x14ac:dyDescent="0.25">
      <c r="K8584"/>
    </row>
    <row r="8585" spans="11:11" x14ac:dyDescent="0.25">
      <c r="K8585"/>
    </row>
    <row r="8586" spans="11:11" x14ac:dyDescent="0.25">
      <c r="K8586"/>
    </row>
    <row r="8587" spans="11:11" x14ac:dyDescent="0.25">
      <c r="K8587"/>
    </row>
    <row r="8588" spans="11:11" x14ac:dyDescent="0.25">
      <c r="K8588"/>
    </row>
    <row r="8589" spans="11:11" x14ac:dyDescent="0.25">
      <c r="K8589"/>
    </row>
    <row r="8590" spans="11:11" x14ac:dyDescent="0.25">
      <c r="K8590"/>
    </row>
    <row r="8591" spans="11:11" x14ac:dyDescent="0.25">
      <c r="K8591"/>
    </row>
    <row r="8592" spans="11:11" x14ac:dyDescent="0.25">
      <c r="K8592"/>
    </row>
    <row r="8593" spans="11:11" x14ac:dyDescent="0.25">
      <c r="K8593"/>
    </row>
    <row r="8594" spans="11:11" x14ac:dyDescent="0.25">
      <c r="K8594"/>
    </row>
    <row r="8595" spans="11:11" x14ac:dyDescent="0.25">
      <c r="K8595"/>
    </row>
    <row r="8596" spans="11:11" x14ac:dyDescent="0.25">
      <c r="K8596"/>
    </row>
    <row r="8597" spans="11:11" x14ac:dyDescent="0.25">
      <c r="K8597"/>
    </row>
    <row r="8598" spans="11:11" x14ac:dyDescent="0.25">
      <c r="K8598"/>
    </row>
    <row r="8599" spans="11:11" x14ac:dyDescent="0.25">
      <c r="K8599"/>
    </row>
    <row r="8600" spans="11:11" x14ac:dyDescent="0.25">
      <c r="K8600"/>
    </row>
    <row r="8601" spans="11:11" x14ac:dyDescent="0.25">
      <c r="K8601"/>
    </row>
    <row r="8602" spans="11:11" x14ac:dyDescent="0.25">
      <c r="K8602"/>
    </row>
    <row r="8603" spans="11:11" x14ac:dyDescent="0.25">
      <c r="K8603"/>
    </row>
    <row r="8604" spans="11:11" x14ac:dyDescent="0.25">
      <c r="K8604"/>
    </row>
    <row r="8605" spans="11:11" x14ac:dyDescent="0.25">
      <c r="K8605"/>
    </row>
    <row r="8606" spans="11:11" x14ac:dyDescent="0.25">
      <c r="K8606"/>
    </row>
    <row r="8607" spans="11:11" x14ac:dyDescent="0.25">
      <c r="K8607"/>
    </row>
    <row r="8608" spans="11:11" x14ac:dyDescent="0.25">
      <c r="K8608"/>
    </row>
    <row r="8609" spans="11:11" x14ac:dyDescent="0.25">
      <c r="K8609"/>
    </row>
    <row r="8610" spans="11:11" x14ac:dyDescent="0.25">
      <c r="K8610"/>
    </row>
    <row r="8611" spans="11:11" x14ac:dyDescent="0.25">
      <c r="K8611"/>
    </row>
    <row r="8612" spans="11:11" x14ac:dyDescent="0.25">
      <c r="K8612"/>
    </row>
    <row r="8613" spans="11:11" x14ac:dyDescent="0.25">
      <c r="K8613"/>
    </row>
    <row r="8614" spans="11:11" x14ac:dyDescent="0.25">
      <c r="K8614"/>
    </row>
    <row r="8615" spans="11:11" x14ac:dyDescent="0.25">
      <c r="K8615"/>
    </row>
    <row r="8616" spans="11:11" x14ac:dyDescent="0.25">
      <c r="K8616"/>
    </row>
    <row r="8617" spans="11:11" x14ac:dyDescent="0.25">
      <c r="K8617"/>
    </row>
    <row r="8618" spans="11:11" x14ac:dyDescent="0.25">
      <c r="K8618"/>
    </row>
    <row r="8619" spans="11:11" x14ac:dyDescent="0.25">
      <c r="K8619"/>
    </row>
    <row r="8620" spans="11:11" x14ac:dyDescent="0.25">
      <c r="K8620"/>
    </row>
    <row r="8621" spans="11:11" x14ac:dyDescent="0.25">
      <c r="K8621"/>
    </row>
    <row r="8622" spans="11:11" x14ac:dyDescent="0.25">
      <c r="K8622"/>
    </row>
    <row r="8623" spans="11:11" x14ac:dyDescent="0.25">
      <c r="K8623"/>
    </row>
    <row r="8624" spans="11:11" x14ac:dyDescent="0.25">
      <c r="K8624"/>
    </row>
    <row r="8625" spans="11:11" x14ac:dyDescent="0.25">
      <c r="K8625"/>
    </row>
    <row r="8626" spans="11:11" x14ac:dyDescent="0.25">
      <c r="K8626"/>
    </row>
    <row r="8627" spans="11:11" x14ac:dyDescent="0.25">
      <c r="K8627"/>
    </row>
    <row r="8628" spans="11:11" x14ac:dyDescent="0.25">
      <c r="K8628"/>
    </row>
    <row r="8629" spans="11:11" x14ac:dyDescent="0.25">
      <c r="K8629"/>
    </row>
    <row r="8630" spans="11:11" x14ac:dyDescent="0.25">
      <c r="K8630"/>
    </row>
    <row r="8631" spans="11:11" x14ac:dyDescent="0.25">
      <c r="K8631"/>
    </row>
    <row r="8632" spans="11:11" x14ac:dyDescent="0.25">
      <c r="K8632"/>
    </row>
    <row r="8633" spans="11:11" x14ac:dyDescent="0.25">
      <c r="K8633"/>
    </row>
    <row r="8634" spans="11:11" x14ac:dyDescent="0.25">
      <c r="K8634"/>
    </row>
    <row r="8635" spans="11:11" x14ac:dyDescent="0.25">
      <c r="K8635"/>
    </row>
    <row r="8636" spans="11:11" x14ac:dyDescent="0.25">
      <c r="K8636"/>
    </row>
    <row r="8637" spans="11:11" x14ac:dyDescent="0.25">
      <c r="K8637"/>
    </row>
    <row r="8638" spans="11:11" x14ac:dyDescent="0.25">
      <c r="K8638"/>
    </row>
    <row r="8639" spans="11:11" x14ac:dyDescent="0.25">
      <c r="K8639"/>
    </row>
    <row r="8640" spans="11:11" x14ac:dyDescent="0.25">
      <c r="K8640"/>
    </row>
    <row r="8641" spans="11:11" x14ac:dyDescent="0.25">
      <c r="K8641"/>
    </row>
    <row r="8642" spans="11:11" x14ac:dyDescent="0.25">
      <c r="K8642"/>
    </row>
    <row r="8643" spans="11:11" x14ac:dyDescent="0.25">
      <c r="K8643"/>
    </row>
    <row r="8644" spans="11:11" x14ac:dyDescent="0.25">
      <c r="K8644"/>
    </row>
    <row r="8645" spans="11:11" x14ac:dyDescent="0.25">
      <c r="K8645"/>
    </row>
    <row r="8646" spans="11:11" x14ac:dyDescent="0.25">
      <c r="K8646"/>
    </row>
    <row r="8647" spans="11:11" x14ac:dyDescent="0.25">
      <c r="K8647"/>
    </row>
    <row r="8648" spans="11:11" x14ac:dyDescent="0.25">
      <c r="K8648"/>
    </row>
    <row r="8649" spans="11:11" x14ac:dyDescent="0.25">
      <c r="K8649"/>
    </row>
    <row r="8650" spans="11:11" x14ac:dyDescent="0.25">
      <c r="K8650"/>
    </row>
    <row r="8651" spans="11:11" x14ac:dyDescent="0.25">
      <c r="K8651"/>
    </row>
    <row r="8652" spans="11:11" x14ac:dyDescent="0.25">
      <c r="K8652"/>
    </row>
    <row r="8653" spans="11:11" x14ac:dyDescent="0.25">
      <c r="K8653"/>
    </row>
    <row r="8654" spans="11:11" x14ac:dyDescent="0.25">
      <c r="K8654"/>
    </row>
    <row r="8655" spans="11:11" x14ac:dyDescent="0.25">
      <c r="K8655"/>
    </row>
    <row r="8656" spans="11:11" x14ac:dyDescent="0.25">
      <c r="K8656"/>
    </row>
    <row r="8657" spans="11:11" x14ac:dyDescent="0.25">
      <c r="K8657"/>
    </row>
    <row r="8658" spans="11:11" x14ac:dyDescent="0.25">
      <c r="K8658"/>
    </row>
    <row r="8659" spans="11:11" x14ac:dyDescent="0.25">
      <c r="K8659"/>
    </row>
    <row r="8660" spans="11:11" x14ac:dyDescent="0.25">
      <c r="K8660"/>
    </row>
    <row r="8661" spans="11:11" x14ac:dyDescent="0.25">
      <c r="K8661"/>
    </row>
    <row r="8662" spans="11:11" x14ac:dyDescent="0.25">
      <c r="K8662"/>
    </row>
    <row r="8663" spans="11:11" x14ac:dyDescent="0.25">
      <c r="K8663"/>
    </row>
    <row r="8664" spans="11:11" x14ac:dyDescent="0.25">
      <c r="K8664"/>
    </row>
    <row r="8665" spans="11:11" x14ac:dyDescent="0.25">
      <c r="K8665"/>
    </row>
    <row r="8666" spans="11:11" x14ac:dyDescent="0.25">
      <c r="K8666"/>
    </row>
    <row r="8667" spans="11:11" x14ac:dyDescent="0.25">
      <c r="K8667"/>
    </row>
    <row r="8668" spans="11:11" x14ac:dyDescent="0.25">
      <c r="K8668"/>
    </row>
    <row r="8669" spans="11:11" x14ac:dyDescent="0.25">
      <c r="K8669"/>
    </row>
    <row r="8670" spans="11:11" x14ac:dyDescent="0.25">
      <c r="K8670"/>
    </row>
    <row r="8671" spans="11:11" x14ac:dyDescent="0.25">
      <c r="K8671"/>
    </row>
    <row r="8672" spans="11:11" x14ac:dyDescent="0.25">
      <c r="K8672"/>
    </row>
    <row r="8673" spans="11:11" x14ac:dyDescent="0.25">
      <c r="K8673"/>
    </row>
    <row r="8674" spans="11:11" x14ac:dyDescent="0.25">
      <c r="K8674"/>
    </row>
    <row r="8675" spans="11:11" x14ac:dyDescent="0.25">
      <c r="K8675"/>
    </row>
    <row r="8676" spans="11:11" x14ac:dyDescent="0.25">
      <c r="K8676"/>
    </row>
    <row r="8677" spans="11:11" x14ac:dyDescent="0.25">
      <c r="K8677"/>
    </row>
    <row r="8678" spans="11:11" x14ac:dyDescent="0.25">
      <c r="K8678"/>
    </row>
    <row r="8679" spans="11:11" x14ac:dyDescent="0.25">
      <c r="K8679"/>
    </row>
    <row r="8680" spans="11:11" x14ac:dyDescent="0.25">
      <c r="K8680"/>
    </row>
    <row r="8681" spans="11:11" x14ac:dyDescent="0.25">
      <c r="K8681"/>
    </row>
    <row r="8682" spans="11:11" x14ac:dyDescent="0.25">
      <c r="K8682"/>
    </row>
    <row r="8683" spans="11:11" x14ac:dyDescent="0.25">
      <c r="K8683"/>
    </row>
    <row r="8684" spans="11:11" x14ac:dyDescent="0.25">
      <c r="K8684"/>
    </row>
    <row r="8685" spans="11:11" x14ac:dyDescent="0.25">
      <c r="K8685"/>
    </row>
    <row r="8686" spans="11:11" x14ac:dyDescent="0.25">
      <c r="K8686"/>
    </row>
    <row r="8687" spans="11:11" x14ac:dyDescent="0.25">
      <c r="K8687"/>
    </row>
    <row r="8688" spans="11:11" x14ac:dyDescent="0.25">
      <c r="K8688"/>
    </row>
    <row r="8689" spans="11:11" x14ac:dyDescent="0.25">
      <c r="K8689"/>
    </row>
    <row r="8690" spans="11:11" x14ac:dyDescent="0.25">
      <c r="K8690"/>
    </row>
    <row r="8691" spans="11:11" x14ac:dyDescent="0.25">
      <c r="K8691"/>
    </row>
    <row r="8692" spans="11:11" x14ac:dyDescent="0.25">
      <c r="K8692"/>
    </row>
    <row r="8693" spans="11:11" x14ac:dyDescent="0.25">
      <c r="K8693"/>
    </row>
    <row r="8694" spans="11:11" x14ac:dyDescent="0.25">
      <c r="K8694"/>
    </row>
    <row r="8695" spans="11:11" x14ac:dyDescent="0.25">
      <c r="K8695"/>
    </row>
    <row r="8696" spans="11:11" x14ac:dyDescent="0.25">
      <c r="K8696"/>
    </row>
    <row r="8697" spans="11:11" x14ac:dyDescent="0.25">
      <c r="K8697"/>
    </row>
    <row r="8698" spans="11:11" x14ac:dyDescent="0.25">
      <c r="K8698"/>
    </row>
    <row r="8699" spans="11:11" x14ac:dyDescent="0.25">
      <c r="K8699"/>
    </row>
    <row r="8700" spans="11:11" x14ac:dyDescent="0.25">
      <c r="K8700"/>
    </row>
    <row r="8701" spans="11:11" x14ac:dyDescent="0.25">
      <c r="K8701"/>
    </row>
    <row r="8702" spans="11:11" x14ac:dyDescent="0.25">
      <c r="K8702"/>
    </row>
    <row r="8703" spans="11:11" x14ac:dyDescent="0.25">
      <c r="K8703"/>
    </row>
    <row r="8704" spans="11:11" x14ac:dyDescent="0.25">
      <c r="K8704"/>
    </row>
    <row r="8705" spans="11:11" x14ac:dyDescent="0.25">
      <c r="K8705"/>
    </row>
    <row r="8706" spans="11:11" x14ac:dyDescent="0.25">
      <c r="K8706"/>
    </row>
    <row r="8707" spans="11:11" x14ac:dyDescent="0.25">
      <c r="K8707"/>
    </row>
    <row r="8708" spans="11:11" x14ac:dyDescent="0.25">
      <c r="K8708"/>
    </row>
    <row r="8709" spans="11:11" x14ac:dyDescent="0.25">
      <c r="K8709"/>
    </row>
    <row r="8710" spans="11:11" x14ac:dyDescent="0.25">
      <c r="K8710"/>
    </row>
    <row r="8711" spans="11:11" x14ac:dyDescent="0.25">
      <c r="K8711"/>
    </row>
    <row r="8712" spans="11:11" x14ac:dyDescent="0.25">
      <c r="K8712"/>
    </row>
    <row r="8713" spans="11:11" x14ac:dyDescent="0.25">
      <c r="K8713"/>
    </row>
    <row r="8714" spans="11:11" x14ac:dyDescent="0.25">
      <c r="K8714"/>
    </row>
    <row r="8715" spans="11:11" x14ac:dyDescent="0.25">
      <c r="K8715"/>
    </row>
    <row r="8716" spans="11:11" x14ac:dyDescent="0.25">
      <c r="K8716"/>
    </row>
    <row r="8717" spans="11:11" x14ac:dyDescent="0.25">
      <c r="K8717"/>
    </row>
    <row r="8718" spans="11:11" x14ac:dyDescent="0.25">
      <c r="K8718"/>
    </row>
    <row r="8719" spans="11:11" x14ac:dyDescent="0.25">
      <c r="K8719"/>
    </row>
    <row r="8720" spans="11:11" x14ac:dyDescent="0.25">
      <c r="K8720"/>
    </row>
    <row r="8721" spans="11:11" x14ac:dyDescent="0.25">
      <c r="K8721"/>
    </row>
    <row r="8722" spans="11:11" x14ac:dyDescent="0.25">
      <c r="K8722"/>
    </row>
    <row r="8723" spans="11:11" x14ac:dyDescent="0.25">
      <c r="K8723"/>
    </row>
    <row r="8724" spans="11:11" x14ac:dyDescent="0.25">
      <c r="K8724"/>
    </row>
    <row r="8725" spans="11:11" x14ac:dyDescent="0.25">
      <c r="K8725"/>
    </row>
    <row r="8726" spans="11:11" x14ac:dyDescent="0.25">
      <c r="K8726"/>
    </row>
    <row r="8727" spans="11:11" x14ac:dyDescent="0.25">
      <c r="K8727"/>
    </row>
    <row r="8728" spans="11:11" x14ac:dyDescent="0.25">
      <c r="K8728"/>
    </row>
    <row r="8729" spans="11:11" x14ac:dyDescent="0.25">
      <c r="K8729"/>
    </row>
    <row r="8730" spans="11:11" x14ac:dyDescent="0.25">
      <c r="K8730"/>
    </row>
    <row r="8731" spans="11:11" x14ac:dyDescent="0.25">
      <c r="K8731"/>
    </row>
    <row r="8732" spans="11:11" x14ac:dyDescent="0.25">
      <c r="K8732"/>
    </row>
    <row r="8733" spans="11:11" x14ac:dyDescent="0.25">
      <c r="K8733"/>
    </row>
    <row r="8734" spans="11:11" x14ac:dyDescent="0.25">
      <c r="K8734"/>
    </row>
    <row r="8735" spans="11:11" x14ac:dyDescent="0.25">
      <c r="K8735"/>
    </row>
    <row r="8736" spans="11:11" x14ac:dyDescent="0.25">
      <c r="K8736"/>
    </row>
    <row r="8737" spans="11:11" x14ac:dyDescent="0.25">
      <c r="K8737"/>
    </row>
    <row r="8738" spans="11:11" x14ac:dyDescent="0.25">
      <c r="K8738"/>
    </row>
    <row r="8739" spans="11:11" x14ac:dyDescent="0.25">
      <c r="K8739"/>
    </row>
    <row r="8740" spans="11:11" x14ac:dyDescent="0.25">
      <c r="K8740"/>
    </row>
    <row r="8741" spans="11:11" x14ac:dyDescent="0.25">
      <c r="K8741"/>
    </row>
    <row r="8742" spans="11:11" x14ac:dyDescent="0.25">
      <c r="K8742"/>
    </row>
    <row r="8743" spans="11:11" x14ac:dyDescent="0.25">
      <c r="K8743"/>
    </row>
    <row r="8744" spans="11:11" x14ac:dyDescent="0.25">
      <c r="K8744"/>
    </row>
    <row r="8745" spans="11:11" x14ac:dyDescent="0.25">
      <c r="K8745"/>
    </row>
    <row r="8746" spans="11:11" x14ac:dyDescent="0.25">
      <c r="K8746"/>
    </row>
    <row r="8747" spans="11:11" x14ac:dyDescent="0.25">
      <c r="K8747"/>
    </row>
    <row r="8748" spans="11:11" x14ac:dyDescent="0.25">
      <c r="K8748"/>
    </row>
    <row r="8749" spans="11:11" x14ac:dyDescent="0.25">
      <c r="K8749"/>
    </row>
    <row r="8750" spans="11:11" x14ac:dyDescent="0.25">
      <c r="K8750"/>
    </row>
    <row r="8751" spans="11:11" x14ac:dyDescent="0.25">
      <c r="K8751"/>
    </row>
    <row r="8752" spans="11:11" x14ac:dyDescent="0.25">
      <c r="K8752"/>
    </row>
    <row r="8753" spans="11:11" x14ac:dyDescent="0.25">
      <c r="K8753"/>
    </row>
    <row r="8754" spans="11:11" x14ac:dyDescent="0.25">
      <c r="K8754"/>
    </row>
    <row r="8755" spans="11:11" x14ac:dyDescent="0.25">
      <c r="K8755"/>
    </row>
    <row r="8756" spans="11:11" x14ac:dyDescent="0.25">
      <c r="K8756"/>
    </row>
    <row r="8757" spans="11:11" x14ac:dyDescent="0.25">
      <c r="K8757"/>
    </row>
    <row r="8758" spans="11:11" x14ac:dyDescent="0.25">
      <c r="K8758"/>
    </row>
    <row r="8759" spans="11:11" x14ac:dyDescent="0.25">
      <c r="K8759"/>
    </row>
    <row r="8760" spans="11:11" x14ac:dyDescent="0.25">
      <c r="K8760"/>
    </row>
    <row r="8761" spans="11:11" x14ac:dyDescent="0.25">
      <c r="K8761"/>
    </row>
    <row r="8762" spans="11:11" x14ac:dyDescent="0.25">
      <c r="K8762"/>
    </row>
    <row r="8763" spans="11:11" x14ac:dyDescent="0.25">
      <c r="K8763"/>
    </row>
    <row r="8764" spans="11:11" x14ac:dyDescent="0.25">
      <c r="K8764"/>
    </row>
    <row r="8765" spans="11:11" x14ac:dyDescent="0.25">
      <c r="K8765"/>
    </row>
    <row r="8766" spans="11:11" x14ac:dyDescent="0.25">
      <c r="K8766"/>
    </row>
    <row r="8767" spans="11:11" x14ac:dyDescent="0.25">
      <c r="K8767"/>
    </row>
    <row r="8768" spans="11:11" x14ac:dyDescent="0.25">
      <c r="K8768"/>
    </row>
    <row r="8769" spans="11:11" x14ac:dyDescent="0.25">
      <c r="K8769"/>
    </row>
    <row r="8770" spans="11:11" x14ac:dyDescent="0.25">
      <c r="K8770"/>
    </row>
    <row r="8771" spans="11:11" x14ac:dyDescent="0.25">
      <c r="K8771"/>
    </row>
    <row r="8772" spans="11:11" x14ac:dyDescent="0.25">
      <c r="K8772"/>
    </row>
    <row r="8773" spans="11:11" x14ac:dyDescent="0.25">
      <c r="K8773"/>
    </row>
    <row r="8774" spans="11:11" x14ac:dyDescent="0.25">
      <c r="K8774"/>
    </row>
    <row r="8775" spans="11:11" x14ac:dyDescent="0.25">
      <c r="K8775"/>
    </row>
    <row r="8776" spans="11:11" x14ac:dyDescent="0.25">
      <c r="K8776"/>
    </row>
    <row r="8777" spans="11:11" x14ac:dyDescent="0.25">
      <c r="K8777"/>
    </row>
    <row r="8778" spans="11:11" x14ac:dyDescent="0.25">
      <c r="K8778"/>
    </row>
    <row r="8779" spans="11:11" x14ac:dyDescent="0.25">
      <c r="K8779"/>
    </row>
    <row r="8780" spans="11:11" x14ac:dyDescent="0.25">
      <c r="K8780"/>
    </row>
    <row r="8781" spans="11:11" x14ac:dyDescent="0.25">
      <c r="K8781"/>
    </row>
    <row r="8782" spans="11:11" x14ac:dyDescent="0.25">
      <c r="K8782"/>
    </row>
    <row r="8783" spans="11:11" x14ac:dyDescent="0.25">
      <c r="K8783"/>
    </row>
    <row r="8784" spans="11:11" x14ac:dyDescent="0.25">
      <c r="K8784"/>
    </row>
    <row r="8785" spans="11:11" x14ac:dyDescent="0.25">
      <c r="K8785"/>
    </row>
    <row r="8786" spans="11:11" x14ac:dyDescent="0.25">
      <c r="K8786"/>
    </row>
    <row r="8787" spans="11:11" x14ac:dyDescent="0.25">
      <c r="K8787"/>
    </row>
    <row r="8788" spans="11:11" x14ac:dyDescent="0.25">
      <c r="K8788"/>
    </row>
    <row r="8789" spans="11:11" x14ac:dyDescent="0.25">
      <c r="K8789"/>
    </row>
    <row r="8790" spans="11:11" x14ac:dyDescent="0.25">
      <c r="K8790"/>
    </row>
    <row r="8791" spans="11:11" x14ac:dyDescent="0.25">
      <c r="K8791"/>
    </row>
    <row r="8792" spans="11:11" x14ac:dyDescent="0.25">
      <c r="K8792"/>
    </row>
    <row r="8793" spans="11:11" x14ac:dyDescent="0.25">
      <c r="K8793"/>
    </row>
    <row r="8794" spans="11:11" x14ac:dyDescent="0.25">
      <c r="K8794"/>
    </row>
    <row r="8795" spans="11:11" x14ac:dyDescent="0.25">
      <c r="K8795"/>
    </row>
    <row r="8796" spans="11:11" x14ac:dyDescent="0.25">
      <c r="K8796"/>
    </row>
    <row r="8797" spans="11:11" x14ac:dyDescent="0.25">
      <c r="K8797"/>
    </row>
    <row r="8798" spans="11:11" x14ac:dyDescent="0.25">
      <c r="K8798"/>
    </row>
    <row r="8799" spans="11:11" x14ac:dyDescent="0.25">
      <c r="K8799"/>
    </row>
    <row r="8800" spans="11:11" x14ac:dyDescent="0.25">
      <c r="K8800"/>
    </row>
    <row r="8801" spans="11:11" x14ac:dyDescent="0.25">
      <c r="K8801"/>
    </row>
    <row r="8802" spans="11:11" x14ac:dyDescent="0.25">
      <c r="K8802"/>
    </row>
    <row r="8803" spans="11:11" x14ac:dyDescent="0.25">
      <c r="K8803"/>
    </row>
    <row r="8804" spans="11:11" x14ac:dyDescent="0.25">
      <c r="K8804"/>
    </row>
    <row r="8805" spans="11:11" x14ac:dyDescent="0.25">
      <c r="K8805"/>
    </row>
    <row r="8806" spans="11:11" x14ac:dyDescent="0.25">
      <c r="K8806"/>
    </row>
    <row r="8807" spans="11:11" x14ac:dyDescent="0.25">
      <c r="K8807"/>
    </row>
    <row r="8808" spans="11:11" x14ac:dyDescent="0.25">
      <c r="K8808"/>
    </row>
    <row r="8809" spans="11:11" x14ac:dyDescent="0.25">
      <c r="K8809"/>
    </row>
    <row r="8810" spans="11:11" x14ac:dyDescent="0.25">
      <c r="K8810"/>
    </row>
    <row r="8811" spans="11:11" x14ac:dyDescent="0.25">
      <c r="K8811"/>
    </row>
    <row r="8812" spans="11:11" x14ac:dyDescent="0.25">
      <c r="K8812"/>
    </row>
    <row r="8813" spans="11:11" x14ac:dyDescent="0.25">
      <c r="K8813"/>
    </row>
    <row r="8814" spans="11:11" x14ac:dyDescent="0.25">
      <c r="K8814"/>
    </row>
    <row r="8815" spans="11:11" x14ac:dyDescent="0.25">
      <c r="K8815"/>
    </row>
    <row r="8816" spans="11:11" x14ac:dyDescent="0.25">
      <c r="K8816"/>
    </row>
    <row r="8817" spans="11:11" x14ac:dyDescent="0.25">
      <c r="K8817"/>
    </row>
    <row r="8818" spans="11:11" x14ac:dyDescent="0.25">
      <c r="K8818"/>
    </row>
    <row r="8819" spans="11:11" x14ac:dyDescent="0.25">
      <c r="K8819"/>
    </row>
    <row r="8820" spans="11:11" x14ac:dyDescent="0.25">
      <c r="K8820"/>
    </row>
    <row r="8821" spans="11:11" x14ac:dyDescent="0.25">
      <c r="K8821"/>
    </row>
    <row r="8822" spans="11:11" x14ac:dyDescent="0.25">
      <c r="K8822"/>
    </row>
    <row r="8823" spans="11:11" x14ac:dyDescent="0.25">
      <c r="K8823"/>
    </row>
    <row r="8824" spans="11:11" x14ac:dyDescent="0.25">
      <c r="K8824"/>
    </row>
    <row r="8825" spans="11:11" x14ac:dyDescent="0.25">
      <c r="K8825"/>
    </row>
    <row r="8826" spans="11:11" x14ac:dyDescent="0.25">
      <c r="K8826"/>
    </row>
    <row r="8827" spans="11:11" x14ac:dyDescent="0.25">
      <c r="K8827"/>
    </row>
    <row r="8828" spans="11:11" x14ac:dyDescent="0.25">
      <c r="K8828"/>
    </row>
    <row r="8829" spans="11:11" x14ac:dyDescent="0.25">
      <c r="K8829"/>
    </row>
    <row r="8830" spans="11:11" x14ac:dyDescent="0.25">
      <c r="K8830"/>
    </row>
    <row r="8831" spans="11:11" x14ac:dyDescent="0.25">
      <c r="K8831"/>
    </row>
    <row r="8832" spans="11:11" x14ac:dyDescent="0.25">
      <c r="K8832"/>
    </row>
    <row r="8833" spans="11:11" x14ac:dyDescent="0.25">
      <c r="K8833"/>
    </row>
    <row r="8834" spans="11:11" x14ac:dyDescent="0.25">
      <c r="K8834"/>
    </row>
    <row r="8835" spans="11:11" x14ac:dyDescent="0.25">
      <c r="K8835"/>
    </row>
    <row r="8836" spans="11:11" x14ac:dyDescent="0.25">
      <c r="K8836"/>
    </row>
    <row r="8837" spans="11:11" x14ac:dyDescent="0.25">
      <c r="K8837"/>
    </row>
    <row r="8838" spans="11:11" x14ac:dyDescent="0.25">
      <c r="K8838"/>
    </row>
    <row r="8839" spans="11:11" x14ac:dyDescent="0.25">
      <c r="K8839"/>
    </row>
    <row r="8840" spans="11:11" x14ac:dyDescent="0.25">
      <c r="K8840"/>
    </row>
    <row r="8841" spans="11:11" x14ac:dyDescent="0.25">
      <c r="K8841"/>
    </row>
    <row r="8842" spans="11:11" x14ac:dyDescent="0.25">
      <c r="K8842"/>
    </row>
    <row r="8843" spans="11:11" x14ac:dyDescent="0.25">
      <c r="K8843"/>
    </row>
    <row r="8844" spans="11:11" x14ac:dyDescent="0.25">
      <c r="K8844"/>
    </row>
    <row r="8845" spans="11:11" x14ac:dyDescent="0.25">
      <c r="K8845"/>
    </row>
    <row r="8846" spans="11:11" x14ac:dyDescent="0.25">
      <c r="K8846"/>
    </row>
    <row r="8847" spans="11:11" x14ac:dyDescent="0.25">
      <c r="K8847"/>
    </row>
    <row r="8848" spans="11:11" x14ac:dyDescent="0.25">
      <c r="K8848"/>
    </row>
    <row r="8849" spans="11:11" x14ac:dyDescent="0.25">
      <c r="K8849"/>
    </row>
    <row r="8850" spans="11:11" x14ac:dyDescent="0.25">
      <c r="K8850"/>
    </row>
    <row r="8851" spans="11:11" x14ac:dyDescent="0.25">
      <c r="K8851"/>
    </row>
    <row r="8852" spans="11:11" x14ac:dyDescent="0.25">
      <c r="K8852"/>
    </row>
    <row r="8853" spans="11:11" x14ac:dyDescent="0.25">
      <c r="K8853"/>
    </row>
    <row r="8854" spans="11:11" x14ac:dyDescent="0.25">
      <c r="K8854"/>
    </row>
    <row r="8855" spans="11:11" x14ac:dyDescent="0.25">
      <c r="K8855"/>
    </row>
    <row r="8856" spans="11:11" x14ac:dyDescent="0.25">
      <c r="K8856"/>
    </row>
    <row r="8857" spans="11:11" x14ac:dyDescent="0.25">
      <c r="K8857"/>
    </row>
    <row r="8858" spans="11:11" x14ac:dyDescent="0.25">
      <c r="K8858"/>
    </row>
    <row r="8859" spans="11:11" x14ac:dyDescent="0.25">
      <c r="K8859"/>
    </row>
    <row r="8860" spans="11:11" x14ac:dyDescent="0.25">
      <c r="K8860"/>
    </row>
    <row r="8861" spans="11:11" x14ac:dyDescent="0.25">
      <c r="K8861"/>
    </row>
    <row r="8862" spans="11:11" x14ac:dyDescent="0.25">
      <c r="K8862"/>
    </row>
    <row r="8863" spans="11:11" x14ac:dyDescent="0.25">
      <c r="K8863"/>
    </row>
    <row r="8864" spans="11:11" x14ac:dyDescent="0.25">
      <c r="K8864"/>
    </row>
    <row r="8865" spans="11:11" x14ac:dyDescent="0.25">
      <c r="K8865"/>
    </row>
    <row r="8866" spans="11:11" x14ac:dyDescent="0.25">
      <c r="K8866"/>
    </row>
    <row r="8867" spans="11:11" x14ac:dyDescent="0.25">
      <c r="K8867"/>
    </row>
    <row r="8868" spans="11:11" x14ac:dyDescent="0.25">
      <c r="K8868"/>
    </row>
    <row r="8869" spans="11:11" x14ac:dyDescent="0.25">
      <c r="K8869"/>
    </row>
    <row r="8870" spans="11:11" x14ac:dyDescent="0.25">
      <c r="K8870"/>
    </row>
    <row r="8871" spans="11:11" x14ac:dyDescent="0.25">
      <c r="K8871"/>
    </row>
    <row r="8872" spans="11:11" x14ac:dyDescent="0.25">
      <c r="K8872"/>
    </row>
    <row r="8873" spans="11:11" x14ac:dyDescent="0.25">
      <c r="K8873"/>
    </row>
    <row r="8874" spans="11:11" x14ac:dyDescent="0.25">
      <c r="K8874"/>
    </row>
    <row r="8875" spans="11:11" x14ac:dyDescent="0.25">
      <c r="K8875"/>
    </row>
    <row r="8876" spans="11:11" x14ac:dyDescent="0.25">
      <c r="K8876"/>
    </row>
    <row r="8877" spans="11:11" x14ac:dyDescent="0.25">
      <c r="K8877"/>
    </row>
    <row r="8878" spans="11:11" x14ac:dyDescent="0.25">
      <c r="K8878"/>
    </row>
    <row r="8879" spans="11:11" x14ac:dyDescent="0.25">
      <c r="K8879"/>
    </row>
    <row r="8880" spans="11:11" x14ac:dyDescent="0.25">
      <c r="K8880"/>
    </row>
    <row r="8881" spans="11:11" x14ac:dyDescent="0.25">
      <c r="K8881"/>
    </row>
    <row r="8882" spans="11:11" x14ac:dyDescent="0.25">
      <c r="K8882"/>
    </row>
    <row r="8883" spans="11:11" x14ac:dyDescent="0.25">
      <c r="K8883"/>
    </row>
    <row r="8884" spans="11:11" x14ac:dyDescent="0.25">
      <c r="K8884"/>
    </row>
    <row r="8885" spans="11:11" x14ac:dyDescent="0.25">
      <c r="K8885"/>
    </row>
    <row r="8886" spans="11:11" x14ac:dyDescent="0.25">
      <c r="K8886"/>
    </row>
    <row r="8887" spans="11:11" x14ac:dyDescent="0.25">
      <c r="K8887"/>
    </row>
    <row r="8888" spans="11:11" x14ac:dyDescent="0.25">
      <c r="K8888"/>
    </row>
    <row r="8889" spans="11:11" x14ac:dyDescent="0.25">
      <c r="K8889"/>
    </row>
    <row r="8890" spans="11:11" x14ac:dyDescent="0.25">
      <c r="K8890"/>
    </row>
    <row r="8891" spans="11:11" x14ac:dyDescent="0.25">
      <c r="K8891"/>
    </row>
    <row r="8892" spans="11:11" x14ac:dyDescent="0.25">
      <c r="K8892"/>
    </row>
    <row r="8893" spans="11:11" x14ac:dyDescent="0.25">
      <c r="K8893"/>
    </row>
    <row r="8894" spans="11:11" x14ac:dyDescent="0.25">
      <c r="K8894"/>
    </row>
    <row r="8895" spans="11:11" x14ac:dyDescent="0.25">
      <c r="K8895"/>
    </row>
    <row r="8896" spans="11:11" x14ac:dyDescent="0.25">
      <c r="K8896"/>
    </row>
    <row r="8897" spans="11:11" x14ac:dyDescent="0.25">
      <c r="K8897"/>
    </row>
    <row r="8898" spans="11:11" x14ac:dyDescent="0.25">
      <c r="K8898"/>
    </row>
    <row r="8899" spans="11:11" x14ac:dyDescent="0.25">
      <c r="K8899"/>
    </row>
    <row r="8900" spans="11:11" x14ac:dyDescent="0.25">
      <c r="K8900"/>
    </row>
    <row r="8901" spans="11:11" x14ac:dyDescent="0.25">
      <c r="K8901"/>
    </row>
    <row r="8902" spans="11:11" x14ac:dyDescent="0.25">
      <c r="K8902"/>
    </row>
    <row r="8903" spans="11:11" x14ac:dyDescent="0.25">
      <c r="K8903"/>
    </row>
    <row r="8904" spans="11:11" x14ac:dyDescent="0.25">
      <c r="K8904"/>
    </row>
    <row r="8905" spans="11:11" x14ac:dyDescent="0.25">
      <c r="K8905"/>
    </row>
    <row r="8906" spans="11:11" x14ac:dyDescent="0.25">
      <c r="K8906"/>
    </row>
    <row r="8907" spans="11:11" x14ac:dyDescent="0.25">
      <c r="K8907"/>
    </row>
    <row r="8908" spans="11:11" x14ac:dyDescent="0.25">
      <c r="K8908"/>
    </row>
    <row r="8909" spans="11:11" x14ac:dyDescent="0.25">
      <c r="K8909"/>
    </row>
    <row r="8910" spans="11:11" x14ac:dyDescent="0.25">
      <c r="K8910"/>
    </row>
    <row r="8911" spans="11:11" x14ac:dyDescent="0.25">
      <c r="K8911"/>
    </row>
    <row r="8912" spans="11:11" x14ac:dyDescent="0.25">
      <c r="K8912"/>
    </row>
    <row r="8913" spans="11:11" x14ac:dyDescent="0.25">
      <c r="K8913"/>
    </row>
    <row r="8914" spans="11:11" x14ac:dyDescent="0.25">
      <c r="K8914"/>
    </row>
    <row r="8915" spans="11:11" x14ac:dyDescent="0.25">
      <c r="K8915"/>
    </row>
    <row r="8916" spans="11:11" x14ac:dyDescent="0.25">
      <c r="K8916"/>
    </row>
    <row r="8917" spans="11:11" x14ac:dyDescent="0.25">
      <c r="K8917"/>
    </row>
    <row r="8918" spans="11:11" x14ac:dyDescent="0.25">
      <c r="K8918"/>
    </row>
    <row r="8919" spans="11:11" x14ac:dyDescent="0.25">
      <c r="K8919"/>
    </row>
    <row r="8920" spans="11:11" x14ac:dyDescent="0.25">
      <c r="K8920"/>
    </row>
    <row r="8921" spans="11:11" x14ac:dyDescent="0.25">
      <c r="K8921"/>
    </row>
    <row r="8922" spans="11:11" x14ac:dyDescent="0.25">
      <c r="K8922"/>
    </row>
    <row r="8923" spans="11:11" x14ac:dyDescent="0.25">
      <c r="K8923"/>
    </row>
    <row r="8924" spans="11:11" x14ac:dyDescent="0.25">
      <c r="K8924"/>
    </row>
    <row r="8925" spans="11:11" x14ac:dyDescent="0.25">
      <c r="K8925"/>
    </row>
    <row r="8926" spans="11:11" x14ac:dyDescent="0.25">
      <c r="K8926"/>
    </row>
    <row r="8927" spans="11:11" x14ac:dyDescent="0.25">
      <c r="K8927"/>
    </row>
    <row r="8928" spans="11:11" x14ac:dyDescent="0.25">
      <c r="K8928"/>
    </row>
    <row r="8929" spans="11:11" x14ac:dyDescent="0.25">
      <c r="K8929"/>
    </row>
    <row r="8930" spans="11:11" x14ac:dyDescent="0.25">
      <c r="K8930"/>
    </row>
    <row r="8931" spans="11:11" x14ac:dyDescent="0.25">
      <c r="K8931"/>
    </row>
    <row r="8932" spans="11:11" x14ac:dyDescent="0.25">
      <c r="K8932"/>
    </row>
    <row r="8933" spans="11:11" x14ac:dyDescent="0.25">
      <c r="K8933"/>
    </row>
    <row r="8934" spans="11:11" x14ac:dyDescent="0.25">
      <c r="K8934"/>
    </row>
    <row r="8935" spans="11:11" x14ac:dyDescent="0.25">
      <c r="K8935"/>
    </row>
    <row r="8936" spans="11:11" x14ac:dyDescent="0.25">
      <c r="K8936"/>
    </row>
    <row r="8937" spans="11:11" x14ac:dyDescent="0.25">
      <c r="K8937"/>
    </row>
    <row r="8938" spans="11:11" x14ac:dyDescent="0.25">
      <c r="K8938"/>
    </row>
    <row r="8939" spans="11:11" x14ac:dyDescent="0.25">
      <c r="K8939"/>
    </row>
    <row r="8940" spans="11:11" x14ac:dyDescent="0.25">
      <c r="K8940"/>
    </row>
    <row r="8941" spans="11:11" x14ac:dyDescent="0.25">
      <c r="K8941"/>
    </row>
    <row r="8942" spans="11:11" x14ac:dyDescent="0.25">
      <c r="K8942"/>
    </row>
    <row r="8943" spans="11:11" x14ac:dyDescent="0.25">
      <c r="K8943"/>
    </row>
    <row r="8944" spans="11:11" x14ac:dyDescent="0.25">
      <c r="K8944"/>
    </row>
    <row r="8945" spans="11:11" x14ac:dyDescent="0.25">
      <c r="K8945"/>
    </row>
    <row r="8946" spans="11:11" x14ac:dyDescent="0.25">
      <c r="K8946"/>
    </row>
    <row r="8947" spans="11:11" x14ac:dyDescent="0.25">
      <c r="K8947"/>
    </row>
    <row r="8948" spans="11:11" x14ac:dyDescent="0.25">
      <c r="K8948"/>
    </row>
    <row r="8949" spans="11:11" x14ac:dyDescent="0.25">
      <c r="K8949"/>
    </row>
    <row r="8950" spans="11:11" x14ac:dyDescent="0.25">
      <c r="K8950"/>
    </row>
    <row r="8951" spans="11:11" x14ac:dyDescent="0.25">
      <c r="K8951"/>
    </row>
    <row r="8952" spans="11:11" x14ac:dyDescent="0.25">
      <c r="K8952"/>
    </row>
    <row r="8953" spans="11:11" x14ac:dyDescent="0.25">
      <c r="K8953"/>
    </row>
    <row r="8954" spans="11:11" x14ac:dyDescent="0.25">
      <c r="K8954"/>
    </row>
    <row r="8955" spans="11:11" x14ac:dyDescent="0.25">
      <c r="K8955"/>
    </row>
    <row r="8956" spans="11:11" x14ac:dyDescent="0.25">
      <c r="K8956"/>
    </row>
    <row r="8957" spans="11:11" x14ac:dyDescent="0.25">
      <c r="K8957"/>
    </row>
    <row r="8958" spans="11:11" x14ac:dyDescent="0.25">
      <c r="K8958"/>
    </row>
    <row r="8959" spans="11:11" x14ac:dyDescent="0.25">
      <c r="K8959"/>
    </row>
    <row r="8960" spans="11:11" x14ac:dyDescent="0.25">
      <c r="K8960"/>
    </row>
    <row r="8961" spans="11:11" x14ac:dyDescent="0.25">
      <c r="K8961"/>
    </row>
    <row r="8962" spans="11:11" x14ac:dyDescent="0.25">
      <c r="K8962"/>
    </row>
    <row r="8963" spans="11:11" x14ac:dyDescent="0.25">
      <c r="K8963"/>
    </row>
    <row r="8964" spans="11:11" x14ac:dyDescent="0.25">
      <c r="K8964"/>
    </row>
    <row r="8965" spans="11:11" x14ac:dyDescent="0.25">
      <c r="K8965"/>
    </row>
    <row r="8966" spans="11:11" x14ac:dyDescent="0.25">
      <c r="K8966"/>
    </row>
    <row r="8967" spans="11:11" x14ac:dyDescent="0.25">
      <c r="K8967"/>
    </row>
    <row r="8968" spans="11:11" x14ac:dyDescent="0.25">
      <c r="K8968"/>
    </row>
    <row r="8969" spans="11:11" x14ac:dyDescent="0.25">
      <c r="K8969"/>
    </row>
    <row r="8970" spans="11:11" x14ac:dyDescent="0.25">
      <c r="K8970"/>
    </row>
    <row r="8971" spans="11:11" x14ac:dyDescent="0.25">
      <c r="K8971"/>
    </row>
    <row r="8972" spans="11:11" x14ac:dyDescent="0.25">
      <c r="K8972"/>
    </row>
    <row r="8973" spans="11:11" x14ac:dyDescent="0.25">
      <c r="K8973"/>
    </row>
    <row r="8974" spans="11:11" x14ac:dyDescent="0.25">
      <c r="K8974"/>
    </row>
    <row r="8975" spans="11:11" x14ac:dyDescent="0.25">
      <c r="K8975"/>
    </row>
    <row r="8976" spans="11:11" x14ac:dyDescent="0.25">
      <c r="K8976"/>
    </row>
    <row r="8977" spans="11:11" x14ac:dyDescent="0.25">
      <c r="K8977"/>
    </row>
    <row r="8978" spans="11:11" x14ac:dyDescent="0.25">
      <c r="K8978"/>
    </row>
    <row r="8979" spans="11:11" x14ac:dyDescent="0.25">
      <c r="K8979"/>
    </row>
    <row r="8980" spans="11:11" x14ac:dyDescent="0.25">
      <c r="K8980"/>
    </row>
    <row r="8981" spans="11:11" x14ac:dyDescent="0.25">
      <c r="K8981"/>
    </row>
    <row r="8982" spans="11:11" x14ac:dyDescent="0.25">
      <c r="K8982"/>
    </row>
    <row r="8983" spans="11:11" x14ac:dyDescent="0.25">
      <c r="K8983"/>
    </row>
    <row r="8984" spans="11:11" x14ac:dyDescent="0.25">
      <c r="K8984"/>
    </row>
    <row r="8985" spans="11:11" x14ac:dyDescent="0.25">
      <c r="K8985"/>
    </row>
    <row r="8986" spans="11:11" x14ac:dyDescent="0.25">
      <c r="K8986"/>
    </row>
    <row r="8987" spans="11:11" x14ac:dyDescent="0.25">
      <c r="K8987"/>
    </row>
    <row r="8988" spans="11:11" x14ac:dyDescent="0.25">
      <c r="K8988"/>
    </row>
    <row r="8989" spans="11:11" x14ac:dyDescent="0.25">
      <c r="K8989"/>
    </row>
    <row r="8990" spans="11:11" x14ac:dyDescent="0.25">
      <c r="K8990"/>
    </row>
    <row r="8991" spans="11:11" x14ac:dyDescent="0.25">
      <c r="K8991"/>
    </row>
    <row r="8992" spans="11:11" x14ac:dyDescent="0.25">
      <c r="K8992"/>
    </row>
    <row r="8993" spans="11:11" x14ac:dyDescent="0.25">
      <c r="K8993"/>
    </row>
    <row r="8994" spans="11:11" x14ac:dyDescent="0.25">
      <c r="K8994"/>
    </row>
    <row r="8995" spans="11:11" x14ac:dyDescent="0.25">
      <c r="K8995"/>
    </row>
    <row r="8996" spans="11:11" x14ac:dyDescent="0.25">
      <c r="K8996"/>
    </row>
    <row r="8997" spans="11:11" x14ac:dyDescent="0.25">
      <c r="K8997"/>
    </row>
    <row r="8998" spans="11:11" x14ac:dyDescent="0.25">
      <c r="K8998"/>
    </row>
    <row r="8999" spans="11:11" x14ac:dyDescent="0.25">
      <c r="K8999"/>
    </row>
    <row r="9000" spans="11:11" x14ac:dyDescent="0.25">
      <c r="K9000"/>
    </row>
    <row r="9001" spans="11:11" x14ac:dyDescent="0.25">
      <c r="K9001"/>
    </row>
    <row r="9002" spans="11:11" x14ac:dyDescent="0.25">
      <c r="K9002"/>
    </row>
    <row r="9003" spans="11:11" x14ac:dyDescent="0.25">
      <c r="K9003"/>
    </row>
    <row r="9004" spans="11:11" x14ac:dyDescent="0.25">
      <c r="K9004"/>
    </row>
    <row r="9005" spans="11:11" x14ac:dyDescent="0.25">
      <c r="K9005"/>
    </row>
    <row r="9006" spans="11:11" x14ac:dyDescent="0.25">
      <c r="K9006"/>
    </row>
    <row r="9007" spans="11:11" x14ac:dyDescent="0.25">
      <c r="K9007"/>
    </row>
    <row r="9008" spans="11:11" x14ac:dyDescent="0.25">
      <c r="K9008"/>
    </row>
    <row r="9009" spans="11:11" x14ac:dyDescent="0.25">
      <c r="K9009"/>
    </row>
    <row r="9010" spans="11:11" x14ac:dyDescent="0.25">
      <c r="K9010"/>
    </row>
    <row r="9011" spans="11:11" x14ac:dyDescent="0.25">
      <c r="K9011"/>
    </row>
    <row r="9012" spans="11:11" x14ac:dyDescent="0.25">
      <c r="K9012"/>
    </row>
    <row r="9013" spans="11:11" x14ac:dyDescent="0.25">
      <c r="K9013"/>
    </row>
    <row r="9014" spans="11:11" x14ac:dyDescent="0.25">
      <c r="K9014"/>
    </row>
    <row r="9015" spans="11:11" x14ac:dyDescent="0.25">
      <c r="K9015"/>
    </row>
    <row r="9016" spans="11:11" x14ac:dyDescent="0.25">
      <c r="K9016"/>
    </row>
    <row r="9017" spans="11:11" x14ac:dyDescent="0.25">
      <c r="K9017"/>
    </row>
    <row r="9018" spans="11:11" x14ac:dyDescent="0.25">
      <c r="K9018"/>
    </row>
    <row r="9019" spans="11:11" x14ac:dyDescent="0.25">
      <c r="K9019"/>
    </row>
    <row r="9020" spans="11:11" x14ac:dyDescent="0.25">
      <c r="K9020"/>
    </row>
    <row r="9021" spans="11:11" x14ac:dyDescent="0.25">
      <c r="K9021"/>
    </row>
    <row r="9022" spans="11:11" x14ac:dyDescent="0.25">
      <c r="K9022"/>
    </row>
    <row r="9023" spans="11:11" x14ac:dyDescent="0.25">
      <c r="K9023"/>
    </row>
    <row r="9024" spans="11:11" x14ac:dyDescent="0.25">
      <c r="K9024"/>
    </row>
    <row r="9025" spans="11:11" x14ac:dyDescent="0.25">
      <c r="K9025"/>
    </row>
    <row r="9026" spans="11:11" x14ac:dyDescent="0.25">
      <c r="K9026"/>
    </row>
    <row r="9027" spans="11:11" x14ac:dyDescent="0.25">
      <c r="K9027"/>
    </row>
    <row r="9028" spans="11:11" x14ac:dyDescent="0.25">
      <c r="K9028"/>
    </row>
    <row r="9029" spans="11:11" x14ac:dyDescent="0.25">
      <c r="K9029"/>
    </row>
    <row r="9030" spans="11:11" x14ac:dyDescent="0.25">
      <c r="K9030"/>
    </row>
    <row r="9031" spans="11:11" x14ac:dyDescent="0.25">
      <c r="K9031"/>
    </row>
    <row r="9032" spans="11:11" x14ac:dyDescent="0.25">
      <c r="K9032"/>
    </row>
    <row r="9033" spans="11:11" x14ac:dyDescent="0.25">
      <c r="K9033"/>
    </row>
    <row r="9034" spans="11:11" x14ac:dyDescent="0.25">
      <c r="K9034"/>
    </row>
    <row r="9035" spans="11:11" x14ac:dyDescent="0.25">
      <c r="K9035"/>
    </row>
    <row r="9036" spans="11:11" x14ac:dyDescent="0.25">
      <c r="K9036"/>
    </row>
    <row r="9037" spans="11:11" x14ac:dyDescent="0.25">
      <c r="K9037"/>
    </row>
    <row r="9038" spans="11:11" x14ac:dyDescent="0.25">
      <c r="K9038"/>
    </row>
    <row r="9039" spans="11:11" x14ac:dyDescent="0.25">
      <c r="K9039"/>
    </row>
    <row r="9040" spans="11:11" x14ac:dyDescent="0.25">
      <c r="K9040"/>
    </row>
    <row r="9041" spans="11:11" x14ac:dyDescent="0.25">
      <c r="K9041"/>
    </row>
    <row r="9042" spans="11:11" x14ac:dyDescent="0.25">
      <c r="K9042"/>
    </row>
    <row r="9043" spans="11:11" x14ac:dyDescent="0.25">
      <c r="K9043"/>
    </row>
    <row r="9044" spans="11:11" x14ac:dyDescent="0.25">
      <c r="K9044"/>
    </row>
    <row r="9045" spans="11:11" x14ac:dyDescent="0.25">
      <c r="K9045"/>
    </row>
    <row r="9046" spans="11:11" x14ac:dyDescent="0.25">
      <c r="K9046"/>
    </row>
    <row r="9047" spans="11:11" x14ac:dyDescent="0.25">
      <c r="K9047"/>
    </row>
    <row r="9048" spans="11:11" x14ac:dyDescent="0.25">
      <c r="K9048"/>
    </row>
    <row r="9049" spans="11:11" x14ac:dyDescent="0.25">
      <c r="K9049"/>
    </row>
    <row r="9050" spans="11:11" x14ac:dyDescent="0.25">
      <c r="K9050"/>
    </row>
    <row r="9051" spans="11:11" x14ac:dyDescent="0.25">
      <c r="K9051"/>
    </row>
    <row r="9052" spans="11:11" x14ac:dyDescent="0.25">
      <c r="K9052"/>
    </row>
    <row r="9053" spans="11:11" x14ac:dyDescent="0.25">
      <c r="K9053"/>
    </row>
    <row r="9054" spans="11:11" x14ac:dyDescent="0.25">
      <c r="K9054"/>
    </row>
    <row r="9055" spans="11:11" x14ac:dyDescent="0.25">
      <c r="K9055"/>
    </row>
    <row r="9056" spans="11:11" x14ac:dyDescent="0.25">
      <c r="K9056"/>
    </row>
    <row r="9057" spans="11:11" x14ac:dyDescent="0.25">
      <c r="K9057"/>
    </row>
    <row r="9058" spans="11:11" x14ac:dyDescent="0.25">
      <c r="K9058"/>
    </row>
    <row r="9059" spans="11:11" x14ac:dyDescent="0.25">
      <c r="K9059"/>
    </row>
    <row r="9060" spans="11:11" x14ac:dyDescent="0.25">
      <c r="K9060"/>
    </row>
    <row r="9061" spans="11:11" x14ac:dyDescent="0.25">
      <c r="K9061"/>
    </row>
    <row r="9062" spans="11:11" x14ac:dyDescent="0.25">
      <c r="K9062"/>
    </row>
    <row r="9063" spans="11:11" x14ac:dyDescent="0.25">
      <c r="K9063"/>
    </row>
    <row r="9064" spans="11:11" x14ac:dyDescent="0.25">
      <c r="K9064"/>
    </row>
    <row r="9065" spans="11:11" x14ac:dyDescent="0.25">
      <c r="K9065"/>
    </row>
    <row r="9066" spans="11:11" x14ac:dyDescent="0.25">
      <c r="K9066"/>
    </row>
    <row r="9067" spans="11:11" x14ac:dyDescent="0.25">
      <c r="K9067"/>
    </row>
    <row r="9068" spans="11:11" x14ac:dyDescent="0.25">
      <c r="K9068"/>
    </row>
    <row r="9069" spans="11:11" x14ac:dyDescent="0.25">
      <c r="K9069"/>
    </row>
    <row r="9070" spans="11:11" x14ac:dyDescent="0.25">
      <c r="K9070"/>
    </row>
    <row r="9071" spans="11:11" x14ac:dyDescent="0.25">
      <c r="K9071"/>
    </row>
    <row r="9072" spans="11:11" x14ac:dyDescent="0.25">
      <c r="K9072"/>
    </row>
    <row r="9073" spans="11:11" x14ac:dyDescent="0.25">
      <c r="K9073"/>
    </row>
    <row r="9074" spans="11:11" x14ac:dyDescent="0.25">
      <c r="K9074"/>
    </row>
    <row r="9075" spans="11:11" x14ac:dyDescent="0.25">
      <c r="K9075"/>
    </row>
    <row r="9076" spans="11:11" x14ac:dyDescent="0.25">
      <c r="K9076"/>
    </row>
    <row r="9077" spans="11:11" x14ac:dyDescent="0.25">
      <c r="K9077"/>
    </row>
    <row r="9078" spans="11:11" x14ac:dyDescent="0.25">
      <c r="K9078"/>
    </row>
    <row r="9079" spans="11:11" x14ac:dyDescent="0.25">
      <c r="K9079"/>
    </row>
    <row r="9080" spans="11:11" x14ac:dyDescent="0.25">
      <c r="K9080"/>
    </row>
    <row r="9081" spans="11:11" x14ac:dyDescent="0.25">
      <c r="K9081"/>
    </row>
    <row r="9082" spans="11:11" x14ac:dyDescent="0.25">
      <c r="K9082"/>
    </row>
    <row r="9083" spans="11:11" x14ac:dyDescent="0.25">
      <c r="K9083"/>
    </row>
    <row r="9084" spans="11:11" x14ac:dyDescent="0.25">
      <c r="K9084"/>
    </row>
    <row r="9085" spans="11:11" x14ac:dyDescent="0.25">
      <c r="K9085"/>
    </row>
    <row r="9086" spans="11:11" x14ac:dyDescent="0.25">
      <c r="K9086"/>
    </row>
    <row r="9087" spans="11:11" x14ac:dyDescent="0.25">
      <c r="K9087"/>
    </row>
    <row r="9088" spans="11:11" x14ac:dyDescent="0.25">
      <c r="K9088"/>
    </row>
    <row r="9089" spans="11:11" x14ac:dyDescent="0.25">
      <c r="K9089"/>
    </row>
    <row r="9090" spans="11:11" x14ac:dyDescent="0.25">
      <c r="K9090"/>
    </row>
    <row r="9091" spans="11:11" x14ac:dyDescent="0.25">
      <c r="K9091"/>
    </row>
    <row r="9092" spans="11:11" x14ac:dyDescent="0.25">
      <c r="K9092"/>
    </row>
    <row r="9093" spans="11:11" x14ac:dyDescent="0.25">
      <c r="K9093"/>
    </row>
    <row r="9094" spans="11:11" x14ac:dyDescent="0.25">
      <c r="K9094"/>
    </row>
    <row r="9095" spans="11:11" x14ac:dyDescent="0.25">
      <c r="K9095"/>
    </row>
    <row r="9096" spans="11:11" x14ac:dyDescent="0.25">
      <c r="K9096"/>
    </row>
    <row r="9097" spans="11:11" x14ac:dyDescent="0.25">
      <c r="K9097"/>
    </row>
    <row r="9098" spans="11:11" x14ac:dyDescent="0.25">
      <c r="K9098"/>
    </row>
    <row r="9099" spans="11:11" x14ac:dyDescent="0.25">
      <c r="K9099"/>
    </row>
    <row r="9100" spans="11:11" x14ac:dyDescent="0.25">
      <c r="K9100"/>
    </row>
    <row r="9101" spans="11:11" x14ac:dyDescent="0.25">
      <c r="K9101"/>
    </row>
    <row r="9102" spans="11:11" x14ac:dyDescent="0.25">
      <c r="K9102"/>
    </row>
    <row r="9103" spans="11:11" x14ac:dyDescent="0.25">
      <c r="K9103"/>
    </row>
    <row r="9104" spans="11:11" x14ac:dyDescent="0.25">
      <c r="K9104"/>
    </row>
    <row r="9105" spans="11:11" x14ac:dyDescent="0.25">
      <c r="K9105"/>
    </row>
    <row r="9106" spans="11:11" x14ac:dyDescent="0.25">
      <c r="K9106"/>
    </row>
    <row r="9107" spans="11:11" x14ac:dyDescent="0.25">
      <c r="K9107"/>
    </row>
    <row r="9108" spans="11:11" x14ac:dyDescent="0.25">
      <c r="K9108"/>
    </row>
    <row r="9109" spans="11:11" x14ac:dyDescent="0.25">
      <c r="K9109"/>
    </row>
    <row r="9110" spans="11:11" x14ac:dyDescent="0.25">
      <c r="K9110"/>
    </row>
    <row r="9111" spans="11:11" x14ac:dyDescent="0.25">
      <c r="K9111"/>
    </row>
    <row r="9112" spans="11:11" x14ac:dyDescent="0.25">
      <c r="K9112"/>
    </row>
    <row r="9113" spans="11:11" x14ac:dyDescent="0.25">
      <c r="K9113"/>
    </row>
    <row r="9114" spans="11:11" x14ac:dyDescent="0.25">
      <c r="K9114"/>
    </row>
    <row r="9115" spans="11:11" x14ac:dyDescent="0.25">
      <c r="K9115"/>
    </row>
    <row r="9116" spans="11:11" x14ac:dyDescent="0.25">
      <c r="K9116"/>
    </row>
    <row r="9117" spans="11:11" x14ac:dyDescent="0.25">
      <c r="K9117"/>
    </row>
    <row r="9118" spans="11:11" x14ac:dyDescent="0.25">
      <c r="K9118"/>
    </row>
    <row r="9119" spans="11:11" x14ac:dyDescent="0.25">
      <c r="K9119"/>
    </row>
    <row r="9120" spans="11:11" x14ac:dyDescent="0.25">
      <c r="K9120"/>
    </row>
    <row r="9121" spans="11:11" x14ac:dyDescent="0.25">
      <c r="K9121"/>
    </row>
    <row r="9122" spans="11:11" x14ac:dyDescent="0.25">
      <c r="K9122"/>
    </row>
    <row r="9123" spans="11:11" x14ac:dyDescent="0.25">
      <c r="K9123"/>
    </row>
    <row r="9124" spans="11:11" x14ac:dyDescent="0.25">
      <c r="K9124"/>
    </row>
    <row r="9125" spans="11:11" x14ac:dyDescent="0.25">
      <c r="K9125"/>
    </row>
    <row r="9126" spans="11:11" x14ac:dyDescent="0.25">
      <c r="K9126"/>
    </row>
    <row r="9127" spans="11:11" x14ac:dyDescent="0.25">
      <c r="K9127"/>
    </row>
    <row r="9128" spans="11:11" x14ac:dyDescent="0.25">
      <c r="K9128"/>
    </row>
    <row r="9129" spans="11:11" x14ac:dyDescent="0.25">
      <c r="K9129"/>
    </row>
    <row r="9130" spans="11:11" x14ac:dyDescent="0.25">
      <c r="K9130"/>
    </row>
    <row r="9131" spans="11:11" x14ac:dyDescent="0.25">
      <c r="K9131"/>
    </row>
    <row r="9132" spans="11:11" x14ac:dyDescent="0.25">
      <c r="K9132"/>
    </row>
    <row r="9133" spans="11:11" x14ac:dyDescent="0.25">
      <c r="K9133"/>
    </row>
    <row r="9134" spans="11:11" x14ac:dyDescent="0.25">
      <c r="K9134"/>
    </row>
    <row r="9135" spans="11:11" x14ac:dyDescent="0.25">
      <c r="K9135"/>
    </row>
    <row r="9136" spans="11:11" x14ac:dyDescent="0.25">
      <c r="K9136"/>
    </row>
    <row r="9137" spans="11:11" x14ac:dyDescent="0.25">
      <c r="K9137"/>
    </row>
    <row r="9138" spans="11:11" x14ac:dyDescent="0.25">
      <c r="K9138"/>
    </row>
    <row r="9139" spans="11:11" x14ac:dyDescent="0.25">
      <c r="K9139"/>
    </row>
    <row r="9140" spans="11:11" x14ac:dyDescent="0.25">
      <c r="K9140"/>
    </row>
    <row r="9141" spans="11:11" x14ac:dyDescent="0.25">
      <c r="K9141"/>
    </row>
    <row r="9142" spans="11:11" x14ac:dyDescent="0.25">
      <c r="K9142"/>
    </row>
    <row r="9143" spans="11:11" x14ac:dyDescent="0.25">
      <c r="K9143"/>
    </row>
    <row r="9144" spans="11:11" x14ac:dyDescent="0.25">
      <c r="K9144"/>
    </row>
    <row r="9145" spans="11:11" x14ac:dyDescent="0.25">
      <c r="K9145"/>
    </row>
    <row r="9146" spans="11:11" x14ac:dyDescent="0.25">
      <c r="K9146"/>
    </row>
    <row r="9147" spans="11:11" x14ac:dyDescent="0.25">
      <c r="K9147"/>
    </row>
    <row r="9148" spans="11:11" x14ac:dyDescent="0.25">
      <c r="K9148"/>
    </row>
    <row r="9149" spans="11:11" x14ac:dyDescent="0.25">
      <c r="K9149"/>
    </row>
    <row r="9150" spans="11:11" x14ac:dyDescent="0.25">
      <c r="K9150"/>
    </row>
    <row r="9151" spans="11:11" x14ac:dyDescent="0.25">
      <c r="K9151"/>
    </row>
    <row r="9152" spans="11:11" x14ac:dyDescent="0.25">
      <c r="K9152"/>
    </row>
    <row r="9153" spans="11:11" x14ac:dyDescent="0.25">
      <c r="K9153"/>
    </row>
    <row r="9154" spans="11:11" x14ac:dyDescent="0.25">
      <c r="K9154"/>
    </row>
    <row r="9155" spans="11:11" x14ac:dyDescent="0.25">
      <c r="K9155"/>
    </row>
    <row r="9156" spans="11:11" x14ac:dyDescent="0.25">
      <c r="K9156"/>
    </row>
    <row r="9157" spans="11:11" x14ac:dyDescent="0.25">
      <c r="K9157"/>
    </row>
    <row r="9158" spans="11:11" x14ac:dyDescent="0.25">
      <c r="K9158"/>
    </row>
    <row r="9159" spans="11:11" x14ac:dyDescent="0.25">
      <c r="K9159"/>
    </row>
    <row r="9160" spans="11:11" x14ac:dyDescent="0.25">
      <c r="K9160"/>
    </row>
    <row r="9161" spans="11:11" x14ac:dyDescent="0.25">
      <c r="K9161"/>
    </row>
    <row r="9162" spans="11:11" x14ac:dyDescent="0.25">
      <c r="K9162"/>
    </row>
    <row r="9163" spans="11:11" x14ac:dyDescent="0.25">
      <c r="K9163"/>
    </row>
    <row r="9164" spans="11:11" x14ac:dyDescent="0.25">
      <c r="K9164"/>
    </row>
    <row r="9165" spans="11:11" x14ac:dyDescent="0.25">
      <c r="K9165"/>
    </row>
    <row r="9166" spans="11:11" x14ac:dyDescent="0.25">
      <c r="K9166"/>
    </row>
    <row r="9167" spans="11:11" x14ac:dyDescent="0.25">
      <c r="K9167"/>
    </row>
    <row r="9168" spans="11:11" x14ac:dyDescent="0.25">
      <c r="K9168"/>
    </row>
    <row r="9169" spans="11:11" x14ac:dyDescent="0.25">
      <c r="K9169"/>
    </row>
    <row r="9170" spans="11:11" x14ac:dyDescent="0.25">
      <c r="K9170"/>
    </row>
    <row r="9171" spans="11:11" x14ac:dyDescent="0.25">
      <c r="K9171"/>
    </row>
    <row r="9172" spans="11:11" x14ac:dyDescent="0.25">
      <c r="K9172"/>
    </row>
    <row r="9173" spans="11:11" x14ac:dyDescent="0.25">
      <c r="K9173"/>
    </row>
    <row r="9174" spans="11:11" x14ac:dyDescent="0.25">
      <c r="K9174"/>
    </row>
    <row r="9175" spans="11:11" x14ac:dyDescent="0.25">
      <c r="K9175"/>
    </row>
    <row r="9176" spans="11:11" x14ac:dyDescent="0.25">
      <c r="K9176"/>
    </row>
    <row r="9177" spans="11:11" x14ac:dyDescent="0.25">
      <c r="K9177"/>
    </row>
    <row r="9178" spans="11:11" x14ac:dyDescent="0.25">
      <c r="K9178"/>
    </row>
    <row r="9179" spans="11:11" x14ac:dyDescent="0.25">
      <c r="K9179"/>
    </row>
    <row r="9180" spans="11:11" x14ac:dyDescent="0.25">
      <c r="K9180"/>
    </row>
    <row r="9181" spans="11:11" x14ac:dyDescent="0.25">
      <c r="K9181"/>
    </row>
    <row r="9182" spans="11:11" x14ac:dyDescent="0.25">
      <c r="K9182"/>
    </row>
    <row r="9183" spans="11:11" x14ac:dyDescent="0.25">
      <c r="K9183"/>
    </row>
    <row r="9184" spans="11:11" x14ac:dyDescent="0.25">
      <c r="K9184"/>
    </row>
    <row r="9185" spans="11:11" x14ac:dyDescent="0.25">
      <c r="K9185"/>
    </row>
    <row r="9186" spans="11:11" x14ac:dyDescent="0.25">
      <c r="K9186"/>
    </row>
    <row r="9187" spans="11:11" x14ac:dyDescent="0.25">
      <c r="K9187"/>
    </row>
    <row r="9188" spans="11:11" x14ac:dyDescent="0.25">
      <c r="K9188"/>
    </row>
    <row r="9189" spans="11:11" x14ac:dyDescent="0.25">
      <c r="K9189"/>
    </row>
    <row r="9190" spans="11:11" x14ac:dyDescent="0.25">
      <c r="K9190"/>
    </row>
    <row r="9191" spans="11:11" x14ac:dyDescent="0.25">
      <c r="K9191"/>
    </row>
    <row r="9192" spans="11:11" x14ac:dyDescent="0.25">
      <c r="K9192"/>
    </row>
    <row r="9193" spans="11:11" x14ac:dyDescent="0.25">
      <c r="K9193"/>
    </row>
    <row r="9194" spans="11:11" x14ac:dyDescent="0.25">
      <c r="K9194"/>
    </row>
    <row r="9195" spans="11:11" x14ac:dyDescent="0.25">
      <c r="K9195"/>
    </row>
    <row r="9196" spans="11:11" x14ac:dyDescent="0.25">
      <c r="K9196"/>
    </row>
    <row r="9197" spans="11:11" x14ac:dyDescent="0.25">
      <c r="K9197"/>
    </row>
    <row r="9198" spans="11:11" x14ac:dyDescent="0.25">
      <c r="K9198"/>
    </row>
    <row r="9199" spans="11:11" x14ac:dyDescent="0.25">
      <c r="K9199"/>
    </row>
    <row r="9200" spans="11:11" x14ac:dyDescent="0.25">
      <c r="K9200"/>
    </row>
    <row r="9201" spans="11:11" x14ac:dyDescent="0.25">
      <c r="K9201"/>
    </row>
    <row r="9202" spans="11:11" x14ac:dyDescent="0.25">
      <c r="K9202"/>
    </row>
    <row r="9203" spans="11:11" x14ac:dyDescent="0.25">
      <c r="K9203"/>
    </row>
    <row r="9204" spans="11:11" x14ac:dyDescent="0.25">
      <c r="K9204"/>
    </row>
    <row r="9205" spans="11:11" x14ac:dyDescent="0.25">
      <c r="K9205"/>
    </row>
    <row r="9206" spans="11:11" x14ac:dyDescent="0.25">
      <c r="K9206"/>
    </row>
    <row r="9207" spans="11:11" x14ac:dyDescent="0.25">
      <c r="K9207"/>
    </row>
    <row r="9208" spans="11:11" x14ac:dyDescent="0.25">
      <c r="K9208"/>
    </row>
    <row r="9209" spans="11:11" x14ac:dyDescent="0.25">
      <c r="K9209"/>
    </row>
    <row r="9210" spans="11:11" x14ac:dyDescent="0.25">
      <c r="K9210"/>
    </row>
    <row r="9211" spans="11:11" x14ac:dyDescent="0.25">
      <c r="K9211"/>
    </row>
    <row r="9212" spans="11:11" x14ac:dyDescent="0.25">
      <c r="K9212"/>
    </row>
    <row r="9213" spans="11:11" x14ac:dyDescent="0.25">
      <c r="K9213"/>
    </row>
    <row r="9214" spans="11:11" x14ac:dyDescent="0.25">
      <c r="K9214"/>
    </row>
    <row r="9215" spans="11:11" x14ac:dyDescent="0.25">
      <c r="K9215"/>
    </row>
    <row r="9216" spans="11:11" x14ac:dyDescent="0.25">
      <c r="K9216"/>
    </row>
    <row r="9217" spans="11:11" x14ac:dyDescent="0.25">
      <c r="K9217"/>
    </row>
    <row r="9218" spans="11:11" x14ac:dyDescent="0.25">
      <c r="K9218"/>
    </row>
    <row r="9219" spans="11:11" x14ac:dyDescent="0.25">
      <c r="K9219"/>
    </row>
    <row r="9220" spans="11:11" x14ac:dyDescent="0.25">
      <c r="K9220"/>
    </row>
    <row r="9221" spans="11:11" x14ac:dyDescent="0.25">
      <c r="K9221"/>
    </row>
    <row r="9222" spans="11:11" x14ac:dyDescent="0.25">
      <c r="K9222"/>
    </row>
    <row r="9223" spans="11:11" x14ac:dyDescent="0.25">
      <c r="K9223"/>
    </row>
    <row r="9224" spans="11:11" x14ac:dyDescent="0.25">
      <c r="K9224"/>
    </row>
    <row r="9225" spans="11:11" x14ac:dyDescent="0.25">
      <c r="K9225"/>
    </row>
    <row r="9226" spans="11:11" x14ac:dyDescent="0.25">
      <c r="K9226"/>
    </row>
    <row r="9227" spans="11:11" x14ac:dyDescent="0.25">
      <c r="K9227"/>
    </row>
    <row r="9228" spans="11:11" x14ac:dyDescent="0.25">
      <c r="K9228"/>
    </row>
    <row r="9229" spans="11:11" x14ac:dyDescent="0.25">
      <c r="K9229"/>
    </row>
    <row r="9230" spans="11:11" x14ac:dyDescent="0.25">
      <c r="K9230"/>
    </row>
    <row r="9231" spans="11:11" x14ac:dyDescent="0.25">
      <c r="K9231"/>
    </row>
    <row r="9232" spans="11:11" x14ac:dyDescent="0.25">
      <c r="K9232"/>
    </row>
    <row r="9233" spans="11:11" x14ac:dyDescent="0.25">
      <c r="K9233"/>
    </row>
    <row r="9234" spans="11:11" x14ac:dyDescent="0.25">
      <c r="K9234"/>
    </row>
    <row r="9235" spans="11:11" x14ac:dyDescent="0.25">
      <c r="K9235"/>
    </row>
    <row r="9236" spans="11:11" x14ac:dyDescent="0.25">
      <c r="K9236"/>
    </row>
    <row r="9237" spans="11:11" x14ac:dyDescent="0.25">
      <c r="K9237"/>
    </row>
    <row r="9238" spans="11:11" x14ac:dyDescent="0.25">
      <c r="K9238"/>
    </row>
    <row r="9239" spans="11:11" x14ac:dyDescent="0.25">
      <c r="K9239"/>
    </row>
    <row r="9240" spans="11:11" x14ac:dyDescent="0.25">
      <c r="K9240"/>
    </row>
    <row r="9241" spans="11:11" x14ac:dyDescent="0.25">
      <c r="K9241"/>
    </row>
    <row r="9242" spans="11:11" x14ac:dyDescent="0.25">
      <c r="K9242"/>
    </row>
    <row r="9243" spans="11:11" x14ac:dyDescent="0.25">
      <c r="K9243"/>
    </row>
    <row r="9244" spans="11:11" x14ac:dyDescent="0.25">
      <c r="K9244"/>
    </row>
    <row r="9245" spans="11:11" x14ac:dyDescent="0.25">
      <c r="K9245"/>
    </row>
    <row r="9246" spans="11:11" x14ac:dyDescent="0.25">
      <c r="K9246"/>
    </row>
    <row r="9247" spans="11:11" x14ac:dyDescent="0.25">
      <c r="K9247"/>
    </row>
    <row r="9248" spans="11:11" x14ac:dyDescent="0.25">
      <c r="K9248"/>
    </row>
    <row r="9249" spans="11:11" x14ac:dyDescent="0.25">
      <c r="K9249"/>
    </row>
    <row r="9250" spans="11:11" x14ac:dyDescent="0.25">
      <c r="K9250"/>
    </row>
    <row r="9251" spans="11:11" x14ac:dyDescent="0.25">
      <c r="K9251"/>
    </row>
    <row r="9252" spans="11:11" x14ac:dyDescent="0.25">
      <c r="K9252"/>
    </row>
    <row r="9253" spans="11:11" x14ac:dyDescent="0.25">
      <c r="K9253"/>
    </row>
    <row r="9254" spans="11:11" x14ac:dyDescent="0.25">
      <c r="K9254"/>
    </row>
    <row r="9255" spans="11:11" x14ac:dyDescent="0.25">
      <c r="K9255"/>
    </row>
    <row r="9256" spans="11:11" x14ac:dyDescent="0.25">
      <c r="K9256"/>
    </row>
    <row r="9257" spans="11:11" x14ac:dyDescent="0.25">
      <c r="K9257"/>
    </row>
    <row r="9258" spans="11:11" x14ac:dyDescent="0.25">
      <c r="K9258"/>
    </row>
    <row r="9259" spans="11:11" x14ac:dyDescent="0.25">
      <c r="K9259"/>
    </row>
    <row r="9260" spans="11:11" x14ac:dyDescent="0.25">
      <c r="K9260"/>
    </row>
    <row r="9261" spans="11:11" x14ac:dyDescent="0.25">
      <c r="K9261"/>
    </row>
    <row r="9262" spans="11:11" x14ac:dyDescent="0.25">
      <c r="K9262"/>
    </row>
    <row r="9263" spans="11:11" x14ac:dyDescent="0.25">
      <c r="K9263"/>
    </row>
    <row r="9264" spans="11:11" x14ac:dyDescent="0.25">
      <c r="K9264"/>
    </row>
    <row r="9265" spans="11:11" x14ac:dyDescent="0.25">
      <c r="K9265"/>
    </row>
    <row r="9266" spans="11:11" x14ac:dyDescent="0.25">
      <c r="K9266"/>
    </row>
    <row r="9267" spans="11:11" x14ac:dyDescent="0.25">
      <c r="K9267"/>
    </row>
    <row r="9268" spans="11:11" x14ac:dyDescent="0.25">
      <c r="K9268"/>
    </row>
    <row r="9269" spans="11:11" x14ac:dyDescent="0.25">
      <c r="K9269"/>
    </row>
    <row r="9270" spans="11:11" x14ac:dyDescent="0.25">
      <c r="K9270"/>
    </row>
    <row r="9271" spans="11:11" x14ac:dyDescent="0.25">
      <c r="K9271"/>
    </row>
    <row r="9272" spans="11:11" x14ac:dyDescent="0.25">
      <c r="K9272"/>
    </row>
    <row r="9273" spans="11:11" x14ac:dyDescent="0.25">
      <c r="K9273"/>
    </row>
    <row r="9274" spans="11:11" x14ac:dyDescent="0.25">
      <c r="K9274"/>
    </row>
    <row r="9275" spans="11:11" x14ac:dyDescent="0.25">
      <c r="K9275"/>
    </row>
    <row r="9276" spans="11:11" x14ac:dyDescent="0.25">
      <c r="K9276"/>
    </row>
    <row r="9277" spans="11:11" x14ac:dyDescent="0.25">
      <c r="K9277"/>
    </row>
    <row r="9278" spans="11:11" x14ac:dyDescent="0.25">
      <c r="K9278"/>
    </row>
    <row r="9279" spans="11:11" x14ac:dyDescent="0.25">
      <c r="K9279"/>
    </row>
    <row r="9280" spans="11:11" x14ac:dyDescent="0.25">
      <c r="K9280"/>
    </row>
    <row r="9281" spans="11:11" x14ac:dyDescent="0.25">
      <c r="K9281"/>
    </row>
    <row r="9282" spans="11:11" x14ac:dyDescent="0.25">
      <c r="K9282"/>
    </row>
    <row r="9283" spans="11:11" x14ac:dyDescent="0.25">
      <c r="K9283"/>
    </row>
    <row r="9284" spans="11:11" x14ac:dyDescent="0.25">
      <c r="K9284"/>
    </row>
    <row r="9285" spans="11:11" x14ac:dyDescent="0.25">
      <c r="K9285"/>
    </row>
    <row r="9286" spans="11:11" x14ac:dyDescent="0.25">
      <c r="K9286"/>
    </row>
    <row r="9287" spans="11:11" x14ac:dyDescent="0.25">
      <c r="K9287"/>
    </row>
    <row r="9288" spans="11:11" x14ac:dyDescent="0.25">
      <c r="K9288"/>
    </row>
    <row r="9289" spans="11:11" x14ac:dyDescent="0.25">
      <c r="K9289"/>
    </row>
    <row r="9290" spans="11:11" x14ac:dyDescent="0.25">
      <c r="K9290"/>
    </row>
    <row r="9291" spans="11:11" x14ac:dyDescent="0.25">
      <c r="K9291"/>
    </row>
    <row r="9292" spans="11:11" x14ac:dyDescent="0.25">
      <c r="K9292"/>
    </row>
    <row r="9293" spans="11:11" x14ac:dyDescent="0.25">
      <c r="K9293"/>
    </row>
    <row r="9294" spans="11:11" x14ac:dyDescent="0.25">
      <c r="K9294"/>
    </row>
    <row r="9295" spans="11:11" x14ac:dyDescent="0.25">
      <c r="K9295"/>
    </row>
    <row r="9296" spans="11:11" x14ac:dyDescent="0.25">
      <c r="K9296"/>
    </row>
    <row r="9297" spans="11:11" x14ac:dyDescent="0.25">
      <c r="K9297"/>
    </row>
    <row r="9298" spans="11:11" x14ac:dyDescent="0.25">
      <c r="K9298"/>
    </row>
    <row r="9299" spans="11:11" x14ac:dyDescent="0.25">
      <c r="K9299"/>
    </row>
    <row r="9300" spans="11:11" x14ac:dyDescent="0.25">
      <c r="K9300"/>
    </row>
    <row r="9301" spans="11:11" x14ac:dyDescent="0.25">
      <c r="K9301"/>
    </row>
    <row r="9302" spans="11:11" x14ac:dyDescent="0.25">
      <c r="K9302"/>
    </row>
    <row r="9303" spans="11:11" x14ac:dyDescent="0.25">
      <c r="K9303"/>
    </row>
    <row r="9304" spans="11:11" x14ac:dyDescent="0.25">
      <c r="K9304"/>
    </row>
    <row r="9305" spans="11:11" x14ac:dyDescent="0.25">
      <c r="K9305"/>
    </row>
    <row r="9306" spans="11:11" x14ac:dyDescent="0.25">
      <c r="K9306"/>
    </row>
    <row r="9307" spans="11:11" x14ac:dyDescent="0.25">
      <c r="K9307"/>
    </row>
    <row r="9308" spans="11:11" x14ac:dyDescent="0.25">
      <c r="K9308"/>
    </row>
    <row r="9309" spans="11:11" x14ac:dyDescent="0.25">
      <c r="K9309"/>
    </row>
    <row r="9310" spans="11:11" x14ac:dyDescent="0.25">
      <c r="K9310"/>
    </row>
    <row r="9311" spans="11:11" x14ac:dyDescent="0.25">
      <c r="K9311"/>
    </row>
    <row r="9312" spans="11:11" x14ac:dyDescent="0.25">
      <c r="K9312"/>
    </row>
    <row r="9313" spans="11:11" x14ac:dyDescent="0.25">
      <c r="K9313"/>
    </row>
    <row r="9314" spans="11:11" x14ac:dyDescent="0.25">
      <c r="K9314"/>
    </row>
    <row r="9315" spans="11:11" x14ac:dyDescent="0.25">
      <c r="K9315"/>
    </row>
    <row r="9316" spans="11:11" x14ac:dyDescent="0.25">
      <c r="K9316"/>
    </row>
    <row r="9317" spans="11:11" x14ac:dyDescent="0.25">
      <c r="K9317"/>
    </row>
    <row r="9318" spans="11:11" x14ac:dyDescent="0.25">
      <c r="K9318"/>
    </row>
    <row r="9319" spans="11:11" x14ac:dyDescent="0.25">
      <c r="K9319"/>
    </row>
    <row r="9320" spans="11:11" x14ac:dyDescent="0.25">
      <c r="K9320"/>
    </row>
    <row r="9321" spans="11:11" x14ac:dyDescent="0.25">
      <c r="K9321"/>
    </row>
    <row r="9322" spans="11:11" x14ac:dyDescent="0.25">
      <c r="K9322"/>
    </row>
    <row r="9323" spans="11:11" x14ac:dyDescent="0.25">
      <c r="K9323"/>
    </row>
    <row r="9324" spans="11:11" x14ac:dyDescent="0.25">
      <c r="K9324"/>
    </row>
    <row r="9325" spans="11:11" x14ac:dyDescent="0.25">
      <c r="K9325"/>
    </row>
    <row r="9326" spans="11:11" x14ac:dyDescent="0.25">
      <c r="K9326"/>
    </row>
    <row r="9327" spans="11:11" x14ac:dyDescent="0.25">
      <c r="K9327"/>
    </row>
    <row r="9328" spans="11:11" x14ac:dyDescent="0.25">
      <c r="K9328"/>
    </row>
    <row r="9329" spans="11:11" x14ac:dyDescent="0.25">
      <c r="K9329"/>
    </row>
    <row r="9330" spans="11:11" x14ac:dyDescent="0.25">
      <c r="K9330"/>
    </row>
    <row r="9331" spans="11:11" x14ac:dyDescent="0.25">
      <c r="K9331"/>
    </row>
    <row r="9332" spans="11:11" x14ac:dyDescent="0.25">
      <c r="K9332"/>
    </row>
    <row r="9333" spans="11:11" x14ac:dyDescent="0.25">
      <c r="K9333"/>
    </row>
    <row r="9334" spans="11:11" x14ac:dyDescent="0.25">
      <c r="K9334"/>
    </row>
    <row r="9335" spans="11:11" x14ac:dyDescent="0.25">
      <c r="K9335"/>
    </row>
    <row r="9336" spans="11:11" x14ac:dyDescent="0.25">
      <c r="K9336"/>
    </row>
    <row r="9337" spans="11:11" x14ac:dyDescent="0.25">
      <c r="K9337"/>
    </row>
    <row r="9338" spans="11:11" x14ac:dyDescent="0.25">
      <c r="K9338"/>
    </row>
    <row r="9339" spans="11:11" x14ac:dyDescent="0.25">
      <c r="K9339"/>
    </row>
    <row r="9340" spans="11:11" x14ac:dyDescent="0.25">
      <c r="K9340"/>
    </row>
    <row r="9341" spans="11:11" x14ac:dyDescent="0.25">
      <c r="K9341"/>
    </row>
    <row r="9342" spans="11:11" x14ac:dyDescent="0.25">
      <c r="K9342"/>
    </row>
    <row r="9343" spans="11:11" x14ac:dyDescent="0.25">
      <c r="K9343"/>
    </row>
    <row r="9344" spans="11:11" x14ac:dyDescent="0.25">
      <c r="K9344"/>
    </row>
    <row r="9345" spans="11:11" x14ac:dyDescent="0.25">
      <c r="K9345"/>
    </row>
    <row r="9346" spans="11:11" x14ac:dyDescent="0.25">
      <c r="K9346"/>
    </row>
    <row r="9347" spans="11:11" x14ac:dyDescent="0.25">
      <c r="K9347"/>
    </row>
    <row r="9348" spans="11:11" x14ac:dyDescent="0.25">
      <c r="K9348"/>
    </row>
    <row r="9349" spans="11:11" x14ac:dyDescent="0.25">
      <c r="K9349"/>
    </row>
    <row r="9350" spans="11:11" x14ac:dyDescent="0.25">
      <c r="K9350"/>
    </row>
    <row r="9351" spans="11:11" x14ac:dyDescent="0.25">
      <c r="K9351"/>
    </row>
    <row r="9352" spans="11:11" x14ac:dyDescent="0.25">
      <c r="K9352"/>
    </row>
    <row r="9353" spans="11:11" x14ac:dyDescent="0.25">
      <c r="K9353"/>
    </row>
    <row r="9354" spans="11:11" x14ac:dyDescent="0.25">
      <c r="K9354"/>
    </row>
    <row r="9355" spans="11:11" x14ac:dyDescent="0.25">
      <c r="K9355"/>
    </row>
    <row r="9356" spans="11:11" x14ac:dyDescent="0.25">
      <c r="K9356"/>
    </row>
    <row r="9357" spans="11:11" x14ac:dyDescent="0.25">
      <c r="K9357"/>
    </row>
    <row r="9358" spans="11:11" x14ac:dyDescent="0.25">
      <c r="K9358"/>
    </row>
    <row r="9359" spans="11:11" x14ac:dyDescent="0.25">
      <c r="K9359"/>
    </row>
    <row r="9360" spans="11:11" x14ac:dyDescent="0.25">
      <c r="K9360"/>
    </row>
    <row r="9361" spans="11:11" x14ac:dyDescent="0.25">
      <c r="K9361"/>
    </row>
    <row r="9362" spans="11:11" x14ac:dyDescent="0.25">
      <c r="K9362"/>
    </row>
    <row r="9363" spans="11:11" x14ac:dyDescent="0.25">
      <c r="K9363"/>
    </row>
    <row r="9364" spans="11:11" x14ac:dyDescent="0.25">
      <c r="K9364"/>
    </row>
    <row r="9365" spans="11:11" x14ac:dyDescent="0.25">
      <c r="K9365"/>
    </row>
    <row r="9366" spans="11:11" x14ac:dyDescent="0.25">
      <c r="K9366"/>
    </row>
    <row r="9367" spans="11:11" x14ac:dyDescent="0.25">
      <c r="K9367"/>
    </row>
    <row r="9368" spans="11:11" x14ac:dyDescent="0.25">
      <c r="K9368"/>
    </row>
    <row r="9369" spans="11:11" x14ac:dyDescent="0.25">
      <c r="K9369"/>
    </row>
    <row r="9370" spans="11:11" x14ac:dyDescent="0.25">
      <c r="K9370"/>
    </row>
    <row r="9371" spans="11:11" x14ac:dyDescent="0.25">
      <c r="K9371"/>
    </row>
    <row r="9372" spans="11:11" x14ac:dyDescent="0.25">
      <c r="K9372"/>
    </row>
    <row r="9373" spans="11:11" x14ac:dyDescent="0.25">
      <c r="K9373"/>
    </row>
    <row r="9374" spans="11:11" x14ac:dyDescent="0.25">
      <c r="K9374"/>
    </row>
    <row r="9375" spans="11:11" x14ac:dyDescent="0.25">
      <c r="K9375"/>
    </row>
    <row r="9376" spans="11:11" x14ac:dyDescent="0.25">
      <c r="K9376"/>
    </row>
    <row r="9377" spans="11:11" x14ac:dyDescent="0.25">
      <c r="K9377"/>
    </row>
    <row r="9378" spans="11:11" x14ac:dyDescent="0.25">
      <c r="K9378"/>
    </row>
    <row r="9379" spans="11:11" x14ac:dyDescent="0.25">
      <c r="K9379"/>
    </row>
    <row r="9380" spans="11:11" x14ac:dyDescent="0.25">
      <c r="K9380"/>
    </row>
    <row r="9381" spans="11:11" x14ac:dyDescent="0.25">
      <c r="K9381"/>
    </row>
    <row r="9382" spans="11:11" x14ac:dyDescent="0.25">
      <c r="K9382"/>
    </row>
    <row r="9383" spans="11:11" x14ac:dyDescent="0.25">
      <c r="K9383"/>
    </row>
    <row r="9384" spans="11:11" x14ac:dyDescent="0.25">
      <c r="K9384"/>
    </row>
    <row r="9385" spans="11:11" x14ac:dyDescent="0.25">
      <c r="K9385"/>
    </row>
    <row r="9386" spans="11:11" x14ac:dyDescent="0.25">
      <c r="K9386"/>
    </row>
    <row r="9387" spans="11:11" x14ac:dyDescent="0.25">
      <c r="K9387"/>
    </row>
    <row r="9388" spans="11:11" x14ac:dyDescent="0.25">
      <c r="K9388"/>
    </row>
    <row r="9389" spans="11:11" x14ac:dyDescent="0.25">
      <c r="K9389"/>
    </row>
    <row r="9390" spans="11:11" x14ac:dyDescent="0.25">
      <c r="K9390"/>
    </row>
    <row r="9391" spans="11:11" x14ac:dyDescent="0.25">
      <c r="K9391"/>
    </row>
    <row r="9392" spans="11:11" x14ac:dyDescent="0.25">
      <c r="K9392"/>
    </row>
    <row r="9393" spans="11:11" x14ac:dyDescent="0.25">
      <c r="K9393"/>
    </row>
    <row r="9394" spans="11:11" x14ac:dyDescent="0.25">
      <c r="K9394"/>
    </row>
    <row r="9395" spans="11:11" x14ac:dyDescent="0.25">
      <c r="K9395"/>
    </row>
    <row r="9396" spans="11:11" x14ac:dyDescent="0.25">
      <c r="K9396"/>
    </row>
    <row r="9397" spans="11:11" x14ac:dyDescent="0.25">
      <c r="K9397"/>
    </row>
    <row r="9398" spans="11:11" x14ac:dyDescent="0.25">
      <c r="K9398"/>
    </row>
    <row r="9399" spans="11:11" x14ac:dyDescent="0.25">
      <c r="K9399"/>
    </row>
    <row r="9400" spans="11:11" x14ac:dyDescent="0.25">
      <c r="K9400"/>
    </row>
    <row r="9401" spans="11:11" x14ac:dyDescent="0.25">
      <c r="K9401"/>
    </row>
    <row r="9402" spans="11:11" x14ac:dyDescent="0.25">
      <c r="K9402"/>
    </row>
    <row r="9403" spans="11:11" x14ac:dyDescent="0.25">
      <c r="K9403"/>
    </row>
    <row r="9404" spans="11:11" x14ac:dyDescent="0.25">
      <c r="K9404"/>
    </row>
    <row r="9405" spans="11:11" x14ac:dyDescent="0.25">
      <c r="K9405"/>
    </row>
    <row r="9406" spans="11:11" x14ac:dyDescent="0.25">
      <c r="K9406"/>
    </row>
    <row r="9407" spans="11:11" x14ac:dyDescent="0.25">
      <c r="K9407"/>
    </row>
    <row r="9408" spans="11:11" x14ac:dyDescent="0.25">
      <c r="K9408"/>
    </row>
    <row r="9409" spans="11:11" x14ac:dyDescent="0.25">
      <c r="K9409"/>
    </row>
    <row r="9410" spans="11:11" x14ac:dyDescent="0.25">
      <c r="K9410"/>
    </row>
    <row r="9411" spans="11:11" x14ac:dyDescent="0.25">
      <c r="K9411"/>
    </row>
    <row r="9412" spans="11:11" x14ac:dyDescent="0.25">
      <c r="K9412"/>
    </row>
    <row r="9413" spans="11:11" x14ac:dyDescent="0.25">
      <c r="K9413"/>
    </row>
    <row r="9414" spans="11:11" x14ac:dyDescent="0.25">
      <c r="K9414"/>
    </row>
    <row r="9415" spans="11:11" x14ac:dyDescent="0.25">
      <c r="K9415"/>
    </row>
    <row r="9416" spans="11:11" x14ac:dyDescent="0.25">
      <c r="K9416"/>
    </row>
    <row r="9417" spans="11:11" x14ac:dyDescent="0.25">
      <c r="K9417"/>
    </row>
    <row r="9418" spans="11:11" x14ac:dyDescent="0.25">
      <c r="K9418"/>
    </row>
    <row r="9419" spans="11:11" x14ac:dyDescent="0.25">
      <c r="K9419"/>
    </row>
    <row r="9420" spans="11:11" x14ac:dyDescent="0.25">
      <c r="K9420"/>
    </row>
    <row r="9421" spans="11:11" x14ac:dyDescent="0.25">
      <c r="K9421"/>
    </row>
    <row r="9422" spans="11:11" x14ac:dyDescent="0.25">
      <c r="K9422"/>
    </row>
    <row r="9423" spans="11:11" x14ac:dyDescent="0.25">
      <c r="K9423"/>
    </row>
    <row r="9424" spans="11:11" x14ac:dyDescent="0.25">
      <c r="K9424"/>
    </row>
    <row r="9425" spans="11:11" x14ac:dyDescent="0.25">
      <c r="K9425"/>
    </row>
    <row r="9426" spans="11:11" x14ac:dyDescent="0.25">
      <c r="K9426"/>
    </row>
    <row r="9427" spans="11:11" x14ac:dyDescent="0.25">
      <c r="K9427"/>
    </row>
    <row r="9428" spans="11:11" x14ac:dyDescent="0.25">
      <c r="K9428"/>
    </row>
    <row r="9429" spans="11:11" x14ac:dyDescent="0.25">
      <c r="K9429"/>
    </row>
    <row r="9430" spans="11:11" x14ac:dyDescent="0.25">
      <c r="K9430"/>
    </row>
    <row r="9431" spans="11:11" x14ac:dyDescent="0.25">
      <c r="K9431"/>
    </row>
    <row r="9432" spans="11:11" x14ac:dyDescent="0.25">
      <c r="K9432"/>
    </row>
    <row r="9433" spans="11:11" x14ac:dyDescent="0.25">
      <c r="K9433"/>
    </row>
    <row r="9434" spans="11:11" x14ac:dyDescent="0.25">
      <c r="K9434"/>
    </row>
    <row r="9435" spans="11:11" x14ac:dyDescent="0.25">
      <c r="K9435"/>
    </row>
    <row r="9436" spans="11:11" x14ac:dyDescent="0.25">
      <c r="K9436"/>
    </row>
    <row r="9437" spans="11:11" x14ac:dyDescent="0.25">
      <c r="K9437"/>
    </row>
    <row r="9438" spans="11:11" x14ac:dyDescent="0.25">
      <c r="K9438"/>
    </row>
    <row r="9439" spans="11:11" x14ac:dyDescent="0.25">
      <c r="K9439"/>
    </row>
    <row r="9440" spans="11:11" x14ac:dyDescent="0.25">
      <c r="K9440"/>
    </row>
    <row r="9441" spans="11:11" x14ac:dyDescent="0.25">
      <c r="K9441"/>
    </row>
    <row r="9442" spans="11:11" x14ac:dyDescent="0.25">
      <c r="K9442"/>
    </row>
    <row r="9443" spans="11:11" x14ac:dyDescent="0.25">
      <c r="K9443"/>
    </row>
    <row r="9444" spans="11:11" x14ac:dyDescent="0.25">
      <c r="K9444"/>
    </row>
    <row r="9445" spans="11:11" x14ac:dyDescent="0.25">
      <c r="K9445"/>
    </row>
    <row r="9446" spans="11:11" x14ac:dyDescent="0.25">
      <c r="K9446"/>
    </row>
    <row r="9447" spans="11:11" x14ac:dyDescent="0.25">
      <c r="K9447"/>
    </row>
    <row r="9448" spans="11:11" x14ac:dyDescent="0.25">
      <c r="K9448"/>
    </row>
    <row r="9449" spans="11:11" x14ac:dyDescent="0.25">
      <c r="K9449"/>
    </row>
    <row r="9450" spans="11:11" x14ac:dyDescent="0.25">
      <c r="K9450"/>
    </row>
    <row r="9451" spans="11:11" x14ac:dyDescent="0.25">
      <c r="K9451"/>
    </row>
    <row r="9452" spans="11:11" x14ac:dyDescent="0.25">
      <c r="K9452"/>
    </row>
    <row r="9453" spans="11:11" x14ac:dyDescent="0.25">
      <c r="K9453"/>
    </row>
    <row r="9454" spans="11:11" x14ac:dyDescent="0.25">
      <c r="K9454"/>
    </row>
    <row r="9455" spans="11:11" x14ac:dyDescent="0.25">
      <c r="K9455"/>
    </row>
    <row r="9456" spans="11:11" x14ac:dyDescent="0.25">
      <c r="K9456"/>
    </row>
    <row r="9457" spans="11:11" x14ac:dyDescent="0.25">
      <c r="K9457"/>
    </row>
    <row r="9458" spans="11:11" x14ac:dyDescent="0.25">
      <c r="K9458"/>
    </row>
    <row r="9459" spans="11:11" x14ac:dyDescent="0.25">
      <c r="K9459"/>
    </row>
    <row r="9460" spans="11:11" x14ac:dyDescent="0.25">
      <c r="K9460"/>
    </row>
    <row r="9461" spans="11:11" x14ac:dyDescent="0.25">
      <c r="K9461"/>
    </row>
    <row r="9462" spans="11:11" x14ac:dyDescent="0.25">
      <c r="K9462"/>
    </row>
    <row r="9463" spans="11:11" x14ac:dyDescent="0.25">
      <c r="K9463"/>
    </row>
    <row r="9464" spans="11:11" x14ac:dyDescent="0.25">
      <c r="K9464"/>
    </row>
    <row r="9465" spans="11:11" x14ac:dyDescent="0.25">
      <c r="K9465"/>
    </row>
    <row r="9466" spans="11:11" x14ac:dyDescent="0.25">
      <c r="K9466"/>
    </row>
    <row r="9467" spans="11:11" x14ac:dyDescent="0.25">
      <c r="K9467"/>
    </row>
    <row r="9468" spans="11:11" x14ac:dyDescent="0.25">
      <c r="K9468"/>
    </row>
    <row r="9469" spans="11:11" x14ac:dyDescent="0.25">
      <c r="K9469"/>
    </row>
    <row r="9470" spans="11:11" x14ac:dyDescent="0.25">
      <c r="K9470"/>
    </row>
    <row r="9471" spans="11:11" x14ac:dyDescent="0.25">
      <c r="K9471"/>
    </row>
    <row r="9472" spans="11:11" x14ac:dyDescent="0.25">
      <c r="K9472"/>
    </row>
    <row r="9473" spans="11:11" x14ac:dyDescent="0.25">
      <c r="K9473"/>
    </row>
    <row r="9474" spans="11:11" x14ac:dyDescent="0.25">
      <c r="K9474"/>
    </row>
    <row r="9475" spans="11:11" x14ac:dyDescent="0.25">
      <c r="K9475"/>
    </row>
    <row r="9476" spans="11:11" x14ac:dyDescent="0.25">
      <c r="K9476"/>
    </row>
    <row r="9477" spans="11:11" x14ac:dyDescent="0.25">
      <c r="K9477"/>
    </row>
    <row r="9478" spans="11:11" x14ac:dyDescent="0.25">
      <c r="K9478"/>
    </row>
    <row r="9479" spans="11:11" x14ac:dyDescent="0.25">
      <c r="K9479"/>
    </row>
    <row r="9480" spans="11:11" x14ac:dyDescent="0.25">
      <c r="K9480"/>
    </row>
    <row r="9481" spans="11:11" x14ac:dyDescent="0.25">
      <c r="K9481"/>
    </row>
    <row r="9482" spans="11:11" x14ac:dyDescent="0.25">
      <c r="K9482"/>
    </row>
    <row r="9483" spans="11:11" x14ac:dyDescent="0.25">
      <c r="K9483"/>
    </row>
    <row r="9484" spans="11:11" x14ac:dyDescent="0.25">
      <c r="K9484"/>
    </row>
    <row r="9485" spans="11:11" x14ac:dyDescent="0.25">
      <c r="K9485"/>
    </row>
    <row r="9486" spans="11:11" x14ac:dyDescent="0.25">
      <c r="K9486"/>
    </row>
    <row r="9487" spans="11:11" x14ac:dyDescent="0.25">
      <c r="K9487"/>
    </row>
    <row r="9488" spans="11:11" x14ac:dyDescent="0.25">
      <c r="K9488"/>
    </row>
    <row r="9489" spans="11:11" x14ac:dyDescent="0.25">
      <c r="K9489"/>
    </row>
    <row r="9490" spans="11:11" x14ac:dyDescent="0.25">
      <c r="K9490"/>
    </row>
    <row r="9491" spans="11:11" x14ac:dyDescent="0.25">
      <c r="K9491"/>
    </row>
    <row r="9492" spans="11:11" x14ac:dyDescent="0.25">
      <c r="K9492"/>
    </row>
    <row r="9493" spans="11:11" x14ac:dyDescent="0.25">
      <c r="K9493"/>
    </row>
    <row r="9494" spans="11:11" x14ac:dyDescent="0.25">
      <c r="K9494"/>
    </row>
    <row r="9495" spans="11:11" x14ac:dyDescent="0.25">
      <c r="K9495"/>
    </row>
    <row r="9496" spans="11:11" x14ac:dyDescent="0.25">
      <c r="K9496"/>
    </row>
    <row r="9497" spans="11:11" x14ac:dyDescent="0.25">
      <c r="K9497"/>
    </row>
    <row r="9498" spans="11:11" x14ac:dyDescent="0.25">
      <c r="K9498"/>
    </row>
    <row r="9499" spans="11:11" x14ac:dyDescent="0.25">
      <c r="K9499"/>
    </row>
    <row r="9500" spans="11:11" x14ac:dyDescent="0.25">
      <c r="K9500"/>
    </row>
    <row r="9501" spans="11:11" x14ac:dyDescent="0.25">
      <c r="K9501"/>
    </row>
    <row r="9502" spans="11:11" x14ac:dyDescent="0.25">
      <c r="K9502"/>
    </row>
    <row r="9503" spans="11:11" x14ac:dyDescent="0.25">
      <c r="K9503"/>
    </row>
    <row r="9504" spans="11:11" x14ac:dyDescent="0.25">
      <c r="K9504"/>
    </row>
    <row r="9505" spans="11:11" x14ac:dyDescent="0.25">
      <c r="K9505"/>
    </row>
    <row r="9506" spans="11:11" x14ac:dyDescent="0.25">
      <c r="K9506"/>
    </row>
    <row r="9507" spans="11:11" x14ac:dyDescent="0.25">
      <c r="K9507"/>
    </row>
    <row r="9508" spans="11:11" x14ac:dyDescent="0.25">
      <c r="K9508"/>
    </row>
    <row r="9509" spans="11:11" x14ac:dyDescent="0.25">
      <c r="K9509"/>
    </row>
    <row r="9510" spans="11:11" x14ac:dyDescent="0.25">
      <c r="K9510"/>
    </row>
    <row r="9511" spans="11:11" x14ac:dyDescent="0.25">
      <c r="K9511"/>
    </row>
    <row r="9512" spans="11:11" x14ac:dyDescent="0.25">
      <c r="K9512"/>
    </row>
    <row r="9513" spans="11:11" x14ac:dyDescent="0.25">
      <c r="K9513"/>
    </row>
    <row r="9514" spans="11:11" x14ac:dyDescent="0.25">
      <c r="K9514"/>
    </row>
    <row r="9515" spans="11:11" x14ac:dyDescent="0.25">
      <c r="K9515"/>
    </row>
    <row r="9516" spans="11:11" x14ac:dyDescent="0.25">
      <c r="K9516"/>
    </row>
    <row r="9517" spans="11:11" x14ac:dyDescent="0.25">
      <c r="K9517"/>
    </row>
    <row r="9518" spans="11:11" x14ac:dyDescent="0.25">
      <c r="K9518"/>
    </row>
    <row r="9519" spans="11:11" x14ac:dyDescent="0.25">
      <c r="K9519"/>
    </row>
    <row r="9520" spans="11:11" x14ac:dyDescent="0.25">
      <c r="K9520"/>
    </row>
    <row r="9521" spans="11:11" x14ac:dyDescent="0.25">
      <c r="K9521"/>
    </row>
    <row r="9522" spans="11:11" x14ac:dyDescent="0.25">
      <c r="K9522"/>
    </row>
    <row r="9523" spans="11:11" x14ac:dyDescent="0.25">
      <c r="K9523"/>
    </row>
    <row r="9524" spans="11:11" x14ac:dyDescent="0.25">
      <c r="K9524"/>
    </row>
    <row r="9525" spans="11:11" x14ac:dyDescent="0.25">
      <c r="K9525"/>
    </row>
    <row r="9526" spans="11:11" x14ac:dyDescent="0.25">
      <c r="K9526"/>
    </row>
    <row r="9527" spans="11:11" x14ac:dyDescent="0.25">
      <c r="K9527"/>
    </row>
    <row r="9528" spans="11:11" x14ac:dyDescent="0.25">
      <c r="K9528"/>
    </row>
    <row r="9529" spans="11:11" x14ac:dyDescent="0.25">
      <c r="K9529"/>
    </row>
    <row r="9530" spans="11:11" x14ac:dyDescent="0.25">
      <c r="K9530"/>
    </row>
    <row r="9531" spans="11:11" x14ac:dyDescent="0.25">
      <c r="K9531"/>
    </row>
    <row r="9532" spans="11:11" x14ac:dyDescent="0.25">
      <c r="K9532"/>
    </row>
    <row r="9533" spans="11:11" x14ac:dyDescent="0.25">
      <c r="K9533"/>
    </row>
    <row r="9534" spans="11:11" x14ac:dyDescent="0.25">
      <c r="K9534"/>
    </row>
    <row r="9535" spans="11:11" x14ac:dyDescent="0.25">
      <c r="K9535"/>
    </row>
    <row r="9536" spans="11:11" x14ac:dyDescent="0.25">
      <c r="K9536"/>
    </row>
    <row r="9537" spans="11:11" x14ac:dyDescent="0.25">
      <c r="K9537"/>
    </row>
    <row r="9538" spans="11:11" x14ac:dyDescent="0.25">
      <c r="K9538"/>
    </row>
    <row r="9539" spans="11:11" x14ac:dyDescent="0.25">
      <c r="K9539"/>
    </row>
    <row r="9540" spans="11:11" x14ac:dyDescent="0.25">
      <c r="K9540"/>
    </row>
    <row r="9541" spans="11:11" x14ac:dyDescent="0.25">
      <c r="K9541"/>
    </row>
    <row r="9542" spans="11:11" x14ac:dyDescent="0.25">
      <c r="K9542"/>
    </row>
    <row r="9543" spans="11:11" x14ac:dyDescent="0.25">
      <c r="K9543"/>
    </row>
    <row r="9544" spans="11:11" x14ac:dyDescent="0.25">
      <c r="K9544"/>
    </row>
    <row r="9545" spans="11:11" x14ac:dyDescent="0.25">
      <c r="K9545"/>
    </row>
    <row r="9546" spans="11:11" x14ac:dyDescent="0.25">
      <c r="K9546"/>
    </row>
    <row r="9547" spans="11:11" x14ac:dyDescent="0.25">
      <c r="K9547"/>
    </row>
    <row r="9548" spans="11:11" x14ac:dyDescent="0.25">
      <c r="K9548"/>
    </row>
    <row r="9549" spans="11:11" x14ac:dyDescent="0.25">
      <c r="K9549"/>
    </row>
    <row r="9550" spans="11:11" x14ac:dyDescent="0.25">
      <c r="K9550"/>
    </row>
    <row r="9551" spans="11:11" x14ac:dyDescent="0.25">
      <c r="K9551"/>
    </row>
    <row r="9552" spans="11:11" x14ac:dyDescent="0.25">
      <c r="K9552"/>
    </row>
    <row r="9553" spans="11:11" x14ac:dyDescent="0.25">
      <c r="K9553"/>
    </row>
    <row r="9554" spans="11:11" x14ac:dyDescent="0.25">
      <c r="K9554"/>
    </row>
    <row r="9555" spans="11:11" x14ac:dyDescent="0.25">
      <c r="K9555"/>
    </row>
    <row r="9556" spans="11:11" x14ac:dyDescent="0.25">
      <c r="K9556"/>
    </row>
    <row r="9557" spans="11:11" x14ac:dyDescent="0.25">
      <c r="K9557"/>
    </row>
    <row r="9558" spans="11:11" x14ac:dyDescent="0.25">
      <c r="K9558"/>
    </row>
    <row r="9559" spans="11:11" x14ac:dyDescent="0.25">
      <c r="K9559"/>
    </row>
    <row r="9560" spans="11:11" x14ac:dyDescent="0.25">
      <c r="K9560"/>
    </row>
    <row r="9561" spans="11:11" x14ac:dyDescent="0.25">
      <c r="K9561"/>
    </row>
    <row r="9562" spans="11:11" x14ac:dyDescent="0.25">
      <c r="K9562"/>
    </row>
    <row r="9563" spans="11:11" x14ac:dyDescent="0.25">
      <c r="K9563"/>
    </row>
    <row r="9564" spans="11:11" x14ac:dyDescent="0.25">
      <c r="K9564"/>
    </row>
    <row r="9565" spans="11:11" x14ac:dyDescent="0.25">
      <c r="K9565"/>
    </row>
    <row r="9566" spans="11:11" x14ac:dyDescent="0.25">
      <c r="K9566"/>
    </row>
    <row r="9567" spans="11:11" x14ac:dyDescent="0.25">
      <c r="K9567"/>
    </row>
    <row r="9568" spans="11:11" x14ac:dyDescent="0.25">
      <c r="K9568"/>
    </row>
    <row r="9569" spans="11:11" x14ac:dyDescent="0.25">
      <c r="K9569"/>
    </row>
    <row r="9570" spans="11:11" x14ac:dyDescent="0.25">
      <c r="K9570"/>
    </row>
    <row r="9571" spans="11:11" x14ac:dyDescent="0.25">
      <c r="K9571"/>
    </row>
    <row r="9572" spans="11:11" x14ac:dyDescent="0.25">
      <c r="K9572"/>
    </row>
    <row r="9573" spans="11:11" x14ac:dyDescent="0.25">
      <c r="K9573"/>
    </row>
    <row r="9574" spans="11:11" x14ac:dyDescent="0.25">
      <c r="K9574"/>
    </row>
    <row r="9575" spans="11:11" x14ac:dyDescent="0.25">
      <c r="K9575"/>
    </row>
    <row r="9576" spans="11:11" x14ac:dyDescent="0.25">
      <c r="K9576"/>
    </row>
    <row r="9577" spans="11:11" x14ac:dyDescent="0.25">
      <c r="K9577"/>
    </row>
    <row r="9578" spans="11:11" x14ac:dyDescent="0.25">
      <c r="K9578"/>
    </row>
    <row r="9579" spans="11:11" x14ac:dyDescent="0.25">
      <c r="K9579"/>
    </row>
    <row r="9580" spans="11:11" x14ac:dyDescent="0.25">
      <c r="K9580"/>
    </row>
    <row r="9581" spans="11:11" x14ac:dyDescent="0.25">
      <c r="K9581"/>
    </row>
    <row r="9582" spans="11:11" x14ac:dyDescent="0.25">
      <c r="K9582"/>
    </row>
    <row r="9583" spans="11:11" x14ac:dyDescent="0.25">
      <c r="K9583"/>
    </row>
    <row r="9584" spans="11:11" x14ac:dyDescent="0.25">
      <c r="K9584"/>
    </row>
    <row r="9585" spans="11:11" x14ac:dyDescent="0.25">
      <c r="K9585"/>
    </row>
    <row r="9586" spans="11:11" x14ac:dyDescent="0.25">
      <c r="K9586"/>
    </row>
    <row r="9587" spans="11:11" x14ac:dyDescent="0.25">
      <c r="K9587"/>
    </row>
    <row r="9588" spans="11:11" x14ac:dyDescent="0.25">
      <c r="K9588"/>
    </row>
    <row r="9589" spans="11:11" x14ac:dyDescent="0.25">
      <c r="K9589"/>
    </row>
    <row r="9590" spans="11:11" x14ac:dyDescent="0.25">
      <c r="K9590"/>
    </row>
    <row r="9591" spans="11:11" x14ac:dyDescent="0.25">
      <c r="K9591"/>
    </row>
    <row r="9592" spans="11:11" x14ac:dyDescent="0.25">
      <c r="K9592"/>
    </row>
    <row r="9593" spans="11:11" x14ac:dyDescent="0.25">
      <c r="K9593"/>
    </row>
    <row r="9594" spans="11:11" x14ac:dyDescent="0.25">
      <c r="K9594"/>
    </row>
    <row r="9595" spans="11:11" x14ac:dyDescent="0.25">
      <c r="K9595"/>
    </row>
    <row r="9596" spans="11:11" x14ac:dyDescent="0.25">
      <c r="K9596"/>
    </row>
    <row r="9597" spans="11:11" x14ac:dyDescent="0.25">
      <c r="K9597"/>
    </row>
    <row r="9598" spans="11:11" x14ac:dyDescent="0.25">
      <c r="K9598"/>
    </row>
    <row r="9599" spans="11:11" x14ac:dyDescent="0.25">
      <c r="K9599"/>
    </row>
    <row r="9600" spans="11:11" x14ac:dyDescent="0.25">
      <c r="K9600"/>
    </row>
    <row r="9601" spans="11:11" x14ac:dyDescent="0.25">
      <c r="K9601"/>
    </row>
    <row r="9602" spans="11:11" x14ac:dyDescent="0.25">
      <c r="K9602"/>
    </row>
    <row r="9603" spans="11:11" x14ac:dyDescent="0.25">
      <c r="K9603"/>
    </row>
    <row r="9604" spans="11:11" x14ac:dyDescent="0.25">
      <c r="K9604"/>
    </row>
    <row r="9605" spans="11:11" x14ac:dyDescent="0.25">
      <c r="K9605"/>
    </row>
    <row r="9606" spans="11:11" x14ac:dyDescent="0.25">
      <c r="K9606"/>
    </row>
    <row r="9607" spans="11:11" x14ac:dyDescent="0.25">
      <c r="K9607"/>
    </row>
    <row r="9608" spans="11:11" x14ac:dyDescent="0.25">
      <c r="K9608"/>
    </row>
    <row r="9609" spans="11:11" x14ac:dyDescent="0.25">
      <c r="K9609"/>
    </row>
    <row r="9610" spans="11:11" x14ac:dyDescent="0.25">
      <c r="K9610"/>
    </row>
    <row r="9611" spans="11:11" x14ac:dyDescent="0.25">
      <c r="K9611"/>
    </row>
    <row r="9612" spans="11:11" x14ac:dyDescent="0.25">
      <c r="K9612"/>
    </row>
    <row r="9613" spans="11:11" x14ac:dyDescent="0.25">
      <c r="K9613"/>
    </row>
    <row r="9614" spans="11:11" x14ac:dyDescent="0.25">
      <c r="K9614"/>
    </row>
    <row r="9615" spans="11:11" x14ac:dyDescent="0.25">
      <c r="K9615"/>
    </row>
    <row r="9616" spans="11:11" x14ac:dyDescent="0.25">
      <c r="K9616"/>
    </row>
    <row r="9617" spans="11:11" x14ac:dyDescent="0.25">
      <c r="K9617"/>
    </row>
    <row r="9618" spans="11:11" x14ac:dyDescent="0.25">
      <c r="K9618"/>
    </row>
    <row r="9619" spans="11:11" x14ac:dyDescent="0.25">
      <c r="K9619"/>
    </row>
    <row r="9620" spans="11:11" x14ac:dyDescent="0.25">
      <c r="K9620"/>
    </row>
    <row r="9621" spans="11:11" x14ac:dyDescent="0.25">
      <c r="K9621"/>
    </row>
    <row r="9622" spans="11:11" x14ac:dyDescent="0.25">
      <c r="K9622"/>
    </row>
    <row r="9623" spans="11:11" x14ac:dyDescent="0.25">
      <c r="K9623"/>
    </row>
    <row r="9624" spans="11:11" x14ac:dyDescent="0.25">
      <c r="K9624"/>
    </row>
    <row r="9625" spans="11:11" x14ac:dyDescent="0.25">
      <c r="K9625"/>
    </row>
    <row r="9626" spans="11:11" x14ac:dyDescent="0.25">
      <c r="K9626"/>
    </row>
    <row r="9627" spans="11:11" x14ac:dyDescent="0.25">
      <c r="K9627"/>
    </row>
    <row r="9628" spans="11:11" x14ac:dyDescent="0.25">
      <c r="K9628"/>
    </row>
    <row r="9629" spans="11:11" x14ac:dyDescent="0.25">
      <c r="K9629"/>
    </row>
    <row r="9630" spans="11:11" x14ac:dyDescent="0.25">
      <c r="K9630"/>
    </row>
    <row r="9631" spans="11:11" x14ac:dyDescent="0.25">
      <c r="K9631"/>
    </row>
    <row r="9632" spans="11:11" x14ac:dyDescent="0.25">
      <c r="K9632"/>
    </row>
    <row r="9633" spans="11:11" x14ac:dyDescent="0.25">
      <c r="K9633"/>
    </row>
    <row r="9634" spans="11:11" x14ac:dyDescent="0.25">
      <c r="K9634"/>
    </row>
    <row r="9635" spans="11:11" x14ac:dyDescent="0.25">
      <c r="K9635"/>
    </row>
    <row r="9636" spans="11:11" x14ac:dyDescent="0.25">
      <c r="K9636"/>
    </row>
    <row r="9637" spans="11:11" x14ac:dyDescent="0.25">
      <c r="K9637"/>
    </row>
    <row r="9638" spans="11:11" x14ac:dyDescent="0.25">
      <c r="K9638"/>
    </row>
    <row r="9639" spans="11:11" x14ac:dyDescent="0.25">
      <c r="K9639"/>
    </row>
    <row r="9640" spans="11:11" x14ac:dyDescent="0.25">
      <c r="K9640"/>
    </row>
    <row r="9641" spans="11:11" x14ac:dyDescent="0.25">
      <c r="K9641"/>
    </row>
    <row r="9642" spans="11:11" x14ac:dyDescent="0.25">
      <c r="K9642"/>
    </row>
    <row r="9643" spans="11:11" x14ac:dyDescent="0.25">
      <c r="K9643"/>
    </row>
    <row r="9644" spans="11:11" x14ac:dyDescent="0.25">
      <c r="K9644"/>
    </row>
    <row r="9645" spans="11:11" x14ac:dyDescent="0.25">
      <c r="K9645"/>
    </row>
    <row r="9646" spans="11:11" x14ac:dyDescent="0.25">
      <c r="K9646"/>
    </row>
    <row r="9647" spans="11:11" x14ac:dyDescent="0.25">
      <c r="K9647"/>
    </row>
    <row r="9648" spans="11:11" x14ac:dyDescent="0.25">
      <c r="K9648"/>
    </row>
    <row r="9649" spans="11:11" x14ac:dyDescent="0.25">
      <c r="K9649"/>
    </row>
    <row r="9650" spans="11:11" x14ac:dyDescent="0.25">
      <c r="K9650"/>
    </row>
    <row r="9651" spans="11:11" x14ac:dyDescent="0.25">
      <c r="K9651"/>
    </row>
    <row r="9652" spans="11:11" x14ac:dyDescent="0.25">
      <c r="K9652"/>
    </row>
    <row r="9653" spans="11:11" x14ac:dyDescent="0.25">
      <c r="K9653"/>
    </row>
    <row r="9654" spans="11:11" x14ac:dyDescent="0.25">
      <c r="K9654"/>
    </row>
    <row r="9655" spans="11:11" x14ac:dyDescent="0.25">
      <c r="K9655"/>
    </row>
    <row r="9656" spans="11:11" x14ac:dyDescent="0.25">
      <c r="K9656"/>
    </row>
    <row r="9657" spans="11:11" x14ac:dyDescent="0.25">
      <c r="K9657"/>
    </row>
    <row r="9658" spans="11:11" x14ac:dyDescent="0.25">
      <c r="K9658"/>
    </row>
    <row r="9659" spans="11:11" x14ac:dyDescent="0.25">
      <c r="K9659"/>
    </row>
    <row r="9660" spans="11:11" x14ac:dyDescent="0.25">
      <c r="K9660"/>
    </row>
    <row r="9661" spans="11:11" x14ac:dyDescent="0.25">
      <c r="K9661"/>
    </row>
    <row r="9662" spans="11:11" x14ac:dyDescent="0.25">
      <c r="K9662"/>
    </row>
    <row r="9663" spans="11:11" x14ac:dyDescent="0.25">
      <c r="K9663"/>
    </row>
    <row r="9664" spans="11:11" x14ac:dyDescent="0.25">
      <c r="K9664"/>
    </row>
    <row r="9665" spans="11:11" x14ac:dyDescent="0.25">
      <c r="K9665"/>
    </row>
    <row r="9666" spans="11:11" x14ac:dyDescent="0.25">
      <c r="K9666"/>
    </row>
    <row r="9667" spans="11:11" x14ac:dyDescent="0.25">
      <c r="K9667"/>
    </row>
    <row r="9668" spans="11:11" x14ac:dyDescent="0.25">
      <c r="K9668"/>
    </row>
    <row r="9669" spans="11:11" x14ac:dyDescent="0.25">
      <c r="K9669"/>
    </row>
    <row r="9670" spans="11:11" x14ac:dyDescent="0.25">
      <c r="K9670"/>
    </row>
    <row r="9671" spans="11:11" x14ac:dyDescent="0.25">
      <c r="K9671"/>
    </row>
    <row r="9672" spans="11:11" x14ac:dyDescent="0.25">
      <c r="K9672"/>
    </row>
    <row r="9673" spans="11:11" x14ac:dyDescent="0.25">
      <c r="K9673"/>
    </row>
    <row r="9674" spans="11:11" x14ac:dyDescent="0.25">
      <c r="K9674"/>
    </row>
    <row r="9675" spans="11:11" x14ac:dyDescent="0.25">
      <c r="K9675"/>
    </row>
    <row r="9676" spans="11:11" x14ac:dyDescent="0.25">
      <c r="K9676"/>
    </row>
    <row r="9677" spans="11:11" x14ac:dyDescent="0.25">
      <c r="K9677"/>
    </row>
    <row r="9678" spans="11:11" x14ac:dyDescent="0.25">
      <c r="K9678"/>
    </row>
    <row r="9679" spans="11:11" x14ac:dyDescent="0.25">
      <c r="K9679"/>
    </row>
    <row r="9680" spans="11:11" x14ac:dyDescent="0.25">
      <c r="K9680"/>
    </row>
    <row r="9681" spans="11:11" x14ac:dyDescent="0.25">
      <c r="K9681"/>
    </row>
    <row r="9682" spans="11:11" x14ac:dyDescent="0.25">
      <c r="K9682"/>
    </row>
    <row r="9683" spans="11:11" x14ac:dyDescent="0.25">
      <c r="K9683"/>
    </row>
    <row r="9684" spans="11:11" x14ac:dyDescent="0.25">
      <c r="K9684"/>
    </row>
    <row r="9685" spans="11:11" x14ac:dyDescent="0.25">
      <c r="K9685"/>
    </row>
    <row r="9686" spans="11:11" x14ac:dyDescent="0.25">
      <c r="K9686"/>
    </row>
    <row r="9687" spans="11:11" x14ac:dyDescent="0.25">
      <c r="K9687"/>
    </row>
    <row r="9688" spans="11:11" x14ac:dyDescent="0.25">
      <c r="K9688"/>
    </row>
    <row r="9689" spans="11:11" x14ac:dyDescent="0.25">
      <c r="K9689"/>
    </row>
    <row r="9690" spans="11:11" x14ac:dyDescent="0.25">
      <c r="K9690"/>
    </row>
    <row r="9691" spans="11:11" x14ac:dyDescent="0.25">
      <c r="K9691"/>
    </row>
    <row r="9692" spans="11:11" x14ac:dyDescent="0.25">
      <c r="K9692"/>
    </row>
    <row r="9693" spans="11:11" x14ac:dyDescent="0.25">
      <c r="K9693"/>
    </row>
    <row r="9694" spans="11:11" x14ac:dyDescent="0.25">
      <c r="K9694"/>
    </row>
    <row r="9695" spans="11:11" x14ac:dyDescent="0.25">
      <c r="K9695"/>
    </row>
    <row r="9696" spans="11:11" x14ac:dyDescent="0.25">
      <c r="K9696"/>
    </row>
    <row r="9697" spans="11:11" x14ac:dyDescent="0.25">
      <c r="K9697"/>
    </row>
    <row r="9698" spans="11:11" x14ac:dyDescent="0.25">
      <c r="K9698"/>
    </row>
    <row r="9699" spans="11:11" x14ac:dyDescent="0.25">
      <c r="K9699"/>
    </row>
    <row r="9700" spans="11:11" x14ac:dyDescent="0.25">
      <c r="K9700"/>
    </row>
    <row r="9701" spans="11:11" x14ac:dyDescent="0.25">
      <c r="K9701"/>
    </row>
    <row r="9702" spans="11:11" x14ac:dyDescent="0.25">
      <c r="K9702"/>
    </row>
    <row r="9703" spans="11:11" x14ac:dyDescent="0.25">
      <c r="K9703"/>
    </row>
    <row r="9704" spans="11:11" x14ac:dyDescent="0.25">
      <c r="K9704"/>
    </row>
    <row r="9705" spans="11:11" x14ac:dyDescent="0.25">
      <c r="K9705"/>
    </row>
    <row r="9706" spans="11:11" x14ac:dyDescent="0.25">
      <c r="K9706"/>
    </row>
    <row r="9707" spans="11:11" x14ac:dyDescent="0.25">
      <c r="K9707"/>
    </row>
    <row r="9708" spans="11:11" x14ac:dyDescent="0.25">
      <c r="K9708"/>
    </row>
    <row r="9709" spans="11:11" x14ac:dyDescent="0.25">
      <c r="K9709"/>
    </row>
    <row r="9710" spans="11:11" x14ac:dyDescent="0.25">
      <c r="K9710"/>
    </row>
    <row r="9711" spans="11:11" x14ac:dyDescent="0.25">
      <c r="K9711"/>
    </row>
    <row r="9712" spans="11:11" x14ac:dyDescent="0.25">
      <c r="K9712"/>
    </row>
    <row r="9713" spans="11:11" x14ac:dyDescent="0.25">
      <c r="K9713"/>
    </row>
    <row r="9714" spans="11:11" x14ac:dyDescent="0.25">
      <c r="K9714"/>
    </row>
    <row r="9715" spans="11:11" x14ac:dyDescent="0.25">
      <c r="K9715"/>
    </row>
    <row r="9716" spans="11:11" x14ac:dyDescent="0.25">
      <c r="K9716"/>
    </row>
    <row r="9717" spans="11:11" x14ac:dyDescent="0.25">
      <c r="K9717"/>
    </row>
    <row r="9718" spans="11:11" x14ac:dyDescent="0.25">
      <c r="K9718"/>
    </row>
    <row r="9719" spans="11:11" x14ac:dyDescent="0.25">
      <c r="K9719"/>
    </row>
    <row r="9720" spans="11:11" x14ac:dyDescent="0.25">
      <c r="K9720"/>
    </row>
    <row r="9721" spans="11:11" x14ac:dyDescent="0.25">
      <c r="K9721"/>
    </row>
    <row r="9722" spans="11:11" x14ac:dyDescent="0.25">
      <c r="K9722"/>
    </row>
    <row r="9723" spans="11:11" x14ac:dyDescent="0.25">
      <c r="K9723"/>
    </row>
    <row r="9724" spans="11:11" x14ac:dyDescent="0.25">
      <c r="K9724"/>
    </row>
    <row r="9725" spans="11:11" x14ac:dyDescent="0.25">
      <c r="K9725"/>
    </row>
    <row r="9726" spans="11:11" x14ac:dyDescent="0.25">
      <c r="K9726"/>
    </row>
    <row r="9727" spans="11:11" x14ac:dyDescent="0.25">
      <c r="K9727"/>
    </row>
    <row r="9728" spans="11:11" x14ac:dyDescent="0.25">
      <c r="K9728"/>
    </row>
    <row r="9729" spans="11:11" x14ac:dyDescent="0.25">
      <c r="K9729"/>
    </row>
    <row r="9730" spans="11:11" x14ac:dyDescent="0.25">
      <c r="K9730"/>
    </row>
    <row r="9731" spans="11:11" x14ac:dyDescent="0.25">
      <c r="K9731"/>
    </row>
    <row r="9732" spans="11:11" x14ac:dyDescent="0.25">
      <c r="K9732"/>
    </row>
    <row r="9733" spans="11:11" x14ac:dyDescent="0.25">
      <c r="K9733"/>
    </row>
    <row r="9734" spans="11:11" x14ac:dyDescent="0.25">
      <c r="K9734"/>
    </row>
    <row r="9735" spans="11:11" x14ac:dyDescent="0.25">
      <c r="K9735"/>
    </row>
    <row r="9736" spans="11:11" x14ac:dyDescent="0.25">
      <c r="K9736"/>
    </row>
    <row r="9737" spans="11:11" x14ac:dyDescent="0.25">
      <c r="K9737"/>
    </row>
    <row r="9738" spans="11:11" x14ac:dyDescent="0.25">
      <c r="K9738"/>
    </row>
    <row r="9739" spans="11:11" x14ac:dyDescent="0.25">
      <c r="K9739"/>
    </row>
    <row r="9740" spans="11:11" x14ac:dyDescent="0.25">
      <c r="K9740"/>
    </row>
    <row r="9741" spans="11:11" x14ac:dyDescent="0.25">
      <c r="K9741"/>
    </row>
    <row r="9742" spans="11:11" x14ac:dyDescent="0.25">
      <c r="K9742"/>
    </row>
    <row r="9743" spans="11:11" x14ac:dyDescent="0.25">
      <c r="K9743"/>
    </row>
    <row r="9744" spans="11:11" x14ac:dyDescent="0.25">
      <c r="K9744"/>
    </row>
    <row r="9745" spans="11:11" x14ac:dyDescent="0.25">
      <c r="K9745"/>
    </row>
    <row r="9746" spans="11:11" x14ac:dyDescent="0.25">
      <c r="K9746"/>
    </row>
    <row r="9747" spans="11:11" x14ac:dyDescent="0.25">
      <c r="K9747"/>
    </row>
    <row r="9748" spans="11:11" x14ac:dyDescent="0.25">
      <c r="K9748"/>
    </row>
    <row r="9749" spans="11:11" x14ac:dyDescent="0.25">
      <c r="K9749"/>
    </row>
    <row r="9750" spans="11:11" x14ac:dyDescent="0.25">
      <c r="K9750"/>
    </row>
    <row r="9751" spans="11:11" x14ac:dyDescent="0.25">
      <c r="K9751"/>
    </row>
    <row r="9752" spans="11:11" x14ac:dyDescent="0.25">
      <c r="K9752"/>
    </row>
    <row r="9753" spans="11:11" x14ac:dyDescent="0.25">
      <c r="K9753"/>
    </row>
    <row r="9754" spans="11:11" x14ac:dyDescent="0.25">
      <c r="K9754"/>
    </row>
    <row r="9755" spans="11:11" x14ac:dyDescent="0.25">
      <c r="K9755"/>
    </row>
    <row r="9756" spans="11:11" x14ac:dyDescent="0.25">
      <c r="K9756"/>
    </row>
    <row r="9757" spans="11:11" x14ac:dyDescent="0.25">
      <c r="K9757"/>
    </row>
    <row r="9758" spans="11:11" x14ac:dyDescent="0.25">
      <c r="K9758"/>
    </row>
    <row r="9759" spans="11:11" x14ac:dyDescent="0.25">
      <c r="K9759"/>
    </row>
    <row r="9760" spans="11:11" x14ac:dyDescent="0.25">
      <c r="K9760"/>
    </row>
    <row r="9761" spans="11:11" x14ac:dyDescent="0.25">
      <c r="K9761"/>
    </row>
    <row r="9762" spans="11:11" x14ac:dyDescent="0.25">
      <c r="K9762"/>
    </row>
    <row r="9763" spans="11:11" x14ac:dyDescent="0.25">
      <c r="K9763"/>
    </row>
    <row r="9764" spans="11:11" x14ac:dyDescent="0.25">
      <c r="K9764"/>
    </row>
    <row r="9765" spans="11:11" x14ac:dyDescent="0.25">
      <c r="K9765"/>
    </row>
    <row r="9766" spans="11:11" x14ac:dyDescent="0.25">
      <c r="K9766"/>
    </row>
    <row r="9767" spans="11:11" x14ac:dyDescent="0.25">
      <c r="K9767"/>
    </row>
    <row r="9768" spans="11:11" x14ac:dyDescent="0.25">
      <c r="K9768"/>
    </row>
    <row r="9769" spans="11:11" x14ac:dyDescent="0.25">
      <c r="K9769"/>
    </row>
    <row r="9770" spans="11:11" x14ac:dyDescent="0.25">
      <c r="K9770"/>
    </row>
    <row r="9771" spans="11:11" x14ac:dyDescent="0.25">
      <c r="K9771"/>
    </row>
    <row r="9772" spans="11:11" x14ac:dyDescent="0.25">
      <c r="K9772"/>
    </row>
    <row r="9773" spans="11:11" x14ac:dyDescent="0.25">
      <c r="K9773"/>
    </row>
    <row r="9774" spans="11:11" x14ac:dyDescent="0.25">
      <c r="K9774"/>
    </row>
    <row r="9775" spans="11:11" x14ac:dyDescent="0.25">
      <c r="K9775"/>
    </row>
    <row r="9776" spans="11:11" x14ac:dyDescent="0.25">
      <c r="K9776"/>
    </row>
    <row r="9777" spans="11:11" x14ac:dyDescent="0.25">
      <c r="K9777"/>
    </row>
    <row r="9778" spans="11:11" x14ac:dyDescent="0.25">
      <c r="K9778"/>
    </row>
    <row r="9779" spans="11:11" x14ac:dyDescent="0.25">
      <c r="K9779"/>
    </row>
    <row r="9780" spans="11:11" x14ac:dyDescent="0.25">
      <c r="K9780"/>
    </row>
    <row r="9781" spans="11:11" x14ac:dyDescent="0.25">
      <c r="K9781"/>
    </row>
    <row r="9782" spans="11:11" x14ac:dyDescent="0.25">
      <c r="K9782"/>
    </row>
    <row r="9783" spans="11:11" x14ac:dyDescent="0.25">
      <c r="K9783"/>
    </row>
    <row r="9784" spans="11:11" x14ac:dyDescent="0.25">
      <c r="K9784"/>
    </row>
    <row r="9785" spans="11:11" x14ac:dyDescent="0.25">
      <c r="K9785"/>
    </row>
    <row r="9786" spans="11:11" x14ac:dyDescent="0.25">
      <c r="K9786"/>
    </row>
    <row r="9787" spans="11:11" x14ac:dyDescent="0.25">
      <c r="K9787"/>
    </row>
    <row r="9788" spans="11:11" x14ac:dyDescent="0.25">
      <c r="K9788"/>
    </row>
    <row r="9789" spans="11:11" x14ac:dyDescent="0.25">
      <c r="K9789"/>
    </row>
    <row r="9790" spans="11:11" x14ac:dyDescent="0.25">
      <c r="K9790"/>
    </row>
    <row r="9791" spans="11:11" x14ac:dyDescent="0.25">
      <c r="K9791"/>
    </row>
    <row r="9792" spans="11:11" x14ac:dyDescent="0.25">
      <c r="K9792"/>
    </row>
    <row r="9793" spans="11:11" x14ac:dyDescent="0.25">
      <c r="K9793"/>
    </row>
    <row r="9794" spans="11:11" x14ac:dyDescent="0.25">
      <c r="K9794"/>
    </row>
    <row r="9795" spans="11:11" x14ac:dyDescent="0.25">
      <c r="K9795"/>
    </row>
    <row r="9796" spans="11:11" x14ac:dyDescent="0.25">
      <c r="K9796"/>
    </row>
    <row r="9797" spans="11:11" x14ac:dyDescent="0.25">
      <c r="K9797"/>
    </row>
    <row r="9798" spans="11:11" x14ac:dyDescent="0.25">
      <c r="K9798"/>
    </row>
    <row r="9799" spans="11:11" x14ac:dyDescent="0.25">
      <c r="K9799"/>
    </row>
    <row r="9800" spans="11:11" x14ac:dyDescent="0.25">
      <c r="K9800"/>
    </row>
    <row r="9801" spans="11:11" x14ac:dyDescent="0.25">
      <c r="K9801"/>
    </row>
    <row r="9802" spans="11:11" x14ac:dyDescent="0.25">
      <c r="K9802"/>
    </row>
    <row r="9803" spans="11:11" x14ac:dyDescent="0.25">
      <c r="K9803"/>
    </row>
    <row r="9804" spans="11:11" x14ac:dyDescent="0.25">
      <c r="K9804"/>
    </row>
    <row r="9805" spans="11:11" x14ac:dyDescent="0.25">
      <c r="K9805"/>
    </row>
    <row r="9806" spans="11:11" x14ac:dyDescent="0.25">
      <c r="K9806"/>
    </row>
    <row r="9807" spans="11:11" x14ac:dyDescent="0.25">
      <c r="K9807"/>
    </row>
    <row r="9808" spans="11:11" x14ac:dyDescent="0.25">
      <c r="K9808"/>
    </row>
    <row r="9809" spans="11:11" x14ac:dyDescent="0.25">
      <c r="K9809"/>
    </row>
    <row r="9810" spans="11:11" x14ac:dyDescent="0.25">
      <c r="K9810"/>
    </row>
    <row r="9811" spans="11:11" x14ac:dyDescent="0.25">
      <c r="K9811"/>
    </row>
    <row r="9812" spans="11:11" x14ac:dyDescent="0.25">
      <c r="K9812"/>
    </row>
    <row r="9813" spans="11:11" x14ac:dyDescent="0.25">
      <c r="K9813"/>
    </row>
    <row r="9814" spans="11:11" x14ac:dyDescent="0.25">
      <c r="K9814"/>
    </row>
    <row r="9815" spans="11:11" x14ac:dyDescent="0.25">
      <c r="K9815"/>
    </row>
    <row r="9816" spans="11:11" x14ac:dyDescent="0.25">
      <c r="K9816"/>
    </row>
    <row r="9817" spans="11:11" x14ac:dyDescent="0.25">
      <c r="K9817"/>
    </row>
    <row r="9818" spans="11:11" x14ac:dyDescent="0.25">
      <c r="K9818"/>
    </row>
    <row r="9819" spans="11:11" x14ac:dyDescent="0.25">
      <c r="K9819"/>
    </row>
    <row r="9820" spans="11:11" x14ac:dyDescent="0.25">
      <c r="K9820"/>
    </row>
    <row r="9821" spans="11:11" x14ac:dyDescent="0.25">
      <c r="K9821"/>
    </row>
    <row r="9822" spans="11:11" x14ac:dyDescent="0.25">
      <c r="K9822"/>
    </row>
    <row r="9823" spans="11:11" x14ac:dyDescent="0.25">
      <c r="K9823"/>
    </row>
    <row r="9824" spans="11:11" x14ac:dyDescent="0.25">
      <c r="K9824"/>
    </row>
    <row r="9825" spans="11:11" x14ac:dyDescent="0.25">
      <c r="K9825"/>
    </row>
    <row r="9826" spans="11:11" x14ac:dyDescent="0.25">
      <c r="K9826"/>
    </row>
    <row r="9827" spans="11:11" x14ac:dyDescent="0.25">
      <c r="K9827"/>
    </row>
    <row r="9828" spans="11:11" x14ac:dyDescent="0.25">
      <c r="K9828"/>
    </row>
    <row r="9829" spans="11:11" x14ac:dyDescent="0.25">
      <c r="K9829"/>
    </row>
    <row r="9830" spans="11:11" x14ac:dyDescent="0.25">
      <c r="K9830"/>
    </row>
    <row r="9831" spans="11:11" x14ac:dyDescent="0.25">
      <c r="K9831"/>
    </row>
    <row r="9832" spans="11:11" x14ac:dyDescent="0.25">
      <c r="K9832"/>
    </row>
    <row r="9833" spans="11:11" x14ac:dyDescent="0.25">
      <c r="K9833"/>
    </row>
    <row r="9834" spans="11:11" x14ac:dyDescent="0.25">
      <c r="K9834"/>
    </row>
    <row r="9835" spans="11:11" x14ac:dyDescent="0.25">
      <c r="K9835"/>
    </row>
    <row r="9836" spans="11:11" x14ac:dyDescent="0.25">
      <c r="K9836"/>
    </row>
    <row r="9837" spans="11:11" x14ac:dyDescent="0.25">
      <c r="K9837"/>
    </row>
    <row r="9838" spans="11:11" x14ac:dyDescent="0.25">
      <c r="K9838"/>
    </row>
    <row r="9839" spans="11:11" x14ac:dyDescent="0.25">
      <c r="K9839"/>
    </row>
    <row r="9840" spans="11:11" x14ac:dyDescent="0.25">
      <c r="K9840"/>
    </row>
    <row r="9841" spans="11:11" x14ac:dyDescent="0.25">
      <c r="K9841"/>
    </row>
    <row r="9842" spans="11:11" x14ac:dyDescent="0.25">
      <c r="K9842"/>
    </row>
    <row r="9843" spans="11:11" x14ac:dyDescent="0.25">
      <c r="K9843"/>
    </row>
    <row r="9844" spans="11:11" x14ac:dyDescent="0.25">
      <c r="K9844"/>
    </row>
    <row r="9845" spans="11:11" x14ac:dyDescent="0.25">
      <c r="K9845"/>
    </row>
    <row r="9846" spans="11:11" x14ac:dyDescent="0.25">
      <c r="K9846"/>
    </row>
    <row r="9847" spans="11:11" x14ac:dyDescent="0.25">
      <c r="K9847"/>
    </row>
    <row r="9848" spans="11:11" x14ac:dyDescent="0.25">
      <c r="K9848"/>
    </row>
    <row r="9849" spans="11:11" x14ac:dyDescent="0.25">
      <c r="K9849"/>
    </row>
    <row r="9850" spans="11:11" x14ac:dyDescent="0.25">
      <c r="K9850"/>
    </row>
    <row r="9851" spans="11:11" x14ac:dyDescent="0.25">
      <c r="K9851"/>
    </row>
    <row r="9852" spans="11:11" x14ac:dyDescent="0.25">
      <c r="K9852"/>
    </row>
    <row r="9853" spans="11:11" x14ac:dyDescent="0.25">
      <c r="K9853"/>
    </row>
    <row r="9854" spans="11:11" x14ac:dyDescent="0.25">
      <c r="K9854"/>
    </row>
    <row r="9855" spans="11:11" x14ac:dyDescent="0.25">
      <c r="K9855"/>
    </row>
    <row r="9856" spans="11:11" x14ac:dyDescent="0.25">
      <c r="K9856"/>
    </row>
    <row r="9857" spans="11:11" x14ac:dyDescent="0.25">
      <c r="K9857"/>
    </row>
    <row r="9858" spans="11:11" x14ac:dyDescent="0.25">
      <c r="K9858"/>
    </row>
    <row r="9859" spans="11:11" x14ac:dyDescent="0.25">
      <c r="K9859"/>
    </row>
    <row r="9860" spans="11:11" x14ac:dyDescent="0.25">
      <c r="K9860"/>
    </row>
    <row r="9861" spans="11:11" x14ac:dyDescent="0.25">
      <c r="K9861"/>
    </row>
    <row r="9862" spans="11:11" x14ac:dyDescent="0.25">
      <c r="K9862"/>
    </row>
    <row r="9863" spans="11:11" x14ac:dyDescent="0.25">
      <c r="K9863"/>
    </row>
    <row r="9864" spans="11:11" x14ac:dyDescent="0.25">
      <c r="K9864"/>
    </row>
    <row r="9865" spans="11:11" x14ac:dyDescent="0.25">
      <c r="K9865"/>
    </row>
    <row r="9866" spans="11:11" x14ac:dyDescent="0.25">
      <c r="K9866"/>
    </row>
    <row r="9867" spans="11:11" x14ac:dyDescent="0.25">
      <c r="K9867"/>
    </row>
    <row r="9868" spans="11:11" x14ac:dyDescent="0.25">
      <c r="K9868"/>
    </row>
    <row r="9869" spans="11:11" x14ac:dyDescent="0.25">
      <c r="K9869"/>
    </row>
    <row r="9870" spans="11:11" x14ac:dyDescent="0.25">
      <c r="K9870"/>
    </row>
    <row r="9871" spans="11:11" x14ac:dyDescent="0.25">
      <c r="K9871"/>
    </row>
    <row r="9872" spans="11:11" x14ac:dyDescent="0.25">
      <c r="K9872"/>
    </row>
    <row r="9873" spans="11:11" x14ac:dyDescent="0.25">
      <c r="K9873"/>
    </row>
    <row r="9874" spans="11:11" x14ac:dyDescent="0.25">
      <c r="K9874"/>
    </row>
    <row r="9875" spans="11:11" x14ac:dyDescent="0.25">
      <c r="K9875"/>
    </row>
    <row r="9876" spans="11:11" x14ac:dyDescent="0.25">
      <c r="K9876"/>
    </row>
    <row r="9877" spans="11:11" x14ac:dyDescent="0.25">
      <c r="K9877"/>
    </row>
    <row r="9878" spans="11:11" x14ac:dyDescent="0.25">
      <c r="K9878"/>
    </row>
    <row r="9879" spans="11:11" x14ac:dyDescent="0.25">
      <c r="K9879"/>
    </row>
    <row r="9880" spans="11:11" x14ac:dyDescent="0.25">
      <c r="K9880"/>
    </row>
    <row r="9881" spans="11:11" x14ac:dyDescent="0.25">
      <c r="K9881"/>
    </row>
    <row r="9882" spans="11:11" x14ac:dyDescent="0.25">
      <c r="K9882"/>
    </row>
    <row r="9883" spans="11:11" x14ac:dyDescent="0.25">
      <c r="K9883"/>
    </row>
    <row r="9884" spans="11:11" x14ac:dyDescent="0.25">
      <c r="K9884"/>
    </row>
    <row r="9885" spans="11:11" x14ac:dyDescent="0.25">
      <c r="K9885"/>
    </row>
    <row r="9886" spans="11:11" x14ac:dyDescent="0.25">
      <c r="K9886"/>
    </row>
    <row r="9887" spans="11:11" x14ac:dyDescent="0.25">
      <c r="K9887"/>
    </row>
    <row r="9888" spans="11:11" x14ac:dyDescent="0.25">
      <c r="K9888"/>
    </row>
    <row r="9889" spans="11:11" x14ac:dyDescent="0.25">
      <c r="K9889"/>
    </row>
    <row r="9890" spans="11:11" x14ac:dyDescent="0.25">
      <c r="K9890"/>
    </row>
    <row r="9891" spans="11:11" x14ac:dyDescent="0.25">
      <c r="K9891"/>
    </row>
    <row r="9892" spans="11:11" x14ac:dyDescent="0.25">
      <c r="K9892"/>
    </row>
    <row r="9893" spans="11:11" x14ac:dyDescent="0.25">
      <c r="K9893"/>
    </row>
    <row r="9894" spans="11:11" x14ac:dyDescent="0.25">
      <c r="K9894"/>
    </row>
    <row r="9895" spans="11:11" x14ac:dyDescent="0.25">
      <c r="K9895"/>
    </row>
    <row r="9896" spans="11:11" x14ac:dyDescent="0.25">
      <c r="K9896"/>
    </row>
    <row r="9897" spans="11:11" x14ac:dyDescent="0.25">
      <c r="K9897"/>
    </row>
    <row r="9898" spans="11:11" x14ac:dyDescent="0.25">
      <c r="K9898"/>
    </row>
    <row r="9899" spans="11:11" x14ac:dyDescent="0.25">
      <c r="K9899"/>
    </row>
    <row r="9900" spans="11:11" x14ac:dyDescent="0.25">
      <c r="K9900"/>
    </row>
    <row r="9901" spans="11:11" x14ac:dyDescent="0.25">
      <c r="K9901"/>
    </row>
    <row r="9902" spans="11:11" x14ac:dyDescent="0.25">
      <c r="K9902"/>
    </row>
    <row r="9903" spans="11:11" x14ac:dyDescent="0.25">
      <c r="K9903"/>
    </row>
    <row r="9904" spans="11:11" x14ac:dyDescent="0.25">
      <c r="K9904"/>
    </row>
    <row r="9905" spans="11:11" x14ac:dyDescent="0.25">
      <c r="K9905"/>
    </row>
    <row r="9906" spans="11:11" x14ac:dyDescent="0.25">
      <c r="K9906"/>
    </row>
    <row r="9907" spans="11:11" x14ac:dyDescent="0.25">
      <c r="K9907"/>
    </row>
    <row r="9908" spans="11:11" x14ac:dyDescent="0.25">
      <c r="K9908"/>
    </row>
    <row r="9909" spans="11:11" x14ac:dyDescent="0.25">
      <c r="K9909"/>
    </row>
    <row r="9910" spans="11:11" x14ac:dyDescent="0.25">
      <c r="K9910"/>
    </row>
    <row r="9911" spans="11:11" x14ac:dyDescent="0.25">
      <c r="K9911"/>
    </row>
    <row r="9912" spans="11:11" x14ac:dyDescent="0.25">
      <c r="K9912"/>
    </row>
    <row r="9913" spans="11:11" x14ac:dyDescent="0.25">
      <c r="K9913"/>
    </row>
    <row r="9914" spans="11:11" x14ac:dyDescent="0.25">
      <c r="K9914"/>
    </row>
    <row r="9915" spans="11:11" x14ac:dyDescent="0.25">
      <c r="K9915"/>
    </row>
    <row r="9916" spans="11:11" x14ac:dyDescent="0.25">
      <c r="K9916"/>
    </row>
    <row r="9917" spans="11:11" x14ac:dyDescent="0.25">
      <c r="K9917"/>
    </row>
    <row r="9918" spans="11:11" x14ac:dyDescent="0.25">
      <c r="K9918"/>
    </row>
    <row r="9919" spans="11:11" x14ac:dyDescent="0.25">
      <c r="K9919"/>
    </row>
    <row r="9920" spans="11:11" x14ac:dyDescent="0.25">
      <c r="K9920"/>
    </row>
    <row r="9921" spans="11:11" x14ac:dyDescent="0.25">
      <c r="K9921"/>
    </row>
    <row r="9922" spans="11:11" x14ac:dyDescent="0.25">
      <c r="K9922"/>
    </row>
    <row r="9923" spans="11:11" x14ac:dyDescent="0.25">
      <c r="K9923"/>
    </row>
    <row r="9924" spans="11:11" x14ac:dyDescent="0.25">
      <c r="K9924"/>
    </row>
    <row r="9925" spans="11:11" x14ac:dyDescent="0.25">
      <c r="K9925"/>
    </row>
    <row r="9926" spans="11:11" x14ac:dyDescent="0.25">
      <c r="K9926"/>
    </row>
    <row r="9927" spans="11:11" x14ac:dyDescent="0.25">
      <c r="K9927"/>
    </row>
    <row r="9928" spans="11:11" x14ac:dyDescent="0.25">
      <c r="K9928"/>
    </row>
    <row r="9929" spans="11:11" x14ac:dyDescent="0.25">
      <c r="K9929"/>
    </row>
    <row r="9930" spans="11:11" x14ac:dyDescent="0.25">
      <c r="K9930"/>
    </row>
    <row r="9931" spans="11:11" x14ac:dyDescent="0.25">
      <c r="K9931"/>
    </row>
    <row r="9932" spans="11:11" x14ac:dyDescent="0.25">
      <c r="K9932"/>
    </row>
    <row r="9933" spans="11:11" x14ac:dyDescent="0.25">
      <c r="K9933"/>
    </row>
    <row r="9934" spans="11:11" x14ac:dyDescent="0.25">
      <c r="K9934"/>
    </row>
    <row r="9935" spans="11:11" x14ac:dyDescent="0.25">
      <c r="K9935"/>
    </row>
    <row r="9936" spans="11:11" x14ac:dyDescent="0.25">
      <c r="K9936"/>
    </row>
    <row r="9937" spans="11:11" x14ac:dyDescent="0.25">
      <c r="K9937"/>
    </row>
    <row r="9938" spans="11:11" x14ac:dyDescent="0.25">
      <c r="K9938"/>
    </row>
    <row r="9939" spans="11:11" x14ac:dyDescent="0.25">
      <c r="K9939"/>
    </row>
    <row r="9940" spans="11:11" x14ac:dyDescent="0.25">
      <c r="K9940"/>
    </row>
    <row r="9941" spans="11:11" x14ac:dyDescent="0.25">
      <c r="K9941"/>
    </row>
    <row r="9942" spans="11:11" x14ac:dyDescent="0.25">
      <c r="K9942"/>
    </row>
    <row r="9943" spans="11:11" x14ac:dyDescent="0.25">
      <c r="K9943"/>
    </row>
    <row r="9944" spans="11:11" x14ac:dyDescent="0.25">
      <c r="K9944"/>
    </row>
    <row r="9945" spans="11:11" x14ac:dyDescent="0.25">
      <c r="K9945"/>
    </row>
    <row r="9946" spans="11:11" x14ac:dyDescent="0.25">
      <c r="K9946"/>
    </row>
    <row r="9947" spans="11:11" x14ac:dyDescent="0.25">
      <c r="K9947"/>
    </row>
    <row r="9948" spans="11:11" x14ac:dyDescent="0.25">
      <c r="K9948"/>
    </row>
    <row r="9949" spans="11:11" x14ac:dyDescent="0.25">
      <c r="K9949"/>
    </row>
    <row r="9950" spans="11:11" x14ac:dyDescent="0.25">
      <c r="K9950"/>
    </row>
    <row r="9951" spans="11:11" x14ac:dyDescent="0.25">
      <c r="K9951"/>
    </row>
    <row r="9952" spans="11:11" x14ac:dyDescent="0.25">
      <c r="K9952"/>
    </row>
    <row r="9953" spans="11:11" x14ac:dyDescent="0.25">
      <c r="K9953"/>
    </row>
    <row r="9954" spans="11:11" x14ac:dyDescent="0.25">
      <c r="K9954"/>
    </row>
    <row r="9955" spans="11:11" x14ac:dyDescent="0.25">
      <c r="K9955"/>
    </row>
    <row r="9956" spans="11:11" x14ac:dyDescent="0.25">
      <c r="K9956"/>
    </row>
    <row r="9957" spans="11:11" x14ac:dyDescent="0.25">
      <c r="K9957"/>
    </row>
    <row r="9958" spans="11:11" x14ac:dyDescent="0.25">
      <c r="K9958"/>
    </row>
    <row r="9959" spans="11:11" x14ac:dyDescent="0.25">
      <c r="K9959"/>
    </row>
    <row r="9960" spans="11:11" x14ac:dyDescent="0.25">
      <c r="K9960"/>
    </row>
    <row r="9961" spans="11:11" x14ac:dyDescent="0.25">
      <c r="K9961"/>
    </row>
    <row r="9962" spans="11:11" x14ac:dyDescent="0.25">
      <c r="K9962"/>
    </row>
    <row r="9963" spans="11:11" x14ac:dyDescent="0.25">
      <c r="K9963"/>
    </row>
    <row r="9964" spans="11:11" x14ac:dyDescent="0.25">
      <c r="K9964"/>
    </row>
    <row r="9965" spans="11:11" x14ac:dyDescent="0.25">
      <c r="K9965"/>
    </row>
    <row r="9966" spans="11:11" x14ac:dyDescent="0.25">
      <c r="K9966"/>
    </row>
    <row r="9967" spans="11:11" x14ac:dyDescent="0.25">
      <c r="K9967"/>
    </row>
    <row r="9968" spans="11:11" x14ac:dyDescent="0.25">
      <c r="K9968"/>
    </row>
    <row r="9969" spans="11:11" x14ac:dyDescent="0.25">
      <c r="K9969"/>
    </row>
    <row r="9970" spans="11:11" x14ac:dyDescent="0.25">
      <c r="K9970"/>
    </row>
    <row r="9971" spans="11:11" x14ac:dyDescent="0.25">
      <c r="K9971"/>
    </row>
    <row r="9972" spans="11:11" x14ac:dyDescent="0.25">
      <c r="K9972"/>
    </row>
    <row r="9973" spans="11:11" x14ac:dyDescent="0.25">
      <c r="K9973"/>
    </row>
    <row r="9974" spans="11:11" x14ac:dyDescent="0.25">
      <c r="K9974"/>
    </row>
    <row r="9975" spans="11:11" x14ac:dyDescent="0.25">
      <c r="K9975"/>
    </row>
    <row r="9976" spans="11:11" x14ac:dyDescent="0.25">
      <c r="K9976"/>
    </row>
    <row r="9977" spans="11:11" x14ac:dyDescent="0.25">
      <c r="K9977"/>
    </row>
    <row r="9978" spans="11:11" x14ac:dyDescent="0.25">
      <c r="K9978"/>
    </row>
    <row r="9979" spans="11:11" x14ac:dyDescent="0.25">
      <c r="K9979"/>
    </row>
    <row r="9980" spans="11:11" x14ac:dyDescent="0.25">
      <c r="K9980"/>
    </row>
    <row r="9981" spans="11:11" x14ac:dyDescent="0.25">
      <c r="K9981"/>
    </row>
    <row r="9982" spans="11:11" x14ac:dyDescent="0.25">
      <c r="K9982"/>
    </row>
    <row r="9983" spans="11:11" x14ac:dyDescent="0.25">
      <c r="K9983"/>
    </row>
    <row r="9984" spans="11:11" x14ac:dyDescent="0.25">
      <c r="K9984"/>
    </row>
    <row r="9985" spans="11:11" x14ac:dyDescent="0.25">
      <c r="K9985"/>
    </row>
    <row r="9986" spans="11:11" x14ac:dyDescent="0.25">
      <c r="K9986"/>
    </row>
    <row r="9987" spans="11:11" x14ac:dyDescent="0.25">
      <c r="K9987"/>
    </row>
    <row r="9988" spans="11:11" x14ac:dyDescent="0.25">
      <c r="K9988"/>
    </row>
    <row r="9989" spans="11:11" x14ac:dyDescent="0.25">
      <c r="K9989"/>
    </row>
    <row r="9990" spans="11:11" x14ac:dyDescent="0.25">
      <c r="K9990"/>
    </row>
    <row r="9991" spans="11:11" x14ac:dyDescent="0.25">
      <c r="K9991"/>
    </row>
    <row r="9992" spans="11:11" x14ac:dyDescent="0.25">
      <c r="K9992"/>
    </row>
    <row r="9993" spans="11:11" x14ac:dyDescent="0.25">
      <c r="K9993"/>
    </row>
    <row r="9994" spans="11:11" x14ac:dyDescent="0.25">
      <c r="K9994"/>
    </row>
    <row r="9995" spans="11:11" x14ac:dyDescent="0.25">
      <c r="K9995"/>
    </row>
    <row r="9996" spans="11:11" x14ac:dyDescent="0.25">
      <c r="K9996"/>
    </row>
    <row r="9997" spans="11:11" x14ac:dyDescent="0.25">
      <c r="K9997"/>
    </row>
    <row r="9998" spans="11:11" x14ac:dyDescent="0.25">
      <c r="K9998"/>
    </row>
    <row r="9999" spans="11:11" x14ac:dyDescent="0.25">
      <c r="K9999"/>
    </row>
    <row r="10000" spans="11:11" x14ac:dyDescent="0.25">
      <c r="K10000"/>
    </row>
    <row r="10001" spans="11:11" x14ac:dyDescent="0.25">
      <c r="K10001"/>
    </row>
    <row r="10002" spans="11:11" x14ac:dyDescent="0.25">
      <c r="K10002"/>
    </row>
    <row r="10003" spans="11:11" x14ac:dyDescent="0.25">
      <c r="K10003"/>
    </row>
    <row r="10004" spans="11:11" x14ac:dyDescent="0.25">
      <c r="K10004"/>
    </row>
    <row r="10005" spans="11:11" x14ac:dyDescent="0.25">
      <c r="K10005"/>
    </row>
    <row r="10006" spans="11:11" x14ac:dyDescent="0.25">
      <c r="K10006"/>
    </row>
    <row r="10007" spans="11:11" x14ac:dyDescent="0.25">
      <c r="K10007"/>
    </row>
    <row r="10008" spans="11:11" x14ac:dyDescent="0.25">
      <c r="K10008"/>
    </row>
    <row r="10009" spans="11:11" x14ac:dyDescent="0.25">
      <c r="K10009"/>
    </row>
    <row r="10010" spans="11:11" x14ac:dyDescent="0.25">
      <c r="K10010"/>
    </row>
    <row r="10011" spans="11:11" x14ac:dyDescent="0.25">
      <c r="K10011"/>
    </row>
    <row r="10012" spans="11:11" x14ac:dyDescent="0.25">
      <c r="K10012"/>
    </row>
    <row r="10013" spans="11:11" x14ac:dyDescent="0.25">
      <c r="K10013"/>
    </row>
    <row r="10014" spans="11:11" x14ac:dyDescent="0.25">
      <c r="K10014"/>
    </row>
    <row r="10015" spans="11:11" x14ac:dyDescent="0.25">
      <c r="K10015"/>
    </row>
    <row r="10016" spans="11:11" x14ac:dyDescent="0.25">
      <c r="K10016"/>
    </row>
    <row r="10017" spans="11:11" x14ac:dyDescent="0.25">
      <c r="K10017"/>
    </row>
    <row r="10018" spans="11:11" x14ac:dyDescent="0.25">
      <c r="K10018"/>
    </row>
    <row r="10019" spans="11:11" x14ac:dyDescent="0.25">
      <c r="K10019"/>
    </row>
    <row r="10020" spans="11:11" x14ac:dyDescent="0.25">
      <c r="K10020"/>
    </row>
    <row r="10021" spans="11:11" x14ac:dyDescent="0.25">
      <c r="K10021"/>
    </row>
    <row r="10022" spans="11:11" x14ac:dyDescent="0.25">
      <c r="K10022"/>
    </row>
    <row r="10023" spans="11:11" x14ac:dyDescent="0.25">
      <c r="K10023"/>
    </row>
    <row r="10024" spans="11:11" x14ac:dyDescent="0.25">
      <c r="K10024"/>
    </row>
    <row r="10025" spans="11:11" x14ac:dyDescent="0.25">
      <c r="K10025"/>
    </row>
    <row r="10026" spans="11:11" x14ac:dyDescent="0.25">
      <c r="K10026"/>
    </row>
    <row r="10027" spans="11:11" x14ac:dyDescent="0.25">
      <c r="K10027"/>
    </row>
    <row r="10028" spans="11:11" x14ac:dyDescent="0.25">
      <c r="K10028"/>
    </row>
    <row r="10029" spans="11:11" x14ac:dyDescent="0.25">
      <c r="K10029"/>
    </row>
    <row r="10030" spans="11:11" x14ac:dyDescent="0.25">
      <c r="K10030"/>
    </row>
    <row r="10031" spans="11:11" x14ac:dyDescent="0.25">
      <c r="K10031"/>
    </row>
    <row r="10032" spans="11:11" x14ac:dyDescent="0.25">
      <c r="K10032"/>
    </row>
    <row r="10033" spans="11:11" x14ac:dyDescent="0.25">
      <c r="K10033"/>
    </row>
    <row r="10034" spans="11:11" x14ac:dyDescent="0.25">
      <c r="K10034"/>
    </row>
    <row r="10035" spans="11:11" x14ac:dyDescent="0.25">
      <c r="K10035"/>
    </row>
    <row r="10036" spans="11:11" x14ac:dyDescent="0.25">
      <c r="K10036"/>
    </row>
    <row r="10037" spans="11:11" x14ac:dyDescent="0.25">
      <c r="K10037"/>
    </row>
    <row r="10038" spans="11:11" x14ac:dyDescent="0.25">
      <c r="K10038"/>
    </row>
    <row r="10039" spans="11:11" x14ac:dyDescent="0.25">
      <c r="K10039"/>
    </row>
    <row r="10040" spans="11:11" x14ac:dyDescent="0.25">
      <c r="K10040"/>
    </row>
    <row r="10041" spans="11:11" x14ac:dyDescent="0.25">
      <c r="K10041"/>
    </row>
    <row r="10042" spans="11:11" x14ac:dyDescent="0.25">
      <c r="K10042"/>
    </row>
    <row r="10043" spans="11:11" x14ac:dyDescent="0.25">
      <c r="K10043"/>
    </row>
    <row r="10044" spans="11:11" x14ac:dyDescent="0.25">
      <c r="K10044"/>
    </row>
    <row r="10045" spans="11:11" x14ac:dyDescent="0.25">
      <c r="K10045"/>
    </row>
    <row r="10046" spans="11:11" x14ac:dyDescent="0.25">
      <c r="K10046"/>
    </row>
    <row r="10047" spans="11:11" x14ac:dyDescent="0.25">
      <c r="K10047"/>
    </row>
    <row r="10048" spans="11:11" x14ac:dyDescent="0.25">
      <c r="K10048"/>
    </row>
    <row r="10049" spans="11:11" x14ac:dyDescent="0.25">
      <c r="K10049"/>
    </row>
    <row r="10050" spans="11:11" x14ac:dyDescent="0.25">
      <c r="K10050"/>
    </row>
    <row r="10051" spans="11:11" x14ac:dyDescent="0.25">
      <c r="K10051"/>
    </row>
    <row r="10052" spans="11:11" x14ac:dyDescent="0.25">
      <c r="K10052"/>
    </row>
    <row r="10053" spans="11:11" x14ac:dyDescent="0.25">
      <c r="K10053"/>
    </row>
    <row r="10054" spans="11:11" x14ac:dyDescent="0.25">
      <c r="K10054"/>
    </row>
    <row r="10055" spans="11:11" x14ac:dyDescent="0.25">
      <c r="K10055"/>
    </row>
    <row r="10056" spans="11:11" x14ac:dyDescent="0.25">
      <c r="K10056"/>
    </row>
    <row r="10057" spans="11:11" x14ac:dyDescent="0.25">
      <c r="K10057"/>
    </row>
    <row r="10058" spans="11:11" x14ac:dyDescent="0.25">
      <c r="K10058"/>
    </row>
    <row r="10059" spans="11:11" x14ac:dyDescent="0.25">
      <c r="K10059"/>
    </row>
    <row r="10060" spans="11:11" x14ac:dyDescent="0.25">
      <c r="K10060"/>
    </row>
    <row r="10061" spans="11:11" x14ac:dyDescent="0.25">
      <c r="K10061"/>
    </row>
    <row r="10062" spans="11:11" x14ac:dyDescent="0.25">
      <c r="K10062"/>
    </row>
    <row r="10063" spans="11:11" x14ac:dyDescent="0.25">
      <c r="K10063"/>
    </row>
    <row r="10064" spans="11:11" x14ac:dyDescent="0.25">
      <c r="K10064"/>
    </row>
    <row r="10065" spans="11:11" x14ac:dyDescent="0.25">
      <c r="K10065"/>
    </row>
    <row r="10066" spans="11:11" x14ac:dyDescent="0.25">
      <c r="K10066"/>
    </row>
    <row r="10067" spans="11:11" x14ac:dyDescent="0.25">
      <c r="K10067"/>
    </row>
    <row r="10068" spans="11:11" x14ac:dyDescent="0.25">
      <c r="K10068"/>
    </row>
    <row r="10069" spans="11:11" x14ac:dyDescent="0.25">
      <c r="K10069"/>
    </row>
    <row r="10070" spans="11:11" x14ac:dyDescent="0.25">
      <c r="K10070"/>
    </row>
    <row r="10071" spans="11:11" x14ac:dyDescent="0.25">
      <c r="K10071"/>
    </row>
    <row r="10072" spans="11:11" x14ac:dyDescent="0.25">
      <c r="K10072"/>
    </row>
    <row r="10073" spans="11:11" x14ac:dyDescent="0.25">
      <c r="K10073"/>
    </row>
    <row r="10074" spans="11:11" x14ac:dyDescent="0.25">
      <c r="K10074"/>
    </row>
    <row r="10075" spans="11:11" x14ac:dyDescent="0.25">
      <c r="K10075"/>
    </row>
    <row r="10076" spans="11:11" x14ac:dyDescent="0.25">
      <c r="K10076"/>
    </row>
    <row r="10077" spans="11:11" x14ac:dyDescent="0.25">
      <c r="K10077"/>
    </row>
    <row r="10078" spans="11:11" x14ac:dyDescent="0.25">
      <c r="K10078"/>
    </row>
    <row r="10079" spans="11:11" x14ac:dyDescent="0.25">
      <c r="K10079"/>
    </row>
    <row r="10080" spans="11:11" x14ac:dyDescent="0.25">
      <c r="K10080"/>
    </row>
    <row r="10081" spans="11:11" x14ac:dyDescent="0.25">
      <c r="K10081"/>
    </row>
    <row r="10082" spans="11:11" x14ac:dyDescent="0.25">
      <c r="K10082"/>
    </row>
    <row r="10083" spans="11:11" x14ac:dyDescent="0.25">
      <c r="K10083"/>
    </row>
    <row r="10084" spans="11:11" x14ac:dyDescent="0.25">
      <c r="K10084"/>
    </row>
    <row r="10085" spans="11:11" x14ac:dyDescent="0.25">
      <c r="K10085"/>
    </row>
    <row r="10086" spans="11:11" x14ac:dyDescent="0.25">
      <c r="K10086"/>
    </row>
    <row r="10087" spans="11:11" x14ac:dyDescent="0.25">
      <c r="K10087"/>
    </row>
    <row r="10088" spans="11:11" x14ac:dyDescent="0.25">
      <c r="K10088"/>
    </row>
    <row r="10089" spans="11:11" x14ac:dyDescent="0.25">
      <c r="K10089"/>
    </row>
    <row r="10090" spans="11:11" x14ac:dyDescent="0.25">
      <c r="K10090"/>
    </row>
    <row r="10091" spans="11:11" x14ac:dyDescent="0.25">
      <c r="K10091"/>
    </row>
    <row r="10092" spans="11:11" x14ac:dyDescent="0.25">
      <c r="K10092"/>
    </row>
    <row r="10093" spans="11:11" x14ac:dyDescent="0.25">
      <c r="K10093"/>
    </row>
    <row r="10094" spans="11:11" x14ac:dyDescent="0.25">
      <c r="K10094"/>
    </row>
    <row r="10095" spans="11:11" x14ac:dyDescent="0.25">
      <c r="K10095"/>
    </row>
    <row r="10096" spans="11:11" x14ac:dyDescent="0.25">
      <c r="K10096"/>
    </row>
    <row r="10097" spans="11:11" x14ac:dyDescent="0.25">
      <c r="K10097"/>
    </row>
    <row r="10098" spans="11:11" x14ac:dyDescent="0.25">
      <c r="K10098"/>
    </row>
    <row r="10099" spans="11:11" x14ac:dyDescent="0.25">
      <c r="K10099"/>
    </row>
    <row r="10100" spans="11:11" x14ac:dyDescent="0.25">
      <c r="K10100"/>
    </row>
    <row r="10101" spans="11:11" x14ac:dyDescent="0.25">
      <c r="K10101"/>
    </row>
    <row r="10102" spans="11:11" x14ac:dyDescent="0.25">
      <c r="K10102"/>
    </row>
    <row r="10103" spans="11:11" x14ac:dyDescent="0.25">
      <c r="K10103"/>
    </row>
    <row r="10104" spans="11:11" x14ac:dyDescent="0.25">
      <c r="K10104"/>
    </row>
    <row r="10105" spans="11:11" x14ac:dyDescent="0.25">
      <c r="K10105"/>
    </row>
    <row r="10106" spans="11:11" x14ac:dyDescent="0.25">
      <c r="K10106"/>
    </row>
    <row r="10107" spans="11:11" x14ac:dyDescent="0.25">
      <c r="K10107"/>
    </row>
    <row r="10108" spans="11:11" x14ac:dyDescent="0.25">
      <c r="K10108"/>
    </row>
    <row r="10109" spans="11:11" x14ac:dyDescent="0.25">
      <c r="K10109"/>
    </row>
    <row r="10110" spans="11:11" x14ac:dyDescent="0.25">
      <c r="K10110"/>
    </row>
    <row r="10111" spans="11:11" x14ac:dyDescent="0.25">
      <c r="K10111"/>
    </row>
    <row r="10112" spans="11:11" x14ac:dyDescent="0.25">
      <c r="K10112"/>
    </row>
    <row r="10113" spans="11:11" x14ac:dyDescent="0.25">
      <c r="K10113"/>
    </row>
    <row r="10114" spans="11:11" x14ac:dyDescent="0.25">
      <c r="K10114"/>
    </row>
    <row r="10115" spans="11:11" x14ac:dyDescent="0.25">
      <c r="K10115"/>
    </row>
    <row r="10116" spans="11:11" x14ac:dyDescent="0.25">
      <c r="K10116"/>
    </row>
    <row r="10117" spans="11:11" x14ac:dyDescent="0.25">
      <c r="K10117"/>
    </row>
    <row r="10118" spans="11:11" x14ac:dyDescent="0.25">
      <c r="K10118"/>
    </row>
    <row r="10119" spans="11:11" x14ac:dyDescent="0.25">
      <c r="K10119"/>
    </row>
    <row r="10120" spans="11:11" x14ac:dyDescent="0.25">
      <c r="K10120"/>
    </row>
    <row r="10121" spans="11:11" x14ac:dyDescent="0.25">
      <c r="K10121"/>
    </row>
    <row r="10122" spans="11:11" x14ac:dyDescent="0.25">
      <c r="K10122"/>
    </row>
    <row r="10123" spans="11:11" x14ac:dyDescent="0.25">
      <c r="K10123"/>
    </row>
    <row r="10124" spans="11:11" x14ac:dyDescent="0.25">
      <c r="K10124"/>
    </row>
    <row r="10125" spans="11:11" x14ac:dyDescent="0.25">
      <c r="K10125"/>
    </row>
    <row r="10126" spans="11:11" x14ac:dyDescent="0.25">
      <c r="K10126"/>
    </row>
    <row r="10127" spans="11:11" x14ac:dyDescent="0.25">
      <c r="K10127"/>
    </row>
    <row r="10128" spans="11:11" x14ac:dyDescent="0.25">
      <c r="K10128"/>
    </row>
    <row r="10129" spans="11:11" x14ac:dyDescent="0.25">
      <c r="K10129"/>
    </row>
    <row r="10130" spans="11:11" x14ac:dyDescent="0.25">
      <c r="K10130"/>
    </row>
    <row r="10131" spans="11:11" x14ac:dyDescent="0.25">
      <c r="K10131"/>
    </row>
    <row r="10132" spans="11:11" x14ac:dyDescent="0.25">
      <c r="K10132"/>
    </row>
    <row r="10133" spans="11:11" x14ac:dyDescent="0.25">
      <c r="K10133"/>
    </row>
    <row r="10134" spans="11:11" x14ac:dyDescent="0.25">
      <c r="K10134"/>
    </row>
    <row r="10135" spans="11:11" x14ac:dyDescent="0.25">
      <c r="K10135"/>
    </row>
    <row r="10136" spans="11:11" x14ac:dyDescent="0.25">
      <c r="K10136"/>
    </row>
    <row r="10137" spans="11:11" x14ac:dyDescent="0.25">
      <c r="K10137"/>
    </row>
    <row r="10138" spans="11:11" x14ac:dyDescent="0.25">
      <c r="K10138"/>
    </row>
    <row r="10139" spans="11:11" x14ac:dyDescent="0.25">
      <c r="K10139"/>
    </row>
    <row r="10140" spans="11:11" x14ac:dyDescent="0.25">
      <c r="K10140"/>
    </row>
    <row r="10141" spans="11:11" x14ac:dyDescent="0.25">
      <c r="K10141"/>
    </row>
    <row r="10142" spans="11:11" x14ac:dyDescent="0.25">
      <c r="K10142"/>
    </row>
    <row r="10143" spans="11:11" x14ac:dyDescent="0.25">
      <c r="K10143"/>
    </row>
    <row r="10144" spans="11:11" x14ac:dyDescent="0.25">
      <c r="K10144"/>
    </row>
    <row r="10145" spans="11:11" x14ac:dyDescent="0.25">
      <c r="K10145"/>
    </row>
    <row r="10146" spans="11:11" x14ac:dyDescent="0.25">
      <c r="K10146"/>
    </row>
    <row r="10147" spans="11:11" x14ac:dyDescent="0.25">
      <c r="K10147"/>
    </row>
    <row r="10148" spans="11:11" x14ac:dyDescent="0.25">
      <c r="K10148"/>
    </row>
    <row r="10149" spans="11:11" x14ac:dyDescent="0.25">
      <c r="K10149"/>
    </row>
    <row r="10150" spans="11:11" x14ac:dyDescent="0.25">
      <c r="K10150"/>
    </row>
    <row r="10151" spans="11:11" x14ac:dyDescent="0.25">
      <c r="K10151"/>
    </row>
    <row r="10152" spans="11:11" x14ac:dyDescent="0.25">
      <c r="K10152"/>
    </row>
    <row r="10153" spans="11:11" x14ac:dyDescent="0.25">
      <c r="K10153"/>
    </row>
    <row r="10154" spans="11:11" x14ac:dyDescent="0.25">
      <c r="K10154"/>
    </row>
    <row r="10155" spans="11:11" x14ac:dyDescent="0.25">
      <c r="K10155"/>
    </row>
    <row r="10156" spans="11:11" x14ac:dyDescent="0.25">
      <c r="K10156"/>
    </row>
    <row r="10157" spans="11:11" x14ac:dyDescent="0.25">
      <c r="K10157"/>
    </row>
    <row r="10158" spans="11:11" x14ac:dyDescent="0.25">
      <c r="K10158"/>
    </row>
    <row r="10159" spans="11:11" x14ac:dyDescent="0.25">
      <c r="K10159"/>
    </row>
    <row r="10160" spans="11:11" x14ac:dyDescent="0.25">
      <c r="K10160"/>
    </row>
    <row r="10161" spans="11:11" x14ac:dyDescent="0.25">
      <c r="K10161"/>
    </row>
    <row r="10162" spans="11:11" x14ac:dyDescent="0.25">
      <c r="K10162"/>
    </row>
    <row r="10163" spans="11:11" x14ac:dyDescent="0.25">
      <c r="K10163"/>
    </row>
    <row r="10164" spans="11:11" x14ac:dyDescent="0.25">
      <c r="K10164"/>
    </row>
    <row r="10165" spans="11:11" x14ac:dyDescent="0.25">
      <c r="K10165"/>
    </row>
    <row r="10166" spans="11:11" x14ac:dyDescent="0.25">
      <c r="K10166"/>
    </row>
    <row r="10167" spans="11:11" x14ac:dyDescent="0.25">
      <c r="K10167"/>
    </row>
    <row r="10168" spans="11:11" x14ac:dyDescent="0.25">
      <c r="K10168"/>
    </row>
    <row r="10169" spans="11:11" x14ac:dyDescent="0.25">
      <c r="K10169"/>
    </row>
    <row r="10170" spans="11:11" x14ac:dyDescent="0.25">
      <c r="K10170"/>
    </row>
    <row r="10171" spans="11:11" x14ac:dyDescent="0.25">
      <c r="K10171"/>
    </row>
    <row r="10172" spans="11:11" x14ac:dyDescent="0.25">
      <c r="K10172"/>
    </row>
    <row r="10173" spans="11:11" x14ac:dyDescent="0.25">
      <c r="K10173"/>
    </row>
    <row r="10174" spans="11:11" x14ac:dyDescent="0.25">
      <c r="K10174"/>
    </row>
    <row r="10175" spans="11:11" x14ac:dyDescent="0.25">
      <c r="K10175"/>
    </row>
    <row r="10176" spans="11:11" x14ac:dyDescent="0.25">
      <c r="K10176"/>
    </row>
    <row r="10177" spans="11:11" x14ac:dyDescent="0.25">
      <c r="K10177"/>
    </row>
    <row r="10178" spans="11:11" x14ac:dyDescent="0.25">
      <c r="K10178"/>
    </row>
    <row r="10179" spans="11:11" x14ac:dyDescent="0.25">
      <c r="K10179"/>
    </row>
    <row r="10180" spans="11:11" x14ac:dyDescent="0.25">
      <c r="K10180"/>
    </row>
    <row r="10181" spans="11:11" x14ac:dyDescent="0.25">
      <c r="K10181"/>
    </row>
    <row r="10182" spans="11:11" x14ac:dyDescent="0.25">
      <c r="K10182"/>
    </row>
    <row r="10183" spans="11:11" x14ac:dyDescent="0.25">
      <c r="K10183"/>
    </row>
    <row r="10184" spans="11:11" x14ac:dyDescent="0.25">
      <c r="K10184"/>
    </row>
    <row r="10185" spans="11:11" x14ac:dyDescent="0.25">
      <c r="K10185"/>
    </row>
    <row r="10186" spans="11:11" x14ac:dyDescent="0.25">
      <c r="K10186"/>
    </row>
    <row r="10187" spans="11:11" x14ac:dyDescent="0.25">
      <c r="K10187"/>
    </row>
    <row r="10188" spans="11:11" x14ac:dyDescent="0.25">
      <c r="K10188"/>
    </row>
    <row r="10189" spans="11:11" x14ac:dyDescent="0.25">
      <c r="K10189"/>
    </row>
    <row r="10190" spans="11:11" x14ac:dyDescent="0.25">
      <c r="K10190"/>
    </row>
    <row r="10191" spans="11:11" x14ac:dyDescent="0.25">
      <c r="K10191"/>
    </row>
    <row r="10192" spans="11:11" x14ac:dyDescent="0.25">
      <c r="K10192"/>
    </row>
    <row r="10193" spans="11:11" x14ac:dyDescent="0.25">
      <c r="K10193"/>
    </row>
    <row r="10194" spans="11:11" x14ac:dyDescent="0.25">
      <c r="K10194"/>
    </row>
    <row r="10195" spans="11:11" x14ac:dyDescent="0.25">
      <c r="K10195"/>
    </row>
    <row r="10196" spans="11:11" x14ac:dyDescent="0.25">
      <c r="K10196"/>
    </row>
    <row r="10197" spans="11:11" x14ac:dyDescent="0.25">
      <c r="K10197"/>
    </row>
    <row r="10198" spans="11:11" x14ac:dyDescent="0.25">
      <c r="K10198"/>
    </row>
    <row r="10199" spans="11:11" x14ac:dyDescent="0.25">
      <c r="K10199"/>
    </row>
    <row r="10200" spans="11:11" x14ac:dyDescent="0.25">
      <c r="K10200"/>
    </row>
    <row r="10201" spans="11:11" x14ac:dyDescent="0.25">
      <c r="K10201"/>
    </row>
    <row r="10202" spans="11:11" x14ac:dyDescent="0.25">
      <c r="K10202"/>
    </row>
    <row r="10203" spans="11:11" x14ac:dyDescent="0.25">
      <c r="K10203"/>
    </row>
    <row r="10204" spans="11:11" x14ac:dyDescent="0.25">
      <c r="K10204"/>
    </row>
    <row r="10205" spans="11:11" x14ac:dyDescent="0.25">
      <c r="K10205"/>
    </row>
    <row r="10206" spans="11:11" x14ac:dyDescent="0.25">
      <c r="K10206"/>
    </row>
    <row r="10207" spans="11:11" x14ac:dyDescent="0.25">
      <c r="K10207"/>
    </row>
    <row r="10208" spans="11:11" x14ac:dyDescent="0.25">
      <c r="K10208"/>
    </row>
    <row r="10209" spans="11:11" x14ac:dyDescent="0.25">
      <c r="K10209"/>
    </row>
    <row r="10210" spans="11:11" x14ac:dyDescent="0.25">
      <c r="K10210"/>
    </row>
    <row r="10211" spans="11:11" x14ac:dyDescent="0.25">
      <c r="K10211"/>
    </row>
    <row r="10212" spans="11:11" x14ac:dyDescent="0.25">
      <c r="K10212"/>
    </row>
    <row r="10213" spans="11:11" x14ac:dyDescent="0.25">
      <c r="K10213"/>
    </row>
    <row r="10214" spans="11:11" x14ac:dyDescent="0.25">
      <c r="K10214"/>
    </row>
    <row r="10215" spans="11:11" x14ac:dyDescent="0.25">
      <c r="K10215"/>
    </row>
    <row r="10216" spans="11:11" x14ac:dyDescent="0.25">
      <c r="K10216"/>
    </row>
    <row r="10217" spans="11:11" x14ac:dyDescent="0.25">
      <c r="K10217"/>
    </row>
    <row r="10218" spans="11:11" x14ac:dyDescent="0.25">
      <c r="K10218"/>
    </row>
    <row r="10219" spans="11:11" x14ac:dyDescent="0.25">
      <c r="K10219"/>
    </row>
    <row r="10220" spans="11:11" x14ac:dyDescent="0.25">
      <c r="K10220"/>
    </row>
    <row r="10221" spans="11:11" x14ac:dyDescent="0.25">
      <c r="K10221"/>
    </row>
    <row r="10222" spans="11:11" x14ac:dyDescent="0.25">
      <c r="K10222"/>
    </row>
    <row r="10223" spans="11:11" x14ac:dyDescent="0.25">
      <c r="K10223"/>
    </row>
    <row r="10224" spans="11:11" x14ac:dyDescent="0.25">
      <c r="K10224"/>
    </row>
    <row r="10225" spans="11:11" x14ac:dyDescent="0.25">
      <c r="K10225"/>
    </row>
    <row r="10226" spans="11:11" x14ac:dyDescent="0.25">
      <c r="K10226"/>
    </row>
    <row r="10227" spans="11:11" x14ac:dyDescent="0.25">
      <c r="K10227"/>
    </row>
    <row r="10228" spans="11:11" x14ac:dyDescent="0.25">
      <c r="K10228"/>
    </row>
    <row r="10229" spans="11:11" x14ac:dyDescent="0.25">
      <c r="K10229"/>
    </row>
    <row r="10230" spans="11:11" x14ac:dyDescent="0.25">
      <c r="K10230"/>
    </row>
    <row r="10231" spans="11:11" x14ac:dyDescent="0.25">
      <c r="K10231"/>
    </row>
    <row r="10232" spans="11:11" x14ac:dyDescent="0.25">
      <c r="K10232"/>
    </row>
    <row r="10233" spans="11:11" x14ac:dyDescent="0.25">
      <c r="K10233"/>
    </row>
    <row r="10234" spans="11:11" x14ac:dyDescent="0.25">
      <c r="K10234"/>
    </row>
    <row r="10235" spans="11:11" x14ac:dyDescent="0.25">
      <c r="K10235"/>
    </row>
    <row r="10236" spans="11:11" x14ac:dyDescent="0.25">
      <c r="K10236"/>
    </row>
    <row r="10237" spans="11:11" x14ac:dyDescent="0.25">
      <c r="K10237"/>
    </row>
    <row r="10238" spans="11:11" x14ac:dyDescent="0.25">
      <c r="K10238"/>
    </row>
    <row r="10239" spans="11:11" x14ac:dyDescent="0.25">
      <c r="K10239"/>
    </row>
    <row r="10240" spans="11:11" x14ac:dyDescent="0.25">
      <c r="K10240"/>
    </row>
    <row r="10241" spans="11:11" x14ac:dyDescent="0.25">
      <c r="K10241"/>
    </row>
    <row r="10242" spans="11:11" x14ac:dyDescent="0.25">
      <c r="K10242"/>
    </row>
    <row r="10243" spans="11:11" x14ac:dyDescent="0.25">
      <c r="K10243"/>
    </row>
    <row r="10244" spans="11:11" x14ac:dyDescent="0.25">
      <c r="K10244"/>
    </row>
    <row r="10245" spans="11:11" x14ac:dyDescent="0.25">
      <c r="K10245"/>
    </row>
    <row r="10246" spans="11:11" x14ac:dyDescent="0.25">
      <c r="K10246"/>
    </row>
    <row r="10247" spans="11:11" x14ac:dyDescent="0.25">
      <c r="K10247"/>
    </row>
    <row r="10248" spans="11:11" x14ac:dyDescent="0.25">
      <c r="K10248"/>
    </row>
    <row r="10249" spans="11:11" x14ac:dyDescent="0.25">
      <c r="K10249"/>
    </row>
    <row r="10250" spans="11:11" x14ac:dyDescent="0.25">
      <c r="K10250"/>
    </row>
    <row r="10251" spans="11:11" x14ac:dyDescent="0.25">
      <c r="K10251"/>
    </row>
    <row r="10252" spans="11:11" x14ac:dyDescent="0.25">
      <c r="K10252"/>
    </row>
    <row r="10253" spans="11:11" x14ac:dyDescent="0.25">
      <c r="K10253"/>
    </row>
    <row r="10254" spans="11:11" x14ac:dyDescent="0.25">
      <c r="K10254"/>
    </row>
    <row r="10255" spans="11:11" x14ac:dyDescent="0.25">
      <c r="K10255"/>
    </row>
    <row r="10256" spans="11:11" x14ac:dyDescent="0.25">
      <c r="K10256"/>
    </row>
    <row r="10257" spans="11:11" x14ac:dyDescent="0.25">
      <c r="K10257"/>
    </row>
    <row r="10258" spans="11:11" x14ac:dyDescent="0.25">
      <c r="K10258"/>
    </row>
    <row r="10259" spans="11:11" x14ac:dyDescent="0.25">
      <c r="K10259"/>
    </row>
    <row r="10260" spans="11:11" x14ac:dyDescent="0.25">
      <c r="K10260"/>
    </row>
    <row r="10261" spans="11:11" x14ac:dyDescent="0.25">
      <c r="K10261"/>
    </row>
    <row r="10262" spans="11:11" x14ac:dyDescent="0.25">
      <c r="K10262"/>
    </row>
    <row r="10263" spans="11:11" x14ac:dyDescent="0.25">
      <c r="K10263"/>
    </row>
    <row r="10264" spans="11:11" x14ac:dyDescent="0.25">
      <c r="K10264"/>
    </row>
    <row r="10265" spans="11:11" x14ac:dyDescent="0.25">
      <c r="K10265"/>
    </row>
    <row r="10266" spans="11:11" x14ac:dyDescent="0.25">
      <c r="K10266"/>
    </row>
    <row r="10267" spans="11:11" x14ac:dyDescent="0.25">
      <c r="K10267"/>
    </row>
    <row r="10268" spans="11:11" x14ac:dyDescent="0.25">
      <c r="K10268"/>
    </row>
    <row r="10269" spans="11:11" x14ac:dyDescent="0.25">
      <c r="K10269"/>
    </row>
    <row r="10270" spans="11:11" x14ac:dyDescent="0.25">
      <c r="K10270"/>
    </row>
    <row r="10271" spans="11:11" x14ac:dyDescent="0.25">
      <c r="K10271"/>
    </row>
    <row r="10272" spans="11:11" x14ac:dyDescent="0.25">
      <c r="K10272"/>
    </row>
    <row r="10273" spans="11:11" x14ac:dyDescent="0.25">
      <c r="K10273"/>
    </row>
    <row r="10274" spans="11:11" x14ac:dyDescent="0.25">
      <c r="K10274"/>
    </row>
    <row r="10275" spans="11:11" x14ac:dyDescent="0.25">
      <c r="K10275"/>
    </row>
    <row r="10276" spans="11:11" x14ac:dyDescent="0.25">
      <c r="K10276"/>
    </row>
    <row r="10277" spans="11:11" x14ac:dyDescent="0.25">
      <c r="K10277"/>
    </row>
    <row r="10278" spans="11:11" x14ac:dyDescent="0.25">
      <c r="K10278"/>
    </row>
    <row r="10279" spans="11:11" x14ac:dyDescent="0.25">
      <c r="K10279"/>
    </row>
    <row r="10280" spans="11:11" x14ac:dyDescent="0.25">
      <c r="K10280"/>
    </row>
    <row r="10281" spans="11:11" x14ac:dyDescent="0.25">
      <c r="K10281"/>
    </row>
    <row r="10282" spans="11:11" x14ac:dyDescent="0.25">
      <c r="K10282"/>
    </row>
    <row r="10283" spans="11:11" x14ac:dyDescent="0.25">
      <c r="K10283"/>
    </row>
    <row r="10284" spans="11:11" x14ac:dyDescent="0.25">
      <c r="K10284"/>
    </row>
    <row r="10285" spans="11:11" x14ac:dyDescent="0.25">
      <c r="K10285"/>
    </row>
    <row r="10286" spans="11:11" x14ac:dyDescent="0.25">
      <c r="K10286"/>
    </row>
    <row r="10287" spans="11:11" x14ac:dyDescent="0.25">
      <c r="K10287"/>
    </row>
    <row r="10288" spans="11:11" x14ac:dyDescent="0.25">
      <c r="K10288"/>
    </row>
    <row r="10289" spans="11:11" x14ac:dyDescent="0.25">
      <c r="K10289"/>
    </row>
    <row r="10290" spans="11:11" x14ac:dyDescent="0.25">
      <c r="K10290"/>
    </row>
    <row r="10291" spans="11:11" x14ac:dyDescent="0.25">
      <c r="K10291"/>
    </row>
    <row r="10292" spans="11:11" x14ac:dyDescent="0.25">
      <c r="K10292"/>
    </row>
    <row r="10293" spans="11:11" x14ac:dyDescent="0.25">
      <c r="K10293"/>
    </row>
    <row r="10294" spans="11:11" x14ac:dyDescent="0.25">
      <c r="K10294"/>
    </row>
    <row r="10295" spans="11:11" x14ac:dyDescent="0.25">
      <c r="K10295"/>
    </row>
    <row r="10296" spans="11:11" x14ac:dyDescent="0.25">
      <c r="K10296"/>
    </row>
    <row r="10297" spans="11:11" x14ac:dyDescent="0.25">
      <c r="K10297"/>
    </row>
    <row r="10298" spans="11:11" x14ac:dyDescent="0.25">
      <c r="K10298"/>
    </row>
    <row r="10299" spans="11:11" x14ac:dyDescent="0.25">
      <c r="K10299"/>
    </row>
    <row r="10300" spans="11:11" x14ac:dyDescent="0.25">
      <c r="K10300"/>
    </row>
    <row r="10301" spans="11:11" x14ac:dyDescent="0.25">
      <c r="K10301"/>
    </row>
    <row r="10302" spans="11:11" x14ac:dyDescent="0.25">
      <c r="K10302"/>
    </row>
    <row r="10303" spans="11:11" x14ac:dyDescent="0.25">
      <c r="K10303"/>
    </row>
    <row r="10304" spans="11:11" x14ac:dyDescent="0.25">
      <c r="K10304"/>
    </row>
    <row r="10305" spans="11:11" x14ac:dyDescent="0.25">
      <c r="K10305"/>
    </row>
    <row r="10306" spans="11:11" x14ac:dyDescent="0.25">
      <c r="K10306"/>
    </row>
    <row r="10307" spans="11:11" x14ac:dyDescent="0.25">
      <c r="K10307"/>
    </row>
    <row r="10308" spans="11:11" x14ac:dyDescent="0.25">
      <c r="K10308"/>
    </row>
    <row r="10309" spans="11:11" x14ac:dyDescent="0.25">
      <c r="K10309"/>
    </row>
    <row r="10310" spans="11:11" x14ac:dyDescent="0.25">
      <c r="K10310"/>
    </row>
    <row r="10311" spans="11:11" x14ac:dyDescent="0.25">
      <c r="K10311"/>
    </row>
    <row r="10312" spans="11:11" x14ac:dyDescent="0.25">
      <c r="K10312"/>
    </row>
    <row r="10313" spans="11:11" x14ac:dyDescent="0.25">
      <c r="K10313"/>
    </row>
    <row r="10314" spans="11:11" x14ac:dyDescent="0.25">
      <c r="K10314"/>
    </row>
    <row r="10315" spans="11:11" x14ac:dyDescent="0.25">
      <c r="K10315"/>
    </row>
    <row r="10316" spans="11:11" x14ac:dyDescent="0.25">
      <c r="K10316"/>
    </row>
    <row r="10317" spans="11:11" x14ac:dyDescent="0.25">
      <c r="K10317"/>
    </row>
    <row r="10318" spans="11:11" x14ac:dyDescent="0.25">
      <c r="K10318"/>
    </row>
    <row r="10319" spans="11:11" x14ac:dyDescent="0.25">
      <c r="K10319"/>
    </row>
    <row r="10320" spans="11:11" x14ac:dyDescent="0.25">
      <c r="K10320"/>
    </row>
    <row r="10321" spans="11:11" x14ac:dyDescent="0.25">
      <c r="K10321"/>
    </row>
    <row r="10322" spans="11:11" x14ac:dyDescent="0.25">
      <c r="K10322"/>
    </row>
    <row r="10323" spans="11:11" x14ac:dyDescent="0.25">
      <c r="K10323"/>
    </row>
    <row r="10324" spans="11:11" x14ac:dyDescent="0.25">
      <c r="K10324"/>
    </row>
    <row r="10325" spans="11:11" x14ac:dyDescent="0.25">
      <c r="K10325"/>
    </row>
    <row r="10326" spans="11:11" x14ac:dyDescent="0.25">
      <c r="K10326"/>
    </row>
    <row r="10327" spans="11:11" x14ac:dyDescent="0.25">
      <c r="K10327"/>
    </row>
    <row r="10328" spans="11:11" x14ac:dyDescent="0.25">
      <c r="K10328"/>
    </row>
    <row r="10329" spans="11:11" x14ac:dyDescent="0.25">
      <c r="K10329"/>
    </row>
    <row r="10330" spans="11:11" x14ac:dyDescent="0.25">
      <c r="K10330"/>
    </row>
    <row r="10331" spans="11:11" x14ac:dyDescent="0.25">
      <c r="K10331"/>
    </row>
    <row r="10332" spans="11:11" x14ac:dyDescent="0.25">
      <c r="K10332"/>
    </row>
    <row r="10333" spans="11:11" x14ac:dyDescent="0.25">
      <c r="K10333"/>
    </row>
    <row r="10334" spans="11:11" x14ac:dyDescent="0.25">
      <c r="K10334"/>
    </row>
    <row r="10335" spans="11:11" x14ac:dyDescent="0.25">
      <c r="K10335"/>
    </row>
    <row r="10336" spans="11:11" x14ac:dyDescent="0.25">
      <c r="K10336"/>
    </row>
    <row r="10337" spans="11:11" x14ac:dyDescent="0.25">
      <c r="K10337"/>
    </row>
    <row r="10338" spans="11:11" x14ac:dyDescent="0.25">
      <c r="K10338"/>
    </row>
    <row r="10339" spans="11:11" x14ac:dyDescent="0.25">
      <c r="K10339"/>
    </row>
    <row r="10340" spans="11:11" x14ac:dyDescent="0.25">
      <c r="K10340"/>
    </row>
    <row r="10341" spans="11:11" x14ac:dyDescent="0.25">
      <c r="K10341"/>
    </row>
    <row r="10342" spans="11:11" x14ac:dyDescent="0.25">
      <c r="K10342"/>
    </row>
    <row r="10343" spans="11:11" x14ac:dyDescent="0.25">
      <c r="K10343"/>
    </row>
    <row r="10344" spans="11:11" x14ac:dyDescent="0.25">
      <c r="K10344"/>
    </row>
    <row r="10345" spans="11:11" x14ac:dyDescent="0.25">
      <c r="K10345"/>
    </row>
    <row r="10346" spans="11:11" x14ac:dyDescent="0.25">
      <c r="K10346"/>
    </row>
    <row r="10347" spans="11:11" x14ac:dyDescent="0.25">
      <c r="K10347"/>
    </row>
    <row r="10348" spans="11:11" x14ac:dyDescent="0.25">
      <c r="K10348"/>
    </row>
    <row r="10349" spans="11:11" x14ac:dyDescent="0.25">
      <c r="K10349"/>
    </row>
    <row r="10350" spans="11:11" x14ac:dyDescent="0.25">
      <c r="K10350"/>
    </row>
    <row r="10351" spans="11:11" x14ac:dyDescent="0.25">
      <c r="K10351"/>
    </row>
    <row r="10352" spans="11:11" x14ac:dyDescent="0.25">
      <c r="K10352"/>
    </row>
    <row r="10353" spans="11:11" x14ac:dyDescent="0.25">
      <c r="K10353"/>
    </row>
    <row r="10354" spans="11:11" x14ac:dyDescent="0.25">
      <c r="K10354"/>
    </row>
    <row r="10355" spans="11:11" x14ac:dyDescent="0.25">
      <c r="K10355"/>
    </row>
    <row r="10356" spans="11:11" x14ac:dyDescent="0.25">
      <c r="K10356"/>
    </row>
    <row r="10357" spans="11:11" x14ac:dyDescent="0.25">
      <c r="K10357"/>
    </row>
    <row r="10358" spans="11:11" x14ac:dyDescent="0.25">
      <c r="K10358"/>
    </row>
    <row r="10359" spans="11:11" x14ac:dyDescent="0.25">
      <c r="K10359"/>
    </row>
    <row r="10360" spans="11:11" x14ac:dyDescent="0.25">
      <c r="K10360"/>
    </row>
    <row r="10361" spans="11:11" x14ac:dyDescent="0.25">
      <c r="K10361"/>
    </row>
    <row r="10362" spans="11:11" x14ac:dyDescent="0.25">
      <c r="K10362"/>
    </row>
    <row r="10363" spans="11:11" x14ac:dyDescent="0.25">
      <c r="K10363"/>
    </row>
    <row r="10364" spans="11:11" x14ac:dyDescent="0.25">
      <c r="K10364"/>
    </row>
    <row r="10365" spans="11:11" x14ac:dyDescent="0.25">
      <c r="K10365"/>
    </row>
    <row r="10366" spans="11:11" x14ac:dyDescent="0.25">
      <c r="K10366"/>
    </row>
    <row r="10367" spans="11:11" x14ac:dyDescent="0.25">
      <c r="K10367"/>
    </row>
    <row r="10368" spans="11:11" x14ac:dyDescent="0.25">
      <c r="K10368"/>
    </row>
    <row r="10369" spans="11:11" x14ac:dyDescent="0.25">
      <c r="K10369"/>
    </row>
    <row r="10370" spans="11:11" x14ac:dyDescent="0.25">
      <c r="K10370"/>
    </row>
    <row r="10371" spans="11:11" x14ac:dyDescent="0.25">
      <c r="K10371"/>
    </row>
    <row r="10372" spans="11:11" x14ac:dyDescent="0.25">
      <c r="K10372"/>
    </row>
    <row r="10373" spans="11:11" x14ac:dyDescent="0.25">
      <c r="K10373"/>
    </row>
    <row r="10374" spans="11:11" x14ac:dyDescent="0.25">
      <c r="K10374"/>
    </row>
    <row r="10375" spans="11:11" x14ac:dyDescent="0.25">
      <c r="K10375"/>
    </row>
    <row r="10376" spans="11:11" x14ac:dyDescent="0.25">
      <c r="K10376"/>
    </row>
    <row r="10377" spans="11:11" x14ac:dyDescent="0.25">
      <c r="K10377"/>
    </row>
    <row r="10378" spans="11:11" x14ac:dyDescent="0.25">
      <c r="K10378"/>
    </row>
    <row r="10379" spans="11:11" x14ac:dyDescent="0.25">
      <c r="K10379"/>
    </row>
    <row r="10380" spans="11:11" x14ac:dyDescent="0.25">
      <c r="K10380"/>
    </row>
    <row r="10381" spans="11:11" x14ac:dyDescent="0.25">
      <c r="K10381"/>
    </row>
    <row r="10382" spans="11:11" x14ac:dyDescent="0.25">
      <c r="K10382"/>
    </row>
    <row r="10383" spans="11:11" x14ac:dyDescent="0.25">
      <c r="K10383"/>
    </row>
    <row r="10384" spans="11:11" x14ac:dyDescent="0.25">
      <c r="K10384"/>
    </row>
    <row r="10385" spans="11:11" x14ac:dyDescent="0.25">
      <c r="K10385"/>
    </row>
    <row r="10386" spans="11:11" x14ac:dyDescent="0.25">
      <c r="K10386"/>
    </row>
    <row r="10387" spans="11:11" x14ac:dyDescent="0.25">
      <c r="K10387"/>
    </row>
    <row r="10388" spans="11:11" x14ac:dyDescent="0.25">
      <c r="K10388"/>
    </row>
    <row r="10389" spans="11:11" x14ac:dyDescent="0.25">
      <c r="K10389"/>
    </row>
    <row r="10390" spans="11:11" x14ac:dyDescent="0.25">
      <c r="K10390"/>
    </row>
    <row r="10391" spans="11:11" x14ac:dyDescent="0.25">
      <c r="K10391"/>
    </row>
    <row r="10392" spans="11:11" x14ac:dyDescent="0.25">
      <c r="K10392"/>
    </row>
    <row r="10393" spans="11:11" x14ac:dyDescent="0.25">
      <c r="K10393"/>
    </row>
    <row r="10394" spans="11:11" x14ac:dyDescent="0.25">
      <c r="K10394"/>
    </row>
    <row r="10395" spans="11:11" x14ac:dyDescent="0.25">
      <c r="K10395"/>
    </row>
    <row r="10396" spans="11:11" x14ac:dyDescent="0.25">
      <c r="K10396"/>
    </row>
    <row r="10397" spans="11:11" x14ac:dyDescent="0.25">
      <c r="K10397"/>
    </row>
    <row r="10398" spans="11:11" x14ac:dyDescent="0.25">
      <c r="K10398"/>
    </row>
    <row r="10399" spans="11:11" x14ac:dyDescent="0.25">
      <c r="K10399"/>
    </row>
    <row r="10400" spans="11:11" x14ac:dyDescent="0.25">
      <c r="K10400"/>
    </row>
    <row r="10401" spans="11:11" x14ac:dyDescent="0.25">
      <c r="K10401"/>
    </row>
    <row r="10402" spans="11:11" x14ac:dyDescent="0.25">
      <c r="K10402"/>
    </row>
    <row r="10403" spans="11:11" x14ac:dyDescent="0.25">
      <c r="K10403"/>
    </row>
    <row r="10404" spans="11:11" x14ac:dyDescent="0.25">
      <c r="K10404"/>
    </row>
    <row r="10405" spans="11:11" x14ac:dyDescent="0.25">
      <c r="K10405"/>
    </row>
    <row r="10406" spans="11:11" x14ac:dyDescent="0.25">
      <c r="K10406"/>
    </row>
    <row r="10407" spans="11:11" x14ac:dyDescent="0.25">
      <c r="K10407"/>
    </row>
    <row r="10408" spans="11:11" x14ac:dyDescent="0.25">
      <c r="K10408"/>
    </row>
    <row r="10409" spans="11:11" x14ac:dyDescent="0.25">
      <c r="K10409"/>
    </row>
    <row r="10410" spans="11:11" x14ac:dyDescent="0.25">
      <c r="K10410"/>
    </row>
    <row r="10411" spans="11:11" x14ac:dyDescent="0.25">
      <c r="K10411"/>
    </row>
    <row r="10412" spans="11:11" x14ac:dyDescent="0.25">
      <c r="K10412"/>
    </row>
    <row r="10413" spans="11:11" x14ac:dyDescent="0.25">
      <c r="K10413"/>
    </row>
    <row r="10414" spans="11:11" x14ac:dyDescent="0.25">
      <c r="K10414"/>
    </row>
    <row r="10415" spans="11:11" x14ac:dyDescent="0.25">
      <c r="K10415"/>
    </row>
    <row r="10416" spans="11:11" x14ac:dyDescent="0.25">
      <c r="K10416"/>
    </row>
    <row r="10417" spans="11:11" x14ac:dyDescent="0.25">
      <c r="K10417"/>
    </row>
    <row r="10418" spans="11:11" x14ac:dyDescent="0.25">
      <c r="K10418"/>
    </row>
    <row r="10419" spans="11:11" x14ac:dyDescent="0.25">
      <c r="K10419"/>
    </row>
    <row r="10420" spans="11:11" x14ac:dyDescent="0.25">
      <c r="K10420"/>
    </row>
    <row r="10421" spans="11:11" x14ac:dyDescent="0.25">
      <c r="K10421"/>
    </row>
    <row r="10422" spans="11:11" x14ac:dyDescent="0.25">
      <c r="K10422"/>
    </row>
    <row r="10423" spans="11:11" x14ac:dyDescent="0.25">
      <c r="K10423"/>
    </row>
    <row r="10424" spans="11:11" x14ac:dyDescent="0.25">
      <c r="K10424"/>
    </row>
    <row r="10425" spans="11:11" x14ac:dyDescent="0.25">
      <c r="K10425"/>
    </row>
    <row r="10426" spans="11:11" x14ac:dyDescent="0.25">
      <c r="K10426"/>
    </row>
    <row r="10427" spans="11:11" x14ac:dyDescent="0.25">
      <c r="K10427"/>
    </row>
    <row r="10428" spans="11:11" x14ac:dyDescent="0.25">
      <c r="K10428"/>
    </row>
    <row r="10429" spans="11:11" x14ac:dyDescent="0.25">
      <c r="K10429"/>
    </row>
    <row r="10430" spans="11:11" x14ac:dyDescent="0.25">
      <c r="K10430"/>
    </row>
    <row r="10431" spans="11:11" x14ac:dyDescent="0.25">
      <c r="K10431"/>
    </row>
    <row r="10432" spans="11:11" x14ac:dyDescent="0.25">
      <c r="K10432"/>
    </row>
    <row r="10433" spans="11:11" x14ac:dyDescent="0.25">
      <c r="K10433"/>
    </row>
    <row r="10434" spans="11:11" x14ac:dyDescent="0.25">
      <c r="K10434"/>
    </row>
    <row r="10435" spans="11:11" x14ac:dyDescent="0.25">
      <c r="K10435"/>
    </row>
    <row r="10436" spans="11:11" x14ac:dyDescent="0.25">
      <c r="K10436"/>
    </row>
    <row r="10437" spans="11:11" x14ac:dyDescent="0.25">
      <c r="K10437"/>
    </row>
    <row r="10438" spans="11:11" x14ac:dyDescent="0.25">
      <c r="K10438"/>
    </row>
    <row r="10439" spans="11:11" x14ac:dyDescent="0.25">
      <c r="K10439"/>
    </row>
    <row r="10440" spans="11:11" x14ac:dyDescent="0.25">
      <c r="K10440"/>
    </row>
    <row r="10441" spans="11:11" x14ac:dyDescent="0.25">
      <c r="K10441"/>
    </row>
    <row r="10442" spans="11:11" x14ac:dyDescent="0.25">
      <c r="K10442"/>
    </row>
    <row r="10443" spans="11:11" x14ac:dyDescent="0.25">
      <c r="K10443"/>
    </row>
    <row r="10444" spans="11:11" x14ac:dyDescent="0.25">
      <c r="K10444"/>
    </row>
    <row r="10445" spans="11:11" x14ac:dyDescent="0.25">
      <c r="K10445"/>
    </row>
    <row r="10446" spans="11:11" x14ac:dyDescent="0.25">
      <c r="K10446"/>
    </row>
    <row r="10447" spans="11:11" x14ac:dyDescent="0.25">
      <c r="K10447"/>
    </row>
    <row r="10448" spans="11:11" x14ac:dyDescent="0.25">
      <c r="K10448"/>
    </row>
    <row r="10449" spans="11:11" x14ac:dyDescent="0.25">
      <c r="K10449"/>
    </row>
    <row r="10450" spans="11:11" x14ac:dyDescent="0.25">
      <c r="K10450"/>
    </row>
    <row r="10451" spans="11:11" x14ac:dyDescent="0.25">
      <c r="K10451"/>
    </row>
    <row r="10452" spans="11:11" x14ac:dyDescent="0.25">
      <c r="K10452"/>
    </row>
    <row r="10453" spans="11:11" x14ac:dyDescent="0.25">
      <c r="K10453"/>
    </row>
    <row r="10454" spans="11:11" x14ac:dyDescent="0.25">
      <c r="K10454"/>
    </row>
    <row r="10455" spans="11:11" x14ac:dyDescent="0.25">
      <c r="K10455"/>
    </row>
    <row r="10456" spans="11:11" x14ac:dyDescent="0.25">
      <c r="K10456"/>
    </row>
    <row r="10457" spans="11:11" x14ac:dyDescent="0.25">
      <c r="K10457"/>
    </row>
    <row r="10458" spans="11:11" x14ac:dyDescent="0.25">
      <c r="K10458"/>
    </row>
    <row r="10459" spans="11:11" x14ac:dyDescent="0.25">
      <c r="K10459"/>
    </row>
    <row r="10460" spans="11:11" x14ac:dyDescent="0.25">
      <c r="K10460"/>
    </row>
    <row r="10461" spans="11:11" x14ac:dyDescent="0.25">
      <c r="K10461"/>
    </row>
    <row r="10462" spans="11:11" x14ac:dyDescent="0.25">
      <c r="K10462"/>
    </row>
    <row r="10463" spans="11:11" x14ac:dyDescent="0.25">
      <c r="K10463"/>
    </row>
    <row r="10464" spans="11:11" x14ac:dyDescent="0.25">
      <c r="K10464"/>
    </row>
    <row r="10465" spans="11:11" x14ac:dyDescent="0.25">
      <c r="K10465"/>
    </row>
    <row r="10466" spans="11:11" x14ac:dyDescent="0.25">
      <c r="K10466"/>
    </row>
    <row r="10467" spans="11:11" x14ac:dyDescent="0.25">
      <c r="K10467"/>
    </row>
    <row r="10468" spans="11:11" x14ac:dyDescent="0.25">
      <c r="K10468"/>
    </row>
    <row r="10469" spans="11:11" x14ac:dyDescent="0.25">
      <c r="K10469"/>
    </row>
    <row r="10470" spans="11:11" x14ac:dyDescent="0.25">
      <c r="K10470"/>
    </row>
    <row r="10471" spans="11:11" x14ac:dyDescent="0.25">
      <c r="K10471"/>
    </row>
    <row r="10472" spans="11:11" x14ac:dyDescent="0.25">
      <c r="K10472"/>
    </row>
    <row r="10473" spans="11:11" x14ac:dyDescent="0.25">
      <c r="K10473"/>
    </row>
    <row r="10474" spans="11:11" x14ac:dyDescent="0.25">
      <c r="K10474"/>
    </row>
    <row r="10475" spans="11:11" x14ac:dyDescent="0.25">
      <c r="K10475"/>
    </row>
    <row r="10476" spans="11:11" x14ac:dyDescent="0.25">
      <c r="K10476"/>
    </row>
    <row r="10477" spans="11:11" x14ac:dyDescent="0.25">
      <c r="K10477"/>
    </row>
    <row r="10478" spans="11:11" x14ac:dyDescent="0.25">
      <c r="K10478"/>
    </row>
    <row r="10479" spans="11:11" x14ac:dyDescent="0.25">
      <c r="K10479"/>
    </row>
    <row r="10480" spans="11:11" x14ac:dyDescent="0.25">
      <c r="K10480"/>
    </row>
    <row r="10481" spans="11:11" x14ac:dyDescent="0.25">
      <c r="K10481"/>
    </row>
    <row r="10482" spans="11:11" x14ac:dyDescent="0.25">
      <c r="K10482"/>
    </row>
    <row r="10483" spans="11:11" x14ac:dyDescent="0.25">
      <c r="K10483"/>
    </row>
    <row r="10484" spans="11:11" x14ac:dyDescent="0.25">
      <c r="K10484"/>
    </row>
    <row r="10485" spans="11:11" x14ac:dyDescent="0.25">
      <c r="K10485"/>
    </row>
    <row r="10486" spans="11:11" x14ac:dyDescent="0.25">
      <c r="K10486"/>
    </row>
    <row r="10487" spans="11:11" x14ac:dyDescent="0.25">
      <c r="K10487"/>
    </row>
    <row r="10488" spans="11:11" x14ac:dyDescent="0.25">
      <c r="K10488"/>
    </row>
    <row r="10489" spans="11:11" x14ac:dyDescent="0.25">
      <c r="K10489"/>
    </row>
    <row r="10490" spans="11:11" x14ac:dyDescent="0.25">
      <c r="K10490"/>
    </row>
    <row r="10491" spans="11:11" x14ac:dyDescent="0.25">
      <c r="K10491"/>
    </row>
    <row r="10492" spans="11:11" x14ac:dyDescent="0.25">
      <c r="K10492"/>
    </row>
    <row r="10493" spans="11:11" x14ac:dyDescent="0.25">
      <c r="K10493"/>
    </row>
    <row r="10494" spans="11:11" x14ac:dyDescent="0.25">
      <c r="K10494"/>
    </row>
    <row r="10495" spans="11:11" x14ac:dyDescent="0.25">
      <c r="K10495"/>
    </row>
    <row r="10496" spans="11:11" x14ac:dyDescent="0.25">
      <c r="K10496"/>
    </row>
    <row r="10497" spans="11:11" x14ac:dyDescent="0.25">
      <c r="K10497"/>
    </row>
    <row r="10498" spans="11:11" x14ac:dyDescent="0.25">
      <c r="K10498"/>
    </row>
    <row r="10499" spans="11:11" x14ac:dyDescent="0.25">
      <c r="K10499"/>
    </row>
    <row r="10500" spans="11:11" x14ac:dyDescent="0.25">
      <c r="K10500"/>
    </row>
    <row r="10501" spans="11:11" x14ac:dyDescent="0.25">
      <c r="K10501"/>
    </row>
    <row r="10502" spans="11:11" x14ac:dyDescent="0.25">
      <c r="K10502"/>
    </row>
    <row r="10503" spans="11:11" x14ac:dyDescent="0.25">
      <c r="K10503"/>
    </row>
    <row r="10504" spans="11:11" x14ac:dyDescent="0.25">
      <c r="K10504"/>
    </row>
    <row r="10505" spans="11:11" x14ac:dyDescent="0.25">
      <c r="K10505"/>
    </row>
    <row r="10506" spans="11:11" x14ac:dyDescent="0.25">
      <c r="K10506"/>
    </row>
    <row r="10507" spans="11:11" x14ac:dyDescent="0.25">
      <c r="K10507"/>
    </row>
    <row r="10508" spans="11:11" x14ac:dyDescent="0.25">
      <c r="K10508"/>
    </row>
    <row r="10509" spans="11:11" x14ac:dyDescent="0.25">
      <c r="K10509"/>
    </row>
    <row r="10510" spans="11:11" x14ac:dyDescent="0.25">
      <c r="K10510"/>
    </row>
    <row r="10511" spans="11:11" x14ac:dyDescent="0.25">
      <c r="K10511"/>
    </row>
    <row r="10512" spans="11:11" x14ac:dyDescent="0.25">
      <c r="K10512"/>
    </row>
    <row r="10513" spans="11:11" x14ac:dyDescent="0.25">
      <c r="K10513"/>
    </row>
    <row r="10514" spans="11:11" x14ac:dyDescent="0.25">
      <c r="K10514"/>
    </row>
    <row r="10515" spans="11:11" x14ac:dyDescent="0.25">
      <c r="K10515"/>
    </row>
    <row r="10516" spans="11:11" x14ac:dyDescent="0.25">
      <c r="K10516"/>
    </row>
    <row r="10517" spans="11:11" x14ac:dyDescent="0.25">
      <c r="K10517"/>
    </row>
    <row r="10518" spans="11:11" x14ac:dyDescent="0.25">
      <c r="K10518"/>
    </row>
    <row r="10519" spans="11:11" x14ac:dyDescent="0.25">
      <c r="K10519"/>
    </row>
    <row r="10520" spans="11:11" x14ac:dyDescent="0.25">
      <c r="K10520"/>
    </row>
    <row r="10521" spans="11:11" x14ac:dyDescent="0.25">
      <c r="K10521"/>
    </row>
    <row r="10522" spans="11:11" x14ac:dyDescent="0.25">
      <c r="K10522"/>
    </row>
    <row r="10523" spans="11:11" x14ac:dyDescent="0.25">
      <c r="K10523"/>
    </row>
    <row r="10524" spans="11:11" x14ac:dyDescent="0.25">
      <c r="K10524"/>
    </row>
    <row r="10525" spans="11:11" x14ac:dyDescent="0.25">
      <c r="K10525"/>
    </row>
    <row r="10526" spans="11:11" x14ac:dyDescent="0.25">
      <c r="K10526"/>
    </row>
    <row r="10527" spans="11:11" x14ac:dyDescent="0.25">
      <c r="K10527"/>
    </row>
    <row r="10528" spans="11:11" x14ac:dyDescent="0.25">
      <c r="K10528"/>
    </row>
    <row r="10529" spans="11:11" x14ac:dyDescent="0.25">
      <c r="K10529"/>
    </row>
    <row r="10530" spans="11:11" x14ac:dyDescent="0.25">
      <c r="K10530"/>
    </row>
    <row r="10531" spans="11:11" x14ac:dyDescent="0.25">
      <c r="K10531"/>
    </row>
    <row r="10532" spans="11:11" x14ac:dyDescent="0.25">
      <c r="K10532"/>
    </row>
    <row r="10533" spans="11:11" x14ac:dyDescent="0.25">
      <c r="K10533"/>
    </row>
    <row r="10534" spans="11:11" x14ac:dyDescent="0.25">
      <c r="K10534"/>
    </row>
    <row r="10535" spans="11:11" x14ac:dyDescent="0.25">
      <c r="K10535"/>
    </row>
    <row r="10536" spans="11:11" x14ac:dyDescent="0.25">
      <c r="K10536"/>
    </row>
    <row r="10537" spans="11:11" x14ac:dyDescent="0.25">
      <c r="K10537"/>
    </row>
    <row r="10538" spans="11:11" x14ac:dyDescent="0.25">
      <c r="K10538"/>
    </row>
    <row r="10539" spans="11:11" x14ac:dyDescent="0.25">
      <c r="K10539"/>
    </row>
    <row r="10540" spans="11:11" x14ac:dyDescent="0.25">
      <c r="K10540"/>
    </row>
    <row r="10541" spans="11:11" x14ac:dyDescent="0.25">
      <c r="K10541"/>
    </row>
    <row r="10542" spans="11:11" x14ac:dyDescent="0.25">
      <c r="K10542"/>
    </row>
    <row r="10543" spans="11:11" x14ac:dyDescent="0.25">
      <c r="K10543"/>
    </row>
    <row r="10544" spans="11:11" x14ac:dyDescent="0.25">
      <c r="K10544"/>
    </row>
    <row r="10545" spans="11:11" x14ac:dyDescent="0.25">
      <c r="K10545"/>
    </row>
    <row r="10546" spans="11:11" x14ac:dyDescent="0.25">
      <c r="K10546"/>
    </row>
    <row r="10547" spans="11:11" x14ac:dyDescent="0.25">
      <c r="K10547"/>
    </row>
    <row r="10548" spans="11:11" x14ac:dyDescent="0.25">
      <c r="K10548"/>
    </row>
    <row r="10549" spans="11:11" x14ac:dyDescent="0.25">
      <c r="K10549"/>
    </row>
    <row r="10550" spans="11:11" x14ac:dyDescent="0.25">
      <c r="K10550"/>
    </row>
    <row r="10551" spans="11:11" x14ac:dyDescent="0.25">
      <c r="K10551"/>
    </row>
    <row r="10552" spans="11:11" x14ac:dyDescent="0.25">
      <c r="K10552"/>
    </row>
    <row r="10553" spans="11:11" x14ac:dyDescent="0.25">
      <c r="K10553"/>
    </row>
    <row r="10554" spans="11:11" x14ac:dyDescent="0.25">
      <c r="K10554"/>
    </row>
    <row r="10555" spans="11:11" x14ac:dyDescent="0.25">
      <c r="K10555"/>
    </row>
    <row r="10556" spans="11:11" x14ac:dyDescent="0.25">
      <c r="K10556"/>
    </row>
    <row r="10557" spans="11:11" x14ac:dyDescent="0.25">
      <c r="K10557"/>
    </row>
    <row r="10558" spans="11:11" x14ac:dyDescent="0.25">
      <c r="K10558"/>
    </row>
    <row r="10559" spans="11:11" x14ac:dyDescent="0.25">
      <c r="K10559"/>
    </row>
    <row r="10560" spans="11:11" x14ac:dyDescent="0.25">
      <c r="K10560"/>
    </row>
    <row r="10561" spans="11:11" x14ac:dyDescent="0.25">
      <c r="K10561"/>
    </row>
    <row r="10562" spans="11:11" x14ac:dyDescent="0.25">
      <c r="K10562"/>
    </row>
    <row r="10563" spans="11:11" x14ac:dyDescent="0.25">
      <c r="K10563"/>
    </row>
    <row r="10564" spans="11:11" x14ac:dyDescent="0.25">
      <c r="K10564"/>
    </row>
    <row r="10565" spans="11:11" x14ac:dyDescent="0.25">
      <c r="K10565"/>
    </row>
    <row r="10566" spans="11:11" x14ac:dyDescent="0.25">
      <c r="K10566"/>
    </row>
    <row r="10567" spans="11:11" x14ac:dyDescent="0.25">
      <c r="K10567"/>
    </row>
    <row r="10568" spans="11:11" x14ac:dyDescent="0.25">
      <c r="K10568"/>
    </row>
    <row r="10569" spans="11:11" x14ac:dyDescent="0.25">
      <c r="K10569"/>
    </row>
    <row r="10570" spans="11:11" x14ac:dyDescent="0.25">
      <c r="K10570"/>
    </row>
    <row r="10571" spans="11:11" x14ac:dyDescent="0.25">
      <c r="K10571"/>
    </row>
    <row r="10572" spans="11:11" x14ac:dyDescent="0.25">
      <c r="K10572"/>
    </row>
    <row r="10573" spans="11:11" x14ac:dyDescent="0.25">
      <c r="K10573"/>
    </row>
    <row r="10574" spans="11:11" x14ac:dyDescent="0.25">
      <c r="K10574"/>
    </row>
    <row r="10575" spans="11:11" x14ac:dyDescent="0.25">
      <c r="K10575"/>
    </row>
    <row r="10576" spans="11:11" x14ac:dyDescent="0.25">
      <c r="K10576"/>
    </row>
    <row r="10577" spans="11:11" x14ac:dyDescent="0.25">
      <c r="K10577"/>
    </row>
    <row r="10578" spans="11:11" x14ac:dyDescent="0.25">
      <c r="K10578"/>
    </row>
    <row r="10579" spans="11:11" x14ac:dyDescent="0.25">
      <c r="K10579"/>
    </row>
    <row r="10580" spans="11:11" x14ac:dyDescent="0.25">
      <c r="K10580"/>
    </row>
    <row r="10581" spans="11:11" x14ac:dyDescent="0.25">
      <c r="K10581"/>
    </row>
    <row r="10582" spans="11:11" x14ac:dyDescent="0.25">
      <c r="K10582"/>
    </row>
    <row r="10583" spans="11:11" x14ac:dyDescent="0.25">
      <c r="K10583"/>
    </row>
    <row r="10584" spans="11:11" x14ac:dyDescent="0.25">
      <c r="K10584"/>
    </row>
    <row r="10585" spans="11:11" x14ac:dyDescent="0.25">
      <c r="K10585"/>
    </row>
    <row r="10586" spans="11:11" x14ac:dyDescent="0.25">
      <c r="K10586"/>
    </row>
    <row r="10587" spans="11:11" x14ac:dyDescent="0.25">
      <c r="K10587"/>
    </row>
    <row r="10588" spans="11:11" x14ac:dyDescent="0.25">
      <c r="K10588"/>
    </row>
    <row r="10589" spans="11:11" x14ac:dyDescent="0.25">
      <c r="K10589"/>
    </row>
    <row r="10590" spans="11:11" x14ac:dyDescent="0.25">
      <c r="K10590"/>
    </row>
    <row r="10591" spans="11:11" x14ac:dyDescent="0.25">
      <c r="K10591"/>
    </row>
    <row r="10592" spans="11:11" x14ac:dyDescent="0.25">
      <c r="K10592"/>
    </row>
    <row r="10593" spans="11:11" x14ac:dyDescent="0.25">
      <c r="K10593"/>
    </row>
    <row r="10594" spans="11:11" x14ac:dyDescent="0.25">
      <c r="K10594"/>
    </row>
    <row r="10595" spans="11:11" x14ac:dyDescent="0.25">
      <c r="K10595"/>
    </row>
    <row r="10596" spans="11:11" x14ac:dyDescent="0.25">
      <c r="K10596"/>
    </row>
    <row r="10597" spans="11:11" x14ac:dyDescent="0.25">
      <c r="K10597"/>
    </row>
    <row r="10598" spans="11:11" x14ac:dyDescent="0.25">
      <c r="K10598"/>
    </row>
    <row r="10599" spans="11:11" x14ac:dyDescent="0.25">
      <c r="K10599"/>
    </row>
    <row r="10600" spans="11:11" x14ac:dyDescent="0.25">
      <c r="K10600"/>
    </row>
    <row r="10601" spans="11:11" x14ac:dyDescent="0.25">
      <c r="K10601"/>
    </row>
    <row r="10602" spans="11:11" x14ac:dyDescent="0.25">
      <c r="K10602"/>
    </row>
    <row r="10603" spans="11:11" x14ac:dyDescent="0.25">
      <c r="K10603"/>
    </row>
    <row r="10604" spans="11:11" x14ac:dyDescent="0.25">
      <c r="K10604"/>
    </row>
    <row r="10605" spans="11:11" x14ac:dyDescent="0.25">
      <c r="K10605"/>
    </row>
    <row r="10606" spans="11:11" x14ac:dyDescent="0.25">
      <c r="K10606"/>
    </row>
    <row r="10607" spans="11:11" x14ac:dyDescent="0.25">
      <c r="K10607"/>
    </row>
    <row r="10608" spans="11:11" x14ac:dyDescent="0.25">
      <c r="K10608"/>
    </row>
    <row r="10609" spans="11:11" x14ac:dyDescent="0.25">
      <c r="K10609"/>
    </row>
    <row r="10610" spans="11:11" x14ac:dyDescent="0.25">
      <c r="K10610"/>
    </row>
    <row r="10611" spans="11:11" x14ac:dyDescent="0.25">
      <c r="K10611"/>
    </row>
    <row r="10612" spans="11:11" x14ac:dyDescent="0.25">
      <c r="K10612"/>
    </row>
    <row r="10613" spans="11:11" x14ac:dyDescent="0.25">
      <c r="K10613"/>
    </row>
    <row r="10614" spans="11:11" x14ac:dyDescent="0.25">
      <c r="K10614"/>
    </row>
    <row r="10615" spans="11:11" x14ac:dyDescent="0.25">
      <c r="K10615"/>
    </row>
    <row r="10616" spans="11:11" x14ac:dyDescent="0.25">
      <c r="K10616"/>
    </row>
    <row r="10617" spans="11:11" x14ac:dyDescent="0.25">
      <c r="K10617"/>
    </row>
    <row r="10618" spans="11:11" x14ac:dyDescent="0.25">
      <c r="K10618"/>
    </row>
    <row r="10619" spans="11:11" x14ac:dyDescent="0.25">
      <c r="K10619"/>
    </row>
    <row r="10620" spans="11:11" x14ac:dyDescent="0.25">
      <c r="K10620"/>
    </row>
    <row r="10621" spans="11:11" x14ac:dyDescent="0.25">
      <c r="K10621"/>
    </row>
    <row r="10622" spans="11:11" x14ac:dyDescent="0.25">
      <c r="K10622"/>
    </row>
    <row r="10623" spans="11:11" x14ac:dyDescent="0.25">
      <c r="K10623"/>
    </row>
    <row r="10624" spans="11:11" x14ac:dyDescent="0.25">
      <c r="K10624"/>
    </row>
    <row r="10625" spans="11:11" x14ac:dyDescent="0.25">
      <c r="K10625"/>
    </row>
    <row r="10626" spans="11:11" x14ac:dyDescent="0.25">
      <c r="K10626"/>
    </row>
    <row r="10627" spans="11:11" x14ac:dyDescent="0.25">
      <c r="K10627"/>
    </row>
    <row r="10628" spans="11:11" x14ac:dyDescent="0.25">
      <c r="K10628"/>
    </row>
    <row r="10629" spans="11:11" x14ac:dyDescent="0.25">
      <c r="K10629"/>
    </row>
    <row r="10630" spans="11:11" x14ac:dyDescent="0.25">
      <c r="K10630"/>
    </row>
    <row r="10631" spans="11:11" x14ac:dyDescent="0.25">
      <c r="K10631"/>
    </row>
    <row r="10632" spans="11:11" x14ac:dyDescent="0.25">
      <c r="K10632"/>
    </row>
    <row r="10633" spans="11:11" x14ac:dyDescent="0.25">
      <c r="K10633"/>
    </row>
    <row r="10634" spans="11:11" x14ac:dyDescent="0.25">
      <c r="K10634"/>
    </row>
    <row r="10635" spans="11:11" x14ac:dyDescent="0.25">
      <c r="K10635"/>
    </row>
    <row r="10636" spans="11:11" x14ac:dyDescent="0.25">
      <c r="K10636"/>
    </row>
    <row r="10637" spans="11:11" x14ac:dyDescent="0.25">
      <c r="K10637"/>
    </row>
    <row r="10638" spans="11:11" x14ac:dyDescent="0.25">
      <c r="K10638"/>
    </row>
    <row r="10639" spans="11:11" x14ac:dyDescent="0.25">
      <c r="K10639"/>
    </row>
    <row r="10640" spans="11:11" x14ac:dyDescent="0.25">
      <c r="K10640"/>
    </row>
    <row r="10641" spans="11:11" x14ac:dyDescent="0.25">
      <c r="K10641"/>
    </row>
    <row r="10642" spans="11:11" x14ac:dyDescent="0.25">
      <c r="K10642"/>
    </row>
    <row r="10643" spans="11:11" x14ac:dyDescent="0.25">
      <c r="K10643"/>
    </row>
    <row r="10644" spans="11:11" x14ac:dyDescent="0.25">
      <c r="K10644"/>
    </row>
    <row r="10645" spans="11:11" x14ac:dyDescent="0.25">
      <c r="K10645"/>
    </row>
    <row r="10646" spans="11:11" x14ac:dyDescent="0.25">
      <c r="K10646"/>
    </row>
    <row r="10647" spans="11:11" x14ac:dyDescent="0.25">
      <c r="K10647"/>
    </row>
    <row r="10648" spans="11:11" x14ac:dyDescent="0.25">
      <c r="K10648"/>
    </row>
    <row r="10649" spans="11:11" x14ac:dyDescent="0.25">
      <c r="K10649"/>
    </row>
    <row r="10650" spans="11:11" x14ac:dyDescent="0.25">
      <c r="K10650"/>
    </row>
    <row r="10651" spans="11:11" x14ac:dyDescent="0.25">
      <c r="K10651"/>
    </row>
    <row r="10652" spans="11:11" x14ac:dyDescent="0.25">
      <c r="K10652"/>
    </row>
    <row r="10653" spans="11:11" x14ac:dyDescent="0.25">
      <c r="K10653"/>
    </row>
    <row r="10654" spans="11:11" x14ac:dyDescent="0.25">
      <c r="K10654"/>
    </row>
    <row r="10655" spans="11:11" x14ac:dyDescent="0.25">
      <c r="K10655"/>
    </row>
    <row r="10656" spans="11:11" x14ac:dyDescent="0.25">
      <c r="K10656"/>
    </row>
    <row r="10657" spans="11:11" x14ac:dyDescent="0.25">
      <c r="K10657"/>
    </row>
    <row r="10658" spans="11:11" x14ac:dyDescent="0.25">
      <c r="K10658"/>
    </row>
    <row r="10659" spans="11:11" x14ac:dyDescent="0.25">
      <c r="K10659"/>
    </row>
    <row r="10660" spans="11:11" x14ac:dyDescent="0.25">
      <c r="K10660"/>
    </row>
    <row r="10661" spans="11:11" x14ac:dyDescent="0.25">
      <c r="K10661"/>
    </row>
    <row r="10662" spans="11:11" x14ac:dyDescent="0.25">
      <c r="K10662"/>
    </row>
    <row r="10663" spans="11:11" x14ac:dyDescent="0.25">
      <c r="K10663"/>
    </row>
    <row r="10664" spans="11:11" x14ac:dyDescent="0.25">
      <c r="K10664"/>
    </row>
    <row r="10665" spans="11:11" x14ac:dyDescent="0.25">
      <c r="K10665"/>
    </row>
    <row r="10666" spans="11:11" x14ac:dyDescent="0.25">
      <c r="K10666"/>
    </row>
    <row r="10667" spans="11:11" x14ac:dyDescent="0.25">
      <c r="K10667"/>
    </row>
    <row r="10668" spans="11:11" x14ac:dyDescent="0.25">
      <c r="K10668"/>
    </row>
    <row r="10669" spans="11:11" x14ac:dyDescent="0.25">
      <c r="K10669"/>
    </row>
    <row r="10670" spans="11:11" x14ac:dyDescent="0.25">
      <c r="K10670"/>
    </row>
    <row r="10671" spans="11:11" x14ac:dyDescent="0.25">
      <c r="K10671"/>
    </row>
    <row r="10672" spans="11:11" x14ac:dyDescent="0.25">
      <c r="K10672"/>
    </row>
    <row r="10673" spans="11:11" x14ac:dyDescent="0.25">
      <c r="K10673"/>
    </row>
    <row r="10674" spans="11:11" x14ac:dyDescent="0.25">
      <c r="K10674"/>
    </row>
    <row r="10675" spans="11:11" x14ac:dyDescent="0.25">
      <c r="K10675"/>
    </row>
    <row r="10676" spans="11:11" x14ac:dyDescent="0.25">
      <c r="K10676"/>
    </row>
    <row r="10677" spans="11:11" x14ac:dyDescent="0.25">
      <c r="K10677"/>
    </row>
    <row r="10678" spans="11:11" x14ac:dyDescent="0.25">
      <c r="K10678"/>
    </row>
    <row r="10679" spans="11:11" x14ac:dyDescent="0.25">
      <c r="K10679"/>
    </row>
    <row r="10680" spans="11:11" x14ac:dyDescent="0.25">
      <c r="K10680"/>
    </row>
    <row r="10681" spans="11:11" x14ac:dyDescent="0.25">
      <c r="K10681"/>
    </row>
    <row r="10682" spans="11:11" x14ac:dyDescent="0.25">
      <c r="K10682"/>
    </row>
    <row r="10683" spans="11:11" x14ac:dyDescent="0.25">
      <c r="K10683"/>
    </row>
    <row r="10684" spans="11:11" x14ac:dyDescent="0.25">
      <c r="K10684"/>
    </row>
    <row r="10685" spans="11:11" x14ac:dyDescent="0.25">
      <c r="K10685"/>
    </row>
    <row r="10686" spans="11:11" x14ac:dyDescent="0.25">
      <c r="K10686"/>
    </row>
    <row r="10687" spans="11:11" x14ac:dyDescent="0.25">
      <c r="K10687"/>
    </row>
    <row r="10688" spans="11:11" x14ac:dyDescent="0.25">
      <c r="K10688"/>
    </row>
    <row r="10689" spans="11:11" x14ac:dyDescent="0.25">
      <c r="K10689"/>
    </row>
    <row r="10690" spans="11:11" x14ac:dyDescent="0.25">
      <c r="K10690"/>
    </row>
    <row r="10691" spans="11:11" x14ac:dyDescent="0.25">
      <c r="K10691"/>
    </row>
    <row r="10692" spans="11:11" x14ac:dyDescent="0.25">
      <c r="K10692"/>
    </row>
    <row r="10693" spans="11:11" x14ac:dyDescent="0.25">
      <c r="K10693"/>
    </row>
    <row r="10694" spans="11:11" x14ac:dyDescent="0.25">
      <c r="K10694"/>
    </row>
    <row r="10695" spans="11:11" x14ac:dyDescent="0.25">
      <c r="K10695"/>
    </row>
    <row r="10696" spans="11:11" x14ac:dyDescent="0.25">
      <c r="K10696"/>
    </row>
    <row r="10697" spans="11:11" x14ac:dyDescent="0.25">
      <c r="K10697"/>
    </row>
    <row r="10698" spans="11:11" x14ac:dyDescent="0.25">
      <c r="K10698"/>
    </row>
    <row r="10699" spans="11:11" x14ac:dyDescent="0.25">
      <c r="K10699"/>
    </row>
    <row r="10700" spans="11:11" x14ac:dyDescent="0.25">
      <c r="K10700"/>
    </row>
    <row r="10701" spans="11:11" x14ac:dyDescent="0.25">
      <c r="K10701"/>
    </row>
    <row r="10702" spans="11:11" x14ac:dyDescent="0.25">
      <c r="K10702"/>
    </row>
    <row r="10703" spans="11:11" x14ac:dyDescent="0.25">
      <c r="K10703"/>
    </row>
    <row r="10704" spans="11:11" x14ac:dyDescent="0.25">
      <c r="K10704"/>
    </row>
    <row r="10705" spans="11:11" x14ac:dyDescent="0.25">
      <c r="K10705"/>
    </row>
    <row r="10706" spans="11:11" x14ac:dyDescent="0.25">
      <c r="K10706"/>
    </row>
    <row r="10707" spans="11:11" x14ac:dyDescent="0.25">
      <c r="K10707"/>
    </row>
    <row r="10708" spans="11:11" x14ac:dyDescent="0.25">
      <c r="K10708"/>
    </row>
    <row r="10709" spans="11:11" x14ac:dyDescent="0.25">
      <c r="K10709"/>
    </row>
    <row r="10710" spans="11:11" x14ac:dyDescent="0.25">
      <c r="K10710"/>
    </row>
    <row r="10711" spans="11:11" x14ac:dyDescent="0.25">
      <c r="K10711"/>
    </row>
    <row r="10712" spans="11:11" x14ac:dyDescent="0.25">
      <c r="K10712"/>
    </row>
    <row r="10713" spans="11:11" x14ac:dyDescent="0.25">
      <c r="K10713"/>
    </row>
    <row r="10714" spans="11:11" x14ac:dyDescent="0.25">
      <c r="K10714"/>
    </row>
    <row r="10715" spans="11:11" x14ac:dyDescent="0.25">
      <c r="K10715"/>
    </row>
    <row r="10716" spans="11:11" x14ac:dyDescent="0.25">
      <c r="K10716"/>
    </row>
    <row r="10717" spans="11:11" x14ac:dyDescent="0.25">
      <c r="K10717"/>
    </row>
    <row r="10718" spans="11:11" x14ac:dyDescent="0.25">
      <c r="K10718"/>
    </row>
    <row r="10719" spans="11:11" x14ac:dyDescent="0.25">
      <c r="K10719"/>
    </row>
    <row r="10720" spans="11:11" x14ac:dyDescent="0.25">
      <c r="K10720"/>
    </row>
    <row r="10721" spans="11:11" x14ac:dyDescent="0.25">
      <c r="K10721"/>
    </row>
    <row r="10722" spans="11:11" x14ac:dyDescent="0.25">
      <c r="K10722"/>
    </row>
    <row r="10723" spans="11:11" x14ac:dyDescent="0.25">
      <c r="K10723"/>
    </row>
    <row r="10724" spans="11:11" x14ac:dyDescent="0.25">
      <c r="K10724"/>
    </row>
    <row r="10725" spans="11:11" x14ac:dyDescent="0.25">
      <c r="K10725"/>
    </row>
    <row r="10726" spans="11:11" x14ac:dyDescent="0.25">
      <c r="K10726"/>
    </row>
    <row r="10727" spans="11:11" x14ac:dyDescent="0.25">
      <c r="K10727"/>
    </row>
    <row r="10728" spans="11:11" x14ac:dyDescent="0.25">
      <c r="K10728"/>
    </row>
    <row r="10729" spans="11:11" x14ac:dyDescent="0.25">
      <c r="K10729"/>
    </row>
    <row r="10730" spans="11:11" x14ac:dyDescent="0.25">
      <c r="K10730"/>
    </row>
    <row r="10731" spans="11:11" x14ac:dyDescent="0.25">
      <c r="K10731"/>
    </row>
    <row r="10732" spans="11:11" x14ac:dyDescent="0.25">
      <c r="K10732"/>
    </row>
    <row r="10733" spans="11:11" x14ac:dyDescent="0.25">
      <c r="K10733"/>
    </row>
    <row r="10734" spans="11:11" x14ac:dyDescent="0.25">
      <c r="K10734"/>
    </row>
    <row r="10735" spans="11:11" x14ac:dyDescent="0.25">
      <c r="K10735"/>
    </row>
    <row r="10736" spans="11:11" x14ac:dyDescent="0.25">
      <c r="K10736"/>
    </row>
    <row r="10737" spans="11:11" x14ac:dyDescent="0.25">
      <c r="K10737"/>
    </row>
    <row r="10738" spans="11:11" x14ac:dyDescent="0.25">
      <c r="K10738"/>
    </row>
    <row r="10739" spans="11:11" x14ac:dyDescent="0.25">
      <c r="K10739"/>
    </row>
    <row r="10740" spans="11:11" x14ac:dyDescent="0.25">
      <c r="K10740"/>
    </row>
    <row r="10741" spans="11:11" x14ac:dyDescent="0.25">
      <c r="K10741"/>
    </row>
    <row r="10742" spans="11:11" x14ac:dyDescent="0.25">
      <c r="K10742"/>
    </row>
    <row r="10743" spans="11:11" x14ac:dyDescent="0.25">
      <c r="K10743"/>
    </row>
    <row r="10744" spans="11:11" x14ac:dyDescent="0.25">
      <c r="K10744"/>
    </row>
    <row r="10745" spans="11:11" x14ac:dyDescent="0.25">
      <c r="K10745"/>
    </row>
    <row r="10746" spans="11:11" x14ac:dyDescent="0.25">
      <c r="K10746"/>
    </row>
    <row r="10747" spans="11:11" x14ac:dyDescent="0.25">
      <c r="K10747"/>
    </row>
    <row r="10748" spans="11:11" x14ac:dyDescent="0.25">
      <c r="K10748"/>
    </row>
    <row r="10749" spans="11:11" x14ac:dyDescent="0.25">
      <c r="K10749"/>
    </row>
    <row r="10750" spans="11:11" x14ac:dyDescent="0.25">
      <c r="K10750"/>
    </row>
    <row r="10751" spans="11:11" x14ac:dyDescent="0.25">
      <c r="K10751"/>
    </row>
    <row r="10752" spans="11:11" x14ac:dyDescent="0.25">
      <c r="K10752"/>
    </row>
    <row r="10753" spans="11:11" x14ac:dyDescent="0.25">
      <c r="K10753"/>
    </row>
    <row r="10754" spans="11:11" x14ac:dyDescent="0.25">
      <c r="K10754"/>
    </row>
    <row r="10755" spans="11:11" x14ac:dyDescent="0.25">
      <c r="K10755"/>
    </row>
    <row r="10756" spans="11:11" x14ac:dyDescent="0.25">
      <c r="K10756"/>
    </row>
    <row r="10757" spans="11:11" x14ac:dyDescent="0.25">
      <c r="K10757"/>
    </row>
    <row r="10758" spans="11:11" x14ac:dyDescent="0.25">
      <c r="K10758"/>
    </row>
    <row r="10759" spans="11:11" x14ac:dyDescent="0.25">
      <c r="K10759"/>
    </row>
    <row r="10760" spans="11:11" x14ac:dyDescent="0.25">
      <c r="K10760"/>
    </row>
    <row r="10761" spans="11:11" x14ac:dyDescent="0.25">
      <c r="K10761"/>
    </row>
    <row r="10762" spans="11:11" x14ac:dyDescent="0.25">
      <c r="K10762"/>
    </row>
    <row r="10763" spans="11:11" x14ac:dyDescent="0.25">
      <c r="K10763"/>
    </row>
    <row r="10764" spans="11:11" x14ac:dyDescent="0.25">
      <c r="K10764"/>
    </row>
    <row r="10765" spans="11:11" x14ac:dyDescent="0.25">
      <c r="K10765"/>
    </row>
    <row r="10766" spans="11:11" x14ac:dyDescent="0.25">
      <c r="K10766"/>
    </row>
    <row r="10767" spans="11:11" x14ac:dyDescent="0.25">
      <c r="K10767"/>
    </row>
    <row r="10768" spans="11:11" x14ac:dyDescent="0.25">
      <c r="K10768"/>
    </row>
    <row r="10769" spans="11:11" x14ac:dyDescent="0.25">
      <c r="K10769"/>
    </row>
    <row r="10770" spans="11:11" x14ac:dyDescent="0.25">
      <c r="K10770"/>
    </row>
    <row r="10771" spans="11:11" x14ac:dyDescent="0.25">
      <c r="K10771"/>
    </row>
    <row r="10772" spans="11:11" x14ac:dyDescent="0.25">
      <c r="K10772"/>
    </row>
    <row r="10773" spans="11:11" x14ac:dyDescent="0.25">
      <c r="K10773"/>
    </row>
    <row r="10774" spans="11:11" x14ac:dyDescent="0.25">
      <c r="K10774"/>
    </row>
    <row r="10775" spans="11:11" x14ac:dyDescent="0.25">
      <c r="K10775"/>
    </row>
    <row r="10776" spans="11:11" x14ac:dyDescent="0.25">
      <c r="K10776"/>
    </row>
    <row r="10777" spans="11:11" x14ac:dyDescent="0.25">
      <c r="K10777"/>
    </row>
    <row r="10778" spans="11:11" x14ac:dyDescent="0.25">
      <c r="K10778"/>
    </row>
    <row r="10779" spans="11:11" x14ac:dyDescent="0.25">
      <c r="K10779"/>
    </row>
    <row r="10780" spans="11:11" x14ac:dyDescent="0.25">
      <c r="K10780"/>
    </row>
    <row r="10781" spans="11:11" x14ac:dyDescent="0.25">
      <c r="K10781"/>
    </row>
    <row r="10782" spans="11:11" x14ac:dyDescent="0.25">
      <c r="K10782"/>
    </row>
    <row r="10783" spans="11:11" x14ac:dyDescent="0.25">
      <c r="K10783"/>
    </row>
    <row r="10784" spans="11:11" x14ac:dyDescent="0.25">
      <c r="K10784"/>
    </row>
    <row r="10785" spans="11:11" x14ac:dyDescent="0.25">
      <c r="K10785"/>
    </row>
    <row r="10786" spans="11:11" x14ac:dyDescent="0.25">
      <c r="K10786"/>
    </row>
    <row r="10787" spans="11:11" x14ac:dyDescent="0.25">
      <c r="K10787"/>
    </row>
    <row r="10788" spans="11:11" x14ac:dyDescent="0.25">
      <c r="K10788"/>
    </row>
    <row r="10789" spans="11:11" x14ac:dyDescent="0.25">
      <c r="K10789"/>
    </row>
    <row r="10790" spans="11:11" x14ac:dyDescent="0.25">
      <c r="K10790"/>
    </row>
    <row r="10791" spans="11:11" x14ac:dyDescent="0.25">
      <c r="K10791"/>
    </row>
    <row r="10792" spans="11:11" x14ac:dyDescent="0.25">
      <c r="K10792"/>
    </row>
    <row r="10793" spans="11:11" x14ac:dyDescent="0.25">
      <c r="K10793"/>
    </row>
    <row r="10794" spans="11:11" x14ac:dyDescent="0.25">
      <c r="K10794"/>
    </row>
    <row r="10795" spans="11:11" x14ac:dyDescent="0.25">
      <c r="K10795"/>
    </row>
    <row r="10796" spans="11:11" x14ac:dyDescent="0.25">
      <c r="K10796"/>
    </row>
    <row r="10797" spans="11:11" x14ac:dyDescent="0.25">
      <c r="K10797"/>
    </row>
    <row r="10798" spans="11:11" x14ac:dyDescent="0.25">
      <c r="K10798"/>
    </row>
    <row r="10799" spans="11:11" x14ac:dyDescent="0.25">
      <c r="K10799"/>
    </row>
    <row r="10800" spans="11:11" x14ac:dyDescent="0.25">
      <c r="K10800"/>
    </row>
    <row r="10801" spans="11:11" x14ac:dyDescent="0.25">
      <c r="K10801"/>
    </row>
    <row r="10802" spans="11:11" x14ac:dyDescent="0.25">
      <c r="K10802"/>
    </row>
    <row r="10803" spans="11:11" x14ac:dyDescent="0.25">
      <c r="K10803"/>
    </row>
    <row r="10804" spans="11:11" x14ac:dyDescent="0.25">
      <c r="K10804"/>
    </row>
    <row r="10805" spans="11:11" x14ac:dyDescent="0.25">
      <c r="K10805"/>
    </row>
    <row r="10806" spans="11:11" x14ac:dyDescent="0.25">
      <c r="K10806"/>
    </row>
    <row r="10807" spans="11:11" x14ac:dyDescent="0.25">
      <c r="K10807"/>
    </row>
    <row r="10808" spans="11:11" x14ac:dyDescent="0.25">
      <c r="K10808"/>
    </row>
    <row r="10809" spans="11:11" x14ac:dyDescent="0.25">
      <c r="K10809"/>
    </row>
    <row r="10810" spans="11:11" x14ac:dyDescent="0.25">
      <c r="K10810"/>
    </row>
    <row r="10811" spans="11:11" x14ac:dyDescent="0.25">
      <c r="K10811"/>
    </row>
    <row r="10812" spans="11:11" x14ac:dyDescent="0.25">
      <c r="K10812"/>
    </row>
    <row r="10813" spans="11:11" x14ac:dyDescent="0.25">
      <c r="K10813"/>
    </row>
    <row r="10814" spans="11:11" x14ac:dyDescent="0.25">
      <c r="K10814"/>
    </row>
    <row r="10815" spans="11:11" x14ac:dyDescent="0.25">
      <c r="K10815"/>
    </row>
    <row r="10816" spans="11:11" x14ac:dyDescent="0.25">
      <c r="K10816"/>
    </row>
    <row r="10817" spans="11:11" x14ac:dyDescent="0.25">
      <c r="K10817"/>
    </row>
    <row r="10818" spans="11:11" x14ac:dyDescent="0.25">
      <c r="K10818"/>
    </row>
    <row r="10819" spans="11:11" x14ac:dyDescent="0.25">
      <c r="K10819"/>
    </row>
    <row r="10820" spans="11:11" x14ac:dyDescent="0.25">
      <c r="K10820"/>
    </row>
    <row r="10821" spans="11:11" x14ac:dyDescent="0.25">
      <c r="K10821"/>
    </row>
    <row r="10822" spans="11:11" x14ac:dyDescent="0.25">
      <c r="K10822"/>
    </row>
    <row r="10823" spans="11:11" x14ac:dyDescent="0.25">
      <c r="K10823"/>
    </row>
    <row r="10824" spans="11:11" x14ac:dyDescent="0.25">
      <c r="K10824"/>
    </row>
    <row r="10825" spans="11:11" x14ac:dyDescent="0.25">
      <c r="K10825"/>
    </row>
    <row r="10826" spans="11:11" x14ac:dyDescent="0.25">
      <c r="K10826"/>
    </row>
    <row r="10827" spans="11:11" x14ac:dyDescent="0.25">
      <c r="K10827"/>
    </row>
    <row r="10828" spans="11:11" x14ac:dyDescent="0.25">
      <c r="K10828"/>
    </row>
    <row r="10829" spans="11:11" x14ac:dyDescent="0.25">
      <c r="K10829"/>
    </row>
    <row r="10830" spans="11:11" x14ac:dyDescent="0.25">
      <c r="K10830"/>
    </row>
    <row r="10831" spans="11:11" x14ac:dyDescent="0.25">
      <c r="K10831"/>
    </row>
    <row r="10832" spans="11:11" x14ac:dyDescent="0.25">
      <c r="K10832"/>
    </row>
    <row r="10833" spans="11:11" x14ac:dyDescent="0.25">
      <c r="K10833"/>
    </row>
    <row r="10834" spans="11:11" x14ac:dyDescent="0.25">
      <c r="K10834"/>
    </row>
    <row r="10835" spans="11:11" x14ac:dyDescent="0.25">
      <c r="K10835"/>
    </row>
    <row r="10836" spans="11:11" x14ac:dyDescent="0.25">
      <c r="K10836"/>
    </row>
    <row r="10837" spans="11:11" x14ac:dyDescent="0.25">
      <c r="K10837"/>
    </row>
    <row r="10838" spans="11:11" x14ac:dyDescent="0.25">
      <c r="K10838"/>
    </row>
    <row r="10839" spans="11:11" x14ac:dyDescent="0.25">
      <c r="K10839"/>
    </row>
    <row r="10840" spans="11:11" x14ac:dyDescent="0.25">
      <c r="K10840"/>
    </row>
    <row r="10841" spans="11:11" x14ac:dyDescent="0.25">
      <c r="K10841"/>
    </row>
    <row r="10842" spans="11:11" x14ac:dyDescent="0.25">
      <c r="K10842"/>
    </row>
    <row r="10843" spans="11:11" x14ac:dyDescent="0.25">
      <c r="K10843"/>
    </row>
    <row r="10844" spans="11:11" x14ac:dyDescent="0.25">
      <c r="K10844"/>
    </row>
    <row r="10845" spans="11:11" x14ac:dyDescent="0.25">
      <c r="K10845"/>
    </row>
    <row r="10846" spans="11:11" x14ac:dyDescent="0.25">
      <c r="K10846"/>
    </row>
    <row r="10847" spans="11:11" x14ac:dyDescent="0.25">
      <c r="K10847"/>
    </row>
    <row r="10848" spans="11:11" x14ac:dyDescent="0.25">
      <c r="K10848"/>
    </row>
    <row r="10849" spans="11:11" x14ac:dyDescent="0.25">
      <c r="K10849"/>
    </row>
    <row r="10850" spans="11:11" x14ac:dyDescent="0.25">
      <c r="K10850"/>
    </row>
    <row r="10851" spans="11:11" x14ac:dyDescent="0.25">
      <c r="K10851"/>
    </row>
    <row r="10852" spans="11:11" x14ac:dyDescent="0.25">
      <c r="K10852"/>
    </row>
    <row r="10853" spans="11:11" x14ac:dyDescent="0.25">
      <c r="K10853"/>
    </row>
    <row r="10854" spans="11:11" x14ac:dyDescent="0.25">
      <c r="K10854"/>
    </row>
    <row r="10855" spans="11:11" x14ac:dyDescent="0.25">
      <c r="K10855"/>
    </row>
    <row r="10856" spans="11:11" x14ac:dyDescent="0.25">
      <c r="K10856"/>
    </row>
    <row r="10857" spans="11:11" x14ac:dyDescent="0.25">
      <c r="K10857"/>
    </row>
    <row r="10858" spans="11:11" x14ac:dyDescent="0.25">
      <c r="K10858"/>
    </row>
    <row r="10859" spans="11:11" x14ac:dyDescent="0.25">
      <c r="K10859"/>
    </row>
    <row r="10860" spans="11:11" x14ac:dyDescent="0.25">
      <c r="K10860"/>
    </row>
    <row r="10861" spans="11:11" x14ac:dyDescent="0.25">
      <c r="K10861"/>
    </row>
    <row r="10862" spans="11:11" x14ac:dyDescent="0.25">
      <c r="K10862"/>
    </row>
    <row r="10863" spans="11:11" x14ac:dyDescent="0.25">
      <c r="K10863"/>
    </row>
    <row r="10864" spans="11:11" x14ac:dyDescent="0.25">
      <c r="K10864"/>
    </row>
    <row r="10865" spans="11:11" x14ac:dyDescent="0.25">
      <c r="K10865"/>
    </row>
    <row r="10866" spans="11:11" x14ac:dyDescent="0.25">
      <c r="K10866"/>
    </row>
    <row r="10867" spans="11:11" x14ac:dyDescent="0.25">
      <c r="K10867"/>
    </row>
    <row r="10868" spans="11:11" x14ac:dyDescent="0.25">
      <c r="K10868"/>
    </row>
    <row r="10869" spans="11:11" x14ac:dyDescent="0.25">
      <c r="K10869"/>
    </row>
    <row r="10870" spans="11:11" x14ac:dyDescent="0.25">
      <c r="K10870"/>
    </row>
    <row r="10871" spans="11:11" x14ac:dyDescent="0.25">
      <c r="K10871"/>
    </row>
    <row r="10872" spans="11:11" x14ac:dyDescent="0.25">
      <c r="K10872"/>
    </row>
    <row r="10873" spans="11:11" x14ac:dyDescent="0.25">
      <c r="K10873"/>
    </row>
    <row r="10874" spans="11:11" x14ac:dyDescent="0.25">
      <c r="K10874"/>
    </row>
    <row r="10875" spans="11:11" x14ac:dyDescent="0.25">
      <c r="K10875"/>
    </row>
    <row r="10876" spans="11:11" x14ac:dyDescent="0.25">
      <c r="K10876"/>
    </row>
    <row r="10877" spans="11:11" x14ac:dyDescent="0.25">
      <c r="K10877"/>
    </row>
    <row r="10878" spans="11:11" x14ac:dyDescent="0.25">
      <c r="K10878"/>
    </row>
    <row r="10879" spans="11:11" x14ac:dyDescent="0.25">
      <c r="K10879"/>
    </row>
    <row r="10880" spans="11:11" x14ac:dyDescent="0.25">
      <c r="K10880"/>
    </row>
    <row r="10881" spans="11:11" x14ac:dyDescent="0.25">
      <c r="K10881"/>
    </row>
    <row r="10882" spans="11:11" x14ac:dyDescent="0.25">
      <c r="K10882"/>
    </row>
    <row r="10883" spans="11:11" x14ac:dyDescent="0.25">
      <c r="K10883"/>
    </row>
    <row r="10884" spans="11:11" x14ac:dyDescent="0.25">
      <c r="K10884"/>
    </row>
    <row r="10885" spans="11:11" x14ac:dyDescent="0.25">
      <c r="K10885"/>
    </row>
    <row r="10886" spans="11:11" x14ac:dyDescent="0.25">
      <c r="K10886"/>
    </row>
    <row r="10887" spans="11:11" x14ac:dyDescent="0.25">
      <c r="K10887"/>
    </row>
    <row r="10888" spans="11:11" x14ac:dyDescent="0.25">
      <c r="K10888"/>
    </row>
    <row r="10889" spans="11:11" x14ac:dyDescent="0.25">
      <c r="K10889"/>
    </row>
    <row r="10890" spans="11:11" x14ac:dyDescent="0.25">
      <c r="K10890"/>
    </row>
    <row r="10891" spans="11:11" x14ac:dyDescent="0.25">
      <c r="K10891"/>
    </row>
    <row r="10892" spans="11:11" x14ac:dyDescent="0.25">
      <c r="K10892"/>
    </row>
    <row r="10893" spans="11:11" x14ac:dyDescent="0.25">
      <c r="K10893"/>
    </row>
    <row r="10894" spans="11:11" x14ac:dyDescent="0.25">
      <c r="K10894"/>
    </row>
    <row r="10895" spans="11:11" x14ac:dyDescent="0.25">
      <c r="K10895"/>
    </row>
    <row r="10896" spans="11:11" x14ac:dyDescent="0.25">
      <c r="K10896"/>
    </row>
    <row r="10897" spans="11:11" x14ac:dyDescent="0.25">
      <c r="K10897"/>
    </row>
    <row r="10898" spans="11:11" x14ac:dyDescent="0.25">
      <c r="K10898"/>
    </row>
    <row r="10899" spans="11:11" x14ac:dyDescent="0.25">
      <c r="K10899"/>
    </row>
    <row r="10900" spans="11:11" x14ac:dyDescent="0.25">
      <c r="K10900"/>
    </row>
    <row r="10901" spans="11:11" x14ac:dyDescent="0.25">
      <c r="K10901"/>
    </row>
    <row r="10902" spans="11:11" x14ac:dyDescent="0.25">
      <c r="K10902"/>
    </row>
    <row r="10903" spans="11:11" x14ac:dyDescent="0.25">
      <c r="K10903"/>
    </row>
    <row r="10904" spans="11:11" x14ac:dyDescent="0.25">
      <c r="K10904"/>
    </row>
    <row r="10905" spans="11:11" x14ac:dyDescent="0.25">
      <c r="K10905"/>
    </row>
    <row r="10906" spans="11:11" x14ac:dyDescent="0.25">
      <c r="K10906"/>
    </row>
    <row r="10907" spans="11:11" x14ac:dyDescent="0.25">
      <c r="K10907"/>
    </row>
    <row r="10908" spans="11:11" x14ac:dyDescent="0.25">
      <c r="K10908"/>
    </row>
    <row r="10909" spans="11:11" x14ac:dyDescent="0.25">
      <c r="K10909"/>
    </row>
    <row r="10910" spans="11:11" x14ac:dyDescent="0.25">
      <c r="K10910"/>
    </row>
    <row r="10911" spans="11:11" x14ac:dyDescent="0.25">
      <c r="K10911"/>
    </row>
    <row r="10912" spans="11:11" x14ac:dyDescent="0.25">
      <c r="K10912"/>
    </row>
    <row r="10913" spans="11:11" x14ac:dyDescent="0.25">
      <c r="K10913"/>
    </row>
    <row r="10914" spans="11:11" x14ac:dyDescent="0.25">
      <c r="K10914"/>
    </row>
    <row r="10915" spans="11:11" x14ac:dyDescent="0.25">
      <c r="K10915"/>
    </row>
    <row r="10916" spans="11:11" x14ac:dyDescent="0.25">
      <c r="K10916"/>
    </row>
    <row r="10917" spans="11:11" x14ac:dyDescent="0.25">
      <c r="K10917"/>
    </row>
    <row r="10918" spans="11:11" x14ac:dyDescent="0.25">
      <c r="K10918"/>
    </row>
    <row r="10919" spans="11:11" x14ac:dyDescent="0.25">
      <c r="K10919"/>
    </row>
    <row r="10920" spans="11:11" x14ac:dyDescent="0.25">
      <c r="K10920"/>
    </row>
    <row r="10921" spans="11:11" x14ac:dyDescent="0.25">
      <c r="K10921"/>
    </row>
    <row r="10922" spans="11:11" x14ac:dyDescent="0.25">
      <c r="K10922"/>
    </row>
    <row r="10923" spans="11:11" x14ac:dyDescent="0.25">
      <c r="K10923"/>
    </row>
    <row r="10924" spans="11:11" x14ac:dyDescent="0.25">
      <c r="K10924"/>
    </row>
    <row r="10925" spans="11:11" x14ac:dyDescent="0.25">
      <c r="K10925"/>
    </row>
    <row r="10926" spans="11:11" x14ac:dyDescent="0.25">
      <c r="K10926"/>
    </row>
    <row r="10927" spans="11:11" x14ac:dyDescent="0.25">
      <c r="K10927"/>
    </row>
    <row r="10928" spans="11:11" x14ac:dyDescent="0.25">
      <c r="K10928"/>
    </row>
    <row r="10929" spans="11:11" x14ac:dyDescent="0.25">
      <c r="K10929"/>
    </row>
    <row r="10930" spans="11:11" x14ac:dyDescent="0.25">
      <c r="K10930"/>
    </row>
    <row r="10931" spans="11:11" x14ac:dyDescent="0.25">
      <c r="K10931"/>
    </row>
    <row r="10932" spans="11:11" x14ac:dyDescent="0.25">
      <c r="K10932"/>
    </row>
    <row r="10933" spans="11:11" x14ac:dyDescent="0.25">
      <c r="K10933"/>
    </row>
    <row r="10934" spans="11:11" x14ac:dyDescent="0.25">
      <c r="K10934"/>
    </row>
    <row r="10935" spans="11:11" x14ac:dyDescent="0.25">
      <c r="K10935"/>
    </row>
    <row r="10936" spans="11:11" x14ac:dyDescent="0.25">
      <c r="K10936"/>
    </row>
    <row r="10937" spans="11:11" x14ac:dyDescent="0.25">
      <c r="K10937"/>
    </row>
    <row r="10938" spans="11:11" x14ac:dyDescent="0.25">
      <c r="K10938"/>
    </row>
    <row r="10939" spans="11:11" x14ac:dyDescent="0.25">
      <c r="K10939"/>
    </row>
    <row r="10940" spans="11:11" x14ac:dyDescent="0.25">
      <c r="K10940"/>
    </row>
    <row r="10941" spans="11:11" x14ac:dyDescent="0.25">
      <c r="K10941"/>
    </row>
    <row r="10942" spans="11:11" x14ac:dyDescent="0.25">
      <c r="K10942"/>
    </row>
    <row r="10943" spans="11:11" x14ac:dyDescent="0.25">
      <c r="K10943"/>
    </row>
    <row r="10944" spans="11:11" x14ac:dyDescent="0.25">
      <c r="K10944"/>
    </row>
    <row r="10945" spans="11:11" x14ac:dyDescent="0.25">
      <c r="K10945"/>
    </row>
    <row r="10946" spans="11:11" x14ac:dyDescent="0.25">
      <c r="K10946"/>
    </row>
    <row r="10947" spans="11:11" x14ac:dyDescent="0.25">
      <c r="K10947"/>
    </row>
    <row r="10948" spans="11:11" x14ac:dyDescent="0.25">
      <c r="K10948"/>
    </row>
    <row r="10949" spans="11:11" x14ac:dyDescent="0.25">
      <c r="K10949"/>
    </row>
    <row r="10950" spans="11:11" x14ac:dyDescent="0.25">
      <c r="K10950"/>
    </row>
    <row r="10951" spans="11:11" x14ac:dyDescent="0.25">
      <c r="K10951"/>
    </row>
    <row r="10952" spans="11:11" x14ac:dyDescent="0.25">
      <c r="K10952"/>
    </row>
    <row r="10953" spans="11:11" x14ac:dyDescent="0.25">
      <c r="K10953"/>
    </row>
    <row r="10954" spans="11:11" x14ac:dyDescent="0.25">
      <c r="K10954"/>
    </row>
    <row r="10955" spans="11:11" x14ac:dyDescent="0.25">
      <c r="K10955"/>
    </row>
    <row r="10956" spans="11:11" x14ac:dyDescent="0.25">
      <c r="K10956"/>
    </row>
    <row r="10957" spans="11:11" x14ac:dyDescent="0.25">
      <c r="K10957"/>
    </row>
    <row r="10958" spans="11:11" x14ac:dyDescent="0.25">
      <c r="K10958"/>
    </row>
    <row r="10959" spans="11:11" x14ac:dyDescent="0.25">
      <c r="K10959"/>
    </row>
    <row r="10960" spans="11:11" x14ac:dyDescent="0.25">
      <c r="K10960"/>
    </row>
    <row r="10961" spans="11:11" x14ac:dyDescent="0.25">
      <c r="K10961"/>
    </row>
    <row r="10962" spans="11:11" x14ac:dyDescent="0.25">
      <c r="K10962"/>
    </row>
    <row r="10963" spans="11:11" x14ac:dyDescent="0.25">
      <c r="K10963"/>
    </row>
    <row r="10964" spans="11:11" x14ac:dyDescent="0.25">
      <c r="K10964"/>
    </row>
    <row r="10965" spans="11:11" x14ac:dyDescent="0.25">
      <c r="K10965"/>
    </row>
    <row r="10966" spans="11:11" x14ac:dyDescent="0.25">
      <c r="K10966"/>
    </row>
    <row r="10967" spans="11:11" x14ac:dyDescent="0.25">
      <c r="K10967"/>
    </row>
    <row r="10968" spans="11:11" x14ac:dyDescent="0.25">
      <c r="K10968"/>
    </row>
    <row r="10969" spans="11:11" x14ac:dyDescent="0.25">
      <c r="K10969"/>
    </row>
    <row r="10970" spans="11:11" x14ac:dyDescent="0.25">
      <c r="K10970"/>
    </row>
    <row r="10971" spans="11:11" x14ac:dyDescent="0.25">
      <c r="K10971"/>
    </row>
    <row r="10972" spans="11:11" x14ac:dyDescent="0.25">
      <c r="K10972"/>
    </row>
    <row r="10973" spans="11:11" x14ac:dyDescent="0.25">
      <c r="K10973"/>
    </row>
    <row r="10974" spans="11:11" x14ac:dyDescent="0.25">
      <c r="K10974"/>
    </row>
    <row r="10975" spans="11:11" x14ac:dyDescent="0.25">
      <c r="K10975"/>
    </row>
    <row r="10976" spans="11:11" x14ac:dyDescent="0.25">
      <c r="K10976"/>
    </row>
    <row r="10977" spans="11:11" x14ac:dyDescent="0.25">
      <c r="K10977"/>
    </row>
    <row r="10978" spans="11:11" x14ac:dyDescent="0.25">
      <c r="K10978"/>
    </row>
    <row r="10979" spans="11:11" x14ac:dyDescent="0.25">
      <c r="K10979"/>
    </row>
    <row r="10980" spans="11:11" x14ac:dyDescent="0.25">
      <c r="K10980"/>
    </row>
    <row r="10981" spans="11:11" x14ac:dyDescent="0.25">
      <c r="K10981"/>
    </row>
    <row r="10982" spans="11:11" x14ac:dyDescent="0.25">
      <c r="K10982"/>
    </row>
    <row r="10983" spans="11:11" x14ac:dyDescent="0.25">
      <c r="K10983"/>
    </row>
    <row r="10984" spans="11:11" x14ac:dyDescent="0.25">
      <c r="K10984"/>
    </row>
    <row r="10985" spans="11:11" x14ac:dyDescent="0.25">
      <c r="K10985"/>
    </row>
    <row r="10986" spans="11:11" x14ac:dyDescent="0.25">
      <c r="K10986"/>
    </row>
    <row r="10987" spans="11:11" x14ac:dyDescent="0.25">
      <c r="K10987"/>
    </row>
    <row r="10988" spans="11:11" x14ac:dyDescent="0.25">
      <c r="K10988"/>
    </row>
    <row r="10989" spans="11:11" x14ac:dyDescent="0.25">
      <c r="K10989"/>
    </row>
    <row r="10990" spans="11:11" x14ac:dyDescent="0.25">
      <c r="K10990"/>
    </row>
    <row r="10991" spans="11:11" x14ac:dyDescent="0.25">
      <c r="K10991"/>
    </row>
    <row r="10992" spans="11:11" x14ac:dyDescent="0.25">
      <c r="K10992"/>
    </row>
    <row r="10993" spans="11:11" x14ac:dyDescent="0.25">
      <c r="K10993"/>
    </row>
    <row r="10994" spans="11:11" x14ac:dyDescent="0.25">
      <c r="K10994"/>
    </row>
    <row r="10995" spans="11:11" x14ac:dyDescent="0.25">
      <c r="K10995"/>
    </row>
    <row r="10996" spans="11:11" x14ac:dyDescent="0.25">
      <c r="K10996"/>
    </row>
    <row r="10997" spans="11:11" x14ac:dyDescent="0.25">
      <c r="K10997"/>
    </row>
    <row r="10998" spans="11:11" x14ac:dyDescent="0.25">
      <c r="K10998"/>
    </row>
    <row r="10999" spans="11:11" x14ac:dyDescent="0.25">
      <c r="K10999"/>
    </row>
    <row r="11000" spans="11:11" x14ac:dyDescent="0.25">
      <c r="K11000"/>
    </row>
    <row r="11001" spans="11:11" x14ac:dyDescent="0.25">
      <c r="K11001"/>
    </row>
    <row r="11002" spans="11:11" x14ac:dyDescent="0.25">
      <c r="K11002"/>
    </row>
    <row r="11003" spans="11:11" x14ac:dyDescent="0.25">
      <c r="K11003"/>
    </row>
    <row r="11004" spans="11:11" x14ac:dyDescent="0.25">
      <c r="K11004"/>
    </row>
    <row r="11005" spans="11:11" x14ac:dyDescent="0.25">
      <c r="K11005"/>
    </row>
    <row r="11006" spans="11:11" x14ac:dyDescent="0.25">
      <c r="K11006"/>
    </row>
    <row r="11007" spans="11:11" x14ac:dyDescent="0.25">
      <c r="K11007"/>
    </row>
    <row r="11008" spans="11:11" x14ac:dyDescent="0.25">
      <c r="K11008"/>
    </row>
    <row r="11009" spans="11:11" x14ac:dyDescent="0.25">
      <c r="K11009"/>
    </row>
    <row r="11010" spans="11:11" x14ac:dyDescent="0.25">
      <c r="K11010"/>
    </row>
    <row r="11011" spans="11:11" x14ac:dyDescent="0.25">
      <c r="K11011"/>
    </row>
    <row r="11012" spans="11:11" x14ac:dyDescent="0.25">
      <c r="K11012"/>
    </row>
    <row r="11013" spans="11:11" x14ac:dyDescent="0.25">
      <c r="K11013"/>
    </row>
    <row r="11014" spans="11:11" x14ac:dyDescent="0.25">
      <c r="K11014"/>
    </row>
    <row r="11015" spans="11:11" x14ac:dyDescent="0.25">
      <c r="K11015"/>
    </row>
    <row r="11016" spans="11:11" x14ac:dyDescent="0.25">
      <c r="K11016"/>
    </row>
    <row r="11017" spans="11:11" x14ac:dyDescent="0.25">
      <c r="K11017"/>
    </row>
    <row r="11018" spans="11:11" x14ac:dyDescent="0.25">
      <c r="K11018"/>
    </row>
    <row r="11019" spans="11:11" x14ac:dyDescent="0.25">
      <c r="K11019"/>
    </row>
    <row r="11020" spans="11:11" x14ac:dyDescent="0.25">
      <c r="K11020"/>
    </row>
    <row r="11021" spans="11:11" x14ac:dyDescent="0.25">
      <c r="K11021"/>
    </row>
    <row r="11022" spans="11:11" x14ac:dyDescent="0.25">
      <c r="K11022"/>
    </row>
    <row r="11023" spans="11:11" x14ac:dyDescent="0.25">
      <c r="K11023"/>
    </row>
    <row r="11024" spans="11:11" x14ac:dyDescent="0.25">
      <c r="K11024"/>
    </row>
    <row r="11025" spans="11:11" x14ac:dyDescent="0.25">
      <c r="K11025"/>
    </row>
    <row r="11026" spans="11:11" x14ac:dyDescent="0.25">
      <c r="K11026"/>
    </row>
    <row r="11027" spans="11:11" x14ac:dyDescent="0.25">
      <c r="K11027"/>
    </row>
    <row r="11028" spans="11:11" x14ac:dyDescent="0.25">
      <c r="K11028"/>
    </row>
    <row r="11029" spans="11:11" x14ac:dyDescent="0.25">
      <c r="K11029"/>
    </row>
    <row r="11030" spans="11:11" x14ac:dyDescent="0.25">
      <c r="K11030"/>
    </row>
    <row r="11031" spans="11:11" x14ac:dyDescent="0.25">
      <c r="K11031"/>
    </row>
    <row r="11032" spans="11:11" x14ac:dyDescent="0.25">
      <c r="K11032"/>
    </row>
    <row r="11033" spans="11:11" x14ac:dyDescent="0.25">
      <c r="K11033"/>
    </row>
    <row r="11034" spans="11:11" x14ac:dyDescent="0.25">
      <c r="K11034"/>
    </row>
    <row r="11035" spans="11:11" x14ac:dyDescent="0.25">
      <c r="K11035"/>
    </row>
    <row r="11036" spans="11:11" x14ac:dyDescent="0.25">
      <c r="K11036"/>
    </row>
    <row r="11037" spans="11:11" x14ac:dyDescent="0.25">
      <c r="K11037"/>
    </row>
    <row r="11038" spans="11:11" x14ac:dyDescent="0.25">
      <c r="K11038"/>
    </row>
    <row r="11039" spans="11:11" x14ac:dyDescent="0.25">
      <c r="K11039"/>
    </row>
    <row r="11040" spans="11:11" x14ac:dyDescent="0.25">
      <c r="K11040"/>
    </row>
    <row r="11041" spans="11:11" x14ac:dyDescent="0.25">
      <c r="K11041"/>
    </row>
    <row r="11042" spans="11:11" x14ac:dyDescent="0.25">
      <c r="K11042"/>
    </row>
    <row r="11043" spans="11:11" x14ac:dyDescent="0.25">
      <c r="K11043"/>
    </row>
    <row r="11044" spans="11:11" x14ac:dyDescent="0.25">
      <c r="K11044"/>
    </row>
    <row r="11045" spans="11:11" x14ac:dyDescent="0.25">
      <c r="K11045"/>
    </row>
    <row r="11046" spans="11:11" x14ac:dyDescent="0.25">
      <c r="K11046"/>
    </row>
    <row r="11047" spans="11:11" x14ac:dyDescent="0.25">
      <c r="K11047"/>
    </row>
    <row r="11048" spans="11:11" x14ac:dyDescent="0.25">
      <c r="K11048"/>
    </row>
    <row r="11049" spans="11:11" x14ac:dyDescent="0.25">
      <c r="K11049"/>
    </row>
    <row r="11050" spans="11:11" x14ac:dyDescent="0.25">
      <c r="K11050"/>
    </row>
    <row r="11051" spans="11:11" x14ac:dyDescent="0.25">
      <c r="K11051"/>
    </row>
    <row r="11052" spans="11:11" x14ac:dyDescent="0.25">
      <c r="K11052"/>
    </row>
    <row r="11053" spans="11:11" x14ac:dyDescent="0.25">
      <c r="K11053"/>
    </row>
    <row r="11054" spans="11:11" x14ac:dyDescent="0.25">
      <c r="K11054"/>
    </row>
    <row r="11055" spans="11:11" x14ac:dyDescent="0.25">
      <c r="K11055"/>
    </row>
    <row r="11056" spans="11:11" x14ac:dyDescent="0.25">
      <c r="K11056"/>
    </row>
    <row r="11057" spans="11:11" x14ac:dyDescent="0.25">
      <c r="K11057"/>
    </row>
    <row r="11058" spans="11:11" x14ac:dyDescent="0.25">
      <c r="K11058"/>
    </row>
    <row r="11059" spans="11:11" x14ac:dyDescent="0.25">
      <c r="K11059"/>
    </row>
    <row r="11060" spans="11:11" x14ac:dyDescent="0.25">
      <c r="K11060"/>
    </row>
    <row r="11061" spans="11:11" x14ac:dyDescent="0.25">
      <c r="K11061"/>
    </row>
    <row r="11062" spans="11:11" x14ac:dyDescent="0.25">
      <c r="K11062"/>
    </row>
    <row r="11063" spans="11:11" x14ac:dyDescent="0.25">
      <c r="K11063"/>
    </row>
    <row r="11064" spans="11:11" x14ac:dyDescent="0.25">
      <c r="K11064"/>
    </row>
    <row r="11065" spans="11:11" x14ac:dyDescent="0.25">
      <c r="K11065"/>
    </row>
    <row r="11066" spans="11:11" x14ac:dyDescent="0.25">
      <c r="K11066"/>
    </row>
    <row r="11067" spans="11:11" x14ac:dyDescent="0.25">
      <c r="K11067"/>
    </row>
    <row r="11068" spans="11:11" x14ac:dyDescent="0.25">
      <c r="K11068"/>
    </row>
    <row r="11069" spans="11:11" x14ac:dyDescent="0.25">
      <c r="K11069"/>
    </row>
    <row r="11070" spans="11:11" x14ac:dyDescent="0.25">
      <c r="K11070"/>
    </row>
    <row r="11071" spans="11:11" x14ac:dyDescent="0.25">
      <c r="K11071"/>
    </row>
    <row r="11072" spans="11:11" x14ac:dyDescent="0.25">
      <c r="K11072"/>
    </row>
    <row r="11073" spans="11:11" x14ac:dyDescent="0.25">
      <c r="K11073"/>
    </row>
    <row r="11074" spans="11:11" x14ac:dyDescent="0.25">
      <c r="K11074"/>
    </row>
    <row r="11075" spans="11:11" x14ac:dyDescent="0.25">
      <c r="K11075"/>
    </row>
    <row r="11076" spans="11:11" x14ac:dyDescent="0.25">
      <c r="K11076"/>
    </row>
    <row r="11077" spans="11:11" x14ac:dyDescent="0.25">
      <c r="K11077"/>
    </row>
    <row r="11078" spans="11:11" x14ac:dyDescent="0.25">
      <c r="K11078"/>
    </row>
    <row r="11079" spans="11:11" x14ac:dyDescent="0.25">
      <c r="K11079"/>
    </row>
    <row r="11080" spans="11:11" x14ac:dyDescent="0.25">
      <c r="K11080"/>
    </row>
    <row r="11081" spans="11:11" x14ac:dyDescent="0.25">
      <c r="K11081"/>
    </row>
    <row r="11082" spans="11:11" x14ac:dyDescent="0.25">
      <c r="K11082"/>
    </row>
    <row r="11083" spans="11:11" x14ac:dyDescent="0.25">
      <c r="K11083"/>
    </row>
    <row r="11084" spans="11:11" x14ac:dyDescent="0.25">
      <c r="K11084"/>
    </row>
    <row r="11085" spans="11:11" x14ac:dyDescent="0.25">
      <c r="K11085"/>
    </row>
    <row r="11086" spans="11:11" x14ac:dyDescent="0.25">
      <c r="K11086"/>
    </row>
    <row r="11087" spans="11:11" x14ac:dyDescent="0.25">
      <c r="K11087"/>
    </row>
    <row r="11088" spans="11:11" x14ac:dyDescent="0.25">
      <c r="K11088"/>
    </row>
    <row r="11089" spans="11:11" x14ac:dyDescent="0.25">
      <c r="K11089"/>
    </row>
    <row r="11090" spans="11:11" x14ac:dyDescent="0.25">
      <c r="K11090"/>
    </row>
    <row r="11091" spans="11:11" x14ac:dyDescent="0.25">
      <c r="K11091"/>
    </row>
    <row r="11092" spans="11:11" x14ac:dyDescent="0.25">
      <c r="K11092"/>
    </row>
    <row r="11093" spans="11:11" x14ac:dyDescent="0.25">
      <c r="K11093"/>
    </row>
    <row r="11094" spans="11:11" x14ac:dyDescent="0.25">
      <c r="K11094"/>
    </row>
    <row r="11095" spans="11:11" x14ac:dyDescent="0.25">
      <c r="K11095"/>
    </row>
    <row r="11096" spans="11:11" x14ac:dyDescent="0.25">
      <c r="K11096"/>
    </row>
    <row r="11097" spans="11:11" x14ac:dyDescent="0.25">
      <c r="K11097"/>
    </row>
    <row r="11098" spans="11:11" x14ac:dyDescent="0.25">
      <c r="K11098"/>
    </row>
    <row r="11099" spans="11:11" x14ac:dyDescent="0.25">
      <c r="K11099"/>
    </row>
    <row r="11100" spans="11:11" x14ac:dyDescent="0.25">
      <c r="K11100"/>
    </row>
    <row r="11101" spans="11:11" x14ac:dyDescent="0.25">
      <c r="K11101"/>
    </row>
    <row r="11102" spans="11:11" x14ac:dyDescent="0.25">
      <c r="K11102"/>
    </row>
    <row r="11103" spans="11:11" x14ac:dyDescent="0.25">
      <c r="K11103"/>
    </row>
    <row r="11104" spans="11:11" x14ac:dyDescent="0.25">
      <c r="K11104"/>
    </row>
    <row r="11105" spans="11:11" x14ac:dyDescent="0.25">
      <c r="K11105"/>
    </row>
    <row r="11106" spans="11:11" x14ac:dyDescent="0.25">
      <c r="K11106"/>
    </row>
    <row r="11107" spans="11:11" x14ac:dyDescent="0.25">
      <c r="K11107"/>
    </row>
    <row r="11108" spans="11:11" x14ac:dyDescent="0.25">
      <c r="K11108"/>
    </row>
    <row r="11109" spans="11:11" x14ac:dyDescent="0.25">
      <c r="K11109"/>
    </row>
    <row r="11110" spans="11:11" x14ac:dyDescent="0.25">
      <c r="K11110"/>
    </row>
    <row r="11111" spans="11:11" x14ac:dyDescent="0.25">
      <c r="K11111"/>
    </row>
    <row r="11112" spans="11:11" x14ac:dyDescent="0.25">
      <c r="K11112"/>
    </row>
    <row r="11113" spans="11:11" x14ac:dyDescent="0.25">
      <c r="K11113"/>
    </row>
    <row r="11114" spans="11:11" x14ac:dyDescent="0.25">
      <c r="K11114"/>
    </row>
    <row r="11115" spans="11:11" x14ac:dyDescent="0.25">
      <c r="K11115"/>
    </row>
    <row r="11116" spans="11:11" x14ac:dyDescent="0.25">
      <c r="K11116"/>
    </row>
    <row r="11117" spans="11:11" x14ac:dyDescent="0.25">
      <c r="K11117"/>
    </row>
    <row r="11118" spans="11:11" x14ac:dyDescent="0.25">
      <c r="K11118"/>
    </row>
    <row r="11119" spans="11:11" x14ac:dyDescent="0.25">
      <c r="K11119"/>
    </row>
    <row r="11120" spans="11:11" x14ac:dyDescent="0.25">
      <c r="K11120"/>
    </row>
    <row r="11121" spans="11:11" x14ac:dyDescent="0.25">
      <c r="K11121"/>
    </row>
    <row r="11122" spans="11:11" x14ac:dyDescent="0.25">
      <c r="K11122"/>
    </row>
    <row r="11123" spans="11:11" x14ac:dyDescent="0.25">
      <c r="K11123"/>
    </row>
    <row r="11124" spans="11:11" x14ac:dyDescent="0.25">
      <c r="K11124"/>
    </row>
    <row r="11125" spans="11:11" x14ac:dyDescent="0.25">
      <c r="K11125"/>
    </row>
    <row r="11126" spans="11:11" x14ac:dyDescent="0.25">
      <c r="K11126"/>
    </row>
    <row r="11127" spans="11:11" x14ac:dyDescent="0.25">
      <c r="K11127"/>
    </row>
    <row r="11128" spans="11:11" x14ac:dyDescent="0.25">
      <c r="K11128"/>
    </row>
    <row r="11129" spans="11:11" x14ac:dyDescent="0.25">
      <c r="K11129"/>
    </row>
    <row r="11130" spans="11:11" x14ac:dyDescent="0.25">
      <c r="K11130"/>
    </row>
    <row r="11131" spans="11:11" x14ac:dyDescent="0.25">
      <c r="K11131"/>
    </row>
    <row r="11132" spans="11:11" x14ac:dyDescent="0.25">
      <c r="K11132"/>
    </row>
    <row r="11133" spans="11:11" x14ac:dyDescent="0.25">
      <c r="K11133"/>
    </row>
    <row r="11134" spans="11:11" x14ac:dyDescent="0.25">
      <c r="K11134"/>
    </row>
    <row r="11135" spans="11:11" x14ac:dyDescent="0.25">
      <c r="K11135"/>
    </row>
    <row r="11136" spans="11:11" x14ac:dyDescent="0.25">
      <c r="K11136"/>
    </row>
    <row r="11137" spans="11:11" x14ac:dyDescent="0.25">
      <c r="K11137"/>
    </row>
    <row r="11138" spans="11:11" x14ac:dyDescent="0.25">
      <c r="K11138"/>
    </row>
    <row r="11139" spans="11:11" x14ac:dyDescent="0.25">
      <c r="K11139"/>
    </row>
    <row r="11140" spans="11:11" x14ac:dyDescent="0.25">
      <c r="K11140"/>
    </row>
    <row r="11141" spans="11:11" x14ac:dyDescent="0.25">
      <c r="K11141"/>
    </row>
    <row r="11142" spans="11:11" x14ac:dyDescent="0.25">
      <c r="K11142"/>
    </row>
    <row r="11143" spans="11:11" x14ac:dyDescent="0.25">
      <c r="K11143"/>
    </row>
    <row r="11144" spans="11:11" x14ac:dyDescent="0.25">
      <c r="K11144"/>
    </row>
    <row r="11145" spans="11:11" x14ac:dyDescent="0.25">
      <c r="K11145"/>
    </row>
    <row r="11146" spans="11:11" x14ac:dyDescent="0.25">
      <c r="K11146"/>
    </row>
    <row r="11147" spans="11:11" x14ac:dyDescent="0.25">
      <c r="K11147"/>
    </row>
    <row r="11148" spans="11:11" x14ac:dyDescent="0.25">
      <c r="K11148"/>
    </row>
    <row r="11149" spans="11:11" x14ac:dyDescent="0.25">
      <c r="K11149"/>
    </row>
    <row r="11150" spans="11:11" x14ac:dyDescent="0.25">
      <c r="K11150"/>
    </row>
    <row r="11151" spans="11:11" x14ac:dyDescent="0.25">
      <c r="K11151"/>
    </row>
    <row r="11152" spans="11:11" x14ac:dyDescent="0.25">
      <c r="K11152"/>
    </row>
    <row r="11153" spans="11:11" x14ac:dyDescent="0.25">
      <c r="K11153"/>
    </row>
    <row r="11154" spans="11:11" x14ac:dyDescent="0.25">
      <c r="K11154"/>
    </row>
    <row r="11155" spans="11:11" x14ac:dyDescent="0.25">
      <c r="K11155"/>
    </row>
    <row r="11156" spans="11:11" x14ac:dyDescent="0.25">
      <c r="K11156"/>
    </row>
    <row r="11157" spans="11:11" x14ac:dyDescent="0.25">
      <c r="K11157"/>
    </row>
    <row r="11158" spans="11:11" x14ac:dyDescent="0.25">
      <c r="K11158"/>
    </row>
    <row r="11159" spans="11:11" x14ac:dyDescent="0.25">
      <c r="K11159"/>
    </row>
    <row r="11160" spans="11:11" x14ac:dyDescent="0.25">
      <c r="K11160"/>
    </row>
    <row r="11161" spans="11:11" x14ac:dyDescent="0.25">
      <c r="K11161"/>
    </row>
    <row r="11162" spans="11:11" x14ac:dyDescent="0.25">
      <c r="K11162"/>
    </row>
    <row r="11163" spans="11:11" x14ac:dyDescent="0.25">
      <c r="K11163"/>
    </row>
    <row r="11164" spans="11:11" x14ac:dyDescent="0.25">
      <c r="K11164"/>
    </row>
    <row r="11165" spans="11:11" x14ac:dyDescent="0.25">
      <c r="K11165"/>
    </row>
    <row r="11166" spans="11:11" x14ac:dyDescent="0.25">
      <c r="K11166"/>
    </row>
    <row r="11167" spans="11:11" x14ac:dyDescent="0.25">
      <c r="K11167"/>
    </row>
    <row r="11168" spans="11:11" x14ac:dyDescent="0.25">
      <c r="K11168"/>
    </row>
    <row r="11169" spans="11:11" x14ac:dyDescent="0.25">
      <c r="K11169"/>
    </row>
    <row r="11170" spans="11:11" x14ac:dyDescent="0.25">
      <c r="K11170"/>
    </row>
    <row r="11171" spans="11:11" x14ac:dyDescent="0.25">
      <c r="K11171"/>
    </row>
    <row r="11172" spans="11:11" x14ac:dyDescent="0.25">
      <c r="K11172"/>
    </row>
    <row r="11173" spans="11:11" x14ac:dyDescent="0.25">
      <c r="K11173"/>
    </row>
    <row r="11174" spans="11:11" x14ac:dyDescent="0.25">
      <c r="K11174"/>
    </row>
    <row r="11175" spans="11:11" x14ac:dyDescent="0.25">
      <c r="K11175"/>
    </row>
    <row r="11176" spans="11:11" x14ac:dyDescent="0.25">
      <c r="K11176"/>
    </row>
    <row r="11177" spans="11:11" x14ac:dyDescent="0.25">
      <c r="K11177"/>
    </row>
    <row r="11178" spans="11:11" x14ac:dyDescent="0.25">
      <c r="K11178"/>
    </row>
    <row r="11179" spans="11:11" x14ac:dyDescent="0.25">
      <c r="K11179"/>
    </row>
    <row r="11180" spans="11:11" x14ac:dyDescent="0.25">
      <c r="K11180"/>
    </row>
    <row r="11181" spans="11:11" x14ac:dyDescent="0.25">
      <c r="K11181"/>
    </row>
    <row r="11182" spans="11:11" x14ac:dyDescent="0.25">
      <c r="K11182"/>
    </row>
    <row r="11183" spans="11:11" x14ac:dyDescent="0.25">
      <c r="K11183"/>
    </row>
    <row r="11184" spans="11:11" x14ac:dyDescent="0.25">
      <c r="K11184"/>
    </row>
    <row r="11185" spans="11:11" x14ac:dyDescent="0.25">
      <c r="K11185"/>
    </row>
    <row r="11186" spans="11:11" x14ac:dyDescent="0.25">
      <c r="K11186"/>
    </row>
    <row r="11187" spans="11:11" x14ac:dyDescent="0.25">
      <c r="K11187"/>
    </row>
    <row r="11188" spans="11:11" x14ac:dyDescent="0.25">
      <c r="K11188"/>
    </row>
    <row r="11189" spans="11:11" x14ac:dyDescent="0.25">
      <c r="K11189"/>
    </row>
    <row r="11190" spans="11:11" x14ac:dyDescent="0.25">
      <c r="K11190"/>
    </row>
    <row r="11191" spans="11:11" x14ac:dyDescent="0.25">
      <c r="K11191"/>
    </row>
    <row r="11192" spans="11:11" x14ac:dyDescent="0.25">
      <c r="K11192"/>
    </row>
    <row r="11193" spans="11:11" x14ac:dyDescent="0.25">
      <c r="K11193"/>
    </row>
    <row r="11194" spans="11:11" x14ac:dyDescent="0.25">
      <c r="K11194"/>
    </row>
    <row r="11195" spans="11:11" x14ac:dyDescent="0.25">
      <c r="K11195"/>
    </row>
    <row r="11196" spans="11:11" x14ac:dyDescent="0.25">
      <c r="K11196"/>
    </row>
    <row r="11197" spans="11:11" x14ac:dyDescent="0.25">
      <c r="K11197"/>
    </row>
    <row r="11198" spans="11:11" x14ac:dyDescent="0.25">
      <c r="K11198"/>
    </row>
    <row r="11199" spans="11:11" x14ac:dyDescent="0.25">
      <c r="K11199"/>
    </row>
    <row r="11200" spans="11:11" x14ac:dyDescent="0.25">
      <c r="K11200"/>
    </row>
    <row r="11201" spans="11:11" x14ac:dyDescent="0.25">
      <c r="K11201"/>
    </row>
    <row r="11202" spans="11:11" x14ac:dyDescent="0.25">
      <c r="K11202"/>
    </row>
    <row r="11203" spans="11:11" x14ac:dyDescent="0.25">
      <c r="K11203"/>
    </row>
    <row r="11204" spans="11:11" x14ac:dyDescent="0.25">
      <c r="K11204"/>
    </row>
    <row r="11205" spans="11:11" x14ac:dyDescent="0.25">
      <c r="K11205"/>
    </row>
    <row r="11206" spans="11:11" x14ac:dyDescent="0.25">
      <c r="K11206"/>
    </row>
    <row r="11207" spans="11:11" x14ac:dyDescent="0.25">
      <c r="K11207"/>
    </row>
    <row r="11208" spans="11:11" x14ac:dyDescent="0.25">
      <c r="K11208"/>
    </row>
    <row r="11209" spans="11:11" x14ac:dyDescent="0.25">
      <c r="K11209"/>
    </row>
    <row r="11210" spans="11:11" x14ac:dyDescent="0.25">
      <c r="K11210"/>
    </row>
    <row r="11211" spans="11:11" x14ac:dyDescent="0.25">
      <c r="K11211"/>
    </row>
    <row r="11212" spans="11:11" x14ac:dyDescent="0.25">
      <c r="K11212"/>
    </row>
    <row r="11213" spans="11:11" x14ac:dyDescent="0.25">
      <c r="K11213"/>
    </row>
    <row r="11214" spans="11:11" x14ac:dyDescent="0.25">
      <c r="K11214"/>
    </row>
    <row r="11215" spans="11:11" x14ac:dyDescent="0.25">
      <c r="K11215"/>
    </row>
    <row r="11216" spans="11:11" x14ac:dyDescent="0.25">
      <c r="K11216"/>
    </row>
    <row r="11217" spans="11:11" x14ac:dyDescent="0.25">
      <c r="K11217"/>
    </row>
    <row r="11218" spans="11:11" x14ac:dyDescent="0.25">
      <c r="K11218"/>
    </row>
    <row r="11219" spans="11:11" x14ac:dyDescent="0.25">
      <c r="K11219"/>
    </row>
    <row r="11220" spans="11:11" x14ac:dyDescent="0.25">
      <c r="K11220"/>
    </row>
    <row r="11221" spans="11:11" x14ac:dyDescent="0.25">
      <c r="K11221"/>
    </row>
    <row r="11222" spans="11:11" x14ac:dyDescent="0.25">
      <c r="K11222"/>
    </row>
    <row r="11223" spans="11:11" x14ac:dyDescent="0.25">
      <c r="K11223"/>
    </row>
    <row r="11224" spans="11:11" x14ac:dyDescent="0.25">
      <c r="K11224"/>
    </row>
    <row r="11225" spans="11:11" x14ac:dyDescent="0.25">
      <c r="K11225"/>
    </row>
    <row r="11226" spans="11:11" x14ac:dyDescent="0.25">
      <c r="K11226"/>
    </row>
    <row r="11227" spans="11:11" x14ac:dyDescent="0.25">
      <c r="K11227"/>
    </row>
    <row r="11228" spans="11:11" x14ac:dyDescent="0.25">
      <c r="K11228"/>
    </row>
    <row r="11229" spans="11:11" x14ac:dyDescent="0.25">
      <c r="K11229"/>
    </row>
    <row r="11230" spans="11:11" x14ac:dyDescent="0.25">
      <c r="K11230"/>
    </row>
    <row r="11231" spans="11:11" x14ac:dyDescent="0.25">
      <c r="K11231"/>
    </row>
    <row r="11232" spans="11:11" x14ac:dyDescent="0.25">
      <c r="K11232"/>
    </row>
    <row r="11233" spans="11:11" x14ac:dyDescent="0.25">
      <c r="K11233"/>
    </row>
    <row r="11234" spans="11:11" x14ac:dyDescent="0.25">
      <c r="K11234"/>
    </row>
    <row r="11235" spans="11:11" x14ac:dyDescent="0.25">
      <c r="K11235"/>
    </row>
    <row r="11236" spans="11:11" x14ac:dyDescent="0.25">
      <c r="K11236"/>
    </row>
    <row r="11237" spans="11:11" x14ac:dyDescent="0.25">
      <c r="K11237"/>
    </row>
    <row r="11238" spans="11:11" x14ac:dyDescent="0.25">
      <c r="K11238"/>
    </row>
    <row r="11239" spans="11:11" x14ac:dyDescent="0.25">
      <c r="K11239"/>
    </row>
    <row r="11240" spans="11:11" x14ac:dyDescent="0.25">
      <c r="K11240"/>
    </row>
    <row r="11241" spans="11:11" x14ac:dyDescent="0.25">
      <c r="K11241"/>
    </row>
    <row r="11242" spans="11:11" x14ac:dyDescent="0.25">
      <c r="K11242"/>
    </row>
    <row r="11243" spans="11:11" x14ac:dyDescent="0.25">
      <c r="K11243"/>
    </row>
    <row r="11244" spans="11:11" x14ac:dyDescent="0.25">
      <c r="K11244"/>
    </row>
    <row r="11245" spans="11:11" x14ac:dyDescent="0.25">
      <c r="K11245"/>
    </row>
    <row r="11246" spans="11:11" x14ac:dyDescent="0.25">
      <c r="K11246"/>
    </row>
    <row r="11247" spans="11:11" x14ac:dyDescent="0.25">
      <c r="K11247"/>
    </row>
    <row r="11248" spans="11:11" x14ac:dyDescent="0.25">
      <c r="K11248"/>
    </row>
    <row r="11249" spans="11:11" x14ac:dyDescent="0.25">
      <c r="K11249"/>
    </row>
    <row r="11250" spans="11:11" x14ac:dyDescent="0.25">
      <c r="K11250"/>
    </row>
    <row r="11251" spans="11:11" x14ac:dyDescent="0.25">
      <c r="K11251"/>
    </row>
    <row r="11252" spans="11:11" x14ac:dyDescent="0.25">
      <c r="K11252"/>
    </row>
    <row r="11253" spans="11:11" x14ac:dyDescent="0.25">
      <c r="K11253"/>
    </row>
    <row r="11254" spans="11:11" x14ac:dyDescent="0.25">
      <c r="K11254"/>
    </row>
    <row r="11255" spans="11:11" x14ac:dyDescent="0.25">
      <c r="K11255"/>
    </row>
    <row r="11256" spans="11:11" x14ac:dyDescent="0.25">
      <c r="K11256"/>
    </row>
    <row r="11257" spans="11:11" x14ac:dyDescent="0.25">
      <c r="K11257"/>
    </row>
    <row r="11258" spans="11:11" x14ac:dyDescent="0.25">
      <c r="K11258"/>
    </row>
    <row r="11259" spans="11:11" x14ac:dyDescent="0.25">
      <c r="K11259"/>
    </row>
    <row r="11260" spans="11:11" x14ac:dyDescent="0.25">
      <c r="K11260"/>
    </row>
    <row r="11261" spans="11:11" x14ac:dyDescent="0.25">
      <c r="K11261"/>
    </row>
    <row r="11262" spans="11:11" x14ac:dyDescent="0.25">
      <c r="K11262"/>
    </row>
    <row r="11263" spans="11:11" x14ac:dyDescent="0.25">
      <c r="K11263"/>
    </row>
    <row r="11264" spans="11:11" x14ac:dyDescent="0.25">
      <c r="K11264"/>
    </row>
    <row r="11265" spans="11:11" x14ac:dyDescent="0.25">
      <c r="K11265"/>
    </row>
    <row r="11266" spans="11:11" x14ac:dyDescent="0.25">
      <c r="K11266"/>
    </row>
    <row r="11267" spans="11:11" x14ac:dyDescent="0.25">
      <c r="K11267"/>
    </row>
    <row r="11268" spans="11:11" x14ac:dyDescent="0.25">
      <c r="K11268"/>
    </row>
    <row r="11269" spans="11:11" x14ac:dyDescent="0.25">
      <c r="K11269"/>
    </row>
    <row r="11270" spans="11:11" x14ac:dyDescent="0.25">
      <c r="K11270"/>
    </row>
    <row r="11271" spans="11:11" x14ac:dyDescent="0.25">
      <c r="K11271"/>
    </row>
    <row r="11272" spans="11:11" x14ac:dyDescent="0.25">
      <c r="K11272"/>
    </row>
    <row r="11273" spans="11:11" x14ac:dyDescent="0.25">
      <c r="K11273"/>
    </row>
    <row r="11274" spans="11:11" x14ac:dyDescent="0.25">
      <c r="K11274"/>
    </row>
    <row r="11275" spans="11:11" x14ac:dyDescent="0.25">
      <c r="K11275"/>
    </row>
    <row r="11276" spans="11:11" x14ac:dyDescent="0.25">
      <c r="K11276"/>
    </row>
    <row r="11277" spans="11:11" x14ac:dyDescent="0.25">
      <c r="K11277"/>
    </row>
    <row r="11278" spans="11:11" x14ac:dyDescent="0.25">
      <c r="K11278"/>
    </row>
    <row r="11279" spans="11:11" x14ac:dyDescent="0.25">
      <c r="K11279"/>
    </row>
    <row r="11280" spans="11:11" x14ac:dyDescent="0.25">
      <c r="K11280"/>
    </row>
    <row r="11281" spans="11:11" x14ac:dyDescent="0.25">
      <c r="K11281"/>
    </row>
    <row r="11282" spans="11:11" x14ac:dyDescent="0.25">
      <c r="K11282"/>
    </row>
    <row r="11283" spans="11:11" x14ac:dyDescent="0.25">
      <c r="K11283"/>
    </row>
    <row r="11284" spans="11:11" x14ac:dyDescent="0.25">
      <c r="K11284"/>
    </row>
    <row r="11285" spans="11:11" x14ac:dyDescent="0.25">
      <c r="K11285"/>
    </row>
    <row r="11286" spans="11:11" x14ac:dyDescent="0.25">
      <c r="K11286"/>
    </row>
    <row r="11287" spans="11:11" x14ac:dyDescent="0.25">
      <c r="K11287"/>
    </row>
    <row r="11288" spans="11:11" x14ac:dyDescent="0.25">
      <c r="K11288"/>
    </row>
    <row r="11289" spans="11:11" x14ac:dyDescent="0.25">
      <c r="K11289"/>
    </row>
    <row r="11290" spans="11:11" x14ac:dyDescent="0.25">
      <c r="K11290"/>
    </row>
    <row r="11291" spans="11:11" x14ac:dyDescent="0.25">
      <c r="K11291"/>
    </row>
    <row r="11292" spans="11:11" x14ac:dyDescent="0.25">
      <c r="K11292"/>
    </row>
    <row r="11293" spans="11:11" x14ac:dyDescent="0.25">
      <c r="K11293"/>
    </row>
    <row r="11294" spans="11:11" x14ac:dyDescent="0.25">
      <c r="K11294"/>
    </row>
    <row r="11295" spans="11:11" x14ac:dyDescent="0.25">
      <c r="K11295"/>
    </row>
    <row r="11296" spans="11:11" x14ac:dyDescent="0.25">
      <c r="K11296"/>
    </row>
    <row r="11297" spans="11:11" x14ac:dyDescent="0.25">
      <c r="K11297"/>
    </row>
    <row r="11298" spans="11:11" x14ac:dyDescent="0.25">
      <c r="K11298"/>
    </row>
    <row r="11299" spans="11:11" x14ac:dyDescent="0.25">
      <c r="K11299"/>
    </row>
    <row r="11300" spans="11:11" x14ac:dyDescent="0.25">
      <c r="K11300"/>
    </row>
    <row r="11301" spans="11:11" x14ac:dyDescent="0.25">
      <c r="K11301"/>
    </row>
    <row r="11302" spans="11:11" x14ac:dyDescent="0.25">
      <c r="K11302"/>
    </row>
    <row r="11303" spans="11:11" x14ac:dyDescent="0.25">
      <c r="K11303"/>
    </row>
    <row r="11304" spans="11:11" x14ac:dyDescent="0.25">
      <c r="K11304"/>
    </row>
    <row r="11305" spans="11:11" x14ac:dyDescent="0.25">
      <c r="K11305"/>
    </row>
    <row r="11306" spans="11:11" x14ac:dyDescent="0.25">
      <c r="K11306"/>
    </row>
    <row r="11307" spans="11:11" x14ac:dyDescent="0.25">
      <c r="K11307"/>
    </row>
    <row r="11308" spans="11:11" x14ac:dyDescent="0.25">
      <c r="K11308"/>
    </row>
    <row r="11309" spans="11:11" x14ac:dyDescent="0.25">
      <c r="K11309"/>
    </row>
    <row r="11310" spans="11:11" x14ac:dyDescent="0.25">
      <c r="K11310"/>
    </row>
    <row r="11311" spans="11:11" x14ac:dyDescent="0.25">
      <c r="K11311"/>
    </row>
    <row r="11312" spans="11:11" x14ac:dyDescent="0.25">
      <c r="K11312"/>
    </row>
    <row r="11313" spans="11:11" x14ac:dyDescent="0.25">
      <c r="K11313"/>
    </row>
    <row r="11314" spans="11:11" x14ac:dyDescent="0.25">
      <c r="K11314"/>
    </row>
    <row r="11315" spans="11:11" x14ac:dyDescent="0.25">
      <c r="K11315"/>
    </row>
    <row r="11316" spans="11:11" x14ac:dyDescent="0.25">
      <c r="K11316"/>
    </row>
    <row r="11317" spans="11:11" x14ac:dyDescent="0.25">
      <c r="K11317"/>
    </row>
    <row r="11318" spans="11:11" x14ac:dyDescent="0.25">
      <c r="K11318"/>
    </row>
    <row r="11319" spans="11:11" x14ac:dyDescent="0.25">
      <c r="K11319"/>
    </row>
    <row r="11320" spans="11:11" x14ac:dyDescent="0.25">
      <c r="K11320"/>
    </row>
    <row r="11321" spans="11:11" x14ac:dyDescent="0.25">
      <c r="K11321"/>
    </row>
    <row r="11322" spans="11:11" x14ac:dyDescent="0.25">
      <c r="K11322"/>
    </row>
    <row r="11323" spans="11:11" x14ac:dyDescent="0.25">
      <c r="K11323"/>
    </row>
    <row r="11324" spans="11:11" x14ac:dyDescent="0.25">
      <c r="K11324"/>
    </row>
    <row r="11325" spans="11:11" x14ac:dyDescent="0.25">
      <c r="K11325"/>
    </row>
    <row r="11326" spans="11:11" x14ac:dyDescent="0.25">
      <c r="K11326"/>
    </row>
    <row r="11327" spans="11:11" x14ac:dyDescent="0.25">
      <c r="K11327"/>
    </row>
    <row r="11328" spans="11:11" x14ac:dyDescent="0.25">
      <c r="K11328"/>
    </row>
    <row r="11329" spans="11:11" x14ac:dyDescent="0.25">
      <c r="K11329"/>
    </row>
    <row r="11330" spans="11:11" x14ac:dyDescent="0.25">
      <c r="K11330"/>
    </row>
    <row r="11331" spans="11:11" x14ac:dyDescent="0.25">
      <c r="K11331"/>
    </row>
    <row r="11332" spans="11:11" x14ac:dyDescent="0.25">
      <c r="K11332"/>
    </row>
    <row r="11333" spans="11:11" x14ac:dyDescent="0.25">
      <c r="K11333"/>
    </row>
    <row r="11334" spans="11:11" x14ac:dyDescent="0.25">
      <c r="K11334"/>
    </row>
    <row r="11335" spans="11:11" x14ac:dyDescent="0.25">
      <c r="K11335"/>
    </row>
    <row r="11336" spans="11:11" x14ac:dyDescent="0.25">
      <c r="K11336"/>
    </row>
    <row r="11337" spans="11:11" x14ac:dyDescent="0.25">
      <c r="K11337"/>
    </row>
    <row r="11338" spans="11:11" x14ac:dyDescent="0.25">
      <c r="K11338"/>
    </row>
    <row r="11339" spans="11:11" x14ac:dyDescent="0.25">
      <c r="K11339"/>
    </row>
    <row r="11340" spans="11:11" x14ac:dyDescent="0.25">
      <c r="K11340"/>
    </row>
    <row r="11341" spans="11:11" x14ac:dyDescent="0.25">
      <c r="K11341"/>
    </row>
    <row r="11342" spans="11:11" x14ac:dyDescent="0.25">
      <c r="K11342"/>
    </row>
    <row r="11343" spans="11:11" x14ac:dyDescent="0.25">
      <c r="K11343"/>
    </row>
    <row r="11344" spans="11:11" x14ac:dyDescent="0.25">
      <c r="K11344"/>
    </row>
    <row r="11345" spans="11:11" x14ac:dyDescent="0.25">
      <c r="K11345"/>
    </row>
    <row r="11346" spans="11:11" x14ac:dyDescent="0.25">
      <c r="K11346"/>
    </row>
    <row r="11347" spans="11:11" x14ac:dyDescent="0.25">
      <c r="K11347"/>
    </row>
    <row r="11348" spans="11:11" x14ac:dyDescent="0.25">
      <c r="K11348"/>
    </row>
    <row r="11349" spans="11:11" x14ac:dyDescent="0.25">
      <c r="K11349"/>
    </row>
    <row r="11350" spans="11:11" x14ac:dyDescent="0.25">
      <c r="K11350"/>
    </row>
    <row r="11351" spans="11:11" x14ac:dyDescent="0.25">
      <c r="K11351"/>
    </row>
    <row r="11352" spans="11:11" x14ac:dyDescent="0.25">
      <c r="K11352"/>
    </row>
    <row r="11353" spans="11:11" x14ac:dyDescent="0.25">
      <c r="K11353"/>
    </row>
    <row r="11354" spans="11:11" x14ac:dyDescent="0.25">
      <c r="K11354"/>
    </row>
    <row r="11355" spans="11:11" x14ac:dyDescent="0.25">
      <c r="K11355"/>
    </row>
    <row r="11356" spans="11:11" x14ac:dyDescent="0.25">
      <c r="K11356"/>
    </row>
    <row r="11357" spans="11:11" x14ac:dyDescent="0.25">
      <c r="K11357"/>
    </row>
    <row r="11358" spans="11:11" x14ac:dyDescent="0.25">
      <c r="K11358"/>
    </row>
    <row r="11359" spans="11:11" x14ac:dyDescent="0.25">
      <c r="K11359"/>
    </row>
    <row r="11360" spans="11:11" x14ac:dyDescent="0.25">
      <c r="K11360"/>
    </row>
    <row r="11361" spans="11:11" x14ac:dyDescent="0.25">
      <c r="K11361"/>
    </row>
    <row r="11362" spans="11:11" x14ac:dyDescent="0.25">
      <c r="K11362"/>
    </row>
    <row r="11363" spans="11:11" x14ac:dyDescent="0.25">
      <c r="K11363"/>
    </row>
    <row r="11364" spans="11:11" x14ac:dyDescent="0.25">
      <c r="K11364"/>
    </row>
    <row r="11365" spans="11:11" x14ac:dyDescent="0.25">
      <c r="K11365"/>
    </row>
    <row r="11366" spans="11:11" x14ac:dyDescent="0.25">
      <c r="K11366"/>
    </row>
    <row r="11367" spans="11:11" x14ac:dyDescent="0.25">
      <c r="K11367"/>
    </row>
    <row r="11368" spans="11:11" x14ac:dyDescent="0.25">
      <c r="K11368"/>
    </row>
    <row r="11369" spans="11:11" x14ac:dyDescent="0.25">
      <c r="K11369"/>
    </row>
    <row r="11370" spans="11:11" x14ac:dyDescent="0.25">
      <c r="K11370"/>
    </row>
    <row r="11371" spans="11:11" x14ac:dyDescent="0.25">
      <c r="K11371"/>
    </row>
    <row r="11372" spans="11:11" x14ac:dyDescent="0.25">
      <c r="K11372"/>
    </row>
    <row r="11373" spans="11:11" x14ac:dyDescent="0.25">
      <c r="K11373"/>
    </row>
    <row r="11374" spans="11:11" x14ac:dyDescent="0.25">
      <c r="K11374"/>
    </row>
    <row r="11375" spans="11:11" x14ac:dyDescent="0.25">
      <c r="K11375"/>
    </row>
    <row r="11376" spans="11:11" x14ac:dyDescent="0.25">
      <c r="K11376"/>
    </row>
    <row r="11377" spans="11:11" x14ac:dyDescent="0.25">
      <c r="K11377"/>
    </row>
    <row r="11378" spans="11:11" x14ac:dyDescent="0.25">
      <c r="K11378"/>
    </row>
    <row r="11379" spans="11:11" x14ac:dyDescent="0.25">
      <c r="K11379"/>
    </row>
    <row r="11380" spans="11:11" x14ac:dyDescent="0.25">
      <c r="K11380"/>
    </row>
    <row r="11381" spans="11:11" x14ac:dyDescent="0.25">
      <c r="K11381"/>
    </row>
    <row r="11382" spans="11:11" x14ac:dyDescent="0.25">
      <c r="K11382"/>
    </row>
    <row r="11383" spans="11:11" x14ac:dyDescent="0.25">
      <c r="K11383"/>
    </row>
    <row r="11384" spans="11:11" x14ac:dyDescent="0.25">
      <c r="K11384"/>
    </row>
    <row r="11385" spans="11:11" x14ac:dyDescent="0.25">
      <c r="K11385"/>
    </row>
    <row r="11386" spans="11:11" x14ac:dyDescent="0.25">
      <c r="K11386"/>
    </row>
    <row r="11387" spans="11:11" x14ac:dyDescent="0.25">
      <c r="K11387"/>
    </row>
    <row r="11388" spans="11:11" x14ac:dyDescent="0.25">
      <c r="K11388"/>
    </row>
    <row r="11389" spans="11:11" x14ac:dyDescent="0.25">
      <c r="K11389"/>
    </row>
    <row r="11390" spans="11:11" x14ac:dyDescent="0.25">
      <c r="K11390"/>
    </row>
    <row r="11391" spans="11:11" x14ac:dyDescent="0.25">
      <c r="K11391"/>
    </row>
    <row r="11392" spans="11:11" x14ac:dyDescent="0.25">
      <c r="K11392"/>
    </row>
    <row r="11393" spans="11:11" x14ac:dyDescent="0.25">
      <c r="K11393"/>
    </row>
    <row r="11394" spans="11:11" x14ac:dyDescent="0.25">
      <c r="K11394"/>
    </row>
    <row r="11395" spans="11:11" x14ac:dyDescent="0.25">
      <c r="K11395"/>
    </row>
    <row r="11396" spans="11:11" x14ac:dyDescent="0.25">
      <c r="K11396"/>
    </row>
    <row r="11397" spans="11:11" x14ac:dyDescent="0.25">
      <c r="K11397"/>
    </row>
    <row r="11398" spans="11:11" x14ac:dyDescent="0.25">
      <c r="K11398"/>
    </row>
    <row r="11399" spans="11:11" x14ac:dyDescent="0.25">
      <c r="K11399"/>
    </row>
    <row r="11400" spans="11:11" x14ac:dyDescent="0.25">
      <c r="K11400"/>
    </row>
    <row r="11401" spans="11:11" x14ac:dyDescent="0.25">
      <c r="K11401"/>
    </row>
    <row r="11402" spans="11:11" x14ac:dyDescent="0.25">
      <c r="K11402"/>
    </row>
    <row r="11403" spans="11:11" x14ac:dyDescent="0.25">
      <c r="K11403"/>
    </row>
    <row r="11404" spans="11:11" x14ac:dyDescent="0.25">
      <c r="K11404"/>
    </row>
    <row r="11405" spans="11:11" x14ac:dyDescent="0.25">
      <c r="K11405"/>
    </row>
    <row r="11406" spans="11:11" x14ac:dyDescent="0.25">
      <c r="K11406"/>
    </row>
    <row r="11407" spans="11:11" x14ac:dyDescent="0.25">
      <c r="K11407"/>
    </row>
    <row r="11408" spans="11:11" x14ac:dyDescent="0.25">
      <c r="K11408"/>
    </row>
    <row r="11409" spans="11:11" x14ac:dyDescent="0.25">
      <c r="K11409"/>
    </row>
    <row r="11410" spans="11:11" x14ac:dyDescent="0.25">
      <c r="K11410"/>
    </row>
    <row r="11411" spans="11:11" x14ac:dyDescent="0.25">
      <c r="K11411"/>
    </row>
    <row r="11412" spans="11:11" x14ac:dyDescent="0.25">
      <c r="K11412"/>
    </row>
    <row r="11413" spans="11:11" x14ac:dyDescent="0.25">
      <c r="K11413"/>
    </row>
    <row r="11414" spans="11:11" x14ac:dyDescent="0.25">
      <c r="K11414"/>
    </row>
    <row r="11415" spans="11:11" x14ac:dyDescent="0.25">
      <c r="K11415"/>
    </row>
    <row r="11416" spans="11:11" x14ac:dyDescent="0.25">
      <c r="K11416"/>
    </row>
    <row r="11417" spans="11:11" x14ac:dyDescent="0.25">
      <c r="K11417"/>
    </row>
    <row r="11418" spans="11:11" x14ac:dyDescent="0.25">
      <c r="K11418"/>
    </row>
    <row r="11419" spans="11:11" x14ac:dyDescent="0.25">
      <c r="K11419"/>
    </row>
    <row r="11420" spans="11:11" x14ac:dyDescent="0.25">
      <c r="K11420"/>
    </row>
    <row r="11421" spans="11:11" x14ac:dyDescent="0.25">
      <c r="K11421"/>
    </row>
    <row r="11422" spans="11:11" x14ac:dyDescent="0.25">
      <c r="K11422"/>
    </row>
    <row r="11423" spans="11:11" x14ac:dyDescent="0.25">
      <c r="K11423"/>
    </row>
    <row r="11424" spans="11:11" x14ac:dyDescent="0.25">
      <c r="K11424"/>
    </row>
    <row r="11425" spans="11:11" x14ac:dyDescent="0.25">
      <c r="K11425"/>
    </row>
    <row r="11426" spans="11:11" x14ac:dyDescent="0.25">
      <c r="K11426"/>
    </row>
    <row r="11427" spans="11:11" x14ac:dyDescent="0.25">
      <c r="K11427"/>
    </row>
    <row r="11428" spans="11:11" x14ac:dyDescent="0.25">
      <c r="K11428"/>
    </row>
    <row r="11429" spans="11:11" x14ac:dyDescent="0.25">
      <c r="K11429"/>
    </row>
    <row r="11430" spans="11:11" x14ac:dyDescent="0.25">
      <c r="K11430"/>
    </row>
    <row r="11431" spans="11:11" x14ac:dyDescent="0.25">
      <c r="K11431"/>
    </row>
    <row r="11432" spans="11:11" x14ac:dyDescent="0.25">
      <c r="K11432"/>
    </row>
    <row r="11433" spans="11:11" x14ac:dyDescent="0.25">
      <c r="K11433"/>
    </row>
    <row r="11434" spans="11:11" x14ac:dyDescent="0.25">
      <c r="K11434"/>
    </row>
    <row r="11435" spans="11:11" x14ac:dyDescent="0.25">
      <c r="K11435"/>
    </row>
    <row r="11436" spans="11:11" x14ac:dyDescent="0.25">
      <c r="K11436"/>
    </row>
    <row r="11437" spans="11:11" x14ac:dyDescent="0.25">
      <c r="K11437"/>
    </row>
    <row r="11438" spans="11:11" x14ac:dyDescent="0.25">
      <c r="K11438"/>
    </row>
    <row r="11439" spans="11:11" x14ac:dyDescent="0.25">
      <c r="K11439"/>
    </row>
    <row r="11440" spans="11:11" x14ac:dyDescent="0.25">
      <c r="K11440"/>
    </row>
    <row r="11441" spans="11:11" x14ac:dyDescent="0.25">
      <c r="K11441"/>
    </row>
    <row r="11442" spans="11:11" x14ac:dyDescent="0.25">
      <c r="K11442"/>
    </row>
    <row r="11443" spans="11:11" x14ac:dyDescent="0.25">
      <c r="K11443"/>
    </row>
    <row r="11444" spans="11:11" x14ac:dyDescent="0.25">
      <c r="K11444"/>
    </row>
    <row r="11445" spans="11:11" x14ac:dyDescent="0.25">
      <c r="K11445"/>
    </row>
    <row r="11446" spans="11:11" x14ac:dyDescent="0.25">
      <c r="K11446"/>
    </row>
    <row r="11447" spans="11:11" x14ac:dyDescent="0.25">
      <c r="K11447"/>
    </row>
    <row r="11448" spans="11:11" x14ac:dyDescent="0.25">
      <c r="K11448"/>
    </row>
    <row r="11449" spans="11:11" x14ac:dyDescent="0.25">
      <c r="K11449"/>
    </row>
    <row r="11450" spans="11:11" x14ac:dyDescent="0.25">
      <c r="K11450"/>
    </row>
    <row r="11451" spans="11:11" x14ac:dyDescent="0.25">
      <c r="K11451"/>
    </row>
    <row r="11452" spans="11:11" x14ac:dyDescent="0.25">
      <c r="K11452"/>
    </row>
    <row r="11453" spans="11:11" x14ac:dyDescent="0.25">
      <c r="K11453"/>
    </row>
    <row r="11454" spans="11:11" x14ac:dyDescent="0.25">
      <c r="K11454"/>
    </row>
    <row r="11455" spans="11:11" x14ac:dyDescent="0.25">
      <c r="K11455"/>
    </row>
    <row r="11456" spans="11:11" x14ac:dyDescent="0.25">
      <c r="K11456"/>
    </row>
    <row r="11457" spans="11:11" x14ac:dyDescent="0.25">
      <c r="K11457"/>
    </row>
    <row r="11458" spans="11:11" x14ac:dyDescent="0.25">
      <c r="K11458"/>
    </row>
    <row r="11459" spans="11:11" x14ac:dyDescent="0.25">
      <c r="K11459"/>
    </row>
    <row r="11460" spans="11:11" x14ac:dyDescent="0.25">
      <c r="K11460"/>
    </row>
    <row r="11461" spans="11:11" x14ac:dyDescent="0.25">
      <c r="K11461"/>
    </row>
    <row r="11462" spans="11:11" x14ac:dyDescent="0.25">
      <c r="K11462"/>
    </row>
    <row r="11463" spans="11:11" x14ac:dyDescent="0.25">
      <c r="K11463"/>
    </row>
    <row r="11464" spans="11:11" x14ac:dyDescent="0.25">
      <c r="K11464"/>
    </row>
    <row r="11465" spans="11:11" x14ac:dyDescent="0.25">
      <c r="K11465"/>
    </row>
    <row r="11466" spans="11:11" x14ac:dyDescent="0.25">
      <c r="K11466"/>
    </row>
    <row r="11467" spans="11:11" x14ac:dyDescent="0.25">
      <c r="K11467"/>
    </row>
    <row r="11468" spans="11:11" x14ac:dyDescent="0.25">
      <c r="K11468"/>
    </row>
    <row r="11469" spans="11:11" x14ac:dyDescent="0.25">
      <c r="K11469"/>
    </row>
    <row r="11470" spans="11:11" x14ac:dyDescent="0.25">
      <c r="K11470"/>
    </row>
    <row r="11471" spans="11:11" x14ac:dyDescent="0.25">
      <c r="K11471"/>
    </row>
    <row r="11472" spans="11:11" x14ac:dyDescent="0.25">
      <c r="K11472"/>
    </row>
    <row r="11473" spans="11:11" x14ac:dyDescent="0.25">
      <c r="K11473"/>
    </row>
    <row r="11474" spans="11:11" x14ac:dyDescent="0.25">
      <c r="K11474"/>
    </row>
    <row r="11475" spans="11:11" x14ac:dyDescent="0.25">
      <c r="K11475"/>
    </row>
    <row r="11476" spans="11:11" x14ac:dyDescent="0.25">
      <c r="K11476"/>
    </row>
    <row r="11477" spans="11:11" x14ac:dyDescent="0.25">
      <c r="K11477"/>
    </row>
    <row r="11478" spans="11:11" x14ac:dyDescent="0.25">
      <c r="K11478"/>
    </row>
    <row r="11479" spans="11:11" x14ac:dyDescent="0.25">
      <c r="K11479"/>
    </row>
    <row r="11480" spans="11:11" x14ac:dyDescent="0.25">
      <c r="K11480"/>
    </row>
    <row r="11481" spans="11:11" x14ac:dyDescent="0.25">
      <c r="K11481"/>
    </row>
    <row r="11482" spans="11:11" x14ac:dyDescent="0.25">
      <c r="K11482"/>
    </row>
    <row r="11483" spans="11:11" x14ac:dyDescent="0.25">
      <c r="K11483"/>
    </row>
    <row r="11484" spans="11:11" x14ac:dyDescent="0.25">
      <c r="K11484"/>
    </row>
    <row r="11485" spans="11:11" x14ac:dyDescent="0.25">
      <c r="K11485"/>
    </row>
    <row r="11486" spans="11:11" x14ac:dyDescent="0.25">
      <c r="K11486"/>
    </row>
    <row r="11487" spans="11:11" x14ac:dyDescent="0.25">
      <c r="K11487"/>
    </row>
    <row r="11488" spans="11:11" x14ac:dyDescent="0.25">
      <c r="K11488"/>
    </row>
    <row r="11489" spans="11:11" x14ac:dyDescent="0.25">
      <c r="K11489"/>
    </row>
    <row r="11490" spans="11:11" x14ac:dyDescent="0.25">
      <c r="K11490"/>
    </row>
    <row r="11491" spans="11:11" x14ac:dyDescent="0.25">
      <c r="K11491"/>
    </row>
    <row r="11492" spans="11:11" x14ac:dyDescent="0.25">
      <c r="K11492"/>
    </row>
    <row r="11493" spans="11:11" x14ac:dyDescent="0.25">
      <c r="K11493"/>
    </row>
    <row r="11494" spans="11:11" x14ac:dyDescent="0.25">
      <c r="K11494"/>
    </row>
    <row r="11495" spans="11:11" x14ac:dyDescent="0.25">
      <c r="K11495"/>
    </row>
    <row r="11496" spans="11:11" x14ac:dyDescent="0.25">
      <c r="K11496"/>
    </row>
    <row r="11497" spans="11:11" x14ac:dyDescent="0.25">
      <c r="K11497"/>
    </row>
    <row r="11498" spans="11:11" x14ac:dyDescent="0.25">
      <c r="K11498"/>
    </row>
    <row r="11499" spans="11:11" x14ac:dyDescent="0.25">
      <c r="K11499"/>
    </row>
    <row r="11500" spans="11:11" x14ac:dyDescent="0.25">
      <c r="K11500"/>
    </row>
    <row r="11501" spans="11:11" x14ac:dyDescent="0.25">
      <c r="K11501"/>
    </row>
    <row r="11502" spans="11:11" x14ac:dyDescent="0.25">
      <c r="K11502"/>
    </row>
    <row r="11503" spans="11:11" x14ac:dyDescent="0.25">
      <c r="K11503"/>
    </row>
    <row r="11504" spans="11:11" x14ac:dyDescent="0.25">
      <c r="K11504"/>
    </row>
    <row r="11505" spans="11:11" x14ac:dyDescent="0.25">
      <c r="K11505"/>
    </row>
    <row r="11506" spans="11:11" x14ac:dyDescent="0.25">
      <c r="K11506"/>
    </row>
    <row r="11507" spans="11:11" x14ac:dyDescent="0.25">
      <c r="K11507"/>
    </row>
    <row r="11508" spans="11:11" x14ac:dyDescent="0.25">
      <c r="K11508"/>
    </row>
    <row r="11509" spans="11:11" x14ac:dyDescent="0.25">
      <c r="K11509"/>
    </row>
    <row r="11510" spans="11:11" x14ac:dyDescent="0.25">
      <c r="K11510"/>
    </row>
    <row r="11511" spans="11:11" x14ac:dyDescent="0.25">
      <c r="K11511"/>
    </row>
    <row r="11512" spans="11:11" x14ac:dyDescent="0.25">
      <c r="K11512"/>
    </row>
    <row r="11513" spans="11:11" x14ac:dyDescent="0.25">
      <c r="K11513"/>
    </row>
    <row r="11514" spans="11:11" x14ac:dyDescent="0.25">
      <c r="K11514"/>
    </row>
    <row r="11515" spans="11:11" x14ac:dyDescent="0.25">
      <c r="K11515"/>
    </row>
    <row r="11516" spans="11:11" x14ac:dyDescent="0.25">
      <c r="K11516"/>
    </row>
    <row r="11517" spans="11:11" x14ac:dyDescent="0.25">
      <c r="K11517"/>
    </row>
    <row r="11518" spans="11:11" x14ac:dyDescent="0.25">
      <c r="K11518"/>
    </row>
    <row r="11519" spans="11:11" x14ac:dyDescent="0.25">
      <c r="K11519"/>
    </row>
    <row r="11520" spans="11:11" x14ac:dyDescent="0.25">
      <c r="K11520"/>
    </row>
    <row r="11521" spans="11:11" x14ac:dyDescent="0.25">
      <c r="K11521"/>
    </row>
    <row r="11522" spans="11:11" x14ac:dyDescent="0.25">
      <c r="K11522"/>
    </row>
    <row r="11523" spans="11:11" x14ac:dyDescent="0.25">
      <c r="K11523"/>
    </row>
    <row r="11524" spans="11:11" x14ac:dyDescent="0.25">
      <c r="K11524"/>
    </row>
    <row r="11525" spans="11:11" x14ac:dyDescent="0.25">
      <c r="K11525"/>
    </row>
    <row r="11526" spans="11:11" x14ac:dyDescent="0.25">
      <c r="K11526"/>
    </row>
    <row r="11527" spans="11:11" x14ac:dyDescent="0.25">
      <c r="K11527"/>
    </row>
    <row r="11528" spans="11:11" x14ac:dyDescent="0.25">
      <c r="K11528"/>
    </row>
    <row r="11529" spans="11:11" x14ac:dyDescent="0.25">
      <c r="K11529"/>
    </row>
    <row r="11530" spans="11:11" x14ac:dyDescent="0.25">
      <c r="K11530"/>
    </row>
    <row r="11531" spans="11:11" x14ac:dyDescent="0.25">
      <c r="K11531"/>
    </row>
    <row r="11532" spans="11:11" x14ac:dyDescent="0.25">
      <c r="K11532"/>
    </row>
    <row r="11533" spans="11:11" x14ac:dyDescent="0.25">
      <c r="K11533"/>
    </row>
    <row r="11534" spans="11:11" x14ac:dyDescent="0.25">
      <c r="K11534"/>
    </row>
    <row r="11535" spans="11:11" x14ac:dyDescent="0.25">
      <c r="K11535"/>
    </row>
    <row r="11536" spans="11:11" x14ac:dyDescent="0.25">
      <c r="K11536"/>
    </row>
    <row r="11537" spans="11:11" x14ac:dyDescent="0.25">
      <c r="K11537"/>
    </row>
    <row r="11538" spans="11:11" x14ac:dyDescent="0.25">
      <c r="K11538"/>
    </row>
    <row r="11539" spans="11:11" x14ac:dyDescent="0.25">
      <c r="K11539"/>
    </row>
    <row r="11540" spans="11:11" x14ac:dyDescent="0.25">
      <c r="K11540"/>
    </row>
    <row r="11541" spans="11:11" x14ac:dyDescent="0.25">
      <c r="K11541"/>
    </row>
    <row r="11542" spans="11:11" x14ac:dyDescent="0.25">
      <c r="K11542"/>
    </row>
    <row r="11543" spans="11:11" x14ac:dyDescent="0.25">
      <c r="K11543"/>
    </row>
    <row r="11544" spans="11:11" x14ac:dyDescent="0.25">
      <c r="K11544"/>
    </row>
    <row r="11545" spans="11:11" x14ac:dyDescent="0.25">
      <c r="K11545"/>
    </row>
    <row r="11546" spans="11:11" x14ac:dyDescent="0.25">
      <c r="K11546"/>
    </row>
    <row r="11547" spans="11:11" x14ac:dyDescent="0.25">
      <c r="K11547"/>
    </row>
    <row r="11548" spans="11:11" x14ac:dyDescent="0.25">
      <c r="K11548"/>
    </row>
    <row r="11549" spans="11:11" x14ac:dyDescent="0.25">
      <c r="K11549"/>
    </row>
    <row r="11550" spans="11:11" x14ac:dyDescent="0.25">
      <c r="K11550"/>
    </row>
    <row r="11551" spans="11:11" x14ac:dyDescent="0.25">
      <c r="K11551"/>
    </row>
    <row r="11552" spans="11:11" x14ac:dyDescent="0.25">
      <c r="K11552"/>
    </row>
    <row r="11553" spans="11:11" x14ac:dyDescent="0.25">
      <c r="K11553"/>
    </row>
    <row r="11554" spans="11:11" x14ac:dyDescent="0.25">
      <c r="K11554"/>
    </row>
    <row r="11555" spans="11:11" x14ac:dyDescent="0.25">
      <c r="K11555"/>
    </row>
    <row r="11556" spans="11:11" x14ac:dyDescent="0.25">
      <c r="K11556"/>
    </row>
    <row r="11557" spans="11:11" x14ac:dyDescent="0.25">
      <c r="K11557"/>
    </row>
    <row r="11558" spans="11:11" x14ac:dyDescent="0.25">
      <c r="K11558"/>
    </row>
    <row r="11559" spans="11:11" x14ac:dyDescent="0.25">
      <c r="K11559"/>
    </row>
    <row r="11560" spans="11:11" x14ac:dyDescent="0.25">
      <c r="K11560"/>
    </row>
    <row r="11561" spans="11:11" x14ac:dyDescent="0.25">
      <c r="K11561"/>
    </row>
    <row r="11562" spans="11:11" x14ac:dyDescent="0.25">
      <c r="K11562"/>
    </row>
    <row r="11563" spans="11:11" x14ac:dyDescent="0.25">
      <c r="K11563"/>
    </row>
    <row r="11564" spans="11:11" x14ac:dyDescent="0.25">
      <c r="K11564"/>
    </row>
    <row r="11565" spans="11:11" x14ac:dyDescent="0.25">
      <c r="K11565"/>
    </row>
    <row r="11566" spans="11:11" x14ac:dyDescent="0.25">
      <c r="K11566"/>
    </row>
    <row r="11567" spans="11:11" x14ac:dyDescent="0.25">
      <c r="K11567"/>
    </row>
    <row r="11568" spans="11:11" x14ac:dyDescent="0.25">
      <c r="K11568"/>
    </row>
    <row r="11569" spans="11:11" x14ac:dyDescent="0.25">
      <c r="K11569"/>
    </row>
    <row r="11570" spans="11:11" x14ac:dyDescent="0.25">
      <c r="K11570"/>
    </row>
    <row r="11571" spans="11:11" x14ac:dyDescent="0.25">
      <c r="K11571"/>
    </row>
    <row r="11572" spans="11:11" x14ac:dyDescent="0.25">
      <c r="K11572"/>
    </row>
    <row r="11573" spans="11:11" x14ac:dyDescent="0.25">
      <c r="K11573"/>
    </row>
    <row r="11574" spans="11:11" x14ac:dyDescent="0.25">
      <c r="K11574"/>
    </row>
    <row r="11575" spans="11:11" x14ac:dyDescent="0.25">
      <c r="K11575"/>
    </row>
    <row r="11576" spans="11:11" x14ac:dyDescent="0.25">
      <c r="K11576"/>
    </row>
    <row r="11577" spans="11:11" x14ac:dyDescent="0.25">
      <c r="K11577"/>
    </row>
    <row r="11578" spans="11:11" x14ac:dyDescent="0.25">
      <c r="K11578"/>
    </row>
    <row r="11579" spans="11:11" x14ac:dyDescent="0.25">
      <c r="K11579"/>
    </row>
    <row r="11580" spans="11:11" x14ac:dyDescent="0.25">
      <c r="K11580"/>
    </row>
    <row r="11581" spans="11:11" x14ac:dyDescent="0.25">
      <c r="K11581"/>
    </row>
    <row r="11582" spans="11:11" x14ac:dyDescent="0.25">
      <c r="K11582"/>
    </row>
    <row r="11583" spans="11:11" x14ac:dyDescent="0.25">
      <c r="K11583"/>
    </row>
    <row r="11584" spans="11:11" x14ac:dyDescent="0.25">
      <c r="K11584"/>
    </row>
    <row r="11585" spans="11:11" x14ac:dyDescent="0.25">
      <c r="K11585"/>
    </row>
    <row r="11586" spans="11:11" x14ac:dyDescent="0.25">
      <c r="K11586"/>
    </row>
    <row r="11587" spans="11:11" x14ac:dyDescent="0.25">
      <c r="K11587"/>
    </row>
    <row r="11588" spans="11:11" x14ac:dyDescent="0.25">
      <c r="K11588"/>
    </row>
    <row r="11589" spans="11:11" x14ac:dyDescent="0.25">
      <c r="K11589"/>
    </row>
    <row r="11590" spans="11:11" x14ac:dyDescent="0.25">
      <c r="K11590"/>
    </row>
    <row r="11591" spans="11:11" x14ac:dyDescent="0.25">
      <c r="K11591"/>
    </row>
    <row r="11592" spans="11:11" x14ac:dyDescent="0.25">
      <c r="K11592"/>
    </row>
    <row r="11593" spans="11:11" x14ac:dyDescent="0.25">
      <c r="K11593"/>
    </row>
    <row r="11594" spans="11:11" x14ac:dyDescent="0.25">
      <c r="K11594"/>
    </row>
    <row r="11595" spans="11:11" x14ac:dyDescent="0.25">
      <c r="K11595"/>
    </row>
    <row r="11596" spans="11:11" x14ac:dyDescent="0.25">
      <c r="K11596"/>
    </row>
    <row r="11597" spans="11:11" x14ac:dyDescent="0.25">
      <c r="K11597"/>
    </row>
    <row r="11598" spans="11:11" x14ac:dyDescent="0.25">
      <c r="K11598"/>
    </row>
    <row r="11599" spans="11:11" x14ac:dyDescent="0.25">
      <c r="K11599"/>
    </row>
    <row r="11600" spans="11:11" x14ac:dyDescent="0.25">
      <c r="K11600"/>
    </row>
    <row r="11601" spans="11:11" x14ac:dyDescent="0.25">
      <c r="K11601"/>
    </row>
    <row r="11602" spans="11:11" x14ac:dyDescent="0.25">
      <c r="K11602"/>
    </row>
    <row r="11603" spans="11:11" x14ac:dyDescent="0.25">
      <c r="K11603"/>
    </row>
    <row r="11604" spans="11:11" x14ac:dyDescent="0.25">
      <c r="K11604"/>
    </row>
    <row r="11605" spans="11:11" x14ac:dyDescent="0.25">
      <c r="K11605"/>
    </row>
    <row r="11606" spans="11:11" x14ac:dyDescent="0.25">
      <c r="K11606"/>
    </row>
    <row r="11607" spans="11:11" x14ac:dyDescent="0.25">
      <c r="K11607"/>
    </row>
    <row r="11608" spans="11:11" x14ac:dyDescent="0.25">
      <c r="K11608"/>
    </row>
    <row r="11609" spans="11:11" x14ac:dyDescent="0.25">
      <c r="K11609"/>
    </row>
    <row r="11610" spans="11:11" x14ac:dyDescent="0.25">
      <c r="K11610"/>
    </row>
    <row r="11611" spans="11:11" x14ac:dyDescent="0.25">
      <c r="K11611"/>
    </row>
    <row r="11612" spans="11:11" x14ac:dyDescent="0.25">
      <c r="K11612"/>
    </row>
    <row r="11613" spans="11:11" x14ac:dyDescent="0.25">
      <c r="K11613"/>
    </row>
    <row r="11614" spans="11:11" x14ac:dyDescent="0.25">
      <c r="K11614"/>
    </row>
    <row r="11615" spans="11:11" x14ac:dyDescent="0.25">
      <c r="K11615"/>
    </row>
    <row r="11616" spans="11:11" x14ac:dyDescent="0.25">
      <c r="K11616"/>
    </row>
    <row r="11617" spans="11:11" x14ac:dyDescent="0.25">
      <c r="K11617"/>
    </row>
    <row r="11618" spans="11:11" x14ac:dyDescent="0.25">
      <c r="K11618"/>
    </row>
    <row r="11619" spans="11:11" x14ac:dyDescent="0.25">
      <c r="K11619"/>
    </row>
    <row r="11620" spans="11:11" x14ac:dyDescent="0.25">
      <c r="K11620"/>
    </row>
    <row r="11621" spans="11:11" x14ac:dyDescent="0.25">
      <c r="K11621"/>
    </row>
    <row r="11622" spans="11:11" x14ac:dyDescent="0.25">
      <c r="K11622"/>
    </row>
    <row r="11623" spans="11:11" x14ac:dyDescent="0.25">
      <c r="K11623"/>
    </row>
    <row r="11624" spans="11:11" x14ac:dyDescent="0.25">
      <c r="K11624"/>
    </row>
    <row r="11625" spans="11:11" x14ac:dyDescent="0.25">
      <c r="K11625"/>
    </row>
    <row r="11626" spans="11:11" x14ac:dyDescent="0.25">
      <c r="K11626"/>
    </row>
    <row r="11627" spans="11:11" x14ac:dyDescent="0.25">
      <c r="K11627"/>
    </row>
    <row r="11628" spans="11:11" x14ac:dyDescent="0.25">
      <c r="K11628"/>
    </row>
    <row r="11629" spans="11:11" x14ac:dyDescent="0.25">
      <c r="K11629"/>
    </row>
    <row r="11630" spans="11:11" x14ac:dyDescent="0.25">
      <c r="K11630"/>
    </row>
    <row r="11631" spans="11:11" x14ac:dyDescent="0.25">
      <c r="K11631"/>
    </row>
    <row r="11632" spans="11:11" x14ac:dyDescent="0.25">
      <c r="K11632"/>
    </row>
    <row r="11633" spans="11:11" x14ac:dyDescent="0.25">
      <c r="K11633"/>
    </row>
    <row r="11634" spans="11:11" x14ac:dyDescent="0.25">
      <c r="K11634"/>
    </row>
    <row r="11635" spans="11:11" x14ac:dyDescent="0.25">
      <c r="K11635"/>
    </row>
    <row r="11636" spans="11:11" x14ac:dyDescent="0.25">
      <c r="K11636"/>
    </row>
    <row r="11637" spans="11:11" x14ac:dyDescent="0.25">
      <c r="K11637"/>
    </row>
    <row r="11638" spans="11:11" x14ac:dyDescent="0.25">
      <c r="K11638"/>
    </row>
    <row r="11639" spans="11:11" x14ac:dyDescent="0.25">
      <c r="K11639"/>
    </row>
    <row r="11640" spans="11:11" x14ac:dyDescent="0.25">
      <c r="K11640"/>
    </row>
    <row r="11641" spans="11:11" x14ac:dyDescent="0.25">
      <c r="K11641"/>
    </row>
    <row r="11642" spans="11:11" x14ac:dyDescent="0.25">
      <c r="K11642"/>
    </row>
    <row r="11643" spans="11:11" x14ac:dyDescent="0.25">
      <c r="K11643"/>
    </row>
    <row r="11644" spans="11:11" x14ac:dyDescent="0.25">
      <c r="K11644"/>
    </row>
    <row r="11645" spans="11:11" x14ac:dyDescent="0.25">
      <c r="K11645"/>
    </row>
    <row r="11646" spans="11:11" x14ac:dyDescent="0.25">
      <c r="K11646"/>
    </row>
    <row r="11647" spans="11:11" x14ac:dyDescent="0.25">
      <c r="K11647"/>
    </row>
    <row r="11648" spans="11:11" x14ac:dyDescent="0.25">
      <c r="K11648"/>
    </row>
    <row r="11649" spans="11:11" x14ac:dyDescent="0.25">
      <c r="K11649"/>
    </row>
    <row r="11650" spans="11:11" x14ac:dyDescent="0.25">
      <c r="K11650"/>
    </row>
    <row r="11651" spans="11:11" x14ac:dyDescent="0.25">
      <c r="K11651"/>
    </row>
    <row r="11652" spans="11:11" x14ac:dyDescent="0.25">
      <c r="K11652"/>
    </row>
    <row r="11653" spans="11:11" x14ac:dyDescent="0.25">
      <c r="K11653"/>
    </row>
    <row r="11654" spans="11:11" x14ac:dyDescent="0.25">
      <c r="K11654"/>
    </row>
    <row r="11655" spans="11:11" x14ac:dyDescent="0.25">
      <c r="K11655"/>
    </row>
    <row r="11656" spans="11:11" x14ac:dyDescent="0.25">
      <c r="K11656"/>
    </row>
    <row r="11657" spans="11:11" x14ac:dyDescent="0.25">
      <c r="K11657"/>
    </row>
    <row r="11658" spans="11:11" x14ac:dyDescent="0.25">
      <c r="K11658"/>
    </row>
    <row r="11659" spans="11:11" x14ac:dyDescent="0.25">
      <c r="K11659"/>
    </row>
    <row r="11660" spans="11:11" x14ac:dyDescent="0.25">
      <c r="K11660"/>
    </row>
    <row r="11661" spans="11:11" x14ac:dyDescent="0.25">
      <c r="K11661"/>
    </row>
    <row r="11662" spans="11:11" x14ac:dyDescent="0.25">
      <c r="K11662"/>
    </row>
    <row r="11663" spans="11:11" x14ac:dyDescent="0.25">
      <c r="K11663"/>
    </row>
    <row r="11664" spans="11:11" x14ac:dyDescent="0.25">
      <c r="K11664"/>
    </row>
    <row r="11665" spans="11:11" x14ac:dyDescent="0.25">
      <c r="K11665"/>
    </row>
    <row r="11666" spans="11:11" x14ac:dyDescent="0.25">
      <c r="K11666"/>
    </row>
    <row r="11667" spans="11:11" x14ac:dyDescent="0.25">
      <c r="K11667"/>
    </row>
    <row r="11668" spans="11:11" x14ac:dyDescent="0.25">
      <c r="K11668"/>
    </row>
    <row r="11669" spans="11:11" x14ac:dyDescent="0.25">
      <c r="K11669"/>
    </row>
    <row r="11670" spans="11:11" x14ac:dyDescent="0.25">
      <c r="K11670"/>
    </row>
    <row r="11671" spans="11:11" x14ac:dyDescent="0.25">
      <c r="K11671"/>
    </row>
    <row r="11672" spans="11:11" x14ac:dyDescent="0.25">
      <c r="K11672"/>
    </row>
    <row r="11673" spans="11:11" x14ac:dyDescent="0.25">
      <c r="K11673"/>
    </row>
    <row r="11674" spans="11:11" x14ac:dyDescent="0.25">
      <c r="K11674"/>
    </row>
    <row r="11675" spans="11:11" x14ac:dyDescent="0.25">
      <c r="K11675"/>
    </row>
    <row r="11676" spans="11:11" x14ac:dyDescent="0.25">
      <c r="K11676"/>
    </row>
    <row r="11677" spans="11:11" x14ac:dyDescent="0.25">
      <c r="K11677"/>
    </row>
    <row r="11678" spans="11:11" x14ac:dyDescent="0.25">
      <c r="K11678"/>
    </row>
    <row r="11679" spans="11:11" x14ac:dyDescent="0.25">
      <c r="K11679"/>
    </row>
    <row r="11680" spans="11:11" x14ac:dyDescent="0.25">
      <c r="K11680"/>
    </row>
    <row r="11681" spans="11:11" x14ac:dyDescent="0.25">
      <c r="K11681"/>
    </row>
    <row r="11682" spans="11:11" x14ac:dyDescent="0.25">
      <c r="K11682"/>
    </row>
    <row r="11683" spans="11:11" x14ac:dyDescent="0.25">
      <c r="K11683"/>
    </row>
    <row r="11684" spans="11:11" x14ac:dyDescent="0.25">
      <c r="K11684"/>
    </row>
    <row r="11685" spans="11:11" x14ac:dyDescent="0.25">
      <c r="K11685"/>
    </row>
    <row r="11686" spans="11:11" x14ac:dyDescent="0.25">
      <c r="K11686"/>
    </row>
    <row r="11687" spans="11:11" x14ac:dyDescent="0.25">
      <c r="K11687"/>
    </row>
    <row r="11688" spans="11:11" x14ac:dyDescent="0.25">
      <c r="K11688"/>
    </row>
    <row r="11689" spans="11:11" x14ac:dyDescent="0.25">
      <c r="K11689"/>
    </row>
    <row r="11690" spans="11:11" x14ac:dyDescent="0.25">
      <c r="K11690"/>
    </row>
    <row r="11691" spans="11:11" x14ac:dyDescent="0.25">
      <c r="K11691"/>
    </row>
    <row r="11692" spans="11:11" x14ac:dyDescent="0.25">
      <c r="K11692"/>
    </row>
    <row r="11693" spans="11:11" x14ac:dyDescent="0.25">
      <c r="K11693"/>
    </row>
    <row r="11694" spans="11:11" x14ac:dyDescent="0.25">
      <c r="K11694"/>
    </row>
    <row r="11695" spans="11:11" x14ac:dyDescent="0.25">
      <c r="K11695"/>
    </row>
    <row r="11696" spans="11:11" x14ac:dyDescent="0.25">
      <c r="K11696"/>
    </row>
    <row r="11697" spans="11:11" x14ac:dyDescent="0.25">
      <c r="K11697"/>
    </row>
    <row r="11698" spans="11:11" x14ac:dyDescent="0.25">
      <c r="K11698"/>
    </row>
    <row r="11699" spans="11:11" x14ac:dyDescent="0.25">
      <c r="K11699"/>
    </row>
    <row r="11700" spans="11:11" x14ac:dyDescent="0.25">
      <c r="K11700"/>
    </row>
    <row r="11701" spans="11:11" x14ac:dyDescent="0.25">
      <c r="K11701"/>
    </row>
    <row r="11702" spans="11:11" x14ac:dyDescent="0.25">
      <c r="K11702"/>
    </row>
    <row r="11703" spans="11:11" x14ac:dyDescent="0.25">
      <c r="K11703"/>
    </row>
    <row r="11704" spans="11:11" x14ac:dyDescent="0.25">
      <c r="K11704"/>
    </row>
    <row r="11705" spans="11:11" x14ac:dyDescent="0.25">
      <c r="K11705"/>
    </row>
    <row r="11706" spans="11:11" x14ac:dyDescent="0.25">
      <c r="K11706"/>
    </row>
    <row r="11707" spans="11:11" x14ac:dyDescent="0.25">
      <c r="K11707"/>
    </row>
    <row r="11708" spans="11:11" x14ac:dyDescent="0.25">
      <c r="K11708"/>
    </row>
    <row r="11709" spans="11:11" x14ac:dyDescent="0.25">
      <c r="K11709"/>
    </row>
    <row r="11710" spans="11:11" x14ac:dyDescent="0.25">
      <c r="K11710"/>
    </row>
    <row r="11711" spans="11:11" x14ac:dyDescent="0.25">
      <c r="K11711"/>
    </row>
    <row r="11712" spans="11:11" x14ac:dyDescent="0.25">
      <c r="K11712"/>
    </row>
    <row r="11713" spans="11:11" x14ac:dyDescent="0.25">
      <c r="K11713"/>
    </row>
    <row r="11714" spans="11:11" x14ac:dyDescent="0.25">
      <c r="K11714"/>
    </row>
    <row r="11715" spans="11:11" x14ac:dyDescent="0.25">
      <c r="K11715"/>
    </row>
    <row r="11716" spans="11:11" x14ac:dyDescent="0.25">
      <c r="K11716"/>
    </row>
    <row r="11717" spans="11:11" x14ac:dyDescent="0.25">
      <c r="K11717"/>
    </row>
    <row r="11718" spans="11:11" x14ac:dyDescent="0.25">
      <c r="K11718"/>
    </row>
    <row r="11719" spans="11:11" x14ac:dyDescent="0.25">
      <c r="K11719"/>
    </row>
    <row r="11720" spans="11:11" x14ac:dyDescent="0.25">
      <c r="K11720"/>
    </row>
    <row r="11721" spans="11:11" x14ac:dyDescent="0.25">
      <c r="K11721"/>
    </row>
    <row r="11722" spans="11:11" x14ac:dyDescent="0.25">
      <c r="K11722"/>
    </row>
    <row r="11723" spans="11:11" x14ac:dyDescent="0.25">
      <c r="K11723"/>
    </row>
    <row r="11724" spans="11:11" x14ac:dyDescent="0.25">
      <c r="K11724"/>
    </row>
    <row r="11725" spans="11:11" x14ac:dyDescent="0.25">
      <c r="K11725"/>
    </row>
    <row r="11726" spans="11:11" x14ac:dyDescent="0.25">
      <c r="K11726"/>
    </row>
    <row r="11727" spans="11:11" x14ac:dyDescent="0.25">
      <c r="K11727"/>
    </row>
    <row r="11728" spans="11:11" x14ac:dyDescent="0.25">
      <c r="K11728"/>
    </row>
    <row r="11729" spans="11:11" x14ac:dyDescent="0.25">
      <c r="K11729"/>
    </row>
    <row r="11730" spans="11:11" x14ac:dyDescent="0.25">
      <c r="K11730"/>
    </row>
    <row r="11731" spans="11:11" x14ac:dyDescent="0.25">
      <c r="K11731"/>
    </row>
    <row r="11732" spans="11:11" x14ac:dyDescent="0.25">
      <c r="K11732"/>
    </row>
    <row r="11733" spans="11:11" x14ac:dyDescent="0.25">
      <c r="K11733"/>
    </row>
    <row r="11734" spans="11:11" x14ac:dyDescent="0.25">
      <c r="K11734"/>
    </row>
    <row r="11735" spans="11:11" x14ac:dyDescent="0.25">
      <c r="K11735"/>
    </row>
    <row r="11736" spans="11:11" x14ac:dyDescent="0.25">
      <c r="K11736"/>
    </row>
    <row r="11737" spans="11:11" x14ac:dyDescent="0.25">
      <c r="K11737"/>
    </row>
    <row r="11738" spans="11:11" x14ac:dyDescent="0.25">
      <c r="K11738"/>
    </row>
    <row r="11739" spans="11:11" x14ac:dyDescent="0.25">
      <c r="K11739"/>
    </row>
    <row r="11740" spans="11:11" x14ac:dyDescent="0.25">
      <c r="K11740"/>
    </row>
    <row r="11741" spans="11:11" x14ac:dyDescent="0.25">
      <c r="K11741"/>
    </row>
    <row r="11742" spans="11:11" x14ac:dyDescent="0.25">
      <c r="K11742"/>
    </row>
    <row r="11743" spans="11:11" x14ac:dyDescent="0.25">
      <c r="K11743"/>
    </row>
    <row r="11744" spans="11:11" x14ac:dyDescent="0.25">
      <c r="K11744"/>
    </row>
    <row r="11745" spans="11:11" x14ac:dyDescent="0.25">
      <c r="K11745"/>
    </row>
    <row r="11746" spans="11:11" x14ac:dyDescent="0.25">
      <c r="K11746"/>
    </row>
    <row r="11747" spans="11:11" x14ac:dyDescent="0.25">
      <c r="K11747"/>
    </row>
    <row r="11748" spans="11:11" x14ac:dyDescent="0.25">
      <c r="K11748"/>
    </row>
    <row r="11749" spans="11:11" x14ac:dyDescent="0.25">
      <c r="K11749"/>
    </row>
    <row r="11750" spans="11:11" x14ac:dyDescent="0.25">
      <c r="K11750"/>
    </row>
    <row r="11751" spans="11:11" x14ac:dyDescent="0.25">
      <c r="K11751"/>
    </row>
    <row r="11752" spans="11:11" x14ac:dyDescent="0.25">
      <c r="K11752"/>
    </row>
    <row r="11753" spans="11:11" x14ac:dyDescent="0.25">
      <c r="K11753"/>
    </row>
    <row r="11754" spans="11:11" x14ac:dyDescent="0.25">
      <c r="K11754"/>
    </row>
    <row r="11755" spans="11:11" x14ac:dyDescent="0.25">
      <c r="K11755"/>
    </row>
    <row r="11756" spans="11:11" x14ac:dyDescent="0.25">
      <c r="K11756"/>
    </row>
    <row r="11757" spans="11:11" x14ac:dyDescent="0.25">
      <c r="K11757"/>
    </row>
    <row r="11758" spans="11:11" x14ac:dyDescent="0.25">
      <c r="K11758"/>
    </row>
    <row r="11759" spans="11:11" x14ac:dyDescent="0.25">
      <c r="K11759"/>
    </row>
    <row r="11760" spans="11:11" x14ac:dyDescent="0.25">
      <c r="K11760"/>
    </row>
    <row r="11761" spans="11:11" x14ac:dyDescent="0.25">
      <c r="K11761"/>
    </row>
    <row r="11762" spans="11:11" x14ac:dyDescent="0.25">
      <c r="K11762"/>
    </row>
    <row r="11763" spans="11:11" x14ac:dyDescent="0.25">
      <c r="K11763"/>
    </row>
    <row r="11764" spans="11:11" x14ac:dyDescent="0.25">
      <c r="K11764"/>
    </row>
    <row r="11765" spans="11:11" x14ac:dyDescent="0.25">
      <c r="K11765"/>
    </row>
    <row r="11766" spans="11:11" x14ac:dyDescent="0.25">
      <c r="K11766"/>
    </row>
    <row r="11767" spans="11:11" x14ac:dyDescent="0.25">
      <c r="K11767"/>
    </row>
    <row r="11768" spans="11:11" x14ac:dyDescent="0.25">
      <c r="K11768"/>
    </row>
    <row r="11769" spans="11:11" x14ac:dyDescent="0.25">
      <c r="K11769"/>
    </row>
    <row r="11770" spans="11:11" x14ac:dyDescent="0.25">
      <c r="K11770"/>
    </row>
    <row r="11771" spans="11:11" x14ac:dyDescent="0.25">
      <c r="K11771"/>
    </row>
    <row r="11772" spans="11:11" x14ac:dyDescent="0.25">
      <c r="K11772"/>
    </row>
    <row r="11773" spans="11:11" x14ac:dyDescent="0.25">
      <c r="K11773"/>
    </row>
    <row r="11774" spans="11:11" x14ac:dyDescent="0.25">
      <c r="K11774"/>
    </row>
    <row r="11775" spans="11:11" x14ac:dyDescent="0.25">
      <c r="K11775"/>
    </row>
    <row r="11776" spans="11:11" x14ac:dyDescent="0.25">
      <c r="K11776"/>
    </row>
    <row r="11777" spans="11:11" x14ac:dyDescent="0.25">
      <c r="K11777"/>
    </row>
    <row r="11778" spans="11:11" x14ac:dyDescent="0.25">
      <c r="K11778"/>
    </row>
    <row r="11779" spans="11:11" x14ac:dyDescent="0.25">
      <c r="K11779"/>
    </row>
    <row r="11780" spans="11:11" x14ac:dyDescent="0.25">
      <c r="K11780"/>
    </row>
    <row r="11781" spans="11:11" x14ac:dyDescent="0.25">
      <c r="K11781"/>
    </row>
    <row r="11782" spans="11:11" x14ac:dyDescent="0.25">
      <c r="K11782"/>
    </row>
    <row r="11783" spans="11:11" x14ac:dyDescent="0.25">
      <c r="K11783"/>
    </row>
    <row r="11784" spans="11:11" x14ac:dyDescent="0.25">
      <c r="K11784"/>
    </row>
    <row r="11785" spans="11:11" x14ac:dyDescent="0.25">
      <c r="K11785"/>
    </row>
    <row r="11786" spans="11:11" x14ac:dyDescent="0.25">
      <c r="K11786"/>
    </row>
    <row r="11787" spans="11:11" x14ac:dyDescent="0.25">
      <c r="K11787"/>
    </row>
    <row r="11788" spans="11:11" x14ac:dyDescent="0.25">
      <c r="K11788"/>
    </row>
    <row r="11789" spans="11:11" x14ac:dyDescent="0.25">
      <c r="K11789"/>
    </row>
    <row r="11790" spans="11:11" x14ac:dyDescent="0.25">
      <c r="K11790"/>
    </row>
    <row r="11791" spans="11:11" x14ac:dyDescent="0.25">
      <c r="K11791"/>
    </row>
    <row r="11792" spans="11:11" x14ac:dyDescent="0.25">
      <c r="K11792"/>
    </row>
    <row r="11793" spans="11:11" x14ac:dyDescent="0.25">
      <c r="K11793"/>
    </row>
    <row r="11794" spans="11:11" x14ac:dyDescent="0.25">
      <c r="K11794"/>
    </row>
    <row r="11795" spans="11:11" x14ac:dyDescent="0.25">
      <c r="K11795"/>
    </row>
    <row r="11796" spans="11:11" x14ac:dyDescent="0.25">
      <c r="K11796"/>
    </row>
    <row r="11797" spans="11:11" x14ac:dyDescent="0.25">
      <c r="K11797"/>
    </row>
    <row r="11798" spans="11:11" x14ac:dyDescent="0.25">
      <c r="K11798"/>
    </row>
    <row r="11799" spans="11:11" x14ac:dyDescent="0.25">
      <c r="K11799"/>
    </row>
    <row r="11800" spans="11:11" x14ac:dyDescent="0.25">
      <c r="K11800"/>
    </row>
    <row r="11801" spans="11:11" x14ac:dyDescent="0.25">
      <c r="K11801"/>
    </row>
    <row r="11802" spans="11:11" x14ac:dyDescent="0.25">
      <c r="K11802"/>
    </row>
    <row r="11803" spans="11:11" x14ac:dyDescent="0.25">
      <c r="K11803"/>
    </row>
    <row r="11804" spans="11:11" x14ac:dyDescent="0.25">
      <c r="K11804"/>
    </row>
    <row r="11805" spans="11:11" x14ac:dyDescent="0.25">
      <c r="K11805"/>
    </row>
    <row r="11806" spans="11:11" x14ac:dyDescent="0.25">
      <c r="K11806"/>
    </row>
    <row r="11807" spans="11:11" x14ac:dyDescent="0.25">
      <c r="K11807"/>
    </row>
    <row r="11808" spans="11:11" x14ac:dyDescent="0.25">
      <c r="K11808"/>
    </row>
    <row r="11809" spans="11:11" x14ac:dyDescent="0.25">
      <c r="K11809"/>
    </row>
    <row r="11810" spans="11:11" x14ac:dyDescent="0.25">
      <c r="K11810"/>
    </row>
    <row r="11811" spans="11:11" x14ac:dyDescent="0.25">
      <c r="K11811"/>
    </row>
    <row r="11812" spans="11:11" x14ac:dyDescent="0.25">
      <c r="K11812"/>
    </row>
    <row r="11813" spans="11:11" x14ac:dyDescent="0.25">
      <c r="K11813"/>
    </row>
    <row r="11814" spans="11:11" x14ac:dyDescent="0.25">
      <c r="K11814"/>
    </row>
    <row r="11815" spans="11:11" x14ac:dyDescent="0.25">
      <c r="K11815"/>
    </row>
    <row r="11816" spans="11:11" x14ac:dyDescent="0.25">
      <c r="K11816"/>
    </row>
    <row r="11817" spans="11:11" x14ac:dyDescent="0.25">
      <c r="K11817"/>
    </row>
    <row r="11818" spans="11:11" x14ac:dyDescent="0.25">
      <c r="K11818"/>
    </row>
    <row r="11819" spans="11:11" x14ac:dyDescent="0.25">
      <c r="K11819"/>
    </row>
    <row r="11820" spans="11:11" x14ac:dyDescent="0.25">
      <c r="K11820"/>
    </row>
    <row r="11821" spans="11:11" x14ac:dyDescent="0.25">
      <c r="K11821"/>
    </row>
    <row r="11822" spans="11:11" x14ac:dyDescent="0.25">
      <c r="K11822"/>
    </row>
    <row r="11823" spans="11:11" x14ac:dyDescent="0.25">
      <c r="K11823"/>
    </row>
    <row r="11824" spans="11:11" x14ac:dyDescent="0.25">
      <c r="K11824"/>
    </row>
    <row r="11825" spans="11:11" x14ac:dyDescent="0.25">
      <c r="K11825"/>
    </row>
    <row r="11826" spans="11:11" x14ac:dyDescent="0.25">
      <c r="K11826"/>
    </row>
    <row r="11827" spans="11:11" x14ac:dyDescent="0.25">
      <c r="K11827"/>
    </row>
    <row r="11828" spans="11:11" x14ac:dyDescent="0.25">
      <c r="K11828"/>
    </row>
    <row r="11829" spans="11:11" x14ac:dyDescent="0.25">
      <c r="K11829"/>
    </row>
    <row r="11830" spans="11:11" x14ac:dyDescent="0.25">
      <c r="K11830"/>
    </row>
    <row r="11831" spans="11:11" x14ac:dyDescent="0.25">
      <c r="K11831"/>
    </row>
    <row r="11832" spans="11:11" x14ac:dyDescent="0.25">
      <c r="K11832"/>
    </row>
    <row r="11833" spans="11:11" x14ac:dyDescent="0.25">
      <c r="K11833"/>
    </row>
    <row r="11834" spans="11:11" x14ac:dyDescent="0.25">
      <c r="K11834"/>
    </row>
    <row r="11835" spans="11:11" x14ac:dyDescent="0.25">
      <c r="K11835"/>
    </row>
    <row r="11836" spans="11:11" x14ac:dyDescent="0.25">
      <c r="K11836"/>
    </row>
    <row r="11837" spans="11:11" x14ac:dyDescent="0.25">
      <c r="K11837"/>
    </row>
    <row r="11838" spans="11:11" x14ac:dyDescent="0.25">
      <c r="K11838"/>
    </row>
    <row r="11839" spans="11:11" x14ac:dyDescent="0.25">
      <c r="K11839"/>
    </row>
    <row r="11840" spans="11:11" x14ac:dyDescent="0.25">
      <c r="K11840"/>
    </row>
    <row r="11841" spans="11:11" x14ac:dyDescent="0.25">
      <c r="K11841"/>
    </row>
    <row r="11842" spans="11:11" x14ac:dyDescent="0.25">
      <c r="K11842"/>
    </row>
    <row r="11843" spans="11:11" x14ac:dyDescent="0.25">
      <c r="K11843"/>
    </row>
    <row r="11844" spans="11:11" x14ac:dyDescent="0.25">
      <c r="K11844"/>
    </row>
    <row r="11845" spans="11:11" x14ac:dyDescent="0.25">
      <c r="K11845"/>
    </row>
    <row r="11846" spans="11:11" x14ac:dyDescent="0.25">
      <c r="K11846"/>
    </row>
    <row r="11847" spans="11:11" x14ac:dyDescent="0.25">
      <c r="K11847"/>
    </row>
    <row r="11848" spans="11:11" x14ac:dyDescent="0.25">
      <c r="K11848"/>
    </row>
    <row r="11849" spans="11:11" x14ac:dyDescent="0.25">
      <c r="K11849"/>
    </row>
    <row r="11850" spans="11:11" x14ac:dyDescent="0.25">
      <c r="K11850"/>
    </row>
    <row r="11851" spans="11:11" x14ac:dyDescent="0.25">
      <c r="K11851"/>
    </row>
    <row r="11852" spans="11:11" x14ac:dyDescent="0.25">
      <c r="K11852"/>
    </row>
    <row r="11853" spans="11:11" x14ac:dyDescent="0.25">
      <c r="K11853"/>
    </row>
    <row r="11854" spans="11:11" x14ac:dyDescent="0.25">
      <c r="K11854"/>
    </row>
    <row r="11855" spans="11:11" x14ac:dyDescent="0.25">
      <c r="K11855"/>
    </row>
    <row r="11856" spans="11:11" x14ac:dyDescent="0.25">
      <c r="K11856"/>
    </row>
    <row r="11857" spans="11:11" x14ac:dyDescent="0.25">
      <c r="K11857"/>
    </row>
    <row r="11858" spans="11:11" x14ac:dyDescent="0.25">
      <c r="K11858"/>
    </row>
    <row r="11859" spans="11:11" x14ac:dyDescent="0.25">
      <c r="K11859"/>
    </row>
    <row r="11860" spans="11:11" x14ac:dyDescent="0.25">
      <c r="K11860"/>
    </row>
    <row r="11861" spans="11:11" x14ac:dyDescent="0.25">
      <c r="K11861"/>
    </row>
    <row r="11862" spans="11:11" x14ac:dyDescent="0.25">
      <c r="K11862"/>
    </row>
    <row r="11863" spans="11:11" x14ac:dyDescent="0.25">
      <c r="K11863"/>
    </row>
    <row r="11864" spans="11:11" x14ac:dyDescent="0.25">
      <c r="K11864"/>
    </row>
    <row r="11865" spans="11:11" x14ac:dyDescent="0.25">
      <c r="K11865"/>
    </row>
    <row r="11866" spans="11:11" x14ac:dyDescent="0.25">
      <c r="K11866"/>
    </row>
    <row r="11867" spans="11:11" x14ac:dyDescent="0.25">
      <c r="K11867"/>
    </row>
    <row r="11868" spans="11:11" x14ac:dyDescent="0.25">
      <c r="K11868"/>
    </row>
    <row r="11869" spans="11:11" x14ac:dyDescent="0.25">
      <c r="K11869"/>
    </row>
    <row r="11870" spans="11:11" x14ac:dyDescent="0.25">
      <c r="K11870"/>
    </row>
    <row r="11871" spans="11:11" x14ac:dyDescent="0.25">
      <c r="K11871"/>
    </row>
    <row r="11872" spans="11:11" x14ac:dyDescent="0.25">
      <c r="K11872"/>
    </row>
    <row r="11873" spans="11:11" x14ac:dyDescent="0.25">
      <c r="K11873"/>
    </row>
    <row r="11874" spans="11:11" x14ac:dyDescent="0.25">
      <c r="K11874"/>
    </row>
    <row r="11875" spans="11:11" x14ac:dyDescent="0.25">
      <c r="K11875"/>
    </row>
    <row r="11876" spans="11:11" x14ac:dyDescent="0.25">
      <c r="K11876"/>
    </row>
    <row r="11877" spans="11:11" x14ac:dyDescent="0.25">
      <c r="K11877"/>
    </row>
    <row r="11878" spans="11:11" x14ac:dyDescent="0.25">
      <c r="K11878"/>
    </row>
    <row r="11879" spans="11:11" x14ac:dyDescent="0.25">
      <c r="K11879"/>
    </row>
    <row r="11880" spans="11:11" x14ac:dyDescent="0.25">
      <c r="K11880"/>
    </row>
    <row r="11881" spans="11:11" x14ac:dyDescent="0.25">
      <c r="K11881"/>
    </row>
    <row r="11882" spans="11:11" x14ac:dyDescent="0.25">
      <c r="K11882"/>
    </row>
    <row r="11883" spans="11:11" x14ac:dyDescent="0.25">
      <c r="K11883"/>
    </row>
    <row r="11884" spans="11:11" x14ac:dyDescent="0.25">
      <c r="K11884"/>
    </row>
    <row r="11885" spans="11:11" x14ac:dyDescent="0.25">
      <c r="K11885"/>
    </row>
    <row r="11886" spans="11:11" x14ac:dyDescent="0.25">
      <c r="K11886"/>
    </row>
    <row r="11887" spans="11:11" x14ac:dyDescent="0.25">
      <c r="K11887"/>
    </row>
    <row r="11888" spans="11:11" x14ac:dyDescent="0.25">
      <c r="K11888"/>
    </row>
    <row r="11889" spans="11:11" x14ac:dyDescent="0.25">
      <c r="K11889"/>
    </row>
    <row r="11890" spans="11:11" x14ac:dyDescent="0.25">
      <c r="K11890"/>
    </row>
    <row r="11891" spans="11:11" x14ac:dyDescent="0.25">
      <c r="K11891"/>
    </row>
    <row r="11892" spans="11:11" x14ac:dyDescent="0.25">
      <c r="K11892"/>
    </row>
    <row r="11893" spans="11:11" x14ac:dyDescent="0.25">
      <c r="K11893"/>
    </row>
    <row r="11894" spans="11:11" x14ac:dyDescent="0.25">
      <c r="K11894"/>
    </row>
    <row r="11895" spans="11:11" x14ac:dyDescent="0.25">
      <c r="K11895"/>
    </row>
    <row r="11896" spans="11:11" x14ac:dyDescent="0.25">
      <c r="K11896"/>
    </row>
    <row r="11897" spans="11:11" x14ac:dyDescent="0.25">
      <c r="K11897"/>
    </row>
    <row r="11898" spans="11:11" x14ac:dyDescent="0.25">
      <c r="K11898"/>
    </row>
    <row r="11899" spans="11:11" x14ac:dyDescent="0.25">
      <c r="K11899"/>
    </row>
    <row r="11900" spans="11:11" x14ac:dyDescent="0.25">
      <c r="K11900"/>
    </row>
    <row r="11901" spans="11:11" x14ac:dyDescent="0.25">
      <c r="K11901"/>
    </row>
    <row r="11902" spans="11:11" x14ac:dyDescent="0.25">
      <c r="K11902"/>
    </row>
    <row r="11903" spans="11:11" x14ac:dyDescent="0.25">
      <c r="K11903"/>
    </row>
    <row r="11904" spans="11:11" x14ac:dyDescent="0.25">
      <c r="K11904"/>
    </row>
    <row r="11905" spans="11:11" x14ac:dyDescent="0.25">
      <c r="K11905"/>
    </row>
    <row r="11906" spans="11:11" x14ac:dyDescent="0.25">
      <c r="K11906"/>
    </row>
    <row r="11907" spans="11:11" x14ac:dyDescent="0.25">
      <c r="K11907"/>
    </row>
    <row r="11908" spans="11:11" x14ac:dyDescent="0.25">
      <c r="K11908"/>
    </row>
    <row r="11909" spans="11:11" x14ac:dyDescent="0.25">
      <c r="K11909"/>
    </row>
    <row r="11910" spans="11:11" x14ac:dyDescent="0.25">
      <c r="K11910"/>
    </row>
    <row r="11911" spans="11:11" x14ac:dyDescent="0.25">
      <c r="K11911"/>
    </row>
    <row r="11912" spans="11:11" x14ac:dyDescent="0.25">
      <c r="K11912"/>
    </row>
    <row r="11913" spans="11:11" x14ac:dyDescent="0.25">
      <c r="K11913"/>
    </row>
    <row r="11914" spans="11:11" x14ac:dyDescent="0.25">
      <c r="K11914"/>
    </row>
    <row r="11915" spans="11:11" x14ac:dyDescent="0.25">
      <c r="K11915"/>
    </row>
    <row r="11916" spans="11:11" x14ac:dyDescent="0.25">
      <c r="K11916"/>
    </row>
    <row r="11917" spans="11:11" x14ac:dyDescent="0.25">
      <c r="K11917"/>
    </row>
    <row r="11918" spans="11:11" x14ac:dyDescent="0.25">
      <c r="K11918"/>
    </row>
    <row r="11919" spans="11:11" x14ac:dyDescent="0.25">
      <c r="K11919"/>
    </row>
    <row r="11920" spans="11:11" x14ac:dyDescent="0.25">
      <c r="K11920"/>
    </row>
    <row r="11921" spans="11:11" x14ac:dyDescent="0.25">
      <c r="K11921"/>
    </row>
    <row r="11922" spans="11:11" x14ac:dyDescent="0.25">
      <c r="K11922"/>
    </row>
    <row r="11923" spans="11:11" x14ac:dyDescent="0.25">
      <c r="K11923"/>
    </row>
    <row r="11924" spans="11:11" x14ac:dyDescent="0.25">
      <c r="K11924"/>
    </row>
    <row r="11925" spans="11:11" x14ac:dyDescent="0.25">
      <c r="K11925"/>
    </row>
    <row r="11926" spans="11:11" x14ac:dyDescent="0.25">
      <c r="K11926"/>
    </row>
    <row r="11927" spans="11:11" x14ac:dyDescent="0.25">
      <c r="K11927"/>
    </row>
    <row r="11928" spans="11:11" x14ac:dyDescent="0.25">
      <c r="K11928"/>
    </row>
    <row r="11929" spans="11:11" x14ac:dyDescent="0.25">
      <c r="K11929"/>
    </row>
    <row r="11930" spans="11:11" x14ac:dyDescent="0.25">
      <c r="K11930"/>
    </row>
    <row r="11931" spans="11:11" x14ac:dyDescent="0.25">
      <c r="K11931"/>
    </row>
    <row r="11932" spans="11:11" x14ac:dyDescent="0.25">
      <c r="K11932"/>
    </row>
    <row r="11933" spans="11:11" x14ac:dyDescent="0.25">
      <c r="K11933"/>
    </row>
    <row r="11934" spans="11:11" x14ac:dyDescent="0.25">
      <c r="K11934"/>
    </row>
    <row r="11935" spans="11:11" x14ac:dyDescent="0.25">
      <c r="K11935"/>
    </row>
    <row r="11936" spans="11:11" x14ac:dyDescent="0.25">
      <c r="K11936"/>
    </row>
    <row r="11937" spans="11:11" x14ac:dyDescent="0.25">
      <c r="K11937"/>
    </row>
    <row r="11938" spans="11:11" x14ac:dyDescent="0.25">
      <c r="K11938"/>
    </row>
    <row r="11939" spans="11:11" x14ac:dyDescent="0.25">
      <c r="K11939"/>
    </row>
    <row r="11940" spans="11:11" x14ac:dyDescent="0.25">
      <c r="K11940"/>
    </row>
    <row r="11941" spans="11:11" x14ac:dyDescent="0.25">
      <c r="K11941"/>
    </row>
    <row r="11942" spans="11:11" x14ac:dyDescent="0.25">
      <c r="K11942"/>
    </row>
    <row r="11943" spans="11:11" x14ac:dyDescent="0.25">
      <c r="K11943"/>
    </row>
    <row r="11944" spans="11:11" x14ac:dyDescent="0.25">
      <c r="K11944"/>
    </row>
    <row r="11945" spans="11:11" x14ac:dyDescent="0.25">
      <c r="K11945"/>
    </row>
    <row r="11946" spans="11:11" x14ac:dyDescent="0.25">
      <c r="K11946"/>
    </row>
    <row r="11947" spans="11:11" x14ac:dyDescent="0.25">
      <c r="K11947"/>
    </row>
    <row r="11948" spans="11:11" x14ac:dyDescent="0.25">
      <c r="K11948"/>
    </row>
    <row r="11949" spans="11:11" x14ac:dyDescent="0.25">
      <c r="K11949"/>
    </row>
    <row r="11950" spans="11:11" x14ac:dyDescent="0.25">
      <c r="K11950"/>
    </row>
    <row r="11951" spans="11:11" x14ac:dyDescent="0.25">
      <c r="K11951"/>
    </row>
    <row r="11952" spans="11:11" x14ac:dyDescent="0.25">
      <c r="K11952"/>
    </row>
    <row r="11953" spans="11:11" x14ac:dyDescent="0.25">
      <c r="K11953"/>
    </row>
    <row r="11954" spans="11:11" x14ac:dyDescent="0.25">
      <c r="K11954"/>
    </row>
    <row r="11955" spans="11:11" x14ac:dyDescent="0.25">
      <c r="K11955"/>
    </row>
    <row r="11956" spans="11:11" x14ac:dyDescent="0.25">
      <c r="K11956"/>
    </row>
    <row r="11957" spans="11:11" x14ac:dyDescent="0.25">
      <c r="K11957"/>
    </row>
    <row r="11958" spans="11:11" x14ac:dyDescent="0.25">
      <c r="K11958"/>
    </row>
    <row r="11959" spans="11:11" x14ac:dyDescent="0.25">
      <c r="K11959"/>
    </row>
    <row r="11960" spans="11:11" x14ac:dyDescent="0.25">
      <c r="K11960"/>
    </row>
    <row r="11961" spans="11:11" x14ac:dyDescent="0.25">
      <c r="K11961"/>
    </row>
    <row r="11962" spans="11:11" x14ac:dyDescent="0.25">
      <c r="K11962"/>
    </row>
    <row r="11963" spans="11:11" x14ac:dyDescent="0.25">
      <c r="K11963"/>
    </row>
    <row r="11964" spans="11:11" x14ac:dyDescent="0.25">
      <c r="K11964"/>
    </row>
    <row r="11965" spans="11:11" x14ac:dyDescent="0.25">
      <c r="K11965"/>
    </row>
    <row r="11966" spans="11:11" x14ac:dyDescent="0.25">
      <c r="K11966"/>
    </row>
    <row r="11967" spans="11:11" x14ac:dyDescent="0.25">
      <c r="K11967"/>
    </row>
    <row r="11968" spans="11:11" x14ac:dyDescent="0.25">
      <c r="K11968"/>
    </row>
    <row r="11969" spans="11:11" x14ac:dyDescent="0.25">
      <c r="K11969"/>
    </row>
    <row r="11970" spans="11:11" x14ac:dyDescent="0.25">
      <c r="K11970"/>
    </row>
    <row r="11971" spans="11:11" x14ac:dyDescent="0.25">
      <c r="K11971"/>
    </row>
    <row r="11972" spans="11:11" x14ac:dyDescent="0.25">
      <c r="K11972"/>
    </row>
    <row r="11973" spans="11:11" x14ac:dyDescent="0.25">
      <c r="K11973"/>
    </row>
    <row r="11974" spans="11:11" x14ac:dyDescent="0.25">
      <c r="K11974"/>
    </row>
    <row r="11975" spans="11:11" x14ac:dyDescent="0.25">
      <c r="K11975"/>
    </row>
    <row r="11976" spans="11:11" x14ac:dyDescent="0.25">
      <c r="K11976"/>
    </row>
    <row r="11977" spans="11:11" x14ac:dyDescent="0.25">
      <c r="K11977"/>
    </row>
    <row r="11978" spans="11:11" x14ac:dyDescent="0.25">
      <c r="K11978"/>
    </row>
    <row r="11979" spans="11:11" x14ac:dyDescent="0.25">
      <c r="K11979"/>
    </row>
    <row r="11980" spans="11:11" x14ac:dyDescent="0.25">
      <c r="K11980"/>
    </row>
    <row r="11981" spans="11:11" x14ac:dyDescent="0.25">
      <c r="K11981"/>
    </row>
    <row r="11982" spans="11:11" x14ac:dyDescent="0.25">
      <c r="K11982"/>
    </row>
    <row r="11983" spans="11:11" x14ac:dyDescent="0.25">
      <c r="K11983"/>
    </row>
    <row r="11984" spans="11:11" x14ac:dyDescent="0.25">
      <c r="K11984"/>
    </row>
    <row r="11985" spans="11:11" x14ac:dyDescent="0.25">
      <c r="K11985"/>
    </row>
    <row r="11986" spans="11:11" x14ac:dyDescent="0.25">
      <c r="K11986"/>
    </row>
    <row r="11987" spans="11:11" x14ac:dyDescent="0.25">
      <c r="K11987"/>
    </row>
    <row r="11988" spans="11:11" x14ac:dyDescent="0.25">
      <c r="K11988"/>
    </row>
    <row r="11989" spans="11:11" x14ac:dyDescent="0.25">
      <c r="K11989"/>
    </row>
    <row r="11990" spans="11:11" x14ac:dyDescent="0.25">
      <c r="K11990"/>
    </row>
    <row r="11991" spans="11:11" x14ac:dyDescent="0.25">
      <c r="K11991"/>
    </row>
    <row r="11992" spans="11:11" x14ac:dyDescent="0.25">
      <c r="K11992"/>
    </row>
    <row r="11993" spans="11:11" x14ac:dyDescent="0.25">
      <c r="K11993"/>
    </row>
    <row r="11994" spans="11:11" x14ac:dyDescent="0.25">
      <c r="K11994"/>
    </row>
    <row r="11995" spans="11:11" x14ac:dyDescent="0.25">
      <c r="K11995"/>
    </row>
    <row r="11996" spans="11:11" x14ac:dyDescent="0.25">
      <c r="K11996"/>
    </row>
    <row r="11997" spans="11:11" x14ac:dyDescent="0.25">
      <c r="K11997"/>
    </row>
    <row r="11998" spans="11:11" x14ac:dyDescent="0.25">
      <c r="K11998"/>
    </row>
    <row r="11999" spans="11:11" x14ac:dyDescent="0.25">
      <c r="K11999"/>
    </row>
    <row r="12000" spans="11:11" x14ac:dyDescent="0.25">
      <c r="K12000"/>
    </row>
    <row r="12001" spans="11:11" x14ac:dyDescent="0.25">
      <c r="K12001"/>
    </row>
    <row r="12002" spans="11:11" x14ac:dyDescent="0.25">
      <c r="K12002"/>
    </row>
    <row r="12003" spans="11:11" x14ac:dyDescent="0.25">
      <c r="K12003"/>
    </row>
    <row r="12004" spans="11:11" x14ac:dyDescent="0.25">
      <c r="K12004"/>
    </row>
    <row r="12005" spans="11:11" x14ac:dyDescent="0.25">
      <c r="K12005"/>
    </row>
    <row r="12006" spans="11:11" x14ac:dyDescent="0.25">
      <c r="K12006"/>
    </row>
    <row r="12007" spans="11:11" x14ac:dyDescent="0.25">
      <c r="K12007"/>
    </row>
    <row r="12008" spans="11:11" x14ac:dyDescent="0.25">
      <c r="K12008"/>
    </row>
    <row r="12009" spans="11:11" x14ac:dyDescent="0.25">
      <c r="K12009"/>
    </row>
    <row r="12010" spans="11:11" x14ac:dyDescent="0.25">
      <c r="K12010"/>
    </row>
    <row r="12011" spans="11:11" x14ac:dyDescent="0.25">
      <c r="K12011"/>
    </row>
    <row r="12012" spans="11:11" x14ac:dyDescent="0.25">
      <c r="K12012"/>
    </row>
    <row r="12013" spans="11:11" x14ac:dyDescent="0.25">
      <c r="K12013"/>
    </row>
    <row r="12014" spans="11:11" x14ac:dyDescent="0.25">
      <c r="K12014"/>
    </row>
    <row r="12015" spans="11:11" x14ac:dyDescent="0.25">
      <c r="K12015"/>
    </row>
    <row r="12016" spans="11:11" x14ac:dyDescent="0.25">
      <c r="K12016"/>
    </row>
    <row r="12017" spans="11:11" x14ac:dyDescent="0.25">
      <c r="K12017"/>
    </row>
    <row r="12018" spans="11:11" x14ac:dyDescent="0.25">
      <c r="K12018"/>
    </row>
    <row r="12019" spans="11:11" x14ac:dyDescent="0.25">
      <c r="K12019"/>
    </row>
    <row r="12020" spans="11:11" x14ac:dyDescent="0.25">
      <c r="K12020"/>
    </row>
    <row r="12021" spans="11:11" x14ac:dyDescent="0.25">
      <c r="K12021"/>
    </row>
    <row r="12022" spans="11:11" x14ac:dyDescent="0.25">
      <c r="K12022"/>
    </row>
    <row r="12023" spans="11:11" x14ac:dyDescent="0.25">
      <c r="K12023"/>
    </row>
    <row r="12024" spans="11:11" x14ac:dyDescent="0.25">
      <c r="K12024"/>
    </row>
    <row r="12025" spans="11:11" x14ac:dyDescent="0.25">
      <c r="K12025"/>
    </row>
    <row r="12026" spans="11:11" x14ac:dyDescent="0.25">
      <c r="K12026"/>
    </row>
    <row r="12027" spans="11:11" x14ac:dyDescent="0.25">
      <c r="K12027"/>
    </row>
    <row r="12028" spans="11:11" x14ac:dyDescent="0.25">
      <c r="K12028"/>
    </row>
    <row r="12029" spans="11:11" x14ac:dyDescent="0.25">
      <c r="K12029"/>
    </row>
    <row r="12030" spans="11:11" x14ac:dyDescent="0.25">
      <c r="K12030"/>
    </row>
    <row r="12031" spans="11:11" x14ac:dyDescent="0.25">
      <c r="K12031"/>
    </row>
    <row r="12032" spans="11:11" x14ac:dyDescent="0.25">
      <c r="K12032"/>
    </row>
    <row r="12033" spans="11:11" x14ac:dyDescent="0.25">
      <c r="K12033"/>
    </row>
    <row r="12034" spans="11:11" x14ac:dyDescent="0.25">
      <c r="K12034"/>
    </row>
    <row r="12035" spans="11:11" x14ac:dyDescent="0.25">
      <c r="K12035"/>
    </row>
    <row r="12036" spans="11:11" x14ac:dyDescent="0.25">
      <c r="K12036"/>
    </row>
    <row r="12037" spans="11:11" x14ac:dyDescent="0.25">
      <c r="K12037"/>
    </row>
    <row r="12038" spans="11:11" x14ac:dyDescent="0.25">
      <c r="K12038"/>
    </row>
    <row r="12039" spans="11:11" x14ac:dyDescent="0.25">
      <c r="K12039"/>
    </row>
    <row r="12040" spans="11:11" x14ac:dyDescent="0.25">
      <c r="K12040"/>
    </row>
    <row r="12041" spans="11:11" x14ac:dyDescent="0.25">
      <c r="K12041"/>
    </row>
    <row r="12042" spans="11:11" x14ac:dyDescent="0.25">
      <c r="K12042"/>
    </row>
    <row r="12043" spans="11:11" x14ac:dyDescent="0.25">
      <c r="K12043"/>
    </row>
    <row r="12044" spans="11:11" x14ac:dyDescent="0.25">
      <c r="K12044"/>
    </row>
    <row r="12045" spans="11:11" x14ac:dyDescent="0.25">
      <c r="K12045"/>
    </row>
    <row r="12046" spans="11:11" x14ac:dyDescent="0.25">
      <c r="K12046"/>
    </row>
    <row r="12047" spans="11:11" x14ac:dyDescent="0.25">
      <c r="K12047"/>
    </row>
    <row r="12048" spans="11:11" x14ac:dyDescent="0.25">
      <c r="K12048"/>
    </row>
    <row r="12049" spans="11:11" x14ac:dyDescent="0.25">
      <c r="K12049"/>
    </row>
    <row r="12050" spans="11:11" x14ac:dyDescent="0.25">
      <c r="K12050"/>
    </row>
    <row r="12051" spans="11:11" x14ac:dyDescent="0.25">
      <c r="K12051"/>
    </row>
    <row r="12052" spans="11:11" x14ac:dyDescent="0.25">
      <c r="K12052"/>
    </row>
    <row r="12053" spans="11:11" x14ac:dyDescent="0.25">
      <c r="K12053"/>
    </row>
    <row r="12054" spans="11:11" x14ac:dyDescent="0.25">
      <c r="K12054"/>
    </row>
    <row r="12055" spans="11:11" x14ac:dyDescent="0.25">
      <c r="K12055"/>
    </row>
    <row r="12056" spans="11:11" x14ac:dyDescent="0.25">
      <c r="K12056"/>
    </row>
    <row r="12057" spans="11:11" x14ac:dyDescent="0.25">
      <c r="K12057"/>
    </row>
    <row r="12058" spans="11:11" x14ac:dyDescent="0.25">
      <c r="K12058"/>
    </row>
    <row r="12059" spans="11:11" x14ac:dyDescent="0.25">
      <c r="K12059"/>
    </row>
    <row r="12060" spans="11:11" x14ac:dyDescent="0.25">
      <c r="K12060"/>
    </row>
    <row r="12061" spans="11:11" x14ac:dyDescent="0.25">
      <c r="K12061"/>
    </row>
    <row r="12062" spans="11:11" x14ac:dyDescent="0.25">
      <c r="K12062"/>
    </row>
    <row r="12063" spans="11:11" x14ac:dyDescent="0.25">
      <c r="K12063"/>
    </row>
    <row r="12064" spans="11:11" x14ac:dyDescent="0.25">
      <c r="K12064"/>
    </row>
    <row r="12065" spans="11:11" x14ac:dyDescent="0.25">
      <c r="K12065"/>
    </row>
    <row r="12066" spans="11:11" x14ac:dyDescent="0.25">
      <c r="K12066"/>
    </row>
    <row r="12067" spans="11:11" x14ac:dyDescent="0.25">
      <c r="K12067"/>
    </row>
    <row r="12068" spans="11:11" x14ac:dyDescent="0.25">
      <c r="K12068"/>
    </row>
    <row r="12069" spans="11:11" x14ac:dyDescent="0.25">
      <c r="K12069"/>
    </row>
    <row r="12070" spans="11:11" x14ac:dyDescent="0.25">
      <c r="K12070"/>
    </row>
    <row r="12071" spans="11:11" x14ac:dyDescent="0.25">
      <c r="K12071"/>
    </row>
    <row r="12072" spans="11:11" x14ac:dyDescent="0.25">
      <c r="K12072"/>
    </row>
    <row r="12073" spans="11:11" x14ac:dyDescent="0.25">
      <c r="K12073"/>
    </row>
    <row r="12074" spans="11:11" x14ac:dyDescent="0.25">
      <c r="K12074"/>
    </row>
    <row r="12075" spans="11:11" x14ac:dyDescent="0.25">
      <c r="K12075"/>
    </row>
    <row r="12076" spans="11:11" x14ac:dyDescent="0.25">
      <c r="K12076"/>
    </row>
    <row r="12077" spans="11:11" x14ac:dyDescent="0.25">
      <c r="K12077"/>
    </row>
    <row r="12078" spans="11:11" x14ac:dyDescent="0.25">
      <c r="K12078"/>
    </row>
    <row r="12079" spans="11:11" x14ac:dyDescent="0.25">
      <c r="K12079"/>
    </row>
    <row r="12080" spans="11:11" x14ac:dyDescent="0.25">
      <c r="K12080"/>
    </row>
    <row r="12081" spans="11:11" x14ac:dyDescent="0.25">
      <c r="K12081"/>
    </row>
    <row r="12082" spans="11:11" x14ac:dyDescent="0.25">
      <c r="K12082"/>
    </row>
    <row r="12083" spans="11:11" x14ac:dyDescent="0.25">
      <c r="K12083"/>
    </row>
    <row r="12084" spans="11:11" x14ac:dyDescent="0.25">
      <c r="K12084"/>
    </row>
    <row r="12085" spans="11:11" x14ac:dyDescent="0.25">
      <c r="K12085"/>
    </row>
    <row r="12086" spans="11:11" x14ac:dyDescent="0.25">
      <c r="K12086"/>
    </row>
    <row r="12087" spans="11:11" x14ac:dyDescent="0.25">
      <c r="K12087"/>
    </row>
    <row r="12088" spans="11:11" x14ac:dyDescent="0.25">
      <c r="K12088"/>
    </row>
    <row r="12089" spans="11:11" x14ac:dyDescent="0.25">
      <c r="K12089"/>
    </row>
    <row r="12090" spans="11:11" x14ac:dyDescent="0.25">
      <c r="K12090"/>
    </row>
    <row r="12091" spans="11:11" x14ac:dyDescent="0.25">
      <c r="K12091"/>
    </row>
    <row r="12092" spans="11:11" x14ac:dyDescent="0.25">
      <c r="K12092"/>
    </row>
    <row r="12093" spans="11:11" x14ac:dyDescent="0.25">
      <c r="K12093"/>
    </row>
    <row r="12094" spans="11:11" x14ac:dyDescent="0.25">
      <c r="K12094"/>
    </row>
    <row r="12095" spans="11:11" x14ac:dyDescent="0.25">
      <c r="K12095"/>
    </row>
    <row r="12096" spans="11:11" x14ac:dyDescent="0.25">
      <c r="K12096"/>
    </row>
    <row r="12097" spans="11:11" x14ac:dyDescent="0.25">
      <c r="K12097"/>
    </row>
    <row r="12098" spans="11:11" x14ac:dyDescent="0.25">
      <c r="K12098"/>
    </row>
    <row r="12099" spans="11:11" x14ac:dyDescent="0.25">
      <c r="K12099"/>
    </row>
    <row r="12100" spans="11:11" x14ac:dyDescent="0.25">
      <c r="K12100"/>
    </row>
    <row r="12101" spans="11:11" x14ac:dyDescent="0.25">
      <c r="K12101"/>
    </row>
    <row r="12102" spans="11:11" x14ac:dyDescent="0.25">
      <c r="K12102"/>
    </row>
    <row r="12103" spans="11:11" x14ac:dyDescent="0.25">
      <c r="K12103"/>
    </row>
    <row r="12104" spans="11:11" x14ac:dyDescent="0.25">
      <c r="K12104"/>
    </row>
    <row r="12105" spans="11:11" x14ac:dyDescent="0.25">
      <c r="K12105"/>
    </row>
    <row r="12106" spans="11:11" x14ac:dyDescent="0.25">
      <c r="K12106"/>
    </row>
    <row r="12107" spans="11:11" x14ac:dyDescent="0.25">
      <c r="K12107"/>
    </row>
    <row r="12108" spans="11:11" x14ac:dyDescent="0.25">
      <c r="K12108"/>
    </row>
    <row r="12109" spans="11:11" x14ac:dyDescent="0.25">
      <c r="K12109"/>
    </row>
    <row r="12110" spans="11:11" x14ac:dyDescent="0.25">
      <c r="K12110"/>
    </row>
    <row r="12111" spans="11:11" x14ac:dyDescent="0.25">
      <c r="K12111"/>
    </row>
    <row r="12112" spans="11:11" x14ac:dyDescent="0.25">
      <c r="K12112"/>
    </row>
    <row r="12113" spans="11:11" x14ac:dyDescent="0.25">
      <c r="K12113"/>
    </row>
    <row r="12114" spans="11:11" x14ac:dyDescent="0.25">
      <c r="K12114"/>
    </row>
    <row r="12115" spans="11:11" x14ac:dyDescent="0.25">
      <c r="K12115"/>
    </row>
    <row r="12116" spans="11:11" x14ac:dyDescent="0.25">
      <c r="K12116"/>
    </row>
    <row r="12117" spans="11:11" x14ac:dyDescent="0.25">
      <c r="K12117"/>
    </row>
    <row r="12118" spans="11:11" x14ac:dyDescent="0.25">
      <c r="K12118"/>
    </row>
    <row r="12119" spans="11:11" x14ac:dyDescent="0.25">
      <c r="K12119"/>
    </row>
    <row r="12120" spans="11:11" x14ac:dyDescent="0.25">
      <c r="K12120"/>
    </row>
    <row r="12121" spans="11:11" x14ac:dyDescent="0.25">
      <c r="K12121"/>
    </row>
    <row r="12122" spans="11:11" x14ac:dyDescent="0.25">
      <c r="K12122"/>
    </row>
    <row r="12123" spans="11:11" x14ac:dyDescent="0.25">
      <c r="K12123"/>
    </row>
    <row r="12124" spans="11:11" x14ac:dyDescent="0.25">
      <c r="K12124"/>
    </row>
    <row r="12125" spans="11:11" x14ac:dyDescent="0.25">
      <c r="K12125"/>
    </row>
    <row r="12126" spans="11:11" x14ac:dyDescent="0.25">
      <c r="K12126"/>
    </row>
    <row r="12127" spans="11:11" x14ac:dyDescent="0.25">
      <c r="K12127"/>
    </row>
    <row r="12128" spans="11:11" x14ac:dyDescent="0.25">
      <c r="K12128"/>
    </row>
    <row r="12129" spans="11:11" x14ac:dyDescent="0.25">
      <c r="K12129"/>
    </row>
    <row r="12130" spans="11:11" x14ac:dyDescent="0.25">
      <c r="K12130"/>
    </row>
    <row r="12131" spans="11:11" x14ac:dyDescent="0.25">
      <c r="K12131"/>
    </row>
    <row r="12132" spans="11:11" x14ac:dyDescent="0.25">
      <c r="K12132"/>
    </row>
    <row r="12133" spans="11:11" x14ac:dyDescent="0.25">
      <c r="K12133"/>
    </row>
    <row r="12134" spans="11:11" x14ac:dyDescent="0.25">
      <c r="K12134"/>
    </row>
    <row r="12135" spans="11:11" x14ac:dyDescent="0.25">
      <c r="K12135"/>
    </row>
    <row r="12136" spans="11:11" x14ac:dyDescent="0.25">
      <c r="K12136"/>
    </row>
    <row r="12137" spans="11:11" x14ac:dyDescent="0.25">
      <c r="K12137"/>
    </row>
    <row r="12138" spans="11:11" x14ac:dyDescent="0.25">
      <c r="K12138"/>
    </row>
    <row r="12139" spans="11:11" x14ac:dyDescent="0.25">
      <c r="K12139"/>
    </row>
    <row r="12140" spans="11:11" x14ac:dyDescent="0.25">
      <c r="K12140"/>
    </row>
    <row r="12141" spans="11:11" x14ac:dyDescent="0.25">
      <c r="K12141"/>
    </row>
    <row r="12142" spans="11:11" x14ac:dyDescent="0.25">
      <c r="K12142"/>
    </row>
    <row r="12143" spans="11:11" x14ac:dyDescent="0.25">
      <c r="K12143"/>
    </row>
    <row r="12144" spans="11:11" x14ac:dyDescent="0.25">
      <c r="K12144"/>
    </row>
    <row r="12145" spans="11:11" x14ac:dyDescent="0.25">
      <c r="K12145"/>
    </row>
    <row r="12146" spans="11:11" x14ac:dyDescent="0.25">
      <c r="K12146"/>
    </row>
    <row r="12147" spans="11:11" x14ac:dyDescent="0.25">
      <c r="K12147"/>
    </row>
    <row r="12148" spans="11:11" x14ac:dyDescent="0.25">
      <c r="K12148"/>
    </row>
    <row r="12149" spans="11:11" x14ac:dyDescent="0.25">
      <c r="K12149"/>
    </row>
    <row r="12150" spans="11:11" x14ac:dyDescent="0.25">
      <c r="K12150"/>
    </row>
    <row r="12151" spans="11:11" x14ac:dyDescent="0.25">
      <c r="K12151"/>
    </row>
    <row r="12152" spans="11:11" x14ac:dyDescent="0.25">
      <c r="K12152"/>
    </row>
    <row r="12153" spans="11:11" x14ac:dyDescent="0.25">
      <c r="K12153"/>
    </row>
    <row r="12154" spans="11:11" x14ac:dyDescent="0.25">
      <c r="K12154"/>
    </row>
    <row r="12155" spans="11:11" x14ac:dyDescent="0.25">
      <c r="K12155"/>
    </row>
    <row r="12156" spans="11:11" x14ac:dyDescent="0.25">
      <c r="K12156"/>
    </row>
    <row r="12157" spans="11:11" x14ac:dyDescent="0.25">
      <c r="K12157"/>
    </row>
    <row r="12158" spans="11:11" x14ac:dyDescent="0.25">
      <c r="K12158"/>
    </row>
    <row r="12159" spans="11:11" x14ac:dyDescent="0.25">
      <c r="K12159"/>
    </row>
    <row r="12160" spans="11:11" x14ac:dyDescent="0.25">
      <c r="K12160"/>
    </row>
    <row r="12161" spans="11:11" x14ac:dyDescent="0.25">
      <c r="K12161"/>
    </row>
    <row r="12162" spans="11:11" x14ac:dyDescent="0.25">
      <c r="K12162"/>
    </row>
    <row r="12163" spans="11:11" x14ac:dyDescent="0.25">
      <c r="K12163"/>
    </row>
    <row r="12164" spans="11:11" x14ac:dyDescent="0.25">
      <c r="K12164"/>
    </row>
    <row r="12165" spans="11:11" x14ac:dyDescent="0.25">
      <c r="K12165"/>
    </row>
    <row r="12166" spans="11:11" x14ac:dyDescent="0.25">
      <c r="K12166"/>
    </row>
    <row r="12167" spans="11:11" x14ac:dyDescent="0.25">
      <c r="K12167"/>
    </row>
    <row r="12168" spans="11:11" x14ac:dyDescent="0.25">
      <c r="K12168"/>
    </row>
    <row r="12169" spans="11:11" x14ac:dyDescent="0.25">
      <c r="K12169"/>
    </row>
    <row r="12170" spans="11:11" x14ac:dyDescent="0.25">
      <c r="K12170"/>
    </row>
    <row r="12171" spans="11:11" x14ac:dyDescent="0.25">
      <c r="K12171"/>
    </row>
    <row r="12172" spans="11:11" x14ac:dyDescent="0.25">
      <c r="K12172"/>
    </row>
    <row r="12173" spans="11:11" x14ac:dyDescent="0.25">
      <c r="K12173"/>
    </row>
    <row r="12174" spans="11:11" x14ac:dyDescent="0.25">
      <c r="K12174"/>
    </row>
    <row r="12175" spans="11:11" x14ac:dyDescent="0.25">
      <c r="K12175"/>
    </row>
    <row r="12176" spans="11:11" x14ac:dyDescent="0.25">
      <c r="K12176"/>
    </row>
    <row r="12177" spans="11:11" x14ac:dyDescent="0.25">
      <c r="K12177"/>
    </row>
    <row r="12178" spans="11:11" x14ac:dyDescent="0.25">
      <c r="K12178"/>
    </row>
    <row r="12179" spans="11:11" x14ac:dyDescent="0.25">
      <c r="K12179"/>
    </row>
    <row r="12180" spans="11:11" x14ac:dyDescent="0.25">
      <c r="K12180"/>
    </row>
    <row r="12181" spans="11:11" x14ac:dyDescent="0.25">
      <c r="K12181"/>
    </row>
    <row r="12182" spans="11:11" x14ac:dyDescent="0.25">
      <c r="K12182"/>
    </row>
    <row r="12183" spans="11:11" x14ac:dyDescent="0.25">
      <c r="K12183"/>
    </row>
    <row r="12184" spans="11:11" x14ac:dyDescent="0.25">
      <c r="K12184"/>
    </row>
    <row r="12185" spans="11:11" x14ac:dyDescent="0.25">
      <c r="K12185"/>
    </row>
    <row r="12186" spans="11:11" x14ac:dyDescent="0.25">
      <c r="K12186"/>
    </row>
    <row r="12187" spans="11:11" x14ac:dyDescent="0.25">
      <c r="K12187"/>
    </row>
    <row r="12188" spans="11:11" x14ac:dyDescent="0.25">
      <c r="K12188"/>
    </row>
    <row r="12189" spans="11:11" x14ac:dyDescent="0.25">
      <c r="K12189"/>
    </row>
    <row r="12190" spans="11:11" x14ac:dyDescent="0.25">
      <c r="K12190"/>
    </row>
    <row r="12191" spans="11:11" x14ac:dyDescent="0.25">
      <c r="K12191"/>
    </row>
    <row r="12192" spans="11:11" x14ac:dyDescent="0.25">
      <c r="K12192"/>
    </row>
    <row r="12193" spans="11:11" x14ac:dyDescent="0.25">
      <c r="K12193"/>
    </row>
    <row r="12194" spans="11:11" x14ac:dyDescent="0.25">
      <c r="K12194"/>
    </row>
    <row r="12195" spans="11:11" x14ac:dyDescent="0.25">
      <c r="K12195"/>
    </row>
    <row r="12196" spans="11:11" x14ac:dyDescent="0.25">
      <c r="K12196"/>
    </row>
    <row r="12197" spans="11:11" x14ac:dyDescent="0.25">
      <c r="K12197"/>
    </row>
    <row r="12198" spans="11:11" x14ac:dyDescent="0.25">
      <c r="K12198"/>
    </row>
    <row r="12199" spans="11:11" x14ac:dyDescent="0.25">
      <c r="K12199"/>
    </row>
    <row r="12200" spans="11:11" x14ac:dyDescent="0.25">
      <c r="K12200"/>
    </row>
    <row r="12201" spans="11:11" x14ac:dyDescent="0.25">
      <c r="K12201"/>
    </row>
    <row r="12202" spans="11:11" x14ac:dyDescent="0.25">
      <c r="K12202"/>
    </row>
    <row r="12203" spans="11:11" x14ac:dyDescent="0.25">
      <c r="K12203"/>
    </row>
    <row r="12204" spans="11:11" x14ac:dyDescent="0.25">
      <c r="K12204"/>
    </row>
    <row r="12205" spans="11:11" x14ac:dyDescent="0.25">
      <c r="K12205"/>
    </row>
    <row r="12206" spans="11:11" x14ac:dyDescent="0.25">
      <c r="K12206"/>
    </row>
    <row r="12207" spans="11:11" x14ac:dyDescent="0.25">
      <c r="K12207"/>
    </row>
    <row r="12208" spans="11:11" x14ac:dyDescent="0.25">
      <c r="K12208"/>
    </row>
    <row r="12209" spans="11:11" x14ac:dyDescent="0.25">
      <c r="K12209"/>
    </row>
    <row r="12210" spans="11:11" x14ac:dyDescent="0.25">
      <c r="K12210"/>
    </row>
    <row r="12211" spans="11:11" x14ac:dyDescent="0.25">
      <c r="K12211"/>
    </row>
    <row r="12212" spans="11:11" x14ac:dyDescent="0.25">
      <c r="K12212"/>
    </row>
    <row r="12213" spans="11:11" x14ac:dyDescent="0.25">
      <c r="K12213"/>
    </row>
    <row r="12214" spans="11:11" x14ac:dyDescent="0.25">
      <c r="K12214"/>
    </row>
    <row r="12215" spans="11:11" x14ac:dyDescent="0.25">
      <c r="K12215"/>
    </row>
    <row r="12216" spans="11:11" x14ac:dyDescent="0.25">
      <c r="K12216"/>
    </row>
    <row r="12217" spans="11:11" x14ac:dyDescent="0.25">
      <c r="K12217"/>
    </row>
    <row r="12218" spans="11:11" x14ac:dyDescent="0.25">
      <c r="K12218"/>
    </row>
    <row r="12219" spans="11:11" x14ac:dyDescent="0.25">
      <c r="K12219"/>
    </row>
    <row r="12220" spans="11:11" x14ac:dyDescent="0.25">
      <c r="K12220"/>
    </row>
    <row r="12221" spans="11:11" x14ac:dyDescent="0.25">
      <c r="K12221"/>
    </row>
    <row r="12222" spans="11:11" x14ac:dyDescent="0.25">
      <c r="K12222"/>
    </row>
    <row r="12223" spans="11:11" x14ac:dyDescent="0.25">
      <c r="K12223"/>
    </row>
    <row r="12224" spans="11:11" x14ac:dyDescent="0.25">
      <c r="K12224"/>
    </row>
    <row r="12225" spans="11:11" x14ac:dyDescent="0.25">
      <c r="K12225"/>
    </row>
    <row r="12226" spans="11:11" x14ac:dyDescent="0.25">
      <c r="K12226"/>
    </row>
    <row r="12227" spans="11:11" x14ac:dyDescent="0.25">
      <c r="K12227"/>
    </row>
    <row r="12228" spans="11:11" x14ac:dyDescent="0.25">
      <c r="K12228"/>
    </row>
    <row r="12229" spans="11:11" x14ac:dyDescent="0.25">
      <c r="K12229"/>
    </row>
    <row r="12230" spans="11:11" x14ac:dyDescent="0.25">
      <c r="K12230"/>
    </row>
    <row r="12231" spans="11:11" x14ac:dyDescent="0.25">
      <c r="K12231"/>
    </row>
    <row r="12232" spans="11:11" x14ac:dyDescent="0.25">
      <c r="K12232"/>
    </row>
    <row r="12233" spans="11:11" x14ac:dyDescent="0.25">
      <c r="K12233"/>
    </row>
    <row r="12234" spans="11:11" x14ac:dyDescent="0.25">
      <c r="K12234"/>
    </row>
    <row r="12235" spans="11:11" x14ac:dyDescent="0.25">
      <c r="K12235"/>
    </row>
    <row r="12236" spans="11:11" x14ac:dyDescent="0.25">
      <c r="K12236"/>
    </row>
    <row r="12237" spans="11:11" x14ac:dyDescent="0.25">
      <c r="K12237"/>
    </row>
    <row r="12238" spans="11:11" x14ac:dyDescent="0.25">
      <c r="K12238"/>
    </row>
    <row r="12239" spans="11:11" x14ac:dyDescent="0.25">
      <c r="K12239"/>
    </row>
    <row r="12240" spans="11:11" x14ac:dyDescent="0.25">
      <c r="K12240"/>
    </row>
    <row r="12241" spans="11:11" x14ac:dyDescent="0.25">
      <c r="K12241"/>
    </row>
    <row r="12242" spans="11:11" x14ac:dyDescent="0.25">
      <c r="K12242"/>
    </row>
    <row r="12243" spans="11:11" x14ac:dyDescent="0.25">
      <c r="K12243"/>
    </row>
    <row r="12244" spans="11:11" x14ac:dyDescent="0.25">
      <c r="K12244"/>
    </row>
    <row r="12245" spans="11:11" x14ac:dyDescent="0.25">
      <c r="K12245"/>
    </row>
    <row r="12246" spans="11:11" x14ac:dyDescent="0.25">
      <c r="K12246"/>
    </row>
    <row r="12247" spans="11:11" x14ac:dyDescent="0.25">
      <c r="K12247"/>
    </row>
    <row r="12248" spans="11:11" x14ac:dyDescent="0.25">
      <c r="K12248"/>
    </row>
    <row r="12249" spans="11:11" x14ac:dyDescent="0.25">
      <c r="K12249"/>
    </row>
    <row r="12250" spans="11:11" x14ac:dyDescent="0.25">
      <c r="K12250"/>
    </row>
    <row r="12251" spans="11:11" x14ac:dyDescent="0.25">
      <c r="K12251"/>
    </row>
    <row r="12252" spans="11:11" x14ac:dyDescent="0.25">
      <c r="K12252"/>
    </row>
    <row r="12253" spans="11:11" x14ac:dyDescent="0.25">
      <c r="K12253"/>
    </row>
    <row r="12254" spans="11:11" x14ac:dyDescent="0.25">
      <c r="K12254"/>
    </row>
    <row r="12255" spans="11:11" x14ac:dyDescent="0.25">
      <c r="K12255"/>
    </row>
    <row r="12256" spans="11:11" x14ac:dyDescent="0.25">
      <c r="K12256"/>
    </row>
    <row r="12257" spans="11:11" x14ac:dyDescent="0.25">
      <c r="K12257"/>
    </row>
    <row r="12258" spans="11:11" x14ac:dyDescent="0.25">
      <c r="K12258"/>
    </row>
    <row r="12259" spans="11:11" x14ac:dyDescent="0.25">
      <c r="K12259"/>
    </row>
    <row r="12260" spans="11:11" x14ac:dyDescent="0.25">
      <c r="K12260"/>
    </row>
    <row r="12261" spans="11:11" x14ac:dyDescent="0.25">
      <c r="K12261"/>
    </row>
    <row r="12262" spans="11:11" x14ac:dyDescent="0.25">
      <c r="K12262"/>
    </row>
    <row r="12263" spans="11:11" x14ac:dyDescent="0.25">
      <c r="K12263"/>
    </row>
    <row r="12264" spans="11:11" x14ac:dyDescent="0.25">
      <c r="K12264"/>
    </row>
    <row r="12265" spans="11:11" x14ac:dyDescent="0.25">
      <c r="K12265"/>
    </row>
    <row r="12266" spans="11:11" x14ac:dyDescent="0.25">
      <c r="K12266"/>
    </row>
    <row r="12267" spans="11:11" x14ac:dyDescent="0.25">
      <c r="K12267"/>
    </row>
    <row r="12268" spans="11:11" x14ac:dyDescent="0.25">
      <c r="K12268"/>
    </row>
    <row r="12269" spans="11:11" x14ac:dyDescent="0.25">
      <c r="K12269"/>
    </row>
    <row r="12270" spans="11:11" x14ac:dyDescent="0.25">
      <c r="K12270"/>
    </row>
    <row r="12271" spans="11:11" x14ac:dyDescent="0.25">
      <c r="K12271"/>
    </row>
    <row r="12272" spans="11:11" x14ac:dyDescent="0.25">
      <c r="K12272"/>
    </row>
    <row r="12273" spans="11:11" x14ac:dyDescent="0.25">
      <c r="K12273"/>
    </row>
    <row r="12274" spans="11:11" x14ac:dyDescent="0.25">
      <c r="K12274"/>
    </row>
    <row r="12275" spans="11:11" x14ac:dyDescent="0.25">
      <c r="K12275"/>
    </row>
    <row r="12276" spans="11:11" x14ac:dyDescent="0.25">
      <c r="K12276"/>
    </row>
    <row r="12277" spans="11:11" x14ac:dyDescent="0.25">
      <c r="K12277"/>
    </row>
    <row r="12278" spans="11:11" x14ac:dyDescent="0.25">
      <c r="K12278"/>
    </row>
    <row r="12279" spans="11:11" x14ac:dyDescent="0.25">
      <c r="K12279"/>
    </row>
    <row r="12280" spans="11:11" x14ac:dyDescent="0.25">
      <c r="K12280"/>
    </row>
    <row r="12281" spans="11:11" x14ac:dyDescent="0.25">
      <c r="K12281"/>
    </row>
    <row r="12282" spans="11:11" x14ac:dyDescent="0.25">
      <c r="K12282"/>
    </row>
    <row r="12283" spans="11:11" x14ac:dyDescent="0.25">
      <c r="K12283"/>
    </row>
    <row r="12284" spans="11:11" x14ac:dyDescent="0.25">
      <c r="K12284"/>
    </row>
    <row r="12285" spans="11:11" x14ac:dyDescent="0.25">
      <c r="K12285"/>
    </row>
    <row r="12286" spans="11:11" x14ac:dyDescent="0.25">
      <c r="K12286"/>
    </row>
    <row r="12287" spans="11:11" x14ac:dyDescent="0.25">
      <c r="K12287"/>
    </row>
    <row r="12288" spans="11:11" x14ac:dyDescent="0.25">
      <c r="K12288"/>
    </row>
    <row r="12289" spans="11:11" x14ac:dyDescent="0.25">
      <c r="K12289"/>
    </row>
    <row r="12290" spans="11:11" x14ac:dyDescent="0.25">
      <c r="K12290"/>
    </row>
    <row r="12291" spans="11:11" x14ac:dyDescent="0.25">
      <c r="K12291"/>
    </row>
    <row r="12292" spans="11:11" x14ac:dyDescent="0.25">
      <c r="K12292"/>
    </row>
    <row r="12293" spans="11:11" x14ac:dyDescent="0.25">
      <c r="K12293"/>
    </row>
    <row r="12294" spans="11:11" x14ac:dyDescent="0.25">
      <c r="K12294"/>
    </row>
    <row r="12295" spans="11:11" x14ac:dyDescent="0.25">
      <c r="K12295"/>
    </row>
    <row r="12296" spans="11:11" x14ac:dyDescent="0.25">
      <c r="K12296"/>
    </row>
    <row r="12297" spans="11:11" x14ac:dyDescent="0.25">
      <c r="K12297"/>
    </row>
    <row r="12298" spans="11:11" x14ac:dyDescent="0.25">
      <c r="K12298"/>
    </row>
    <row r="12299" spans="11:11" x14ac:dyDescent="0.25">
      <c r="K12299"/>
    </row>
    <row r="12300" spans="11:11" x14ac:dyDescent="0.25">
      <c r="K12300"/>
    </row>
    <row r="12301" spans="11:11" x14ac:dyDescent="0.25">
      <c r="K12301"/>
    </row>
    <row r="12302" spans="11:11" x14ac:dyDescent="0.25">
      <c r="K12302"/>
    </row>
    <row r="12303" spans="11:11" x14ac:dyDescent="0.25">
      <c r="K12303"/>
    </row>
    <row r="12304" spans="11:11" x14ac:dyDescent="0.25">
      <c r="K12304"/>
    </row>
    <row r="12305" spans="11:11" x14ac:dyDescent="0.25">
      <c r="K12305"/>
    </row>
    <row r="12306" spans="11:11" x14ac:dyDescent="0.25">
      <c r="K12306"/>
    </row>
    <row r="12307" spans="11:11" x14ac:dyDescent="0.25">
      <c r="K12307"/>
    </row>
    <row r="12308" spans="11:11" x14ac:dyDescent="0.25">
      <c r="K12308"/>
    </row>
    <row r="12309" spans="11:11" x14ac:dyDescent="0.25">
      <c r="K12309"/>
    </row>
    <row r="12310" spans="11:11" x14ac:dyDescent="0.25">
      <c r="K12310"/>
    </row>
    <row r="12311" spans="11:11" x14ac:dyDescent="0.25">
      <c r="K12311"/>
    </row>
    <row r="12312" spans="11:11" x14ac:dyDescent="0.25">
      <c r="K12312"/>
    </row>
    <row r="12313" spans="11:11" x14ac:dyDescent="0.25">
      <c r="K12313"/>
    </row>
    <row r="12314" spans="11:11" x14ac:dyDescent="0.25">
      <c r="K12314"/>
    </row>
    <row r="12315" spans="11:11" x14ac:dyDescent="0.25">
      <c r="K12315"/>
    </row>
    <row r="12316" spans="11:11" x14ac:dyDescent="0.25">
      <c r="K12316"/>
    </row>
    <row r="12317" spans="11:11" x14ac:dyDescent="0.25">
      <c r="K12317"/>
    </row>
    <row r="12318" spans="11:11" x14ac:dyDescent="0.25">
      <c r="K12318"/>
    </row>
    <row r="12319" spans="11:11" x14ac:dyDescent="0.25">
      <c r="K12319"/>
    </row>
    <row r="12320" spans="11:11" x14ac:dyDescent="0.25">
      <c r="K12320"/>
    </row>
    <row r="12321" spans="11:11" x14ac:dyDescent="0.25">
      <c r="K12321"/>
    </row>
    <row r="12322" spans="11:11" x14ac:dyDescent="0.25">
      <c r="K12322"/>
    </row>
    <row r="12323" spans="11:11" x14ac:dyDescent="0.25">
      <c r="K12323"/>
    </row>
    <row r="12324" spans="11:11" x14ac:dyDescent="0.25">
      <c r="K12324"/>
    </row>
    <row r="12325" spans="11:11" x14ac:dyDescent="0.25">
      <c r="K12325"/>
    </row>
    <row r="12326" spans="11:11" x14ac:dyDescent="0.25">
      <c r="K12326"/>
    </row>
    <row r="12327" spans="11:11" x14ac:dyDescent="0.25">
      <c r="K12327"/>
    </row>
    <row r="12328" spans="11:11" x14ac:dyDescent="0.25">
      <c r="K12328"/>
    </row>
    <row r="12329" spans="11:11" x14ac:dyDescent="0.25">
      <c r="K12329"/>
    </row>
    <row r="12330" spans="11:11" x14ac:dyDescent="0.25">
      <c r="K12330"/>
    </row>
    <row r="12331" spans="11:11" x14ac:dyDescent="0.25">
      <c r="K12331"/>
    </row>
    <row r="12332" spans="11:11" x14ac:dyDescent="0.25">
      <c r="K12332"/>
    </row>
    <row r="12333" spans="11:11" x14ac:dyDescent="0.25">
      <c r="K12333"/>
    </row>
    <row r="12334" spans="11:11" x14ac:dyDescent="0.25">
      <c r="K12334"/>
    </row>
    <row r="12335" spans="11:11" x14ac:dyDescent="0.25">
      <c r="K12335"/>
    </row>
    <row r="12336" spans="11:11" x14ac:dyDescent="0.25">
      <c r="K12336"/>
    </row>
    <row r="12337" spans="11:11" x14ac:dyDescent="0.25">
      <c r="K12337"/>
    </row>
    <row r="12338" spans="11:11" x14ac:dyDescent="0.25">
      <c r="K12338"/>
    </row>
    <row r="12339" spans="11:11" x14ac:dyDescent="0.25">
      <c r="K12339"/>
    </row>
    <row r="12340" spans="11:11" x14ac:dyDescent="0.25">
      <c r="K12340"/>
    </row>
    <row r="12341" spans="11:11" x14ac:dyDescent="0.25">
      <c r="K12341"/>
    </row>
    <row r="12342" spans="11:11" x14ac:dyDescent="0.25">
      <c r="K12342"/>
    </row>
    <row r="12343" spans="11:11" x14ac:dyDescent="0.25">
      <c r="K12343"/>
    </row>
    <row r="12344" spans="11:11" x14ac:dyDescent="0.25">
      <c r="K12344"/>
    </row>
    <row r="12345" spans="11:11" x14ac:dyDescent="0.25">
      <c r="K12345"/>
    </row>
    <row r="12346" spans="11:11" x14ac:dyDescent="0.25">
      <c r="K12346"/>
    </row>
    <row r="12347" spans="11:11" x14ac:dyDescent="0.25">
      <c r="K12347"/>
    </row>
    <row r="12348" spans="11:11" x14ac:dyDescent="0.25">
      <c r="K12348"/>
    </row>
    <row r="12349" spans="11:11" x14ac:dyDescent="0.25">
      <c r="K12349"/>
    </row>
    <row r="12350" spans="11:11" x14ac:dyDescent="0.25">
      <c r="K12350"/>
    </row>
    <row r="12351" spans="11:11" x14ac:dyDescent="0.25">
      <c r="K12351"/>
    </row>
    <row r="12352" spans="11:11" x14ac:dyDescent="0.25">
      <c r="K12352"/>
    </row>
    <row r="12353" spans="11:11" x14ac:dyDescent="0.25">
      <c r="K12353"/>
    </row>
    <row r="12354" spans="11:11" x14ac:dyDescent="0.25">
      <c r="K12354"/>
    </row>
    <row r="12355" spans="11:11" x14ac:dyDescent="0.25">
      <c r="K12355"/>
    </row>
    <row r="12356" spans="11:11" x14ac:dyDescent="0.25">
      <c r="K12356"/>
    </row>
    <row r="12357" spans="11:11" x14ac:dyDescent="0.25">
      <c r="K12357"/>
    </row>
    <row r="12358" spans="11:11" x14ac:dyDescent="0.25">
      <c r="K12358"/>
    </row>
    <row r="12359" spans="11:11" x14ac:dyDescent="0.25">
      <c r="K12359"/>
    </row>
    <row r="12360" spans="11:11" x14ac:dyDescent="0.25">
      <c r="K12360"/>
    </row>
    <row r="12361" spans="11:11" x14ac:dyDescent="0.25">
      <c r="K12361"/>
    </row>
    <row r="12362" spans="11:11" x14ac:dyDescent="0.25">
      <c r="K12362"/>
    </row>
    <row r="12363" spans="11:11" x14ac:dyDescent="0.25">
      <c r="K12363"/>
    </row>
    <row r="12364" spans="11:11" x14ac:dyDescent="0.25">
      <c r="K12364"/>
    </row>
    <row r="12365" spans="11:11" x14ac:dyDescent="0.25">
      <c r="K12365"/>
    </row>
    <row r="12366" spans="11:11" x14ac:dyDescent="0.25">
      <c r="K12366"/>
    </row>
    <row r="12367" spans="11:11" x14ac:dyDescent="0.25">
      <c r="K12367"/>
    </row>
    <row r="12368" spans="11:11" x14ac:dyDescent="0.25">
      <c r="K12368"/>
    </row>
    <row r="12369" spans="11:11" x14ac:dyDescent="0.25">
      <c r="K12369"/>
    </row>
    <row r="12370" spans="11:11" x14ac:dyDescent="0.25">
      <c r="K12370"/>
    </row>
    <row r="12371" spans="11:11" x14ac:dyDescent="0.25">
      <c r="K12371"/>
    </row>
    <row r="12372" spans="11:11" x14ac:dyDescent="0.25">
      <c r="K12372"/>
    </row>
    <row r="12373" spans="11:11" x14ac:dyDescent="0.25">
      <c r="K12373"/>
    </row>
    <row r="12374" spans="11:11" x14ac:dyDescent="0.25">
      <c r="K12374"/>
    </row>
    <row r="12375" spans="11:11" x14ac:dyDescent="0.25">
      <c r="K12375"/>
    </row>
    <row r="12376" spans="11:11" x14ac:dyDescent="0.25">
      <c r="K12376"/>
    </row>
    <row r="12377" spans="11:11" x14ac:dyDescent="0.25">
      <c r="K12377"/>
    </row>
    <row r="12378" spans="11:11" x14ac:dyDescent="0.25">
      <c r="K12378"/>
    </row>
    <row r="12379" spans="11:11" x14ac:dyDescent="0.25">
      <c r="K12379"/>
    </row>
    <row r="12380" spans="11:11" x14ac:dyDescent="0.25">
      <c r="K12380"/>
    </row>
    <row r="12381" spans="11:11" x14ac:dyDescent="0.25">
      <c r="K12381"/>
    </row>
    <row r="12382" spans="11:11" x14ac:dyDescent="0.25">
      <c r="K12382"/>
    </row>
    <row r="12383" spans="11:11" x14ac:dyDescent="0.25">
      <c r="K12383"/>
    </row>
    <row r="12384" spans="11:11" x14ac:dyDescent="0.25">
      <c r="K12384"/>
    </row>
    <row r="12385" spans="11:11" x14ac:dyDescent="0.25">
      <c r="K12385"/>
    </row>
    <row r="12386" spans="11:11" x14ac:dyDescent="0.25">
      <c r="K12386"/>
    </row>
    <row r="12387" spans="11:11" x14ac:dyDescent="0.25">
      <c r="K12387"/>
    </row>
    <row r="12388" spans="11:11" x14ac:dyDescent="0.25">
      <c r="K12388"/>
    </row>
    <row r="12389" spans="11:11" x14ac:dyDescent="0.25">
      <c r="K12389"/>
    </row>
    <row r="12390" spans="11:11" x14ac:dyDescent="0.25">
      <c r="K12390"/>
    </row>
    <row r="12391" spans="11:11" x14ac:dyDescent="0.25">
      <c r="K12391"/>
    </row>
    <row r="12392" spans="11:11" x14ac:dyDescent="0.25">
      <c r="K12392"/>
    </row>
    <row r="12393" spans="11:11" x14ac:dyDescent="0.25">
      <c r="K12393"/>
    </row>
    <row r="12394" spans="11:11" x14ac:dyDescent="0.25">
      <c r="K12394"/>
    </row>
    <row r="12395" spans="11:11" x14ac:dyDescent="0.25">
      <c r="K12395"/>
    </row>
    <row r="12396" spans="11:11" x14ac:dyDescent="0.25">
      <c r="K12396"/>
    </row>
    <row r="12397" spans="11:11" x14ac:dyDescent="0.25">
      <c r="K12397"/>
    </row>
    <row r="12398" spans="11:11" x14ac:dyDescent="0.25">
      <c r="K12398"/>
    </row>
    <row r="12399" spans="11:11" x14ac:dyDescent="0.25">
      <c r="K12399"/>
    </row>
    <row r="12400" spans="11:11" x14ac:dyDescent="0.25">
      <c r="K12400"/>
    </row>
    <row r="12401" spans="11:11" x14ac:dyDescent="0.25">
      <c r="K12401"/>
    </row>
    <row r="12402" spans="11:11" x14ac:dyDescent="0.25">
      <c r="K12402"/>
    </row>
    <row r="12403" spans="11:11" x14ac:dyDescent="0.25">
      <c r="K12403"/>
    </row>
    <row r="12404" spans="11:11" x14ac:dyDescent="0.25">
      <c r="K12404"/>
    </row>
    <row r="12405" spans="11:11" x14ac:dyDescent="0.25">
      <c r="K12405"/>
    </row>
    <row r="12406" spans="11:11" x14ac:dyDescent="0.25">
      <c r="K12406"/>
    </row>
    <row r="12407" spans="11:11" x14ac:dyDescent="0.25">
      <c r="K12407"/>
    </row>
    <row r="12408" spans="11:11" x14ac:dyDescent="0.25">
      <c r="K12408"/>
    </row>
    <row r="12409" spans="11:11" x14ac:dyDescent="0.25">
      <c r="K12409"/>
    </row>
    <row r="12410" spans="11:11" x14ac:dyDescent="0.25">
      <c r="K12410"/>
    </row>
    <row r="12411" spans="11:11" x14ac:dyDescent="0.25">
      <c r="K12411"/>
    </row>
    <row r="12412" spans="11:11" x14ac:dyDescent="0.25">
      <c r="K12412"/>
    </row>
    <row r="12413" spans="11:11" x14ac:dyDescent="0.25">
      <c r="K12413"/>
    </row>
    <row r="12414" spans="11:11" x14ac:dyDescent="0.25">
      <c r="K12414"/>
    </row>
    <row r="12415" spans="11:11" x14ac:dyDescent="0.25">
      <c r="K12415"/>
    </row>
    <row r="12416" spans="11:11" x14ac:dyDescent="0.25">
      <c r="K12416"/>
    </row>
    <row r="12417" spans="11:11" x14ac:dyDescent="0.25">
      <c r="K12417"/>
    </row>
    <row r="12418" spans="11:11" x14ac:dyDescent="0.25">
      <c r="K12418"/>
    </row>
    <row r="12419" spans="11:11" x14ac:dyDescent="0.25">
      <c r="K12419"/>
    </row>
    <row r="12420" spans="11:11" x14ac:dyDescent="0.25">
      <c r="K12420"/>
    </row>
    <row r="12421" spans="11:11" x14ac:dyDescent="0.25">
      <c r="K12421"/>
    </row>
    <row r="12422" spans="11:11" x14ac:dyDescent="0.25">
      <c r="K12422"/>
    </row>
    <row r="12423" spans="11:11" x14ac:dyDescent="0.25">
      <c r="K12423"/>
    </row>
    <row r="12424" spans="11:11" x14ac:dyDescent="0.25">
      <c r="K12424"/>
    </row>
    <row r="12425" spans="11:11" x14ac:dyDescent="0.25">
      <c r="K12425"/>
    </row>
    <row r="12426" spans="11:11" x14ac:dyDescent="0.25">
      <c r="K12426"/>
    </row>
    <row r="12427" spans="11:11" x14ac:dyDescent="0.25">
      <c r="K12427"/>
    </row>
    <row r="12428" spans="11:11" x14ac:dyDescent="0.25">
      <c r="K12428"/>
    </row>
    <row r="12429" spans="11:11" x14ac:dyDescent="0.25">
      <c r="K12429"/>
    </row>
    <row r="12430" spans="11:11" x14ac:dyDescent="0.25">
      <c r="K12430"/>
    </row>
    <row r="12431" spans="11:11" x14ac:dyDescent="0.25">
      <c r="K12431"/>
    </row>
    <row r="12432" spans="11:11" x14ac:dyDescent="0.25">
      <c r="K12432"/>
    </row>
    <row r="12433" spans="11:11" x14ac:dyDescent="0.25">
      <c r="K12433"/>
    </row>
    <row r="12434" spans="11:11" x14ac:dyDescent="0.25">
      <c r="K12434"/>
    </row>
    <row r="12435" spans="11:11" x14ac:dyDescent="0.25">
      <c r="K12435"/>
    </row>
    <row r="12436" spans="11:11" x14ac:dyDescent="0.25">
      <c r="K12436"/>
    </row>
    <row r="12437" spans="11:11" x14ac:dyDescent="0.25">
      <c r="K12437"/>
    </row>
    <row r="12438" spans="11:11" x14ac:dyDescent="0.25">
      <c r="K12438"/>
    </row>
    <row r="12439" spans="11:11" x14ac:dyDescent="0.25">
      <c r="K12439"/>
    </row>
    <row r="12440" spans="11:11" x14ac:dyDescent="0.25">
      <c r="K12440"/>
    </row>
    <row r="12441" spans="11:11" x14ac:dyDescent="0.25">
      <c r="K12441"/>
    </row>
    <row r="12442" spans="11:11" x14ac:dyDescent="0.25">
      <c r="K12442"/>
    </row>
    <row r="12443" spans="11:11" x14ac:dyDescent="0.25">
      <c r="K12443"/>
    </row>
    <row r="12444" spans="11:11" x14ac:dyDescent="0.25">
      <c r="K12444"/>
    </row>
    <row r="12445" spans="11:11" x14ac:dyDescent="0.25">
      <c r="K12445"/>
    </row>
    <row r="12446" spans="11:11" x14ac:dyDescent="0.25">
      <c r="K12446"/>
    </row>
    <row r="12447" spans="11:11" x14ac:dyDescent="0.25">
      <c r="K12447"/>
    </row>
    <row r="12448" spans="11:11" x14ac:dyDescent="0.25">
      <c r="K12448"/>
    </row>
    <row r="12449" spans="11:11" x14ac:dyDescent="0.25">
      <c r="K12449"/>
    </row>
    <row r="12450" spans="11:11" x14ac:dyDescent="0.25">
      <c r="K12450"/>
    </row>
    <row r="12451" spans="11:11" x14ac:dyDescent="0.25">
      <c r="K12451"/>
    </row>
    <row r="12452" spans="11:11" x14ac:dyDescent="0.25">
      <c r="K12452"/>
    </row>
    <row r="12453" spans="11:11" x14ac:dyDescent="0.25">
      <c r="K12453"/>
    </row>
    <row r="12454" spans="11:11" x14ac:dyDescent="0.25">
      <c r="K12454"/>
    </row>
    <row r="12455" spans="11:11" x14ac:dyDescent="0.25">
      <c r="K12455"/>
    </row>
    <row r="12456" spans="11:11" x14ac:dyDescent="0.25">
      <c r="K12456"/>
    </row>
    <row r="12457" spans="11:11" x14ac:dyDescent="0.25">
      <c r="K12457"/>
    </row>
    <row r="12458" spans="11:11" x14ac:dyDescent="0.25">
      <c r="K12458"/>
    </row>
    <row r="12459" spans="11:11" x14ac:dyDescent="0.25">
      <c r="K12459"/>
    </row>
    <row r="12460" spans="11:11" x14ac:dyDescent="0.25">
      <c r="K12460"/>
    </row>
    <row r="12461" spans="11:11" x14ac:dyDescent="0.25">
      <c r="K12461"/>
    </row>
    <row r="12462" spans="11:11" x14ac:dyDescent="0.25">
      <c r="K12462"/>
    </row>
    <row r="12463" spans="11:11" x14ac:dyDescent="0.25">
      <c r="K12463"/>
    </row>
    <row r="12464" spans="11:11" x14ac:dyDescent="0.25">
      <c r="K12464"/>
    </row>
    <row r="12465" spans="11:11" x14ac:dyDescent="0.25">
      <c r="K12465"/>
    </row>
    <row r="12466" spans="11:11" x14ac:dyDescent="0.25">
      <c r="K12466"/>
    </row>
    <row r="12467" spans="11:11" x14ac:dyDescent="0.25">
      <c r="K12467"/>
    </row>
    <row r="12468" spans="11:11" x14ac:dyDescent="0.25">
      <c r="K12468"/>
    </row>
    <row r="12469" spans="11:11" x14ac:dyDescent="0.25">
      <c r="K12469"/>
    </row>
    <row r="12470" spans="11:11" x14ac:dyDescent="0.25">
      <c r="K12470"/>
    </row>
    <row r="12471" spans="11:11" x14ac:dyDescent="0.25">
      <c r="K12471"/>
    </row>
    <row r="12472" spans="11:11" x14ac:dyDescent="0.25">
      <c r="K12472"/>
    </row>
    <row r="12473" spans="11:11" x14ac:dyDescent="0.25">
      <c r="K12473"/>
    </row>
    <row r="12474" spans="11:11" x14ac:dyDescent="0.25">
      <c r="K12474"/>
    </row>
    <row r="12475" spans="11:11" x14ac:dyDescent="0.25">
      <c r="K12475"/>
    </row>
    <row r="12476" spans="11:11" x14ac:dyDescent="0.25">
      <c r="K12476"/>
    </row>
    <row r="12477" spans="11:11" x14ac:dyDescent="0.25">
      <c r="K12477"/>
    </row>
    <row r="12478" spans="11:11" x14ac:dyDescent="0.25">
      <c r="K12478"/>
    </row>
    <row r="12479" spans="11:11" x14ac:dyDescent="0.25">
      <c r="K12479"/>
    </row>
    <row r="12480" spans="11:11" x14ac:dyDescent="0.25">
      <c r="K12480"/>
    </row>
    <row r="12481" spans="11:11" x14ac:dyDescent="0.25">
      <c r="K12481"/>
    </row>
    <row r="12482" spans="11:11" x14ac:dyDescent="0.25">
      <c r="K12482"/>
    </row>
    <row r="12483" spans="11:11" x14ac:dyDescent="0.25">
      <c r="K12483"/>
    </row>
    <row r="12484" spans="11:11" x14ac:dyDescent="0.25">
      <c r="K12484"/>
    </row>
    <row r="12485" spans="11:11" x14ac:dyDescent="0.25">
      <c r="K12485"/>
    </row>
    <row r="12486" spans="11:11" x14ac:dyDescent="0.25">
      <c r="K12486"/>
    </row>
    <row r="12487" spans="11:11" x14ac:dyDescent="0.25">
      <c r="K12487"/>
    </row>
    <row r="12488" spans="11:11" x14ac:dyDescent="0.25">
      <c r="K12488"/>
    </row>
    <row r="12489" spans="11:11" x14ac:dyDescent="0.25">
      <c r="K12489"/>
    </row>
    <row r="12490" spans="11:11" x14ac:dyDescent="0.25">
      <c r="K12490"/>
    </row>
    <row r="12491" spans="11:11" x14ac:dyDescent="0.25">
      <c r="K12491"/>
    </row>
    <row r="12492" spans="11:11" x14ac:dyDescent="0.25">
      <c r="K12492"/>
    </row>
    <row r="12493" spans="11:11" x14ac:dyDescent="0.25">
      <c r="K12493"/>
    </row>
    <row r="12494" spans="11:11" x14ac:dyDescent="0.25">
      <c r="K12494"/>
    </row>
    <row r="12495" spans="11:11" x14ac:dyDescent="0.25">
      <c r="K12495"/>
    </row>
    <row r="12496" spans="11:11" x14ac:dyDescent="0.25">
      <c r="K12496"/>
    </row>
    <row r="12497" spans="11:11" x14ac:dyDescent="0.25">
      <c r="K12497"/>
    </row>
    <row r="12498" spans="11:11" x14ac:dyDescent="0.25">
      <c r="K12498"/>
    </row>
    <row r="12499" spans="11:11" x14ac:dyDescent="0.25">
      <c r="K12499"/>
    </row>
    <row r="12500" spans="11:11" x14ac:dyDescent="0.25">
      <c r="K12500"/>
    </row>
    <row r="12501" spans="11:11" x14ac:dyDescent="0.25">
      <c r="K12501"/>
    </row>
    <row r="12502" spans="11:11" x14ac:dyDescent="0.25">
      <c r="K12502"/>
    </row>
    <row r="12503" spans="11:11" x14ac:dyDescent="0.25">
      <c r="K12503"/>
    </row>
    <row r="12504" spans="11:11" x14ac:dyDescent="0.25">
      <c r="K12504"/>
    </row>
    <row r="12505" spans="11:11" x14ac:dyDescent="0.25">
      <c r="K12505"/>
    </row>
    <row r="12506" spans="11:11" x14ac:dyDescent="0.25">
      <c r="K12506"/>
    </row>
    <row r="12507" spans="11:11" x14ac:dyDescent="0.25">
      <c r="K12507"/>
    </row>
    <row r="12508" spans="11:11" x14ac:dyDescent="0.25">
      <c r="K12508"/>
    </row>
    <row r="12509" spans="11:11" x14ac:dyDescent="0.25">
      <c r="K12509"/>
    </row>
    <row r="12510" spans="11:11" x14ac:dyDescent="0.25">
      <c r="K12510"/>
    </row>
    <row r="12511" spans="11:11" x14ac:dyDescent="0.25">
      <c r="K12511"/>
    </row>
    <row r="12512" spans="11:11" x14ac:dyDescent="0.25">
      <c r="K12512"/>
    </row>
    <row r="12513" spans="11:11" x14ac:dyDescent="0.25">
      <c r="K12513"/>
    </row>
    <row r="12514" spans="11:11" x14ac:dyDescent="0.25">
      <c r="K12514"/>
    </row>
    <row r="12515" spans="11:11" x14ac:dyDescent="0.25">
      <c r="K12515"/>
    </row>
    <row r="12516" spans="11:11" x14ac:dyDescent="0.25">
      <c r="K12516"/>
    </row>
    <row r="12517" spans="11:11" x14ac:dyDescent="0.25">
      <c r="K12517"/>
    </row>
    <row r="12518" spans="11:11" x14ac:dyDescent="0.25">
      <c r="K12518"/>
    </row>
    <row r="12519" spans="11:11" x14ac:dyDescent="0.25">
      <c r="K12519"/>
    </row>
    <row r="12520" spans="11:11" x14ac:dyDescent="0.25">
      <c r="K12520"/>
    </row>
    <row r="12521" spans="11:11" x14ac:dyDescent="0.25">
      <c r="K12521"/>
    </row>
    <row r="12522" spans="11:11" x14ac:dyDescent="0.25">
      <c r="K12522"/>
    </row>
    <row r="12523" spans="11:11" x14ac:dyDescent="0.25">
      <c r="K12523"/>
    </row>
    <row r="12524" spans="11:11" x14ac:dyDescent="0.25">
      <c r="K12524"/>
    </row>
    <row r="12525" spans="11:11" x14ac:dyDescent="0.25">
      <c r="K12525"/>
    </row>
    <row r="12526" spans="11:11" x14ac:dyDescent="0.25">
      <c r="K12526"/>
    </row>
    <row r="12527" spans="11:11" x14ac:dyDescent="0.25">
      <c r="K12527"/>
    </row>
    <row r="12528" spans="11:11" x14ac:dyDescent="0.25">
      <c r="K12528"/>
    </row>
    <row r="12529" spans="11:11" x14ac:dyDescent="0.25">
      <c r="K12529"/>
    </row>
    <row r="12530" spans="11:11" x14ac:dyDescent="0.25">
      <c r="K12530"/>
    </row>
    <row r="12531" spans="11:11" x14ac:dyDescent="0.25">
      <c r="K12531"/>
    </row>
    <row r="12532" spans="11:11" x14ac:dyDescent="0.25">
      <c r="K12532"/>
    </row>
    <row r="12533" spans="11:11" x14ac:dyDescent="0.25">
      <c r="K12533"/>
    </row>
    <row r="12534" spans="11:11" x14ac:dyDescent="0.25">
      <c r="K12534"/>
    </row>
    <row r="12535" spans="11:11" x14ac:dyDescent="0.25">
      <c r="K12535"/>
    </row>
    <row r="12536" spans="11:11" x14ac:dyDescent="0.25">
      <c r="K12536"/>
    </row>
    <row r="12537" spans="11:11" x14ac:dyDescent="0.25">
      <c r="K12537"/>
    </row>
    <row r="12538" spans="11:11" x14ac:dyDescent="0.25">
      <c r="K12538"/>
    </row>
    <row r="12539" spans="11:11" x14ac:dyDescent="0.25">
      <c r="K12539"/>
    </row>
    <row r="12540" spans="11:11" x14ac:dyDescent="0.25">
      <c r="K12540"/>
    </row>
    <row r="12541" spans="11:11" x14ac:dyDescent="0.25">
      <c r="K12541"/>
    </row>
    <row r="12542" spans="11:11" x14ac:dyDescent="0.25">
      <c r="K12542"/>
    </row>
    <row r="12543" spans="11:11" x14ac:dyDescent="0.25">
      <c r="K12543"/>
    </row>
    <row r="12544" spans="11:11" x14ac:dyDescent="0.25">
      <c r="K12544"/>
    </row>
    <row r="12545" spans="11:11" x14ac:dyDescent="0.25">
      <c r="K12545"/>
    </row>
    <row r="12546" spans="11:11" x14ac:dyDescent="0.25">
      <c r="K12546"/>
    </row>
    <row r="12547" spans="11:11" x14ac:dyDescent="0.25">
      <c r="K12547"/>
    </row>
    <row r="12548" spans="11:11" x14ac:dyDescent="0.25">
      <c r="K12548"/>
    </row>
    <row r="12549" spans="11:11" x14ac:dyDescent="0.25">
      <c r="K12549"/>
    </row>
    <row r="12550" spans="11:11" x14ac:dyDescent="0.25">
      <c r="K12550"/>
    </row>
    <row r="12551" spans="11:11" x14ac:dyDescent="0.25">
      <c r="K12551"/>
    </row>
    <row r="12552" spans="11:11" x14ac:dyDescent="0.25">
      <c r="K12552"/>
    </row>
    <row r="12553" spans="11:11" x14ac:dyDescent="0.25">
      <c r="K12553"/>
    </row>
    <row r="12554" spans="11:11" x14ac:dyDescent="0.25">
      <c r="K12554"/>
    </row>
    <row r="12555" spans="11:11" x14ac:dyDescent="0.25">
      <c r="K12555"/>
    </row>
    <row r="12556" spans="11:11" x14ac:dyDescent="0.25">
      <c r="K12556"/>
    </row>
    <row r="12557" spans="11:11" x14ac:dyDescent="0.25">
      <c r="K12557"/>
    </row>
    <row r="12558" spans="11:11" x14ac:dyDescent="0.25">
      <c r="K12558"/>
    </row>
    <row r="12559" spans="11:11" x14ac:dyDescent="0.25">
      <c r="K12559"/>
    </row>
    <row r="12560" spans="11:11" x14ac:dyDescent="0.25">
      <c r="K12560"/>
    </row>
    <row r="12561" spans="11:11" x14ac:dyDescent="0.25">
      <c r="K12561"/>
    </row>
    <row r="12562" spans="11:11" x14ac:dyDescent="0.25">
      <c r="K12562"/>
    </row>
    <row r="12563" spans="11:11" x14ac:dyDescent="0.25">
      <c r="K12563"/>
    </row>
    <row r="12564" spans="11:11" x14ac:dyDescent="0.25">
      <c r="K12564"/>
    </row>
    <row r="12565" spans="11:11" x14ac:dyDescent="0.25">
      <c r="K12565"/>
    </row>
    <row r="12566" spans="11:11" x14ac:dyDescent="0.25">
      <c r="K12566"/>
    </row>
    <row r="12567" spans="11:11" x14ac:dyDescent="0.25">
      <c r="K12567"/>
    </row>
    <row r="12568" spans="11:11" x14ac:dyDescent="0.25">
      <c r="K12568"/>
    </row>
    <row r="12569" spans="11:11" x14ac:dyDescent="0.25">
      <c r="K12569"/>
    </row>
    <row r="12570" spans="11:11" x14ac:dyDescent="0.25">
      <c r="K12570"/>
    </row>
    <row r="12571" spans="11:11" x14ac:dyDescent="0.25">
      <c r="K12571"/>
    </row>
    <row r="12572" spans="11:11" x14ac:dyDescent="0.25">
      <c r="K12572"/>
    </row>
    <row r="12573" spans="11:11" x14ac:dyDescent="0.25">
      <c r="K12573"/>
    </row>
    <row r="12574" spans="11:11" x14ac:dyDescent="0.25">
      <c r="K12574"/>
    </row>
    <row r="12575" spans="11:11" x14ac:dyDescent="0.25">
      <c r="K12575"/>
    </row>
    <row r="12576" spans="11:11" x14ac:dyDescent="0.25">
      <c r="K12576"/>
    </row>
    <row r="12577" spans="11:11" x14ac:dyDescent="0.25">
      <c r="K12577"/>
    </row>
    <row r="12578" spans="11:11" x14ac:dyDescent="0.25">
      <c r="K12578"/>
    </row>
    <row r="12579" spans="11:11" x14ac:dyDescent="0.25">
      <c r="K12579"/>
    </row>
    <row r="12580" spans="11:11" x14ac:dyDescent="0.25">
      <c r="K12580"/>
    </row>
    <row r="12581" spans="11:11" x14ac:dyDescent="0.25">
      <c r="K12581"/>
    </row>
    <row r="12582" spans="11:11" x14ac:dyDescent="0.25">
      <c r="K12582"/>
    </row>
    <row r="12583" spans="11:11" x14ac:dyDescent="0.25">
      <c r="K12583"/>
    </row>
    <row r="12584" spans="11:11" x14ac:dyDescent="0.25">
      <c r="K12584"/>
    </row>
    <row r="12585" spans="11:11" x14ac:dyDescent="0.25">
      <c r="K12585"/>
    </row>
    <row r="12586" spans="11:11" x14ac:dyDescent="0.25">
      <c r="K12586"/>
    </row>
    <row r="12587" spans="11:11" x14ac:dyDescent="0.25">
      <c r="K12587"/>
    </row>
    <row r="12588" spans="11:11" x14ac:dyDescent="0.25">
      <c r="K12588"/>
    </row>
    <row r="12589" spans="11:11" x14ac:dyDescent="0.25">
      <c r="K12589"/>
    </row>
    <row r="12590" spans="11:11" x14ac:dyDescent="0.25">
      <c r="K12590"/>
    </row>
    <row r="12591" spans="11:11" x14ac:dyDescent="0.25">
      <c r="K12591"/>
    </row>
    <row r="12592" spans="11:11" x14ac:dyDescent="0.25">
      <c r="K12592"/>
    </row>
    <row r="12593" spans="11:11" x14ac:dyDescent="0.25">
      <c r="K12593"/>
    </row>
    <row r="12594" spans="11:11" x14ac:dyDescent="0.25">
      <c r="K12594"/>
    </row>
    <row r="12595" spans="11:11" x14ac:dyDescent="0.25">
      <c r="K12595"/>
    </row>
    <row r="12596" spans="11:11" x14ac:dyDescent="0.25">
      <c r="K12596"/>
    </row>
    <row r="12597" spans="11:11" x14ac:dyDescent="0.25">
      <c r="K12597"/>
    </row>
    <row r="12598" spans="11:11" x14ac:dyDescent="0.25">
      <c r="K12598"/>
    </row>
    <row r="12599" spans="11:11" x14ac:dyDescent="0.25">
      <c r="K12599"/>
    </row>
    <row r="12600" spans="11:11" x14ac:dyDescent="0.25">
      <c r="K12600"/>
    </row>
    <row r="12601" spans="11:11" x14ac:dyDescent="0.25">
      <c r="K12601"/>
    </row>
    <row r="12602" spans="11:11" x14ac:dyDescent="0.25">
      <c r="K12602"/>
    </row>
    <row r="12603" spans="11:11" x14ac:dyDescent="0.25">
      <c r="K12603"/>
    </row>
    <row r="12604" spans="11:11" x14ac:dyDescent="0.25">
      <c r="K12604"/>
    </row>
    <row r="12605" spans="11:11" x14ac:dyDescent="0.25">
      <c r="K12605"/>
    </row>
    <row r="12606" spans="11:11" x14ac:dyDescent="0.25">
      <c r="K12606"/>
    </row>
    <row r="12607" spans="11:11" x14ac:dyDescent="0.25">
      <c r="K12607"/>
    </row>
    <row r="12608" spans="11:11" x14ac:dyDescent="0.25">
      <c r="K12608"/>
    </row>
    <row r="12609" spans="11:11" x14ac:dyDescent="0.25">
      <c r="K12609"/>
    </row>
    <row r="12610" spans="11:11" x14ac:dyDescent="0.25">
      <c r="K12610"/>
    </row>
    <row r="12611" spans="11:11" x14ac:dyDescent="0.25">
      <c r="K12611"/>
    </row>
    <row r="12612" spans="11:11" x14ac:dyDescent="0.25">
      <c r="K12612"/>
    </row>
    <row r="12613" spans="11:11" x14ac:dyDescent="0.25">
      <c r="K12613"/>
    </row>
    <row r="12614" spans="11:11" x14ac:dyDescent="0.25">
      <c r="K12614"/>
    </row>
    <row r="12615" spans="11:11" x14ac:dyDescent="0.25">
      <c r="K12615"/>
    </row>
    <row r="12616" spans="11:11" x14ac:dyDescent="0.25">
      <c r="K12616"/>
    </row>
    <row r="12617" spans="11:11" x14ac:dyDescent="0.25">
      <c r="K12617"/>
    </row>
    <row r="12618" spans="11:11" x14ac:dyDescent="0.25">
      <c r="K12618"/>
    </row>
    <row r="12619" spans="11:11" x14ac:dyDescent="0.25">
      <c r="K12619"/>
    </row>
    <row r="12620" spans="11:11" x14ac:dyDescent="0.25">
      <c r="K12620"/>
    </row>
    <row r="12621" spans="11:11" x14ac:dyDescent="0.25">
      <c r="K12621"/>
    </row>
    <row r="12622" spans="11:11" x14ac:dyDescent="0.25">
      <c r="K12622"/>
    </row>
    <row r="12623" spans="11:11" x14ac:dyDescent="0.25">
      <c r="K12623"/>
    </row>
    <row r="12624" spans="11:11" x14ac:dyDescent="0.25">
      <c r="K12624"/>
    </row>
    <row r="12625" spans="11:11" x14ac:dyDescent="0.25">
      <c r="K12625"/>
    </row>
    <row r="12626" spans="11:11" x14ac:dyDescent="0.25">
      <c r="K12626"/>
    </row>
    <row r="12627" spans="11:11" x14ac:dyDescent="0.25">
      <c r="K12627"/>
    </row>
    <row r="12628" spans="11:11" x14ac:dyDescent="0.25">
      <c r="K12628"/>
    </row>
    <row r="12629" spans="11:11" x14ac:dyDescent="0.25">
      <c r="K12629"/>
    </row>
    <row r="12630" spans="11:11" x14ac:dyDescent="0.25">
      <c r="K12630"/>
    </row>
    <row r="12631" spans="11:11" x14ac:dyDescent="0.25">
      <c r="K12631"/>
    </row>
    <row r="12632" spans="11:11" x14ac:dyDescent="0.25">
      <c r="K12632"/>
    </row>
    <row r="12633" spans="11:11" x14ac:dyDescent="0.25">
      <c r="K12633"/>
    </row>
    <row r="12634" spans="11:11" x14ac:dyDescent="0.25">
      <c r="K12634"/>
    </row>
    <row r="12635" spans="11:11" x14ac:dyDescent="0.25">
      <c r="K12635"/>
    </row>
    <row r="12636" spans="11:11" x14ac:dyDescent="0.25">
      <c r="K12636"/>
    </row>
    <row r="12637" spans="11:11" x14ac:dyDescent="0.25">
      <c r="K12637"/>
    </row>
    <row r="12638" spans="11:11" x14ac:dyDescent="0.25">
      <c r="K12638"/>
    </row>
    <row r="12639" spans="11:11" x14ac:dyDescent="0.25">
      <c r="K12639"/>
    </row>
    <row r="12640" spans="11:11" x14ac:dyDescent="0.25">
      <c r="K12640"/>
    </row>
    <row r="12641" spans="11:11" x14ac:dyDescent="0.25">
      <c r="K12641"/>
    </row>
    <row r="12642" spans="11:11" x14ac:dyDescent="0.25">
      <c r="K12642"/>
    </row>
    <row r="12643" spans="11:11" x14ac:dyDescent="0.25">
      <c r="K12643"/>
    </row>
    <row r="12644" spans="11:11" x14ac:dyDescent="0.25">
      <c r="K12644"/>
    </row>
    <row r="12645" spans="11:11" x14ac:dyDescent="0.25">
      <c r="K12645"/>
    </row>
    <row r="12646" spans="11:11" x14ac:dyDescent="0.25">
      <c r="K12646"/>
    </row>
    <row r="12647" spans="11:11" x14ac:dyDescent="0.25">
      <c r="K12647"/>
    </row>
    <row r="12648" spans="11:11" x14ac:dyDescent="0.25">
      <c r="K12648"/>
    </row>
    <row r="12649" spans="11:11" x14ac:dyDescent="0.25">
      <c r="K12649"/>
    </row>
    <row r="12650" spans="11:11" x14ac:dyDescent="0.25">
      <c r="K12650"/>
    </row>
    <row r="12651" spans="11:11" x14ac:dyDescent="0.25">
      <c r="K12651"/>
    </row>
    <row r="12652" spans="11:11" x14ac:dyDescent="0.25">
      <c r="K12652"/>
    </row>
    <row r="12653" spans="11:11" x14ac:dyDescent="0.25">
      <c r="K12653"/>
    </row>
    <row r="12654" spans="11:11" x14ac:dyDescent="0.25">
      <c r="K12654"/>
    </row>
    <row r="12655" spans="11:11" x14ac:dyDescent="0.25">
      <c r="K12655"/>
    </row>
    <row r="12656" spans="11:11" x14ac:dyDescent="0.25">
      <c r="K12656"/>
    </row>
    <row r="12657" spans="11:11" x14ac:dyDescent="0.25">
      <c r="K12657"/>
    </row>
    <row r="12658" spans="11:11" x14ac:dyDescent="0.25">
      <c r="K12658"/>
    </row>
    <row r="12659" spans="11:11" x14ac:dyDescent="0.25">
      <c r="K12659"/>
    </row>
    <row r="12660" spans="11:11" x14ac:dyDescent="0.25">
      <c r="K12660"/>
    </row>
    <row r="12661" spans="11:11" x14ac:dyDescent="0.25">
      <c r="K12661"/>
    </row>
    <row r="12662" spans="11:11" x14ac:dyDescent="0.25">
      <c r="K12662"/>
    </row>
    <row r="12663" spans="11:11" x14ac:dyDescent="0.25">
      <c r="K12663"/>
    </row>
    <row r="12664" spans="11:11" x14ac:dyDescent="0.25">
      <c r="K12664"/>
    </row>
    <row r="12665" spans="11:11" x14ac:dyDescent="0.25">
      <c r="K12665"/>
    </row>
    <row r="12666" spans="11:11" x14ac:dyDescent="0.25">
      <c r="K12666"/>
    </row>
    <row r="12667" spans="11:11" x14ac:dyDescent="0.25">
      <c r="K12667"/>
    </row>
    <row r="12668" spans="11:11" x14ac:dyDescent="0.25">
      <c r="K12668"/>
    </row>
    <row r="12669" spans="11:11" x14ac:dyDescent="0.25">
      <c r="K12669"/>
    </row>
    <row r="12670" spans="11:11" x14ac:dyDescent="0.25">
      <c r="K12670"/>
    </row>
    <row r="12671" spans="11:11" x14ac:dyDescent="0.25">
      <c r="K12671"/>
    </row>
    <row r="12672" spans="11:11" x14ac:dyDescent="0.25">
      <c r="K12672"/>
    </row>
    <row r="12673" spans="11:11" x14ac:dyDescent="0.25">
      <c r="K12673"/>
    </row>
    <row r="12674" spans="11:11" x14ac:dyDescent="0.25">
      <c r="K12674"/>
    </row>
    <row r="12675" spans="11:11" x14ac:dyDescent="0.25">
      <c r="K12675"/>
    </row>
    <row r="12676" spans="11:11" x14ac:dyDescent="0.25">
      <c r="K12676"/>
    </row>
    <row r="12677" spans="11:11" x14ac:dyDescent="0.25">
      <c r="K12677"/>
    </row>
    <row r="12678" spans="11:11" x14ac:dyDescent="0.25">
      <c r="K12678"/>
    </row>
    <row r="12679" spans="11:11" x14ac:dyDescent="0.25">
      <c r="K12679"/>
    </row>
    <row r="12680" spans="11:11" x14ac:dyDescent="0.25">
      <c r="K12680"/>
    </row>
    <row r="12681" spans="11:11" x14ac:dyDescent="0.25">
      <c r="K12681"/>
    </row>
    <row r="12682" spans="11:11" x14ac:dyDescent="0.25">
      <c r="K12682"/>
    </row>
    <row r="12683" spans="11:11" x14ac:dyDescent="0.25">
      <c r="K12683"/>
    </row>
    <row r="12684" spans="11:11" x14ac:dyDescent="0.25">
      <c r="K12684"/>
    </row>
    <row r="12685" spans="11:11" x14ac:dyDescent="0.25">
      <c r="K12685"/>
    </row>
    <row r="12686" spans="11:11" x14ac:dyDescent="0.25">
      <c r="K12686"/>
    </row>
    <row r="12687" spans="11:11" x14ac:dyDescent="0.25">
      <c r="K12687"/>
    </row>
    <row r="12688" spans="11:11" x14ac:dyDescent="0.25">
      <c r="K12688"/>
    </row>
    <row r="12689" spans="11:11" x14ac:dyDescent="0.25">
      <c r="K12689"/>
    </row>
    <row r="12690" spans="11:11" x14ac:dyDescent="0.25">
      <c r="K12690"/>
    </row>
    <row r="12691" spans="11:11" x14ac:dyDescent="0.25">
      <c r="K12691"/>
    </row>
    <row r="12692" spans="11:11" x14ac:dyDescent="0.25">
      <c r="K12692"/>
    </row>
    <row r="12693" spans="11:11" x14ac:dyDescent="0.25">
      <c r="K12693"/>
    </row>
    <row r="12694" spans="11:11" x14ac:dyDescent="0.25">
      <c r="K12694"/>
    </row>
    <row r="12695" spans="11:11" x14ac:dyDescent="0.25">
      <c r="K12695"/>
    </row>
    <row r="12696" spans="11:11" x14ac:dyDescent="0.25">
      <c r="K12696"/>
    </row>
    <row r="12697" spans="11:11" x14ac:dyDescent="0.25">
      <c r="K12697"/>
    </row>
    <row r="12698" spans="11:11" x14ac:dyDescent="0.25">
      <c r="K12698"/>
    </row>
    <row r="12699" spans="11:11" x14ac:dyDescent="0.25">
      <c r="K12699"/>
    </row>
    <row r="12700" spans="11:11" x14ac:dyDescent="0.25">
      <c r="K12700"/>
    </row>
    <row r="12701" spans="11:11" x14ac:dyDescent="0.25">
      <c r="K12701"/>
    </row>
    <row r="12702" spans="11:11" x14ac:dyDescent="0.25">
      <c r="K12702"/>
    </row>
    <row r="12703" spans="11:11" x14ac:dyDescent="0.25">
      <c r="K12703"/>
    </row>
    <row r="12704" spans="11:11" x14ac:dyDescent="0.25">
      <c r="K12704"/>
    </row>
    <row r="12705" spans="11:11" x14ac:dyDescent="0.25">
      <c r="K12705"/>
    </row>
    <row r="12706" spans="11:11" x14ac:dyDescent="0.25">
      <c r="K12706"/>
    </row>
    <row r="12707" spans="11:11" x14ac:dyDescent="0.25">
      <c r="K12707"/>
    </row>
    <row r="12708" spans="11:11" x14ac:dyDescent="0.25">
      <c r="K12708"/>
    </row>
    <row r="12709" spans="11:11" x14ac:dyDescent="0.25">
      <c r="K12709"/>
    </row>
    <row r="12710" spans="11:11" x14ac:dyDescent="0.25">
      <c r="K12710"/>
    </row>
    <row r="12711" spans="11:11" x14ac:dyDescent="0.25">
      <c r="K12711"/>
    </row>
    <row r="12712" spans="11:11" x14ac:dyDescent="0.25">
      <c r="K12712"/>
    </row>
    <row r="12713" spans="11:11" x14ac:dyDescent="0.25">
      <c r="K12713"/>
    </row>
    <row r="12714" spans="11:11" x14ac:dyDescent="0.25">
      <c r="K12714"/>
    </row>
    <row r="12715" spans="11:11" x14ac:dyDescent="0.25">
      <c r="K12715"/>
    </row>
    <row r="12716" spans="11:11" x14ac:dyDescent="0.25">
      <c r="K12716"/>
    </row>
    <row r="12717" spans="11:11" x14ac:dyDescent="0.25">
      <c r="K12717"/>
    </row>
    <row r="12718" spans="11:11" x14ac:dyDescent="0.25">
      <c r="K12718"/>
    </row>
    <row r="12719" spans="11:11" x14ac:dyDescent="0.25">
      <c r="K12719"/>
    </row>
    <row r="12720" spans="11:11" x14ac:dyDescent="0.25">
      <c r="K12720"/>
    </row>
    <row r="12721" spans="11:11" x14ac:dyDescent="0.25">
      <c r="K12721"/>
    </row>
    <row r="12722" spans="11:11" x14ac:dyDescent="0.25">
      <c r="K12722"/>
    </row>
    <row r="12723" spans="11:11" x14ac:dyDescent="0.25">
      <c r="K12723"/>
    </row>
    <row r="12724" spans="11:11" x14ac:dyDescent="0.25">
      <c r="K12724"/>
    </row>
    <row r="12725" spans="11:11" x14ac:dyDescent="0.25">
      <c r="K12725"/>
    </row>
    <row r="12726" spans="11:11" x14ac:dyDescent="0.25">
      <c r="K12726"/>
    </row>
    <row r="12727" spans="11:11" x14ac:dyDescent="0.25">
      <c r="K12727"/>
    </row>
    <row r="12728" spans="11:11" x14ac:dyDescent="0.25">
      <c r="K12728"/>
    </row>
    <row r="12729" spans="11:11" x14ac:dyDescent="0.25">
      <c r="K12729"/>
    </row>
    <row r="12730" spans="11:11" x14ac:dyDescent="0.25">
      <c r="K12730"/>
    </row>
    <row r="12731" spans="11:11" x14ac:dyDescent="0.25">
      <c r="K12731"/>
    </row>
    <row r="12732" spans="11:11" x14ac:dyDescent="0.25">
      <c r="K12732"/>
    </row>
    <row r="12733" spans="11:11" x14ac:dyDescent="0.25">
      <c r="K12733"/>
    </row>
    <row r="12734" spans="11:11" x14ac:dyDescent="0.25">
      <c r="K12734"/>
    </row>
    <row r="12735" spans="11:11" x14ac:dyDescent="0.25">
      <c r="K12735"/>
    </row>
    <row r="12736" spans="11:11" x14ac:dyDescent="0.25">
      <c r="K12736"/>
    </row>
    <row r="12737" spans="11:11" x14ac:dyDescent="0.25">
      <c r="K12737"/>
    </row>
    <row r="12738" spans="11:11" x14ac:dyDescent="0.25">
      <c r="K12738"/>
    </row>
    <row r="12739" spans="11:11" x14ac:dyDescent="0.25">
      <c r="K12739"/>
    </row>
    <row r="12740" spans="11:11" x14ac:dyDescent="0.25">
      <c r="K12740"/>
    </row>
    <row r="12741" spans="11:11" x14ac:dyDescent="0.25">
      <c r="K12741"/>
    </row>
    <row r="12742" spans="11:11" x14ac:dyDescent="0.25">
      <c r="K12742"/>
    </row>
    <row r="12743" spans="11:11" x14ac:dyDescent="0.25">
      <c r="K12743"/>
    </row>
    <row r="12744" spans="11:11" x14ac:dyDescent="0.25">
      <c r="K12744"/>
    </row>
    <row r="12745" spans="11:11" x14ac:dyDescent="0.25">
      <c r="K12745"/>
    </row>
    <row r="12746" spans="11:11" x14ac:dyDescent="0.25">
      <c r="K12746"/>
    </row>
    <row r="12747" spans="11:11" x14ac:dyDescent="0.25">
      <c r="K12747"/>
    </row>
    <row r="12748" spans="11:11" x14ac:dyDescent="0.25">
      <c r="K12748"/>
    </row>
    <row r="12749" spans="11:11" x14ac:dyDescent="0.25">
      <c r="K12749"/>
    </row>
    <row r="12750" spans="11:11" x14ac:dyDescent="0.25">
      <c r="K12750"/>
    </row>
    <row r="12751" spans="11:11" x14ac:dyDescent="0.25">
      <c r="K12751"/>
    </row>
    <row r="12752" spans="11:11" x14ac:dyDescent="0.25">
      <c r="K12752"/>
    </row>
    <row r="12753" spans="11:11" x14ac:dyDescent="0.25">
      <c r="K12753"/>
    </row>
    <row r="12754" spans="11:11" x14ac:dyDescent="0.25">
      <c r="K12754"/>
    </row>
    <row r="12755" spans="11:11" x14ac:dyDescent="0.25">
      <c r="K12755"/>
    </row>
    <row r="12756" spans="11:11" x14ac:dyDescent="0.25">
      <c r="K12756"/>
    </row>
    <row r="12757" spans="11:11" x14ac:dyDescent="0.25">
      <c r="K12757"/>
    </row>
    <row r="12758" spans="11:11" x14ac:dyDescent="0.25">
      <c r="K12758"/>
    </row>
    <row r="12759" spans="11:11" x14ac:dyDescent="0.25">
      <c r="K12759"/>
    </row>
    <row r="12760" spans="11:11" x14ac:dyDescent="0.25">
      <c r="K12760"/>
    </row>
    <row r="12761" spans="11:11" x14ac:dyDescent="0.25">
      <c r="K12761"/>
    </row>
    <row r="12762" spans="11:11" x14ac:dyDescent="0.25">
      <c r="K12762"/>
    </row>
    <row r="12763" spans="11:11" x14ac:dyDescent="0.25">
      <c r="K12763"/>
    </row>
    <row r="12764" spans="11:11" x14ac:dyDescent="0.25">
      <c r="K12764"/>
    </row>
    <row r="12765" spans="11:11" x14ac:dyDescent="0.25">
      <c r="K12765"/>
    </row>
    <row r="12766" spans="11:11" x14ac:dyDescent="0.25">
      <c r="K12766"/>
    </row>
    <row r="12767" spans="11:11" x14ac:dyDescent="0.25">
      <c r="K12767"/>
    </row>
    <row r="12768" spans="11:11" x14ac:dyDescent="0.25">
      <c r="K12768"/>
    </row>
    <row r="12769" spans="11:11" x14ac:dyDescent="0.25">
      <c r="K12769"/>
    </row>
    <row r="12770" spans="11:11" x14ac:dyDescent="0.25">
      <c r="K12770"/>
    </row>
    <row r="12771" spans="11:11" x14ac:dyDescent="0.25">
      <c r="K12771"/>
    </row>
    <row r="12772" spans="11:11" x14ac:dyDescent="0.25">
      <c r="K12772"/>
    </row>
    <row r="12773" spans="11:11" x14ac:dyDescent="0.25">
      <c r="K12773"/>
    </row>
    <row r="12774" spans="11:11" x14ac:dyDescent="0.25">
      <c r="K12774"/>
    </row>
    <row r="12775" spans="11:11" x14ac:dyDescent="0.25">
      <c r="K12775"/>
    </row>
    <row r="12776" spans="11:11" x14ac:dyDescent="0.25">
      <c r="K12776"/>
    </row>
    <row r="12777" spans="11:11" x14ac:dyDescent="0.25">
      <c r="K12777"/>
    </row>
    <row r="12778" spans="11:11" x14ac:dyDescent="0.25">
      <c r="K12778"/>
    </row>
    <row r="12779" spans="11:11" x14ac:dyDescent="0.25">
      <c r="K12779"/>
    </row>
    <row r="12780" spans="11:11" x14ac:dyDescent="0.25">
      <c r="K12780"/>
    </row>
    <row r="12781" spans="11:11" x14ac:dyDescent="0.25">
      <c r="K12781"/>
    </row>
    <row r="12782" spans="11:11" x14ac:dyDescent="0.25">
      <c r="K12782"/>
    </row>
    <row r="12783" spans="11:11" x14ac:dyDescent="0.25">
      <c r="K12783"/>
    </row>
    <row r="12784" spans="11:11" x14ac:dyDescent="0.25">
      <c r="K12784"/>
    </row>
    <row r="12785" spans="11:11" x14ac:dyDescent="0.25">
      <c r="K12785"/>
    </row>
    <row r="12786" spans="11:11" x14ac:dyDescent="0.25">
      <c r="K12786"/>
    </row>
    <row r="12787" spans="11:11" x14ac:dyDescent="0.25">
      <c r="K12787"/>
    </row>
    <row r="12788" spans="11:11" x14ac:dyDescent="0.25">
      <c r="K12788"/>
    </row>
    <row r="12789" spans="11:11" x14ac:dyDescent="0.25">
      <c r="K12789"/>
    </row>
    <row r="12790" spans="11:11" x14ac:dyDescent="0.25">
      <c r="K12790"/>
    </row>
    <row r="12791" spans="11:11" x14ac:dyDescent="0.25">
      <c r="K12791"/>
    </row>
    <row r="12792" spans="11:11" x14ac:dyDescent="0.25">
      <c r="K12792"/>
    </row>
    <row r="12793" spans="11:11" x14ac:dyDescent="0.25">
      <c r="K12793"/>
    </row>
    <row r="12794" spans="11:11" x14ac:dyDescent="0.25">
      <c r="K12794"/>
    </row>
    <row r="12795" spans="11:11" x14ac:dyDescent="0.25">
      <c r="K12795"/>
    </row>
    <row r="12796" spans="11:11" x14ac:dyDescent="0.25">
      <c r="K12796"/>
    </row>
    <row r="12797" spans="11:11" x14ac:dyDescent="0.25">
      <c r="K12797"/>
    </row>
    <row r="12798" spans="11:11" x14ac:dyDescent="0.25">
      <c r="K12798"/>
    </row>
    <row r="12799" spans="11:11" x14ac:dyDescent="0.25">
      <c r="K12799"/>
    </row>
    <row r="12800" spans="11:11" x14ac:dyDescent="0.25">
      <c r="K12800"/>
    </row>
    <row r="12801" spans="11:11" x14ac:dyDescent="0.25">
      <c r="K12801"/>
    </row>
    <row r="12802" spans="11:11" x14ac:dyDescent="0.25">
      <c r="K12802"/>
    </row>
    <row r="12803" spans="11:11" x14ac:dyDescent="0.25">
      <c r="K12803"/>
    </row>
    <row r="12804" spans="11:11" x14ac:dyDescent="0.25">
      <c r="K12804"/>
    </row>
    <row r="12805" spans="11:11" x14ac:dyDescent="0.25">
      <c r="K12805"/>
    </row>
    <row r="12806" spans="11:11" x14ac:dyDescent="0.25">
      <c r="K12806"/>
    </row>
    <row r="12807" spans="11:11" x14ac:dyDescent="0.25">
      <c r="K12807"/>
    </row>
    <row r="12808" spans="11:11" x14ac:dyDescent="0.25">
      <c r="K12808"/>
    </row>
    <row r="12809" spans="11:11" x14ac:dyDescent="0.25">
      <c r="K12809"/>
    </row>
    <row r="12810" spans="11:11" x14ac:dyDescent="0.25">
      <c r="K12810"/>
    </row>
    <row r="12811" spans="11:11" x14ac:dyDescent="0.25">
      <c r="K12811"/>
    </row>
    <row r="12812" spans="11:11" x14ac:dyDescent="0.25">
      <c r="K12812"/>
    </row>
    <row r="12813" spans="11:11" x14ac:dyDescent="0.25">
      <c r="K12813"/>
    </row>
    <row r="12814" spans="11:11" x14ac:dyDescent="0.25">
      <c r="K12814"/>
    </row>
    <row r="12815" spans="11:11" x14ac:dyDescent="0.25">
      <c r="K12815"/>
    </row>
    <row r="12816" spans="11:11" x14ac:dyDescent="0.25">
      <c r="K12816"/>
    </row>
    <row r="12817" spans="11:11" x14ac:dyDescent="0.25">
      <c r="K12817"/>
    </row>
    <row r="12818" spans="11:11" x14ac:dyDescent="0.25">
      <c r="K12818"/>
    </row>
    <row r="12819" spans="11:11" x14ac:dyDescent="0.25">
      <c r="K12819"/>
    </row>
    <row r="12820" spans="11:11" x14ac:dyDescent="0.25">
      <c r="K12820"/>
    </row>
    <row r="12821" spans="11:11" x14ac:dyDescent="0.25">
      <c r="K12821"/>
    </row>
    <row r="12822" spans="11:11" x14ac:dyDescent="0.25">
      <c r="K12822"/>
    </row>
    <row r="12823" spans="11:11" x14ac:dyDescent="0.25">
      <c r="K12823"/>
    </row>
    <row r="12824" spans="11:11" x14ac:dyDescent="0.25">
      <c r="K12824"/>
    </row>
    <row r="12825" spans="11:11" x14ac:dyDescent="0.25">
      <c r="K12825"/>
    </row>
    <row r="12826" spans="11:11" x14ac:dyDescent="0.25">
      <c r="K12826"/>
    </row>
    <row r="12827" spans="11:11" x14ac:dyDescent="0.25">
      <c r="K12827"/>
    </row>
    <row r="12828" spans="11:11" x14ac:dyDescent="0.25">
      <c r="K12828"/>
    </row>
    <row r="12829" spans="11:11" x14ac:dyDescent="0.25">
      <c r="K12829"/>
    </row>
    <row r="12830" spans="11:11" x14ac:dyDescent="0.25">
      <c r="K12830"/>
    </row>
    <row r="12831" spans="11:11" x14ac:dyDescent="0.25">
      <c r="K12831"/>
    </row>
    <row r="12832" spans="11:11" x14ac:dyDescent="0.25">
      <c r="K12832"/>
    </row>
    <row r="12833" spans="11:11" x14ac:dyDescent="0.25">
      <c r="K12833"/>
    </row>
    <row r="12834" spans="11:11" x14ac:dyDescent="0.25">
      <c r="K12834"/>
    </row>
    <row r="12835" spans="11:11" x14ac:dyDescent="0.25">
      <c r="K12835"/>
    </row>
    <row r="12836" spans="11:11" x14ac:dyDescent="0.25">
      <c r="K12836"/>
    </row>
    <row r="12837" spans="11:11" x14ac:dyDescent="0.25">
      <c r="K12837"/>
    </row>
    <row r="12838" spans="11:11" x14ac:dyDescent="0.25">
      <c r="K12838"/>
    </row>
    <row r="12839" spans="11:11" x14ac:dyDescent="0.25">
      <c r="K12839"/>
    </row>
    <row r="12840" spans="11:11" x14ac:dyDescent="0.25">
      <c r="K12840"/>
    </row>
    <row r="12841" spans="11:11" x14ac:dyDescent="0.25">
      <c r="K12841"/>
    </row>
    <row r="12842" spans="11:11" x14ac:dyDescent="0.25">
      <c r="K12842"/>
    </row>
    <row r="12843" spans="11:11" x14ac:dyDescent="0.25">
      <c r="K12843"/>
    </row>
    <row r="12844" spans="11:11" x14ac:dyDescent="0.25">
      <c r="K12844"/>
    </row>
    <row r="12845" spans="11:11" x14ac:dyDescent="0.25">
      <c r="K12845"/>
    </row>
    <row r="12846" spans="11:11" x14ac:dyDescent="0.25">
      <c r="K12846"/>
    </row>
    <row r="12847" spans="11:11" x14ac:dyDescent="0.25">
      <c r="K12847"/>
    </row>
    <row r="12848" spans="11:11" x14ac:dyDescent="0.25">
      <c r="K12848"/>
    </row>
    <row r="12849" spans="11:11" x14ac:dyDescent="0.25">
      <c r="K12849"/>
    </row>
    <row r="12850" spans="11:11" x14ac:dyDescent="0.25">
      <c r="K12850"/>
    </row>
    <row r="12851" spans="11:11" x14ac:dyDescent="0.25">
      <c r="K12851"/>
    </row>
    <row r="12852" spans="11:11" x14ac:dyDescent="0.25">
      <c r="K12852"/>
    </row>
    <row r="12853" spans="11:11" x14ac:dyDescent="0.25">
      <c r="K12853"/>
    </row>
    <row r="12854" spans="11:11" x14ac:dyDescent="0.25">
      <c r="K12854"/>
    </row>
    <row r="12855" spans="11:11" x14ac:dyDescent="0.25">
      <c r="K12855"/>
    </row>
    <row r="12856" spans="11:11" x14ac:dyDescent="0.25">
      <c r="K12856"/>
    </row>
    <row r="12857" spans="11:11" x14ac:dyDescent="0.25">
      <c r="K12857"/>
    </row>
    <row r="12858" spans="11:11" x14ac:dyDescent="0.25">
      <c r="K12858"/>
    </row>
    <row r="12859" spans="11:11" x14ac:dyDescent="0.25">
      <c r="K12859"/>
    </row>
    <row r="12860" spans="11:11" x14ac:dyDescent="0.25">
      <c r="K12860"/>
    </row>
    <row r="12861" spans="11:11" x14ac:dyDescent="0.25">
      <c r="K12861"/>
    </row>
    <row r="12862" spans="11:11" x14ac:dyDescent="0.25">
      <c r="K12862"/>
    </row>
    <row r="12863" spans="11:11" x14ac:dyDescent="0.25">
      <c r="K12863"/>
    </row>
    <row r="12864" spans="11:11" x14ac:dyDescent="0.25">
      <c r="K12864"/>
    </row>
    <row r="12865" spans="11:11" x14ac:dyDescent="0.25">
      <c r="K12865"/>
    </row>
    <row r="12866" spans="11:11" x14ac:dyDescent="0.25">
      <c r="K12866"/>
    </row>
    <row r="12867" spans="11:11" x14ac:dyDescent="0.25">
      <c r="K12867"/>
    </row>
    <row r="12868" spans="11:11" x14ac:dyDescent="0.25">
      <c r="K12868"/>
    </row>
    <row r="12869" spans="11:11" x14ac:dyDescent="0.25">
      <c r="K12869"/>
    </row>
    <row r="12870" spans="11:11" x14ac:dyDescent="0.25">
      <c r="K12870"/>
    </row>
    <row r="12871" spans="11:11" x14ac:dyDescent="0.25">
      <c r="K12871"/>
    </row>
    <row r="12872" spans="11:11" x14ac:dyDescent="0.25">
      <c r="K12872"/>
    </row>
    <row r="12873" spans="11:11" x14ac:dyDescent="0.25">
      <c r="K12873"/>
    </row>
    <row r="12874" spans="11:11" x14ac:dyDescent="0.25">
      <c r="K12874"/>
    </row>
    <row r="12875" spans="11:11" x14ac:dyDescent="0.25">
      <c r="K12875"/>
    </row>
    <row r="12876" spans="11:11" x14ac:dyDescent="0.25">
      <c r="K12876"/>
    </row>
    <row r="12877" spans="11:11" x14ac:dyDescent="0.25">
      <c r="K12877"/>
    </row>
    <row r="12878" spans="11:11" x14ac:dyDescent="0.25">
      <c r="K12878"/>
    </row>
    <row r="12879" spans="11:11" x14ac:dyDescent="0.25">
      <c r="K12879"/>
    </row>
    <row r="12880" spans="11:11" x14ac:dyDescent="0.25">
      <c r="K12880"/>
    </row>
    <row r="12881" spans="11:11" x14ac:dyDescent="0.25">
      <c r="K12881"/>
    </row>
    <row r="12882" spans="11:11" x14ac:dyDescent="0.25">
      <c r="K12882"/>
    </row>
    <row r="12883" spans="11:11" x14ac:dyDescent="0.25">
      <c r="K12883"/>
    </row>
    <row r="12884" spans="11:11" x14ac:dyDescent="0.25">
      <c r="K12884"/>
    </row>
    <row r="12885" spans="11:11" x14ac:dyDescent="0.25">
      <c r="K12885"/>
    </row>
    <row r="12886" spans="11:11" x14ac:dyDescent="0.25">
      <c r="K12886"/>
    </row>
    <row r="12887" spans="11:11" x14ac:dyDescent="0.25">
      <c r="K12887"/>
    </row>
    <row r="12888" spans="11:11" x14ac:dyDescent="0.25">
      <c r="K12888"/>
    </row>
    <row r="12889" spans="11:11" x14ac:dyDescent="0.25">
      <c r="K12889"/>
    </row>
    <row r="12890" spans="11:11" x14ac:dyDescent="0.25">
      <c r="K12890"/>
    </row>
    <row r="12891" spans="11:11" x14ac:dyDescent="0.25">
      <c r="K12891"/>
    </row>
    <row r="12892" spans="11:11" x14ac:dyDescent="0.25">
      <c r="K12892"/>
    </row>
    <row r="12893" spans="11:11" x14ac:dyDescent="0.25">
      <c r="K12893"/>
    </row>
    <row r="12894" spans="11:11" x14ac:dyDescent="0.25">
      <c r="K12894"/>
    </row>
    <row r="12895" spans="11:11" x14ac:dyDescent="0.25">
      <c r="K12895"/>
    </row>
    <row r="12896" spans="11:11" x14ac:dyDescent="0.25">
      <c r="K12896"/>
    </row>
    <row r="12897" spans="11:11" x14ac:dyDescent="0.25">
      <c r="K12897"/>
    </row>
    <row r="12898" spans="11:11" x14ac:dyDescent="0.25">
      <c r="K12898"/>
    </row>
    <row r="12899" spans="11:11" x14ac:dyDescent="0.25">
      <c r="K12899"/>
    </row>
    <row r="12900" spans="11:11" x14ac:dyDescent="0.25">
      <c r="K12900"/>
    </row>
    <row r="12901" spans="11:11" x14ac:dyDescent="0.25">
      <c r="K12901"/>
    </row>
    <row r="12902" spans="11:11" x14ac:dyDescent="0.25">
      <c r="K12902"/>
    </row>
    <row r="12903" spans="11:11" x14ac:dyDescent="0.25">
      <c r="K12903"/>
    </row>
    <row r="12904" spans="11:11" x14ac:dyDescent="0.25">
      <c r="K12904"/>
    </row>
    <row r="12905" spans="11:11" x14ac:dyDescent="0.25">
      <c r="K12905"/>
    </row>
    <row r="12906" spans="11:11" x14ac:dyDescent="0.25">
      <c r="K12906"/>
    </row>
    <row r="12907" spans="11:11" x14ac:dyDescent="0.25">
      <c r="K12907"/>
    </row>
    <row r="12908" spans="11:11" x14ac:dyDescent="0.25">
      <c r="K12908"/>
    </row>
    <row r="12909" spans="11:11" x14ac:dyDescent="0.25">
      <c r="K12909"/>
    </row>
    <row r="12910" spans="11:11" x14ac:dyDescent="0.25">
      <c r="K12910"/>
    </row>
    <row r="12911" spans="11:11" x14ac:dyDescent="0.25">
      <c r="K12911"/>
    </row>
    <row r="12912" spans="11:11" x14ac:dyDescent="0.25">
      <c r="K12912"/>
    </row>
    <row r="12913" spans="11:11" x14ac:dyDescent="0.25">
      <c r="K12913"/>
    </row>
    <row r="12914" spans="11:11" x14ac:dyDescent="0.25">
      <c r="K12914"/>
    </row>
    <row r="12915" spans="11:11" x14ac:dyDescent="0.25">
      <c r="K12915"/>
    </row>
    <row r="12916" spans="11:11" x14ac:dyDescent="0.25">
      <c r="K12916"/>
    </row>
    <row r="12917" spans="11:11" x14ac:dyDescent="0.25">
      <c r="K12917"/>
    </row>
    <row r="12918" spans="11:11" x14ac:dyDescent="0.25">
      <c r="K12918"/>
    </row>
    <row r="12919" spans="11:11" x14ac:dyDescent="0.25">
      <c r="K12919"/>
    </row>
    <row r="12920" spans="11:11" x14ac:dyDescent="0.25">
      <c r="K12920"/>
    </row>
    <row r="12921" spans="11:11" x14ac:dyDescent="0.25">
      <c r="K12921"/>
    </row>
    <row r="12922" spans="11:11" x14ac:dyDescent="0.25">
      <c r="K12922"/>
    </row>
    <row r="12923" spans="11:11" x14ac:dyDescent="0.25">
      <c r="K12923"/>
    </row>
    <row r="12924" spans="11:11" x14ac:dyDescent="0.25">
      <c r="K12924"/>
    </row>
    <row r="12925" spans="11:11" x14ac:dyDescent="0.25">
      <c r="K12925"/>
    </row>
    <row r="12926" spans="11:11" x14ac:dyDescent="0.25">
      <c r="K12926"/>
    </row>
    <row r="12927" spans="11:11" x14ac:dyDescent="0.25">
      <c r="K12927"/>
    </row>
    <row r="12928" spans="11:11" x14ac:dyDescent="0.25">
      <c r="K12928"/>
    </row>
    <row r="12929" spans="11:11" x14ac:dyDescent="0.25">
      <c r="K12929"/>
    </row>
    <row r="12930" spans="11:11" x14ac:dyDescent="0.25">
      <c r="K12930"/>
    </row>
    <row r="12931" spans="11:11" x14ac:dyDescent="0.25">
      <c r="K12931"/>
    </row>
    <row r="12932" spans="11:11" x14ac:dyDescent="0.25">
      <c r="K12932"/>
    </row>
    <row r="12933" spans="11:11" x14ac:dyDescent="0.25">
      <c r="K12933"/>
    </row>
    <row r="12934" spans="11:11" x14ac:dyDescent="0.25">
      <c r="K12934"/>
    </row>
    <row r="12935" spans="11:11" x14ac:dyDescent="0.25">
      <c r="K12935"/>
    </row>
    <row r="12936" spans="11:11" x14ac:dyDescent="0.25">
      <c r="K12936"/>
    </row>
    <row r="12937" spans="11:11" x14ac:dyDescent="0.25">
      <c r="K12937"/>
    </row>
    <row r="12938" spans="11:11" x14ac:dyDescent="0.25">
      <c r="K12938"/>
    </row>
    <row r="12939" spans="11:11" x14ac:dyDescent="0.25">
      <c r="K12939"/>
    </row>
    <row r="12940" spans="11:11" x14ac:dyDescent="0.25">
      <c r="K12940"/>
    </row>
    <row r="12941" spans="11:11" x14ac:dyDescent="0.25">
      <c r="K12941"/>
    </row>
    <row r="12942" spans="11:11" x14ac:dyDescent="0.25">
      <c r="K12942"/>
    </row>
    <row r="12943" spans="11:11" x14ac:dyDescent="0.25">
      <c r="K12943"/>
    </row>
    <row r="12944" spans="11:11" x14ac:dyDescent="0.25">
      <c r="K12944"/>
    </row>
    <row r="12945" spans="11:11" x14ac:dyDescent="0.25">
      <c r="K12945"/>
    </row>
    <row r="12946" spans="11:11" x14ac:dyDescent="0.25">
      <c r="K12946"/>
    </row>
    <row r="12947" spans="11:11" x14ac:dyDescent="0.25">
      <c r="K12947"/>
    </row>
    <row r="12948" spans="11:11" x14ac:dyDescent="0.25">
      <c r="K12948"/>
    </row>
    <row r="12949" spans="11:11" x14ac:dyDescent="0.25">
      <c r="K12949"/>
    </row>
    <row r="12950" spans="11:11" x14ac:dyDescent="0.25">
      <c r="K12950"/>
    </row>
    <row r="12951" spans="11:11" x14ac:dyDescent="0.25">
      <c r="K12951"/>
    </row>
    <row r="12952" spans="11:11" x14ac:dyDescent="0.25">
      <c r="K12952"/>
    </row>
    <row r="12953" spans="11:11" x14ac:dyDescent="0.25">
      <c r="K12953"/>
    </row>
    <row r="12954" spans="11:11" x14ac:dyDescent="0.25">
      <c r="K12954"/>
    </row>
    <row r="12955" spans="11:11" x14ac:dyDescent="0.25">
      <c r="K12955"/>
    </row>
    <row r="12956" spans="11:11" x14ac:dyDescent="0.25">
      <c r="K12956"/>
    </row>
    <row r="12957" spans="11:11" x14ac:dyDescent="0.25">
      <c r="K12957"/>
    </row>
    <row r="12958" spans="11:11" x14ac:dyDescent="0.25">
      <c r="K12958"/>
    </row>
    <row r="12959" spans="11:11" x14ac:dyDescent="0.25">
      <c r="K12959"/>
    </row>
    <row r="12960" spans="11:11" x14ac:dyDescent="0.25">
      <c r="K12960"/>
    </row>
    <row r="12961" spans="11:11" x14ac:dyDescent="0.25">
      <c r="K12961"/>
    </row>
    <row r="12962" spans="11:11" x14ac:dyDescent="0.25">
      <c r="K12962"/>
    </row>
    <row r="12963" spans="11:11" x14ac:dyDescent="0.25">
      <c r="K12963"/>
    </row>
    <row r="12964" spans="11:11" x14ac:dyDescent="0.25">
      <c r="K12964"/>
    </row>
    <row r="12965" spans="11:11" x14ac:dyDescent="0.25">
      <c r="K12965"/>
    </row>
    <row r="12966" spans="11:11" x14ac:dyDescent="0.25">
      <c r="K12966"/>
    </row>
    <row r="12967" spans="11:11" x14ac:dyDescent="0.25">
      <c r="K12967"/>
    </row>
    <row r="12968" spans="11:11" x14ac:dyDescent="0.25">
      <c r="K12968"/>
    </row>
    <row r="12969" spans="11:11" x14ac:dyDescent="0.25">
      <c r="K12969"/>
    </row>
    <row r="12970" spans="11:11" x14ac:dyDescent="0.25">
      <c r="K12970"/>
    </row>
    <row r="12971" spans="11:11" x14ac:dyDescent="0.25">
      <c r="K12971"/>
    </row>
    <row r="12972" spans="11:11" x14ac:dyDescent="0.25">
      <c r="K12972"/>
    </row>
    <row r="12973" spans="11:11" x14ac:dyDescent="0.25">
      <c r="K12973"/>
    </row>
    <row r="12974" spans="11:11" x14ac:dyDescent="0.25">
      <c r="K12974"/>
    </row>
    <row r="12975" spans="11:11" x14ac:dyDescent="0.25">
      <c r="K12975"/>
    </row>
    <row r="12976" spans="11:11" x14ac:dyDescent="0.25">
      <c r="K12976"/>
    </row>
    <row r="12977" spans="11:11" x14ac:dyDescent="0.25">
      <c r="K12977"/>
    </row>
    <row r="12978" spans="11:11" x14ac:dyDescent="0.25">
      <c r="K12978"/>
    </row>
    <row r="12979" spans="11:11" x14ac:dyDescent="0.25">
      <c r="K12979"/>
    </row>
    <row r="12980" spans="11:11" x14ac:dyDescent="0.25">
      <c r="K12980"/>
    </row>
    <row r="12981" spans="11:11" x14ac:dyDescent="0.25">
      <c r="K12981"/>
    </row>
    <row r="12982" spans="11:11" x14ac:dyDescent="0.25">
      <c r="K12982"/>
    </row>
    <row r="12983" spans="11:11" x14ac:dyDescent="0.25">
      <c r="K12983"/>
    </row>
    <row r="12984" spans="11:11" x14ac:dyDescent="0.25">
      <c r="K12984"/>
    </row>
    <row r="12985" spans="11:11" x14ac:dyDescent="0.25">
      <c r="K12985"/>
    </row>
    <row r="12986" spans="11:11" x14ac:dyDescent="0.25">
      <c r="K12986"/>
    </row>
    <row r="12987" spans="11:11" x14ac:dyDescent="0.25">
      <c r="K12987"/>
    </row>
    <row r="12988" spans="11:11" x14ac:dyDescent="0.25">
      <c r="K12988"/>
    </row>
    <row r="12989" spans="11:11" x14ac:dyDescent="0.25">
      <c r="K12989"/>
    </row>
    <row r="12990" spans="11:11" x14ac:dyDescent="0.25">
      <c r="K12990"/>
    </row>
    <row r="12991" spans="11:11" x14ac:dyDescent="0.25">
      <c r="K12991"/>
    </row>
    <row r="12992" spans="11:11" x14ac:dyDescent="0.25">
      <c r="K12992"/>
    </row>
    <row r="12993" spans="11:11" x14ac:dyDescent="0.25">
      <c r="K12993"/>
    </row>
    <row r="12994" spans="11:11" x14ac:dyDescent="0.25">
      <c r="K12994"/>
    </row>
    <row r="12995" spans="11:11" x14ac:dyDescent="0.25">
      <c r="K12995"/>
    </row>
    <row r="12996" spans="11:11" x14ac:dyDescent="0.25">
      <c r="K12996"/>
    </row>
    <row r="12997" spans="11:11" x14ac:dyDescent="0.25">
      <c r="K12997"/>
    </row>
    <row r="12998" spans="11:11" x14ac:dyDescent="0.25">
      <c r="K12998"/>
    </row>
    <row r="12999" spans="11:11" x14ac:dyDescent="0.25">
      <c r="K12999"/>
    </row>
    <row r="13000" spans="11:11" x14ac:dyDescent="0.25">
      <c r="K13000"/>
    </row>
    <row r="13001" spans="11:11" x14ac:dyDescent="0.25">
      <c r="K13001"/>
    </row>
    <row r="13002" spans="11:11" x14ac:dyDescent="0.25">
      <c r="K13002"/>
    </row>
    <row r="13003" spans="11:11" x14ac:dyDescent="0.25">
      <c r="K13003"/>
    </row>
    <row r="13004" spans="11:11" x14ac:dyDescent="0.25">
      <c r="K13004"/>
    </row>
    <row r="13005" spans="11:11" x14ac:dyDescent="0.25">
      <c r="K13005"/>
    </row>
    <row r="13006" spans="11:11" x14ac:dyDescent="0.25">
      <c r="K13006"/>
    </row>
    <row r="13007" spans="11:11" x14ac:dyDescent="0.25">
      <c r="K13007"/>
    </row>
    <row r="13008" spans="11:11" x14ac:dyDescent="0.25">
      <c r="K13008"/>
    </row>
    <row r="13009" spans="11:11" x14ac:dyDescent="0.25">
      <c r="K13009"/>
    </row>
    <row r="13010" spans="11:11" x14ac:dyDescent="0.25">
      <c r="K13010"/>
    </row>
    <row r="13011" spans="11:11" x14ac:dyDescent="0.25">
      <c r="K13011"/>
    </row>
    <row r="13012" spans="11:11" x14ac:dyDescent="0.25">
      <c r="K13012"/>
    </row>
    <row r="13013" spans="11:11" x14ac:dyDescent="0.25">
      <c r="K13013"/>
    </row>
    <row r="13014" spans="11:11" x14ac:dyDescent="0.25">
      <c r="K13014"/>
    </row>
    <row r="13015" spans="11:11" x14ac:dyDescent="0.25">
      <c r="K13015"/>
    </row>
    <row r="13016" spans="11:11" x14ac:dyDescent="0.25">
      <c r="K13016"/>
    </row>
    <row r="13017" spans="11:11" x14ac:dyDescent="0.25">
      <c r="K13017"/>
    </row>
    <row r="13018" spans="11:11" x14ac:dyDescent="0.25">
      <c r="K13018"/>
    </row>
    <row r="13019" spans="11:11" x14ac:dyDescent="0.25">
      <c r="K13019"/>
    </row>
    <row r="13020" spans="11:11" x14ac:dyDescent="0.25">
      <c r="K13020"/>
    </row>
    <row r="13021" spans="11:11" x14ac:dyDescent="0.25">
      <c r="K13021"/>
    </row>
    <row r="13022" spans="11:11" x14ac:dyDescent="0.25">
      <c r="K13022"/>
    </row>
    <row r="13023" spans="11:11" x14ac:dyDescent="0.25">
      <c r="K13023"/>
    </row>
    <row r="13024" spans="11:11" x14ac:dyDescent="0.25">
      <c r="K13024"/>
    </row>
    <row r="13025" spans="11:11" x14ac:dyDescent="0.25">
      <c r="K13025"/>
    </row>
    <row r="13026" spans="11:11" x14ac:dyDescent="0.25">
      <c r="K13026"/>
    </row>
    <row r="13027" spans="11:11" x14ac:dyDescent="0.25">
      <c r="K13027"/>
    </row>
    <row r="13028" spans="11:11" x14ac:dyDescent="0.25">
      <c r="K13028"/>
    </row>
    <row r="13029" spans="11:11" x14ac:dyDescent="0.25">
      <c r="K13029"/>
    </row>
    <row r="13030" spans="11:11" x14ac:dyDescent="0.25">
      <c r="K13030"/>
    </row>
    <row r="13031" spans="11:11" x14ac:dyDescent="0.25">
      <c r="K13031"/>
    </row>
    <row r="13032" spans="11:11" x14ac:dyDescent="0.25">
      <c r="K13032"/>
    </row>
    <row r="13033" spans="11:11" x14ac:dyDescent="0.25">
      <c r="K13033"/>
    </row>
    <row r="13034" spans="11:11" x14ac:dyDescent="0.25">
      <c r="K13034"/>
    </row>
    <row r="13035" spans="11:11" x14ac:dyDescent="0.25">
      <c r="K13035"/>
    </row>
    <row r="13036" spans="11:11" x14ac:dyDescent="0.25">
      <c r="K13036"/>
    </row>
    <row r="13037" spans="11:11" x14ac:dyDescent="0.25">
      <c r="K13037"/>
    </row>
    <row r="13038" spans="11:11" x14ac:dyDescent="0.25">
      <c r="K13038"/>
    </row>
    <row r="13039" spans="11:11" x14ac:dyDescent="0.25">
      <c r="K13039"/>
    </row>
    <row r="13040" spans="11:11" x14ac:dyDescent="0.25">
      <c r="K13040"/>
    </row>
    <row r="13041" spans="11:11" x14ac:dyDescent="0.25">
      <c r="K13041"/>
    </row>
    <row r="13042" spans="11:11" x14ac:dyDescent="0.25">
      <c r="K13042"/>
    </row>
    <row r="13043" spans="11:11" x14ac:dyDescent="0.25">
      <c r="K13043"/>
    </row>
    <row r="13044" spans="11:11" x14ac:dyDescent="0.25">
      <c r="K13044"/>
    </row>
    <row r="13045" spans="11:11" x14ac:dyDescent="0.25">
      <c r="K13045"/>
    </row>
    <row r="13046" spans="11:11" x14ac:dyDescent="0.25">
      <c r="K13046"/>
    </row>
    <row r="13047" spans="11:11" x14ac:dyDescent="0.25">
      <c r="K13047"/>
    </row>
    <row r="13048" spans="11:11" x14ac:dyDescent="0.25">
      <c r="K13048"/>
    </row>
    <row r="13049" spans="11:11" x14ac:dyDescent="0.25">
      <c r="K13049"/>
    </row>
    <row r="13050" spans="11:11" x14ac:dyDescent="0.25">
      <c r="K13050"/>
    </row>
    <row r="13051" spans="11:11" x14ac:dyDescent="0.25">
      <c r="K13051"/>
    </row>
    <row r="13052" spans="11:11" x14ac:dyDescent="0.25">
      <c r="K13052"/>
    </row>
    <row r="13053" spans="11:11" x14ac:dyDescent="0.25">
      <c r="K13053"/>
    </row>
    <row r="13054" spans="11:11" x14ac:dyDescent="0.25">
      <c r="K13054"/>
    </row>
    <row r="13055" spans="11:11" x14ac:dyDescent="0.25">
      <c r="K13055"/>
    </row>
    <row r="13056" spans="11:11" x14ac:dyDescent="0.25">
      <c r="K13056"/>
    </row>
    <row r="13057" spans="11:11" x14ac:dyDescent="0.25">
      <c r="K13057"/>
    </row>
    <row r="13058" spans="11:11" x14ac:dyDescent="0.25">
      <c r="K13058"/>
    </row>
    <row r="13059" spans="11:11" x14ac:dyDescent="0.25">
      <c r="K13059"/>
    </row>
    <row r="13060" spans="11:11" x14ac:dyDescent="0.25">
      <c r="K13060"/>
    </row>
    <row r="13061" spans="11:11" x14ac:dyDescent="0.25">
      <c r="K13061"/>
    </row>
    <row r="13062" spans="11:11" x14ac:dyDescent="0.25">
      <c r="K13062"/>
    </row>
    <row r="13063" spans="11:11" x14ac:dyDescent="0.25">
      <c r="K13063"/>
    </row>
    <row r="13064" spans="11:11" x14ac:dyDescent="0.25">
      <c r="K13064"/>
    </row>
    <row r="13065" spans="11:11" x14ac:dyDescent="0.25">
      <c r="K13065"/>
    </row>
    <row r="13066" spans="11:11" x14ac:dyDescent="0.25">
      <c r="K13066"/>
    </row>
    <row r="13067" spans="11:11" x14ac:dyDescent="0.25">
      <c r="K13067"/>
    </row>
    <row r="13068" spans="11:11" x14ac:dyDescent="0.25">
      <c r="K13068"/>
    </row>
    <row r="13069" spans="11:11" x14ac:dyDescent="0.25">
      <c r="K13069"/>
    </row>
    <row r="13070" spans="11:11" x14ac:dyDescent="0.25">
      <c r="K13070"/>
    </row>
    <row r="13071" spans="11:11" x14ac:dyDescent="0.25">
      <c r="K13071"/>
    </row>
    <row r="13072" spans="11:11" x14ac:dyDescent="0.25">
      <c r="K13072"/>
    </row>
    <row r="13073" spans="11:11" x14ac:dyDescent="0.25">
      <c r="K13073"/>
    </row>
    <row r="13074" spans="11:11" x14ac:dyDescent="0.25">
      <c r="K13074"/>
    </row>
    <row r="13075" spans="11:11" x14ac:dyDescent="0.25">
      <c r="K13075"/>
    </row>
    <row r="13076" spans="11:11" x14ac:dyDescent="0.25">
      <c r="K13076"/>
    </row>
    <row r="13077" spans="11:11" x14ac:dyDescent="0.25">
      <c r="K13077"/>
    </row>
    <row r="13078" spans="11:11" x14ac:dyDescent="0.25">
      <c r="K13078"/>
    </row>
    <row r="13079" spans="11:11" x14ac:dyDescent="0.25">
      <c r="K13079"/>
    </row>
    <row r="13080" spans="11:11" x14ac:dyDescent="0.25">
      <c r="K13080"/>
    </row>
    <row r="13081" spans="11:11" x14ac:dyDescent="0.25">
      <c r="K13081"/>
    </row>
    <row r="13082" spans="11:11" x14ac:dyDescent="0.25">
      <c r="K13082"/>
    </row>
    <row r="13083" spans="11:11" x14ac:dyDescent="0.25">
      <c r="K13083"/>
    </row>
    <row r="13084" spans="11:11" x14ac:dyDescent="0.25">
      <c r="K13084"/>
    </row>
    <row r="13085" spans="11:11" x14ac:dyDescent="0.25">
      <c r="K13085"/>
    </row>
    <row r="13086" spans="11:11" x14ac:dyDescent="0.25">
      <c r="K13086"/>
    </row>
    <row r="13087" spans="11:11" x14ac:dyDescent="0.25">
      <c r="K13087"/>
    </row>
    <row r="13088" spans="11:11" x14ac:dyDescent="0.25">
      <c r="K13088"/>
    </row>
    <row r="13089" spans="11:11" x14ac:dyDescent="0.25">
      <c r="K13089"/>
    </row>
    <row r="13090" spans="11:11" x14ac:dyDescent="0.25">
      <c r="K13090"/>
    </row>
    <row r="13091" spans="11:11" x14ac:dyDescent="0.25">
      <c r="K13091"/>
    </row>
    <row r="13092" spans="11:11" x14ac:dyDescent="0.25">
      <c r="K13092"/>
    </row>
    <row r="13093" spans="11:11" x14ac:dyDescent="0.25">
      <c r="K13093"/>
    </row>
    <row r="13094" spans="11:11" x14ac:dyDescent="0.25">
      <c r="K13094"/>
    </row>
    <row r="13095" spans="11:11" x14ac:dyDescent="0.25">
      <c r="K13095"/>
    </row>
    <row r="13096" spans="11:11" x14ac:dyDescent="0.25">
      <c r="K13096"/>
    </row>
    <row r="13097" spans="11:11" x14ac:dyDescent="0.25">
      <c r="K13097"/>
    </row>
    <row r="13098" spans="11:11" x14ac:dyDescent="0.25">
      <c r="K13098"/>
    </row>
    <row r="13099" spans="11:11" x14ac:dyDescent="0.25">
      <c r="K13099"/>
    </row>
    <row r="13100" spans="11:11" x14ac:dyDescent="0.25">
      <c r="K13100"/>
    </row>
    <row r="13101" spans="11:11" x14ac:dyDescent="0.25">
      <c r="K13101"/>
    </row>
    <row r="13102" spans="11:11" x14ac:dyDescent="0.25">
      <c r="K13102"/>
    </row>
    <row r="13103" spans="11:11" x14ac:dyDescent="0.25">
      <c r="K13103"/>
    </row>
    <row r="13104" spans="11:11" x14ac:dyDescent="0.25">
      <c r="K13104"/>
    </row>
    <row r="13105" spans="11:11" x14ac:dyDescent="0.25">
      <c r="K13105"/>
    </row>
    <row r="13106" spans="11:11" x14ac:dyDescent="0.25">
      <c r="K13106"/>
    </row>
    <row r="13107" spans="11:11" x14ac:dyDescent="0.25">
      <c r="K13107"/>
    </row>
    <row r="13108" spans="11:11" x14ac:dyDescent="0.25">
      <c r="K13108"/>
    </row>
    <row r="13109" spans="11:11" x14ac:dyDescent="0.25">
      <c r="K13109"/>
    </row>
    <row r="13110" spans="11:11" x14ac:dyDescent="0.25">
      <c r="K13110"/>
    </row>
    <row r="13111" spans="11:11" x14ac:dyDescent="0.25">
      <c r="K13111"/>
    </row>
    <row r="13112" spans="11:11" x14ac:dyDescent="0.25">
      <c r="K13112"/>
    </row>
    <row r="13113" spans="11:11" x14ac:dyDescent="0.25">
      <c r="K13113"/>
    </row>
    <row r="13114" spans="11:11" x14ac:dyDescent="0.25">
      <c r="K13114"/>
    </row>
    <row r="13115" spans="11:11" x14ac:dyDescent="0.25">
      <c r="K13115"/>
    </row>
    <row r="13116" spans="11:11" x14ac:dyDescent="0.25">
      <c r="K13116"/>
    </row>
    <row r="13117" spans="11:11" x14ac:dyDescent="0.25">
      <c r="K13117"/>
    </row>
    <row r="13118" spans="11:11" x14ac:dyDescent="0.25">
      <c r="K13118"/>
    </row>
    <row r="13119" spans="11:11" x14ac:dyDescent="0.25">
      <c r="K13119"/>
    </row>
    <row r="13120" spans="11:11" x14ac:dyDescent="0.25">
      <c r="K13120"/>
    </row>
    <row r="13121" spans="11:11" x14ac:dyDescent="0.25">
      <c r="K13121"/>
    </row>
    <row r="13122" spans="11:11" x14ac:dyDescent="0.25">
      <c r="K13122"/>
    </row>
    <row r="13123" spans="11:11" x14ac:dyDescent="0.25">
      <c r="K13123"/>
    </row>
    <row r="13124" spans="11:11" x14ac:dyDescent="0.25">
      <c r="K13124"/>
    </row>
    <row r="13125" spans="11:11" x14ac:dyDescent="0.25">
      <c r="K13125"/>
    </row>
    <row r="13126" spans="11:11" x14ac:dyDescent="0.25">
      <c r="K13126"/>
    </row>
    <row r="13127" spans="11:11" x14ac:dyDescent="0.25">
      <c r="K13127"/>
    </row>
    <row r="13128" spans="11:11" x14ac:dyDescent="0.25">
      <c r="K13128"/>
    </row>
    <row r="13129" spans="11:11" x14ac:dyDescent="0.25">
      <c r="K13129"/>
    </row>
    <row r="13130" spans="11:11" x14ac:dyDescent="0.25">
      <c r="K13130"/>
    </row>
    <row r="13131" spans="11:11" x14ac:dyDescent="0.25">
      <c r="K13131"/>
    </row>
    <row r="13132" spans="11:11" x14ac:dyDescent="0.25">
      <c r="K13132"/>
    </row>
    <row r="13133" spans="11:11" x14ac:dyDescent="0.25">
      <c r="K13133"/>
    </row>
    <row r="13134" spans="11:11" x14ac:dyDescent="0.25">
      <c r="K13134"/>
    </row>
    <row r="13135" spans="11:11" x14ac:dyDescent="0.25">
      <c r="K13135"/>
    </row>
    <row r="13136" spans="11:11" x14ac:dyDescent="0.25">
      <c r="K13136"/>
    </row>
    <row r="13137" spans="11:11" x14ac:dyDescent="0.25">
      <c r="K13137"/>
    </row>
    <row r="13138" spans="11:11" x14ac:dyDescent="0.25">
      <c r="K13138"/>
    </row>
    <row r="13139" spans="11:11" x14ac:dyDescent="0.25">
      <c r="K13139"/>
    </row>
    <row r="13140" spans="11:11" x14ac:dyDescent="0.25">
      <c r="K13140"/>
    </row>
    <row r="13141" spans="11:11" x14ac:dyDescent="0.25">
      <c r="K13141"/>
    </row>
    <row r="13142" spans="11:11" x14ac:dyDescent="0.25">
      <c r="K13142"/>
    </row>
    <row r="13143" spans="11:11" x14ac:dyDescent="0.25">
      <c r="K13143"/>
    </row>
    <row r="13144" spans="11:11" x14ac:dyDescent="0.25">
      <c r="K13144"/>
    </row>
    <row r="13145" spans="11:11" x14ac:dyDescent="0.25">
      <c r="K13145"/>
    </row>
    <row r="13146" spans="11:11" x14ac:dyDescent="0.25">
      <c r="K13146"/>
    </row>
    <row r="13147" spans="11:11" x14ac:dyDescent="0.25">
      <c r="K13147"/>
    </row>
    <row r="13148" spans="11:11" x14ac:dyDescent="0.25">
      <c r="K13148"/>
    </row>
    <row r="13149" spans="11:11" x14ac:dyDescent="0.25">
      <c r="K13149"/>
    </row>
    <row r="13150" spans="11:11" x14ac:dyDescent="0.25">
      <c r="K13150"/>
    </row>
    <row r="13151" spans="11:11" x14ac:dyDescent="0.25">
      <c r="K13151"/>
    </row>
    <row r="13152" spans="11:11" x14ac:dyDescent="0.25">
      <c r="K13152"/>
    </row>
    <row r="13153" spans="11:11" x14ac:dyDescent="0.25">
      <c r="K13153"/>
    </row>
    <row r="13154" spans="11:11" x14ac:dyDescent="0.25">
      <c r="K13154"/>
    </row>
    <row r="13155" spans="11:11" x14ac:dyDescent="0.25">
      <c r="K13155"/>
    </row>
    <row r="13156" spans="11:11" x14ac:dyDescent="0.25">
      <c r="K13156"/>
    </row>
    <row r="13157" spans="11:11" x14ac:dyDescent="0.25">
      <c r="K13157"/>
    </row>
    <row r="13158" spans="11:11" x14ac:dyDescent="0.25">
      <c r="K13158"/>
    </row>
    <row r="13159" spans="11:11" x14ac:dyDescent="0.25">
      <c r="K13159"/>
    </row>
    <row r="13160" spans="11:11" x14ac:dyDescent="0.25">
      <c r="K13160"/>
    </row>
    <row r="13161" spans="11:11" x14ac:dyDescent="0.25">
      <c r="K13161"/>
    </row>
    <row r="13162" spans="11:11" x14ac:dyDescent="0.25">
      <c r="K13162"/>
    </row>
    <row r="13163" spans="11:11" x14ac:dyDescent="0.25">
      <c r="K13163"/>
    </row>
    <row r="13164" spans="11:11" x14ac:dyDescent="0.25">
      <c r="K13164"/>
    </row>
    <row r="13165" spans="11:11" x14ac:dyDescent="0.25">
      <c r="K13165"/>
    </row>
    <row r="13166" spans="11:11" x14ac:dyDescent="0.25">
      <c r="K13166"/>
    </row>
    <row r="13167" spans="11:11" x14ac:dyDescent="0.25">
      <c r="K13167"/>
    </row>
    <row r="13168" spans="11:11" x14ac:dyDescent="0.25">
      <c r="K13168"/>
    </row>
    <row r="13169" spans="11:11" x14ac:dyDescent="0.25">
      <c r="K13169"/>
    </row>
    <row r="13170" spans="11:11" x14ac:dyDescent="0.25">
      <c r="K13170"/>
    </row>
    <row r="13171" spans="11:11" x14ac:dyDescent="0.25">
      <c r="K13171"/>
    </row>
    <row r="13172" spans="11:11" x14ac:dyDescent="0.25">
      <c r="K13172"/>
    </row>
    <row r="13173" spans="11:11" x14ac:dyDescent="0.25">
      <c r="K13173"/>
    </row>
    <row r="13174" spans="11:11" x14ac:dyDescent="0.25">
      <c r="K13174"/>
    </row>
    <row r="13175" spans="11:11" x14ac:dyDescent="0.25">
      <c r="K13175"/>
    </row>
    <row r="13176" spans="11:11" x14ac:dyDescent="0.25">
      <c r="K13176"/>
    </row>
    <row r="13177" spans="11:11" x14ac:dyDescent="0.25">
      <c r="K13177"/>
    </row>
    <row r="13178" spans="11:11" x14ac:dyDescent="0.25">
      <c r="K13178"/>
    </row>
    <row r="13179" spans="11:11" x14ac:dyDescent="0.25">
      <c r="K13179"/>
    </row>
    <row r="13180" spans="11:11" x14ac:dyDescent="0.25">
      <c r="K13180"/>
    </row>
    <row r="13181" spans="11:11" x14ac:dyDescent="0.25">
      <c r="K13181"/>
    </row>
    <row r="13182" spans="11:11" x14ac:dyDescent="0.25">
      <c r="K13182"/>
    </row>
    <row r="13183" spans="11:11" x14ac:dyDescent="0.25">
      <c r="K13183"/>
    </row>
    <row r="13184" spans="11:11" x14ac:dyDescent="0.25">
      <c r="K13184"/>
    </row>
    <row r="13185" spans="11:11" x14ac:dyDescent="0.25">
      <c r="K13185"/>
    </row>
    <row r="13186" spans="11:11" x14ac:dyDescent="0.25">
      <c r="K13186"/>
    </row>
    <row r="13187" spans="11:11" x14ac:dyDescent="0.25">
      <c r="K13187"/>
    </row>
    <row r="13188" spans="11:11" x14ac:dyDescent="0.25">
      <c r="K13188"/>
    </row>
    <row r="13189" spans="11:11" x14ac:dyDescent="0.25">
      <c r="K13189"/>
    </row>
    <row r="13190" spans="11:11" x14ac:dyDescent="0.25">
      <c r="K13190"/>
    </row>
    <row r="13191" spans="11:11" x14ac:dyDescent="0.25">
      <c r="K13191"/>
    </row>
    <row r="13192" spans="11:11" x14ac:dyDescent="0.25">
      <c r="K13192"/>
    </row>
    <row r="13193" spans="11:11" x14ac:dyDescent="0.25">
      <c r="K13193"/>
    </row>
    <row r="13194" spans="11:11" x14ac:dyDescent="0.25">
      <c r="K13194"/>
    </row>
    <row r="13195" spans="11:11" x14ac:dyDescent="0.25">
      <c r="K13195"/>
    </row>
    <row r="13196" spans="11:11" x14ac:dyDescent="0.25">
      <c r="K13196"/>
    </row>
    <row r="13197" spans="11:11" x14ac:dyDescent="0.25">
      <c r="K13197"/>
    </row>
    <row r="13198" spans="11:11" x14ac:dyDescent="0.25">
      <c r="K13198"/>
    </row>
    <row r="13199" spans="11:11" x14ac:dyDescent="0.25">
      <c r="K13199"/>
    </row>
    <row r="13200" spans="11:11" x14ac:dyDescent="0.25">
      <c r="K13200"/>
    </row>
    <row r="13201" spans="11:11" x14ac:dyDescent="0.25">
      <c r="K13201"/>
    </row>
    <row r="13202" spans="11:11" x14ac:dyDescent="0.25">
      <c r="K13202"/>
    </row>
    <row r="13203" spans="11:11" x14ac:dyDescent="0.25">
      <c r="K13203"/>
    </row>
    <row r="13204" spans="11:11" x14ac:dyDescent="0.25">
      <c r="K13204"/>
    </row>
    <row r="13205" spans="11:11" x14ac:dyDescent="0.25">
      <c r="K13205"/>
    </row>
    <row r="13206" spans="11:11" x14ac:dyDescent="0.25">
      <c r="K13206"/>
    </row>
    <row r="13207" spans="11:11" x14ac:dyDescent="0.25">
      <c r="K13207"/>
    </row>
    <row r="13208" spans="11:11" x14ac:dyDescent="0.25">
      <c r="K13208"/>
    </row>
    <row r="13209" spans="11:11" x14ac:dyDescent="0.25">
      <c r="K13209"/>
    </row>
    <row r="13210" spans="11:11" x14ac:dyDescent="0.25">
      <c r="K13210"/>
    </row>
    <row r="13211" spans="11:11" x14ac:dyDescent="0.25">
      <c r="K13211"/>
    </row>
    <row r="13212" spans="11:11" x14ac:dyDescent="0.25">
      <c r="K13212"/>
    </row>
    <row r="13213" spans="11:11" x14ac:dyDescent="0.25">
      <c r="K13213"/>
    </row>
    <row r="13214" spans="11:11" x14ac:dyDescent="0.25">
      <c r="K13214"/>
    </row>
    <row r="13215" spans="11:11" x14ac:dyDescent="0.25">
      <c r="K13215"/>
    </row>
    <row r="13216" spans="11:11" x14ac:dyDescent="0.25">
      <c r="K13216"/>
    </row>
    <row r="13217" spans="11:11" x14ac:dyDescent="0.25">
      <c r="K13217"/>
    </row>
    <row r="13218" spans="11:11" x14ac:dyDescent="0.25">
      <c r="K13218"/>
    </row>
    <row r="13219" spans="11:11" x14ac:dyDescent="0.25">
      <c r="K13219"/>
    </row>
    <row r="13220" spans="11:11" x14ac:dyDescent="0.25">
      <c r="K13220"/>
    </row>
    <row r="13221" spans="11:11" x14ac:dyDescent="0.25">
      <c r="K13221"/>
    </row>
    <row r="13222" spans="11:11" x14ac:dyDescent="0.25">
      <c r="K13222"/>
    </row>
    <row r="13223" spans="11:11" x14ac:dyDescent="0.25">
      <c r="K13223"/>
    </row>
    <row r="13224" spans="11:11" x14ac:dyDescent="0.25">
      <c r="K13224"/>
    </row>
    <row r="13225" spans="11:11" x14ac:dyDescent="0.25">
      <c r="K13225"/>
    </row>
    <row r="13226" spans="11:11" x14ac:dyDescent="0.25">
      <c r="K13226"/>
    </row>
    <row r="13227" spans="11:11" x14ac:dyDescent="0.25">
      <c r="K13227"/>
    </row>
    <row r="13228" spans="11:11" x14ac:dyDescent="0.25">
      <c r="K13228"/>
    </row>
    <row r="13229" spans="11:11" x14ac:dyDescent="0.25">
      <c r="K13229"/>
    </row>
    <row r="13230" spans="11:11" x14ac:dyDescent="0.25">
      <c r="K13230"/>
    </row>
    <row r="13231" spans="11:11" x14ac:dyDescent="0.25">
      <c r="K13231"/>
    </row>
    <row r="13232" spans="11:11" x14ac:dyDescent="0.25">
      <c r="K13232"/>
    </row>
    <row r="13233" spans="11:11" x14ac:dyDescent="0.25">
      <c r="K13233"/>
    </row>
    <row r="13234" spans="11:11" x14ac:dyDescent="0.25">
      <c r="K13234"/>
    </row>
    <row r="13235" spans="11:11" x14ac:dyDescent="0.25">
      <c r="K13235"/>
    </row>
    <row r="13236" spans="11:11" x14ac:dyDescent="0.25">
      <c r="K13236"/>
    </row>
    <row r="13237" spans="11:11" x14ac:dyDescent="0.25">
      <c r="K13237"/>
    </row>
    <row r="13238" spans="11:11" x14ac:dyDescent="0.25">
      <c r="K13238"/>
    </row>
    <row r="13239" spans="11:11" x14ac:dyDescent="0.25">
      <c r="K13239"/>
    </row>
    <row r="13240" spans="11:11" x14ac:dyDescent="0.25">
      <c r="K13240"/>
    </row>
    <row r="13241" spans="11:11" x14ac:dyDescent="0.25">
      <c r="K13241"/>
    </row>
    <row r="13242" spans="11:11" x14ac:dyDescent="0.25">
      <c r="K13242"/>
    </row>
    <row r="13243" spans="11:11" x14ac:dyDescent="0.25">
      <c r="K13243"/>
    </row>
    <row r="13244" spans="11:11" x14ac:dyDescent="0.25">
      <c r="K13244"/>
    </row>
    <row r="13245" spans="11:11" x14ac:dyDescent="0.25">
      <c r="K13245"/>
    </row>
    <row r="13246" spans="11:11" x14ac:dyDescent="0.25">
      <c r="K13246"/>
    </row>
    <row r="13247" spans="11:11" x14ac:dyDescent="0.25">
      <c r="K13247"/>
    </row>
    <row r="13248" spans="11:11" x14ac:dyDescent="0.25">
      <c r="K13248"/>
    </row>
    <row r="13249" spans="11:11" x14ac:dyDescent="0.25">
      <c r="K13249"/>
    </row>
    <row r="13250" spans="11:11" x14ac:dyDescent="0.25">
      <c r="K13250"/>
    </row>
    <row r="13251" spans="11:11" x14ac:dyDescent="0.25">
      <c r="K13251"/>
    </row>
    <row r="13252" spans="11:11" x14ac:dyDescent="0.25">
      <c r="K13252"/>
    </row>
    <row r="13253" spans="11:11" x14ac:dyDescent="0.25">
      <c r="K13253"/>
    </row>
    <row r="13254" spans="11:11" x14ac:dyDescent="0.25">
      <c r="K13254"/>
    </row>
    <row r="13255" spans="11:11" x14ac:dyDescent="0.25">
      <c r="K13255"/>
    </row>
    <row r="13256" spans="11:11" x14ac:dyDescent="0.25">
      <c r="K13256"/>
    </row>
    <row r="13257" spans="11:11" x14ac:dyDescent="0.25">
      <c r="K13257"/>
    </row>
    <row r="13258" spans="11:11" x14ac:dyDescent="0.25">
      <c r="K13258"/>
    </row>
    <row r="13259" spans="11:11" x14ac:dyDescent="0.25">
      <c r="K13259"/>
    </row>
    <row r="13260" spans="11:11" x14ac:dyDescent="0.25">
      <c r="K13260"/>
    </row>
    <row r="13261" spans="11:11" x14ac:dyDescent="0.25">
      <c r="K13261"/>
    </row>
    <row r="13262" spans="11:11" x14ac:dyDescent="0.25">
      <c r="K13262"/>
    </row>
    <row r="13263" spans="11:11" x14ac:dyDescent="0.25">
      <c r="K13263"/>
    </row>
    <row r="13264" spans="11:11" x14ac:dyDescent="0.25">
      <c r="K13264"/>
    </row>
    <row r="13265" spans="11:11" x14ac:dyDescent="0.25">
      <c r="K13265"/>
    </row>
    <row r="13266" spans="11:11" x14ac:dyDescent="0.25">
      <c r="K13266"/>
    </row>
    <row r="13267" spans="11:11" x14ac:dyDescent="0.25">
      <c r="K13267"/>
    </row>
    <row r="13268" spans="11:11" x14ac:dyDescent="0.25">
      <c r="K13268"/>
    </row>
    <row r="13269" spans="11:11" x14ac:dyDescent="0.25">
      <c r="K13269"/>
    </row>
    <row r="13270" spans="11:11" x14ac:dyDescent="0.25">
      <c r="K13270"/>
    </row>
    <row r="13271" spans="11:11" x14ac:dyDescent="0.25">
      <c r="K13271"/>
    </row>
    <row r="13272" spans="11:11" x14ac:dyDescent="0.25">
      <c r="K13272"/>
    </row>
    <row r="13273" spans="11:11" x14ac:dyDescent="0.25">
      <c r="K13273"/>
    </row>
    <row r="13274" spans="11:11" x14ac:dyDescent="0.25">
      <c r="K13274"/>
    </row>
    <row r="13275" spans="11:11" x14ac:dyDescent="0.25">
      <c r="K13275"/>
    </row>
    <row r="13276" spans="11:11" x14ac:dyDescent="0.25">
      <c r="K13276"/>
    </row>
    <row r="13277" spans="11:11" x14ac:dyDescent="0.25">
      <c r="K13277"/>
    </row>
    <row r="13278" spans="11:11" x14ac:dyDescent="0.25">
      <c r="K13278"/>
    </row>
    <row r="13279" spans="11:11" x14ac:dyDescent="0.25">
      <c r="K13279"/>
    </row>
    <row r="13280" spans="11:11" x14ac:dyDescent="0.25">
      <c r="K13280"/>
    </row>
    <row r="13281" spans="11:11" x14ac:dyDescent="0.25">
      <c r="K13281"/>
    </row>
    <row r="13282" spans="11:11" x14ac:dyDescent="0.25">
      <c r="K13282"/>
    </row>
    <row r="13283" spans="11:11" x14ac:dyDescent="0.25">
      <c r="K13283"/>
    </row>
    <row r="13284" spans="11:11" x14ac:dyDescent="0.25">
      <c r="K13284"/>
    </row>
    <row r="13285" spans="11:11" x14ac:dyDescent="0.25">
      <c r="K13285"/>
    </row>
    <row r="13286" spans="11:11" x14ac:dyDescent="0.25">
      <c r="K13286"/>
    </row>
    <row r="13287" spans="11:11" x14ac:dyDescent="0.25">
      <c r="K13287"/>
    </row>
    <row r="13288" spans="11:11" x14ac:dyDescent="0.25">
      <c r="K13288"/>
    </row>
    <row r="13289" spans="11:11" x14ac:dyDescent="0.25">
      <c r="K13289"/>
    </row>
    <row r="13290" spans="11:11" x14ac:dyDescent="0.25">
      <c r="K13290"/>
    </row>
    <row r="13291" spans="11:11" x14ac:dyDescent="0.25">
      <c r="K13291"/>
    </row>
    <row r="13292" spans="11:11" x14ac:dyDescent="0.25">
      <c r="K13292"/>
    </row>
    <row r="13293" spans="11:11" x14ac:dyDescent="0.25">
      <c r="K13293"/>
    </row>
    <row r="13294" spans="11:11" x14ac:dyDescent="0.25">
      <c r="K13294"/>
    </row>
    <row r="13295" spans="11:11" x14ac:dyDescent="0.25">
      <c r="K13295"/>
    </row>
    <row r="13296" spans="11:11" x14ac:dyDescent="0.25">
      <c r="K13296"/>
    </row>
    <row r="13297" spans="11:11" x14ac:dyDescent="0.25">
      <c r="K13297"/>
    </row>
    <row r="13298" spans="11:11" x14ac:dyDescent="0.25">
      <c r="K13298"/>
    </row>
    <row r="13299" spans="11:11" x14ac:dyDescent="0.25">
      <c r="K13299"/>
    </row>
    <row r="13300" spans="11:11" x14ac:dyDescent="0.25">
      <c r="K13300"/>
    </row>
    <row r="13301" spans="11:11" x14ac:dyDescent="0.25">
      <c r="K13301"/>
    </row>
    <row r="13302" spans="11:11" x14ac:dyDescent="0.25">
      <c r="K13302"/>
    </row>
    <row r="13303" spans="11:11" x14ac:dyDescent="0.25">
      <c r="K13303"/>
    </row>
    <row r="13304" spans="11:11" x14ac:dyDescent="0.25">
      <c r="K13304"/>
    </row>
    <row r="13305" spans="11:11" x14ac:dyDescent="0.25">
      <c r="K13305"/>
    </row>
    <row r="13306" spans="11:11" x14ac:dyDescent="0.25">
      <c r="K13306"/>
    </row>
    <row r="13307" spans="11:11" x14ac:dyDescent="0.25">
      <c r="K13307"/>
    </row>
    <row r="13308" spans="11:11" x14ac:dyDescent="0.25">
      <c r="K13308"/>
    </row>
    <row r="13309" spans="11:11" x14ac:dyDescent="0.25">
      <c r="K13309"/>
    </row>
    <row r="13310" spans="11:11" x14ac:dyDescent="0.25">
      <c r="K13310"/>
    </row>
    <row r="13311" spans="11:11" x14ac:dyDescent="0.25">
      <c r="K13311"/>
    </row>
    <row r="13312" spans="11:11" x14ac:dyDescent="0.25">
      <c r="K13312"/>
    </row>
    <row r="13313" spans="11:11" x14ac:dyDescent="0.25">
      <c r="K13313"/>
    </row>
    <row r="13314" spans="11:11" x14ac:dyDescent="0.25">
      <c r="K13314"/>
    </row>
    <row r="13315" spans="11:11" x14ac:dyDescent="0.25">
      <c r="K13315"/>
    </row>
    <row r="13316" spans="11:11" x14ac:dyDescent="0.25">
      <c r="K13316"/>
    </row>
    <row r="13317" spans="11:11" x14ac:dyDescent="0.25">
      <c r="K13317"/>
    </row>
    <row r="13318" spans="11:11" x14ac:dyDescent="0.25">
      <c r="K13318"/>
    </row>
    <row r="13319" spans="11:11" x14ac:dyDescent="0.25">
      <c r="K13319"/>
    </row>
    <row r="13320" spans="11:11" x14ac:dyDescent="0.25">
      <c r="K13320"/>
    </row>
    <row r="13321" spans="11:11" x14ac:dyDescent="0.25">
      <c r="K13321"/>
    </row>
    <row r="13322" spans="11:11" x14ac:dyDescent="0.25">
      <c r="K13322"/>
    </row>
    <row r="13323" spans="11:11" x14ac:dyDescent="0.25">
      <c r="K13323"/>
    </row>
    <row r="13324" spans="11:11" x14ac:dyDescent="0.25">
      <c r="K13324"/>
    </row>
    <row r="13325" spans="11:11" x14ac:dyDescent="0.25">
      <c r="K13325"/>
    </row>
    <row r="13326" spans="11:11" x14ac:dyDescent="0.25">
      <c r="K13326"/>
    </row>
    <row r="13327" spans="11:11" x14ac:dyDescent="0.25">
      <c r="K13327"/>
    </row>
    <row r="13328" spans="11:11" x14ac:dyDescent="0.25">
      <c r="K13328"/>
    </row>
    <row r="13329" spans="11:11" x14ac:dyDescent="0.25">
      <c r="K13329"/>
    </row>
    <row r="13330" spans="11:11" x14ac:dyDescent="0.25">
      <c r="K13330"/>
    </row>
    <row r="13331" spans="11:11" x14ac:dyDescent="0.25">
      <c r="K13331"/>
    </row>
    <row r="13332" spans="11:11" x14ac:dyDescent="0.25">
      <c r="K13332"/>
    </row>
    <row r="13333" spans="11:11" x14ac:dyDescent="0.25">
      <c r="K13333"/>
    </row>
    <row r="13334" spans="11:11" x14ac:dyDescent="0.25">
      <c r="K13334"/>
    </row>
    <row r="13335" spans="11:11" x14ac:dyDescent="0.25">
      <c r="K13335"/>
    </row>
    <row r="13336" spans="11:11" x14ac:dyDescent="0.25">
      <c r="K13336"/>
    </row>
    <row r="13337" spans="11:11" x14ac:dyDescent="0.25">
      <c r="K13337"/>
    </row>
    <row r="13338" spans="11:11" x14ac:dyDescent="0.25">
      <c r="K13338"/>
    </row>
    <row r="13339" spans="11:11" x14ac:dyDescent="0.25">
      <c r="K13339"/>
    </row>
    <row r="13340" spans="11:11" x14ac:dyDescent="0.25">
      <c r="K13340"/>
    </row>
    <row r="13341" spans="11:11" x14ac:dyDescent="0.25">
      <c r="K13341"/>
    </row>
    <row r="13342" spans="11:11" x14ac:dyDescent="0.25">
      <c r="K13342"/>
    </row>
    <row r="13343" spans="11:11" x14ac:dyDescent="0.25">
      <c r="K13343"/>
    </row>
    <row r="13344" spans="11:11" x14ac:dyDescent="0.25">
      <c r="K13344"/>
    </row>
    <row r="13345" spans="11:11" x14ac:dyDescent="0.25">
      <c r="K13345"/>
    </row>
    <row r="13346" spans="11:11" x14ac:dyDescent="0.25">
      <c r="K13346"/>
    </row>
    <row r="13347" spans="11:11" x14ac:dyDescent="0.25">
      <c r="K13347"/>
    </row>
    <row r="13348" spans="11:11" x14ac:dyDescent="0.25">
      <c r="K13348"/>
    </row>
    <row r="13349" spans="11:11" x14ac:dyDescent="0.25">
      <c r="K13349"/>
    </row>
    <row r="13350" spans="11:11" x14ac:dyDescent="0.25">
      <c r="K13350"/>
    </row>
    <row r="13351" spans="11:11" x14ac:dyDescent="0.25">
      <c r="K13351"/>
    </row>
    <row r="13352" spans="11:11" x14ac:dyDescent="0.25">
      <c r="K13352"/>
    </row>
    <row r="13353" spans="11:11" x14ac:dyDescent="0.25">
      <c r="K13353"/>
    </row>
    <row r="13354" spans="11:11" x14ac:dyDescent="0.25">
      <c r="K13354"/>
    </row>
    <row r="13355" spans="11:11" x14ac:dyDescent="0.25">
      <c r="K13355"/>
    </row>
    <row r="13356" spans="11:11" x14ac:dyDescent="0.25">
      <c r="K13356"/>
    </row>
    <row r="13357" spans="11:11" x14ac:dyDescent="0.25">
      <c r="K13357"/>
    </row>
    <row r="13358" spans="11:11" x14ac:dyDescent="0.25">
      <c r="K13358"/>
    </row>
    <row r="13359" spans="11:11" x14ac:dyDescent="0.25">
      <c r="K13359"/>
    </row>
    <row r="13360" spans="11:11" x14ac:dyDescent="0.25">
      <c r="K13360"/>
    </row>
    <row r="13361" spans="11:11" x14ac:dyDescent="0.25">
      <c r="K13361"/>
    </row>
    <row r="13362" spans="11:11" x14ac:dyDescent="0.25">
      <c r="K13362"/>
    </row>
    <row r="13363" spans="11:11" x14ac:dyDescent="0.25">
      <c r="K13363"/>
    </row>
    <row r="13364" spans="11:11" x14ac:dyDescent="0.25">
      <c r="K13364"/>
    </row>
    <row r="13365" spans="11:11" x14ac:dyDescent="0.25">
      <c r="K13365"/>
    </row>
    <row r="13366" spans="11:11" x14ac:dyDescent="0.25">
      <c r="K13366"/>
    </row>
    <row r="13367" spans="11:11" x14ac:dyDescent="0.25">
      <c r="K13367"/>
    </row>
    <row r="13368" spans="11:11" x14ac:dyDescent="0.25">
      <c r="K13368"/>
    </row>
    <row r="13369" spans="11:11" x14ac:dyDescent="0.25">
      <c r="K13369"/>
    </row>
    <row r="13370" spans="11:11" x14ac:dyDescent="0.25">
      <c r="K13370"/>
    </row>
    <row r="13371" spans="11:11" x14ac:dyDescent="0.25">
      <c r="K13371"/>
    </row>
    <row r="13372" spans="11:11" x14ac:dyDescent="0.25">
      <c r="K13372"/>
    </row>
    <row r="13373" spans="11:11" x14ac:dyDescent="0.25">
      <c r="K13373"/>
    </row>
    <row r="13374" spans="11:11" x14ac:dyDescent="0.25">
      <c r="K13374"/>
    </row>
    <row r="13375" spans="11:11" x14ac:dyDescent="0.25">
      <c r="K13375"/>
    </row>
    <row r="13376" spans="11:11" x14ac:dyDescent="0.25">
      <c r="K13376"/>
    </row>
    <row r="13377" spans="11:11" x14ac:dyDescent="0.25">
      <c r="K13377"/>
    </row>
    <row r="13378" spans="11:11" x14ac:dyDescent="0.25">
      <c r="K13378"/>
    </row>
    <row r="13379" spans="11:11" x14ac:dyDescent="0.25">
      <c r="K13379"/>
    </row>
    <row r="13380" spans="11:11" x14ac:dyDescent="0.25">
      <c r="K13380"/>
    </row>
    <row r="13381" spans="11:11" x14ac:dyDescent="0.25">
      <c r="K13381"/>
    </row>
    <row r="13382" spans="11:11" x14ac:dyDescent="0.25">
      <c r="K13382"/>
    </row>
    <row r="13383" spans="11:11" x14ac:dyDescent="0.25">
      <c r="K13383"/>
    </row>
    <row r="13384" spans="11:11" x14ac:dyDescent="0.25">
      <c r="K13384"/>
    </row>
    <row r="13385" spans="11:11" x14ac:dyDescent="0.25">
      <c r="K13385"/>
    </row>
    <row r="13386" spans="11:11" x14ac:dyDescent="0.25">
      <c r="K13386"/>
    </row>
    <row r="13387" spans="11:11" x14ac:dyDescent="0.25">
      <c r="K13387"/>
    </row>
    <row r="13388" spans="11:11" x14ac:dyDescent="0.25">
      <c r="K13388"/>
    </row>
    <row r="13389" spans="11:11" x14ac:dyDescent="0.25">
      <c r="K13389"/>
    </row>
    <row r="13390" spans="11:11" x14ac:dyDescent="0.25">
      <c r="K13390"/>
    </row>
    <row r="13391" spans="11:11" x14ac:dyDescent="0.25">
      <c r="K13391"/>
    </row>
    <row r="13392" spans="11:11" x14ac:dyDescent="0.25">
      <c r="K13392"/>
    </row>
    <row r="13393" spans="11:11" x14ac:dyDescent="0.25">
      <c r="K13393"/>
    </row>
    <row r="13394" spans="11:11" x14ac:dyDescent="0.25">
      <c r="K13394"/>
    </row>
    <row r="13395" spans="11:11" x14ac:dyDescent="0.25">
      <c r="K13395"/>
    </row>
    <row r="13396" spans="11:11" x14ac:dyDescent="0.25">
      <c r="K13396"/>
    </row>
    <row r="13397" spans="11:11" x14ac:dyDescent="0.25">
      <c r="K13397"/>
    </row>
    <row r="13398" spans="11:11" x14ac:dyDescent="0.25">
      <c r="K13398"/>
    </row>
    <row r="13399" spans="11:11" x14ac:dyDescent="0.25">
      <c r="K13399"/>
    </row>
    <row r="13400" spans="11:11" x14ac:dyDescent="0.25">
      <c r="K13400"/>
    </row>
    <row r="13401" spans="11:11" x14ac:dyDescent="0.25">
      <c r="K13401"/>
    </row>
    <row r="13402" spans="11:11" x14ac:dyDescent="0.25">
      <c r="K13402"/>
    </row>
    <row r="13403" spans="11:11" x14ac:dyDescent="0.25">
      <c r="K13403"/>
    </row>
    <row r="13404" spans="11:11" x14ac:dyDescent="0.25">
      <c r="K13404"/>
    </row>
    <row r="13405" spans="11:11" x14ac:dyDescent="0.25">
      <c r="K13405"/>
    </row>
    <row r="13406" spans="11:11" x14ac:dyDescent="0.25">
      <c r="K13406"/>
    </row>
    <row r="13407" spans="11:11" x14ac:dyDescent="0.25">
      <c r="K13407"/>
    </row>
    <row r="13408" spans="11:11" x14ac:dyDescent="0.25">
      <c r="K13408"/>
    </row>
    <row r="13409" spans="11:11" x14ac:dyDescent="0.25">
      <c r="K13409"/>
    </row>
    <row r="13410" spans="11:11" x14ac:dyDescent="0.25">
      <c r="K13410"/>
    </row>
    <row r="13411" spans="11:11" x14ac:dyDescent="0.25">
      <c r="K13411"/>
    </row>
    <row r="13412" spans="11:11" x14ac:dyDescent="0.25">
      <c r="K13412"/>
    </row>
    <row r="13413" spans="11:11" x14ac:dyDescent="0.25">
      <c r="K13413"/>
    </row>
    <row r="13414" spans="11:11" x14ac:dyDescent="0.25">
      <c r="K13414"/>
    </row>
    <row r="13415" spans="11:11" x14ac:dyDescent="0.25">
      <c r="K13415"/>
    </row>
    <row r="13416" spans="11:11" x14ac:dyDescent="0.25">
      <c r="K13416"/>
    </row>
    <row r="13417" spans="11:11" x14ac:dyDescent="0.25">
      <c r="K13417"/>
    </row>
    <row r="13418" spans="11:11" x14ac:dyDescent="0.25">
      <c r="K13418"/>
    </row>
    <row r="13419" spans="11:11" x14ac:dyDescent="0.25">
      <c r="K13419"/>
    </row>
    <row r="13420" spans="11:11" x14ac:dyDescent="0.25">
      <c r="K13420"/>
    </row>
    <row r="13421" spans="11:11" x14ac:dyDescent="0.25">
      <c r="K13421"/>
    </row>
    <row r="13422" spans="11:11" x14ac:dyDescent="0.25">
      <c r="K13422"/>
    </row>
    <row r="13423" spans="11:11" x14ac:dyDescent="0.25">
      <c r="K13423"/>
    </row>
    <row r="13424" spans="11:11" x14ac:dyDescent="0.25">
      <c r="K13424"/>
    </row>
    <row r="13425" spans="11:11" x14ac:dyDescent="0.25">
      <c r="K13425"/>
    </row>
    <row r="13426" spans="11:11" x14ac:dyDescent="0.25">
      <c r="K13426"/>
    </row>
    <row r="13427" spans="11:11" x14ac:dyDescent="0.25">
      <c r="K13427"/>
    </row>
    <row r="13428" spans="11:11" x14ac:dyDescent="0.25">
      <c r="K13428"/>
    </row>
    <row r="13429" spans="11:11" x14ac:dyDescent="0.25">
      <c r="K13429"/>
    </row>
    <row r="13430" spans="11:11" x14ac:dyDescent="0.25">
      <c r="K13430"/>
    </row>
    <row r="13431" spans="11:11" x14ac:dyDescent="0.25">
      <c r="K13431"/>
    </row>
    <row r="13432" spans="11:11" x14ac:dyDescent="0.25">
      <c r="K13432"/>
    </row>
    <row r="13433" spans="11:11" x14ac:dyDescent="0.25">
      <c r="K13433"/>
    </row>
    <row r="13434" spans="11:11" x14ac:dyDescent="0.25">
      <c r="K13434"/>
    </row>
    <row r="13435" spans="11:11" x14ac:dyDescent="0.25">
      <c r="K13435"/>
    </row>
    <row r="13436" spans="11:11" x14ac:dyDescent="0.25">
      <c r="K13436"/>
    </row>
    <row r="13437" spans="11:11" x14ac:dyDescent="0.25">
      <c r="K13437"/>
    </row>
    <row r="13438" spans="11:11" x14ac:dyDescent="0.25">
      <c r="K13438"/>
    </row>
    <row r="13439" spans="11:11" x14ac:dyDescent="0.25">
      <c r="K13439"/>
    </row>
    <row r="13440" spans="11:11" x14ac:dyDescent="0.25">
      <c r="K13440"/>
    </row>
    <row r="13441" spans="11:11" x14ac:dyDescent="0.25">
      <c r="K13441"/>
    </row>
    <row r="13442" spans="11:11" x14ac:dyDescent="0.25">
      <c r="K13442"/>
    </row>
    <row r="13443" spans="11:11" x14ac:dyDescent="0.25">
      <c r="K13443"/>
    </row>
    <row r="13444" spans="11:11" x14ac:dyDescent="0.25">
      <c r="K13444"/>
    </row>
    <row r="13445" spans="11:11" x14ac:dyDescent="0.25">
      <c r="K13445"/>
    </row>
    <row r="13446" spans="11:11" x14ac:dyDescent="0.25">
      <c r="K13446"/>
    </row>
    <row r="13447" spans="11:11" x14ac:dyDescent="0.25">
      <c r="K13447"/>
    </row>
    <row r="13448" spans="11:11" x14ac:dyDescent="0.25">
      <c r="K13448"/>
    </row>
    <row r="13449" spans="11:11" x14ac:dyDescent="0.25">
      <c r="K13449"/>
    </row>
    <row r="13450" spans="11:11" x14ac:dyDescent="0.25">
      <c r="K13450"/>
    </row>
    <row r="13451" spans="11:11" x14ac:dyDescent="0.25">
      <c r="K13451"/>
    </row>
    <row r="13452" spans="11:11" x14ac:dyDescent="0.25">
      <c r="K13452"/>
    </row>
    <row r="13453" spans="11:11" x14ac:dyDescent="0.25">
      <c r="K13453"/>
    </row>
    <row r="13454" spans="11:11" x14ac:dyDescent="0.25">
      <c r="K13454"/>
    </row>
    <row r="13455" spans="11:11" x14ac:dyDescent="0.25">
      <c r="K13455"/>
    </row>
    <row r="13456" spans="11:11" x14ac:dyDescent="0.25">
      <c r="K13456"/>
    </row>
    <row r="13457" spans="11:11" x14ac:dyDescent="0.25">
      <c r="K13457"/>
    </row>
    <row r="13458" spans="11:11" x14ac:dyDescent="0.25">
      <c r="K13458"/>
    </row>
    <row r="13459" spans="11:11" x14ac:dyDescent="0.25">
      <c r="K13459"/>
    </row>
    <row r="13460" spans="11:11" x14ac:dyDescent="0.25">
      <c r="K13460"/>
    </row>
    <row r="13461" spans="11:11" x14ac:dyDescent="0.25">
      <c r="K13461"/>
    </row>
    <row r="13462" spans="11:11" x14ac:dyDescent="0.25">
      <c r="K13462"/>
    </row>
    <row r="13463" spans="11:11" x14ac:dyDescent="0.25">
      <c r="K13463"/>
    </row>
    <row r="13464" spans="11:11" x14ac:dyDescent="0.25">
      <c r="K13464"/>
    </row>
    <row r="13465" spans="11:11" x14ac:dyDescent="0.25">
      <c r="K13465"/>
    </row>
    <row r="13466" spans="11:11" x14ac:dyDescent="0.25">
      <c r="K13466"/>
    </row>
    <row r="13467" spans="11:11" x14ac:dyDescent="0.25">
      <c r="K13467"/>
    </row>
    <row r="13468" spans="11:11" x14ac:dyDescent="0.25">
      <c r="K13468"/>
    </row>
    <row r="13469" spans="11:11" x14ac:dyDescent="0.25">
      <c r="K13469"/>
    </row>
    <row r="13470" spans="11:11" x14ac:dyDescent="0.25">
      <c r="K13470"/>
    </row>
    <row r="13471" spans="11:11" x14ac:dyDescent="0.25">
      <c r="K13471"/>
    </row>
    <row r="13472" spans="11:11" x14ac:dyDescent="0.25">
      <c r="K13472"/>
    </row>
    <row r="13473" spans="11:11" x14ac:dyDescent="0.25">
      <c r="K13473"/>
    </row>
    <row r="13474" spans="11:11" x14ac:dyDescent="0.25">
      <c r="K13474"/>
    </row>
    <row r="13475" spans="11:11" x14ac:dyDescent="0.25">
      <c r="K13475"/>
    </row>
    <row r="13476" spans="11:11" x14ac:dyDescent="0.25">
      <c r="K13476"/>
    </row>
    <row r="13477" spans="11:11" x14ac:dyDescent="0.25">
      <c r="K13477"/>
    </row>
    <row r="13478" spans="11:11" x14ac:dyDescent="0.25">
      <c r="K13478"/>
    </row>
    <row r="13479" spans="11:11" x14ac:dyDescent="0.25">
      <c r="K13479"/>
    </row>
    <row r="13480" spans="11:11" x14ac:dyDescent="0.25">
      <c r="K13480"/>
    </row>
    <row r="13481" spans="11:11" x14ac:dyDescent="0.25">
      <c r="K13481"/>
    </row>
    <row r="13482" spans="11:11" x14ac:dyDescent="0.25">
      <c r="K13482"/>
    </row>
    <row r="13483" spans="11:11" x14ac:dyDescent="0.25">
      <c r="K13483"/>
    </row>
    <row r="13484" spans="11:11" x14ac:dyDescent="0.25">
      <c r="K13484"/>
    </row>
    <row r="13485" spans="11:11" x14ac:dyDescent="0.25">
      <c r="K13485"/>
    </row>
    <row r="13486" spans="11:11" x14ac:dyDescent="0.25">
      <c r="K13486"/>
    </row>
    <row r="13487" spans="11:11" x14ac:dyDescent="0.25">
      <c r="K13487"/>
    </row>
    <row r="13488" spans="11:11" x14ac:dyDescent="0.25">
      <c r="K13488"/>
    </row>
    <row r="13489" spans="11:11" x14ac:dyDescent="0.25">
      <c r="K13489"/>
    </row>
    <row r="13490" spans="11:11" x14ac:dyDescent="0.25">
      <c r="K13490"/>
    </row>
    <row r="13491" spans="11:11" x14ac:dyDescent="0.25">
      <c r="K13491"/>
    </row>
    <row r="13492" spans="11:11" x14ac:dyDescent="0.25">
      <c r="K13492"/>
    </row>
    <row r="13493" spans="11:11" x14ac:dyDescent="0.25">
      <c r="K13493"/>
    </row>
    <row r="13494" spans="11:11" x14ac:dyDescent="0.25">
      <c r="K13494"/>
    </row>
    <row r="13495" spans="11:11" x14ac:dyDescent="0.25">
      <c r="K13495"/>
    </row>
    <row r="13496" spans="11:11" x14ac:dyDescent="0.25">
      <c r="K13496"/>
    </row>
    <row r="13497" spans="11:11" x14ac:dyDescent="0.25">
      <c r="K13497"/>
    </row>
    <row r="13498" spans="11:11" x14ac:dyDescent="0.25">
      <c r="K13498"/>
    </row>
    <row r="13499" spans="11:11" x14ac:dyDescent="0.25">
      <c r="K13499"/>
    </row>
    <row r="13500" spans="11:11" x14ac:dyDescent="0.25">
      <c r="K13500"/>
    </row>
    <row r="13501" spans="11:11" x14ac:dyDescent="0.25">
      <c r="K13501"/>
    </row>
    <row r="13502" spans="11:11" x14ac:dyDescent="0.25">
      <c r="K13502"/>
    </row>
    <row r="13503" spans="11:11" x14ac:dyDescent="0.25">
      <c r="K13503"/>
    </row>
    <row r="13504" spans="11:11" x14ac:dyDescent="0.25">
      <c r="K13504"/>
    </row>
    <row r="13505" spans="11:11" x14ac:dyDescent="0.25">
      <c r="K13505"/>
    </row>
    <row r="13506" spans="11:11" x14ac:dyDescent="0.25">
      <c r="K13506"/>
    </row>
    <row r="13507" spans="11:11" x14ac:dyDescent="0.25">
      <c r="K13507"/>
    </row>
    <row r="13508" spans="11:11" x14ac:dyDescent="0.25">
      <c r="K13508"/>
    </row>
    <row r="13509" spans="11:11" x14ac:dyDescent="0.25">
      <c r="K13509"/>
    </row>
    <row r="13510" spans="11:11" x14ac:dyDescent="0.25">
      <c r="K13510"/>
    </row>
    <row r="13511" spans="11:11" x14ac:dyDescent="0.25">
      <c r="K13511"/>
    </row>
    <row r="13512" spans="11:11" x14ac:dyDescent="0.25">
      <c r="K13512"/>
    </row>
    <row r="13513" spans="11:11" x14ac:dyDescent="0.25">
      <c r="K13513"/>
    </row>
    <row r="13514" spans="11:11" x14ac:dyDescent="0.25">
      <c r="K13514"/>
    </row>
    <row r="13515" spans="11:11" x14ac:dyDescent="0.25">
      <c r="K13515"/>
    </row>
    <row r="13516" spans="11:11" x14ac:dyDescent="0.25">
      <c r="K13516"/>
    </row>
    <row r="13517" spans="11:11" x14ac:dyDescent="0.25">
      <c r="K13517"/>
    </row>
    <row r="13518" spans="11:11" x14ac:dyDescent="0.25">
      <c r="K13518"/>
    </row>
    <row r="13519" spans="11:11" x14ac:dyDescent="0.25">
      <c r="K13519"/>
    </row>
    <row r="13520" spans="11:11" x14ac:dyDescent="0.25">
      <c r="K13520"/>
    </row>
    <row r="13521" spans="11:11" x14ac:dyDescent="0.25">
      <c r="K13521"/>
    </row>
    <row r="13522" spans="11:11" x14ac:dyDescent="0.25">
      <c r="K13522"/>
    </row>
    <row r="13523" spans="11:11" x14ac:dyDescent="0.25">
      <c r="K13523"/>
    </row>
    <row r="13524" spans="11:11" x14ac:dyDescent="0.25">
      <c r="K13524"/>
    </row>
    <row r="13525" spans="11:11" x14ac:dyDescent="0.25">
      <c r="K13525"/>
    </row>
    <row r="13526" spans="11:11" x14ac:dyDescent="0.25">
      <c r="K13526"/>
    </row>
    <row r="13527" spans="11:11" x14ac:dyDescent="0.25">
      <c r="K13527"/>
    </row>
    <row r="13528" spans="11:11" x14ac:dyDescent="0.25">
      <c r="K13528"/>
    </row>
    <row r="13529" spans="11:11" x14ac:dyDescent="0.25">
      <c r="K13529"/>
    </row>
    <row r="13530" spans="11:11" x14ac:dyDescent="0.25">
      <c r="K13530"/>
    </row>
    <row r="13531" spans="11:11" x14ac:dyDescent="0.25">
      <c r="K13531"/>
    </row>
    <row r="13532" spans="11:11" x14ac:dyDescent="0.25">
      <c r="K13532"/>
    </row>
    <row r="13533" spans="11:11" x14ac:dyDescent="0.25">
      <c r="K13533"/>
    </row>
    <row r="13534" spans="11:11" x14ac:dyDescent="0.25">
      <c r="K13534"/>
    </row>
    <row r="13535" spans="11:11" x14ac:dyDescent="0.25">
      <c r="K13535"/>
    </row>
    <row r="13536" spans="11:11" x14ac:dyDescent="0.25">
      <c r="K13536"/>
    </row>
    <row r="13537" spans="11:11" x14ac:dyDescent="0.25">
      <c r="K13537"/>
    </row>
    <row r="13538" spans="11:11" x14ac:dyDescent="0.25">
      <c r="K13538"/>
    </row>
    <row r="13539" spans="11:11" x14ac:dyDescent="0.25">
      <c r="K13539"/>
    </row>
    <row r="13540" spans="11:11" x14ac:dyDescent="0.25">
      <c r="K13540"/>
    </row>
    <row r="13541" spans="11:11" x14ac:dyDescent="0.25">
      <c r="K13541"/>
    </row>
    <row r="13542" spans="11:11" x14ac:dyDescent="0.25">
      <c r="K13542"/>
    </row>
    <row r="13543" spans="11:11" x14ac:dyDescent="0.25">
      <c r="K13543"/>
    </row>
    <row r="13544" spans="11:11" x14ac:dyDescent="0.25">
      <c r="K13544"/>
    </row>
    <row r="13545" spans="11:11" x14ac:dyDescent="0.25">
      <c r="K13545"/>
    </row>
    <row r="13546" spans="11:11" x14ac:dyDescent="0.25">
      <c r="K13546"/>
    </row>
    <row r="13547" spans="11:11" x14ac:dyDescent="0.25">
      <c r="K13547"/>
    </row>
    <row r="13548" spans="11:11" x14ac:dyDescent="0.25">
      <c r="K13548"/>
    </row>
    <row r="13549" spans="11:11" x14ac:dyDescent="0.25">
      <c r="K13549"/>
    </row>
    <row r="13550" spans="11:11" x14ac:dyDescent="0.25">
      <c r="K13550"/>
    </row>
    <row r="13551" spans="11:11" x14ac:dyDescent="0.25">
      <c r="K13551"/>
    </row>
    <row r="13552" spans="11:11" x14ac:dyDescent="0.25">
      <c r="K13552"/>
    </row>
    <row r="13553" spans="11:11" x14ac:dyDescent="0.25">
      <c r="K13553"/>
    </row>
    <row r="13554" spans="11:11" x14ac:dyDescent="0.25">
      <c r="K13554"/>
    </row>
    <row r="13555" spans="11:11" x14ac:dyDescent="0.25">
      <c r="K13555"/>
    </row>
    <row r="13556" spans="11:11" x14ac:dyDescent="0.25">
      <c r="K13556"/>
    </row>
    <row r="13557" spans="11:11" x14ac:dyDescent="0.25">
      <c r="K13557"/>
    </row>
    <row r="13558" spans="11:11" x14ac:dyDescent="0.25">
      <c r="K13558"/>
    </row>
    <row r="13559" spans="11:11" x14ac:dyDescent="0.25">
      <c r="K13559"/>
    </row>
    <row r="13560" spans="11:11" x14ac:dyDescent="0.25">
      <c r="K13560"/>
    </row>
    <row r="13561" spans="11:11" x14ac:dyDescent="0.25">
      <c r="K13561"/>
    </row>
    <row r="13562" spans="11:11" x14ac:dyDescent="0.25">
      <c r="K13562"/>
    </row>
    <row r="13563" spans="11:11" x14ac:dyDescent="0.25">
      <c r="K13563"/>
    </row>
    <row r="13564" spans="11:11" x14ac:dyDescent="0.25">
      <c r="K13564"/>
    </row>
    <row r="13565" spans="11:11" x14ac:dyDescent="0.25">
      <c r="K13565"/>
    </row>
    <row r="13566" spans="11:11" x14ac:dyDescent="0.25">
      <c r="K13566"/>
    </row>
    <row r="13567" spans="11:11" x14ac:dyDescent="0.25">
      <c r="K13567"/>
    </row>
    <row r="13568" spans="11:11" x14ac:dyDescent="0.25">
      <c r="K13568"/>
    </row>
    <row r="13569" spans="11:11" x14ac:dyDescent="0.25">
      <c r="K13569"/>
    </row>
    <row r="13570" spans="11:11" x14ac:dyDescent="0.25">
      <c r="K13570"/>
    </row>
    <row r="13571" spans="11:11" x14ac:dyDescent="0.25">
      <c r="K13571"/>
    </row>
    <row r="13572" spans="11:11" x14ac:dyDescent="0.25">
      <c r="K13572"/>
    </row>
    <row r="13573" spans="11:11" x14ac:dyDescent="0.25">
      <c r="K13573"/>
    </row>
    <row r="13574" spans="11:11" x14ac:dyDescent="0.25">
      <c r="K13574"/>
    </row>
    <row r="13575" spans="11:11" x14ac:dyDescent="0.25">
      <c r="K13575"/>
    </row>
    <row r="13576" spans="11:11" x14ac:dyDescent="0.25">
      <c r="K13576"/>
    </row>
    <row r="13577" spans="11:11" x14ac:dyDescent="0.25">
      <c r="K13577"/>
    </row>
    <row r="13578" spans="11:11" x14ac:dyDescent="0.25">
      <c r="K13578"/>
    </row>
    <row r="13579" spans="11:11" x14ac:dyDescent="0.25">
      <c r="K13579"/>
    </row>
    <row r="13580" spans="11:11" x14ac:dyDescent="0.25">
      <c r="K13580"/>
    </row>
    <row r="13581" spans="11:11" x14ac:dyDescent="0.25">
      <c r="K13581"/>
    </row>
    <row r="13582" spans="11:11" x14ac:dyDescent="0.25">
      <c r="K13582"/>
    </row>
    <row r="13583" spans="11:11" x14ac:dyDescent="0.25">
      <c r="K13583"/>
    </row>
    <row r="13584" spans="11:11" x14ac:dyDescent="0.25">
      <c r="K13584"/>
    </row>
    <row r="13585" spans="11:11" x14ac:dyDescent="0.25">
      <c r="K13585"/>
    </row>
    <row r="13586" spans="11:11" x14ac:dyDescent="0.25">
      <c r="K13586"/>
    </row>
    <row r="13587" spans="11:11" x14ac:dyDescent="0.25">
      <c r="K13587"/>
    </row>
    <row r="13588" spans="11:11" x14ac:dyDescent="0.25">
      <c r="K13588"/>
    </row>
    <row r="13589" spans="11:11" x14ac:dyDescent="0.25">
      <c r="K13589"/>
    </row>
    <row r="13590" spans="11:11" x14ac:dyDescent="0.25">
      <c r="K13590"/>
    </row>
    <row r="13591" spans="11:11" x14ac:dyDescent="0.25">
      <c r="K13591"/>
    </row>
    <row r="13592" spans="11:11" x14ac:dyDescent="0.25">
      <c r="K13592"/>
    </row>
    <row r="13593" spans="11:11" x14ac:dyDescent="0.25">
      <c r="K13593"/>
    </row>
    <row r="13594" spans="11:11" x14ac:dyDescent="0.25">
      <c r="K13594"/>
    </row>
    <row r="13595" spans="11:11" x14ac:dyDescent="0.25">
      <c r="K13595"/>
    </row>
    <row r="13596" spans="11:11" x14ac:dyDescent="0.25">
      <c r="K13596"/>
    </row>
    <row r="13597" spans="11:11" x14ac:dyDescent="0.25">
      <c r="K13597"/>
    </row>
    <row r="13598" spans="11:11" x14ac:dyDescent="0.25">
      <c r="K13598"/>
    </row>
    <row r="13599" spans="11:11" x14ac:dyDescent="0.25">
      <c r="K13599"/>
    </row>
    <row r="13600" spans="11:11" x14ac:dyDescent="0.25">
      <c r="K13600"/>
    </row>
    <row r="13601" spans="11:11" x14ac:dyDescent="0.25">
      <c r="K13601"/>
    </row>
    <row r="13602" spans="11:11" x14ac:dyDescent="0.25">
      <c r="K13602"/>
    </row>
    <row r="13603" spans="11:11" x14ac:dyDescent="0.25">
      <c r="K13603"/>
    </row>
    <row r="13604" spans="11:11" x14ac:dyDescent="0.25">
      <c r="K13604"/>
    </row>
    <row r="13605" spans="11:11" x14ac:dyDescent="0.25">
      <c r="K13605"/>
    </row>
    <row r="13606" spans="11:11" x14ac:dyDescent="0.25">
      <c r="K13606"/>
    </row>
    <row r="13607" spans="11:11" x14ac:dyDescent="0.25">
      <c r="K13607"/>
    </row>
    <row r="13608" spans="11:11" x14ac:dyDescent="0.25">
      <c r="K13608"/>
    </row>
    <row r="13609" spans="11:11" x14ac:dyDescent="0.25">
      <c r="K13609"/>
    </row>
    <row r="13610" spans="11:11" x14ac:dyDescent="0.25">
      <c r="K13610"/>
    </row>
    <row r="13611" spans="11:11" x14ac:dyDescent="0.25">
      <c r="K13611"/>
    </row>
    <row r="13612" spans="11:11" x14ac:dyDescent="0.25">
      <c r="K13612"/>
    </row>
    <row r="13613" spans="11:11" x14ac:dyDescent="0.25">
      <c r="K13613"/>
    </row>
    <row r="13614" spans="11:11" x14ac:dyDescent="0.25">
      <c r="K13614"/>
    </row>
    <row r="13615" spans="11:11" x14ac:dyDescent="0.25">
      <c r="K13615"/>
    </row>
    <row r="13616" spans="11:11" x14ac:dyDescent="0.25">
      <c r="K13616"/>
    </row>
    <row r="13617" spans="11:11" x14ac:dyDescent="0.25">
      <c r="K13617"/>
    </row>
    <row r="13618" spans="11:11" x14ac:dyDescent="0.25">
      <c r="K13618"/>
    </row>
    <row r="13619" spans="11:11" x14ac:dyDescent="0.25">
      <c r="K13619"/>
    </row>
    <row r="13620" spans="11:11" x14ac:dyDescent="0.25">
      <c r="K13620"/>
    </row>
    <row r="13621" spans="11:11" x14ac:dyDescent="0.25">
      <c r="K13621"/>
    </row>
    <row r="13622" spans="11:11" x14ac:dyDescent="0.25">
      <c r="K13622"/>
    </row>
    <row r="13623" spans="11:11" x14ac:dyDescent="0.25">
      <c r="K13623"/>
    </row>
    <row r="13624" spans="11:11" x14ac:dyDescent="0.25">
      <c r="K13624"/>
    </row>
    <row r="13625" spans="11:11" x14ac:dyDescent="0.25">
      <c r="K13625"/>
    </row>
    <row r="13626" spans="11:11" x14ac:dyDescent="0.25">
      <c r="K13626"/>
    </row>
    <row r="13627" spans="11:11" x14ac:dyDescent="0.25">
      <c r="K13627"/>
    </row>
    <row r="13628" spans="11:11" x14ac:dyDescent="0.25">
      <c r="K13628"/>
    </row>
    <row r="13629" spans="11:11" x14ac:dyDescent="0.25">
      <c r="K13629"/>
    </row>
    <row r="13630" spans="11:11" x14ac:dyDescent="0.25">
      <c r="K13630"/>
    </row>
    <row r="13631" spans="11:11" x14ac:dyDescent="0.25">
      <c r="K13631"/>
    </row>
    <row r="13632" spans="11:11" x14ac:dyDescent="0.25">
      <c r="K13632"/>
    </row>
    <row r="13633" spans="11:11" x14ac:dyDescent="0.25">
      <c r="K13633"/>
    </row>
    <row r="13634" spans="11:11" x14ac:dyDescent="0.25">
      <c r="K13634"/>
    </row>
    <row r="13635" spans="11:11" x14ac:dyDescent="0.25">
      <c r="K13635"/>
    </row>
    <row r="13636" spans="11:11" x14ac:dyDescent="0.25">
      <c r="K13636"/>
    </row>
    <row r="13637" spans="11:11" x14ac:dyDescent="0.25">
      <c r="K13637"/>
    </row>
    <row r="13638" spans="11:11" x14ac:dyDescent="0.25">
      <c r="K13638"/>
    </row>
    <row r="13639" spans="11:11" x14ac:dyDescent="0.25">
      <c r="K13639"/>
    </row>
    <row r="13640" spans="11:11" x14ac:dyDescent="0.25">
      <c r="K13640"/>
    </row>
    <row r="13641" spans="11:11" x14ac:dyDescent="0.25">
      <c r="K13641"/>
    </row>
    <row r="13642" spans="11:11" x14ac:dyDescent="0.25">
      <c r="K13642"/>
    </row>
    <row r="13643" spans="11:11" x14ac:dyDescent="0.25">
      <c r="K13643"/>
    </row>
    <row r="13644" spans="11:11" x14ac:dyDescent="0.25">
      <c r="K13644"/>
    </row>
    <row r="13645" spans="11:11" x14ac:dyDescent="0.25">
      <c r="K13645"/>
    </row>
    <row r="13646" spans="11:11" x14ac:dyDescent="0.25">
      <c r="K13646"/>
    </row>
    <row r="13647" spans="11:11" x14ac:dyDescent="0.25">
      <c r="K13647"/>
    </row>
    <row r="13648" spans="11:11" x14ac:dyDescent="0.25">
      <c r="K13648"/>
    </row>
    <row r="13649" spans="11:11" x14ac:dyDescent="0.25">
      <c r="K13649"/>
    </row>
    <row r="13650" spans="11:11" x14ac:dyDescent="0.25">
      <c r="K13650"/>
    </row>
    <row r="13651" spans="11:11" x14ac:dyDescent="0.25">
      <c r="K13651"/>
    </row>
    <row r="13652" spans="11:11" x14ac:dyDescent="0.25">
      <c r="K13652"/>
    </row>
    <row r="13653" spans="11:11" x14ac:dyDescent="0.25">
      <c r="K13653"/>
    </row>
    <row r="13654" spans="11:11" x14ac:dyDescent="0.25">
      <c r="K13654"/>
    </row>
    <row r="13655" spans="11:11" x14ac:dyDescent="0.25">
      <c r="K13655"/>
    </row>
    <row r="13656" spans="11:11" x14ac:dyDescent="0.25">
      <c r="K13656"/>
    </row>
    <row r="13657" spans="11:11" x14ac:dyDescent="0.25">
      <c r="K13657"/>
    </row>
    <row r="13658" spans="11:11" x14ac:dyDescent="0.25">
      <c r="K13658"/>
    </row>
    <row r="13659" spans="11:11" x14ac:dyDescent="0.25">
      <c r="K13659"/>
    </row>
    <row r="13660" spans="11:11" x14ac:dyDescent="0.25">
      <c r="K13660"/>
    </row>
    <row r="13661" spans="11:11" x14ac:dyDescent="0.25">
      <c r="K13661"/>
    </row>
    <row r="13662" spans="11:11" x14ac:dyDescent="0.25">
      <c r="K13662"/>
    </row>
    <row r="13663" spans="11:11" x14ac:dyDescent="0.25">
      <c r="K13663"/>
    </row>
    <row r="13664" spans="11:11" x14ac:dyDescent="0.25">
      <c r="K13664"/>
    </row>
    <row r="13665" spans="11:11" x14ac:dyDescent="0.25">
      <c r="K13665"/>
    </row>
    <row r="13666" spans="11:11" x14ac:dyDescent="0.25">
      <c r="K13666"/>
    </row>
    <row r="13667" spans="11:11" x14ac:dyDescent="0.25">
      <c r="K13667"/>
    </row>
    <row r="13668" spans="11:11" x14ac:dyDescent="0.25">
      <c r="K13668"/>
    </row>
    <row r="13669" spans="11:11" x14ac:dyDescent="0.25">
      <c r="K13669"/>
    </row>
    <row r="13670" spans="11:11" x14ac:dyDescent="0.25">
      <c r="K13670"/>
    </row>
    <row r="13671" spans="11:11" x14ac:dyDescent="0.25">
      <c r="K13671"/>
    </row>
    <row r="13672" spans="11:11" x14ac:dyDescent="0.25">
      <c r="K13672"/>
    </row>
    <row r="13673" spans="11:11" x14ac:dyDescent="0.25">
      <c r="K13673"/>
    </row>
    <row r="13674" spans="11:11" x14ac:dyDescent="0.25">
      <c r="K13674"/>
    </row>
    <row r="13675" spans="11:11" x14ac:dyDescent="0.25">
      <c r="K13675"/>
    </row>
    <row r="13676" spans="11:11" x14ac:dyDescent="0.25">
      <c r="K13676"/>
    </row>
    <row r="13677" spans="11:11" x14ac:dyDescent="0.25">
      <c r="K13677"/>
    </row>
    <row r="13678" spans="11:11" x14ac:dyDescent="0.25">
      <c r="K13678"/>
    </row>
    <row r="13679" spans="11:11" x14ac:dyDescent="0.25">
      <c r="K13679"/>
    </row>
    <row r="13680" spans="11:11" x14ac:dyDescent="0.25">
      <c r="K13680"/>
    </row>
    <row r="13681" spans="11:11" x14ac:dyDescent="0.25">
      <c r="K13681"/>
    </row>
    <row r="13682" spans="11:11" x14ac:dyDescent="0.25">
      <c r="K13682"/>
    </row>
    <row r="13683" spans="11:11" x14ac:dyDescent="0.25">
      <c r="K13683"/>
    </row>
    <row r="13684" spans="11:11" x14ac:dyDescent="0.25">
      <c r="K13684"/>
    </row>
    <row r="13685" spans="11:11" x14ac:dyDescent="0.25">
      <c r="K13685"/>
    </row>
    <row r="13686" spans="11:11" x14ac:dyDescent="0.25">
      <c r="K13686"/>
    </row>
    <row r="13687" spans="11:11" x14ac:dyDescent="0.25">
      <c r="K13687"/>
    </row>
    <row r="13688" spans="11:11" x14ac:dyDescent="0.25">
      <c r="K13688"/>
    </row>
    <row r="13689" spans="11:11" x14ac:dyDescent="0.25">
      <c r="K13689"/>
    </row>
    <row r="13690" spans="11:11" x14ac:dyDescent="0.25">
      <c r="K13690"/>
    </row>
    <row r="13691" spans="11:11" x14ac:dyDescent="0.25">
      <c r="K13691"/>
    </row>
    <row r="13692" spans="11:11" x14ac:dyDescent="0.25">
      <c r="K13692"/>
    </row>
    <row r="13693" spans="11:11" x14ac:dyDescent="0.25">
      <c r="K13693"/>
    </row>
    <row r="13694" spans="11:11" x14ac:dyDescent="0.25">
      <c r="K13694"/>
    </row>
    <row r="13695" spans="11:11" x14ac:dyDescent="0.25">
      <c r="K13695"/>
    </row>
    <row r="13696" spans="11:11" x14ac:dyDescent="0.25">
      <c r="K13696"/>
    </row>
    <row r="13697" spans="11:11" x14ac:dyDescent="0.25">
      <c r="K13697"/>
    </row>
    <row r="13698" spans="11:11" x14ac:dyDescent="0.25">
      <c r="K13698"/>
    </row>
    <row r="13699" spans="11:11" x14ac:dyDescent="0.25">
      <c r="K13699"/>
    </row>
    <row r="13700" spans="11:11" x14ac:dyDescent="0.25">
      <c r="K13700"/>
    </row>
    <row r="13701" spans="11:11" x14ac:dyDescent="0.25">
      <c r="K13701"/>
    </row>
    <row r="13702" spans="11:11" x14ac:dyDescent="0.25">
      <c r="K13702"/>
    </row>
    <row r="13703" spans="11:11" x14ac:dyDescent="0.25">
      <c r="K13703"/>
    </row>
    <row r="13704" spans="11:11" x14ac:dyDescent="0.25">
      <c r="K13704"/>
    </row>
    <row r="13705" spans="11:11" x14ac:dyDescent="0.25">
      <c r="K13705"/>
    </row>
    <row r="13706" spans="11:11" x14ac:dyDescent="0.25">
      <c r="K13706"/>
    </row>
    <row r="13707" spans="11:11" x14ac:dyDescent="0.25">
      <c r="K13707"/>
    </row>
    <row r="13708" spans="11:11" x14ac:dyDescent="0.25">
      <c r="K13708"/>
    </row>
    <row r="13709" spans="11:11" x14ac:dyDescent="0.25">
      <c r="K13709"/>
    </row>
    <row r="13710" spans="11:11" x14ac:dyDescent="0.25">
      <c r="K13710"/>
    </row>
    <row r="13711" spans="11:11" x14ac:dyDescent="0.25">
      <c r="K13711"/>
    </row>
    <row r="13712" spans="11:11" x14ac:dyDescent="0.25">
      <c r="K13712"/>
    </row>
    <row r="13713" spans="11:11" x14ac:dyDescent="0.25">
      <c r="K13713"/>
    </row>
    <row r="13714" spans="11:11" x14ac:dyDescent="0.25">
      <c r="K13714"/>
    </row>
    <row r="13715" spans="11:11" x14ac:dyDescent="0.25">
      <c r="K13715"/>
    </row>
    <row r="13716" spans="11:11" x14ac:dyDescent="0.25">
      <c r="K13716"/>
    </row>
    <row r="13717" spans="11:11" x14ac:dyDescent="0.25">
      <c r="K13717"/>
    </row>
    <row r="13718" spans="11:11" x14ac:dyDescent="0.25">
      <c r="K13718"/>
    </row>
    <row r="13719" spans="11:11" x14ac:dyDescent="0.25">
      <c r="K13719"/>
    </row>
    <row r="13720" spans="11:11" x14ac:dyDescent="0.25">
      <c r="K13720"/>
    </row>
    <row r="13721" spans="11:11" x14ac:dyDescent="0.25">
      <c r="K13721"/>
    </row>
    <row r="13722" spans="11:11" x14ac:dyDescent="0.25">
      <c r="K13722"/>
    </row>
    <row r="13723" spans="11:11" x14ac:dyDescent="0.25">
      <c r="K13723"/>
    </row>
    <row r="13724" spans="11:11" x14ac:dyDescent="0.25">
      <c r="K13724"/>
    </row>
    <row r="13725" spans="11:11" x14ac:dyDescent="0.25">
      <c r="K13725"/>
    </row>
    <row r="13726" spans="11:11" x14ac:dyDescent="0.25">
      <c r="K13726"/>
    </row>
    <row r="13727" spans="11:11" x14ac:dyDescent="0.25">
      <c r="K13727"/>
    </row>
    <row r="13728" spans="11:11" x14ac:dyDescent="0.25">
      <c r="K13728"/>
    </row>
    <row r="13729" spans="11:11" x14ac:dyDescent="0.25">
      <c r="K13729"/>
    </row>
    <row r="13730" spans="11:11" x14ac:dyDescent="0.25">
      <c r="K13730"/>
    </row>
    <row r="13731" spans="11:11" x14ac:dyDescent="0.25">
      <c r="K13731"/>
    </row>
    <row r="13732" spans="11:11" x14ac:dyDescent="0.25">
      <c r="K13732"/>
    </row>
    <row r="13733" spans="11:11" x14ac:dyDescent="0.25">
      <c r="K13733"/>
    </row>
    <row r="13734" spans="11:11" x14ac:dyDescent="0.25">
      <c r="K13734"/>
    </row>
    <row r="13735" spans="11:11" x14ac:dyDescent="0.25">
      <c r="K13735"/>
    </row>
    <row r="13736" spans="11:11" x14ac:dyDescent="0.25">
      <c r="K13736"/>
    </row>
    <row r="13737" spans="11:11" x14ac:dyDescent="0.25">
      <c r="K13737"/>
    </row>
    <row r="13738" spans="11:11" x14ac:dyDescent="0.25">
      <c r="K13738"/>
    </row>
    <row r="13739" spans="11:11" x14ac:dyDescent="0.25">
      <c r="K13739"/>
    </row>
    <row r="13740" spans="11:11" x14ac:dyDescent="0.25">
      <c r="K13740"/>
    </row>
    <row r="13741" spans="11:11" x14ac:dyDescent="0.25">
      <c r="K13741"/>
    </row>
    <row r="13742" spans="11:11" x14ac:dyDescent="0.25">
      <c r="K13742"/>
    </row>
    <row r="13743" spans="11:11" x14ac:dyDescent="0.25">
      <c r="K13743"/>
    </row>
    <row r="13744" spans="11:11" x14ac:dyDescent="0.25">
      <c r="K13744"/>
    </row>
    <row r="13745" spans="11:11" x14ac:dyDescent="0.25">
      <c r="K13745"/>
    </row>
    <row r="13746" spans="11:11" x14ac:dyDescent="0.25">
      <c r="K13746"/>
    </row>
    <row r="13747" spans="11:11" x14ac:dyDescent="0.25">
      <c r="K13747"/>
    </row>
    <row r="13748" spans="11:11" x14ac:dyDescent="0.25">
      <c r="K13748"/>
    </row>
    <row r="13749" spans="11:11" x14ac:dyDescent="0.25">
      <c r="K13749"/>
    </row>
    <row r="13750" spans="11:11" x14ac:dyDescent="0.25">
      <c r="K13750"/>
    </row>
    <row r="13751" spans="11:11" x14ac:dyDescent="0.25">
      <c r="K13751"/>
    </row>
    <row r="13752" spans="11:11" x14ac:dyDescent="0.25">
      <c r="K13752"/>
    </row>
    <row r="13753" spans="11:11" x14ac:dyDescent="0.25">
      <c r="K13753"/>
    </row>
    <row r="13754" spans="11:11" x14ac:dyDescent="0.25">
      <c r="K13754"/>
    </row>
    <row r="13755" spans="11:11" x14ac:dyDescent="0.25">
      <c r="K13755"/>
    </row>
    <row r="13756" spans="11:11" x14ac:dyDescent="0.25">
      <c r="K13756"/>
    </row>
    <row r="13757" spans="11:11" x14ac:dyDescent="0.25">
      <c r="K13757"/>
    </row>
    <row r="13758" spans="11:11" x14ac:dyDescent="0.25">
      <c r="K13758"/>
    </row>
    <row r="13759" spans="11:11" x14ac:dyDescent="0.25">
      <c r="K13759"/>
    </row>
    <row r="13760" spans="11:11" x14ac:dyDescent="0.25">
      <c r="K13760"/>
    </row>
    <row r="13761" spans="11:11" x14ac:dyDescent="0.25">
      <c r="K13761"/>
    </row>
    <row r="13762" spans="11:11" x14ac:dyDescent="0.25">
      <c r="K13762"/>
    </row>
    <row r="13763" spans="11:11" x14ac:dyDescent="0.25">
      <c r="K13763"/>
    </row>
    <row r="13764" spans="11:11" x14ac:dyDescent="0.25">
      <c r="K13764"/>
    </row>
    <row r="13765" spans="11:11" x14ac:dyDescent="0.25">
      <c r="K13765"/>
    </row>
    <row r="13766" spans="11:11" x14ac:dyDescent="0.25">
      <c r="K13766"/>
    </row>
    <row r="13767" spans="11:11" x14ac:dyDescent="0.25">
      <c r="K13767"/>
    </row>
    <row r="13768" spans="11:11" x14ac:dyDescent="0.25">
      <c r="K13768"/>
    </row>
    <row r="13769" spans="11:11" x14ac:dyDescent="0.25">
      <c r="K13769"/>
    </row>
    <row r="13770" spans="11:11" x14ac:dyDescent="0.25">
      <c r="K13770"/>
    </row>
    <row r="13771" spans="11:11" x14ac:dyDescent="0.25">
      <c r="K13771"/>
    </row>
    <row r="13772" spans="11:11" x14ac:dyDescent="0.25">
      <c r="K13772"/>
    </row>
    <row r="13773" spans="11:11" x14ac:dyDescent="0.25">
      <c r="K13773"/>
    </row>
    <row r="13774" spans="11:11" x14ac:dyDescent="0.25">
      <c r="K13774"/>
    </row>
    <row r="13775" spans="11:11" x14ac:dyDescent="0.25">
      <c r="K13775"/>
    </row>
    <row r="13776" spans="11:11" x14ac:dyDescent="0.25">
      <c r="K13776"/>
    </row>
    <row r="13777" spans="11:11" x14ac:dyDescent="0.25">
      <c r="K13777"/>
    </row>
    <row r="13778" spans="11:11" x14ac:dyDescent="0.25">
      <c r="K13778"/>
    </row>
    <row r="13779" spans="11:11" x14ac:dyDescent="0.25">
      <c r="K13779"/>
    </row>
    <row r="13780" spans="11:11" x14ac:dyDescent="0.25">
      <c r="K13780"/>
    </row>
    <row r="13781" spans="11:11" x14ac:dyDescent="0.25">
      <c r="K13781"/>
    </row>
    <row r="13782" spans="11:11" x14ac:dyDescent="0.25">
      <c r="K13782"/>
    </row>
    <row r="13783" spans="11:11" x14ac:dyDescent="0.25">
      <c r="K13783"/>
    </row>
    <row r="13784" spans="11:11" x14ac:dyDescent="0.25">
      <c r="K13784"/>
    </row>
    <row r="13785" spans="11:11" x14ac:dyDescent="0.25">
      <c r="K13785"/>
    </row>
    <row r="13786" spans="11:11" x14ac:dyDescent="0.25">
      <c r="K13786"/>
    </row>
    <row r="13787" spans="11:11" x14ac:dyDescent="0.25">
      <c r="K13787"/>
    </row>
    <row r="13788" spans="11:11" x14ac:dyDescent="0.25">
      <c r="K13788"/>
    </row>
    <row r="13789" spans="11:11" x14ac:dyDescent="0.25">
      <c r="K13789"/>
    </row>
    <row r="13790" spans="11:11" x14ac:dyDescent="0.25">
      <c r="K13790"/>
    </row>
    <row r="13791" spans="11:11" x14ac:dyDescent="0.25">
      <c r="K13791"/>
    </row>
    <row r="13792" spans="11:11" x14ac:dyDescent="0.25">
      <c r="K13792"/>
    </row>
    <row r="13793" spans="11:11" x14ac:dyDescent="0.25">
      <c r="K13793"/>
    </row>
    <row r="13794" spans="11:11" x14ac:dyDescent="0.25">
      <c r="K13794"/>
    </row>
    <row r="13795" spans="11:11" x14ac:dyDescent="0.25">
      <c r="K13795"/>
    </row>
    <row r="13796" spans="11:11" x14ac:dyDescent="0.25">
      <c r="K13796"/>
    </row>
    <row r="13797" spans="11:11" x14ac:dyDescent="0.25">
      <c r="K13797"/>
    </row>
    <row r="13798" spans="11:11" x14ac:dyDescent="0.25">
      <c r="K13798"/>
    </row>
    <row r="13799" spans="11:11" x14ac:dyDescent="0.25">
      <c r="K13799"/>
    </row>
    <row r="13800" spans="11:11" x14ac:dyDescent="0.25">
      <c r="K13800"/>
    </row>
    <row r="13801" spans="11:11" x14ac:dyDescent="0.25">
      <c r="K13801"/>
    </row>
    <row r="13802" spans="11:11" x14ac:dyDescent="0.25">
      <c r="K13802"/>
    </row>
    <row r="13803" spans="11:11" x14ac:dyDescent="0.25">
      <c r="K13803"/>
    </row>
    <row r="13804" spans="11:11" x14ac:dyDescent="0.25">
      <c r="K13804"/>
    </row>
    <row r="13805" spans="11:11" x14ac:dyDescent="0.25">
      <c r="K13805"/>
    </row>
    <row r="13806" spans="11:11" x14ac:dyDescent="0.25">
      <c r="K13806"/>
    </row>
    <row r="13807" spans="11:11" x14ac:dyDescent="0.25">
      <c r="K13807"/>
    </row>
    <row r="13808" spans="11:11" x14ac:dyDescent="0.25">
      <c r="K13808"/>
    </row>
    <row r="13809" spans="11:11" x14ac:dyDescent="0.25">
      <c r="K13809"/>
    </row>
    <row r="13810" spans="11:11" x14ac:dyDescent="0.25">
      <c r="K13810"/>
    </row>
    <row r="13811" spans="11:11" x14ac:dyDescent="0.25">
      <c r="K13811"/>
    </row>
    <row r="13812" spans="11:11" x14ac:dyDescent="0.25">
      <c r="K13812"/>
    </row>
    <row r="13813" spans="11:11" x14ac:dyDescent="0.25">
      <c r="K13813"/>
    </row>
    <row r="13814" spans="11:11" x14ac:dyDescent="0.25">
      <c r="K13814"/>
    </row>
    <row r="13815" spans="11:11" x14ac:dyDescent="0.25">
      <c r="K13815"/>
    </row>
    <row r="13816" spans="11:11" x14ac:dyDescent="0.25">
      <c r="K13816"/>
    </row>
    <row r="13817" spans="11:11" x14ac:dyDescent="0.25">
      <c r="K13817"/>
    </row>
    <row r="13818" spans="11:11" x14ac:dyDescent="0.25">
      <c r="K13818"/>
    </row>
    <row r="13819" spans="11:11" x14ac:dyDescent="0.25">
      <c r="K13819"/>
    </row>
    <row r="13820" spans="11:11" x14ac:dyDescent="0.25">
      <c r="K13820"/>
    </row>
    <row r="13821" spans="11:11" x14ac:dyDescent="0.25">
      <c r="K13821"/>
    </row>
    <row r="13822" spans="11:11" x14ac:dyDescent="0.25">
      <c r="K13822"/>
    </row>
    <row r="13823" spans="11:11" x14ac:dyDescent="0.25">
      <c r="K13823"/>
    </row>
    <row r="13824" spans="11:11" x14ac:dyDescent="0.25">
      <c r="K13824"/>
    </row>
    <row r="13825" spans="11:11" x14ac:dyDescent="0.25">
      <c r="K13825"/>
    </row>
    <row r="13826" spans="11:11" x14ac:dyDescent="0.25">
      <c r="K13826"/>
    </row>
    <row r="13827" spans="11:11" x14ac:dyDescent="0.25">
      <c r="K13827"/>
    </row>
    <row r="13828" spans="11:11" x14ac:dyDescent="0.25">
      <c r="K13828"/>
    </row>
    <row r="13829" spans="11:11" x14ac:dyDescent="0.25">
      <c r="K13829"/>
    </row>
    <row r="13830" spans="11:11" x14ac:dyDescent="0.25">
      <c r="K13830"/>
    </row>
    <row r="13831" spans="11:11" x14ac:dyDescent="0.25">
      <c r="K13831"/>
    </row>
    <row r="13832" spans="11:11" x14ac:dyDescent="0.25">
      <c r="K13832"/>
    </row>
    <row r="13833" spans="11:11" x14ac:dyDescent="0.25">
      <c r="K13833"/>
    </row>
    <row r="13834" spans="11:11" x14ac:dyDescent="0.25">
      <c r="K13834"/>
    </row>
    <row r="13835" spans="11:11" x14ac:dyDescent="0.25">
      <c r="K13835"/>
    </row>
    <row r="13836" spans="11:11" x14ac:dyDescent="0.25">
      <c r="K13836"/>
    </row>
    <row r="13837" spans="11:11" x14ac:dyDescent="0.25">
      <c r="K13837"/>
    </row>
    <row r="13838" spans="11:11" x14ac:dyDescent="0.25">
      <c r="K13838"/>
    </row>
    <row r="13839" spans="11:11" x14ac:dyDescent="0.25">
      <c r="K13839"/>
    </row>
    <row r="13840" spans="11:11" x14ac:dyDescent="0.25">
      <c r="K13840"/>
    </row>
    <row r="13841" spans="11:11" x14ac:dyDescent="0.25">
      <c r="K13841"/>
    </row>
    <row r="13842" spans="11:11" x14ac:dyDescent="0.25">
      <c r="K13842"/>
    </row>
    <row r="13843" spans="11:11" x14ac:dyDescent="0.25">
      <c r="K13843"/>
    </row>
    <row r="13844" spans="11:11" x14ac:dyDescent="0.25">
      <c r="K13844"/>
    </row>
    <row r="13845" spans="11:11" x14ac:dyDescent="0.25">
      <c r="K13845"/>
    </row>
    <row r="13846" spans="11:11" x14ac:dyDescent="0.25">
      <c r="K13846"/>
    </row>
    <row r="13847" spans="11:11" x14ac:dyDescent="0.25">
      <c r="K13847"/>
    </row>
    <row r="13848" spans="11:11" x14ac:dyDescent="0.25">
      <c r="K13848"/>
    </row>
    <row r="13849" spans="11:11" x14ac:dyDescent="0.25">
      <c r="K13849"/>
    </row>
    <row r="13850" spans="11:11" x14ac:dyDescent="0.25">
      <c r="K13850"/>
    </row>
    <row r="13851" spans="11:11" x14ac:dyDescent="0.25">
      <c r="K13851"/>
    </row>
    <row r="13852" spans="11:11" x14ac:dyDescent="0.25">
      <c r="K13852"/>
    </row>
    <row r="13853" spans="11:11" x14ac:dyDescent="0.25">
      <c r="K13853"/>
    </row>
    <row r="13854" spans="11:11" x14ac:dyDescent="0.25">
      <c r="K13854"/>
    </row>
    <row r="13855" spans="11:11" x14ac:dyDescent="0.25">
      <c r="K13855"/>
    </row>
    <row r="13856" spans="11:11" x14ac:dyDescent="0.25">
      <c r="K13856"/>
    </row>
    <row r="13857" spans="11:11" x14ac:dyDescent="0.25">
      <c r="K13857"/>
    </row>
    <row r="13858" spans="11:11" x14ac:dyDescent="0.25">
      <c r="K13858"/>
    </row>
    <row r="13859" spans="11:11" x14ac:dyDescent="0.25">
      <c r="K13859"/>
    </row>
    <row r="13860" spans="11:11" x14ac:dyDescent="0.25">
      <c r="K13860"/>
    </row>
    <row r="13861" spans="11:11" x14ac:dyDescent="0.25">
      <c r="K13861"/>
    </row>
    <row r="13862" spans="11:11" x14ac:dyDescent="0.25">
      <c r="K13862"/>
    </row>
    <row r="13863" spans="11:11" x14ac:dyDescent="0.25">
      <c r="K13863"/>
    </row>
    <row r="13864" spans="11:11" x14ac:dyDescent="0.25">
      <c r="K13864"/>
    </row>
    <row r="13865" spans="11:11" x14ac:dyDescent="0.25">
      <c r="K13865"/>
    </row>
    <row r="13866" spans="11:11" x14ac:dyDescent="0.25">
      <c r="K13866"/>
    </row>
    <row r="13867" spans="11:11" x14ac:dyDescent="0.25">
      <c r="K13867"/>
    </row>
    <row r="13868" spans="11:11" x14ac:dyDescent="0.25">
      <c r="K13868"/>
    </row>
    <row r="13869" spans="11:11" x14ac:dyDescent="0.25">
      <c r="K13869"/>
    </row>
    <row r="13870" spans="11:11" x14ac:dyDescent="0.25">
      <c r="K13870"/>
    </row>
    <row r="13871" spans="11:11" x14ac:dyDescent="0.25">
      <c r="K13871"/>
    </row>
    <row r="13872" spans="11:11" x14ac:dyDescent="0.25">
      <c r="K13872"/>
    </row>
    <row r="13873" spans="11:11" x14ac:dyDescent="0.25">
      <c r="K13873"/>
    </row>
    <row r="13874" spans="11:11" x14ac:dyDescent="0.25">
      <c r="K13874"/>
    </row>
    <row r="13875" spans="11:11" x14ac:dyDescent="0.25">
      <c r="K13875"/>
    </row>
    <row r="13876" spans="11:11" x14ac:dyDescent="0.25">
      <c r="K13876"/>
    </row>
    <row r="13877" spans="11:11" x14ac:dyDescent="0.25">
      <c r="K13877"/>
    </row>
    <row r="13878" spans="11:11" x14ac:dyDescent="0.25">
      <c r="K13878"/>
    </row>
    <row r="13879" spans="11:11" x14ac:dyDescent="0.25">
      <c r="K13879"/>
    </row>
    <row r="13880" spans="11:11" x14ac:dyDescent="0.25">
      <c r="K13880"/>
    </row>
    <row r="13881" spans="11:11" x14ac:dyDescent="0.25">
      <c r="K13881"/>
    </row>
    <row r="13882" spans="11:11" x14ac:dyDescent="0.25">
      <c r="K13882"/>
    </row>
    <row r="13883" spans="11:11" x14ac:dyDescent="0.25">
      <c r="K13883"/>
    </row>
    <row r="13884" spans="11:11" x14ac:dyDescent="0.25">
      <c r="K13884"/>
    </row>
    <row r="13885" spans="11:11" x14ac:dyDescent="0.25">
      <c r="K13885"/>
    </row>
    <row r="13886" spans="11:11" x14ac:dyDescent="0.25">
      <c r="K13886"/>
    </row>
    <row r="13887" spans="11:11" x14ac:dyDescent="0.25">
      <c r="K13887"/>
    </row>
    <row r="13888" spans="11:11" x14ac:dyDescent="0.25">
      <c r="K13888"/>
    </row>
    <row r="13889" spans="11:11" x14ac:dyDescent="0.25">
      <c r="K13889"/>
    </row>
    <row r="13890" spans="11:11" x14ac:dyDescent="0.25">
      <c r="K13890"/>
    </row>
    <row r="13891" spans="11:11" x14ac:dyDescent="0.25">
      <c r="K13891"/>
    </row>
    <row r="13892" spans="11:11" x14ac:dyDescent="0.25">
      <c r="K13892"/>
    </row>
    <row r="13893" spans="11:11" x14ac:dyDescent="0.25">
      <c r="K13893"/>
    </row>
    <row r="13894" spans="11:11" x14ac:dyDescent="0.25">
      <c r="K13894"/>
    </row>
    <row r="13895" spans="11:11" x14ac:dyDescent="0.25">
      <c r="K13895"/>
    </row>
    <row r="13896" spans="11:11" x14ac:dyDescent="0.25">
      <c r="K13896"/>
    </row>
    <row r="13897" spans="11:11" x14ac:dyDescent="0.25">
      <c r="K13897"/>
    </row>
    <row r="13898" spans="11:11" x14ac:dyDescent="0.25">
      <c r="K13898"/>
    </row>
    <row r="13899" spans="11:11" x14ac:dyDescent="0.25">
      <c r="K13899"/>
    </row>
    <row r="13900" spans="11:11" x14ac:dyDescent="0.25">
      <c r="K13900"/>
    </row>
    <row r="13901" spans="11:11" x14ac:dyDescent="0.25">
      <c r="K13901"/>
    </row>
    <row r="13902" spans="11:11" x14ac:dyDescent="0.25">
      <c r="K13902"/>
    </row>
    <row r="13903" spans="11:11" x14ac:dyDescent="0.25">
      <c r="K13903"/>
    </row>
    <row r="13904" spans="11:11" x14ac:dyDescent="0.25">
      <c r="K13904"/>
    </row>
    <row r="13905" spans="11:11" x14ac:dyDescent="0.25">
      <c r="K13905"/>
    </row>
    <row r="13906" spans="11:11" x14ac:dyDescent="0.25">
      <c r="K13906"/>
    </row>
    <row r="13907" spans="11:11" x14ac:dyDescent="0.25">
      <c r="K13907"/>
    </row>
    <row r="13908" spans="11:11" x14ac:dyDescent="0.25">
      <c r="K13908"/>
    </row>
    <row r="13909" spans="11:11" x14ac:dyDescent="0.25">
      <c r="K13909"/>
    </row>
    <row r="13910" spans="11:11" x14ac:dyDescent="0.25">
      <c r="K13910"/>
    </row>
    <row r="13911" spans="11:11" x14ac:dyDescent="0.25">
      <c r="K13911"/>
    </row>
    <row r="13912" spans="11:11" x14ac:dyDescent="0.25">
      <c r="K13912"/>
    </row>
    <row r="13913" spans="11:11" x14ac:dyDescent="0.25">
      <c r="K13913"/>
    </row>
    <row r="13914" spans="11:11" x14ac:dyDescent="0.25">
      <c r="K13914"/>
    </row>
    <row r="13915" spans="11:11" x14ac:dyDescent="0.25">
      <c r="K13915"/>
    </row>
    <row r="13916" spans="11:11" x14ac:dyDescent="0.25">
      <c r="K13916"/>
    </row>
    <row r="13917" spans="11:11" x14ac:dyDescent="0.25">
      <c r="K13917"/>
    </row>
    <row r="13918" spans="11:11" x14ac:dyDescent="0.25">
      <c r="K13918"/>
    </row>
    <row r="13919" spans="11:11" x14ac:dyDescent="0.25">
      <c r="K13919"/>
    </row>
    <row r="13920" spans="11:11" x14ac:dyDescent="0.25">
      <c r="K13920"/>
    </row>
    <row r="13921" spans="11:11" x14ac:dyDescent="0.25">
      <c r="K13921"/>
    </row>
    <row r="13922" spans="11:11" x14ac:dyDescent="0.25">
      <c r="K13922"/>
    </row>
    <row r="13923" spans="11:11" x14ac:dyDescent="0.25">
      <c r="K13923"/>
    </row>
    <row r="13924" spans="11:11" x14ac:dyDescent="0.25">
      <c r="K13924"/>
    </row>
    <row r="13925" spans="11:11" x14ac:dyDescent="0.25">
      <c r="K13925"/>
    </row>
    <row r="13926" spans="11:11" x14ac:dyDescent="0.25">
      <c r="K13926"/>
    </row>
    <row r="13927" spans="11:11" x14ac:dyDescent="0.25">
      <c r="K13927"/>
    </row>
    <row r="13928" spans="11:11" x14ac:dyDescent="0.25">
      <c r="K13928"/>
    </row>
    <row r="13929" spans="11:11" x14ac:dyDescent="0.25">
      <c r="K13929"/>
    </row>
    <row r="13930" spans="11:11" x14ac:dyDescent="0.25">
      <c r="K13930"/>
    </row>
    <row r="13931" spans="11:11" x14ac:dyDescent="0.25">
      <c r="K13931"/>
    </row>
    <row r="13932" spans="11:11" x14ac:dyDescent="0.25">
      <c r="K13932"/>
    </row>
    <row r="13933" spans="11:11" x14ac:dyDescent="0.25">
      <c r="K13933"/>
    </row>
    <row r="13934" spans="11:11" x14ac:dyDescent="0.25">
      <c r="K13934"/>
    </row>
    <row r="13935" spans="11:11" x14ac:dyDescent="0.25">
      <c r="K13935"/>
    </row>
    <row r="13936" spans="11:11" x14ac:dyDescent="0.25">
      <c r="K13936"/>
    </row>
    <row r="13937" spans="11:11" x14ac:dyDescent="0.25">
      <c r="K13937"/>
    </row>
    <row r="13938" spans="11:11" x14ac:dyDescent="0.25">
      <c r="K13938"/>
    </row>
    <row r="13939" spans="11:11" x14ac:dyDescent="0.25">
      <c r="K13939"/>
    </row>
    <row r="13940" spans="11:11" x14ac:dyDescent="0.25">
      <c r="K13940"/>
    </row>
    <row r="13941" spans="11:11" x14ac:dyDescent="0.25">
      <c r="K13941"/>
    </row>
    <row r="13942" spans="11:11" x14ac:dyDescent="0.25">
      <c r="K13942"/>
    </row>
    <row r="13943" spans="11:11" x14ac:dyDescent="0.25">
      <c r="K13943"/>
    </row>
    <row r="13944" spans="11:11" x14ac:dyDescent="0.25">
      <c r="K13944"/>
    </row>
    <row r="13945" spans="11:11" x14ac:dyDescent="0.25">
      <c r="K13945"/>
    </row>
    <row r="13946" spans="11:11" x14ac:dyDescent="0.25">
      <c r="K13946"/>
    </row>
    <row r="13947" spans="11:11" x14ac:dyDescent="0.25">
      <c r="K13947"/>
    </row>
    <row r="13948" spans="11:11" x14ac:dyDescent="0.25">
      <c r="K13948"/>
    </row>
    <row r="13949" spans="11:11" x14ac:dyDescent="0.25">
      <c r="K13949"/>
    </row>
    <row r="13950" spans="11:11" x14ac:dyDescent="0.25">
      <c r="K13950"/>
    </row>
    <row r="13951" spans="11:11" x14ac:dyDescent="0.25">
      <c r="K13951"/>
    </row>
    <row r="13952" spans="11:11" x14ac:dyDescent="0.25">
      <c r="K13952"/>
    </row>
    <row r="13953" spans="11:11" x14ac:dyDescent="0.25">
      <c r="K13953"/>
    </row>
    <row r="13954" spans="11:11" x14ac:dyDescent="0.25">
      <c r="K13954"/>
    </row>
    <row r="13955" spans="11:11" x14ac:dyDescent="0.25">
      <c r="K13955"/>
    </row>
    <row r="13956" spans="11:11" x14ac:dyDescent="0.25">
      <c r="K13956"/>
    </row>
    <row r="13957" spans="11:11" x14ac:dyDescent="0.25">
      <c r="K13957"/>
    </row>
    <row r="13958" spans="11:11" x14ac:dyDescent="0.25">
      <c r="K13958"/>
    </row>
    <row r="13959" spans="11:11" x14ac:dyDescent="0.25">
      <c r="K13959"/>
    </row>
    <row r="13960" spans="11:11" x14ac:dyDescent="0.25">
      <c r="K13960"/>
    </row>
    <row r="13961" spans="11:11" x14ac:dyDescent="0.25">
      <c r="K13961"/>
    </row>
    <row r="13962" spans="11:11" x14ac:dyDescent="0.25">
      <c r="K13962"/>
    </row>
    <row r="13963" spans="11:11" x14ac:dyDescent="0.25">
      <c r="K13963"/>
    </row>
    <row r="13964" spans="11:11" x14ac:dyDescent="0.25">
      <c r="K13964"/>
    </row>
    <row r="13965" spans="11:11" x14ac:dyDescent="0.25">
      <c r="K13965"/>
    </row>
    <row r="13966" spans="11:11" x14ac:dyDescent="0.25">
      <c r="K13966"/>
    </row>
    <row r="13967" spans="11:11" x14ac:dyDescent="0.25">
      <c r="K13967"/>
    </row>
    <row r="13968" spans="11:11" x14ac:dyDescent="0.25">
      <c r="K13968"/>
    </row>
    <row r="13969" spans="11:11" x14ac:dyDescent="0.25">
      <c r="K13969"/>
    </row>
    <row r="13970" spans="11:11" x14ac:dyDescent="0.25">
      <c r="K13970"/>
    </row>
    <row r="13971" spans="11:11" x14ac:dyDescent="0.25">
      <c r="K13971"/>
    </row>
    <row r="13972" spans="11:11" x14ac:dyDescent="0.25">
      <c r="K13972"/>
    </row>
    <row r="13973" spans="11:11" x14ac:dyDescent="0.25">
      <c r="K13973"/>
    </row>
    <row r="13974" spans="11:11" x14ac:dyDescent="0.25">
      <c r="K13974"/>
    </row>
    <row r="13975" spans="11:11" x14ac:dyDescent="0.25">
      <c r="K13975"/>
    </row>
    <row r="13976" spans="11:11" x14ac:dyDescent="0.25">
      <c r="K13976"/>
    </row>
    <row r="13977" spans="11:11" x14ac:dyDescent="0.25">
      <c r="K13977"/>
    </row>
    <row r="13978" spans="11:11" x14ac:dyDescent="0.25">
      <c r="K13978"/>
    </row>
    <row r="13979" spans="11:11" x14ac:dyDescent="0.25">
      <c r="K13979"/>
    </row>
    <row r="13980" spans="11:11" x14ac:dyDescent="0.25">
      <c r="K13980"/>
    </row>
    <row r="13981" spans="11:11" x14ac:dyDescent="0.25">
      <c r="K13981"/>
    </row>
    <row r="13982" spans="11:11" x14ac:dyDescent="0.25">
      <c r="K13982"/>
    </row>
    <row r="13983" spans="11:11" x14ac:dyDescent="0.25">
      <c r="K13983"/>
    </row>
    <row r="13984" spans="11:11" x14ac:dyDescent="0.25">
      <c r="K13984"/>
    </row>
    <row r="13985" spans="11:11" x14ac:dyDescent="0.25">
      <c r="K13985"/>
    </row>
    <row r="13986" spans="11:11" x14ac:dyDescent="0.25">
      <c r="K13986"/>
    </row>
    <row r="13987" spans="11:11" x14ac:dyDescent="0.25">
      <c r="K13987"/>
    </row>
    <row r="13988" spans="11:11" x14ac:dyDescent="0.25">
      <c r="K13988"/>
    </row>
    <row r="13989" spans="11:11" x14ac:dyDescent="0.25">
      <c r="K13989"/>
    </row>
    <row r="13990" spans="11:11" x14ac:dyDescent="0.25">
      <c r="K13990"/>
    </row>
    <row r="13991" spans="11:11" x14ac:dyDescent="0.25">
      <c r="K13991"/>
    </row>
    <row r="13992" spans="11:11" x14ac:dyDescent="0.25">
      <c r="K13992"/>
    </row>
    <row r="13993" spans="11:11" x14ac:dyDescent="0.25">
      <c r="K13993"/>
    </row>
    <row r="13994" spans="11:11" x14ac:dyDescent="0.25">
      <c r="K13994"/>
    </row>
    <row r="13995" spans="11:11" x14ac:dyDescent="0.25">
      <c r="K13995"/>
    </row>
    <row r="13996" spans="11:11" x14ac:dyDescent="0.25">
      <c r="K13996"/>
    </row>
    <row r="13997" spans="11:11" x14ac:dyDescent="0.25">
      <c r="K13997"/>
    </row>
    <row r="13998" spans="11:11" x14ac:dyDescent="0.25">
      <c r="K13998"/>
    </row>
    <row r="13999" spans="11:11" x14ac:dyDescent="0.25">
      <c r="K13999"/>
    </row>
    <row r="14000" spans="11:11" x14ac:dyDescent="0.25">
      <c r="K14000"/>
    </row>
    <row r="14001" spans="11:11" x14ac:dyDescent="0.25">
      <c r="K14001"/>
    </row>
    <row r="14002" spans="11:11" x14ac:dyDescent="0.25">
      <c r="K14002"/>
    </row>
    <row r="14003" spans="11:11" x14ac:dyDescent="0.25">
      <c r="K14003"/>
    </row>
    <row r="14004" spans="11:11" x14ac:dyDescent="0.25">
      <c r="K14004"/>
    </row>
    <row r="14005" spans="11:11" x14ac:dyDescent="0.25">
      <c r="K14005"/>
    </row>
    <row r="14006" spans="11:11" x14ac:dyDescent="0.25">
      <c r="K14006"/>
    </row>
    <row r="14007" spans="11:11" x14ac:dyDescent="0.25">
      <c r="K14007"/>
    </row>
    <row r="14008" spans="11:11" x14ac:dyDescent="0.25">
      <c r="K14008"/>
    </row>
    <row r="14009" spans="11:11" x14ac:dyDescent="0.25">
      <c r="K14009"/>
    </row>
    <row r="14010" spans="11:11" x14ac:dyDescent="0.25">
      <c r="K14010"/>
    </row>
    <row r="14011" spans="11:11" x14ac:dyDescent="0.25">
      <c r="K14011"/>
    </row>
    <row r="14012" spans="11:11" x14ac:dyDescent="0.25">
      <c r="K14012"/>
    </row>
    <row r="14013" spans="11:11" x14ac:dyDescent="0.25">
      <c r="K14013"/>
    </row>
    <row r="14014" spans="11:11" x14ac:dyDescent="0.25">
      <c r="K14014"/>
    </row>
    <row r="14015" spans="11:11" x14ac:dyDescent="0.25">
      <c r="K14015"/>
    </row>
    <row r="14016" spans="11:11" x14ac:dyDescent="0.25">
      <c r="K14016"/>
    </row>
    <row r="14017" spans="11:11" x14ac:dyDescent="0.25">
      <c r="K14017"/>
    </row>
    <row r="14018" spans="11:11" x14ac:dyDescent="0.25">
      <c r="K14018"/>
    </row>
    <row r="14019" spans="11:11" x14ac:dyDescent="0.25">
      <c r="K14019"/>
    </row>
    <row r="14020" spans="11:11" x14ac:dyDescent="0.25">
      <c r="K14020"/>
    </row>
    <row r="14021" spans="11:11" x14ac:dyDescent="0.25">
      <c r="K14021"/>
    </row>
    <row r="14022" spans="11:11" x14ac:dyDescent="0.25">
      <c r="K14022"/>
    </row>
    <row r="14023" spans="11:11" x14ac:dyDescent="0.25">
      <c r="K14023"/>
    </row>
    <row r="14024" spans="11:11" x14ac:dyDescent="0.25">
      <c r="K14024"/>
    </row>
    <row r="14025" spans="11:11" x14ac:dyDescent="0.25">
      <c r="K14025"/>
    </row>
    <row r="14026" spans="11:11" x14ac:dyDescent="0.25">
      <c r="K14026"/>
    </row>
    <row r="14027" spans="11:11" x14ac:dyDescent="0.25">
      <c r="K14027"/>
    </row>
    <row r="14028" spans="11:11" x14ac:dyDescent="0.25">
      <c r="K14028"/>
    </row>
    <row r="14029" spans="11:11" x14ac:dyDescent="0.25">
      <c r="K14029"/>
    </row>
    <row r="14030" spans="11:11" x14ac:dyDescent="0.25">
      <c r="K14030"/>
    </row>
    <row r="14031" spans="11:11" x14ac:dyDescent="0.25">
      <c r="K14031"/>
    </row>
    <row r="14032" spans="11:11" x14ac:dyDescent="0.25">
      <c r="K14032"/>
    </row>
    <row r="14033" spans="11:11" x14ac:dyDescent="0.25">
      <c r="K14033"/>
    </row>
    <row r="14034" spans="11:11" x14ac:dyDescent="0.25">
      <c r="K14034"/>
    </row>
    <row r="14035" spans="11:11" x14ac:dyDescent="0.25">
      <c r="K14035"/>
    </row>
    <row r="14036" spans="11:11" x14ac:dyDescent="0.25">
      <c r="K14036"/>
    </row>
    <row r="14037" spans="11:11" x14ac:dyDescent="0.25">
      <c r="K14037"/>
    </row>
    <row r="14038" spans="11:11" x14ac:dyDescent="0.25">
      <c r="K14038"/>
    </row>
    <row r="14039" spans="11:11" x14ac:dyDescent="0.25">
      <c r="K14039"/>
    </row>
    <row r="14040" spans="11:11" x14ac:dyDescent="0.25">
      <c r="K14040"/>
    </row>
    <row r="14041" spans="11:11" x14ac:dyDescent="0.25">
      <c r="K14041"/>
    </row>
    <row r="14042" spans="11:11" x14ac:dyDescent="0.25">
      <c r="K14042"/>
    </row>
    <row r="14043" spans="11:11" x14ac:dyDescent="0.25">
      <c r="K14043"/>
    </row>
    <row r="14044" spans="11:11" x14ac:dyDescent="0.25">
      <c r="K14044"/>
    </row>
    <row r="14045" spans="11:11" x14ac:dyDescent="0.25">
      <c r="K14045"/>
    </row>
    <row r="14046" spans="11:11" x14ac:dyDescent="0.25">
      <c r="K14046"/>
    </row>
    <row r="14047" spans="11:11" x14ac:dyDescent="0.25">
      <c r="K14047"/>
    </row>
    <row r="14048" spans="11:11" x14ac:dyDescent="0.25">
      <c r="K14048"/>
    </row>
    <row r="14049" spans="11:11" x14ac:dyDescent="0.25">
      <c r="K14049"/>
    </row>
    <row r="14050" spans="11:11" x14ac:dyDescent="0.25">
      <c r="K14050"/>
    </row>
    <row r="14051" spans="11:11" x14ac:dyDescent="0.25">
      <c r="K14051"/>
    </row>
    <row r="14052" spans="11:11" x14ac:dyDescent="0.25">
      <c r="K14052"/>
    </row>
    <row r="14053" spans="11:11" x14ac:dyDescent="0.25">
      <c r="K14053"/>
    </row>
    <row r="14054" spans="11:11" x14ac:dyDescent="0.25">
      <c r="K14054"/>
    </row>
    <row r="14055" spans="11:11" x14ac:dyDescent="0.25">
      <c r="K14055"/>
    </row>
    <row r="14056" spans="11:11" x14ac:dyDescent="0.25">
      <c r="K14056"/>
    </row>
    <row r="14057" spans="11:11" x14ac:dyDescent="0.25">
      <c r="K14057"/>
    </row>
    <row r="14058" spans="11:11" x14ac:dyDescent="0.25">
      <c r="K14058"/>
    </row>
    <row r="14059" spans="11:11" x14ac:dyDescent="0.25">
      <c r="K14059"/>
    </row>
    <row r="14060" spans="11:11" x14ac:dyDescent="0.25">
      <c r="K14060"/>
    </row>
    <row r="14061" spans="11:11" x14ac:dyDescent="0.25">
      <c r="K14061"/>
    </row>
    <row r="14062" spans="11:11" x14ac:dyDescent="0.25">
      <c r="K14062"/>
    </row>
    <row r="14063" spans="11:11" x14ac:dyDescent="0.25">
      <c r="K14063"/>
    </row>
    <row r="14064" spans="11:11" x14ac:dyDescent="0.25">
      <c r="K14064"/>
    </row>
    <row r="14065" spans="11:11" x14ac:dyDescent="0.25">
      <c r="K14065"/>
    </row>
    <row r="14066" spans="11:11" x14ac:dyDescent="0.25">
      <c r="K14066"/>
    </row>
    <row r="14067" spans="11:11" x14ac:dyDescent="0.25">
      <c r="K14067"/>
    </row>
    <row r="14068" spans="11:11" x14ac:dyDescent="0.25">
      <c r="K14068"/>
    </row>
    <row r="14069" spans="11:11" x14ac:dyDescent="0.25">
      <c r="K14069"/>
    </row>
    <row r="14070" spans="11:11" x14ac:dyDescent="0.25">
      <c r="K14070"/>
    </row>
    <row r="14071" spans="11:11" x14ac:dyDescent="0.25">
      <c r="K14071"/>
    </row>
    <row r="14072" spans="11:11" x14ac:dyDescent="0.25">
      <c r="K14072"/>
    </row>
    <row r="14073" spans="11:11" x14ac:dyDescent="0.25">
      <c r="K14073"/>
    </row>
    <row r="14074" spans="11:11" x14ac:dyDescent="0.25">
      <c r="K14074"/>
    </row>
    <row r="14075" spans="11:11" x14ac:dyDescent="0.25">
      <c r="K14075"/>
    </row>
    <row r="14076" spans="11:11" x14ac:dyDescent="0.25">
      <c r="K14076"/>
    </row>
    <row r="14077" spans="11:11" x14ac:dyDescent="0.25">
      <c r="K14077"/>
    </row>
    <row r="14078" spans="11:11" x14ac:dyDescent="0.25">
      <c r="K14078"/>
    </row>
    <row r="14079" spans="11:11" x14ac:dyDescent="0.25">
      <c r="K14079"/>
    </row>
    <row r="14080" spans="11:11" x14ac:dyDescent="0.25">
      <c r="K14080"/>
    </row>
    <row r="14081" spans="11:11" x14ac:dyDescent="0.25">
      <c r="K14081"/>
    </row>
    <row r="14082" spans="11:11" x14ac:dyDescent="0.25">
      <c r="K14082"/>
    </row>
    <row r="14083" spans="11:11" x14ac:dyDescent="0.25">
      <c r="K14083"/>
    </row>
    <row r="14084" spans="11:11" x14ac:dyDescent="0.25">
      <c r="K14084"/>
    </row>
    <row r="14085" spans="11:11" x14ac:dyDescent="0.25">
      <c r="K14085"/>
    </row>
    <row r="14086" spans="11:11" x14ac:dyDescent="0.25">
      <c r="K14086"/>
    </row>
    <row r="14087" spans="11:11" x14ac:dyDescent="0.25">
      <c r="K14087"/>
    </row>
    <row r="14088" spans="11:11" x14ac:dyDescent="0.25">
      <c r="K14088"/>
    </row>
    <row r="14089" spans="11:11" x14ac:dyDescent="0.25">
      <c r="K14089"/>
    </row>
    <row r="14090" spans="11:11" x14ac:dyDescent="0.25">
      <c r="K14090"/>
    </row>
    <row r="14091" spans="11:11" x14ac:dyDescent="0.25">
      <c r="K14091"/>
    </row>
    <row r="14092" spans="11:11" x14ac:dyDescent="0.25">
      <c r="K14092"/>
    </row>
    <row r="14093" spans="11:11" x14ac:dyDescent="0.25">
      <c r="K14093"/>
    </row>
    <row r="14094" spans="11:11" x14ac:dyDescent="0.25">
      <c r="K14094"/>
    </row>
    <row r="14095" spans="11:11" x14ac:dyDescent="0.25">
      <c r="K14095"/>
    </row>
    <row r="14096" spans="11:11" x14ac:dyDescent="0.25">
      <c r="K14096"/>
    </row>
    <row r="14097" spans="11:11" x14ac:dyDescent="0.25">
      <c r="K14097"/>
    </row>
    <row r="14098" spans="11:11" x14ac:dyDescent="0.25">
      <c r="K14098"/>
    </row>
    <row r="14099" spans="11:11" x14ac:dyDescent="0.25">
      <c r="K14099"/>
    </row>
    <row r="14100" spans="11:11" x14ac:dyDescent="0.25">
      <c r="K14100"/>
    </row>
    <row r="14101" spans="11:11" x14ac:dyDescent="0.25">
      <c r="K14101"/>
    </row>
    <row r="14102" spans="11:11" x14ac:dyDescent="0.25">
      <c r="K14102"/>
    </row>
    <row r="14103" spans="11:11" x14ac:dyDescent="0.25">
      <c r="K14103"/>
    </row>
    <row r="14104" spans="11:11" x14ac:dyDescent="0.25">
      <c r="K14104"/>
    </row>
    <row r="14105" spans="11:11" x14ac:dyDescent="0.25">
      <c r="K14105"/>
    </row>
    <row r="14106" spans="11:11" x14ac:dyDescent="0.25">
      <c r="K14106"/>
    </row>
    <row r="14107" spans="11:11" x14ac:dyDescent="0.25">
      <c r="K14107"/>
    </row>
    <row r="14108" spans="11:11" x14ac:dyDescent="0.25">
      <c r="K14108"/>
    </row>
    <row r="14109" spans="11:11" x14ac:dyDescent="0.25">
      <c r="K14109"/>
    </row>
    <row r="14110" spans="11:11" x14ac:dyDescent="0.25">
      <c r="K14110"/>
    </row>
    <row r="14111" spans="11:11" x14ac:dyDescent="0.25">
      <c r="K14111"/>
    </row>
    <row r="14112" spans="11:11" x14ac:dyDescent="0.25">
      <c r="K14112"/>
    </row>
    <row r="14113" spans="11:11" x14ac:dyDescent="0.25">
      <c r="K14113"/>
    </row>
    <row r="14114" spans="11:11" x14ac:dyDescent="0.25">
      <c r="K14114"/>
    </row>
    <row r="14115" spans="11:11" x14ac:dyDescent="0.25">
      <c r="K14115"/>
    </row>
    <row r="14116" spans="11:11" x14ac:dyDescent="0.25">
      <c r="K14116"/>
    </row>
    <row r="14117" spans="11:11" x14ac:dyDescent="0.25">
      <c r="K14117"/>
    </row>
    <row r="14118" spans="11:11" x14ac:dyDescent="0.25">
      <c r="K14118"/>
    </row>
    <row r="14119" spans="11:11" x14ac:dyDescent="0.25">
      <c r="K14119"/>
    </row>
    <row r="14120" spans="11:11" x14ac:dyDescent="0.25">
      <c r="K14120"/>
    </row>
    <row r="14121" spans="11:11" x14ac:dyDescent="0.25">
      <c r="K14121"/>
    </row>
    <row r="14122" spans="11:11" x14ac:dyDescent="0.25">
      <c r="K14122"/>
    </row>
    <row r="14123" spans="11:11" x14ac:dyDescent="0.25">
      <c r="K14123"/>
    </row>
    <row r="14124" spans="11:11" x14ac:dyDescent="0.25">
      <c r="K14124"/>
    </row>
    <row r="14125" spans="11:11" x14ac:dyDescent="0.25">
      <c r="K14125"/>
    </row>
    <row r="14126" spans="11:11" x14ac:dyDescent="0.25">
      <c r="K14126"/>
    </row>
    <row r="14127" spans="11:11" x14ac:dyDescent="0.25">
      <c r="K14127"/>
    </row>
    <row r="14128" spans="11:11" x14ac:dyDescent="0.25">
      <c r="K14128"/>
    </row>
    <row r="14129" spans="11:11" x14ac:dyDescent="0.25">
      <c r="K14129"/>
    </row>
    <row r="14130" spans="11:11" x14ac:dyDescent="0.25">
      <c r="K14130"/>
    </row>
    <row r="14131" spans="11:11" x14ac:dyDescent="0.25">
      <c r="K14131"/>
    </row>
    <row r="14132" spans="11:11" x14ac:dyDescent="0.25">
      <c r="K14132"/>
    </row>
    <row r="14133" spans="11:11" x14ac:dyDescent="0.25">
      <c r="K14133"/>
    </row>
    <row r="14134" spans="11:11" x14ac:dyDescent="0.25">
      <c r="K14134"/>
    </row>
    <row r="14135" spans="11:11" x14ac:dyDescent="0.25">
      <c r="K14135"/>
    </row>
    <row r="14136" spans="11:11" x14ac:dyDescent="0.25">
      <c r="K14136"/>
    </row>
    <row r="14137" spans="11:11" x14ac:dyDescent="0.25">
      <c r="K14137"/>
    </row>
    <row r="14138" spans="11:11" x14ac:dyDescent="0.25">
      <c r="K14138"/>
    </row>
    <row r="14139" spans="11:11" x14ac:dyDescent="0.25">
      <c r="K14139"/>
    </row>
    <row r="14140" spans="11:11" x14ac:dyDescent="0.25">
      <c r="K14140"/>
    </row>
    <row r="14141" spans="11:11" x14ac:dyDescent="0.25">
      <c r="K14141"/>
    </row>
    <row r="14142" spans="11:11" x14ac:dyDescent="0.25">
      <c r="K14142"/>
    </row>
    <row r="14143" spans="11:11" x14ac:dyDescent="0.25">
      <c r="K14143"/>
    </row>
    <row r="14144" spans="11:11" x14ac:dyDescent="0.25">
      <c r="K14144"/>
    </row>
    <row r="14145" spans="11:11" x14ac:dyDescent="0.25">
      <c r="K14145"/>
    </row>
    <row r="14146" spans="11:11" x14ac:dyDescent="0.25">
      <c r="K14146"/>
    </row>
    <row r="14147" spans="11:11" x14ac:dyDescent="0.25">
      <c r="K14147"/>
    </row>
    <row r="14148" spans="11:11" x14ac:dyDescent="0.25">
      <c r="K14148"/>
    </row>
    <row r="14149" spans="11:11" x14ac:dyDescent="0.25">
      <c r="K14149"/>
    </row>
    <row r="14150" spans="11:11" x14ac:dyDescent="0.25">
      <c r="K14150"/>
    </row>
    <row r="14151" spans="11:11" x14ac:dyDescent="0.25">
      <c r="K14151"/>
    </row>
    <row r="14152" spans="11:11" x14ac:dyDescent="0.25">
      <c r="K14152"/>
    </row>
    <row r="14153" spans="11:11" x14ac:dyDescent="0.25">
      <c r="K14153"/>
    </row>
    <row r="14154" spans="11:11" x14ac:dyDescent="0.25">
      <c r="K14154"/>
    </row>
    <row r="14155" spans="11:11" x14ac:dyDescent="0.25">
      <c r="K14155"/>
    </row>
    <row r="14156" spans="11:11" x14ac:dyDescent="0.25">
      <c r="K14156"/>
    </row>
    <row r="14157" spans="11:11" x14ac:dyDescent="0.25">
      <c r="K14157"/>
    </row>
    <row r="14158" spans="11:11" x14ac:dyDescent="0.25">
      <c r="K14158"/>
    </row>
    <row r="14159" spans="11:11" x14ac:dyDescent="0.25">
      <c r="K14159"/>
    </row>
    <row r="14160" spans="11:11" x14ac:dyDescent="0.25">
      <c r="K14160"/>
    </row>
    <row r="14161" spans="11:11" x14ac:dyDescent="0.25">
      <c r="K14161"/>
    </row>
    <row r="14162" spans="11:11" x14ac:dyDescent="0.25">
      <c r="K14162"/>
    </row>
    <row r="14163" spans="11:11" x14ac:dyDescent="0.25">
      <c r="K14163"/>
    </row>
    <row r="14164" spans="11:11" x14ac:dyDescent="0.25">
      <c r="K14164"/>
    </row>
    <row r="14165" spans="11:11" x14ac:dyDescent="0.25">
      <c r="K14165"/>
    </row>
    <row r="14166" spans="11:11" x14ac:dyDescent="0.25">
      <c r="K14166"/>
    </row>
    <row r="14167" spans="11:11" x14ac:dyDescent="0.25">
      <c r="K14167"/>
    </row>
    <row r="14168" spans="11:11" x14ac:dyDescent="0.25">
      <c r="K14168"/>
    </row>
    <row r="14169" spans="11:11" x14ac:dyDescent="0.25">
      <c r="K14169"/>
    </row>
    <row r="14170" spans="11:11" x14ac:dyDescent="0.25">
      <c r="K14170"/>
    </row>
    <row r="14171" spans="11:11" x14ac:dyDescent="0.25">
      <c r="K14171"/>
    </row>
    <row r="14172" spans="11:11" x14ac:dyDescent="0.25">
      <c r="K14172"/>
    </row>
    <row r="14173" spans="11:11" x14ac:dyDescent="0.25">
      <c r="K14173"/>
    </row>
    <row r="14174" spans="11:11" x14ac:dyDescent="0.25">
      <c r="K14174"/>
    </row>
    <row r="14175" spans="11:11" x14ac:dyDescent="0.25">
      <c r="K14175"/>
    </row>
    <row r="14176" spans="11:11" x14ac:dyDescent="0.25">
      <c r="K14176"/>
    </row>
    <row r="14177" spans="11:11" x14ac:dyDescent="0.25">
      <c r="K14177"/>
    </row>
    <row r="14178" spans="11:11" x14ac:dyDescent="0.25">
      <c r="K14178"/>
    </row>
    <row r="14179" spans="11:11" x14ac:dyDescent="0.25">
      <c r="K14179"/>
    </row>
    <row r="14180" spans="11:11" x14ac:dyDescent="0.25">
      <c r="K14180"/>
    </row>
    <row r="14181" spans="11:11" x14ac:dyDescent="0.25">
      <c r="K14181"/>
    </row>
    <row r="14182" spans="11:11" x14ac:dyDescent="0.25">
      <c r="K14182"/>
    </row>
    <row r="14183" spans="11:11" x14ac:dyDescent="0.25">
      <c r="K14183"/>
    </row>
    <row r="14184" spans="11:11" x14ac:dyDescent="0.25">
      <c r="K14184"/>
    </row>
    <row r="14185" spans="11:11" x14ac:dyDescent="0.25">
      <c r="K14185"/>
    </row>
    <row r="14186" spans="11:11" x14ac:dyDescent="0.25">
      <c r="K14186"/>
    </row>
    <row r="14187" spans="11:11" x14ac:dyDescent="0.25">
      <c r="K14187"/>
    </row>
    <row r="14188" spans="11:11" x14ac:dyDescent="0.25">
      <c r="K14188"/>
    </row>
    <row r="14189" spans="11:11" x14ac:dyDescent="0.25">
      <c r="K14189"/>
    </row>
    <row r="14190" spans="11:11" x14ac:dyDescent="0.25">
      <c r="K14190"/>
    </row>
    <row r="14191" spans="11:11" x14ac:dyDescent="0.25">
      <c r="K14191"/>
    </row>
    <row r="14192" spans="11:11" x14ac:dyDescent="0.25">
      <c r="K14192"/>
    </row>
    <row r="14193" spans="11:11" x14ac:dyDescent="0.25">
      <c r="K14193"/>
    </row>
    <row r="14194" spans="11:11" x14ac:dyDescent="0.25">
      <c r="K14194"/>
    </row>
    <row r="14195" spans="11:11" x14ac:dyDescent="0.25">
      <c r="K14195"/>
    </row>
    <row r="14196" spans="11:11" x14ac:dyDescent="0.25">
      <c r="K14196"/>
    </row>
    <row r="14197" spans="11:11" x14ac:dyDescent="0.25">
      <c r="K14197"/>
    </row>
    <row r="14198" spans="11:11" x14ac:dyDescent="0.25">
      <c r="K14198"/>
    </row>
    <row r="14199" spans="11:11" x14ac:dyDescent="0.25">
      <c r="K14199"/>
    </row>
    <row r="14200" spans="11:11" x14ac:dyDescent="0.25">
      <c r="K14200"/>
    </row>
    <row r="14201" spans="11:11" x14ac:dyDescent="0.25">
      <c r="K14201"/>
    </row>
    <row r="14202" spans="11:11" x14ac:dyDescent="0.25">
      <c r="K14202"/>
    </row>
    <row r="14203" spans="11:11" x14ac:dyDescent="0.25">
      <c r="K14203"/>
    </row>
    <row r="14204" spans="11:11" x14ac:dyDescent="0.25">
      <c r="K14204"/>
    </row>
    <row r="14205" spans="11:11" x14ac:dyDescent="0.25">
      <c r="K14205"/>
    </row>
    <row r="14206" spans="11:11" x14ac:dyDescent="0.25">
      <c r="K14206"/>
    </row>
    <row r="14207" spans="11:11" x14ac:dyDescent="0.25">
      <c r="K14207"/>
    </row>
    <row r="14208" spans="11:11" x14ac:dyDescent="0.25">
      <c r="K14208"/>
    </row>
    <row r="14209" spans="11:11" x14ac:dyDescent="0.25">
      <c r="K14209"/>
    </row>
    <row r="14210" spans="11:11" x14ac:dyDescent="0.25">
      <c r="K14210"/>
    </row>
    <row r="14211" spans="11:11" x14ac:dyDescent="0.25">
      <c r="K14211"/>
    </row>
    <row r="14212" spans="11:11" x14ac:dyDescent="0.25">
      <c r="K14212"/>
    </row>
    <row r="14213" spans="11:11" x14ac:dyDescent="0.25">
      <c r="K14213"/>
    </row>
    <row r="14214" spans="11:11" x14ac:dyDescent="0.25">
      <c r="K14214"/>
    </row>
    <row r="14215" spans="11:11" x14ac:dyDescent="0.25">
      <c r="K14215"/>
    </row>
    <row r="14216" spans="11:11" x14ac:dyDescent="0.25">
      <c r="K14216"/>
    </row>
    <row r="14217" spans="11:11" x14ac:dyDescent="0.25">
      <c r="K14217"/>
    </row>
    <row r="14218" spans="11:11" x14ac:dyDescent="0.25">
      <c r="K14218"/>
    </row>
    <row r="14219" spans="11:11" x14ac:dyDescent="0.25">
      <c r="K14219"/>
    </row>
    <row r="14220" spans="11:11" x14ac:dyDescent="0.25">
      <c r="K14220"/>
    </row>
    <row r="14221" spans="11:11" x14ac:dyDescent="0.25">
      <c r="K14221"/>
    </row>
    <row r="14222" spans="11:11" x14ac:dyDescent="0.25">
      <c r="K14222"/>
    </row>
    <row r="14223" spans="11:11" x14ac:dyDescent="0.25">
      <c r="K14223"/>
    </row>
    <row r="14224" spans="11:11" x14ac:dyDescent="0.25">
      <c r="K14224"/>
    </row>
    <row r="14225" spans="11:11" x14ac:dyDescent="0.25">
      <c r="K14225"/>
    </row>
    <row r="14226" spans="11:11" x14ac:dyDescent="0.25">
      <c r="K14226"/>
    </row>
    <row r="14227" spans="11:11" x14ac:dyDescent="0.25">
      <c r="K14227"/>
    </row>
    <row r="14228" spans="11:11" x14ac:dyDescent="0.25">
      <c r="K14228"/>
    </row>
    <row r="14229" spans="11:11" x14ac:dyDescent="0.25">
      <c r="K14229"/>
    </row>
    <row r="14230" spans="11:11" x14ac:dyDescent="0.25">
      <c r="K14230"/>
    </row>
    <row r="14231" spans="11:11" x14ac:dyDescent="0.25">
      <c r="K14231"/>
    </row>
    <row r="14232" spans="11:11" x14ac:dyDescent="0.25">
      <c r="K14232"/>
    </row>
    <row r="14233" spans="11:11" x14ac:dyDescent="0.25">
      <c r="K14233"/>
    </row>
    <row r="14234" spans="11:11" x14ac:dyDescent="0.25">
      <c r="K14234"/>
    </row>
    <row r="14235" spans="11:11" x14ac:dyDescent="0.25">
      <c r="K14235"/>
    </row>
    <row r="14236" spans="11:11" x14ac:dyDescent="0.25">
      <c r="K14236"/>
    </row>
    <row r="14237" spans="11:11" x14ac:dyDescent="0.25">
      <c r="K14237"/>
    </row>
    <row r="14238" spans="11:11" x14ac:dyDescent="0.25">
      <c r="K14238"/>
    </row>
    <row r="14239" spans="11:11" x14ac:dyDescent="0.25">
      <c r="K14239"/>
    </row>
    <row r="14240" spans="11:11" x14ac:dyDescent="0.25">
      <c r="K14240"/>
    </row>
    <row r="14241" spans="11:11" x14ac:dyDescent="0.25">
      <c r="K14241"/>
    </row>
    <row r="14242" spans="11:11" x14ac:dyDescent="0.25">
      <c r="K14242"/>
    </row>
    <row r="14243" spans="11:11" x14ac:dyDescent="0.25">
      <c r="K14243"/>
    </row>
    <row r="14244" spans="11:11" x14ac:dyDescent="0.25">
      <c r="K14244"/>
    </row>
    <row r="14245" spans="11:11" x14ac:dyDescent="0.25">
      <c r="K14245"/>
    </row>
    <row r="14246" spans="11:11" x14ac:dyDescent="0.25">
      <c r="K14246"/>
    </row>
    <row r="14247" spans="11:11" x14ac:dyDescent="0.25">
      <c r="K14247"/>
    </row>
    <row r="14248" spans="11:11" x14ac:dyDescent="0.25">
      <c r="K14248"/>
    </row>
    <row r="14249" spans="11:11" x14ac:dyDescent="0.25">
      <c r="K14249"/>
    </row>
    <row r="14250" spans="11:11" x14ac:dyDescent="0.25">
      <c r="K14250"/>
    </row>
    <row r="14251" spans="11:11" x14ac:dyDescent="0.25">
      <c r="K14251"/>
    </row>
    <row r="14252" spans="11:11" x14ac:dyDescent="0.25">
      <c r="K14252"/>
    </row>
    <row r="14253" spans="11:11" x14ac:dyDescent="0.25">
      <c r="K14253"/>
    </row>
    <row r="14254" spans="11:11" x14ac:dyDescent="0.25">
      <c r="K14254"/>
    </row>
    <row r="14255" spans="11:11" x14ac:dyDescent="0.25">
      <c r="K14255"/>
    </row>
    <row r="14256" spans="11:11" x14ac:dyDescent="0.25">
      <c r="K14256"/>
    </row>
    <row r="14257" spans="11:11" x14ac:dyDescent="0.25">
      <c r="K14257"/>
    </row>
    <row r="14258" spans="11:11" x14ac:dyDescent="0.25">
      <c r="K14258"/>
    </row>
    <row r="14259" spans="11:11" x14ac:dyDescent="0.25">
      <c r="K14259"/>
    </row>
    <row r="14260" spans="11:11" x14ac:dyDescent="0.25">
      <c r="K14260"/>
    </row>
    <row r="14261" spans="11:11" x14ac:dyDescent="0.25">
      <c r="K14261"/>
    </row>
    <row r="14262" spans="11:11" x14ac:dyDescent="0.25">
      <c r="K14262"/>
    </row>
    <row r="14263" spans="11:11" x14ac:dyDescent="0.25">
      <c r="K14263"/>
    </row>
    <row r="14264" spans="11:11" x14ac:dyDescent="0.25">
      <c r="K14264"/>
    </row>
    <row r="14265" spans="11:11" x14ac:dyDescent="0.25">
      <c r="K14265"/>
    </row>
    <row r="14266" spans="11:11" x14ac:dyDescent="0.25">
      <c r="K14266"/>
    </row>
    <row r="14267" spans="11:11" x14ac:dyDescent="0.25">
      <c r="K14267"/>
    </row>
    <row r="14268" spans="11:11" x14ac:dyDescent="0.25">
      <c r="K14268"/>
    </row>
    <row r="14269" spans="11:11" x14ac:dyDescent="0.25">
      <c r="K14269"/>
    </row>
    <row r="14270" spans="11:11" x14ac:dyDescent="0.25">
      <c r="K14270"/>
    </row>
    <row r="14271" spans="11:11" x14ac:dyDescent="0.25">
      <c r="K14271"/>
    </row>
    <row r="14272" spans="11:11" x14ac:dyDescent="0.25">
      <c r="K14272"/>
    </row>
    <row r="14273" spans="11:11" x14ac:dyDescent="0.25">
      <c r="K14273"/>
    </row>
    <row r="14274" spans="11:11" x14ac:dyDescent="0.25">
      <c r="K14274"/>
    </row>
    <row r="14275" spans="11:11" x14ac:dyDescent="0.25">
      <c r="K14275"/>
    </row>
    <row r="14276" spans="11:11" x14ac:dyDescent="0.25">
      <c r="K14276"/>
    </row>
    <row r="14277" spans="11:11" x14ac:dyDescent="0.25">
      <c r="K14277"/>
    </row>
    <row r="14278" spans="11:11" x14ac:dyDescent="0.25">
      <c r="K14278"/>
    </row>
    <row r="14279" spans="11:11" x14ac:dyDescent="0.25">
      <c r="K14279"/>
    </row>
    <row r="14280" spans="11:11" x14ac:dyDescent="0.25">
      <c r="K14280"/>
    </row>
    <row r="14281" spans="11:11" x14ac:dyDescent="0.25">
      <c r="K14281"/>
    </row>
    <row r="14282" spans="11:11" x14ac:dyDescent="0.25">
      <c r="K14282"/>
    </row>
    <row r="14283" spans="11:11" x14ac:dyDescent="0.25">
      <c r="K14283"/>
    </row>
    <row r="14284" spans="11:11" x14ac:dyDescent="0.25">
      <c r="K14284"/>
    </row>
    <row r="14285" spans="11:11" x14ac:dyDescent="0.25">
      <c r="K14285"/>
    </row>
    <row r="14286" spans="11:11" x14ac:dyDescent="0.25">
      <c r="K14286"/>
    </row>
    <row r="14287" spans="11:11" x14ac:dyDescent="0.25">
      <c r="K14287"/>
    </row>
    <row r="14288" spans="11:11" x14ac:dyDescent="0.25">
      <c r="K14288"/>
    </row>
    <row r="14289" spans="11:11" x14ac:dyDescent="0.25">
      <c r="K14289"/>
    </row>
    <row r="14290" spans="11:11" x14ac:dyDescent="0.25">
      <c r="K14290"/>
    </row>
    <row r="14291" spans="11:11" x14ac:dyDescent="0.25">
      <c r="K14291"/>
    </row>
    <row r="14292" spans="11:11" x14ac:dyDescent="0.25">
      <c r="K14292"/>
    </row>
    <row r="14293" spans="11:11" x14ac:dyDescent="0.25">
      <c r="K14293"/>
    </row>
    <row r="14294" spans="11:11" x14ac:dyDescent="0.25">
      <c r="K14294"/>
    </row>
    <row r="14295" spans="11:11" x14ac:dyDescent="0.25">
      <c r="K14295"/>
    </row>
    <row r="14296" spans="11:11" x14ac:dyDescent="0.25">
      <c r="K14296"/>
    </row>
    <row r="14297" spans="11:11" x14ac:dyDescent="0.25">
      <c r="K14297"/>
    </row>
    <row r="14298" spans="11:11" x14ac:dyDescent="0.25">
      <c r="K14298"/>
    </row>
    <row r="14299" spans="11:11" x14ac:dyDescent="0.25">
      <c r="K14299"/>
    </row>
    <row r="14300" spans="11:11" x14ac:dyDescent="0.25">
      <c r="K14300"/>
    </row>
    <row r="14301" spans="11:11" x14ac:dyDescent="0.25">
      <c r="K14301"/>
    </row>
    <row r="14302" spans="11:11" x14ac:dyDescent="0.25">
      <c r="K14302"/>
    </row>
    <row r="14303" spans="11:11" x14ac:dyDescent="0.25">
      <c r="K14303"/>
    </row>
    <row r="14304" spans="11:11" x14ac:dyDescent="0.25">
      <c r="K14304"/>
    </row>
    <row r="14305" spans="11:11" x14ac:dyDescent="0.25">
      <c r="K14305"/>
    </row>
    <row r="14306" spans="11:11" x14ac:dyDescent="0.25">
      <c r="K14306"/>
    </row>
    <row r="14307" spans="11:11" x14ac:dyDescent="0.25">
      <c r="K14307"/>
    </row>
    <row r="14308" spans="11:11" x14ac:dyDescent="0.25">
      <c r="K14308"/>
    </row>
    <row r="14309" spans="11:11" x14ac:dyDescent="0.25">
      <c r="K14309"/>
    </row>
    <row r="14310" spans="11:11" x14ac:dyDescent="0.25">
      <c r="K14310"/>
    </row>
    <row r="14311" spans="11:11" x14ac:dyDescent="0.25">
      <c r="K14311"/>
    </row>
    <row r="14312" spans="11:11" x14ac:dyDescent="0.25">
      <c r="K14312"/>
    </row>
    <row r="14313" spans="11:11" x14ac:dyDescent="0.25">
      <c r="K14313"/>
    </row>
    <row r="14314" spans="11:11" x14ac:dyDescent="0.25">
      <c r="K14314"/>
    </row>
    <row r="14315" spans="11:11" x14ac:dyDescent="0.25">
      <c r="K14315"/>
    </row>
    <row r="14316" spans="11:11" x14ac:dyDescent="0.25">
      <c r="K14316"/>
    </row>
    <row r="14317" spans="11:11" x14ac:dyDescent="0.25">
      <c r="K14317"/>
    </row>
    <row r="14318" spans="11:11" x14ac:dyDescent="0.25">
      <c r="K14318"/>
    </row>
    <row r="14319" spans="11:11" x14ac:dyDescent="0.25">
      <c r="K14319"/>
    </row>
    <row r="14320" spans="11:11" x14ac:dyDescent="0.25">
      <c r="K14320"/>
    </row>
    <row r="14321" spans="11:11" x14ac:dyDescent="0.25">
      <c r="K14321"/>
    </row>
    <row r="14322" spans="11:11" x14ac:dyDescent="0.25">
      <c r="K14322"/>
    </row>
    <row r="14323" spans="11:11" x14ac:dyDescent="0.25">
      <c r="K14323"/>
    </row>
    <row r="14324" spans="11:11" x14ac:dyDescent="0.25">
      <c r="K14324"/>
    </row>
    <row r="14325" spans="11:11" x14ac:dyDescent="0.25">
      <c r="K14325"/>
    </row>
    <row r="14326" spans="11:11" x14ac:dyDescent="0.25">
      <c r="K14326"/>
    </row>
    <row r="14327" spans="11:11" x14ac:dyDescent="0.25">
      <c r="K14327"/>
    </row>
    <row r="14328" spans="11:11" x14ac:dyDescent="0.25">
      <c r="K14328"/>
    </row>
    <row r="14329" spans="11:11" x14ac:dyDescent="0.25">
      <c r="K14329"/>
    </row>
    <row r="14330" spans="11:11" x14ac:dyDescent="0.25">
      <c r="K14330"/>
    </row>
    <row r="14331" spans="11:11" x14ac:dyDescent="0.25">
      <c r="K14331"/>
    </row>
    <row r="14332" spans="11:11" x14ac:dyDescent="0.25">
      <c r="K14332"/>
    </row>
    <row r="14333" spans="11:11" x14ac:dyDescent="0.25">
      <c r="K14333"/>
    </row>
    <row r="14334" spans="11:11" x14ac:dyDescent="0.25">
      <c r="K14334"/>
    </row>
    <row r="14335" spans="11:11" x14ac:dyDescent="0.25">
      <c r="K14335"/>
    </row>
    <row r="14336" spans="11:11" x14ac:dyDescent="0.25">
      <c r="K14336"/>
    </row>
    <row r="14337" spans="11:11" x14ac:dyDescent="0.25">
      <c r="K14337"/>
    </row>
    <row r="14338" spans="11:11" x14ac:dyDescent="0.25">
      <c r="K14338"/>
    </row>
    <row r="14339" spans="11:11" x14ac:dyDescent="0.25">
      <c r="K14339"/>
    </row>
    <row r="14340" spans="11:11" x14ac:dyDescent="0.25">
      <c r="K14340"/>
    </row>
    <row r="14341" spans="11:11" x14ac:dyDescent="0.25">
      <c r="K14341"/>
    </row>
    <row r="14342" spans="11:11" x14ac:dyDescent="0.25">
      <c r="K14342"/>
    </row>
    <row r="14343" spans="11:11" x14ac:dyDescent="0.25">
      <c r="K14343"/>
    </row>
    <row r="14344" spans="11:11" x14ac:dyDescent="0.25">
      <c r="K14344"/>
    </row>
    <row r="14345" spans="11:11" x14ac:dyDescent="0.25">
      <c r="K14345"/>
    </row>
    <row r="14346" spans="11:11" x14ac:dyDescent="0.25">
      <c r="K14346"/>
    </row>
    <row r="14347" spans="11:11" x14ac:dyDescent="0.25">
      <c r="K14347"/>
    </row>
    <row r="14348" spans="11:11" x14ac:dyDescent="0.25">
      <c r="K14348"/>
    </row>
    <row r="14349" spans="11:11" x14ac:dyDescent="0.25">
      <c r="K14349"/>
    </row>
    <row r="14350" spans="11:11" x14ac:dyDescent="0.25">
      <c r="K14350"/>
    </row>
    <row r="14351" spans="11:11" x14ac:dyDescent="0.25">
      <c r="K14351"/>
    </row>
    <row r="14352" spans="11:11" x14ac:dyDescent="0.25">
      <c r="K14352"/>
    </row>
    <row r="14353" spans="11:11" x14ac:dyDescent="0.25">
      <c r="K14353"/>
    </row>
    <row r="14354" spans="11:11" x14ac:dyDescent="0.25">
      <c r="K14354"/>
    </row>
    <row r="14355" spans="11:11" x14ac:dyDescent="0.25">
      <c r="K14355"/>
    </row>
    <row r="14356" spans="11:11" x14ac:dyDescent="0.25">
      <c r="K14356"/>
    </row>
    <row r="14357" spans="11:11" x14ac:dyDescent="0.25">
      <c r="K14357"/>
    </row>
    <row r="14358" spans="11:11" x14ac:dyDescent="0.25">
      <c r="K14358"/>
    </row>
    <row r="14359" spans="11:11" x14ac:dyDescent="0.25">
      <c r="K14359"/>
    </row>
    <row r="14360" spans="11:11" x14ac:dyDescent="0.25">
      <c r="K14360"/>
    </row>
    <row r="14361" spans="11:11" x14ac:dyDescent="0.25">
      <c r="K14361"/>
    </row>
    <row r="14362" spans="11:11" x14ac:dyDescent="0.25">
      <c r="K14362"/>
    </row>
    <row r="14363" spans="11:11" x14ac:dyDescent="0.25">
      <c r="K14363"/>
    </row>
    <row r="14364" spans="11:11" x14ac:dyDescent="0.25">
      <c r="K14364"/>
    </row>
    <row r="14365" spans="11:11" x14ac:dyDescent="0.25">
      <c r="K14365"/>
    </row>
    <row r="14366" spans="11:11" x14ac:dyDescent="0.25">
      <c r="K14366"/>
    </row>
    <row r="14367" spans="11:11" x14ac:dyDescent="0.25">
      <c r="K14367"/>
    </row>
    <row r="14368" spans="11:11" x14ac:dyDescent="0.25">
      <c r="K14368"/>
    </row>
    <row r="14369" spans="11:11" x14ac:dyDescent="0.25">
      <c r="K14369"/>
    </row>
    <row r="14370" spans="11:11" x14ac:dyDescent="0.25">
      <c r="K14370"/>
    </row>
    <row r="14371" spans="11:11" x14ac:dyDescent="0.25">
      <c r="K14371"/>
    </row>
    <row r="14372" spans="11:11" x14ac:dyDescent="0.25">
      <c r="K14372"/>
    </row>
    <row r="14373" spans="11:11" x14ac:dyDescent="0.25">
      <c r="K14373"/>
    </row>
    <row r="14374" spans="11:11" x14ac:dyDescent="0.25">
      <c r="K14374"/>
    </row>
    <row r="14375" spans="11:11" x14ac:dyDescent="0.25">
      <c r="K14375"/>
    </row>
    <row r="14376" spans="11:11" x14ac:dyDescent="0.25">
      <c r="K14376"/>
    </row>
    <row r="14377" spans="11:11" x14ac:dyDescent="0.25">
      <c r="K14377"/>
    </row>
    <row r="14378" spans="11:11" x14ac:dyDescent="0.25">
      <c r="K14378"/>
    </row>
    <row r="14379" spans="11:11" x14ac:dyDescent="0.25">
      <c r="K14379"/>
    </row>
    <row r="14380" spans="11:11" x14ac:dyDescent="0.25">
      <c r="K14380"/>
    </row>
    <row r="14381" spans="11:11" x14ac:dyDescent="0.25">
      <c r="K14381"/>
    </row>
    <row r="14382" spans="11:11" x14ac:dyDescent="0.25">
      <c r="K14382"/>
    </row>
    <row r="14383" spans="11:11" x14ac:dyDescent="0.25">
      <c r="K14383"/>
    </row>
    <row r="14384" spans="11:11" x14ac:dyDescent="0.25">
      <c r="K14384"/>
    </row>
    <row r="14385" spans="11:11" x14ac:dyDescent="0.25">
      <c r="K14385"/>
    </row>
    <row r="14386" spans="11:11" x14ac:dyDescent="0.25">
      <c r="K14386"/>
    </row>
    <row r="14387" spans="11:11" x14ac:dyDescent="0.25">
      <c r="K14387"/>
    </row>
    <row r="14388" spans="11:11" x14ac:dyDescent="0.25">
      <c r="K14388"/>
    </row>
    <row r="14389" spans="11:11" x14ac:dyDescent="0.25">
      <c r="K14389"/>
    </row>
    <row r="14390" spans="11:11" x14ac:dyDescent="0.25">
      <c r="K14390"/>
    </row>
    <row r="14391" spans="11:11" x14ac:dyDescent="0.25">
      <c r="K14391"/>
    </row>
    <row r="14392" spans="11:11" x14ac:dyDescent="0.25">
      <c r="K14392"/>
    </row>
    <row r="14393" spans="11:11" x14ac:dyDescent="0.25">
      <c r="K14393"/>
    </row>
    <row r="14394" spans="11:11" x14ac:dyDescent="0.25">
      <c r="K14394"/>
    </row>
    <row r="14395" spans="11:11" x14ac:dyDescent="0.25">
      <c r="K14395"/>
    </row>
    <row r="14396" spans="11:11" x14ac:dyDescent="0.25">
      <c r="K14396"/>
    </row>
    <row r="14397" spans="11:11" x14ac:dyDescent="0.25">
      <c r="K14397"/>
    </row>
    <row r="14398" spans="11:11" x14ac:dyDescent="0.25">
      <c r="K14398"/>
    </row>
    <row r="14399" spans="11:11" x14ac:dyDescent="0.25">
      <c r="K14399"/>
    </row>
    <row r="14400" spans="11:11" x14ac:dyDescent="0.25">
      <c r="K14400"/>
    </row>
    <row r="14401" spans="11:11" x14ac:dyDescent="0.25">
      <c r="K14401"/>
    </row>
    <row r="14402" spans="11:11" x14ac:dyDescent="0.25">
      <c r="K14402"/>
    </row>
    <row r="14403" spans="11:11" x14ac:dyDescent="0.25">
      <c r="K14403"/>
    </row>
    <row r="14404" spans="11:11" x14ac:dyDescent="0.25">
      <c r="K14404"/>
    </row>
    <row r="14405" spans="11:11" x14ac:dyDescent="0.25">
      <c r="K14405"/>
    </row>
    <row r="14406" spans="11:11" x14ac:dyDescent="0.25">
      <c r="K14406"/>
    </row>
    <row r="14407" spans="11:11" x14ac:dyDescent="0.25">
      <c r="K14407"/>
    </row>
    <row r="14408" spans="11:11" x14ac:dyDescent="0.25">
      <c r="K14408"/>
    </row>
    <row r="14409" spans="11:11" x14ac:dyDescent="0.25">
      <c r="K14409"/>
    </row>
    <row r="14410" spans="11:11" x14ac:dyDescent="0.25">
      <c r="K14410"/>
    </row>
    <row r="14411" spans="11:11" x14ac:dyDescent="0.25">
      <c r="K14411"/>
    </row>
    <row r="14412" spans="11:11" x14ac:dyDescent="0.25">
      <c r="K14412"/>
    </row>
    <row r="14413" spans="11:11" x14ac:dyDescent="0.25">
      <c r="K14413"/>
    </row>
    <row r="14414" spans="11:11" x14ac:dyDescent="0.25">
      <c r="K14414"/>
    </row>
    <row r="14415" spans="11:11" x14ac:dyDescent="0.25">
      <c r="K14415"/>
    </row>
    <row r="14416" spans="11:11" x14ac:dyDescent="0.25">
      <c r="K14416"/>
    </row>
    <row r="14417" spans="11:11" x14ac:dyDescent="0.25">
      <c r="K14417"/>
    </row>
    <row r="14418" spans="11:11" x14ac:dyDescent="0.25">
      <c r="K14418"/>
    </row>
    <row r="14419" spans="11:11" x14ac:dyDescent="0.25">
      <c r="K14419"/>
    </row>
    <row r="14420" spans="11:11" x14ac:dyDescent="0.25">
      <c r="K14420"/>
    </row>
    <row r="14421" spans="11:11" x14ac:dyDescent="0.25">
      <c r="K14421"/>
    </row>
    <row r="14422" spans="11:11" x14ac:dyDescent="0.25">
      <c r="K14422"/>
    </row>
    <row r="14423" spans="11:11" x14ac:dyDescent="0.25">
      <c r="K14423"/>
    </row>
    <row r="14424" spans="11:11" x14ac:dyDescent="0.25">
      <c r="K14424"/>
    </row>
    <row r="14425" spans="11:11" x14ac:dyDescent="0.25">
      <c r="K14425"/>
    </row>
    <row r="14426" spans="11:11" x14ac:dyDescent="0.25">
      <c r="K14426"/>
    </row>
    <row r="14427" spans="11:11" x14ac:dyDescent="0.25">
      <c r="K14427"/>
    </row>
    <row r="14428" spans="11:11" x14ac:dyDescent="0.25">
      <c r="K14428"/>
    </row>
    <row r="14429" spans="11:11" x14ac:dyDescent="0.25">
      <c r="K14429"/>
    </row>
    <row r="14430" spans="11:11" x14ac:dyDescent="0.25">
      <c r="K14430"/>
    </row>
    <row r="14431" spans="11:11" x14ac:dyDescent="0.25">
      <c r="K14431"/>
    </row>
    <row r="14432" spans="11:11" x14ac:dyDescent="0.25">
      <c r="K14432"/>
    </row>
    <row r="14433" spans="11:11" x14ac:dyDescent="0.25">
      <c r="K14433"/>
    </row>
    <row r="14434" spans="11:11" x14ac:dyDescent="0.25">
      <c r="K14434"/>
    </row>
    <row r="14435" spans="11:11" x14ac:dyDescent="0.25">
      <c r="K14435"/>
    </row>
    <row r="14436" spans="11:11" x14ac:dyDescent="0.25">
      <c r="K14436"/>
    </row>
    <row r="14437" spans="11:11" x14ac:dyDescent="0.25">
      <c r="K14437"/>
    </row>
    <row r="14438" spans="11:11" x14ac:dyDescent="0.25">
      <c r="K14438"/>
    </row>
    <row r="14439" spans="11:11" x14ac:dyDescent="0.25">
      <c r="K14439"/>
    </row>
    <row r="14440" spans="11:11" x14ac:dyDescent="0.25">
      <c r="K14440"/>
    </row>
    <row r="14441" spans="11:11" x14ac:dyDescent="0.25">
      <c r="K14441"/>
    </row>
    <row r="14442" spans="11:11" x14ac:dyDescent="0.25">
      <c r="K14442"/>
    </row>
    <row r="14443" spans="11:11" x14ac:dyDescent="0.25">
      <c r="K14443"/>
    </row>
    <row r="14444" spans="11:11" x14ac:dyDescent="0.25">
      <c r="K14444"/>
    </row>
    <row r="14445" spans="11:11" x14ac:dyDescent="0.25">
      <c r="K14445"/>
    </row>
    <row r="14446" spans="11:11" x14ac:dyDescent="0.25">
      <c r="K14446"/>
    </row>
    <row r="14447" spans="11:11" x14ac:dyDescent="0.25">
      <c r="K14447"/>
    </row>
    <row r="14448" spans="11:11" x14ac:dyDescent="0.25">
      <c r="K14448"/>
    </row>
    <row r="14449" spans="11:11" x14ac:dyDescent="0.25">
      <c r="K14449"/>
    </row>
    <row r="14450" spans="11:11" x14ac:dyDescent="0.25">
      <c r="K14450"/>
    </row>
    <row r="14451" spans="11:11" x14ac:dyDescent="0.25">
      <c r="K14451"/>
    </row>
    <row r="14452" spans="11:11" x14ac:dyDescent="0.25">
      <c r="K14452"/>
    </row>
    <row r="14453" spans="11:11" x14ac:dyDescent="0.25">
      <c r="K14453"/>
    </row>
    <row r="14454" spans="11:11" x14ac:dyDescent="0.25">
      <c r="K14454"/>
    </row>
    <row r="14455" spans="11:11" x14ac:dyDescent="0.25">
      <c r="K14455"/>
    </row>
    <row r="14456" spans="11:11" x14ac:dyDescent="0.25">
      <c r="K14456"/>
    </row>
    <row r="14457" spans="11:11" x14ac:dyDescent="0.25">
      <c r="K14457"/>
    </row>
    <row r="14458" spans="11:11" x14ac:dyDescent="0.25">
      <c r="K14458"/>
    </row>
    <row r="14459" spans="11:11" x14ac:dyDescent="0.25">
      <c r="K14459"/>
    </row>
    <row r="14460" spans="11:11" x14ac:dyDescent="0.25">
      <c r="K14460"/>
    </row>
    <row r="14461" spans="11:11" x14ac:dyDescent="0.25">
      <c r="K14461"/>
    </row>
    <row r="14462" spans="11:11" x14ac:dyDescent="0.25">
      <c r="K14462"/>
    </row>
    <row r="14463" spans="11:11" x14ac:dyDescent="0.25">
      <c r="K14463"/>
    </row>
    <row r="14464" spans="11:11" x14ac:dyDescent="0.25">
      <c r="K14464"/>
    </row>
    <row r="14465" spans="11:11" x14ac:dyDescent="0.25">
      <c r="K14465"/>
    </row>
    <row r="14466" spans="11:11" x14ac:dyDescent="0.25">
      <c r="K14466"/>
    </row>
    <row r="14467" spans="11:11" x14ac:dyDescent="0.25">
      <c r="K14467"/>
    </row>
    <row r="14468" spans="11:11" x14ac:dyDescent="0.25">
      <c r="K14468"/>
    </row>
    <row r="14469" spans="11:11" x14ac:dyDescent="0.25">
      <c r="K14469"/>
    </row>
    <row r="14470" spans="11:11" x14ac:dyDescent="0.25">
      <c r="K14470"/>
    </row>
    <row r="14471" spans="11:11" x14ac:dyDescent="0.25">
      <c r="K14471"/>
    </row>
    <row r="14472" spans="11:11" x14ac:dyDescent="0.25">
      <c r="K14472"/>
    </row>
    <row r="14473" spans="11:11" x14ac:dyDescent="0.25">
      <c r="K14473"/>
    </row>
    <row r="14474" spans="11:11" x14ac:dyDescent="0.25">
      <c r="K14474"/>
    </row>
    <row r="14475" spans="11:11" x14ac:dyDescent="0.25">
      <c r="K14475"/>
    </row>
    <row r="14476" spans="11:11" x14ac:dyDescent="0.25">
      <c r="K14476"/>
    </row>
    <row r="14477" spans="11:11" x14ac:dyDescent="0.25">
      <c r="K14477"/>
    </row>
    <row r="14478" spans="11:11" x14ac:dyDescent="0.25">
      <c r="K14478"/>
    </row>
    <row r="14479" spans="11:11" x14ac:dyDescent="0.25">
      <c r="K14479"/>
    </row>
    <row r="14480" spans="11:11" x14ac:dyDescent="0.25">
      <c r="K14480"/>
    </row>
    <row r="14481" spans="11:11" x14ac:dyDescent="0.25">
      <c r="K14481"/>
    </row>
    <row r="14482" spans="11:11" x14ac:dyDescent="0.25">
      <c r="K14482"/>
    </row>
    <row r="14483" spans="11:11" x14ac:dyDescent="0.25">
      <c r="K14483"/>
    </row>
    <row r="14484" spans="11:11" x14ac:dyDescent="0.25">
      <c r="K14484"/>
    </row>
    <row r="14485" spans="11:11" x14ac:dyDescent="0.25">
      <c r="K14485"/>
    </row>
    <row r="14486" spans="11:11" x14ac:dyDescent="0.25">
      <c r="K14486"/>
    </row>
    <row r="14487" spans="11:11" x14ac:dyDescent="0.25">
      <c r="K14487"/>
    </row>
    <row r="14488" spans="11:11" x14ac:dyDescent="0.25">
      <c r="K14488"/>
    </row>
    <row r="14489" spans="11:11" x14ac:dyDescent="0.25">
      <c r="K14489"/>
    </row>
    <row r="14490" spans="11:11" x14ac:dyDescent="0.25">
      <c r="K14490"/>
    </row>
    <row r="14491" spans="11:11" x14ac:dyDescent="0.25">
      <c r="K14491"/>
    </row>
    <row r="14492" spans="11:11" x14ac:dyDescent="0.25">
      <c r="K14492"/>
    </row>
    <row r="14493" spans="11:11" x14ac:dyDescent="0.25">
      <c r="K14493"/>
    </row>
    <row r="14494" spans="11:11" x14ac:dyDescent="0.25">
      <c r="K14494"/>
    </row>
    <row r="14495" spans="11:11" x14ac:dyDescent="0.25">
      <c r="K14495"/>
    </row>
    <row r="14496" spans="11:11" x14ac:dyDescent="0.25">
      <c r="K14496"/>
    </row>
    <row r="14497" spans="11:11" x14ac:dyDescent="0.25">
      <c r="K14497"/>
    </row>
    <row r="14498" spans="11:11" x14ac:dyDescent="0.25">
      <c r="K14498"/>
    </row>
    <row r="14499" spans="11:11" x14ac:dyDescent="0.25">
      <c r="K14499"/>
    </row>
    <row r="14500" spans="11:11" x14ac:dyDescent="0.25">
      <c r="K14500"/>
    </row>
    <row r="14501" spans="11:11" x14ac:dyDescent="0.25">
      <c r="K14501"/>
    </row>
    <row r="14502" spans="11:11" x14ac:dyDescent="0.25">
      <c r="K14502"/>
    </row>
    <row r="14503" spans="11:11" x14ac:dyDescent="0.25">
      <c r="K14503"/>
    </row>
    <row r="14504" spans="11:11" x14ac:dyDescent="0.25">
      <c r="K14504"/>
    </row>
    <row r="14505" spans="11:11" x14ac:dyDescent="0.25">
      <c r="K14505"/>
    </row>
    <row r="14506" spans="11:11" x14ac:dyDescent="0.25">
      <c r="K14506"/>
    </row>
    <row r="14507" spans="11:11" x14ac:dyDescent="0.25">
      <c r="K14507"/>
    </row>
    <row r="14508" spans="11:11" x14ac:dyDescent="0.25">
      <c r="K14508"/>
    </row>
    <row r="14509" spans="11:11" x14ac:dyDescent="0.25">
      <c r="K14509"/>
    </row>
    <row r="14510" spans="11:11" x14ac:dyDescent="0.25">
      <c r="K14510"/>
    </row>
    <row r="14511" spans="11:11" x14ac:dyDescent="0.25">
      <c r="K14511"/>
    </row>
    <row r="14512" spans="11:11" x14ac:dyDescent="0.25">
      <c r="K14512"/>
    </row>
    <row r="14513" spans="11:11" x14ac:dyDescent="0.25">
      <c r="K14513"/>
    </row>
    <row r="14514" spans="11:11" x14ac:dyDescent="0.25">
      <c r="K14514"/>
    </row>
    <row r="14515" spans="11:11" x14ac:dyDescent="0.25">
      <c r="K14515"/>
    </row>
    <row r="14516" spans="11:11" x14ac:dyDescent="0.25">
      <c r="K14516"/>
    </row>
    <row r="14517" spans="11:11" x14ac:dyDescent="0.25">
      <c r="K14517"/>
    </row>
    <row r="14518" spans="11:11" x14ac:dyDescent="0.25">
      <c r="K14518"/>
    </row>
    <row r="14519" spans="11:11" x14ac:dyDescent="0.25">
      <c r="K14519"/>
    </row>
    <row r="14520" spans="11:11" x14ac:dyDescent="0.25">
      <c r="K14520"/>
    </row>
    <row r="14521" spans="11:11" x14ac:dyDescent="0.25">
      <c r="K14521"/>
    </row>
    <row r="14522" spans="11:11" x14ac:dyDescent="0.25">
      <c r="K14522"/>
    </row>
    <row r="14523" spans="11:11" x14ac:dyDescent="0.25">
      <c r="K14523"/>
    </row>
    <row r="14524" spans="11:11" x14ac:dyDescent="0.25">
      <c r="K14524"/>
    </row>
    <row r="14525" spans="11:11" x14ac:dyDescent="0.25">
      <c r="K14525"/>
    </row>
    <row r="14526" spans="11:11" x14ac:dyDescent="0.25">
      <c r="K14526"/>
    </row>
    <row r="14527" spans="11:11" x14ac:dyDescent="0.25">
      <c r="K14527"/>
    </row>
    <row r="14528" spans="11:11" x14ac:dyDescent="0.25">
      <c r="K14528"/>
    </row>
    <row r="14529" spans="11:11" x14ac:dyDescent="0.25">
      <c r="K14529"/>
    </row>
    <row r="14530" spans="11:11" x14ac:dyDescent="0.25">
      <c r="K14530"/>
    </row>
    <row r="14531" spans="11:11" x14ac:dyDescent="0.25">
      <c r="K14531"/>
    </row>
    <row r="14532" spans="11:11" x14ac:dyDescent="0.25">
      <c r="K14532"/>
    </row>
    <row r="14533" spans="11:11" x14ac:dyDescent="0.25">
      <c r="K14533"/>
    </row>
    <row r="14534" spans="11:11" x14ac:dyDescent="0.25">
      <c r="K14534"/>
    </row>
    <row r="14535" spans="11:11" x14ac:dyDescent="0.25">
      <c r="K14535"/>
    </row>
    <row r="14536" spans="11:11" x14ac:dyDescent="0.25">
      <c r="K14536"/>
    </row>
    <row r="14537" spans="11:11" x14ac:dyDescent="0.25">
      <c r="K14537"/>
    </row>
    <row r="14538" spans="11:11" x14ac:dyDescent="0.25">
      <c r="K14538"/>
    </row>
    <row r="14539" spans="11:11" x14ac:dyDescent="0.25">
      <c r="K14539"/>
    </row>
    <row r="14540" spans="11:11" x14ac:dyDescent="0.25">
      <c r="K14540"/>
    </row>
    <row r="14541" spans="11:11" x14ac:dyDescent="0.25">
      <c r="K14541"/>
    </row>
    <row r="14542" spans="11:11" x14ac:dyDescent="0.25">
      <c r="K14542"/>
    </row>
    <row r="14543" spans="11:11" x14ac:dyDescent="0.25">
      <c r="K14543"/>
    </row>
    <row r="14544" spans="11:11" x14ac:dyDescent="0.25">
      <c r="K14544"/>
    </row>
    <row r="14545" spans="11:11" x14ac:dyDescent="0.25">
      <c r="K14545"/>
    </row>
    <row r="14546" spans="11:11" x14ac:dyDescent="0.25">
      <c r="K14546"/>
    </row>
    <row r="14547" spans="11:11" x14ac:dyDescent="0.25">
      <c r="K14547"/>
    </row>
    <row r="14548" spans="11:11" x14ac:dyDescent="0.25">
      <c r="K14548"/>
    </row>
    <row r="14549" spans="11:11" x14ac:dyDescent="0.25">
      <c r="K14549"/>
    </row>
    <row r="14550" spans="11:11" x14ac:dyDescent="0.25">
      <c r="K14550"/>
    </row>
    <row r="14551" spans="11:11" x14ac:dyDescent="0.25">
      <c r="K14551"/>
    </row>
    <row r="14552" spans="11:11" x14ac:dyDescent="0.25">
      <c r="K14552"/>
    </row>
    <row r="14553" spans="11:11" x14ac:dyDescent="0.25">
      <c r="K14553"/>
    </row>
    <row r="14554" spans="11:11" x14ac:dyDescent="0.25">
      <c r="K14554"/>
    </row>
    <row r="14555" spans="11:11" x14ac:dyDescent="0.25">
      <c r="K14555"/>
    </row>
    <row r="14556" spans="11:11" x14ac:dyDescent="0.25">
      <c r="K14556"/>
    </row>
    <row r="14557" spans="11:11" x14ac:dyDescent="0.25">
      <c r="K14557"/>
    </row>
    <row r="14558" spans="11:11" x14ac:dyDescent="0.25">
      <c r="K14558"/>
    </row>
    <row r="14559" spans="11:11" x14ac:dyDescent="0.25">
      <c r="K14559"/>
    </row>
    <row r="14560" spans="11:11" x14ac:dyDescent="0.25">
      <c r="K14560"/>
    </row>
    <row r="14561" spans="11:11" x14ac:dyDescent="0.25">
      <c r="K14561"/>
    </row>
    <row r="14562" spans="11:11" x14ac:dyDescent="0.25">
      <c r="K14562"/>
    </row>
    <row r="14563" spans="11:11" x14ac:dyDescent="0.25">
      <c r="K14563"/>
    </row>
    <row r="14564" spans="11:11" x14ac:dyDescent="0.25">
      <c r="K14564"/>
    </row>
    <row r="14565" spans="11:11" x14ac:dyDescent="0.25">
      <c r="K14565"/>
    </row>
    <row r="14566" spans="11:11" x14ac:dyDescent="0.25">
      <c r="K14566"/>
    </row>
    <row r="14567" spans="11:11" x14ac:dyDescent="0.25">
      <c r="K14567"/>
    </row>
    <row r="14568" spans="11:11" x14ac:dyDescent="0.25">
      <c r="K14568"/>
    </row>
    <row r="14569" spans="11:11" x14ac:dyDescent="0.25">
      <c r="K14569"/>
    </row>
    <row r="14570" spans="11:11" x14ac:dyDescent="0.25">
      <c r="K14570"/>
    </row>
    <row r="14571" spans="11:11" x14ac:dyDescent="0.25">
      <c r="K14571"/>
    </row>
    <row r="14572" spans="11:11" x14ac:dyDescent="0.25">
      <c r="K14572"/>
    </row>
    <row r="14573" spans="11:11" x14ac:dyDescent="0.25">
      <c r="K14573"/>
    </row>
    <row r="14574" spans="11:11" x14ac:dyDescent="0.25">
      <c r="K14574"/>
    </row>
    <row r="14575" spans="11:11" x14ac:dyDescent="0.25">
      <c r="K14575"/>
    </row>
    <row r="14576" spans="11:11" x14ac:dyDescent="0.25">
      <c r="K14576"/>
    </row>
    <row r="14577" spans="11:11" x14ac:dyDescent="0.25">
      <c r="K14577"/>
    </row>
    <row r="14578" spans="11:11" x14ac:dyDescent="0.25">
      <c r="K14578"/>
    </row>
    <row r="14579" spans="11:11" x14ac:dyDescent="0.25">
      <c r="K14579"/>
    </row>
    <row r="14580" spans="11:11" x14ac:dyDescent="0.25">
      <c r="K14580"/>
    </row>
    <row r="14581" spans="11:11" x14ac:dyDescent="0.25">
      <c r="K14581"/>
    </row>
    <row r="14582" spans="11:11" x14ac:dyDescent="0.25">
      <c r="K14582"/>
    </row>
    <row r="14583" spans="11:11" x14ac:dyDescent="0.25">
      <c r="K14583"/>
    </row>
    <row r="14584" spans="11:11" x14ac:dyDescent="0.25">
      <c r="K14584"/>
    </row>
    <row r="14585" spans="11:11" x14ac:dyDescent="0.25">
      <c r="K14585"/>
    </row>
    <row r="14586" spans="11:11" x14ac:dyDescent="0.25">
      <c r="K14586"/>
    </row>
    <row r="14587" spans="11:11" x14ac:dyDescent="0.25">
      <c r="K14587"/>
    </row>
    <row r="14588" spans="11:11" x14ac:dyDescent="0.25">
      <c r="K14588"/>
    </row>
    <row r="14589" spans="11:11" x14ac:dyDescent="0.25">
      <c r="K14589"/>
    </row>
    <row r="14590" spans="11:11" x14ac:dyDescent="0.25">
      <c r="K14590"/>
    </row>
    <row r="14591" spans="11:11" x14ac:dyDescent="0.25">
      <c r="K14591"/>
    </row>
    <row r="14592" spans="11:11" x14ac:dyDescent="0.25">
      <c r="K14592"/>
    </row>
    <row r="14593" spans="11:11" x14ac:dyDescent="0.25">
      <c r="K14593"/>
    </row>
    <row r="14594" spans="11:11" x14ac:dyDescent="0.25">
      <c r="K14594"/>
    </row>
    <row r="14595" spans="11:11" x14ac:dyDescent="0.25">
      <c r="K14595"/>
    </row>
    <row r="14596" spans="11:11" x14ac:dyDescent="0.25">
      <c r="K14596"/>
    </row>
    <row r="14597" spans="11:11" x14ac:dyDescent="0.25">
      <c r="K14597"/>
    </row>
    <row r="14598" spans="11:11" x14ac:dyDescent="0.25">
      <c r="K14598"/>
    </row>
    <row r="14599" spans="11:11" x14ac:dyDescent="0.25">
      <c r="K14599"/>
    </row>
    <row r="14600" spans="11:11" x14ac:dyDescent="0.25">
      <c r="K14600"/>
    </row>
    <row r="14601" spans="11:11" x14ac:dyDescent="0.25">
      <c r="K14601"/>
    </row>
    <row r="14602" spans="11:11" x14ac:dyDescent="0.25">
      <c r="K14602"/>
    </row>
    <row r="14603" spans="11:11" x14ac:dyDescent="0.25">
      <c r="K14603"/>
    </row>
    <row r="14604" spans="11:11" x14ac:dyDescent="0.25">
      <c r="K14604"/>
    </row>
    <row r="14605" spans="11:11" x14ac:dyDescent="0.25">
      <c r="K14605"/>
    </row>
    <row r="14606" spans="11:11" x14ac:dyDescent="0.25">
      <c r="K14606"/>
    </row>
    <row r="14607" spans="11:11" x14ac:dyDescent="0.25">
      <c r="K14607"/>
    </row>
    <row r="14608" spans="11:11" x14ac:dyDescent="0.25">
      <c r="K14608"/>
    </row>
    <row r="14609" spans="11:11" x14ac:dyDescent="0.25">
      <c r="K14609"/>
    </row>
    <row r="14610" spans="11:11" x14ac:dyDescent="0.25">
      <c r="K14610"/>
    </row>
    <row r="14611" spans="11:11" x14ac:dyDescent="0.25">
      <c r="K14611"/>
    </row>
    <row r="14612" spans="11:11" x14ac:dyDescent="0.25">
      <c r="K14612"/>
    </row>
    <row r="14613" spans="11:11" x14ac:dyDescent="0.25">
      <c r="K14613"/>
    </row>
    <row r="14614" spans="11:11" x14ac:dyDescent="0.25">
      <c r="K14614"/>
    </row>
    <row r="14615" spans="11:11" x14ac:dyDescent="0.25">
      <c r="K14615"/>
    </row>
    <row r="14616" spans="11:11" x14ac:dyDescent="0.25">
      <c r="K14616"/>
    </row>
    <row r="14617" spans="11:11" x14ac:dyDescent="0.25">
      <c r="K14617"/>
    </row>
    <row r="14618" spans="11:11" x14ac:dyDescent="0.25">
      <c r="K14618"/>
    </row>
    <row r="14619" spans="11:11" x14ac:dyDescent="0.25">
      <c r="K14619"/>
    </row>
    <row r="14620" spans="11:11" x14ac:dyDescent="0.25">
      <c r="K14620"/>
    </row>
    <row r="14621" spans="11:11" x14ac:dyDescent="0.25">
      <c r="K14621"/>
    </row>
    <row r="14622" spans="11:11" x14ac:dyDescent="0.25">
      <c r="K14622"/>
    </row>
    <row r="14623" spans="11:11" x14ac:dyDescent="0.25">
      <c r="K14623"/>
    </row>
    <row r="14624" spans="11:11" x14ac:dyDescent="0.25">
      <c r="K14624"/>
    </row>
    <row r="14625" spans="11:11" x14ac:dyDescent="0.25">
      <c r="K14625"/>
    </row>
    <row r="14626" spans="11:11" x14ac:dyDescent="0.25">
      <c r="K14626"/>
    </row>
    <row r="14627" spans="11:11" x14ac:dyDescent="0.25">
      <c r="K14627"/>
    </row>
    <row r="14628" spans="11:11" x14ac:dyDescent="0.25">
      <c r="K14628"/>
    </row>
    <row r="14629" spans="11:11" x14ac:dyDescent="0.25">
      <c r="K14629"/>
    </row>
    <row r="14630" spans="11:11" x14ac:dyDescent="0.25">
      <c r="K14630"/>
    </row>
    <row r="14631" spans="11:11" x14ac:dyDescent="0.25">
      <c r="K14631"/>
    </row>
    <row r="14632" spans="11:11" x14ac:dyDescent="0.25">
      <c r="K14632"/>
    </row>
    <row r="14633" spans="11:11" x14ac:dyDescent="0.25">
      <c r="K14633"/>
    </row>
    <row r="14634" spans="11:11" x14ac:dyDescent="0.25">
      <c r="K14634"/>
    </row>
    <row r="14635" spans="11:11" x14ac:dyDescent="0.25">
      <c r="K14635"/>
    </row>
    <row r="14636" spans="11:11" x14ac:dyDescent="0.25">
      <c r="K14636"/>
    </row>
    <row r="14637" spans="11:11" x14ac:dyDescent="0.25">
      <c r="K14637"/>
    </row>
    <row r="14638" spans="11:11" x14ac:dyDescent="0.25">
      <c r="K14638"/>
    </row>
    <row r="14639" spans="11:11" x14ac:dyDescent="0.25">
      <c r="K14639"/>
    </row>
    <row r="14640" spans="11:11" x14ac:dyDescent="0.25">
      <c r="K14640"/>
    </row>
    <row r="14641" spans="11:11" x14ac:dyDescent="0.25">
      <c r="K14641"/>
    </row>
    <row r="14642" spans="11:11" x14ac:dyDescent="0.25">
      <c r="K14642"/>
    </row>
    <row r="14643" spans="11:11" x14ac:dyDescent="0.25">
      <c r="K14643"/>
    </row>
    <row r="14644" spans="11:11" x14ac:dyDescent="0.25">
      <c r="K14644"/>
    </row>
    <row r="14645" spans="11:11" x14ac:dyDescent="0.25">
      <c r="K14645"/>
    </row>
    <row r="14646" spans="11:11" x14ac:dyDescent="0.25">
      <c r="K14646"/>
    </row>
    <row r="14647" spans="11:11" x14ac:dyDescent="0.25">
      <c r="K14647"/>
    </row>
    <row r="14648" spans="11:11" x14ac:dyDescent="0.25">
      <c r="K14648"/>
    </row>
    <row r="14649" spans="11:11" x14ac:dyDescent="0.25">
      <c r="K14649"/>
    </row>
    <row r="14650" spans="11:11" x14ac:dyDescent="0.25">
      <c r="K14650"/>
    </row>
    <row r="14651" spans="11:11" x14ac:dyDescent="0.25">
      <c r="K14651"/>
    </row>
    <row r="14652" spans="11:11" x14ac:dyDescent="0.25">
      <c r="K14652"/>
    </row>
    <row r="14653" spans="11:11" x14ac:dyDescent="0.25">
      <c r="K14653"/>
    </row>
    <row r="14654" spans="11:11" x14ac:dyDescent="0.25">
      <c r="K14654"/>
    </row>
    <row r="14655" spans="11:11" x14ac:dyDescent="0.25">
      <c r="K14655"/>
    </row>
    <row r="14656" spans="11:11" x14ac:dyDescent="0.25">
      <c r="K14656"/>
    </row>
    <row r="14657" spans="11:11" x14ac:dyDescent="0.25">
      <c r="K14657"/>
    </row>
    <row r="14658" spans="11:11" x14ac:dyDescent="0.25">
      <c r="K14658"/>
    </row>
    <row r="14659" spans="11:11" x14ac:dyDescent="0.25">
      <c r="K14659"/>
    </row>
    <row r="14660" spans="11:11" x14ac:dyDescent="0.25">
      <c r="K14660"/>
    </row>
    <row r="14661" spans="11:11" x14ac:dyDescent="0.25">
      <c r="K14661"/>
    </row>
    <row r="14662" spans="11:11" x14ac:dyDescent="0.25">
      <c r="K14662"/>
    </row>
    <row r="14663" spans="11:11" x14ac:dyDescent="0.25">
      <c r="K14663"/>
    </row>
    <row r="14664" spans="11:11" x14ac:dyDescent="0.25">
      <c r="K14664"/>
    </row>
    <row r="14665" spans="11:11" x14ac:dyDescent="0.25">
      <c r="K14665"/>
    </row>
    <row r="14666" spans="11:11" x14ac:dyDescent="0.25">
      <c r="K14666"/>
    </row>
    <row r="14667" spans="11:11" x14ac:dyDescent="0.25">
      <c r="K14667"/>
    </row>
    <row r="14668" spans="11:11" x14ac:dyDescent="0.25">
      <c r="K14668"/>
    </row>
    <row r="14669" spans="11:11" x14ac:dyDescent="0.25">
      <c r="K14669"/>
    </row>
    <row r="14670" spans="11:11" x14ac:dyDescent="0.25">
      <c r="K14670"/>
    </row>
    <row r="14671" spans="11:11" x14ac:dyDescent="0.25">
      <c r="K14671"/>
    </row>
    <row r="14672" spans="11:11" x14ac:dyDescent="0.25">
      <c r="K14672"/>
    </row>
    <row r="14673" spans="11:11" x14ac:dyDescent="0.25">
      <c r="K14673"/>
    </row>
    <row r="14674" spans="11:11" x14ac:dyDescent="0.25">
      <c r="K14674"/>
    </row>
    <row r="14675" spans="11:11" x14ac:dyDescent="0.25">
      <c r="K14675"/>
    </row>
    <row r="14676" spans="11:11" x14ac:dyDescent="0.25">
      <c r="K14676"/>
    </row>
    <row r="14677" spans="11:11" x14ac:dyDescent="0.25">
      <c r="K14677"/>
    </row>
    <row r="14678" spans="11:11" x14ac:dyDescent="0.25">
      <c r="K14678"/>
    </row>
    <row r="14679" spans="11:11" x14ac:dyDescent="0.25">
      <c r="K14679"/>
    </row>
    <row r="14680" spans="11:11" x14ac:dyDescent="0.25">
      <c r="K14680"/>
    </row>
    <row r="14681" spans="11:11" x14ac:dyDescent="0.25">
      <c r="K14681"/>
    </row>
    <row r="14682" spans="11:11" x14ac:dyDescent="0.25">
      <c r="K14682"/>
    </row>
    <row r="14683" spans="11:11" x14ac:dyDescent="0.25">
      <c r="K14683"/>
    </row>
    <row r="14684" spans="11:11" x14ac:dyDescent="0.25">
      <c r="K14684"/>
    </row>
    <row r="14685" spans="11:11" x14ac:dyDescent="0.25">
      <c r="K14685"/>
    </row>
    <row r="14686" spans="11:11" x14ac:dyDescent="0.25">
      <c r="K14686"/>
    </row>
    <row r="14687" spans="11:11" x14ac:dyDescent="0.25">
      <c r="K14687"/>
    </row>
    <row r="14688" spans="11:11" x14ac:dyDescent="0.25">
      <c r="K14688"/>
    </row>
    <row r="14689" spans="11:11" x14ac:dyDescent="0.25">
      <c r="K14689"/>
    </row>
    <row r="14690" spans="11:11" x14ac:dyDescent="0.25">
      <c r="K14690"/>
    </row>
    <row r="14691" spans="11:11" x14ac:dyDescent="0.25">
      <c r="K14691"/>
    </row>
    <row r="14692" spans="11:11" x14ac:dyDescent="0.25">
      <c r="K14692"/>
    </row>
    <row r="14693" spans="11:11" x14ac:dyDescent="0.25">
      <c r="K14693"/>
    </row>
    <row r="14694" spans="11:11" x14ac:dyDescent="0.25">
      <c r="K14694"/>
    </row>
    <row r="14695" spans="11:11" x14ac:dyDescent="0.25">
      <c r="K14695"/>
    </row>
    <row r="14696" spans="11:11" x14ac:dyDescent="0.25">
      <c r="K14696"/>
    </row>
    <row r="14697" spans="11:11" x14ac:dyDescent="0.25">
      <c r="K14697"/>
    </row>
    <row r="14698" spans="11:11" x14ac:dyDescent="0.25">
      <c r="K14698"/>
    </row>
    <row r="14699" spans="11:11" x14ac:dyDescent="0.25">
      <c r="K14699"/>
    </row>
    <row r="14700" spans="11:11" x14ac:dyDescent="0.25">
      <c r="K14700"/>
    </row>
    <row r="14701" spans="11:11" x14ac:dyDescent="0.25">
      <c r="K14701"/>
    </row>
    <row r="14702" spans="11:11" x14ac:dyDescent="0.25">
      <c r="K14702"/>
    </row>
    <row r="14703" spans="11:11" x14ac:dyDescent="0.25">
      <c r="K14703"/>
    </row>
    <row r="14704" spans="11:11" x14ac:dyDescent="0.25">
      <c r="K14704"/>
    </row>
    <row r="14705" spans="11:11" x14ac:dyDescent="0.25">
      <c r="K14705"/>
    </row>
    <row r="14706" spans="11:11" x14ac:dyDescent="0.25">
      <c r="K14706"/>
    </row>
    <row r="14707" spans="11:11" x14ac:dyDescent="0.25">
      <c r="K14707"/>
    </row>
    <row r="14708" spans="11:11" x14ac:dyDescent="0.25">
      <c r="K14708"/>
    </row>
    <row r="14709" spans="11:11" x14ac:dyDescent="0.25">
      <c r="K14709"/>
    </row>
    <row r="14710" spans="11:11" x14ac:dyDescent="0.25">
      <c r="K14710"/>
    </row>
    <row r="14711" spans="11:11" x14ac:dyDescent="0.25">
      <c r="K14711"/>
    </row>
    <row r="14712" spans="11:11" x14ac:dyDescent="0.25">
      <c r="K14712"/>
    </row>
    <row r="14713" spans="11:11" x14ac:dyDescent="0.25">
      <c r="K14713"/>
    </row>
    <row r="14714" spans="11:11" x14ac:dyDescent="0.25">
      <c r="K14714"/>
    </row>
    <row r="14715" spans="11:11" x14ac:dyDescent="0.25">
      <c r="K14715"/>
    </row>
    <row r="14716" spans="11:11" x14ac:dyDescent="0.25">
      <c r="K14716"/>
    </row>
    <row r="14717" spans="11:11" x14ac:dyDescent="0.25">
      <c r="K14717"/>
    </row>
    <row r="14718" spans="11:11" x14ac:dyDescent="0.25">
      <c r="K14718"/>
    </row>
    <row r="14719" spans="11:11" x14ac:dyDescent="0.25">
      <c r="K14719"/>
    </row>
    <row r="14720" spans="11:11" x14ac:dyDescent="0.25">
      <c r="K14720"/>
    </row>
    <row r="14721" spans="11:11" x14ac:dyDescent="0.25">
      <c r="K14721"/>
    </row>
    <row r="14722" spans="11:11" x14ac:dyDescent="0.25">
      <c r="K14722"/>
    </row>
    <row r="14723" spans="11:11" x14ac:dyDescent="0.25">
      <c r="K14723"/>
    </row>
    <row r="14724" spans="11:11" x14ac:dyDescent="0.25">
      <c r="K14724"/>
    </row>
    <row r="14725" spans="11:11" x14ac:dyDescent="0.25">
      <c r="K14725"/>
    </row>
    <row r="14726" spans="11:11" x14ac:dyDescent="0.25">
      <c r="K14726"/>
    </row>
    <row r="14727" spans="11:11" x14ac:dyDescent="0.25">
      <c r="K14727"/>
    </row>
    <row r="14728" spans="11:11" x14ac:dyDescent="0.25">
      <c r="K14728"/>
    </row>
    <row r="14729" spans="11:11" x14ac:dyDescent="0.25">
      <c r="K14729"/>
    </row>
    <row r="14730" spans="11:11" x14ac:dyDescent="0.25">
      <c r="K14730"/>
    </row>
    <row r="14731" spans="11:11" x14ac:dyDescent="0.25">
      <c r="K14731"/>
    </row>
    <row r="14732" spans="11:11" x14ac:dyDescent="0.25">
      <c r="K14732"/>
    </row>
    <row r="14733" spans="11:11" x14ac:dyDescent="0.25">
      <c r="K14733"/>
    </row>
    <row r="14734" spans="11:11" x14ac:dyDescent="0.25">
      <c r="K14734"/>
    </row>
    <row r="14735" spans="11:11" x14ac:dyDescent="0.25">
      <c r="K14735"/>
    </row>
    <row r="14736" spans="11:11" x14ac:dyDescent="0.25">
      <c r="K14736"/>
    </row>
    <row r="14737" spans="11:11" x14ac:dyDescent="0.25">
      <c r="K14737"/>
    </row>
    <row r="14738" spans="11:11" x14ac:dyDescent="0.25">
      <c r="K14738"/>
    </row>
    <row r="14739" spans="11:11" x14ac:dyDescent="0.25">
      <c r="K14739"/>
    </row>
    <row r="14740" spans="11:11" x14ac:dyDescent="0.25">
      <c r="K14740"/>
    </row>
    <row r="14741" spans="11:11" x14ac:dyDescent="0.25">
      <c r="K14741"/>
    </row>
    <row r="14742" spans="11:11" x14ac:dyDescent="0.25">
      <c r="K14742"/>
    </row>
    <row r="14743" spans="11:11" x14ac:dyDescent="0.25">
      <c r="K14743"/>
    </row>
    <row r="14744" spans="11:11" x14ac:dyDescent="0.25">
      <c r="K14744"/>
    </row>
    <row r="14745" spans="11:11" x14ac:dyDescent="0.25">
      <c r="K14745"/>
    </row>
    <row r="14746" spans="11:11" x14ac:dyDescent="0.25">
      <c r="K14746"/>
    </row>
    <row r="14747" spans="11:11" x14ac:dyDescent="0.25">
      <c r="K14747"/>
    </row>
    <row r="14748" spans="11:11" x14ac:dyDescent="0.25">
      <c r="K14748"/>
    </row>
    <row r="14749" spans="11:11" x14ac:dyDescent="0.25">
      <c r="K14749"/>
    </row>
    <row r="14750" spans="11:11" x14ac:dyDescent="0.25">
      <c r="K14750"/>
    </row>
    <row r="14751" spans="11:11" x14ac:dyDescent="0.25">
      <c r="K14751"/>
    </row>
    <row r="14752" spans="11:11" x14ac:dyDescent="0.25">
      <c r="K14752"/>
    </row>
    <row r="14753" spans="11:11" x14ac:dyDescent="0.25">
      <c r="K14753"/>
    </row>
    <row r="14754" spans="11:11" x14ac:dyDescent="0.25">
      <c r="K14754"/>
    </row>
    <row r="14755" spans="11:11" x14ac:dyDescent="0.25">
      <c r="K14755"/>
    </row>
    <row r="14756" spans="11:11" x14ac:dyDescent="0.25">
      <c r="K14756"/>
    </row>
    <row r="14757" spans="11:11" x14ac:dyDescent="0.25">
      <c r="K14757"/>
    </row>
    <row r="14758" spans="11:11" x14ac:dyDescent="0.25">
      <c r="K14758"/>
    </row>
    <row r="14759" spans="11:11" x14ac:dyDescent="0.25">
      <c r="K14759"/>
    </row>
    <row r="14760" spans="11:11" x14ac:dyDescent="0.25">
      <c r="K14760"/>
    </row>
    <row r="14761" spans="11:11" x14ac:dyDescent="0.25">
      <c r="K14761"/>
    </row>
    <row r="14762" spans="11:11" x14ac:dyDescent="0.25">
      <c r="K14762"/>
    </row>
    <row r="14763" spans="11:11" x14ac:dyDescent="0.25">
      <c r="K14763"/>
    </row>
    <row r="14764" spans="11:11" x14ac:dyDescent="0.25">
      <c r="K14764"/>
    </row>
    <row r="14765" spans="11:11" x14ac:dyDescent="0.25">
      <c r="K14765"/>
    </row>
    <row r="14766" spans="11:11" x14ac:dyDescent="0.25">
      <c r="K14766"/>
    </row>
    <row r="14767" spans="11:11" x14ac:dyDescent="0.25">
      <c r="K14767"/>
    </row>
    <row r="14768" spans="11:11" x14ac:dyDescent="0.25">
      <c r="K14768"/>
    </row>
    <row r="14769" spans="11:11" x14ac:dyDescent="0.25">
      <c r="K14769"/>
    </row>
    <row r="14770" spans="11:11" x14ac:dyDescent="0.25">
      <c r="K14770"/>
    </row>
    <row r="14771" spans="11:11" x14ac:dyDescent="0.25">
      <c r="K14771"/>
    </row>
    <row r="14772" spans="11:11" x14ac:dyDescent="0.25">
      <c r="K14772"/>
    </row>
    <row r="14773" spans="11:11" x14ac:dyDescent="0.25">
      <c r="K14773"/>
    </row>
    <row r="14774" spans="11:11" x14ac:dyDescent="0.25">
      <c r="K14774"/>
    </row>
    <row r="14775" spans="11:11" x14ac:dyDescent="0.25">
      <c r="K14775"/>
    </row>
    <row r="14776" spans="11:11" x14ac:dyDescent="0.25">
      <c r="K14776"/>
    </row>
    <row r="14777" spans="11:11" x14ac:dyDescent="0.25">
      <c r="K14777"/>
    </row>
    <row r="14778" spans="11:11" x14ac:dyDescent="0.25">
      <c r="K14778"/>
    </row>
    <row r="14779" spans="11:11" x14ac:dyDescent="0.25">
      <c r="K14779"/>
    </row>
    <row r="14780" spans="11:11" x14ac:dyDescent="0.25">
      <c r="K14780"/>
    </row>
    <row r="14781" spans="11:11" x14ac:dyDescent="0.25">
      <c r="K14781"/>
    </row>
    <row r="14782" spans="11:11" x14ac:dyDescent="0.25">
      <c r="K14782"/>
    </row>
    <row r="14783" spans="11:11" x14ac:dyDescent="0.25">
      <c r="K14783"/>
    </row>
    <row r="14784" spans="11:11" x14ac:dyDescent="0.25">
      <c r="K14784"/>
    </row>
    <row r="14785" spans="11:11" x14ac:dyDescent="0.25">
      <c r="K14785"/>
    </row>
    <row r="14786" spans="11:11" x14ac:dyDescent="0.25">
      <c r="K14786"/>
    </row>
    <row r="14787" spans="11:11" x14ac:dyDescent="0.25">
      <c r="K14787"/>
    </row>
    <row r="14788" spans="11:11" x14ac:dyDescent="0.25">
      <c r="K14788"/>
    </row>
    <row r="14789" spans="11:11" x14ac:dyDescent="0.25">
      <c r="K14789"/>
    </row>
    <row r="14790" spans="11:11" x14ac:dyDescent="0.25">
      <c r="K14790"/>
    </row>
    <row r="14791" spans="11:11" x14ac:dyDescent="0.25">
      <c r="K14791"/>
    </row>
    <row r="14792" spans="11:11" x14ac:dyDescent="0.25">
      <c r="K14792"/>
    </row>
    <row r="14793" spans="11:11" x14ac:dyDescent="0.25">
      <c r="K14793"/>
    </row>
    <row r="14794" spans="11:11" x14ac:dyDescent="0.25">
      <c r="K14794"/>
    </row>
    <row r="14795" spans="11:11" x14ac:dyDescent="0.25">
      <c r="K14795"/>
    </row>
    <row r="14796" spans="11:11" x14ac:dyDescent="0.25">
      <c r="K14796"/>
    </row>
    <row r="14797" spans="11:11" x14ac:dyDescent="0.25">
      <c r="K14797"/>
    </row>
    <row r="14798" spans="11:11" x14ac:dyDescent="0.25">
      <c r="K14798"/>
    </row>
    <row r="14799" spans="11:11" x14ac:dyDescent="0.25">
      <c r="K14799"/>
    </row>
    <row r="14800" spans="11:11" x14ac:dyDescent="0.25">
      <c r="K14800"/>
    </row>
    <row r="14801" spans="11:11" x14ac:dyDescent="0.25">
      <c r="K14801"/>
    </row>
    <row r="14802" spans="11:11" x14ac:dyDescent="0.25">
      <c r="K14802"/>
    </row>
    <row r="14803" spans="11:11" x14ac:dyDescent="0.25">
      <c r="K14803"/>
    </row>
    <row r="14804" spans="11:11" x14ac:dyDescent="0.25">
      <c r="K14804"/>
    </row>
    <row r="14805" spans="11:11" x14ac:dyDescent="0.25">
      <c r="K14805"/>
    </row>
    <row r="14806" spans="11:11" x14ac:dyDescent="0.25">
      <c r="K14806"/>
    </row>
    <row r="14807" spans="11:11" x14ac:dyDescent="0.25">
      <c r="K14807"/>
    </row>
    <row r="14808" spans="11:11" x14ac:dyDescent="0.25">
      <c r="K14808"/>
    </row>
    <row r="14809" spans="11:11" x14ac:dyDescent="0.25">
      <c r="K14809"/>
    </row>
    <row r="14810" spans="11:11" x14ac:dyDescent="0.25">
      <c r="K14810"/>
    </row>
    <row r="14811" spans="11:11" x14ac:dyDescent="0.25">
      <c r="K14811"/>
    </row>
    <row r="14812" spans="11:11" x14ac:dyDescent="0.25">
      <c r="K14812"/>
    </row>
    <row r="14813" spans="11:11" x14ac:dyDescent="0.25">
      <c r="K14813"/>
    </row>
    <row r="14814" spans="11:11" x14ac:dyDescent="0.25">
      <c r="K14814"/>
    </row>
    <row r="14815" spans="11:11" x14ac:dyDescent="0.25">
      <c r="K14815"/>
    </row>
    <row r="14816" spans="11:11" x14ac:dyDescent="0.25">
      <c r="K14816"/>
    </row>
    <row r="14817" spans="11:11" x14ac:dyDescent="0.25">
      <c r="K14817"/>
    </row>
    <row r="14818" spans="11:11" x14ac:dyDescent="0.25">
      <c r="K14818"/>
    </row>
    <row r="14819" spans="11:11" x14ac:dyDescent="0.25">
      <c r="K14819"/>
    </row>
    <row r="14820" spans="11:11" x14ac:dyDescent="0.25">
      <c r="K14820"/>
    </row>
    <row r="14821" spans="11:11" x14ac:dyDescent="0.25">
      <c r="K14821"/>
    </row>
    <row r="14822" spans="11:11" x14ac:dyDescent="0.25">
      <c r="K14822"/>
    </row>
    <row r="14823" spans="11:11" x14ac:dyDescent="0.25">
      <c r="K14823"/>
    </row>
    <row r="14824" spans="11:11" x14ac:dyDescent="0.25">
      <c r="K14824"/>
    </row>
    <row r="14825" spans="11:11" x14ac:dyDescent="0.25">
      <c r="K14825"/>
    </row>
    <row r="14826" spans="11:11" x14ac:dyDescent="0.25">
      <c r="K14826"/>
    </row>
    <row r="14827" spans="11:11" x14ac:dyDescent="0.25">
      <c r="K14827"/>
    </row>
    <row r="14828" spans="11:11" x14ac:dyDescent="0.25">
      <c r="K14828"/>
    </row>
    <row r="14829" spans="11:11" x14ac:dyDescent="0.25">
      <c r="K14829"/>
    </row>
    <row r="14830" spans="11:11" x14ac:dyDescent="0.25">
      <c r="K14830"/>
    </row>
    <row r="14831" spans="11:11" x14ac:dyDescent="0.25">
      <c r="K14831"/>
    </row>
    <row r="14832" spans="11:11" x14ac:dyDescent="0.25">
      <c r="K14832"/>
    </row>
    <row r="14833" spans="11:11" x14ac:dyDescent="0.25">
      <c r="K14833"/>
    </row>
    <row r="14834" spans="11:11" x14ac:dyDescent="0.25">
      <c r="K14834"/>
    </row>
    <row r="14835" spans="11:11" x14ac:dyDescent="0.25">
      <c r="K14835"/>
    </row>
    <row r="14836" spans="11:11" x14ac:dyDescent="0.25">
      <c r="K14836"/>
    </row>
    <row r="14837" spans="11:11" x14ac:dyDescent="0.25">
      <c r="K14837"/>
    </row>
    <row r="14838" spans="11:11" x14ac:dyDescent="0.25">
      <c r="K14838"/>
    </row>
    <row r="14839" spans="11:11" x14ac:dyDescent="0.25">
      <c r="K14839"/>
    </row>
    <row r="14840" spans="11:11" x14ac:dyDescent="0.25">
      <c r="K14840"/>
    </row>
    <row r="14841" spans="11:11" x14ac:dyDescent="0.25">
      <c r="K14841"/>
    </row>
    <row r="14842" spans="11:11" x14ac:dyDescent="0.25">
      <c r="K14842"/>
    </row>
    <row r="14843" spans="11:11" x14ac:dyDescent="0.25">
      <c r="K14843"/>
    </row>
    <row r="14844" spans="11:11" x14ac:dyDescent="0.25">
      <c r="K14844"/>
    </row>
    <row r="14845" spans="11:11" x14ac:dyDescent="0.25">
      <c r="K14845"/>
    </row>
    <row r="14846" spans="11:11" x14ac:dyDescent="0.25">
      <c r="K14846"/>
    </row>
    <row r="14847" spans="11:11" x14ac:dyDescent="0.25">
      <c r="K14847"/>
    </row>
    <row r="14848" spans="11:11" x14ac:dyDescent="0.25">
      <c r="K14848"/>
    </row>
    <row r="14849" spans="11:11" x14ac:dyDescent="0.25">
      <c r="K14849"/>
    </row>
    <row r="14850" spans="11:11" x14ac:dyDescent="0.25">
      <c r="K14850"/>
    </row>
    <row r="14851" spans="11:11" x14ac:dyDescent="0.25">
      <c r="K14851"/>
    </row>
    <row r="14852" spans="11:11" x14ac:dyDescent="0.25">
      <c r="K14852"/>
    </row>
    <row r="14853" spans="11:11" x14ac:dyDescent="0.25">
      <c r="K14853"/>
    </row>
    <row r="14854" spans="11:11" x14ac:dyDescent="0.25">
      <c r="K14854"/>
    </row>
    <row r="14855" spans="11:11" x14ac:dyDescent="0.25">
      <c r="K14855"/>
    </row>
    <row r="14856" spans="11:11" x14ac:dyDescent="0.25">
      <c r="K14856"/>
    </row>
    <row r="14857" spans="11:11" x14ac:dyDescent="0.25">
      <c r="K14857"/>
    </row>
    <row r="14858" spans="11:11" x14ac:dyDescent="0.25">
      <c r="K14858"/>
    </row>
    <row r="14859" spans="11:11" x14ac:dyDescent="0.25">
      <c r="K14859"/>
    </row>
    <row r="14860" spans="11:11" x14ac:dyDescent="0.25">
      <c r="K14860"/>
    </row>
    <row r="14861" spans="11:11" x14ac:dyDescent="0.25">
      <c r="K14861"/>
    </row>
    <row r="14862" spans="11:11" x14ac:dyDescent="0.25">
      <c r="K14862"/>
    </row>
    <row r="14863" spans="11:11" x14ac:dyDescent="0.25">
      <c r="K14863"/>
    </row>
    <row r="14864" spans="11:11" x14ac:dyDescent="0.25">
      <c r="K14864"/>
    </row>
    <row r="14865" spans="11:11" x14ac:dyDescent="0.25">
      <c r="K14865"/>
    </row>
    <row r="14866" spans="11:11" x14ac:dyDescent="0.25">
      <c r="K14866"/>
    </row>
    <row r="14867" spans="11:11" x14ac:dyDescent="0.25">
      <c r="K14867"/>
    </row>
    <row r="14868" spans="11:11" x14ac:dyDescent="0.25">
      <c r="K14868"/>
    </row>
    <row r="14869" spans="11:11" x14ac:dyDescent="0.25">
      <c r="K14869"/>
    </row>
    <row r="14870" spans="11:11" x14ac:dyDescent="0.25">
      <c r="K14870"/>
    </row>
    <row r="14871" spans="11:11" x14ac:dyDescent="0.25">
      <c r="K14871"/>
    </row>
    <row r="14872" spans="11:11" x14ac:dyDescent="0.25">
      <c r="K14872"/>
    </row>
    <row r="14873" spans="11:11" x14ac:dyDescent="0.25">
      <c r="K14873"/>
    </row>
    <row r="14874" spans="11:11" x14ac:dyDescent="0.25">
      <c r="K14874"/>
    </row>
    <row r="14875" spans="11:11" x14ac:dyDescent="0.25">
      <c r="K14875"/>
    </row>
    <row r="14876" spans="11:11" x14ac:dyDescent="0.25">
      <c r="K14876"/>
    </row>
    <row r="14877" spans="11:11" x14ac:dyDescent="0.25">
      <c r="K14877"/>
    </row>
    <row r="14878" spans="11:11" x14ac:dyDescent="0.25">
      <c r="K14878"/>
    </row>
    <row r="14879" spans="11:11" x14ac:dyDescent="0.25">
      <c r="K14879"/>
    </row>
    <row r="14880" spans="11:11" x14ac:dyDescent="0.25">
      <c r="K14880"/>
    </row>
    <row r="14881" spans="11:11" x14ac:dyDescent="0.25">
      <c r="K14881"/>
    </row>
    <row r="14882" spans="11:11" x14ac:dyDescent="0.25">
      <c r="K14882"/>
    </row>
    <row r="14883" spans="11:11" x14ac:dyDescent="0.25">
      <c r="K14883"/>
    </row>
    <row r="14884" spans="11:11" x14ac:dyDescent="0.25">
      <c r="K14884"/>
    </row>
    <row r="14885" spans="11:11" x14ac:dyDescent="0.25">
      <c r="K14885"/>
    </row>
    <row r="14886" spans="11:11" x14ac:dyDescent="0.25">
      <c r="K14886"/>
    </row>
    <row r="14887" spans="11:11" x14ac:dyDescent="0.25">
      <c r="K14887"/>
    </row>
    <row r="14888" spans="11:11" x14ac:dyDescent="0.25">
      <c r="K14888"/>
    </row>
    <row r="14889" spans="11:11" x14ac:dyDescent="0.25">
      <c r="K14889"/>
    </row>
    <row r="14890" spans="11:11" x14ac:dyDescent="0.25">
      <c r="K14890"/>
    </row>
    <row r="14891" spans="11:11" x14ac:dyDescent="0.25">
      <c r="K14891"/>
    </row>
    <row r="14892" spans="11:11" x14ac:dyDescent="0.25">
      <c r="K14892"/>
    </row>
    <row r="14893" spans="11:11" x14ac:dyDescent="0.25">
      <c r="K14893"/>
    </row>
    <row r="14894" spans="11:11" x14ac:dyDescent="0.25">
      <c r="K14894"/>
    </row>
    <row r="14895" spans="11:11" x14ac:dyDescent="0.25">
      <c r="K14895"/>
    </row>
    <row r="14896" spans="11:11" x14ac:dyDescent="0.25">
      <c r="K14896"/>
    </row>
    <row r="14897" spans="11:11" x14ac:dyDescent="0.25">
      <c r="K14897"/>
    </row>
    <row r="14898" spans="11:11" x14ac:dyDescent="0.25">
      <c r="K14898"/>
    </row>
    <row r="14899" spans="11:11" x14ac:dyDescent="0.25">
      <c r="K14899"/>
    </row>
    <row r="14900" spans="11:11" x14ac:dyDescent="0.25">
      <c r="K14900"/>
    </row>
    <row r="14901" spans="11:11" x14ac:dyDescent="0.25">
      <c r="K14901"/>
    </row>
    <row r="14902" spans="11:11" x14ac:dyDescent="0.25">
      <c r="K14902"/>
    </row>
    <row r="14903" spans="11:11" x14ac:dyDescent="0.25">
      <c r="K14903"/>
    </row>
    <row r="14904" spans="11:11" x14ac:dyDescent="0.25">
      <c r="K14904"/>
    </row>
    <row r="14905" spans="11:11" x14ac:dyDescent="0.25">
      <c r="K14905"/>
    </row>
    <row r="14906" spans="11:11" x14ac:dyDescent="0.25">
      <c r="K14906"/>
    </row>
    <row r="14907" spans="11:11" x14ac:dyDescent="0.25">
      <c r="K14907"/>
    </row>
    <row r="14908" spans="11:11" x14ac:dyDescent="0.25">
      <c r="K14908"/>
    </row>
    <row r="14909" spans="11:11" x14ac:dyDescent="0.25">
      <c r="K14909"/>
    </row>
    <row r="14910" spans="11:11" x14ac:dyDescent="0.25">
      <c r="K14910"/>
    </row>
    <row r="14911" spans="11:11" x14ac:dyDescent="0.25">
      <c r="K14911"/>
    </row>
    <row r="14912" spans="11:11" x14ac:dyDescent="0.25">
      <c r="K14912"/>
    </row>
    <row r="14913" spans="11:11" x14ac:dyDescent="0.25">
      <c r="K14913"/>
    </row>
    <row r="14914" spans="11:11" x14ac:dyDescent="0.25">
      <c r="K14914"/>
    </row>
    <row r="14915" spans="11:11" x14ac:dyDescent="0.25">
      <c r="K14915"/>
    </row>
    <row r="14916" spans="11:11" x14ac:dyDescent="0.25">
      <c r="K14916"/>
    </row>
    <row r="14917" spans="11:11" x14ac:dyDescent="0.25">
      <c r="K14917"/>
    </row>
    <row r="14918" spans="11:11" x14ac:dyDescent="0.25">
      <c r="K14918"/>
    </row>
    <row r="14919" spans="11:11" x14ac:dyDescent="0.25">
      <c r="K14919"/>
    </row>
    <row r="14920" spans="11:11" x14ac:dyDescent="0.25">
      <c r="K14920"/>
    </row>
    <row r="14921" spans="11:11" x14ac:dyDescent="0.25">
      <c r="K14921"/>
    </row>
    <row r="14922" spans="11:11" x14ac:dyDescent="0.25">
      <c r="K14922"/>
    </row>
    <row r="14923" spans="11:11" x14ac:dyDescent="0.25">
      <c r="K14923"/>
    </row>
    <row r="14924" spans="11:11" x14ac:dyDescent="0.25">
      <c r="K14924"/>
    </row>
    <row r="14925" spans="11:11" x14ac:dyDescent="0.25">
      <c r="K14925"/>
    </row>
    <row r="14926" spans="11:11" x14ac:dyDescent="0.25">
      <c r="K14926"/>
    </row>
    <row r="14927" spans="11:11" x14ac:dyDescent="0.25">
      <c r="K14927"/>
    </row>
    <row r="14928" spans="11:11" x14ac:dyDescent="0.25">
      <c r="K14928"/>
    </row>
    <row r="14929" spans="11:11" x14ac:dyDescent="0.25">
      <c r="K14929"/>
    </row>
    <row r="14930" spans="11:11" x14ac:dyDescent="0.25">
      <c r="K14930"/>
    </row>
    <row r="14931" spans="11:11" x14ac:dyDescent="0.25">
      <c r="K14931"/>
    </row>
    <row r="14932" spans="11:11" x14ac:dyDescent="0.25">
      <c r="K14932"/>
    </row>
    <row r="14933" spans="11:11" x14ac:dyDescent="0.25">
      <c r="K14933"/>
    </row>
    <row r="14934" spans="11:11" x14ac:dyDescent="0.25">
      <c r="K14934"/>
    </row>
    <row r="14935" spans="11:11" x14ac:dyDescent="0.25">
      <c r="K14935"/>
    </row>
    <row r="14936" spans="11:11" x14ac:dyDescent="0.25">
      <c r="K14936"/>
    </row>
    <row r="14937" spans="11:11" x14ac:dyDescent="0.25">
      <c r="K14937"/>
    </row>
    <row r="14938" spans="11:11" x14ac:dyDescent="0.25">
      <c r="K14938"/>
    </row>
    <row r="14939" spans="11:11" x14ac:dyDescent="0.25">
      <c r="K14939"/>
    </row>
    <row r="14940" spans="11:11" x14ac:dyDescent="0.25">
      <c r="K14940"/>
    </row>
    <row r="14941" spans="11:11" x14ac:dyDescent="0.25">
      <c r="K14941"/>
    </row>
    <row r="14942" spans="11:11" x14ac:dyDescent="0.25">
      <c r="K14942"/>
    </row>
    <row r="14943" spans="11:11" x14ac:dyDescent="0.25">
      <c r="K14943"/>
    </row>
    <row r="14944" spans="11:11" x14ac:dyDescent="0.25">
      <c r="K14944"/>
    </row>
    <row r="14945" spans="11:11" x14ac:dyDescent="0.25">
      <c r="K14945"/>
    </row>
    <row r="14946" spans="11:11" x14ac:dyDescent="0.25">
      <c r="K14946"/>
    </row>
    <row r="14947" spans="11:11" x14ac:dyDescent="0.25">
      <c r="K14947"/>
    </row>
    <row r="14948" spans="11:11" x14ac:dyDescent="0.25">
      <c r="K14948"/>
    </row>
    <row r="14949" spans="11:11" x14ac:dyDescent="0.25">
      <c r="K14949"/>
    </row>
    <row r="14950" spans="11:11" x14ac:dyDescent="0.25">
      <c r="K14950"/>
    </row>
    <row r="14951" spans="11:11" x14ac:dyDescent="0.25">
      <c r="K14951"/>
    </row>
    <row r="14952" spans="11:11" x14ac:dyDescent="0.25">
      <c r="K14952"/>
    </row>
    <row r="14953" spans="11:11" x14ac:dyDescent="0.25">
      <c r="K14953"/>
    </row>
    <row r="14954" spans="11:11" x14ac:dyDescent="0.25">
      <c r="K14954"/>
    </row>
    <row r="14955" spans="11:11" x14ac:dyDescent="0.25">
      <c r="K14955"/>
    </row>
    <row r="14956" spans="11:11" x14ac:dyDescent="0.25">
      <c r="K14956"/>
    </row>
    <row r="14957" spans="11:11" x14ac:dyDescent="0.25">
      <c r="K14957"/>
    </row>
    <row r="14958" spans="11:11" x14ac:dyDescent="0.25">
      <c r="K14958"/>
    </row>
    <row r="14959" spans="11:11" x14ac:dyDescent="0.25">
      <c r="K14959"/>
    </row>
    <row r="14960" spans="11:11" x14ac:dyDescent="0.25">
      <c r="K14960"/>
    </row>
    <row r="14961" spans="11:11" x14ac:dyDescent="0.25">
      <c r="K14961"/>
    </row>
    <row r="14962" spans="11:11" x14ac:dyDescent="0.25">
      <c r="K14962"/>
    </row>
    <row r="14963" spans="11:11" x14ac:dyDescent="0.25">
      <c r="K14963"/>
    </row>
    <row r="14964" spans="11:11" x14ac:dyDescent="0.25">
      <c r="K14964"/>
    </row>
    <row r="14965" spans="11:11" x14ac:dyDescent="0.25">
      <c r="K14965"/>
    </row>
    <row r="14966" spans="11:11" x14ac:dyDescent="0.25">
      <c r="K14966"/>
    </row>
    <row r="14967" spans="11:11" x14ac:dyDescent="0.25">
      <c r="K14967"/>
    </row>
    <row r="14968" spans="11:11" x14ac:dyDescent="0.25">
      <c r="K14968"/>
    </row>
    <row r="14969" spans="11:11" x14ac:dyDescent="0.25">
      <c r="K14969"/>
    </row>
    <row r="14970" spans="11:11" x14ac:dyDescent="0.25">
      <c r="K14970"/>
    </row>
    <row r="14971" spans="11:11" x14ac:dyDescent="0.25">
      <c r="K14971"/>
    </row>
    <row r="14972" spans="11:11" x14ac:dyDescent="0.25">
      <c r="K14972"/>
    </row>
    <row r="14973" spans="11:11" x14ac:dyDescent="0.25">
      <c r="K14973"/>
    </row>
    <row r="14974" spans="11:11" x14ac:dyDescent="0.25">
      <c r="K14974"/>
    </row>
    <row r="14975" spans="11:11" x14ac:dyDescent="0.25">
      <c r="K14975"/>
    </row>
    <row r="14976" spans="11:11" x14ac:dyDescent="0.25">
      <c r="K14976"/>
    </row>
    <row r="14977" spans="11:11" x14ac:dyDescent="0.25">
      <c r="K14977"/>
    </row>
    <row r="14978" spans="11:11" x14ac:dyDescent="0.25">
      <c r="K14978"/>
    </row>
    <row r="14979" spans="11:11" x14ac:dyDescent="0.25">
      <c r="K14979"/>
    </row>
    <row r="14980" spans="11:11" x14ac:dyDescent="0.25">
      <c r="K14980"/>
    </row>
    <row r="14981" spans="11:11" x14ac:dyDescent="0.25">
      <c r="K14981"/>
    </row>
    <row r="14982" spans="11:11" x14ac:dyDescent="0.25">
      <c r="K14982"/>
    </row>
    <row r="14983" spans="11:11" x14ac:dyDescent="0.25">
      <c r="K14983"/>
    </row>
    <row r="14984" spans="11:11" x14ac:dyDescent="0.25">
      <c r="K14984"/>
    </row>
    <row r="14985" spans="11:11" x14ac:dyDescent="0.25">
      <c r="K14985"/>
    </row>
    <row r="14986" spans="11:11" x14ac:dyDescent="0.25">
      <c r="K14986"/>
    </row>
    <row r="14987" spans="11:11" x14ac:dyDescent="0.25">
      <c r="K14987"/>
    </row>
    <row r="14988" spans="11:11" x14ac:dyDescent="0.25">
      <c r="K14988"/>
    </row>
    <row r="14989" spans="11:11" x14ac:dyDescent="0.25">
      <c r="K14989"/>
    </row>
    <row r="14990" spans="11:11" x14ac:dyDescent="0.25">
      <c r="K14990"/>
    </row>
    <row r="14991" spans="11:11" x14ac:dyDescent="0.25">
      <c r="K14991"/>
    </row>
    <row r="14992" spans="11:11" x14ac:dyDescent="0.25">
      <c r="K14992"/>
    </row>
    <row r="14993" spans="11:11" x14ac:dyDescent="0.25">
      <c r="K14993"/>
    </row>
    <row r="14994" spans="11:11" x14ac:dyDescent="0.25">
      <c r="K14994"/>
    </row>
    <row r="14995" spans="11:11" x14ac:dyDescent="0.25">
      <c r="K14995"/>
    </row>
    <row r="14996" spans="11:11" x14ac:dyDescent="0.25">
      <c r="K14996"/>
    </row>
    <row r="14997" spans="11:11" x14ac:dyDescent="0.25">
      <c r="K14997"/>
    </row>
    <row r="14998" spans="11:11" x14ac:dyDescent="0.25">
      <c r="K14998"/>
    </row>
    <row r="14999" spans="11:11" x14ac:dyDescent="0.25">
      <c r="K14999"/>
    </row>
    <row r="15000" spans="11:11" x14ac:dyDescent="0.25">
      <c r="K15000"/>
    </row>
    <row r="15001" spans="11:11" x14ac:dyDescent="0.25">
      <c r="K15001"/>
    </row>
    <row r="15002" spans="11:11" x14ac:dyDescent="0.25">
      <c r="K15002"/>
    </row>
    <row r="15003" spans="11:11" x14ac:dyDescent="0.25">
      <c r="K15003"/>
    </row>
    <row r="15004" spans="11:11" x14ac:dyDescent="0.25">
      <c r="K15004"/>
    </row>
    <row r="15005" spans="11:11" x14ac:dyDescent="0.25">
      <c r="K15005"/>
    </row>
    <row r="15006" spans="11:11" x14ac:dyDescent="0.25">
      <c r="K15006"/>
    </row>
    <row r="15007" spans="11:11" x14ac:dyDescent="0.25">
      <c r="K15007"/>
    </row>
    <row r="15008" spans="11:11" x14ac:dyDescent="0.25">
      <c r="K15008"/>
    </row>
    <row r="15009" spans="11:11" x14ac:dyDescent="0.25">
      <c r="K15009"/>
    </row>
    <row r="15010" spans="11:11" x14ac:dyDescent="0.25">
      <c r="K15010"/>
    </row>
    <row r="15011" spans="11:11" x14ac:dyDescent="0.25">
      <c r="K15011"/>
    </row>
    <row r="15012" spans="11:11" x14ac:dyDescent="0.25">
      <c r="K15012"/>
    </row>
    <row r="15013" spans="11:11" x14ac:dyDescent="0.25">
      <c r="K15013"/>
    </row>
    <row r="15014" spans="11:11" x14ac:dyDescent="0.25">
      <c r="K15014"/>
    </row>
    <row r="15015" spans="11:11" x14ac:dyDescent="0.25">
      <c r="K15015"/>
    </row>
    <row r="15016" spans="11:11" x14ac:dyDescent="0.25">
      <c r="K15016"/>
    </row>
    <row r="15017" spans="11:11" x14ac:dyDescent="0.25">
      <c r="K15017"/>
    </row>
    <row r="15018" spans="11:11" x14ac:dyDescent="0.25">
      <c r="K15018"/>
    </row>
    <row r="15019" spans="11:11" x14ac:dyDescent="0.25">
      <c r="K15019"/>
    </row>
    <row r="15020" spans="11:11" x14ac:dyDescent="0.25">
      <c r="K15020"/>
    </row>
    <row r="15021" spans="11:11" x14ac:dyDescent="0.25">
      <c r="K15021"/>
    </row>
    <row r="15022" spans="11:11" x14ac:dyDescent="0.25">
      <c r="K15022"/>
    </row>
    <row r="15023" spans="11:11" x14ac:dyDescent="0.25">
      <c r="K15023"/>
    </row>
    <row r="15024" spans="11:11" x14ac:dyDescent="0.25">
      <c r="K15024"/>
    </row>
    <row r="15025" spans="11:11" x14ac:dyDescent="0.25">
      <c r="K15025"/>
    </row>
    <row r="15026" spans="11:11" x14ac:dyDescent="0.25">
      <c r="K15026"/>
    </row>
    <row r="15027" spans="11:11" x14ac:dyDescent="0.25">
      <c r="K15027"/>
    </row>
    <row r="15028" spans="11:11" x14ac:dyDescent="0.25">
      <c r="K15028"/>
    </row>
    <row r="15029" spans="11:11" x14ac:dyDescent="0.25">
      <c r="K15029"/>
    </row>
    <row r="15030" spans="11:11" x14ac:dyDescent="0.25">
      <c r="K15030"/>
    </row>
    <row r="15031" spans="11:11" x14ac:dyDescent="0.25">
      <c r="K15031"/>
    </row>
    <row r="15032" spans="11:11" x14ac:dyDescent="0.25">
      <c r="K15032"/>
    </row>
    <row r="15033" spans="11:11" x14ac:dyDescent="0.25">
      <c r="K15033"/>
    </row>
    <row r="15034" spans="11:11" x14ac:dyDescent="0.25">
      <c r="K15034"/>
    </row>
    <row r="15035" spans="11:11" x14ac:dyDescent="0.25">
      <c r="K15035"/>
    </row>
    <row r="15036" spans="11:11" x14ac:dyDescent="0.25">
      <c r="K15036"/>
    </row>
    <row r="15037" spans="11:11" x14ac:dyDescent="0.25">
      <c r="K15037"/>
    </row>
    <row r="15038" spans="11:11" x14ac:dyDescent="0.25">
      <c r="K15038"/>
    </row>
    <row r="15039" spans="11:11" x14ac:dyDescent="0.25">
      <c r="K15039"/>
    </row>
    <row r="15040" spans="11:11" x14ac:dyDescent="0.25">
      <c r="K15040"/>
    </row>
    <row r="15041" spans="11:11" x14ac:dyDescent="0.25">
      <c r="K15041"/>
    </row>
    <row r="15042" spans="11:11" x14ac:dyDescent="0.25">
      <c r="K15042"/>
    </row>
    <row r="15043" spans="11:11" x14ac:dyDescent="0.25">
      <c r="K15043"/>
    </row>
    <row r="15044" spans="11:11" x14ac:dyDescent="0.25">
      <c r="K15044"/>
    </row>
    <row r="15045" spans="11:11" x14ac:dyDescent="0.25">
      <c r="K15045"/>
    </row>
    <row r="15046" spans="11:11" x14ac:dyDescent="0.25">
      <c r="K15046"/>
    </row>
    <row r="15047" spans="11:11" x14ac:dyDescent="0.25">
      <c r="K15047"/>
    </row>
    <row r="15048" spans="11:11" x14ac:dyDescent="0.25">
      <c r="K15048"/>
    </row>
    <row r="15049" spans="11:11" x14ac:dyDescent="0.25">
      <c r="K15049"/>
    </row>
    <row r="15050" spans="11:11" x14ac:dyDescent="0.25">
      <c r="K15050"/>
    </row>
    <row r="15051" spans="11:11" x14ac:dyDescent="0.25">
      <c r="K15051"/>
    </row>
    <row r="15052" spans="11:11" x14ac:dyDescent="0.25">
      <c r="K15052"/>
    </row>
    <row r="15053" spans="11:11" x14ac:dyDescent="0.25">
      <c r="K15053"/>
    </row>
    <row r="15054" spans="11:11" x14ac:dyDescent="0.25">
      <c r="K15054"/>
    </row>
    <row r="15055" spans="11:11" x14ac:dyDescent="0.25">
      <c r="K15055"/>
    </row>
    <row r="15056" spans="11:11" x14ac:dyDescent="0.25">
      <c r="K15056"/>
    </row>
    <row r="15057" spans="11:11" x14ac:dyDescent="0.25">
      <c r="K15057"/>
    </row>
    <row r="15058" spans="11:11" x14ac:dyDescent="0.25">
      <c r="K15058"/>
    </row>
    <row r="15059" spans="11:11" x14ac:dyDescent="0.25">
      <c r="K15059"/>
    </row>
    <row r="15060" spans="11:11" x14ac:dyDescent="0.25">
      <c r="K15060"/>
    </row>
    <row r="15061" spans="11:11" x14ac:dyDescent="0.25">
      <c r="K15061"/>
    </row>
    <row r="15062" spans="11:11" x14ac:dyDescent="0.25">
      <c r="K15062"/>
    </row>
    <row r="15063" spans="11:11" x14ac:dyDescent="0.25">
      <c r="K15063"/>
    </row>
    <row r="15064" spans="11:11" x14ac:dyDescent="0.25">
      <c r="K15064"/>
    </row>
    <row r="15065" spans="11:11" x14ac:dyDescent="0.25">
      <c r="K15065"/>
    </row>
    <row r="15066" spans="11:11" x14ac:dyDescent="0.25">
      <c r="K15066"/>
    </row>
    <row r="15067" spans="11:11" x14ac:dyDescent="0.25">
      <c r="K15067"/>
    </row>
    <row r="15068" spans="11:11" x14ac:dyDescent="0.25">
      <c r="K15068"/>
    </row>
    <row r="15069" spans="11:11" x14ac:dyDescent="0.25">
      <c r="K15069"/>
    </row>
    <row r="15070" spans="11:11" x14ac:dyDescent="0.25">
      <c r="K15070"/>
    </row>
    <row r="15071" spans="11:11" x14ac:dyDescent="0.25">
      <c r="K15071"/>
    </row>
    <row r="15072" spans="11:11" x14ac:dyDescent="0.25">
      <c r="K15072"/>
    </row>
    <row r="15073" spans="11:11" x14ac:dyDescent="0.25">
      <c r="K15073"/>
    </row>
    <row r="15074" spans="11:11" x14ac:dyDescent="0.25">
      <c r="K15074"/>
    </row>
    <row r="15075" spans="11:11" x14ac:dyDescent="0.25">
      <c r="K15075"/>
    </row>
    <row r="15076" spans="11:11" x14ac:dyDescent="0.25">
      <c r="K15076"/>
    </row>
    <row r="15077" spans="11:11" x14ac:dyDescent="0.25">
      <c r="K15077"/>
    </row>
    <row r="15078" spans="11:11" x14ac:dyDescent="0.25">
      <c r="K15078"/>
    </row>
    <row r="15079" spans="11:11" x14ac:dyDescent="0.25">
      <c r="K15079"/>
    </row>
    <row r="15080" spans="11:11" x14ac:dyDescent="0.25">
      <c r="K15080"/>
    </row>
    <row r="15081" spans="11:11" x14ac:dyDescent="0.25">
      <c r="K15081"/>
    </row>
    <row r="15082" spans="11:11" x14ac:dyDescent="0.25">
      <c r="K15082"/>
    </row>
    <row r="15083" spans="11:11" x14ac:dyDescent="0.25">
      <c r="K15083"/>
    </row>
    <row r="15084" spans="11:11" x14ac:dyDescent="0.25">
      <c r="K15084"/>
    </row>
    <row r="15085" spans="11:11" x14ac:dyDescent="0.25">
      <c r="K15085"/>
    </row>
    <row r="15086" spans="11:11" x14ac:dyDescent="0.25">
      <c r="K15086"/>
    </row>
    <row r="15087" spans="11:11" x14ac:dyDescent="0.25">
      <c r="K15087"/>
    </row>
    <row r="15088" spans="11:11" x14ac:dyDescent="0.25">
      <c r="K15088"/>
    </row>
    <row r="15089" spans="11:11" x14ac:dyDescent="0.25">
      <c r="K15089"/>
    </row>
    <row r="15090" spans="11:11" x14ac:dyDescent="0.25">
      <c r="K15090"/>
    </row>
    <row r="15091" spans="11:11" x14ac:dyDescent="0.25">
      <c r="K15091"/>
    </row>
    <row r="15092" spans="11:11" x14ac:dyDescent="0.25">
      <c r="K15092"/>
    </row>
    <row r="15093" spans="11:11" x14ac:dyDescent="0.25">
      <c r="K15093"/>
    </row>
    <row r="15094" spans="11:11" x14ac:dyDescent="0.25">
      <c r="K15094"/>
    </row>
    <row r="15095" spans="11:11" x14ac:dyDescent="0.25">
      <c r="K15095"/>
    </row>
    <row r="15096" spans="11:11" x14ac:dyDescent="0.25">
      <c r="K15096"/>
    </row>
    <row r="15097" spans="11:11" x14ac:dyDescent="0.25">
      <c r="K15097"/>
    </row>
    <row r="15098" spans="11:11" x14ac:dyDescent="0.25">
      <c r="K15098"/>
    </row>
    <row r="15099" spans="11:11" x14ac:dyDescent="0.25">
      <c r="K15099"/>
    </row>
    <row r="15100" spans="11:11" x14ac:dyDescent="0.25">
      <c r="K15100"/>
    </row>
    <row r="15101" spans="11:11" x14ac:dyDescent="0.25">
      <c r="K15101"/>
    </row>
    <row r="15102" spans="11:11" x14ac:dyDescent="0.25">
      <c r="K15102"/>
    </row>
    <row r="15103" spans="11:11" x14ac:dyDescent="0.25">
      <c r="K15103"/>
    </row>
    <row r="15104" spans="11:11" x14ac:dyDescent="0.25">
      <c r="K15104"/>
    </row>
    <row r="15105" spans="11:11" x14ac:dyDescent="0.25">
      <c r="K15105"/>
    </row>
    <row r="15106" spans="11:11" x14ac:dyDescent="0.25">
      <c r="K15106"/>
    </row>
    <row r="15107" spans="11:11" x14ac:dyDescent="0.25">
      <c r="K15107"/>
    </row>
    <row r="15108" spans="11:11" x14ac:dyDescent="0.25">
      <c r="K15108"/>
    </row>
    <row r="15109" spans="11:11" x14ac:dyDescent="0.25">
      <c r="K15109"/>
    </row>
    <row r="15110" spans="11:11" x14ac:dyDescent="0.25">
      <c r="K15110"/>
    </row>
    <row r="15111" spans="11:11" x14ac:dyDescent="0.25">
      <c r="K15111"/>
    </row>
    <row r="15112" spans="11:11" x14ac:dyDescent="0.25">
      <c r="K15112"/>
    </row>
    <row r="15113" spans="11:11" x14ac:dyDescent="0.25">
      <c r="K15113"/>
    </row>
    <row r="15114" spans="11:11" x14ac:dyDescent="0.25">
      <c r="K15114"/>
    </row>
    <row r="15115" spans="11:11" x14ac:dyDescent="0.25">
      <c r="K15115"/>
    </row>
    <row r="15116" spans="11:11" x14ac:dyDescent="0.25">
      <c r="K15116"/>
    </row>
    <row r="15117" spans="11:11" x14ac:dyDescent="0.25">
      <c r="K15117"/>
    </row>
    <row r="15118" spans="11:11" x14ac:dyDescent="0.25">
      <c r="K15118"/>
    </row>
    <row r="15119" spans="11:11" x14ac:dyDescent="0.25">
      <c r="K15119"/>
    </row>
    <row r="15120" spans="11:11" x14ac:dyDescent="0.25">
      <c r="K15120"/>
    </row>
    <row r="15121" spans="11:11" x14ac:dyDescent="0.25">
      <c r="K15121"/>
    </row>
    <row r="15122" spans="11:11" x14ac:dyDescent="0.25">
      <c r="K15122"/>
    </row>
    <row r="15123" spans="11:11" x14ac:dyDescent="0.25">
      <c r="K15123"/>
    </row>
    <row r="15124" spans="11:11" x14ac:dyDescent="0.25">
      <c r="K15124"/>
    </row>
    <row r="15125" spans="11:11" x14ac:dyDescent="0.25">
      <c r="K15125"/>
    </row>
    <row r="15126" spans="11:11" x14ac:dyDescent="0.25">
      <c r="K15126"/>
    </row>
    <row r="15127" spans="11:11" x14ac:dyDescent="0.25">
      <c r="K15127"/>
    </row>
    <row r="15128" spans="11:11" x14ac:dyDescent="0.25">
      <c r="K15128"/>
    </row>
    <row r="15129" spans="11:11" x14ac:dyDescent="0.25">
      <c r="K15129"/>
    </row>
    <row r="15130" spans="11:11" x14ac:dyDescent="0.25">
      <c r="K15130"/>
    </row>
    <row r="15131" spans="11:11" x14ac:dyDescent="0.25">
      <c r="K15131"/>
    </row>
    <row r="15132" spans="11:11" x14ac:dyDescent="0.25">
      <c r="K15132"/>
    </row>
    <row r="15133" spans="11:11" x14ac:dyDescent="0.25">
      <c r="K15133"/>
    </row>
    <row r="15134" spans="11:11" x14ac:dyDescent="0.25">
      <c r="K15134"/>
    </row>
    <row r="15135" spans="11:11" x14ac:dyDescent="0.25">
      <c r="K15135"/>
    </row>
    <row r="15136" spans="11:11" x14ac:dyDescent="0.25">
      <c r="K15136"/>
    </row>
    <row r="15137" spans="11:11" x14ac:dyDescent="0.25">
      <c r="K15137"/>
    </row>
    <row r="15138" spans="11:11" x14ac:dyDescent="0.25">
      <c r="K15138"/>
    </row>
    <row r="15139" spans="11:11" x14ac:dyDescent="0.25">
      <c r="K15139"/>
    </row>
    <row r="15140" spans="11:11" x14ac:dyDescent="0.25">
      <c r="K15140"/>
    </row>
    <row r="15141" spans="11:11" x14ac:dyDescent="0.25">
      <c r="K15141"/>
    </row>
    <row r="15142" spans="11:11" x14ac:dyDescent="0.25">
      <c r="K15142"/>
    </row>
    <row r="15143" spans="11:11" x14ac:dyDescent="0.25">
      <c r="K15143"/>
    </row>
    <row r="15144" spans="11:11" x14ac:dyDescent="0.25">
      <c r="K15144"/>
    </row>
    <row r="15145" spans="11:11" x14ac:dyDescent="0.25">
      <c r="K15145"/>
    </row>
    <row r="15146" spans="11:11" x14ac:dyDescent="0.25">
      <c r="K15146"/>
    </row>
    <row r="15147" spans="11:11" x14ac:dyDescent="0.25">
      <c r="K15147"/>
    </row>
    <row r="15148" spans="11:11" x14ac:dyDescent="0.25">
      <c r="K15148"/>
    </row>
    <row r="15149" spans="11:11" x14ac:dyDescent="0.25">
      <c r="K15149"/>
    </row>
    <row r="15150" spans="11:11" x14ac:dyDescent="0.25">
      <c r="K15150"/>
    </row>
    <row r="15151" spans="11:11" x14ac:dyDescent="0.25">
      <c r="K15151"/>
    </row>
    <row r="15152" spans="11:11" x14ac:dyDescent="0.25">
      <c r="K15152"/>
    </row>
    <row r="15153" spans="11:11" x14ac:dyDescent="0.25">
      <c r="K15153"/>
    </row>
    <row r="15154" spans="11:11" x14ac:dyDescent="0.25">
      <c r="K15154"/>
    </row>
    <row r="15155" spans="11:11" x14ac:dyDescent="0.25">
      <c r="K15155"/>
    </row>
    <row r="15156" spans="11:11" x14ac:dyDescent="0.25">
      <c r="K15156"/>
    </row>
    <row r="15157" spans="11:11" x14ac:dyDescent="0.25">
      <c r="K15157"/>
    </row>
    <row r="15158" spans="11:11" x14ac:dyDescent="0.25">
      <c r="K15158"/>
    </row>
    <row r="15159" spans="11:11" x14ac:dyDescent="0.25">
      <c r="K15159"/>
    </row>
    <row r="15160" spans="11:11" x14ac:dyDescent="0.25">
      <c r="K15160"/>
    </row>
    <row r="15161" spans="11:11" x14ac:dyDescent="0.25">
      <c r="K15161"/>
    </row>
    <row r="15162" spans="11:11" x14ac:dyDescent="0.25">
      <c r="K15162"/>
    </row>
    <row r="15163" spans="11:11" x14ac:dyDescent="0.25">
      <c r="K15163"/>
    </row>
    <row r="15164" spans="11:11" x14ac:dyDescent="0.25">
      <c r="K15164"/>
    </row>
    <row r="15165" spans="11:11" x14ac:dyDescent="0.25">
      <c r="K15165"/>
    </row>
    <row r="15166" spans="11:11" x14ac:dyDescent="0.25">
      <c r="K15166"/>
    </row>
    <row r="15167" spans="11:11" x14ac:dyDescent="0.25">
      <c r="K15167"/>
    </row>
    <row r="15168" spans="11:11" x14ac:dyDescent="0.25">
      <c r="K15168"/>
    </row>
    <row r="15169" spans="11:11" x14ac:dyDescent="0.25">
      <c r="K15169"/>
    </row>
    <row r="15170" spans="11:11" x14ac:dyDescent="0.25">
      <c r="K15170"/>
    </row>
    <row r="15171" spans="11:11" x14ac:dyDescent="0.25">
      <c r="K15171"/>
    </row>
    <row r="15172" spans="11:11" x14ac:dyDescent="0.25">
      <c r="K15172"/>
    </row>
    <row r="15173" spans="11:11" x14ac:dyDescent="0.25">
      <c r="K15173"/>
    </row>
    <row r="15174" spans="11:11" x14ac:dyDescent="0.25">
      <c r="K15174"/>
    </row>
    <row r="15175" spans="11:11" x14ac:dyDescent="0.25">
      <c r="K15175"/>
    </row>
    <row r="15176" spans="11:11" x14ac:dyDescent="0.25">
      <c r="K15176"/>
    </row>
    <row r="15177" spans="11:11" x14ac:dyDescent="0.25">
      <c r="K15177"/>
    </row>
    <row r="15178" spans="11:11" x14ac:dyDescent="0.25">
      <c r="K15178"/>
    </row>
    <row r="15179" spans="11:11" x14ac:dyDescent="0.25">
      <c r="K15179"/>
    </row>
    <row r="15180" spans="11:11" x14ac:dyDescent="0.25">
      <c r="K15180"/>
    </row>
    <row r="15181" spans="11:11" x14ac:dyDescent="0.25">
      <c r="K15181"/>
    </row>
    <row r="15182" spans="11:11" x14ac:dyDescent="0.25">
      <c r="K15182"/>
    </row>
    <row r="15183" spans="11:11" x14ac:dyDescent="0.25">
      <c r="K15183"/>
    </row>
    <row r="15184" spans="11:11" x14ac:dyDescent="0.25">
      <c r="K15184"/>
    </row>
    <row r="15185" spans="11:11" x14ac:dyDescent="0.25">
      <c r="K15185"/>
    </row>
    <row r="15186" spans="11:11" x14ac:dyDescent="0.25">
      <c r="K15186"/>
    </row>
    <row r="15187" spans="11:11" x14ac:dyDescent="0.25">
      <c r="K15187"/>
    </row>
    <row r="15188" spans="11:11" x14ac:dyDescent="0.25">
      <c r="K15188"/>
    </row>
    <row r="15189" spans="11:11" x14ac:dyDescent="0.25">
      <c r="K15189"/>
    </row>
    <row r="15190" spans="11:11" x14ac:dyDescent="0.25">
      <c r="K15190"/>
    </row>
    <row r="15191" spans="11:11" x14ac:dyDescent="0.25">
      <c r="K15191"/>
    </row>
    <row r="15192" spans="11:11" x14ac:dyDescent="0.25">
      <c r="K15192"/>
    </row>
    <row r="15193" spans="11:11" x14ac:dyDescent="0.25">
      <c r="K15193"/>
    </row>
    <row r="15194" spans="11:11" x14ac:dyDescent="0.25">
      <c r="K15194"/>
    </row>
    <row r="15195" spans="11:11" x14ac:dyDescent="0.25">
      <c r="K15195"/>
    </row>
    <row r="15196" spans="11:11" x14ac:dyDescent="0.25">
      <c r="K15196"/>
    </row>
    <row r="15197" spans="11:11" x14ac:dyDescent="0.25">
      <c r="K15197"/>
    </row>
    <row r="15198" spans="11:11" x14ac:dyDescent="0.25">
      <c r="K15198"/>
    </row>
    <row r="15199" spans="11:11" x14ac:dyDescent="0.25">
      <c r="K15199"/>
    </row>
    <row r="15200" spans="11:11" x14ac:dyDescent="0.25">
      <c r="K15200"/>
    </row>
    <row r="15201" spans="11:11" x14ac:dyDescent="0.25">
      <c r="K15201"/>
    </row>
    <row r="15202" spans="11:11" x14ac:dyDescent="0.25">
      <c r="K15202"/>
    </row>
    <row r="15203" spans="11:11" x14ac:dyDescent="0.25">
      <c r="K15203"/>
    </row>
    <row r="15204" spans="11:11" x14ac:dyDescent="0.25">
      <c r="K15204"/>
    </row>
    <row r="15205" spans="11:11" x14ac:dyDescent="0.25">
      <c r="K15205"/>
    </row>
    <row r="15206" spans="11:11" x14ac:dyDescent="0.25">
      <c r="K15206"/>
    </row>
    <row r="15207" spans="11:11" x14ac:dyDescent="0.25">
      <c r="K15207"/>
    </row>
    <row r="15208" spans="11:11" x14ac:dyDescent="0.25">
      <c r="K15208"/>
    </row>
    <row r="15209" spans="11:11" x14ac:dyDescent="0.25">
      <c r="K15209"/>
    </row>
    <row r="15210" spans="11:11" x14ac:dyDescent="0.25">
      <c r="K15210"/>
    </row>
    <row r="15211" spans="11:11" x14ac:dyDescent="0.25">
      <c r="K15211"/>
    </row>
    <row r="15212" spans="11:11" x14ac:dyDescent="0.25">
      <c r="K15212"/>
    </row>
    <row r="15213" spans="11:11" x14ac:dyDescent="0.25">
      <c r="K15213"/>
    </row>
    <row r="15214" spans="11:11" x14ac:dyDescent="0.25">
      <c r="K15214"/>
    </row>
    <row r="15215" spans="11:11" x14ac:dyDescent="0.25">
      <c r="K15215"/>
    </row>
    <row r="15216" spans="11:11" x14ac:dyDescent="0.25">
      <c r="K15216"/>
    </row>
    <row r="15217" spans="11:11" x14ac:dyDescent="0.25">
      <c r="K15217"/>
    </row>
    <row r="15218" spans="11:11" x14ac:dyDescent="0.25">
      <c r="K15218"/>
    </row>
    <row r="15219" spans="11:11" x14ac:dyDescent="0.25">
      <c r="K15219"/>
    </row>
    <row r="15220" spans="11:11" x14ac:dyDescent="0.25">
      <c r="K15220"/>
    </row>
    <row r="15221" spans="11:11" x14ac:dyDescent="0.25">
      <c r="K15221"/>
    </row>
    <row r="15222" spans="11:11" x14ac:dyDescent="0.25">
      <c r="K15222"/>
    </row>
    <row r="15223" spans="11:11" x14ac:dyDescent="0.25">
      <c r="K15223"/>
    </row>
    <row r="15224" spans="11:11" x14ac:dyDescent="0.25">
      <c r="K15224"/>
    </row>
    <row r="15225" spans="11:11" x14ac:dyDescent="0.25">
      <c r="K15225"/>
    </row>
    <row r="15226" spans="11:11" x14ac:dyDescent="0.25">
      <c r="K15226"/>
    </row>
    <row r="15227" spans="11:11" x14ac:dyDescent="0.25">
      <c r="K15227"/>
    </row>
    <row r="15228" spans="11:11" x14ac:dyDescent="0.25">
      <c r="K15228"/>
    </row>
    <row r="15229" spans="11:11" x14ac:dyDescent="0.25">
      <c r="K15229"/>
    </row>
    <row r="15230" spans="11:11" x14ac:dyDescent="0.25">
      <c r="K15230"/>
    </row>
    <row r="15231" spans="11:11" x14ac:dyDescent="0.25">
      <c r="K15231"/>
    </row>
    <row r="15232" spans="11:11" x14ac:dyDescent="0.25">
      <c r="K15232"/>
    </row>
    <row r="15233" spans="11:11" x14ac:dyDescent="0.25">
      <c r="K15233"/>
    </row>
    <row r="15234" spans="11:11" x14ac:dyDescent="0.25">
      <c r="K15234"/>
    </row>
    <row r="15235" spans="11:11" x14ac:dyDescent="0.25">
      <c r="K15235"/>
    </row>
    <row r="15236" spans="11:11" x14ac:dyDescent="0.25">
      <c r="K15236"/>
    </row>
    <row r="15237" spans="11:11" x14ac:dyDescent="0.25">
      <c r="K15237"/>
    </row>
    <row r="15238" spans="11:11" x14ac:dyDescent="0.25">
      <c r="K15238"/>
    </row>
    <row r="15239" spans="11:11" x14ac:dyDescent="0.25">
      <c r="K15239"/>
    </row>
    <row r="15240" spans="11:11" x14ac:dyDescent="0.25">
      <c r="K15240"/>
    </row>
    <row r="15241" spans="11:11" x14ac:dyDescent="0.25">
      <c r="K15241"/>
    </row>
    <row r="15242" spans="11:11" x14ac:dyDescent="0.25">
      <c r="K15242"/>
    </row>
    <row r="15243" spans="11:11" x14ac:dyDescent="0.25">
      <c r="K15243"/>
    </row>
    <row r="15244" spans="11:11" x14ac:dyDescent="0.25">
      <c r="K15244"/>
    </row>
    <row r="15245" spans="11:11" x14ac:dyDescent="0.25">
      <c r="K15245"/>
    </row>
    <row r="15246" spans="11:11" x14ac:dyDescent="0.25">
      <c r="K15246"/>
    </row>
    <row r="15247" spans="11:11" x14ac:dyDescent="0.25">
      <c r="K15247"/>
    </row>
    <row r="15248" spans="11:11" x14ac:dyDescent="0.25">
      <c r="K15248"/>
    </row>
    <row r="15249" spans="11:11" x14ac:dyDescent="0.25">
      <c r="K15249"/>
    </row>
    <row r="15250" spans="11:11" x14ac:dyDescent="0.25">
      <c r="K15250"/>
    </row>
    <row r="15251" spans="11:11" x14ac:dyDescent="0.25">
      <c r="K15251"/>
    </row>
    <row r="15252" spans="11:11" x14ac:dyDescent="0.25">
      <c r="K15252"/>
    </row>
    <row r="15253" spans="11:11" x14ac:dyDescent="0.25">
      <c r="K15253"/>
    </row>
    <row r="15254" spans="11:11" x14ac:dyDescent="0.25">
      <c r="K15254"/>
    </row>
    <row r="15255" spans="11:11" x14ac:dyDescent="0.25">
      <c r="K15255"/>
    </row>
    <row r="15256" spans="11:11" x14ac:dyDescent="0.25">
      <c r="K15256"/>
    </row>
    <row r="15257" spans="11:11" x14ac:dyDescent="0.25">
      <c r="K15257"/>
    </row>
    <row r="15258" spans="11:11" x14ac:dyDescent="0.25">
      <c r="K15258"/>
    </row>
    <row r="15259" spans="11:11" x14ac:dyDescent="0.25">
      <c r="K15259"/>
    </row>
    <row r="15260" spans="11:11" x14ac:dyDescent="0.25">
      <c r="K15260"/>
    </row>
    <row r="15261" spans="11:11" x14ac:dyDescent="0.25">
      <c r="K15261"/>
    </row>
    <row r="15262" spans="11:11" x14ac:dyDescent="0.25">
      <c r="K15262"/>
    </row>
    <row r="15263" spans="11:11" x14ac:dyDescent="0.25">
      <c r="K15263"/>
    </row>
    <row r="15264" spans="11:11" x14ac:dyDescent="0.25">
      <c r="K15264"/>
    </row>
    <row r="15265" spans="11:11" x14ac:dyDescent="0.25">
      <c r="K15265"/>
    </row>
    <row r="15266" spans="11:11" x14ac:dyDescent="0.25">
      <c r="K15266"/>
    </row>
    <row r="15267" spans="11:11" x14ac:dyDescent="0.25">
      <c r="K15267"/>
    </row>
    <row r="15268" spans="11:11" x14ac:dyDescent="0.25">
      <c r="K15268"/>
    </row>
    <row r="15269" spans="11:11" x14ac:dyDescent="0.25">
      <c r="K15269"/>
    </row>
    <row r="15270" spans="11:11" x14ac:dyDescent="0.25">
      <c r="K15270"/>
    </row>
    <row r="15271" spans="11:11" x14ac:dyDescent="0.25">
      <c r="K15271"/>
    </row>
    <row r="15272" spans="11:11" x14ac:dyDescent="0.25">
      <c r="K15272"/>
    </row>
    <row r="15273" spans="11:11" x14ac:dyDescent="0.25">
      <c r="K15273"/>
    </row>
    <row r="15274" spans="11:11" x14ac:dyDescent="0.25">
      <c r="K15274"/>
    </row>
    <row r="15275" spans="11:11" x14ac:dyDescent="0.25">
      <c r="K15275"/>
    </row>
    <row r="15276" spans="11:11" x14ac:dyDescent="0.25">
      <c r="K15276"/>
    </row>
    <row r="15277" spans="11:11" x14ac:dyDescent="0.25">
      <c r="K15277"/>
    </row>
    <row r="15278" spans="11:11" x14ac:dyDescent="0.25">
      <c r="K15278"/>
    </row>
    <row r="15279" spans="11:11" x14ac:dyDescent="0.25">
      <c r="K15279"/>
    </row>
    <row r="15280" spans="11:11" x14ac:dyDescent="0.25">
      <c r="K15280"/>
    </row>
    <row r="15281" spans="11:11" x14ac:dyDescent="0.25">
      <c r="K15281"/>
    </row>
    <row r="15282" spans="11:11" x14ac:dyDescent="0.25">
      <c r="K15282"/>
    </row>
    <row r="15283" spans="11:11" x14ac:dyDescent="0.25">
      <c r="K15283"/>
    </row>
    <row r="15284" spans="11:11" x14ac:dyDescent="0.25">
      <c r="K15284"/>
    </row>
    <row r="15285" spans="11:11" x14ac:dyDescent="0.25">
      <c r="K15285"/>
    </row>
    <row r="15286" spans="11:11" x14ac:dyDescent="0.25">
      <c r="K15286"/>
    </row>
    <row r="15287" spans="11:11" x14ac:dyDescent="0.25">
      <c r="K15287"/>
    </row>
    <row r="15288" spans="11:11" x14ac:dyDescent="0.25">
      <c r="K15288"/>
    </row>
    <row r="15289" spans="11:11" x14ac:dyDescent="0.25">
      <c r="K15289"/>
    </row>
    <row r="15290" spans="11:11" x14ac:dyDescent="0.25">
      <c r="K15290"/>
    </row>
    <row r="15291" spans="11:11" x14ac:dyDescent="0.25">
      <c r="K15291"/>
    </row>
    <row r="15292" spans="11:11" x14ac:dyDescent="0.25">
      <c r="K15292"/>
    </row>
    <row r="15293" spans="11:11" x14ac:dyDescent="0.25">
      <c r="K15293"/>
    </row>
    <row r="15294" spans="11:11" x14ac:dyDescent="0.25">
      <c r="K15294"/>
    </row>
    <row r="15295" spans="11:11" x14ac:dyDescent="0.25">
      <c r="K15295"/>
    </row>
    <row r="15296" spans="11:11" x14ac:dyDescent="0.25">
      <c r="K15296"/>
    </row>
    <row r="15297" spans="11:11" x14ac:dyDescent="0.25">
      <c r="K15297"/>
    </row>
    <row r="15298" spans="11:11" x14ac:dyDescent="0.25">
      <c r="K15298"/>
    </row>
    <row r="15299" spans="11:11" x14ac:dyDescent="0.25">
      <c r="K15299"/>
    </row>
    <row r="15300" spans="11:11" x14ac:dyDescent="0.25">
      <c r="K15300"/>
    </row>
    <row r="15301" spans="11:11" x14ac:dyDescent="0.25">
      <c r="K15301"/>
    </row>
    <row r="15302" spans="11:11" x14ac:dyDescent="0.25">
      <c r="K15302"/>
    </row>
    <row r="15303" spans="11:11" x14ac:dyDescent="0.25">
      <c r="K15303"/>
    </row>
    <row r="15304" spans="11:11" x14ac:dyDescent="0.25">
      <c r="K15304"/>
    </row>
    <row r="15305" spans="11:11" x14ac:dyDescent="0.25">
      <c r="K15305"/>
    </row>
    <row r="15306" spans="11:11" x14ac:dyDescent="0.25">
      <c r="K15306"/>
    </row>
    <row r="15307" spans="11:11" x14ac:dyDescent="0.25">
      <c r="K15307"/>
    </row>
    <row r="15308" spans="11:11" x14ac:dyDescent="0.25">
      <c r="K15308"/>
    </row>
    <row r="15309" spans="11:11" x14ac:dyDescent="0.25">
      <c r="K15309"/>
    </row>
    <row r="15310" spans="11:11" x14ac:dyDescent="0.25">
      <c r="K15310"/>
    </row>
    <row r="15311" spans="11:11" x14ac:dyDescent="0.25">
      <c r="K15311"/>
    </row>
    <row r="15312" spans="11:11" x14ac:dyDescent="0.25">
      <c r="K15312"/>
    </row>
    <row r="15313" spans="11:11" x14ac:dyDescent="0.25">
      <c r="K15313"/>
    </row>
    <row r="15314" spans="11:11" x14ac:dyDescent="0.25">
      <c r="K15314"/>
    </row>
    <row r="15315" spans="11:11" x14ac:dyDescent="0.25">
      <c r="K15315"/>
    </row>
    <row r="15316" spans="11:11" x14ac:dyDescent="0.25">
      <c r="K15316"/>
    </row>
    <row r="15317" spans="11:11" x14ac:dyDescent="0.25">
      <c r="K15317"/>
    </row>
    <row r="15318" spans="11:11" x14ac:dyDescent="0.25">
      <c r="K15318"/>
    </row>
    <row r="15319" spans="11:11" x14ac:dyDescent="0.25">
      <c r="K15319"/>
    </row>
    <row r="15320" spans="11:11" x14ac:dyDescent="0.25">
      <c r="K15320"/>
    </row>
    <row r="15321" spans="11:11" x14ac:dyDescent="0.25">
      <c r="K15321"/>
    </row>
    <row r="15322" spans="11:11" x14ac:dyDescent="0.25">
      <c r="K15322"/>
    </row>
    <row r="15323" spans="11:11" x14ac:dyDescent="0.25">
      <c r="K15323"/>
    </row>
    <row r="15324" spans="11:11" x14ac:dyDescent="0.25">
      <c r="K15324"/>
    </row>
    <row r="15325" spans="11:11" x14ac:dyDescent="0.25">
      <c r="K15325"/>
    </row>
    <row r="15326" spans="11:11" x14ac:dyDescent="0.25">
      <c r="K15326"/>
    </row>
    <row r="15327" spans="11:11" x14ac:dyDescent="0.25">
      <c r="K15327"/>
    </row>
    <row r="15328" spans="11:11" x14ac:dyDescent="0.25">
      <c r="K15328"/>
    </row>
    <row r="15329" spans="11:11" x14ac:dyDescent="0.25">
      <c r="K15329"/>
    </row>
    <row r="15330" spans="11:11" x14ac:dyDescent="0.25">
      <c r="K15330"/>
    </row>
    <row r="15331" spans="11:11" x14ac:dyDescent="0.25">
      <c r="K15331"/>
    </row>
    <row r="15332" spans="11:11" x14ac:dyDescent="0.25">
      <c r="K15332"/>
    </row>
    <row r="15333" spans="11:11" x14ac:dyDescent="0.25">
      <c r="K15333"/>
    </row>
    <row r="15334" spans="11:11" x14ac:dyDescent="0.25">
      <c r="K15334"/>
    </row>
    <row r="15335" spans="11:11" x14ac:dyDescent="0.25">
      <c r="K15335"/>
    </row>
    <row r="15336" spans="11:11" x14ac:dyDescent="0.25">
      <c r="K15336"/>
    </row>
    <row r="15337" spans="11:11" x14ac:dyDescent="0.25">
      <c r="K15337"/>
    </row>
    <row r="15338" spans="11:11" x14ac:dyDescent="0.25">
      <c r="K15338"/>
    </row>
    <row r="15339" spans="11:11" x14ac:dyDescent="0.25">
      <c r="K15339"/>
    </row>
    <row r="15340" spans="11:11" x14ac:dyDescent="0.25">
      <c r="K15340"/>
    </row>
    <row r="15341" spans="11:11" x14ac:dyDescent="0.25">
      <c r="K15341"/>
    </row>
    <row r="15342" spans="11:11" x14ac:dyDescent="0.25">
      <c r="K15342"/>
    </row>
    <row r="15343" spans="11:11" x14ac:dyDescent="0.25">
      <c r="K15343"/>
    </row>
    <row r="15344" spans="11:11" x14ac:dyDescent="0.25">
      <c r="K15344"/>
    </row>
    <row r="15345" spans="11:11" x14ac:dyDescent="0.25">
      <c r="K15345"/>
    </row>
    <row r="15346" spans="11:11" x14ac:dyDescent="0.25">
      <c r="K15346"/>
    </row>
    <row r="15347" spans="11:11" x14ac:dyDescent="0.25">
      <c r="K15347"/>
    </row>
    <row r="15348" spans="11:11" x14ac:dyDescent="0.25">
      <c r="K15348"/>
    </row>
    <row r="15349" spans="11:11" x14ac:dyDescent="0.25">
      <c r="K15349"/>
    </row>
    <row r="15350" spans="11:11" x14ac:dyDescent="0.25">
      <c r="K15350"/>
    </row>
    <row r="15351" spans="11:11" x14ac:dyDescent="0.25">
      <c r="K15351"/>
    </row>
    <row r="15352" spans="11:11" x14ac:dyDescent="0.25">
      <c r="K15352"/>
    </row>
    <row r="15353" spans="11:11" x14ac:dyDescent="0.25">
      <c r="K15353"/>
    </row>
    <row r="15354" spans="11:11" x14ac:dyDescent="0.25">
      <c r="K15354"/>
    </row>
    <row r="15355" spans="11:11" x14ac:dyDescent="0.25">
      <c r="K15355"/>
    </row>
    <row r="15356" spans="11:11" x14ac:dyDescent="0.25">
      <c r="K15356"/>
    </row>
    <row r="15357" spans="11:11" x14ac:dyDescent="0.25">
      <c r="K15357"/>
    </row>
    <row r="15358" spans="11:11" x14ac:dyDescent="0.25">
      <c r="K15358"/>
    </row>
    <row r="15359" spans="11:11" x14ac:dyDescent="0.25">
      <c r="K15359"/>
    </row>
    <row r="15360" spans="11:11" x14ac:dyDescent="0.25">
      <c r="K15360"/>
    </row>
    <row r="15361" spans="11:11" x14ac:dyDescent="0.25">
      <c r="K15361"/>
    </row>
    <row r="15362" spans="11:11" x14ac:dyDescent="0.25">
      <c r="K15362"/>
    </row>
    <row r="15363" spans="11:11" x14ac:dyDescent="0.25">
      <c r="K15363"/>
    </row>
    <row r="15364" spans="11:11" x14ac:dyDescent="0.25">
      <c r="K15364"/>
    </row>
    <row r="15365" spans="11:11" x14ac:dyDescent="0.25">
      <c r="K15365"/>
    </row>
    <row r="15366" spans="11:11" x14ac:dyDescent="0.25">
      <c r="K15366"/>
    </row>
    <row r="15367" spans="11:11" x14ac:dyDescent="0.25">
      <c r="K15367"/>
    </row>
    <row r="15368" spans="11:11" x14ac:dyDescent="0.25">
      <c r="K15368"/>
    </row>
    <row r="15369" spans="11:11" x14ac:dyDescent="0.25">
      <c r="K15369"/>
    </row>
    <row r="15370" spans="11:11" x14ac:dyDescent="0.25">
      <c r="K15370"/>
    </row>
    <row r="15371" spans="11:11" x14ac:dyDescent="0.25">
      <c r="K15371"/>
    </row>
    <row r="15372" spans="11:11" x14ac:dyDescent="0.25">
      <c r="K15372"/>
    </row>
    <row r="15373" spans="11:11" x14ac:dyDescent="0.25">
      <c r="K15373"/>
    </row>
    <row r="15374" spans="11:11" x14ac:dyDescent="0.25">
      <c r="K15374"/>
    </row>
    <row r="15375" spans="11:11" x14ac:dyDescent="0.25">
      <c r="K15375"/>
    </row>
    <row r="15376" spans="11:11" x14ac:dyDescent="0.25">
      <c r="K15376"/>
    </row>
    <row r="15377" spans="11:11" x14ac:dyDescent="0.25">
      <c r="K15377"/>
    </row>
    <row r="15378" spans="11:11" x14ac:dyDescent="0.25">
      <c r="K15378"/>
    </row>
    <row r="15379" spans="11:11" x14ac:dyDescent="0.25">
      <c r="K15379"/>
    </row>
    <row r="15380" spans="11:11" x14ac:dyDescent="0.25">
      <c r="K15380"/>
    </row>
    <row r="15381" spans="11:11" x14ac:dyDescent="0.25">
      <c r="K15381"/>
    </row>
    <row r="15382" spans="11:11" x14ac:dyDescent="0.25">
      <c r="K15382"/>
    </row>
    <row r="15383" spans="11:11" x14ac:dyDescent="0.25">
      <c r="K15383"/>
    </row>
    <row r="15384" spans="11:11" x14ac:dyDescent="0.25">
      <c r="K15384"/>
    </row>
    <row r="15385" spans="11:11" x14ac:dyDescent="0.25">
      <c r="K15385"/>
    </row>
    <row r="15386" spans="11:11" x14ac:dyDescent="0.25">
      <c r="K15386"/>
    </row>
    <row r="15387" spans="11:11" x14ac:dyDescent="0.25">
      <c r="K15387"/>
    </row>
    <row r="15388" spans="11:11" x14ac:dyDescent="0.25">
      <c r="K15388"/>
    </row>
    <row r="15389" spans="11:11" x14ac:dyDescent="0.25">
      <c r="K15389"/>
    </row>
    <row r="15390" spans="11:11" x14ac:dyDescent="0.25">
      <c r="K15390"/>
    </row>
    <row r="15391" spans="11:11" x14ac:dyDescent="0.25">
      <c r="K15391"/>
    </row>
    <row r="15392" spans="11:11" x14ac:dyDescent="0.25">
      <c r="K15392"/>
    </row>
    <row r="15393" spans="11:11" x14ac:dyDescent="0.25">
      <c r="K15393"/>
    </row>
    <row r="15394" spans="11:11" x14ac:dyDescent="0.25">
      <c r="K15394"/>
    </row>
    <row r="15395" spans="11:11" x14ac:dyDescent="0.25">
      <c r="K15395"/>
    </row>
    <row r="15396" spans="11:11" x14ac:dyDescent="0.25">
      <c r="K15396"/>
    </row>
    <row r="15397" spans="11:11" x14ac:dyDescent="0.25">
      <c r="K15397"/>
    </row>
    <row r="15398" spans="11:11" x14ac:dyDescent="0.25">
      <c r="K15398"/>
    </row>
    <row r="15399" spans="11:11" x14ac:dyDescent="0.25">
      <c r="K15399"/>
    </row>
    <row r="15400" spans="11:11" x14ac:dyDescent="0.25">
      <c r="K15400"/>
    </row>
    <row r="15401" spans="11:11" x14ac:dyDescent="0.25">
      <c r="K15401"/>
    </row>
    <row r="15402" spans="11:11" x14ac:dyDescent="0.25">
      <c r="K15402"/>
    </row>
    <row r="15403" spans="11:11" x14ac:dyDescent="0.25">
      <c r="K15403"/>
    </row>
    <row r="15404" spans="11:11" x14ac:dyDescent="0.25">
      <c r="K15404"/>
    </row>
    <row r="15405" spans="11:11" x14ac:dyDescent="0.25">
      <c r="K15405"/>
    </row>
    <row r="15406" spans="11:11" x14ac:dyDescent="0.25">
      <c r="K15406"/>
    </row>
    <row r="15407" spans="11:11" x14ac:dyDescent="0.25">
      <c r="K15407"/>
    </row>
    <row r="15408" spans="11:11" x14ac:dyDescent="0.25">
      <c r="K15408"/>
    </row>
    <row r="15409" spans="11:11" x14ac:dyDescent="0.25">
      <c r="K15409"/>
    </row>
    <row r="15410" spans="11:11" x14ac:dyDescent="0.25">
      <c r="K15410"/>
    </row>
    <row r="15411" spans="11:11" x14ac:dyDescent="0.25">
      <c r="K15411"/>
    </row>
    <row r="15412" spans="11:11" x14ac:dyDescent="0.25">
      <c r="K15412"/>
    </row>
    <row r="15413" spans="11:11" x14ac:dyDescent="0.25">
      <c r="K15413"/>
    </row>
    <row r="15414" spans="11:11" x14ac:dyDescent="0.25">
      <c r="K15414"/>
    </row>
    <row r="15415" spans="11:11" x14ac:dyDescent="0.25">
      <c r="K15415"/>
    </row>
    <row r="15416" spans="11:11" x14ac:dyDescent="0.25">
      <c r="K15416"/>
    </row>
    <row r="15417" spans="11:11" x14ac:dyDescent="0.25">
      <c r="K15417"/>
    </row>
    <row r="15418" spans="11:11" x14ac:dyDescent="0.25">
      <c r="K15418"/>
    </row>
    <row r="15419" spans="11:11" x14ac:dyDescent="0.25">
      <c r="K15419"/>
    </row>
    <row r="15420" spans="11:11" x14ac:dyDescent="0.25">
      <c r="K15420"/>
    </row>
    <row r="15421" spans="11:11" x14ac:dyDescent="0.25">
      <c r="K15421"/>
    </row>
    <row r="15422" spans="11:11" x14ac:dyDescent="0.25">
      <c r="K15422"/>
    </row>
    <row r="15423" spans="11:11" x14ac:dyDescent="0.25">
      <c r="K15423"/>
    </row>
    <row r="15424" spans="11:11" x14ac:dyDescent="0.25">
      <c r="K15424"/>
    </row>
    <row r="15425" spans="11:11" x14ac:dyDescent="0.25">
      <c r="K15425"/>
    </row>
    <row r="15426" spans="11:11" x14ac:dyDescent="0.25">
      <c r="K15426"/>
    </row>
    <row r="15427" spans="11:11" x14ac:dyDescent="0.25">
      <c r="K15427"/>
    </row>
    <row r="15428" spans="11:11" x14ac:dyDescent="0.25">
      <c r="K15428"/>
    </row>
    <row r="15429" spans="11:11" x14ac:dyDescent="0.25">
      <c r="K15429"/>
    </row>
    <row r="15430" spans="11:11" x14ac:dyDescent="0.25">
      <c r="K15430"/>
    </row>
    <row r="15431" spans="11:11" x14ac:dyDescent="0.25">
      <c r="K15431"/>
    </row>
    <row r="15432" spans="11:11" x14ac:dyDescent="0.25">
      <c r="K15432"/>
    </row>
    <row r="15433" spans="11:11" x14ac:dyDescent="0.25">
      <c r="K15433"/>
    </row>
    <row r="15434" spans="11:11" x14ac:dyDescent="0.25">
      <c r="K15434"/>
    </row>
    <row r="15435" spans="11:11" x14ac:dyDescent="0.25">
      <c r="K15435"/>
    </row>
    <row r="15436" spans="11:11" x14ac:dyDescent="0.25">
      <c r="K15436"/>
    </row>
    <row r="15437" spans="11:11" x14ac:dyDescent="0.25">
      <c r="K15437"/>
    </row>
    <row r="15438" spans="11:11" x14ac:dyDescent="0.25">
      <c r="K15438"/>
    </row>
    <row r="15439" spans="11:11" x14ac:dyDescent="0.25">
      <c r="K15439"/>
    </row>
    <row r="15440" spans="11:11" x14ac:dyDescent="0.25">
      <c r="K15440"/>
    </row>
    <row r="15441" spans="11:11" x14ac:dyDescent="0.25">
      <c r="K15441"/>
    </row>
    <row r="15442" spans="11:11" x14ac:dyDescent="0.25">
      <c r="K15442"/>
    </row>
    <row r="15443" spans="11:11" x14ac:dyDescent="0.25">
      <c r="K15443"/>
    </row>
    <row r="15444" spans="11:11" x14ac:dyDescent="0.25">
      <c r="K15444"/>
    </row>
    <row r="15445" spans="11:11" x14ac:dyDescent="0.25">
      <c r="K15445"/>
    </row>
    <row r="15446" spans="11:11" x14ac:dyDescent="0.25">
      <c r="K15446"/>
    </row>
    <row r="15447" spans="11:11" x14ac:dyDescent="0.25">
      <c r="K15447"/>
    </row>
    <row r="15448" spans="11:11" x14ac:dyDescent="0.25">
      <c r="K15448"/>
    </row>
    <row r="15449" spans="11:11" x14ac:dyDescent="0.25">
      <c r="K15449"/>
    </row>
    <row r="15450" spans="11:11" x14ac:dyDescent="0.25">
      <c r="K15450"/>
    </row>
    <row r="15451" spans="11:11" x14ac:dyDescent="0.25">
      <c r="K15451"/>
    </row>
    <row r="15452" spans="11:11" x14ac:dyDescent="0.25">
      <c r="K15452"/>
    </row>
    <row r="15453" spans="11:11" x14ac:dyDescent="0.25">
      <c r="K15453"/>
    </row>
    <row r="15454" spans="11:11" x14ac:dyDescent="0.25">
      <c r="K15454"/>
    </row>
    <row r="15455" spans="11:11" x14ac:dyDescent="0.25">
      <c r="K15455"/>
    </row>
    <row r="15456" spans="11:11" x14ac:dyDescent="0.25">
      <c r="K15456"/>
    </row>
    <row r="15457" spans="11:11" x14ac:dyDescent="0.25">
      <c r="K15457"/>
    </row>
    <row r="15458" spans="11:11" x14ac:dyDescent="0.25">
      <c r="K15458"/>
    </row>
    <row r="15459" spans="11:11" x14ac:dyDescent="0.25">
      <c r="K15459"/>
    </row>
    <row r="15460" spans="11:11" x14ac:dyDescent="0.25">
      <c r="K15460"/>
    </row>
    <row r="15461" spans="11:11" x14ac:dyDescent="0.25">
      <c r="K15461"/>
    </row>
    <row r="15462" spans="11:11" x14ac:dyDescent="0.25">
      <c r="K15462"/>
    </row>
    <row r="15463" spans="11:11" x14ac:dyDescent="0.25">
      <c r="K15463"/>
    </row>
    <row r="15464" spans="11:11" x14ac:dyDescent="0.25">
      <c r="K15464"/>
    </row>
    <row r="15465" spans="11:11" x14ac:dyDescent="0.25">
      <c r="K15465"/>
    </row>
    <row r="15466" spans="11:11" x14ac:dyDescent="0.25">
      <c r="K15466"/>
    </row>
    <row r="15467" spans="11:11" x14ac:dyDescent="0.25">
      <c r="K15467"/>
    </row>
    <row r="15468" spans="11:11" x14ac:dyDescent="0.25">
      <c r="K15468"/>
    </row>
    <row r="15469" spans="11:11" x14ac:dyDescent="0.25">
      <c r="K15469"/>
    </row>
    <row r="15470" spans="11:11" x14ac:dyDescent="0.25">
      <c r="K15470"/>
    </row>
    <row r="15471" spans="11:11" x14ac:dyDescent="0.25">
      <c r="K15471"/>
    </row>
    <row r="15472" spans="11:11" x14ac:dyDescent="0.25">
      <c r="K15472"/>
    </row>
    <row r="15473" spans="11:11" x14ac:dyDescent="0.25">
      <c r="K15473"/>
    </row>
    <row r="15474" spans="11:11" x14ac:dyDescent="0.25">
      <c r="K15474"/>
    </row>
    <row r="15475" spans="11:11" x14ac:dyDescent="0.25">
      <c r="K15475"/>
    </row>
    <row r="15476" spans="11:11" x14ac:dyDescent="0.25">
      <c r="K15476"/>
    </row>
    <row r="15477" spans="11:11" x14ac:dyDescent="0.25">
      <c r="K15477"/>
    </row>
    <row r="15478" spans="11:11" x14ac:dyDescent="0.25">
      <c r="K15478"/>
    </row>
    <row r="15479" spans="11:11" x14ac:dyDescent="0.25">
      <c r="K15479"/>
    </row>
    <row r="15480" spans="11:11" x14ac:dyDescent="0.25">
      <c r="K15480"/>
    </row>
    <row r="15481" spans="11:11" x14ac:dyDescent="0.25">
      <c r="K15481"/>
    </row>
    <row r="15482" spans="11:11" x14ac:dyDescent="0.25">
      <c r="K15482"/>
    </row>
    <row r="15483" spans="11:11" x14ac:dyDescent="0.25">
      <c r="K15483"/>
    </row>
    <row r="15484" spans="11:11" x14ac:dyDescent="0.25">
      <c r="K15484"/>
    </row>
    <row r="15485" spans="11:11" x14ac:dyDescent="0.25">
      <c r="K15485"/>
    </row>
    <row r="15486" spans="11:11" x14ac:dyDescent="0.25">
      <c r="K15486"/>
    </row>
    <row r="15487" spans="11:11" x14ac:dyDescent="0.25">
      <c r="K15487"/>
    </row>
    <row r="15488" spans="11:11" x14ac:dyDescent="0.25">
      <c r="K15488"/>
    </row>
    <row r="15489" spans="11:11" x14ac:dyDescent="0.25">
      <c r="K15489"/>
    </row>
    <row r="15490" spans="11:11" x14ac:dyDescent="0.25">
      <c r="K15490"/>
    </row>
    <row r="15491" spans="11:11" x14ac:dyDescent="0.25">
      <c r="K15491"/>
    </row>
    <row r="15492" spans="11:11" x14ac:dyDescent="0.25">
      <c r="K15492"/>
    </row>
    <row r="15493" spans="11:11" x14ac:dyDescent="0.25">
      <c r="K15493"/>
    </row>
    <row r="15494" spans="11:11" x14ac:dyDescent="0.25">
      <c r="K15494"/>
    </row>
    <row r="15495" spans="11:11" x14ac:dyDescent="0.25">
      <c r="K15495"/>
    </row>
    <row r="15496" spans="11:11" x14ac:dyDescent="0.25">
      <c r="K15496"/>
    </row>
    <row r="15497" spans="11:11" x14ac:dyDescent="0.25">
      <c r="K15497"/>
    </row>
    <row r="15498" spans="11:11" x14ac:dyDescent="0.25">
      <c r="K15498"/>
    </row>
    <row r="15499" spans="11:11" x14ac:dyDescent="0.25">
      <c r="K15499"/>
    </row>
    <row r="15500" spans="11:11" x14ac:dyDescent="0.25">
      <c r="K15500"/>
    </row>
    <row r="15501" spans="11:11" x14ac:dyDescent="0.25">
      <c r="K15501"/>
    </row>
    <row r="15502" spans="11:11" x14ac:dyDescent="0.25">
      <c r="K15502"/>
    </row>
    <row r="15503" spans="11:11" x14ac:dyDescent="0.25">
      <c r="K15503"/>
    </row>
    <row r="15504" spans="11:11" x14ac:dyDescent="0.25">
      <c r="K15504"/>
    </row>
    <row r="15505" spans="11:11" x14ac:dyDescent="0.25">
      <c r="K15505"/>
    </row>
    <row r="15506" spans="11:11" x14ac:dyDescent="0.25">
      <c r="K15506"/>
    </row>
    <row r="15507" spans="11:11" x14ac:dyDescent="0.25">
      <c r="K15507"/>
    </row>
    <row r="15508" spans="11:11" x14ac:dyDescent="0.25">
      <c r="K15508"/>
    </row>
    <row r="15509" spans="11:11" x14ac:dyDescent="0.25">
      <c r="K15509"/>
    </row>
    <row r="15510" spans="11:11" x14ac:dyDescent="0.25">
      <c r="K15510"/>
    </row>
    <row r="15511" spans="11:11" x14ac:dyDescent="0.25">
      <c r="K15511"/>
    </row>
    <row r="15512" spans="11:11" x14ac:dyDescent="0.25">
      <c r="K15512"/>
    </row>
    <row r="15513" spans="11:11" x14ac:dyDescent="0.25">
      <c r="K15513"/>
    </row>
    <row r="15514" spans="11:11" x14ac:dyDescent="0.25">
      <c r="K15514"/>
    </row>
    <row r="15515" spans="11:11" x14ac:dyDescent="0.25">
      <c r="K15515"/>
    </row>
    <row r="15516" spans="11:11" x14ac:dyDescent="0.25">
      <c r="K15516"/>
    </row>
    <row r="15517" spans="11:11" x14ac:dyDescent="0.25">
      <c r="K15517"/>
    </row>
    <row r="15518" spans="11:11" x14ac:dyDescent="0.25">
      <c r="K15518"/>
    </row>
    <row r="15519" spans="11:11" x14ac:dyDescent="0.25">
      <c r="K15519"/>
    </row>
    <row r="15520" spans="11:11" x14ac:dyDescent="0.25">
      <c r="K15520"/>
    </row>
    <row r="15521" spans="11:11" x14ac:dyDescent="0.25">
      <c r="K15521"/>
    </row>
    <row r="15522" spans="11:11" x14ac:dyDescent="0.25">
      <c r="K15522"/>
    </row>
    <row r="15523" spans="11:11" x14ac:dyDescent="0.25">
      <c r="K15523"/>
    </row>
    <row r="15524" spans="11:11" x14ac:dyDescent="0.25">
      <c r="K15524"/>
    </row>
    <row r="15525" spans="11:11" x14ac:dyDescent="0.25">
      <c r="K15525"/>
    </row>
    <row r="15526" spans="11:11" x14ac:dyDescent="0.25">
      <c r="K15526"/>
    </row>
    <row r="15527" spans="11:11" x14ac:dyDescent="0.25">
      <c r="K15527"/>
    </row>
    <row r="15528" spans="11:11" x14ac:dyDescent="0.25">
      <c r="K15528"/>
    </row>
    <row r="15529" spans="11:11" x14ac:dyDescent="0.25">
      <c r="K15529"/>
    </row>
    <row r="15530" spans="11:11" x14ac:dyDescent="0.25">
      <c r="K15530"/>
    </row>
    <row r="15531" spans="11:11" x14ac:dyDescent="0.25">
      <c r="K15531"/>
    </row>
    <row r="15532" spans="11:11" x14ac:dyDescent="0.25">
      <c r="K15532"/>
    </row>
    <row r="15533" spans="11:11" x14ac:dyDescent="0.25">
      <c r="K15533"/>
    </row>
    <row r="15534" spans="11:11" x14ac:dyDescent="0.25">
      <c r="K15534"/>
    </row>
    <row r="15535" spans="11:11" x14ac:dyDescent="0.25">
      <c r="K15535"/>
    </row>
    <row r="15536" spans="11:11" x14ac:dyDescent="0.25">
      <c r="K15536"/>
    </row>
    <row r="15537" spans="11:11" x14ac:dyDescent="0.25">
      <c r="K15537"/>
    </row>
    <row r="15538" spans="11:11" x14ac:dyDescent="0.25">
      <c r="K15538"/>
    </row>
    <row r="15539" spans="11:11" x14ac:dyDescent="0.25">
      <c r="K15539"/>
    </row>
    <row r="15540" spans="11:11" x14ac:dyDescent="0.25">
      <c r="K15540"/>
    </row>
    <row r="15541" spans="11:11" x14ac:dyDescent="0.25">
      <c r="K15541"/>
    </row>
    <row r="15542" spans="11:11" x14ac:dyDescent="0.25">
      <c r="K15542"/>
    </row>
    <row r="15543" spans="11:11" x14ac:dyDescent="0.25">
      <c r="K15543"/>
    </row>
    <row r="15544" spans="11:11" x14ac:dyDescent="0.25">
      <c r="K15544"/>
    </row>
    <row r="15545" spans="11:11" x14ac:dyDescent="0.25">
      <c r="K15545"/>
    </row>
    <row r="15546" spans="11:11" x14ac:dyDescent="0.25">
      <c r="K15546"/>
    </row>
    <row r="15547" spans="11:11" x14ac:dyDescent="0.25">
      <c r="K15547"/>
    </row>
    <row r="15548" spans="11:11" x14ac:dyDescent="0.25">
      <c r="K15548"/>
    </row>
    <row r="15549" spans="11:11" x14ac:dyDescent="0.25">
      <c r="K15549"/>
    </row>
    <row r="15550" spans="11:11" x14ac:dyDescent="0.25">
      <c r="K15550"/>
    </row>
    <row r="15551" spans="11:11" x14ac:dyDescent="0.25">
      <c r="K15551"/>
    </row>
    <row r="15552" spans="11:11" x14ac:dyDescent="0.25">
      <c r="K15552"/>
    </row>
    <row r="15553" spans="11:11" x14ac:dyDescent="0.25">
      <c r="K15553"/>
    </row>
    <row r="15554" spans="11:11" x14ac:dyDescent="0.25">
      <c r="K15554"/>
    </row>
    <row r="15555" spans="11:11" x14ac:dyDescent="0.25">
      <c r="K15555"/>
    </row>
    <row r="15556" spans="11:11" x14ac:dyDescent="0.25">
      <c r="K15556"/>
    </row>
    <row r="15557" spans="11:11" x14ac:dyDescent="0.25">
      <c r="K15557"/>
    </row>
    <row r="15558" spans="11:11" x14ac:dyDescent="0.25">
      <c r="K15558"/>
    </row>
    <row r="15559" spans="11:11" x14ac:dyDescent="0.25">
      <c r="K15559"/>
    </row>
    <row r="15560" spans="11:11" x14ac:dyDescent="0.25">
      <c r="K15560"/>
    </row>
    <row r="15561" spans="11:11" x14ac:dyDescent="0.25">
      <c r="K15561"/>
    </row>
    <row r="15562" spans="11:11" x14ac:dyDescent="0.25">
      <c r="K15562"/>
    </row>
    <row r="15563" spans="11:11" x14ac:dyDescent="0.25">
      <c r="K15563"/>
    </row>
    <row r="15564" spans="11:11" x14ac:dyDescent="0.25">
      <c r="K15564"/>
    </row>
    <row r="15565" spans="11:11" x14ac:dyDescent="0.25">
      <c r="K15565"/>
    </row>
    <row r="15566" spans="11:11" x14ac:dyDescent="0.25">
      <c r="K15566"/>
    </row>
    <row r="15567" spans="11:11" x14ac:dyDescent="0.25">
      <c r="K15567"/>
    </row>
    <row r="15568" spans="11:11" x14ac:dyDescent="0.25">
      <c r="K15568"/>
    </row>
    <row r="15569" spans="11:11" x14ac:dyDescent="0.25">
      <c r="K15569"/>
    </row>
    <row r="15570" spans="11:11" x14ac:dyDescent="0.25">
      <c r="K15570"/>
    </row>
    <row r="15571" spans="11:11" x14ac:dyDescent="0.25">
      <c r="K15571"/>
    </row>
    <row r="15572" spans="11:11" x14ac:dyDescent="0.25">
      <c r="K15572"/>
    </row>
    <row r="15573" spans="11:11" x14ac:dyDescent="0.25">
      <c r="K15573"/>
    </row>
    <row r="15574" spans="11:11" x14ac:dyDescent="0.25">
      <c r="K15574"/>
    </row>
    <row r="15575" spans="11:11" x14ac:dyDescent="0.25">
      <c r="K15575"/>
    </row>
    <row r="15576" spans="11:11" x14ac:dyDescent="0.25">
      <c r="K15576"/>
    </row>
    <row r="15577" spans="11:11" x14ac:dyDescent="0.25">
      <c r="K15577"/>
    </row>
    <row r="15578" spans="11:11" x14ac:dyDescent="0.25">
      <c r="K15578"/>
    </row>
    <row r="15579" spans="11:11" x14ac:dyDescent="0.25">
      <c r="K15579"/>
    </row>
    <row r="15580" spans="11:11" x14ac:dyDescent="0.25">
      <c r="K15580"/>
    </row>
    <row r="15581" spans="11:11" x14ac:dyDescent="0.25">
      <c r="K15581"/>
    </row>
    <row r="15582" spans="11:11" x14ac:dyDescent="0.25">
      <c r="K15582"/>
    </row>
    <row r="15583" spans="11:11" x14ac:dyDescent="0.25">
      <c r="K15583"/>
    </row>
    <row r="15584" spans="11:11" x14ac:dyDescent="0.25">
      <c r="K15584"/>
    </row>
    <row r="15585" spans="11:11" x14ac:dyDescent="0.25">
      <c r="K15585"/>
    </row>
    <row r="15586" spans="11:11" x14ac:dyDescent="0.25">
      <c r="K15586"/>
    </row>
    <row r="15587" spans="11:11" x14ac:dyDescent="0.25">
      <c r="K15587"/>
    </row>
    <row r="15588" spans="11:11" x14ac:dyDescent="0.25">
      <c r="K15588"/>
    </row>
    <row r="15589" spans="11:11" x14ac:dyDescent="0.25">
      <c r="K15589"/>
    </row>
    <row r="15590" spans="11:11" x14ac:dyDescent="0.25">
      <c r="K15590"/>
    </row>
    <row r="15591" spans="11:11" x14ac:dyDescent="0.25">
      <c r="K15591"/>
    </row>
    <row r="15592" spans="11:11" x14ac:dyDescent="0.25">
      <c r="K15592"/>
    </row>
    <row r="15593" spans="11:11" x14ac:dyDescent="0.25">
      <c r="K15593"/>
    </row>
    <row r="15594" spans="11:11" x14ac:dyDescent="0.25">
      <c r="K15594"/>
    </row>
    <row r="15595" spans="11:11" x14ac:dyDescent="0.25">
      <c r="K15595"/>
    </row>
    <row r="15596" spans="11:11" x14ac:dyDescent="0.25">
      <c r="K15596"/>
    </row>
    <row r="15597" spans="11:11" x14ac:dyDescent="0.25">
      <c r="K15597"/>
    </row>
    <row r="15598" spans="11:11" x14ac:dyDescent="0.25">
      <c r="K15598"/>
    </row>
    <row r="15599" spans="11:11" x14ac:dyDescent="0.25">
      <c r="K15599"/>
    </row>
    <row r="15600" spans="11:11" x14ac:dyDescent="0.25">
      <c r="K15600"/>
    </row>
    <row r="15601" spans="11:11" x14ac:dyDescent="0.25">
      <c r="K15601"/>
    </row>
    <row r="15602" spans="11:11" x14ac:dyDescent="0.25">
      <c r="K15602"/>
    </row>
    <row r="15603" spans="11:11" x14ac:dyDescent="0.25">
      <c r="K15603"/>
    </row>
    <row r="15604" spans="11:11" x14ac:dyDescent="0.25">
      <c r="K15604"/>
    </row>
    <row r="15605" spans="11:11" x14ac:dyDescent="0.25">
      <c r="K15605"/>
    </row>
    <row r="15606" spans="11:11" x14ac:dyDescent="0.25">
      <c r="K15606"/>
    </row>
    <row r="15607" spans="11:11" x14ac:dyDescent="0.25">
      <c r="K15607"/>
    </row>
    <row r="15608" spans="11:11" x14ac:dyDescent="0.25">
      <c r="K15608"/>
    </row>
    <row r="15609" spans="11:11" x14ac:dyDescent="0.25">
      <c r="K15609"/>
    </row>
    <row r="15610" spans="11:11" x14ac:dyDescent="0.25">
      <c r="K15610"/>
    </row>
    <row r="15611" spans="11:11" x14ac:dyDescent="0.25">
      <c r="K15611"/>
    </row>
    <row r="15612" spans="11:11" x14ac:dyDescent="0.25">
      <c r="K15612"/>
    </row>
    <row r="15613" spans="11:11" x14ac:dyDescent="0.25">
      <c r="K15613"/>
    </row>
    <row r="15614" spans="11:11" x14ac:dyDescent="0.25">
      <c r="K15614"/>
    </row>
    <row r="15615" spans="11:11" x14ac:dyDescent="0.25">
      <c r="K15615"/>
    </row>
    <row r="15616" spans="11:11" x14ac:dyDescent="0.25">
      <c r="K15616"/>
    </row>
    <row r="15617" spans="11:11" x14ac:dyDescent="0.25">
      <c r="K15617"/>
    </row>
    <row r="15618" spans="11:11" x14ac:dyDescent="0.25">
      <c r="K15618"/>
    </row>
    <row r="15619" spans="11:11" x14ac:dyDescent="0.25">
      <c r="K15619"/>
    </row>
    <row r="15620" spans="11:11" x14ac:dyDescent="0.25">
      <c r="K15620"/>
    </row>
    <row r="15621" spans="11:11" x14ac:dyDescent="0.25">
      <c r="K15621"/>
    </row>
    <row r="15622" spans="11:11" x14ac:dyDescent="0.25">
      <c r="K15622"/>
    </row>
    <row r="15623" spans="11:11" x14ac:dyDescent="0.25">
      <c r="K15623"/>
    </row>
    <row r="15624" spans="11:11" x14ac:dyDescent="0.25">
      <c r="K15624"/>
    </row>
    <row r="15625" spans="11:11" x14ac:dyDescent="0.25">
      <c r="K15625"/>
    </row>
    <row r="15626" spans="11:11" x14ac:dyDescent="0.25">
      <c r="K15626"/>
    </row>
    <row r="15627" spans="11:11" x14ac:dyDescent="0.25">
      <c r="K15627"/>
    </row>
    <row r="15628" spans="11:11" x14ac:dyDescent="0.25">
      <c r="K15628"/>
    </row>
    <row r="15629" spans="11:11" x14ac:dyDescent="0.25">
      <c r="K15629"/>
    </row>
    <row r="15630" spans="11:11" x14ac:dyDescent="0.25">
      <c r="K15630"/>
    </row>
    <row r="15631" spans="11:11" x14ac:dyDescent="0.25">
      <c r="K15631"/>
    </row>
    <row r="15632" spans="11:11" x14ac:dyDescent="0.25">
      <c r="K15632"/>
    </row>
    <row r="15633" spans="11:11" x14ac:dyDescent="0.25">
      <c r="K15633"/>
    </row>
    <row r="15634" spans="11:11" x14ac:dyDescent="0.25">
      <c r="K15634"/>
    </row>
    <row r="15635" spans="11:11" x14ac:dyDescent="0.25">
      <c r="K15635"/>
    </row>
    <row r="15636" spans="11:11" x14ac:dyDescent="0.25">
      <c r="K15636"/>
    </row>
    <row r="15637" spans="11:11" x14ac:dyDescent="0.25">
      <c r="K15637"/>
    </row>
    <row r="15638" spans="11:11" x14ac:dyDescent="0.25">
      <c r="K15638"/>
    </row>
    <row r="15639" spans="11:11" x14ac:dyDescent="0.25">
      <c r="K15639"/>
    </row>
    <row r="15640" spans="11:11" x14ac:dyDescent="0.25">
      <c r="K15640"/>
    </row>
    <row r="15641" spans="11:11" x14ac:dyDescent="0.25">
      <c r="K15641"/>
    </row>
    <row r="15642" spans="11:11" x14ac:dyDescent="0.25">
      <c r="K15642"/>
    </row>
    <row r="15643" spans="11:11" x14ac:dyDescent="0.25">
      <c r="K15643"/>
    </row>
    <row r="15644" spans="11:11" x14ac:dyDescent="0.25">
      <c r="K15644"/>
    </row>
    <row r="15645" spans="11:11" x14ac:dyDescent="0.25">
      <c r="K15645"/>
    </row>
    <row r="15646" spans="11:11" x14ac:dyDescent="0.25">
      <c r="K15646"/>
    </row>
    <row r="15647" spans="11:11" x14ac:dyDescent="0.25">
      <c r="K15647"/>
    </row>
    <row r="15648" spans="11:11" x14ac:dyDescent="0.25">
      <c r="K15648"/>
    </row>
    <row r="15649" spans="11:11" x14ac:dyDescent="0.25">
      <c r="K15649"/>
    </row>
    <row r="15650" spans="11:11" x14ac:dyDescent="0.25">
      <c r="K15650"/>
    </row>
    <row r="15651" spans="11:11" x14ac:dyDescent="0.25">
      <c r="K15651"/>
    </row>
    <row r="15652" spans="11:11" x14ac:dyDescent="0.25">
      <c r="K15652"/>
    </row>
    <row r="15653" spans="11:11" x14ac:dyDescent="0.25">
      <c r="K15653"/>
    </row>
    <row r="15654" spans="11:11" x14ac:dyDescent="0.25">
      <c r="K15654"/>
    </row>
    <row r="15655" spans="11:11" x14ac:dyDescent="0.25">
      <c r="K15655"/>
    </row>
    <row r="15656" spans="11:11" x14ac:dyDescent="0.25">
      <c r="K15656"/>
    </row>
    <row r="15657" spans="11:11" x14ac:dyDescent="0.25">
      <c r="K15657"/>
    </row>
    <row r="15658" spans="11:11" x14ac:dyDescent="0.25">
      <c r="K15658"/>
    </row>
    <row r="15659" spans="11:11" x14ac:dyDescent="0.25">
      <c r="K15659"/>
    </row>
    <row r="15660" spans="11:11" x14ac:dyDescent="0.25">
      <c r="K15660"/>
    </row>
    <row r="15661" spans="11:11" x14ac:dyDescent="0.25">
      <c r="K15661"/>
    </row>
    <row r="15662" spans="11:11" x14ac:dyDescent="0.25">
      <c r="K15662"/>
    </row>
    <row r="15663" spans="11:11" x14ac:dyDescent="0.25">
      <c r="K15663"/>
    </row>
    <row r="15664" spans="11:11" x14ac:dyDescent="0.25">
      <c r="K15664"/>
    </row>
    <row r="15665" spans="11:11" x14ac:dyDescent="0.25">
      <c r="K15665"/>
    </row>
    <row r="15666" spans="11:11" x14ac:dyDescent="0.25">
      <c r="K15666"/>
    </row>
    <row r="15667" spans="11:11" x14ac:dyDescent="0.25">
      <c r="K15667"/>
    </row>
    <row r="15668" spans="11:11" x14ac:dyDescent="0.25">
      <c r="K15668"/>
    </row>
    <row r="15669" spans="11:11" x14ac:dyDescent="0.25">
      <c r="K15669"/>
    </row>
    <row r="15670" spans="11:11" x14ac:dyDescent="0.25">
      <c r="K15670"/>
    </row>
    <row r="15671" spans="11:11" x14ac:dyDescent="0.25">
      <c r="K15671"/>
    </row>
    <row r="15672" spans="11:11" x14ac:dyDescent="0.25">
      <c r="K15672"/>
    </row>
    <row r="15673" spans="11:11" x14ac:dyDescent="0.25">
      <c r="K15673"/>
    </row>
    <row r="15674" spans="11:11" x14ac:dyDescent="0.25">
      <c r="K15674"/>
    </row>
    <row r="15675" spans="11:11" x14ac:dyDescent="0.25">
      <c r="K15675"/>
    </row>
    <row r="15676" spans="11:11" x14ac:dyDescent="0.25">
      <c r="K15676"/>
    </row>
    <row r="15677" spans="11:11" x14ac:dyDescent="0.25">
      <c r="K15677"/>
    </row>
    <row r="15678" spans="11:11" x14ac:dyDescent="0.25">
      <c r="K15678"/>
    </row>
    <row r="15679" spans="11:11" x14ac:dyDescent="0.25">
      <c r="K15679"/>
    </row>
    <row r="15680" spans="11:11" x14ac:dyDescent="0.25">
      <c r="K15680"/>
    </row>
    <row r="15681" spans="11:11" x14ac:dyDescent="0.25">
      <c r="K15681"/>
    </row>
    <row r="15682" spans="11:11" x14ac:dyDescent="0.25">
      <c r="K15682"/>
    </row>
    <row r="15683" spans="11:11" x14ac:dyDescent="0.25">
      <c r="K15683"/>
    </row>
    <row r="15684" spans="11:11" x14ac:dyDescent="0.25">
      <c r="K15684"/>
    </row>
    <row r="15685" spans="11:11" x14ac:dyDescent="0.25">
      <c r="K15685"/>
    </row>
    <row r="15686" spans="11:11" x14ac:dyDescent="0.25">
      <c r="K15686"/>
    </row>
    <row r="15687" spans="11:11" x14ac:dyDescent="0.25">
      <c r="K15687"/>
    </row>
    <row r="15688" spans="11:11" x14ac:dyDescent="0.25">
      <c r="K15688"/>
    </row>
    <row r="15689" spans="11:11" x14ac:dyDescent="0.25">
      <c r="K15689"/>
    </row>
    <row r="15690" spans="11:11" x14ac:dyDescent="0.25">
      <c r="K15690"/>
    </row>
    <row r="15691" spans="11:11" x14ac:dyDescent="0.25">
      <c r="K15691"/>
    </row>
    <row r="15692" spans="11:11" x14ac:dyDescent="0.25">
      <c r="K15692"/>
    </row>
    <row r="15693" spans="11:11" x14ac:dyDescent="0.25">
      <c r="K15693"/>
    </row>
    <row r="15694" spans="11:11" x14ac:dyDescent="0.25">
      <c r="K15694"/>
    </row>
    <row r="15695" spans="11:11" x14ac:dyDescent="0.25">
      <c r="K15695"/>
    </row>
    <row r="15696" spans="11:11" x14ac:dyDescent="0.25">
      <c r="K15696"/>
    </row>
    <row r="15697" spans="11:11" x14ac:dyDescent="0.25">
      <c r="K15697"/>
    </row>
    <row r="15698" spans="11:11" x14ac:dyDescent="0.25">
      <c r="K15698"/>
    </row>
    <row r="15699" spans="11:11" x14ac:dyDescent="0.25">
      <c r="K15699"/>
    </row>
    <row r="15700" spans="11:11" x14ac:dyDescent="0.25">
      <c r="K15700"/>
    </row>
    <row r="15701" spans="11:11" x14ac:dyDescent="0.25">
      <c r="K15701"/>
    </row>
    <row r="15702" spans="11:11" x14ac:dyDescent="0.25">
      <c r="K15702"/>
    </row>
    <row r="15703" spans="11:11" x14ac:dyDescent="0.25">
      <c r="K15703"/>
    </row>
    <row r="15704" spans="11:11" x14ac:dyDescent="0.25">
      <c r="K15704"/>
    </row>
    <row r="15705" spans="11:11" x14ac:dyDescent="0.25">
      <c r="K15705"/>
    </row>
    <row r="15706" spans="11:11" x14ac:dyDescent="0.25">
      <c r="K15706"/>
    </row>
    <row r="15707" spans="11:11" x14ac:dyDescent="0.25">
      <c r="K15707"/>
    </row>
    <row r="15708" spans="11:11" x14ac:dyDescent="0.25">
      <c r="K15708"/>
    </row>
    <row r="15709" spans="11:11" x14ac:dyDescent="0.25">
      <c r="K15709"/>
    </row>
    <row r="15710" spans="11:11" x14ac:dyDescent="0.25">
      <c r="K15710"/>
    </row>
    <row r="15711" spans="11:11" x14ac:dyDescent="0.25">
      <c r="K15711"/>
    </row>
    <row r="15712" spans="11:11" x14ac:dyDescent="0.25">
      <c r="K15712"/>
    </row>
    <row r="15713" spans="11:11" x14ac:dyDescent="0.25">
      <c r="K15713"/>
    </row>
    <row r="15714" spans="11:11" x14ac:dyDescent="0.25">
      <c r="K15714"/>
    </row>
    <row r="15715" spans="11:11" x14ac:dyDescent="0.25">
      <c r="K15715"/>
    </row>
    <row r="15716" spans="11:11" x14ac:dyDescent="0.25">
      <c r="K15716"/>
    </row>
    <row r="15717" spans="11:11" x14ac:dyDescent="0.25">
      <c r="K15717"/>
    </row>
    <row r="15718" spans="11:11" x14ac:dyDescent="0.25">
      <c r="K15718"/>
    </row>
    <row r="15719" spans="11:11" x14ac:dyDescent="0.25">
      <c r="K15719"/>
    </row>
    <row r="15720" spans="11:11" x14ac:dyDescent="0.25">
      <c r="K15720"/>
    </row>
    <row r="15721" spans="11:11" x14ac:dyDescent="0.25">
      <c r="K15721"/>
    </row>
    <row r="15722" spans="11:11" x14ac:dyDescent="0.25">
      <c r="K15722"/>
    </row>
    <row r="15723" spans="11:11" x14ac:dyDescent="0.25">
      <c r="K15723"/>
    </row>
    <row r="15724" spans="11:11" x14ac:dyDescent="0.25">
      <c r="K15724"/>
    </row>
    <row r="15725" spans="11:11" x14ac:dyDescent="0.25">
      <c r="K15725"/>
    </row>
    <row r="15726" spans="11:11" x14ac:dyDescent="0.25">
      <c r="K15726"/>
    </row>
    <row r="15727" spans="11:11" x14ac:dyDescent="0.25">
      <c r="K15727"/>
    </row>
    <row r="15728" spans="11:11" x14ac:dyDescent="0.25">
      <c r="K15728"/>
    </row>
    <row r="15729" spans="11:11" x14ac:dyDescent="0.25">
      <c r="K15729"/>
    </row>
    <row r="15730" spans="11:11" x14ac:dyDescent="0.25">
      <c r="K15730"/>
    </row>
    <row r="15731" spans="11:11" x14ac:dyDescent="0.25">
      <c r="K15731"/>
    </row>
    <row r="15732" spans="11:11" x14ac:dyDescent="0.25">
      <c r="K15732"/>
    </row>
    <row r="15733" spans="11:11" x14ac:dyDescent="0.25">
      <c r="K15733"/>
    </row>
    <row r="15734" spans="11:11" x14ac:dyDescent="0.25">
      <c r="K15734"/>
    </row>
    <row r="15735" spans="11:11" x14ac:dyDescent="0.25">
      <c r="K15735"/>
    </row>
    <row r="15736" spans="11:11" x14ac:dyDescent="0.25">
      <c r="K15736"/>
    </row>
    <row r="15737" spans="11:11" x14ac:dyDescent="0.25">
      <c r="K15737"/>
    </row>
    <row r="15738" spans="11:11" x14ac:dyDescent="0.25">
      <c r="K15738"/>
    </row>
    <row r="15739" spans="11:11" x14ac:dyDescent="0.25">
      <c r="K15739"/>
    </row>
    <row r="15740" spans="11:11" x14ac:dyDescent="0.25">
      <c r="K15740"/>
    </row>
    <row r="15741" spans="11:11" x14ac:dyDescent="0.25">
      <c r="K15741"/>
    </row>
    <row r="15742" spans="11:11" x14ac:dyDescent="0.25">
      <c r="K15742"/>
    </row>
    <row r="15743" spans="11:11" x14ac:dyDescent="0.25">
      <c r="K15743"/>
    </row>
    <row r="15744" spans="11:11" x14ac:dyDescent="0.25">
      <c r="K15744"/>
    </row>
    <row r="15745" spans="11:11" x14ac:dyDescent="0.25">
      <c r="K15745"/>
    </row>
    <row r="15746" spans="11:11" x14ac:dyDescent="0.25">
      <c r="K15746"/>
    </row>
    <row r="15747" spans="11:11" x14ac:dyDescent="0.25">
      <c r="K15747"/>
    </row>
    <row r="15748" spans="11:11" x14ac:dyDescent="0.25">
      <c r="K15748"/>
    </row>
    <row r="15749" spans="11:11" x14ac:dyDescent="0.25">
      <c r="K15749"/>
    </row>
    <row r="15750" spans="11:11" x14ac:dyDescent="0.25">
      <c r="K15750"/>
    </row>
    <row r="15751" spans="11:11" x14ac:dyDescent="0.25">
      <c r="K15751"/>
    </row>
    <row r="15752" spans="11:11" x14ac:dyDescent="0.25">
      <c r="K15752"/>
    </row>
    <row r="15753" spans="11:11" x14ac:dyDescent="0.25">
      <c r="K15753"/>
    </row>
    <row r="15754" spans="11:11" x14ac:dyDescent="0.25">
      <c r="K15754"/>
    </row>
    <row r="15755" spans="11:11" x14ac:dyDescent="0.25">
      <c r="K15755"/>
    </row>
    <row r="15756" spans="11:11" x14ac:dyDescent="0.25">
      <c r="K15756"/>
    </row>
    <row r="15757" spans="11:11" x14ac:dyDescent="0.25">
      <c r="K15757"/>
    </row>
    <row r="15758" spans="11:11" x14ac:dyDescent="0.25">
      <c r="K15758"/>
    </row>
    <row r="15759" spans="11:11" x14ac:dyDescent="0.25">
      <c r="K15759"/>
    </row>
    <row r="15760" spans="11:11" x14ac:dyDescent="0.25">
      <c r="K15760"/>
    </row>
    <row r="15761" spans="11:11" x14ac:dyDescent="0.25">
      <c r="K15761"/>
    </row>
    <row r="15762" spans="11:11" x14ac:dyDescent="0.25">
      <c r="K15762"/>
    </row>
    <row r="15763" spans="11:11" x14ac:dyDescent="0.25">
      <c r="K15763"/>
    </row>
    <row r="15764" spans="11:11" x14ac:dyDescent="0.25">
      <c r="K15764"/>
    </row>
    <row r="15765" spans="11:11" x14ac:dyDescent="0.25">
      <c r="K15765"/>
    </row>
    <row r="15766" spans="11:11" x14ac:dyDescent="0.25">
      <c r="K15766"/>
    </row>
    <row r="15767" spans="11:11" x14ac:dyDescent="0.25">
      <c r="K15767"/>
    </row>
    <row r="15768" spans="11:11" x14ac:dyDescent="0.25">
      <c r="K15768"/>
    </row>
    <row r="15769" spans="11:11" x14ac:dyDescent="0.25">
      <c r="K15769"/>
    </row>
    <row r="15770" spans="11:11" x14ac:dyDescent="0.25">
      <c r="K15770"/>
    </row>
    <row r="15771" spans="11:11" x14ac:dyDescent="0.25">
      <c r="K15771"/>
    </row>
    <row r="15772" spans="11:11" x14ac:dyDescent="0.25">
      <c r="K15772"/>
    </row>
    <row r="15773" spans="11:11" x14ac:dyDescent="0.25">
      <c r="K15773"/>
    </row>
    <row r="15774" spans="11:11" x14ac:dyDescent="0.25">
      <c r="K15774"/>
    </row>
    <row r="15775" spans="11:11" x14ac:dyDescent="0.25">
      <c r="K15775"/>
    </row>
    <row r="15776" spans="11:11" x14ac:dyDescent="0.25">
      <c r="K15776"/>
    </row>
    <row r="15777" spans="11:11" x14ac:dyDescent="0.25">
      <c r="K15777"/>
    </row>
    <row r="15778" spans="11:11" x14ac:dyDescent="0.25">
      <c r="K15778"/>
    </row>
    <row r="15779" spans="11:11" x14ac:dyDescent="0.25">
      <c r="K15779"/>
    </row>
    <row r="15780" spans="11:11" x14ac:dyDescent="0.25">
      <c r="K15780"/>
    </row>
    <row r="15781" spans="11:11" x14ac:dyDescent="0.25">
      <c r="K15781"/>
    </row>
    <row r="15782" spans="11:11" x14ac:dyDescent="0.25">
      <c r="K15782"/>
    </row>
    <row r="15783" spans="11:11" x14ac:dyDescent="0.25">
      <c r="K15783"/>
    </row>
    <row r="15784" spans="11:11" x14ac:dyDescent="0.25">
      <c r="K15784"/>
    </row>
    <row r="15785" spans="11:11" x14ac:dyDescent="0.25">
      <c r="K15785"/>
    </row>
    <row r="15786" spans="11:11" x14ac:dyDescent="0.25">
      <c r="K15786"/>
    </row>
    <row r="15787" spans="11:11" x14ac:dyDescent="0.25">
      <c r="K15787"/>
    </row>
    <row r="15788" spans="11:11" x14ac:dyDescent="0.25">
      <c r="K15788"/>
    </row>
    <row r="15789" spans="11:11" x14ac:dyDescent="0.25">
      <c r="K15789"/>
    </row>
    <row r="15790" spans="11:11" x14ac:dyDescent="0.25">
      <c r="K15790"/>
    </row>
    <row r="15791" spans="11:11" x14ac:dyDescent="0.25">
      <c r="K15791"/>
    </row>
    <row r="15792" spans="11:11" x14ac:dyDescent="0.25">
      <c r="K15792"/>
    </row>
    <row r="15793" spans="11:11" x14ac:dyDescent="0.25">
      <c r="K15793"/>
    </row>
    <row r="15794" spans="11:11" x14ac:dyDescent="0.25">
      <c r="K15794"/>
    </row>
    <row r="15795" spans="11:11" x14ac:dyDescent="0.25">
      <c r="K15795"/>
    </row>
    <row r="15796" spans="11:11" x14ac:dyDescent="0.25">
      <c r="K15796"/>
    </row>
    <row r="15797" spans="11:11" x14ac:dyDescent="0.25">
      <c r="K15797"/>
    </row>
    <row r="15798" spans="11:11" x14ac:dyDescent="0.25">
      <c r="K15798"/>
    </row>
    <row r="15799" spans="11:11" x14ac:dyDescent="0.25">
      <c r="K15799"/>
    </row>
    <row r="15800" spans="11:11" x14ac:dyDescent="0.25">
      <c r="K15800"/>
    </row>
    <row r="15801" spans="11:11" x14ac:dyDescent="0.25">
      <c r="K15801"/>
    </row>
    <row r="15802" spans="11:11" x14ac:dyDescent="0.25">
      <c r="K15802"/>
    </row>
    <row r="15803" spans="11:11" x14ac:dyDescent="0.25">
      <c r="K15803"/>
    </row>
    <row r="15804" spans="11:11" x14ac:dyDescent="0.25">
      <c r="K15804"/>
    </row>
    <row r="15805" spans="11:11" x14ac:dyDescent="0.25">
      <c r="K15805"/>
    </row>
    <row r="15806" spans="11:11" x14ac:dyDescent="0.25">
      <c r="K15806"/>
    </row>
    <row r="15807" spans="11:11" x14ac:dyDescent="0.25">
      <c r="K15807"/>
    </row>
    <row r="15808" spans="11:11" x14ac:dyDescent="0.25">
      <c r="K15808"/>
    </row>
    <row r="15809" spans="11:11" x14ac:dyDescent="0.25">
      <c r="K15809"/>
    </row>
    <row r="15810" spans="11:11" x14ac:dyDescent="0.25">
      <c r="K15810"/>
    </row>
    <row r="15811" spans="11:11" x14ac:dyDescent="0.25">
      <c r="K15811"/>
    </row>
    <row r="15812" spans="11:11" x14ac:dyDescent="0.25">
      <c r="K15812"/>
    </row>
    <row r="15813" spans="11:11" x14ac:dyDescent="0.25">
      <c r="K15813"/>
    </row>
    <row r="15814" spans="11:11" x14ac:dyDescent="0.25">
      <c r="K15814"/>
    </row>
    <row r="15815" spans="11:11" x14ac:dyDescent="0.25">
      <c r="K15815"/>
    </row>
    <row r="15816" spans="11:11" x14ac:dyDescent="0.25">
      <c r="K15816"/>
    </row>
    <row r="15817" spans="11:11" x14ac:dyDescent="0.25">
      <c r="K15817"/>
    </row>
    <row r="15818" spans="11:11" x14ac:dyDescent="0.25">
      <c r="K15818"/>
    </row>
    <row r="15819" spans="11:11" x14ac:dyDescent="0.25">
      <c r="K15819"/>
    </row>
    <row r="15820" spans="11:11" x14ac:dyDescent="0.25">
      <c r="K15820"/>
    </row>
    <row r="15821" spans="11:11" x14ac:dyDescent="0.25">
      <c r="K15821"/>
    </row>
    <row r="15822" spans="11:11" x14ac:dyDescent="0.25">
      <c r="K15822"/>
    </row>
    <row r="15823" spans="11:11" x14ac:dyDescent="0.25">
      <c r="K15823"/>
    </row>
    <row r="15824" spans="11:11" x14ac:dyDescent="0.25">
      <c r="K15824"/>
    </row>
    <row r="15825" spans="11:11" x14ac:dyDescent="0.25">
      <c r="K15825"/>
    </row>
    <row r="15826" spans="11:11" x14ac:dyDescent="0.25">
      <c r="K15826"/>
    </row>
    <row r="15827" spans="11:11" x14ac:dyDescent="0.25">
      <c r="K15827"/>
    </row>
    <row r="15828" spans="11:11" x14ac:dyDescent="0.25">
      <c r="K15828"/>
    </row>
    <row r="15829" spans="11:11" x14ac:dyDescent="0.25">
      <c r="K15829"/>
    </row>
    <row r="15830" spans="11:11" x14ac:dyDescent="0.25">
      <c r="K15830"/>
    </row>
    <row r="15831" spans="11:11" x14ac:dyDescent="0.25">
      <c r="K15831"/>
    </row>
    <row r="15832" spans="11:11" x14ac:dyDescent="0.25">
      <c r="K15832"/>
    </row>
    <row r="15833" spans="11:11" x14ac:dyDescent="0.25">
      <c r="K15833"/>
    </row>
    <row r="15834" spans="11:11" x14ac:dyDescent="0.25">
      <c r="K15834"/>
    </row>
    <row r="15835" spans="11:11" x14ac:dyDescent="0.25">
      <c r="K15835"/>
    </row>
    <row r="15836" spans="11:11" x14ac:dyDescent="0.25">
      <c r="K15836"/>
    </row>
    <row r="15837" spans="11:11" x14ac:dyDescent="0.25">
      <c r="K15837"/>
    </row>
    <row r="15838" spans="11:11" x14ac:dyDescent="0.25">
      <c r="K15838"/>
    </row>
    <row r="15839" spans="11:11" x14ac:dyDescent="0.25">
      <c r="K15839"/>
    </row>
    <row r="15840" spans="11:11" x14ac:dyDescent="0.25">
      <c r="K15840"/>
    </row>
    <row r="15841" spans="11:11" x14ac:dyDescent="0.25">
      <c r="K15841"/>
    </row>
    <row r="15842" spans="11:11" x14ac:dyDescent="0.25">
      <c r="K15842"/>
    </row>
    <row r="15843" spans="11:11" x14ac:dyDescent="0.25">
      <c r="K15843"/>
    </row>
    <row r="15844" spans="11:11" x14ac:dyDescent="0.25">
      <c r="K15844"/>
    </row>
    <row r="15845" spans="11:11" x14ac:dyDescent="0.25">
      <c r="K15845"/>
    </row>
    <row r="15846" spans="11:11" x14ac:dyDescent="0.25">
      <c r="K15846"/>
    </row>
    <row r="15847" spans="11:11" x14ac:dyDescent="0.25">
      <c r="K15847"/>
    </row>
    <row r="15848" spans="11:11" x14ac:dyDescent="0.25">
      <c r="K15848"/>
    </row>
    <row r="15849" spans="11:11" x14ac:dyDescent="0.25">
      <c r="K15849"/>
    </row>
    <row r="15850" spans="11:11" x14ac:dyDescent="0.25">
      <c r="K15850"/>
    </row>
    <row r="15851" spans="11:11" x14ac:dyDescent="0.25">
      <c r="K15851"/>
    </row>
    <row r="15852" spans="11:11" x14ac:dyDescent="0.25">
      <c r="K15852"/>
    </row>
    <row r="15853" spans="11:11" x14ac:dyDescent="0.25">
      <c r="K15853"/>
    </row>
    <row r="15854" spans="11:11" x14ac:dyDescent="0.25">
      <c r="K15854"/>
    </row>
    <row r="15855" spans="11:11" x14ac:dyDescent="0.25">
      <c r="K15855"/>
    </row>
    <row r="15856" spans="11:11" x14ac:dyDescent="0.25">
      <c r="K15856"/>
    </row>
    <row r="15857" spans="11:11" x14ac:dyDescent="0.25">
      <c r="K15857"/>
    </row>
    <row r="15858" spans="11:11" x14ac:dyDescent="0.25">
      <c r="K15858"/>
    </row>
    <row r="15859" spans="11:11" x14ac:dyDescent="0.25">
      <c r="K15859"/>
    </row>
    <row r="15860" spans="11:11" x14ac:dyDescent="0.25">
      <c r="K15860"/>
    </row>
    <row r="15861" spans="11:11" x14ac:dyDescent="0.25">
      <c r="K15861"/>
    </row>
    <row r="15862" spans="11:11" x14ac:dyDescent="0.25">
      <c r="K15862"/>
    </row>
    <row r="15863" spans="11:11" x14ac:dyDescent="0.25">
      <c r="K15863"/>
    </row>
    <row r="15864" spans="11:11" x14ac:dyDescent="0.25">
      <c r="K15864"/>
    </row>
    <row r="15865" spans="11:11" x14ac:dyDescent="0.25">
      <c r="K15865"/>
    </row>
    <row r="15866" spans="11:11" x14ac:dyDescent="0.25">
      <c r="K15866"/>
    </row>
    <row r="15867" spans="11:11" x14ac:dyDescent="0.25">
      <c r="K15867"/>
    </row>
    <row r="15868" spans="11:11" x14ac:dyDescent="0.25">
      <c r="K15868"/>
    </row>
    <row r="15869" spans="11:11" x14ac:dyDescent="0.25">
      <c r="K15869"/>
    </row>
    <row r="15870" spans="11:11" x14ac:dyDescent="0.25">
      <c r="K15870"/>
    </row>
    <row r="15871" spans="11:11" x14ac:dyDescent="0.25">
      <c r="K15871"/>
    </row>
    <row r="15872" spans="11:11" x14ac:dyDescent="0.25">
      <c r="K15872"/>
    </row>
    <row r="15873" spans="11:11" x14ac:dyDescent="0.25">
      <c r="K15873"/>
    </row>
    <row r="15874" spans="11:11" x14ac:dyDescent="0.25">
      <c r="K15874"/>
    </row>
    <row r="15875" spans="11:11" x14ac:dyDescent="0.25">
      <c r="K15875"/>
    </row>
    <row r="15876" spans="11:11" x14ac:dyDescent="0.25">
      <c r="K15876"/>
    </row>
    <row r="15877" spans="11:11" x14ac:dyDescent="0.25">
      <c r="K15877"/>
    </row>
    <row r="15878" spans="11:11" x14ac:dyDescent="0.25">
      <c r="K15878"/>
    </row>
    <row r="15879" spans="11:11" x14ac:dyDescent="0.25">
      <c r="K15879"/>
    </row>
    <row r="15880" spans="11:11" x14ac:dyDescent="0.25">
      <c r="K15880"/>
    </row>
    <row r="15881" spans="11:11" x14ac:dyDescent="0.25">
      <c r="K15881"/>
    </row>
    <row r="15882" spans="11:11" x14ac:dyDescent="0.25">
      <c r="K15882"/>
    </row>
    <row r="15883" spans="11:11" x14ac:dyDescent="0.25">
      <c r="K15883"/>
    </row>
    <row r="15884" spans="11:11" x14ac:dyDescent="0.25">
      <c r="K15884"/>
    </row>
    <row r="15885" spans="11:11" x14ac:dyDescent="0.25">
      <c r="K15885"/>
    </row>
    <row r="15886" spans="11:11" x14ac:dyDescent="0.25">
      <c r="K15886"/>
    </row>
    <row r="15887" spans="11:11" x14ac:dyDescent="0.25">
      <c r="K15887"/>
    </row>
    <row r="15888" spans="11:11" x14ac:dyDescent="0.25">
      <c r="K15888"/>
    </row>
    <row r="15889" spans="11:11" x14ac:dyDescent="0.25">
      <c r="K15889"/>
    </row>
    <row r="15890" spans="11:11" x14ac:dyDescent="0.25">
      <c r="K15890"/>
    </row>
    <row r="15891" spans="11:11" x14ac:dyDescent="0.25">
      <c r="K15891"/>
    </row>
    <row r="15892" spans="11:11" x14ac:dyDescent="0.25">
      <c r="K15892"/>
    </row>
    <row r="15893" spans="11:11" x14ac:dyDescent="0.25">
      <c r="K15893"/>
    </row>
    <row r="15894" spans="11:11" x14ac:dyDescent="0.25">
      <c r="K15894"/>
    </row>
    <row r="15895" spans="11:11" x14ac:dyDescent="0.25">
      <c r="K15895"/>
    </row>
    <row r="15896" spans="11:11" x14ac:dyDescent="0.25">
      <c r="K15896"/>
    </row>
    <row r="15897" spans="11:11" x14ac:dyDescent="0.25">
      <c r="K15897"/>
    </row>
    <row r="15898" spans="11:11" x14ac:dyDescent="0.25">
      <c r="K15898"/>
    </row>
    <row r="15899" spans="11:11" x14ac:dyDescent="0.25">
      <c r="K15899"/>
    </row>
    <row r="15900" spans="11:11" x14ac:dyDescent="0.25">
      <c r="K15900"/>
    </row>
    <row r="15901" spans="11:11" x14ac:dyDescent="0.25">
      <c r="K15901"/>
    </row>
    <row r="15902" spans="11:11" x14ac:dyDescent="0.25">
      <c r="K15902"/>
    </row>
    <row r="15903" spans="11:11" x14ac:dyDescent="0.25">
      <c r="K15903"/>
    </row>
    <row r="15904" spans="11:11" x14ac:dyDescent="0.25">
      <c r="K15904"/>
    </row>
    <row r="15905" spans="11:11" x14ac:dyDescent="0.25">
      <c r="K15905"/>
    </row>
    <row r="15906" spans="11:11" x14ac:dyDescent="0.25">
      <c r="K15906"/>
    </row>
    <row r="15907" spans="11:11" x14ac:dyDescent="0.25">
      <c r="K15907"/>
    </row>
    <row r="15908" spans="11:11" x14ac:dyDescent="0.25">
      <c r="K15908"/>
    </row>
    <row r="15909" spans="11:11" x14ac:dyDescent="0.25">
      <c r="K15909"/>
    </row>
    <row r="15910" spans="11:11" x14ac:dyDescent="0.25">
      <c r="K15910"/>
    </row>
    <row r="15911" spans="11:11" x14ac:dyDescent="0.25">
      <c r="K15911"/>
    </row>
    <row r="15912" spans="11:11" x14ac:dyDescent="0.25">
      <c r="K15912"/>
    </row>
    <row r="15913" spans="11:11" x14ac:dyDescent="0.25">
      <c r="K15913"/>
    </row>
    <row r="15914" spans="11:11" x14ac:dyDescent="0.25">
      <c r="K15914"/>
    </row>
    <row r="15915" spans="11:11" x14ac:dyDescent="0.25">
      <c r="K15915"/>
    </row>
    <row r="15916" spans="11:11" x14ac:dyDescent="0.25">
      <c r="K15916"/>
    </row>
    <row r="15917" spans="11:11" x14ac:dyDescent="0.25">
      <c r="K15917"/>
    </row>
    <row r="15918" spans="11:11" x14ac:dyDescent="0.25">
      <c r="K15918"/>
    </row>
    <row r="15919" spans="11:11" x14ac:dyDescent="0.25">
      <c r="K15919"/>
    </row>
    <row r="15920" spans="11:11" x14ac:dyDescent="0.25">
      <c r="K15920"/>
    </row>
    <row r="15921" spans="11:11" x14ac:dyDescent="0.25">
      <c r="K15921"/>
    </row>
    <row r="15922" spans="11:11" x14ac:dyDescent="0.25">
      <c r="K15922"/>
    </row>
    <row r="15923" spans="11:11" x14ac:dyDescent="0.25">
      <c r="K15923"/>
    </row>
    <row r="15924" spans="11:11" x14ac:dyDescent="0.25">
      <c r="K15924"/>
    </row>
    <row r="15925" spans="11:11" x14ac:dyDescent="0.25">
      <c r="K15925"/>
    </row>
    <row r="15926" spans="11:11" x14ac:dyDescent="0.25">
      <c r="K15926"/>
    </row>
    <row r="15927" spans="11:11" x14ac:dyDescent="0.25">
      <c r="K15927"/>
    </row>
    <row r="15928" spans="11:11" x14ac:dyDescent="0.25">
      <c r="K15928"/>
    </row>
    <row r="15929" spans="11:11" x14ac:dyDescent="0.25">
      <c r="K15929"/>
    </row>
    <row r="15930" spans="11:11" x14ac:dyDescent="0.25">
      <c r="K15930"/>
    </row>
    <row r="15931" spans="11:11" x14ac:dyDescent="0.25">
      <c r="K15931"/>
    </row>
    <row r="15932" spans="11:11" x14ac:dyDescent="0.25">
      <c r="K15932"/>
    </row>
    <row r="15933" spans="11:11" x14ac:dyDescent="0.25">
      <c r="K15933"/>
    </row>
    <row r="15934" spans="11:11" x14ac:dyDescent="0.25">
      <c r="K15934"/>
    </row>
    <row r="15935" spans="11:11" x14ac:dyDescent="0.25">
      <c r="K15935"/>
    </row>
    <row r="15936" spans="11:11" x14ac:dyDescent="0.25">
      <c r="K15936"/>
    </row>
    <row r="15937" spans="11:11" x14ac:dyDescent="0.25">
      <c r="K15937"/>
    </row>
    <row r="15938" spans="11:11" x14ac:dyDescent="0.25">
      <c r="K15938"/>
    </row>
    <row r="15939" spans="11:11" x14ac:dyDescent="0.25">
      <c r="K15939"/>
    </row>
    <row r="15940" spans="11:11" x14ac:dyDescent="0.25">
      <c r="K15940"/>
    </row>
    <row r="15941" spans="11:11" x14ac:dyDescent="0.25">
      <c r="K15941"/>
    </row>
    <row r="15942" spans="11:11" x14ac:dyDescent="0.25">
      <c r="K15942"/>
    </row>
    <row r="15943" spans="11:11" x14ac:dyDescent="0.25">
      <c r="K15943"/>
    </row>
    <row r="15944" spans="11:11" x14ac:dyDescent="0.25">
      <c r="K15944"/>
    </row>
    <row r="15945" spans="11:11" x14ac:dyDescent="0.25">
      <c r="K15945"/>
    </row>
    <row r="15946" spans="11:11" x14ac:dyDescent="0.25">
      <c r="K15946"/>
    </row>
    <row r="15947" spans="11:11" x14ac:dyDescent="0.25">
      <c r="K15947"/>
    </row>
    <row r="15948" spans="11:11" x14ac:dyDescent="0.25">
      <c r="K15948"/>
    </row>
    <row r="15949" spans="11:11" x14ac:dyDescent="0.25">
      <c r="K15949"/>
    </row>
    <row r="15950" spans="11:11" x14ac:dyDescent="0.25">
      <c r="K15950"/>
    </row>
    <row r="15951" spans="11:11" x14ac:dyDescent="0.25">
      <c r="K15951"/>
    </row>
    <row r="15952" spans="11:11" x14ac:dyDescent="0.25">
      <c r="K15952"/>
    </row>
    <row r="15953" spans="11:11" x14ac:dyDescent="0.25">
      <c r="K15953"/>
    </row>
    <row r="15954" spans="11:11" x14ac:dyDescent="0.25">
      <c r="K15954"/>
    </row>
    <row r="15955" spans="11:11" x14ac:dyDescent="0.25">
      <c r="K15955"/>
    </row>
    <row r="15956" spans="11:11" x14ac:dyDescent="0.25">
      <c r="K15956"/>
    </row>
    <row r="15957" spans="11:11" x14ac:dyDescent="0.25">
      <c r="K15957"/>
    </row>
    <row r="15958" spans="11:11" x14ac:dyDescent="0.25">
      <c r="K15958"/>
    </row>
    <row r="15959" spans="11:11" x14ac:dyDescent="0.25">
      <c r="K15959"/>
    </row>
    <row r="15960" spans="11:11" x14ac:dyDescent="0.25">
      <c r="K15960"/>
    </row>
    <row r="15961" spans="11:11" x14ac:dyDescent="0.25">
      <c r="K15961"/>
    </row>
    <row r="15962" spans="11:11" x14ac:dyDescent="0.25">
      <c r="K15962"/>
    </row>
    <row r="15963" spans="11:11" x14ac:dyDescent="0.25">
      <c r="K15963"/>
    </row>
    <row r="15964" spans="11:11" x14ac:dyDescent="0.25">
      <c r="K15964"/>
    </row>
    <row r="15965" spans="11:11" x14ac:dyDescent="0.25">
      <c r="K15965"/>
    </row>
    <row r="15966" spans="11:11" x14ac:dyDescent="0.25">
      <c r="K15966"/>
    </row>
    <row r="15967" spans="11:11" x14ac:dyDescent="0.25">
      <c r="K15967"/>
    </row>
    <row r="15968" spans="11:11" x14ac:dyDescent="0.25">
      <c r="K15968"/>
    </row>
    <row r="15969" spans="11:11" x14ac:dyDescent="0.25">
      <c r="K15969"/>
    </row>
    <row r="15970" spans="11:11" x14ac:dyDescent="0.25">
      <c r="K15970"/>
    </row>
    <row r="15971" spans="11:11" x14ac:dyDescent="0.25">
      <c r="K15971"/>
    </row>
    <row r="15972" spans="11:11" x14ac:dyDescent="0.25">
      <c r="K15972"/>
    </row>
    <row r="15973" spans="11:11" x14ac:dyDescent="0.25">
      <c r="K15973"/>
    </row>
    <row r="15974" spans="11:11" x14ac:dyDescent="0.25">
      <c r="K15974"/>
    </row>
    <row r="15975" spans="11:11" x14ac:dyDescent="0.25">
      <c r="K15975"/>
    </row>
    <row r="15976" spans="11:11" x14ac:dyDescent="0.25">
      <c r="K15976"/>
    </row>
    <row r="15977" spans="11:11" x14ac:dyDescent="0.25">
      <c r="K15977"/>
    </row>
    <row r="15978" spans="11:11" x14ac:dyDescent="0.25">
      <c r="K15978"/>
    </row>
    <row r="15979" spans="11:11" x14ac:dyDescent="0.25">
      <c r="K15979"/>
    </row>
    <row r="15980" spans="11:11" x14ac:dyDescent="0.25">
      <c r="K15980"/>
    </row>
    <row r="15981" spans="11:11" x14ac:dyDescent="0.25">
      <c r="K15981"/>
    </row>
    <row r="15982" spans="11:11" x14ac:dyDescent="0.25">
      <c r="K15982"/>
    </row>
    <row r="15983" spans="11:11" x14ac:dyDescent="0.25">
      <c r="K15983"/>
    </row>
    <row r="15984" spans="11:11" x14ac:dyDescent="0.25">
      <c r="K15984"/>
    </row>
    <row r="15985" spans="11:11" x14ac:dyDescent="0.25">
      <c r="K15985"/>
    </row>
    <row r="15986" spans="11:11" x14ac:dyDescent="0.25">
      <c r="K15986"/>
    </row>
    <row r="15987" spans="11:11" x14ac:dyDescent="0.25">
      <c r="K15987"/>
    </row>
    <row r="15988" spans="11:11" x14ac:dyDescent="0.25">
      <c r="K15988"/>
    </row>
    <row r="15989" spans="11:11" x14ac:dyDescent="0.25">
      <c r="K15989"/>
    </row>
    <row r="15990" spans="11:11" x14ac:dyDescent="0.25">
      <c r="K15990"/>
    </row>
    <row r="15991" spans="11:11" x14ac:dyDescent="0.25">
      <c r="K15991"/>
    </row>
    <row r="15992" spans="11:11" x14ac:dyDescent="0.25">
      <c r="K15992"/>
    </row>
    <row r="15993" spans="11:11" x14ac:dyDescent="0.25">
      <c r="K15993"/>
    </row>
    <row r="15994" spans="11:11" x14ac:dyDescent="0.25">
      <c r="K15994"/>
    </row>
    <row r="15995" spans="11:11" x14ac:dyDescent="0.25">
      <c r="K15995"/>
    </row>
    <row r="15996" spans="11:11" x14ac:dyDescent="0.25">
      <c r="K15996"/>
    </row>
    <row r="15997" spans="11:11" x14ac:dyDescent="0.25">
      <c r="K15997"/>
    </row>
    <row r="15998" spans="11:11" x14ac:dyDescent="0.25">
      <c r="K15998"/>
    </row>
    <row r="15999" spans="11:11" x14ac:dyDescent="0.25">
      <c r="K15999"/>
    </row>
    <row r="16000" spans="11:11" x14ac:dyDescent="0.25">
      <c r="K16000"/>
    </row>
    <row r="16001" spans="11:11" x14ac:dyDescent="0.25">
      <c r="K16001"/>
    </row>
    <row r="16002" spans="11:11" x14ac:dyDescent="0.25">
      <c r="K16002"/>
    </row>
    <row r="16003" spans="11:11" x14ac:dyDescent="0.25">
      <c r="K16003"/>
    </row>
    <row r="16004" spans="11:11" x14ac:dyDescent="0.25">
      <c r="K16004"/>
    </row>
    <row r="16005" spans="11:11" x14ac:dyDescent="0.25">
      <c r="K16005"/>
    </row>
    <row r="16006" spans="11:11" x14ac:dyDescent="0.25">
      <c r="K16006"/>
    </row>
    <row r="16007" spans="11:11" x14ac:dyDescent="0.25">
      <c r="K16007"/>
    </row>
    <row r="16008" spans="11:11" x14ac:dyDescent="0.25">
      <c r="K16008"/>
    </row>
    <row r="16009" spans="11:11" x14ac:dyDescent="0.25">
      <c r="K16009"/>
    </row>
    <row r="16010" spans="11:11" x14ac:dyDescent="0.25">
      <c r="K16010"/>
    </row>
    <row r="16011" spans="11:11" x14ac:dyDescent="0.25">
      <c r="K16011"/>
    </row>
    <row r="16012" spans="11:11" x14ac:dyDescent="0.25">
      <c r="K16012"/>
    </row>
    <row r="16013" spans="11:11" x14ac:dyDescent="0.25">
      <c r="K16013"/>
    </row>
    <row r="16014" spans="11:11" x14ac:dyDescent="0.25">
      <c r="K16014"/>
    </row>
    <row r="16015" spans="11:11" x14ac:dyDescent="0.25">
      <c r="K16015"/>
    </row>
    <row r="16016" spans="11:11" x14ac:dyDescent="0.25">
      <c r="K16016"/>
    </row>
    <row r="16017" spans="11:11" x14ac:dyDescent="0.25">
      <c r="K16017"/>
    </row>
    <row r="16018" spans="11:11" x14ac:dyDescent="0.25">
      <c r="K16018"/>
    </row>
    <row r="16019" spans="11:11" x14ac:dyDescent="0.25">
      <c r="K16019"/>
    </row>
    <row r="16020" spans="11:11" x14ac:dyDescent="0.25">
      <c r="K16020"/>
    </row>
    <row r="16021" spans="11:11" x14ac:dyDescent="0.25">
      <c r="K16021"/>
    </row>
    <row r="16022" spans="11:11" x14ac:dyDescent="0.25">
      <c r="K16022"/>
    </row>
    <row r="16023" spans="11:11" x14ac:dyDescent="0.25">
      <c r="K16023"/>
    </row>
    <row r="16024" spans="11:11" x14ac:dyDescent="0.25">
      <c r="K16024"/>
    </row>
    <row r="16025" spans="11:11" x14ac:dyDescent="0.25">
      <c r="K16025"/>
    </row>
    <row r="16026" spans="11:11" x14ac:dyDescent="0.25">
      <c r="K16026"/>
    </row>
    <row r="16027" spans="11:11" x14ac:dyDescent="0.25">
      <c r="K16027"/>
    </row>
    <row r="16028" spans="11:11" x14ac:dyDescent="0.25">
      <c r="K16028"/>
    </row>
    <row r="16029" spans="11:11" x14ac:dyDescent="0.25">
      <c r="K16029"/>
    </row>
    <row r="16030" spans="11:11" x14ac:dyDescent="0.25">
      <c r="K16030"/>
    </row>
    <row r="16031" spans="11:11" x14ac:dyDescent="0.25">
      <c r="K16031"/>
    </row>
    <row r="16032" spans="11:11" x14ac:dyDescent="0.25">
      <c r="K16032"/>
    </row>
    <row r="16033" spans="11:11" x14ac:dyDescent="0.25">
      <c r="K16033"/>
    </row>
    <row r="16034" spans="11:11" x14ac:dyDescent="0.25">
      <c r="K16034"/>
    </row>
    <row r="16035" spans="11:11" x14ac:dyDescent="0.25">
      <c r="K16035"/>
    </row>
    <row r="16036" spans="11:11" x14ac:dyDescent="0.25">
      <c r="K16036"/>
    </row>
    <row r="16037" spans="11:11" x14ac:dyDescent="0.25">
      <c r="K16037"/>
    </row>
    <row r="16038" spans="11:11" x14ac:dyDescent="0.25">
      <c r="K16038"/>
    </row>
    <row r="16039" spans="11:11" x14ac:dyDescent="0.25">
      <c r="K16039"/>
    </row>
    <row r="16040" spans="11:11" x14ac:dyDescent="0.25">
      <c r="K16040"/>
    </row>
    <row r="16041" spans="11:11" x14ac:dyDescent="0.25">
      <c r="K16041"/>
    </row>
    <row r="16042" spans="11:11" x14ac:dyDescent="0.25">
      <c r="K16042"/>
    </row>
    <row r="16043" spans="11:11" x14ac:dyDescent="0.25">
      <c r="K16043"/>
    </row>
    <row r="16044" spans="11:11" x14ac:dyDescent="0.25">
      <c r="K16044"/>
    </row>
    <row r="16045" spans="11:11" x14ac:dyDescent="0.25">
      <c r="K16045"/>
    </row>
    <row r="16046" spans="11:11" x14ac:dyDescent="0.25">
      <c r="K16046"/>
    </row>
    <row r="16047" spans="11:11" x14ac:dyDescent="0.25">
      <c r="K16047"/>
    </row>
    <row r="16048" spans="11:11" x14ac:dyDescent="0.25">
      <c r="K16048"/>
    </row>
    <row r="16049" spans="11:11" x14ac:dyDescent="0.25">
      <c r="K16049"/>
    </row>
    <row r="16050" spans="11:11" x14ac:dyDescent="0.25">
      <c r="K16050"/>
    </row>
    <row r="16051" spans="11:11" x14ac:dyDescent="0.25">
      <c r="K16051"/>
    </row>
    <row r="16052" spans="11:11" x14ac:dyDescent="0.25">
      <c r="K16052"/>
    </row>
    <row r="16053" spans="11:11" x14ac:dyDescent="0.25">
      <c r="K16053"/>
    </row>
    <row r="16054" spans="11:11" x14ac:dyDescent="0.25">
      <c r="K16054"/>
    </row>
    <row r="16055" spans="11:11" x14ac:dyDescent="0.25">
      <c r="K16055"/>
    </row>
    <row r="16056" spans="11:11" x14ac:dyDescent="0.25">
      <c r="K16056"/>
    </row>
    <row r="16057" spans="11:11" x14ac:dyDescent="0.25">
      <c r="K16057"/>
    </row>
    <row r="16058" spans="11:11" x14ac:dyDescent="0.25">
      <c r="K16058"/>
    </row>
    <row r="16059" spans="11:11" x14ac:dyDescent="0.25">
      <c r="K16059"/>
    </row>
    <row r="16060" spans="11:11" x14ac:dyDescent="0.25">
      <c r="K16060"/>
    </row>
    <row r="16061" spans="11:11" x14ac:dyDescent="0.25">
      <c r="K16061"/>
    </row>
    <row r="16062" spans="11:11" x14ac:dyDescent="0.25">
      <c r="K16062"/>
    </row>
    <row r="16063" spans="11:11" x14ac:dyDescent="0.25">
      <c r="K16063"/>
    </row>
    <row r="16064" spans="11:11" x14ac:dyDescent="0.25">
      <c r="K16064"/>
    </row>
    <row r="16065" spans="11:11" x14ac:dyDescent="0.25">
      <c r="K16065"/>
    </row>
    <row r="16066" spans="11:11" x14ac:dyDescent="0.25">
      <c r="K16066"/>
    </row>
    <row r="16067" spans="11:11" x14ac:dyDescent="0.25">
      <c r="K16067"/>
    </row>
    <row r="16068" spans="11:11" x14ac:dyDescent="0.25">
      <c r="K16068"/>
    </row>
    <row r="16069" spans="11:11" x14ac:dyDescent="0.25">
      <c r="K16069"/>
    </row>
    <row r="16070" spans="11:11" x14ac:dyDescent="0.25">
      <c r="K16070"/>
    </row>
    <row r="16071" spans="11:11" x14ac:dyDescent="0.25">
      <c r="K16071"/>
    </row>
    <row r="16072" spans="11:11" x14ac:dyDescent="0.25">
      <c r="K16072"/>
    </row>
    <row r="16073" spans="11:11" x14ac:dyDescent="0.25">
      <c r="K16073"/>
    </row>
    <row r="16074" spans="11:11" x14ac:dyDescent="0.25">
      <c r="K16074"/>
    </row>
    <row r="16075" spans="11:11" x14ac:dyDescent="0.25">
      <c r="K16075"/>
    </row>
    <row r="16076" spans="11:11" x14ac:dyDescent="0.25">
      <c r="K16076"/>
    </row>
    <row r="16077" spans="11:11" x14ac:dyDescent="0.25">
      <c r="K16077"/>
    </row>
    <row r="16078" spans="11:11" x14ac:dyDescent="0.25">
      <c r="K16078"/>
    </row>
    <row r="16079" spans="11:11" x14ac:dyDescent="0.25">
      <c r="K16079"/>
    </row>
    <row r="16080" spans="11:11" x14ac:dyDescent="0.25">
      <c r="K16080"/>
    </row>
    <row r="16081" spans="11:11" x14ac:dyDescent="0.25">
      <c r="K16081"/>
    </row>
    <row r="16082" spans="11:11" x14ac:dyDescent="0.25">
      <c r="K16082"/>
    </row>
    <row r="16083" spans="11:11" x14ac:dyDescent="0.25">
      <c r="K16083"/>
    </row>
    <row r="16084" spans="11:11" x14ac:dyDescent="0.25">
      <c r="K16084"/>
    </row>
    <row r="16085" spans="11:11" x14ac:dyDescent="0.25">
      <c r="K16085"/>
    </row>
    <row r="16086" spans="11:11" x14ac:dyDescent="0.25">
      <c r="K16086"/>
    </row>
    <row r="16087" spans="11:11" x14ac:dyDescent="0.25">
      <c r="K16087"/>
    </row>
    <row r="16088" spans="11:11" x14ac:dyDescent="0.25">
      <c r="K16088"/>
    </row>
    <row r="16089" spans="11:11" x14ac:dyDescent="0.25">
      <c r="K16089"/>
    </row>
    <row r="16090" spans="11:11" x14ac:dyDescent="0.25">
      <c r="K16090"/>
    </row>
    <row r="16091" spans="11:11" x14ac:dyDescent="0.25">
      <c r="K16091"/>
    </row>
    <row r="16092" spans="11:11" x14ac:dyDescent="0.25">
      <c r="K16092"/>
    </row>
    <row r="16093" spans="11:11" x14ac:dyDescent="0.25">
      <c r="K16093"/>
    </row>
    <row r="16094" spans="11:11" x14ac:dyDescent="0.25">
      <c r="K16094"/>
    </row>
    <row r="16095" spans="11:11" x14ac:dyDescent="0.25">
      <c r="K16095"/>
    </row>
    <row r="16096" spans="11:11" x14ac:dyDescent="0.25">
      <c r="K16096"/>
    </row>
    <row r="16097" spans="11:11" x14ac:dyDescent="0.25">
      <c r="K16097"/>
    </row>
    <row r="16098" spans="11:11" x14ac:dyDescent="0.25">
      <c r="K16098"/>
    </row>
    <row r="16099" spans="11:11" x14ac:dyDescent="0.25">
      <c r="K16099"/>
    </row>
    <row r="16100" spans="11:11" x14ac:dyDescent="0.25">
      <c r="K16100"/>
    </row>
    <row r="16101" spans="11:11" x14ac:dyDescent="0.25">
      <c r="K16101"/>
    </row>
    <row r="16102" spans="11:11" x14ac:dyDescent="0.25">
      <c r="K16102"/>
    </row>
    <row r="16103" spans="11:11" x14ac:dyDescent="0.25">
      <c r="K16103"/>
    </row>
    <row r="16104" spans="11:11" x14ac:dyDescent="0.25">
      <c r="K16104"/>
    </row>
    <row r="16105" spans="11:11" x14ac:dyDescent="0.25">
      <c r="K16105"/>
    </row>
    <row r="16106" spans="11:11" x14ac:dyDescent="0.25">
      <c r="K16106"/>
    </row>
    <row r="16107" spans="11:11" x14ac:dyDescent="0.25">
      <c r="K16107"/>
    </row>
    <row r="16108" spans="11:11" x14ac:dyDescent="0.25">
      <c r="K16108"/>
    </row>
    <row r="16109" spans="11:11" x14ac:dyDescent="0.25">
      <c r="K16109"/>
    </row>
    <row r="16110" spans="11:11" x14ac:dyDescent="0.25">
      <c r="K16110"/>
    </row>
    <row r="16111" spans="11:11" x14ac:dyDescent="0.25">
      <c r="K16111"/>
    </row>
    <row r="16112" spans="11:11" x14ac:dyDescent="0.25">
      <c r="K16112"/>
    </row>
    <row r="16113" spans="11:11" x14ac:dyDescent="0.25">
      <c r="K16113"/>
    </row>
    <row r="16114" spans="11:11" x14ac:dyDescent="0.25">
      <c r="K16114"/>
    </row>
    <row r="16115" spans="11:11" x14ac:dyDescent="0.25">
      <c r="K16115"/>
    </row>
    <row r="16116" spans="11:11" x14ac:dyDescent="0.25">
      <c r="K16116"/>
    </row>
    <row r="16117" spans="11:11" x14ac:dyDescent="0.25">
      <c r="K16117"/>
    </row>
    <row r="16118" spans="11:11" x14ac:dyDescent="0.25">
      <c r="K16118"/>
    </row>
    <row r="16119" spans="11:11" x14ac:dyDescent="0.25">
      <c r="K16119"/>
    </row>
    <row r="16120" spans="11:11" x14ac:dyDescent="0.25">
      <c r="K16120"/>
    </row>
    <row r="16121" spans="11:11" x14ac:dyDescent="0.25">
      <c r="K16121"/>
    </row>
    <row r="16122" spans="11:11" x14ac:dyDescent="0.25">
      <c r="K16122"/>
    </row>
    <row r="16123" spans="11:11" x14ac:dyDescent="0.25">
      <c r="K16123"/>
    </row>
    <row r="16124" spans="11:11" x14ac:dyDescent="0.25">
      <c r="K16124"/>
    </row>
    <row r="16125" spans="11:11" x14ac:dyDescent="0.25">
      <c r="K16125"/>
    </row>
    <row r="16126" spans="11:11" x14ac:dyDescent="0.25">
      <c r="K16126"/>
    </row>
    <row r="16127" spans="11:11" x14ac:dyDescent="0.25">
      <c r="K16127"/>
    </row>
    <row r="16128" spans="11:11" x14ac:dyDescent="0.25">
      <c r="K16128"/>
    </row>
    <row r="16129" spans="11:11" x14ac:dyDescent="0.25">
      <c r="K16129"/>
    </row>
    <row r="16130" spans="11:11" x14ac:dyDescent="0.25">
      <c r="K16130"/>
    </row>
    <row r="16131" spans="11:11" x14ac:dyDescent="0.25">
      <c r="K16131"/>
    </row>
    <row r="16132" spans="11:11" x14ac:dyDescent="0.25">
      <c r="K16132"/>
    </row>
    <row r="16133" spans="11:11" x14ac:dyDescent="0.25">
      <c r="K16133"/>
    </row>
    <row r="16134" spans="11:11" x14ac:dyDescent="0.25">
      <c r="K16134"/>
    </row>
    <row r="16135" spans="11:11" x14ac:dyDescent="0.25">
      <c r="K16135"/>
    </row>
    <row r="16136" spans="11:11" x14ac:dyDescent="0.25">
      <c r="K16136"/>
    </row>
    <row r="16137" spans="11:11" x14ac:dyDescent="0.25">
      <c r="K16137"/>
    </row>
    <row r="16138" spans="11:11" x14ac:dyDescent="0.25">
      <c r="K16138"/>
    </row>
    <row r="16139" spans="11:11" x14ac:dyDescent="0.25">
      <c r="K16139"/>
    </row>
    <row r="16140" spans="11:11" x14ac:dyDescent="0.25">
      <c r="K16140"/>
    </row>
    <row r="16141" spans="11:11" x14ac:dyDescent="0.25">
      <c r="K16141"/>
    </row>
    <row r="16142" spans="11:11" x14ac:dyDescent="0.25">
      <c r="K16142"/>
    </row>
    <row r="16143" spans="11:11" x14ac:dyDescent="0.25">
      <c r="K16143"/>
    </row>
    <row r="16144" spans="11:11" x14ac:dyDescent="0.25">
      <c r="K16144"/>
    </row>
    <row r="16145" spans="11:11" x14ac:dyDescent="0.25">
      <c r="K16145"/>
    </row>
    <row r="16146" spans="11:11" x14ac:dyDescent="0.25">
      <c r="K16146"/>
    </row>
    <row r="16147" spans="11:11" x14ac:dyDescent="0.25">
      <c r="K16147"/>
    </row>
    <row r="16148" spans="11:11" x14ac:dyDescent="0.25">
      <c r="K16148"/>
    </row>
    <row r="16149" spans="11:11" x14ac:dyDescent="0.25">
      <c r="K16149"/>
    </row>
    <row r="16150" spans="11:11" x14ac:dyDescent="0.25">
      <c r="K16150"/>
    </row>
    <row r="16151" spans="11:11" x14ac:dyDescent="0.25">
      <c r="K16151"/>
    </row>
    <row r="16152" spans="11:11" x14ac:dyDescent="0.25">
      <c r="K16152"/>
    </row>
    <row r="16153" spans="11:11" x14ac:dyDescent="0.25">
      <c r="K16153"/>
    </row>
    <row r="16154" spans="11:11" x14ac:dyDescent="0.25">
      <c r="K16154"/>
    </row>
    <row r="16155" spans="11:11" x14ac:dyDescent="0.25">
      <c r="K16155"/>
    </row>
    <row r="16156" spans="11:11" x14ac:dyDescent="0.25">
      <c r="K16156"/>
    </row>
    <row r="16157" spans="11:11" x14ac:dyDescent="0.25">
      <c r="K16157"/>
    </row>
    <row r="16158" spans="11:11" x14ac:dyDescent="0.25">
      <c r="K16158"/>
    </row>
    <row r="16159" spans="11:11" x14ac:dyDescent="0.25">
      <c r="K16159"/>
    </row>
    <row r="16160" spans="11:11" x14ac:dyDescent="0.25">
      <c r="K16160"/>
    </row>
    <row r="16161" spans="11:11" x14ac:dyDescent="0.25">
      <c r="K16161"/>
    </row>
    <row r="16162" spans="11:11" x14ac:dyDescent="0.25">
      <c r="K16162"/>
    </row>
    <row r="16163" spans="11:11" x14ac:dyDescent="0.25">
      <c r="K16163"/>
    </row>
    <row r="16164" spans="11:11" x14ac:dyDescent="0.25">
      <c r="K16164"/>
    </row>
    <row r="16165" spans="11:11" x14ac:dyDescent="0.25">
      <c r="K16165"/>
    </row>
    <row r="16166" spans="11:11" x14ac:dyDescent="0.25">
      <c r="K16166"/>
    </row>
    <row r="16167" spans="11:11" x14ac:dyDescent="0.25">
      <c r="K16167"/>
    </row>
    <row r="16168" spans="11:11" x14ac:dyDescent="0.25">
      <c r="K16168"/>
    </row>
    <row r="16169" spans="11:11" x14ac:dyDescent="0.25">
      <c r="K16169"/>
    </row>
    <row r="16170" spans="11:11" x14ac:dyDescent="0.25">
      <c r="K16170"/>
    </row>
    <row r="16171" spans="11:11" x14ac:dyDescent="0.25">
      <c r="K16171"/>
    </row>
    <row r="16172" spans="11:11" x14ac:dyDescent="0.25">
      <c r="K16172"/>
    </row>
    <row r="16173" spans="11:11" x14ac:dyDescent="0.25">
      <c r="K16173"/>
    </row>
    <row r="16174" spans="11:11" x14ac:dyDescent="0.25">
      <c r="K16174"/>
    </row>
    <row r="16175" spans="11:11" x14ac:dyDescent="0.25">
      <c r="K16175"/>
    </row>
    <row r="16176" spans="11:11" x14ac:dyDescent="0.25">
      <c r="K16176"/>
    </row>
    <row r="16177" spans="11:11" x14ac:dyDescent="0.25">
      <c r="K16177"/>
    </row>
    <row r="16178" spans="11:11" x14ac:dyDescent="0.25">
      <c r="K16178"/>
    </row>
    <row r="16179" spans="11:11" x14ac:dyDescent="0.25">
      <c r="K16179"/>
    </row>
    <row r="16180" spans="11:11" x14ac:dyDescent="0.25">
      <c r="K16180"/>
    </row>
    <row r="16181" spans="11:11" x14ac:dyDescent="0.25">
      <c r="K16181"/>
    </row>
    <row r="16182" spans="11:11" x14ac:dyDescent="0.25">
      <c r="K16182"/>
    </row>
    <row r="16183" spans="11:11" x14ac:dyDescent="0.25">
      <c r="K16183"/>
    </row>
    <row r="16184" spans="11:11" x14ac:dyDescent="0.25">
      <c r="K16184"/>
    </row>
    <row r="16185" spans="11:11" x14ac:dyDescent="0.25">
      <c r="K16185"/>
    </row>
    <row r="16186" spans="11:11" x14ac:dyDescent="0.25">
      <c r="K16186"/>
    </row>
    <row r="16187" spans="11:11" x14ac:dyDescent="0.25">
      <c r="K16187"/>
    </row>
    <row r="16188" spans="11:11" x14ac:dyDescent="0.25">
      <c r="K16188"/>
    </row>
    <row r="16189" spans="11:11" x14ac:dyDescent="0.25">
      <c r="K16189"/>
    </row>
    <row r="16190" spans="11:11" x14ac:dyDescent="0.25">
      <c r="K16190"/>
    </row>
    <row r="16191" spans="11:11" x14ac:dyDescent="0.25">
      <c r="K16191"/>
    </row>
    <row r="16192" spans="11:11" x14ac:dyDescent="0.25">
      <c r="K16192"/>
    </row>
    <row r="16193" spans="11:11" x14ac:dyDescent="0.25">
      <c r="K16193"/>
    </row>
    <row r="16194" spans="11:11" x14ac:dyDescent="0.25">
      <c r="K16194"/>
    </row>
    <row r="16195" spans="11:11" x14ac:dyDescent="0.25">
      <c r="K16195"/>
    </row>
    <row r="16196" spans="11:11" x14ac:dyDescent="0.25">
      <c r="K16196"/>
    </row>
    <row r="16197" spans="11:11" x14ac:dyDescent="0.25">
      <c r="K16197"/>
    </row>
    <row r="16198" spans="11:11" x14ac:dyDescent="0.25">
      <c r="K16198"/>
    </row>
    <row r="16199" spans="11:11" x14ac:dyDescent="0.25">
      <c r="K16199"/>
    </row>
    <row r="16200" spans="11:11" x14ac:dyDescent="0.25">
      <c r="K16200"/>
    </row>
    <row r="16201" spans="11:11" x14ac:dyDescent="0.25">
      <c r="K16201"/>
    </row>
    <row r="16202" spans="11:11" x14ac:dyDescent="0.25">
      <c r="K16202"/>
    </row>
    <row r="16203" spans="11:11" x14ac:dyDescent="0.25">
      <c r="K16203"/>
    </row>
    <row r="16204" spans="11:11" x14ac:dyDescent="0.25">
      <c r="K16204"/>
    </row>
    <row r="16205" spans="11:11" x14ac:dyDescent="0.25">
      <c r="K16205"/>
    </row>
    <row r="16206" spans="11:11" x14ac:dyDescent="0.25">
      <c r="K16206"/>
    </row>
    <row r="16207" spans="11:11" x14ac:dyDescent="0.25">
      <c r="K16207"/>
    </row>
    <row r="16208" spans="11:11" x14ac:dyDescent="0.25">
      <c r="K16208"/>
    </row>
    <row r="16209" spans="11:11" x14ac:dyDescent="0.25">
      <c r="K16209"/>
    </row>
    <row r="16210" spans="11:11" x14ac:dyDescent="0.25">
      <c r="K16210"/>
    </row>
    <row r="16211" spans="11:11" x14ac:dyDescent="0.25">
      <c r="K16211"/>
    </row>
    <row r="16212" spans="11:11" x14ac:dyDescent="0.25">
      <c r="K16212"/>
    </row>
    <row r="16213" spans="11:11" x14ac:dyDescent="0.25">
      <c r="K16213"/>
    </row>
    <row r="16214" spans="11:11" x14ac:dyDescent="0.25">
      <c r="K16214"/>
    </row>
    <row r="16215" spans="11:11" x14ac:dyDescent="0.25">
      <c r="K16215"/>
    </row>
    <row r="16216" spans="11:11" x14ac:dyDescent="0.25">
      <c r="K16216"/>
    </row>
    <row r="16217" spans="11:11" x14ac:dyDescent="0.25">
      <c r="K16217"/>
    </row>
    <row r="16218" spans="11:11" x14ac:dyDescent="0.25">
      <c r="K16218"/>
    </row>
    <row r="16219" spans="11:11" x14ac:dyDescent="0.25">
      <c r="K16219"/>
    </row>
    <row r="16220" spans="11:11" x14ac:dyDescent="0.25">
      <c r="K16220"/>
    </row>
    <row r="16221" spans="11:11" x14ac:dyDescent="0.25">
      <c r="K16221"/>
    </row>
    <row r="16222" spans="11:11" x14ac:dyDescent="0.25">
      <c r="K16222"/>
    </row>
    <row r="16223" spans="11:11" x14ac:dyDescent="0.25">
      <c r="K16223"/>
    </row>
    <row r="16224" spans="11:11" x14ac:dyDescent="0.25">
      <c r="K16224"/>
    </row>
    <row r="16225" spans="11:11" x14ac:dyDescent="0.25">
      <c r="K16225"/>
    </row>
    <row r="16226" spans="11:11" x14ac:dyDescent="0.25">
      <c r="K16226"/>
    </row>
    <row r="16227" spans="11:11" x14ac:dyDescent="0.25">
      <c r="K16227"/>
    </row>
    <row r="16228" spans="11:11" x14ac:dyDescent="0.25">
      <c r="K16228"/>
    </row>
    <row r="16229" spans="11:11" x14ac:dyDescent="0.25">
      <c r="K16229"/>
    </row>
    <row r="16230" spans="11:11" x14ac:dyDescent="0.25">
      <c r="K16230"/>
    </row>
    <row r="16231" spans="11:11" x14ac:dyDescent="0.25">
      <c r="K16231"/>
    </row>
    <row r="16232" spans="11:11" x14ac:dyDescent="0.25">
      <c r="K16232"/>
    </row>
    <row r="16233" spans="11:11" x14ac:dyDescent="0.25">
      <c r="K16233"/>
    </row>
    <row r="16234" spans="11:11" x14ac:dyDescent="0.25">
      <c r="K16234"/>
    </row>
    <row r="16235" spans="11:11" x14ac:dyDescent="0.25">
      <c r="K16235"/>
    </row>
    <row r="16236" spans="11:11" x14ac:dyDescent="0.25">
      <c r="K16236"/>
    </row>
    <row r="16237" spans="11:11" x14ac:dyDescent="0.25">
      <c r="K16237"/>
    </row>
    <row r="16238" spans="11:11" x14ac:dyDescent="0.25">
      <c r="K16238"/>
    </row>
    <row r="16239" spans="11:11" x14ac:dyDescent="0.25">
      <c r="K16239"/>
    </row>
    <row r="16240" spans="11:11" x14ac:dyDescent="0.25">
      <c r="K16240"/>
    </row>
    <row r="16241" spans="11:11" x14ac:dyDescent="0.25">
      <c r="K16241"/>
    </row>
    <row r="16242" spans="11:11" x14ac:dyDescent="0.25">
      <c r="K16242"/>
    </row>
    <row r="16243" spans="11:11" x14ac:dyDescent="0.25">
      <c r="K16243"/>
    </row>
    <row r="16244" spans="11:11" x14ac:dyDescent="0.25">
      <c r="K16244"/>
    </row>
    <row r="16245" spans="11:11" x14ac:dyDescent="0.25">
      <c r="K16245"/>
    </row>
    <row r="16246" spans="11:11" x14ac:dyDescent="0.25">
      <c r="K16246"/>
    </row>
    <row r="16247" spans="11:11" x14ac:dyDescent="0.25">
      <c r="K16247"/>
    </row>
    <row r="16248" spans="11:11" x14ac:dyDescent="0.25">
      <c r="K16248"/>
    </row>
    <row r="16249" spans="11:11" x14ac:dyDescent="0.25">
      <c r="K16249"/>
    </row>
    <row r="16250" spans="11:11" x14ac:dyDescent="0.25">
      <c r="K16250"/>
    </row>
    <row r="16251" spans="11:11" x14ac:dyDescent="0.25">
      <c r="K16251"/>
    </row>
    <row r="16252" spans="11:11" x14ac:dyDescent="0.25">
      <c r="K16252"/>
    </row>
    <row r="16253" spans="11:11" x14ac:dyDescent="0.25">
      <c r="K16253"/>
    </row>
    <row r="16254" spans="11:11" x14ac:dyDescent="0.25">
      <c r="K16254"/>
    </row>
    <row r="16255" spans="11:11" x14ac:dyDescent="0.25">
      <c r="K16255"/>
    </row>
    <row r="16256" spans="11:11" x14ac:dyDescent="0.25">
      <c r="K16256"/>
    </row>
    <row r="16257" spans="11:11" x14ac:dyDescent="0.25">
      <c r="K16257"/>
    </row>
    <row r="16258" spans="11:11" x14ac:dyDescent="0.25">
      <c r="K16258"/>
    </row>
    <row r="16259" spans="11:11" x14ac:dyDescent="0.25">
      <c r="K16259"/>
    </row>
    <row r="16260" spans="11:11" x14ac:dyDescent="0.25">
      <c r="K16260"/>
    </row>
    <row r="16261" spans="11:11" x14ac:dyDescent="0.25">
      <c r="K16261"/>
    </row>
    <row r="16262" spans="11:11" x14ac:dyDescent="0.25">
      <c r="K16262"/>
    </row>
    <row r="16263" spans="11:11" x14ac:dyDescent="0.25">
      <c r="K16263"/>
    </row>
    <row r="16264" spans="11:11" x14ac:dyDescent="0.25">
      <c r="K16264"/>
    </row>
    <row r="16265" spans="11:11" x14ac:dyDescent="0.25">
      <c r="K16265"/>
    </row>
    <row r="16266" spans="11:11" x14ac:dyDescent="0.25">
      <c r="K16266"/>
    </row>
    <row r="16267" spans="11:11" x14ac:dyDescent="0.25">
      <c r="K16267"/>
    </row>
    <row r="16268" spans="11:11" x14ac:dyDescent="0.25">
      <c r="K16268"/>
    </row>
    <row r="16269" spans="11:11" x14ac:dyDescent="0.25">
      <c r="K16269"/>
    </row>
    <row r="16270" spans="11:11" x14ac:dyDescent="0.25">
      <c r="K16270"/>
    </row>
    <row r="16271" spans="11:11" x14ac:dyDescent="0.25">
      <c r="K16271"/>
    </row>
    <row r="16272" spans="11:11" x14ac:dyDescent="0.25">
      <c r="K16272"/>
    </row>
    <row r="16273" spans="11:11" x14ac:dyDescent="0.25">
      <c r="K16273"/>
    </row>
    <row r="16274" spans="11:11" x14ac:dyDescent="0.25">
      <c r="K16274"/>
    </row>
    <row r="16275" spans="11:11" x14ac:dyDescent="0.25">
      <c r="K16275"/>
    </row>
    <row r="16276" spans="11:11" x14ac:dyDescent="0.25">
      <c r="K16276"/>
    </row>
    <row r="16277" spans="11:11" x14ac:dyDescent="0.25">
      <c r="K16277"/>
    </row>
    <row r="16278" spans="11:11" x14ac:dyDescent="0.25">
      <c r="K16278"/>
    </row>
    <row r="16279" spans="11:11" x14ac:dyDescent="0.25">
      <c r="K16279"/>
    </row>
    <row r="16280" spans="11:11" x14ac:dyDescent="0.25">
      <c r="K16280"/>
    </row>
    <row r="16281" spans="11:11" x14ac:dyDescent="0.25">
      <c r="K16281"/>
    </row>
    <row r="16282" spans="11:11" x14ac:dyDescent="0.25">
      <c r="K16282"/>
    </row>
    <row r="16283" spans="11:11" x14ac:dyDescent="0.25">
      <c r="K16283"/>
    </row>
    <row r="16284" spans="11:11" x14ac:dyDescent="0.25">
      <c r="K16284"/>
    </row>
    <row r="16285" spans="11:11" x14ac:dyDescent="0.25">
      <c r="K16285"/>
    </row>
    <row r="16286" spans="11:11" x14ac:dyDescent="0.25">
      <c r="K16286"/>
    </row>
    <row r="16287" spans="11:11" x14ac:dyDescent="0.25">
      <c r="K16287"/>
    </row>
    <row r="16288" spans="11:11" x14ac:dyDescent="0.25">
      <c r="K16288"/>
    </row>
    <row r="16289" spans="11:11" x14ac:dyDescent="0.25">
      <c r="K16289"/>
    </row>
    <row r="16290" spans="11:11" x14ac:dyDescent="0.25">
      <c r="K16290"/>
    </row>
    <row r="16291" spans="11:11" x14ac:dyDescent="0.25">
      <c r="K16291"/>
    </row>
    <row r="16292" spans="11:11" x14ac:dyDescent="0.25">
      <c r="K16292"/>
    </row>
    <row r="16293" spans="11:11" x14ac:dyDescent="0.25">
      <c r="K16293"/>
    </row>
    <row r="16294" spans="11:11" x14ac:dyDescent="0.25">
      <c r="K16294"/>
    </row>
    <row r="16295" spans="11:11" x14ac:dyDescent="0.25">
      <c r="K16295"/>
    </row>
    <row r="16296" spans="11:11" x14ac:dyDescent="0.25">
      <c r="K16296"/>
    </row>
    <row r="16297" spans="11:11" x14ac:dyDescent="0.25">
      <c r="K16297"/>
    </row>
    <row r="16298" spans="11:11" x14ac:dyDescent="0.25">
      <c r="K16298"/>
    </row>
    <row r="16299" spans="11:11" x14ac:dyDescent="0.25">
      <c r="K16299"/>
    </row>
    <row r="16300" spans="11:11" x14ac:dyDescent="0.25">
      <c r="K16300"/>
    </row>
    <row r="16301" spans="11:11" x14ac:dyDescent="0.25">
      <c r="K16301"/>
    </row>
    <row r="16302" spans="11:11" x14ac:dyDescent="0.25">
      <c r="K16302"/>
    </row>
    <row r="16303" spans="11:11" x14ac:dyDescent="0.25">
      <c r="K16303"/>
    </row>
    <row r="16304" spans="11:11" x14ac:dyDescent="0.25">
      <c r="K16304"/>
    </row>
    <row r="16305" spans="11:11" x14ac:dyDescent="0.25">
      <c r="K16305"/>
    </row>
    <row r="16306" spans="11:11" x14ac:dyDescent="0.25">
      <c r="K16306"/>
    </row>
    <row r="16307" spans="11:11" x14ac:dyDescent="0.25">
      <c r="K16307"/>
    </row>
    <row r="16308" spans="11:11" x14ac:dyDescent="0.25">
      <c r="K16308"/>
    </row>
    <row r="16309" spans="11:11" x14ac:dyDescent="0.25">
      <c r="K16309"/>
    </row>
    <row r="16310" spans="11:11" x14ac:dyDescent="0.25">
      <c r="K16310"/>
    </row>
    <row r="16311" spans="11:11" x14ac:dyDescent="0.25">
      <c r="K16311"/>
    </row>
    <row r="16312" spans="11:11" x14ac:dyDescent="0.25">
      <c r="K16312"/>
    </row>
    <row r="16313" spans="11:11" x14ac:dyDescent="0.25">
      <c r="K16313"/>
    </row>
    <row r="16314" spans="11:11" x14ac:dyDescent="0.25">
      <c r="K16314"/>
    </row>
    <row r="16315" spans="11:11" x14ac:dyDescent="0.25">
      <c r="K16315"/>
    </row>
    <row r="16316" spans="11:11" x14ac:dyDescent="0.25">
      <c r="K16316"/>
    </row>
    <row r="16317" spans="11:11" x14ac:dyDescent="0.25">
      <c r="K16317"/>
    </row>
    <row r="16318" spans="11:11" x14ac:dyDescent="0.25">
      <c r="K16318"/>
    </row>
    <row r="16319" spans="11:11" x14ac:dyDescent="0.25">
      <c r="K16319"/>
    </row>
    <row r="16320" spans="11:11" x14ac:dyDescent="0.25">
      <c r="K16320"/>
    </row>
    <row r="16321" spans="11:11" x14ac:dyDescent="0.25">
      <c r="K16321"/>
    </row>
    <row r="16322" spans="11:11" x14ac:dyDescent="0.25">
      <c r="K16322"/>
    </row>
    <row r="16323" spans="11:11" x14ac:dyDescent="0.25">
      <c r="K16323"/>
    </row>
    <row r="16324" spans="11:11" x14ac:dyDescent="0.25">
      <c r="K16324"/>
    </row>
    <row r="16325" spans="11:11" x14ac:dyDescent="0.25">
      <c r="K16325"/>
    </row>
    <row r="16326" spans="11:11" x14ac:dyDescent="0.25">
      <c r="K16326"/>
    </row>
    <row r="16327" spans="11:11" x14ac:dyDescent="0.25">
      <c r="K16327"/>
    </row>
    <row r="16328" spans="11:11" x14ac:dyDescent="0.25">
      <c r="K16328"/>
    </row>
    <row r="16329" spans="11:11" x14ac:dyDescent="0.25">
      <c r="K16329"/>
    </row>
    <row r="16330" spans="11:11" x14ac:dyDescent="0.25">
      <c r="K16330"/>
    </row>
    <row r="16331" spans="11:11" x14ac:dyDescent="0.25">
      <c r="K16331"/>
    </row>
    <row r="16332" spans="11:11" x14ac:dyDescent="0.25">
      <c r="K16332"/>
    </row>
    <row r="16333" spans="11:11" x14ac:dyDescent="0.25">
      <c r="K16333"/>
    </row>
    <row r="16334" spans="11:11" x14ac:dyDescent="0.25">
      <c r="K16334"/>
    </row>
    <row r="16335" spans="11:11" x14ac:dyDescent="0.25">
      <c r="K16335"/>
    </row>
    <row r="16336" spans="11:11" x14ac:dyDescent="0.25">
      <c r="K16336"/>
    </row>
    <row r="16337" spans="11:11" x14ac:dyDescent="0.25">
      <c r="K16337"/>
    </row>
    <row r="16338" spans="11:11" x14ac:dyDescent="0.25">
      <c r="K16338"/>
    </row>
    <row r="16339" spans="11:11" x14ac:dyDescent="0.25">
      <c r="K16339"/>
    </row>
    <row r="16340" spans="11:11" x14ac:dyDescent="0.25">
      <c r="K16340"/>
    </row>
    <row r="16341" spans="11:11" x14ac:dyDescent="0.25">
      <c r="K16341"/>
    </row>
    <row r="16342" spans="11:11" x14ac:dyDescent="0.25">
      <c r="K16342"/>
    </row>
    <row r="16343" spans="11:11" x14ac:dyDescent="0.25">
      <c r="K16343"/>
    </row>
    <row r="16344" spans="11:11" x14ac:dyDescent="0.25">
      <c r="K16344"/>
    </row>
    <row r="16345" spans="11:11" x14ac:dyDescent="0.25">
      <c r="K16345"/>
    </row>
    <row r="16346" spans="11:11" x14ac:dyDescent="0.25">
      <c r="K16346"/>
    </row>
    <row r="16347" spans="11:11" x14ac:dyDescent="0.25">
      <c r="K16347"/>
    </row>
    <row r="16348" spans="11:11" x14ac:dyDescent="0.25">
      <c r="K16348"/>
    </row>
    <row r="16349" spans="11:11" x14ac:dyDescent="0.25">
      <c r="K16349"/>
    </row>
    <row r="16350" spans="11:11" x14ac:dyDescent="0.25">
      <c r="K16350"/>
    </row>
    <row r="16351" spans="11:11" x14ac:dyDescent="0.25">
      <c r="K16351"/>
    </row>
    <row r="16352" spans="11:11" x14ac:dyDescent="0.25">
      <c r="K16352"/>
    </row>
    <row r="16353" spans="11:11" x14ac:dyDescent="0.25">
      <c r="K16353"/>
    </row>
    <row r="16354" spans="11:11" x14ac:dyDescent="0.25">
      <c r="K16354"/>
    </row>
    <row r="16355" spans="11:11" x14ac:dyDescent="0.25">
      <c r="K16355"/>
    </row>
    <row r="16356" spans="11:11" x14ac:dyDescent="0.25">
      <c r="K16356"/>
    </row>
    <row r="16357" spans="11:11" x14ac:dyDescent="0.25">
      <c r="K16357"/>
    </row>
    <row r="16358" spans="11:11" x14ac:dyDescent="0.25">
      <c r="K16358"/>
    </row>
    <row r="16359" spans="11:11" x14ac:dyDescent="0.25">
      <c r="K16359"/>
    </row>
    <row r="16360" spans="11:11" x14ac:dyDescent="0.25">
      <c r="K16360"/>
    </row>
    <row r="16361" spans="11:11" x14ac:dyDescent="0.25">
      <c r="K16361"/>
    </row>
    <row r="16362" spans="11:11" x14ac:dyDescent="0.25">
      <c r="K16362"/>
    </row>
    <row r="16363" spans="11:11" x14ac:dyDescent="0.25">
      <c r="K16363"/>
    </row>
    <row r="16364" spans="11:11" x14ac:dyDescent="0.25">
      <c r="K16364"/>
    </row>
    <row r="16365" spans="11:11" x14ac:dyDescent="0.25">
      <c r="K16365"/>
    </row>
    <row r="16366" spans="11:11" x14ac:dyDescent="0.25">
      <c r="K16366"/>
    </row>
    <row r="16367" spans="11:11" x14ac:dyDescent="0.25">
      <c r="K16367"/>
    </row>
    <row r="16368" spans="11:11" x14ac:dyDescent="0.25">
      <c r="K16368"/>
    </row>
    <row r="16369" spans="11:11" x14ac:dyDescent="0.25">
      <c r="K16369"/>
    </row>
    <row r="16370" spans="11:11" x14ac:dyDescent="0.25">
      <c r="K16370"/>
    </row>
    <row r="16371" spans="11:11" x14ac:dyDescent="0.25">
      <c r="K16371"/>
    </row>
    <row r="16372" spans="11:11" x14ac:dyDescent="0.25">
      <c r="K16372"/>
    </row>
    <row r="16373" spans="11:11" x14ac:dyDescent="0.25">
      <c r="K16373"/>
    </row>
    <row r="16374" spans="11:11" x14ac:dyDescent="0.25">
      <c r="K16374"/>
    </row>
    <row r="16375" spans="11:11" x14ac:dyDescent="0.25">
      <c r="K16375"/>
    </row>
    <row r="16376" spans="11:11" x14ac:dyDescent="0.25">
      <c r="K16376"/>
    </row>
    <row r="16377" spans="11:11" x14ac:dyDescent="0.25">
      <c r="K16377"/>
    </row>
    <row r="16378" spans="11:11" x14ac:dyDescent="0.25">
      <c r="K16378"/>
    </row>
    <row r="16379" spans="11:11" x14ac:dyDescent="0.25">
      <c r="K16379"/>
    </row>
    <row r="16380" spans="11:11" x14ac:dyDescent="0.25">
      <c r="K16380"/>
    </row>
    <row r="16381" spans="11:11" x14ac:dyDescent="0.25">
      <c r="K16381"/>
    </row>
    <row r="16382" spans="11:11" x14ac:dyDescent="0.25">
      <c r="K16382"/>
    </row>
    <row r="16383" spans="11:11" x14ac:dyDescent="0.25">
      <c r="K16383"/>
    </row>
    <row r="16384" spans="11:11" x14ac:dyDescent="0.25">
      <c r="K16384"/>
    </row>
    <row r="16385" spans="11:11" x14ac:dyDescent="0.25">
      <c r="K16385"/>
    </row>
    <row r="16386" spans="11:11" x14ac:dyDescent="0.25">
      <c r="K16386"/>
    </row>
    <row r="16387" spans="11:11" x14ac:dyDescent="0.25">
      <c r="K16387"/>
    </row>
    <row r="16388" spans="11:11" x14ac:dyDescent="0.25">
      <c r="K16388"/>
    </row>
    <row r="16389" spans="11:11" x14ac:dyDescent="0.25">
      <c r="K16389"/>
    </row>
    <row r="16390" spans="11:11" x14ac:dyDescent="0.25">
      <c r="K16390"/>
    </row>
    <row r="16391" spans="11:11" x14ac:dyDescent="0.25">
      <c r="K16391"/>
    </row>
    <row r="16392" spans="11:11" x14ac:dyDescent="0.25">
      <c r="K16392"/>
    </row>
    <row r="16393" spans="11:11" x14ac:dyDescent="0.25">
      <c r="K16393"/>
    </row>
    <row r="16394" spans="11:11" x14ac:dyDescent="0.25">
      <c r="K16394"/>
    </row>
    <row r="16395" spans="11:11" x14ac:dyDescent="0.25">
      <c r="K16395"/>
    </row>
    <row r="16396" spans="11:11" x14ac:dyDescent="0.25">
      <c r="K16396"/>
    </row>
    <row r="16397" spans="11:11" x14ac:dyDescent="0.25">
      <c r="K16397"/>
    </row>
    <row r="16398" spans="11:11" x14ac:dyDescent="0.25">
      <c r="K16398"/>
    </row>
    <row r="16399" spans="11:11" x14ac:dyDescent="0.25">
      <c r="K16399"/>
    </row>
    <row r="16400" spans="11:11" x14ac:dyDescent="0.25">
      <c r="K16400"/>
    </row>
    <row r="16401" spans="11:11" x14ac:dyDescent="0.25">
      <c r="K16401"/>
    </row>
    <row r="16402" spans="11:11" x14ac:dyDescent="0.25">
      <c r="K16402"/>
    </row>
    <row r="16403" spans="11:11" x14ac:dyDescent="0.25">
      <c r="K16403"/>
    </row>
    <row r="16404" spans="11:11" x14ac:dyDescent="0.25">
      <c r="K16404"/>
    </row>
    <row r="16405" spans="11:11" x14ac:dyDescent="0.25">
      <c r="K16405"/>
    </row>
    <row r="16406" spans="11:11" x14ac:dyDescent="0.25">
      <c r="K16406"/>
    </row>
    <row r="16407" spans="11:11" x14ac:dyDescent="0.25">
      <c r="K16407"/>
    </row>
    <row r="16408" spans="11:11" x14ac:dyDescent="0.25">
      <c r="K16408"/>
    </row>
    <row r="16409" spans="11:11" x14ac:dyDescent="0.25">
      <c r="K16409"/>
    </row>
    <row r="16410" spans="11:11" x14ac:dyDescent="0.25">
      <c r="K16410"/>
    </row>
    <row r="16411" spans="11:11" x14ac:dyDescent="0.25">
      <c r="K16411"/>
    </row>
    <row r="16412" spans="11:11" x14ac:dyDescent="0.25">
      <c r="K16412"/>
    </row>
    <row r="16413" spans="11:11" x14ac:dyDescent="0.25">
      <c r="K16413"/>
    </row>
    <row r="16414" spans="11:11" x14ac:dyDescent="0.25">
      <c r="K16414"/>
    </row>
    <row r="16415" spans="11:11" x14ac:dyDescent="0.25">
      <c r="K16415"/>
    </row>
    <row r="16416" spans="11:11" x14ac:dyDescent="0.25">
      <c r="K16416"/>
    </row>
    <row r="16417" spans="11:11" x14ac:dyDescent="0.25">
      <c r="K16417"/>
    </row>
    <row r="16418" spans="11:11" x14ac:dyDescent="0.25">
      <c r="K16418"/>
    </row>
    <row r="16419" spans="11:11" x14ac:dyDescent="0.25">
      <c r="K16419"/>
    </row>
    <row r="16420" spans="11:11" x14ac:dyDescent="0.25">
      <c r="K16420"/>
    </row>
    <row r="16421" spans="11:11" x14ac:dyDescent="0.25">
      <c r="K16421"/>
    </row>
    <row r="16422" spans="11:11" x14ac:dyDescent="0.25">
      <c r="K16422"/>
    </row>
    <row r="16423" spans="11:11" x14ac:dyDescent="0.25">
      <c r="K16423"/>
    </row>
    <row r="16424" spans="11:11" x14ac:dyDescent="0.25">
      <c r="K16424"/>
    </row>
    <row r="16425" spans="11:11" x14ac:dyDescent="0.25">
      <c r="K16425"/>
    </row>
    <row r="16426" spans="11:11" x14ac:dyDescent="0.25">
      <c r="K16426"/>
    </row>
    <row r="16427" spans="11:11" x14ac:dyDescent="0.25">
      <c r="K16427"/>
    </row>
    <row r="16428" spans="11:11" x14ac:dyDescent="0.25">
      <c r="K16428"/>
    </row>
    <row r="16429" spans="11:11" x14ac:dyDescent="0.25">
      <c r="K16429"/>
    </row>
    <row r="16430" spans="11:11" x14ac:dyDescent="0.25">
      <c r="K16430"/>
    </row>
    <row r="16431" spans="11:11" x14ac:dyDescent="0.25">
      <c r="K16431"/>
    </row>
    <row r="16432" spans="11:11" x14ac:dyDescent="0.25">
      <c r="K16432"/>
    </row>
    <row r="16433" spans="11:11" x14ac:dyDescent="0.25">
      <c r="K16433"/>
    </row>
    <row r="16434" spans="11:11" x14ac:dyDescent="0.25">
      <c r="K16434"/>
    </row>
    <row r="16435" spans="11:11" x14ac:dyDescent="0.25">
      <c r="K16435"/>
    </row>
    <row r="16436" spans="11:11" x14ac:dyDescent="0.25">
      <c r="K16436"/>
    </row>
    <row r="16437" spans="11:11" x14ac:dyDescent="0.25">
      <c r="K16437"/>
    </row>
    <row r="16438" spans="11:11" x14ac:dyDescent="0.25">
      <c r="K16438"/>
    </row>
    <row r="16439" spans="11:11" x14ac:dyDescent="0.25">
      <c r="K16439"/>
    </row>
    <row r="16440" spans="11:11" x14ac:dyDescent="0.25">
      <c r="K16440"/>
    </row>
    <row r="16441" spans="11:11" x14ac:dyDescent="0.25">
      <c r="K16441"/>
    </row>
    <row r="16442" spans="11:11" x14ac:dyDescent="0.25">
      <c r="K16442"/>
    </row>
    <row r="16443" spans="11:11" x14ac:dyDescent="0.25">
      <c r="K16443"/>
    </row>
    <row r="16444" spans="11:11" x14ac:dyDescent="0.25">
      <c r="K16444"/>
    </row>
    <row r="16445" spans="11:11" x14ac:dyDescent="0.25">
      <c r="K16445"/>
    </row>
    <row r="16446" spans="11:11" x14ac:dyDescent="0.25">
      <c r="K16446"/>
    </row>
    <row r="16447" spans="11:11" x14ac:dyDescent="0.25">
      <c r="K16447"/>
    </row>
    <row r="16448" spans="11:11" x14ac:dyDescent="0.25">
      <c r="K16448"/>
    </row>
    <row r="16449" spans="11:11" x14ac:dyDescent="0.25">
      <c r="K16449"/>
    </row>
    <row r="16450" spans="11:11" x14ac:dyDescent="0.25">
      <c r="K16450"/>
    </row>
    <row r="16451" spans="11:11" x14ac:dyDescent="0.25">
      <c r="K16451"/>
    </row>
    <row r="16452" spans="11:11" x14ac:dyDescent="0.25">
      <c r="K16452"/>
    </row>
    <row r="16453" spans="11:11" x14ac:dyDescent="0.25">
      <c r="K16453"/>
    </row>
    <row r="16454" spans="11:11" x14ac:dyDescent="0.25">
      <c r="K16454"/>
    </row>
    <row r="16455" spans="11:11" x14ac:dyDescent="0.25">
      <c r="K16455"/>
    </row>
    <row r="16456" spans="11:11" x14ac:dyDescent="0.25">
      <c r="K16456"/>
    </row>
    <row r="16457" spans="11:11" x14ac:dyDescent="0.25">
      <c r="K16457"/>
    </row>
    <row r="16458" spans="11:11" x14ac:dyDescent="0.25">
      <c r="K16458"/>
    </row>
    <row r="16459" spans="11:11" x14ac:dyDescent="0.25">
      <c r="K16459"/>
    </row>
    <row r="16460" spans="11:11" x14ac:dyDescent="0.25">
      <c r="K16460"/>
    </row>
    <row r="16461" spans="11:11" x14ac:dyDescent="0.25">
      <c r="K16461"/>
    </row>
    <row r="16462" spans="11:11" x14ac:dyDescent="0.25">
      <c r="K16462"/>
    </row>
    <row r="16463" spans="11:11" x14ac:dyDescent="0.25">
      <c r="K16463"/>
    </row>
    <row r="16464" spans="11:11" x14ac:dyDescent="0.25">
      <c r="K16464"/>
    </row>
    <row r="16465" spans="11:11" x14ac:dyDescent="0.25">
      <c r="K16465"/>
    </row>
    <row r="16466" spans="11:11" x14ac:dyDescent="0.25">
      <c r="K16466"/>
    </row>
    <row r="16467" spans="11:11" x14ac:dyDescent="0.25">
      <c r="K16467"/>
    </row>
    <row r="16468" spans="11:11" x14ac:dyDescent="0.25">
      <c r="K16468"/>
    </row>
    <row r="16469" spans="11:11" x14ac:dyDescent="0.25">
      <c r="K16469"/>
    </row>
    <row r="16470" spans="11:11" x14ac:dyDescent="0.25">
      <c r="K16470"/>
    </row>
    <row r="16471" spans="11:11" x14ac:dyDescent="0.25">
      <c r="K16471"/>
    </row>
    <row r="16472" spans="11:11" x14ac:dyDescent="0.25">
      <c r="K16472"/>
    </row>
    <row r="16473" spans="11:11" x14ac:dyDescent="0.25">
      <c r="K16473"/>
    </row>
    <row r="16474" spans="11:11" x14ac:dyDescent="0.25">
      <c r="K16474"/>
    </row>
    <row r="16475" spans="11:11" x14ac:dyDescent="0.25">
      <c r="K16475"/>
    </row>
    <row r="16476" spans="11:11" x14ac:dyDescent="0.25">
      <c r="K16476"/>
    </row>
    <row r="16477" spans="11:11" x14ac:dyDescent="0.25">
      <c r="K16477"/>
    </row>
    <row r="16478" spans="11:11" x14ac:dyDescent="0.25">
      <c r="K16478"/>
    </row>
    <row r="16479" spans="11:11" x14ac:dyDescent="0.25">
      <c r="K16479"/>
    </row>
    <row r="16480" spans="11:11" x14ac:dyDescent="0.25">
      <c r="K16480"/>
    </row>
    <row r="16481" spans="11:11" x14ac:dyDescent="0.25">
      <c r="K16481"/>
    </row>
    <row r="16482" spans="11:11" x14ac:dyDescent="0.25">
      <c r="K16482"/>
    </row>
    <row r="16483" spans="11:11" x14ac:dyDescent="0.25">
      <c r="K16483"/>
    </row>
    <row r="16484" spans="11:11" x14ac:dyDescent="0.25">
      <c r="K16484"/>
    </row>
    <row r="16485" spans="11:11" x14ac:dyDescent="0.25">
      <c r="K16485"/>
    </row>
    <row r="16486" spans="11:11" x14ac:dyDescent="0.25">
      <c r="K16486"/>
    </row>
    <row r="16487" spans="11:11" x14ac:dyDescent="0.25">
      <c r="K16487"/>
    </row>
    <row r="16488" spans="11:11" x14ac:dyDescent="0.25">
      <c r="K16488"/>
    </row>
    <row r="16489" spans="11:11" x14ac:dyDescent="0.25">
      <c r="K16489"/>
    </row>
    <row r="16490" spans="11:11" x14ac:dyDescent="0.25">
      <c r="K16490"/>
    </row>
    <row r="16491" spans="11:11" x14ac:dyDescent="0.25">
      <c r="K16491"/>
    </row>
    <row r="16492" spans="11:11" x14ac:dyDescent="0.25">
      <c r="K16492"/>
    </row>
    <row r="16493" spans="11:11" x14ac:dyDescent="0.25">
      <c r="K16493"/>
    </row>
    <row r="16494" spans="11:11" x14ac:dyDescent="0.25">
      <c r="K16494"/>
    </row>
    <row r="16495" spans="11:11" x14ac:dyDescent="0.25">
      <c r="K16495"/>
    </row>
    <row r="16496" spans="11:11" x14ac:dyDescent="0.25">
      <c r="K16496"/>
    </row>
    <row r="16497" spans="11:11" x14ac:dyDescent="0.25">
      <c r="K16497"/>
    </row>
    <row r="16498" spans="11:11" x14ac:dyDescent="0.25">
      <c r="K16498"/>
    </row>
    <row r="16499" spans="11:11" x14ac:dyDescent="0.25">
      <c r="K16499"/>
    </row>
    <row r="16500" spans="11:11" x14ac:dyDescent="0.25">
      <c r="K16500"/>
    </row>
    <row r="16501" spans="11:11" x14ac:dyDescent="0.25">
      <c r="K16501"/>
    </row>
    <row r="16502" spans="11:11" x14ac:dyDescent="0.25">
      <c r="K16502"/>
    </row>
    <row r="16503" spans="11:11" x14ac:dyDescent="0.25">
      <c r="K16503"/>
    </row>
    <row r="16504" spans="11:11" x14ac:dyDescent="0.25">
      <c r="K16504"/>
    </row>
    <row r="16505" spans="11:11" x14ac:dyDescent="0.25">
      <c r="K16505"/>
    </row>
    <row r="16506" spans="11:11" x14ac:dyDescent="0.25">
      <c r="K16506"/>
    </row>
    <row r="16507" spans="11:11" x14ac:dyDescent="0.25">
      <c r="K16507"/>
    </row>
    <row r="16508" spans="11:11" x14ac:dyDescent="0.25">
      <c r="K16508"/>
    </row>
    <row r="16509" spans="11:11" x14ac:dyDescent="0.25">
      <c r="K16509"/>
    </row>
    <row r="16510" spans="11:11" x14ac:dyDescent="0.25">
      <c r="K16510"/>
    </row>
    <row r="16511" spans="11:11" x14ac:dyDescent="0.25">
      <c r="K16511"/>
    </row>
    <row r="16512" spans="11:11" x14ac:dyDescent="0.25">
      <c r="K16512"/>
    </row>
    <row r="16513" spans="11:11" x14ac:dyDescent="0.25">
      <c r="K16513"/>
    </row>
    <row r="16514" spans="11:11" x14ac:dyDescent="0.25">
      <c r="K16514"/>
    </row>
    <row r="16515" spans="11:11" x14ac:dyDescent="0.25">
      <c r="K16515"/>
    </row>
    <row r="16516" spans="11:11" x14ac:dyDescent="0.25">
      <c r="K16516"/>
    </row>
    <row r="16517" spans="11:11" x14ac:dyDescent="0.25">
      <c r="K16517"/>
    </row>
    <row r="16518" spans="11:11" x14ac:dyDescent="0.25">
      <c r="K16518"/>
    </row>
    <row r="16519" spans="11:11" x14ac:dyDescent="0.25">
      <c r="K16519"/>
    </row>
    <row r="16520" spans="11:11" x14ac:dyDescent="0.25">
      <c r="K16520"/>
    </row>
    <row r="16521" spans="11:11" x14ac:dyDescent="0.25">
      <c r="K16521"/>
    </row>
    <row r="16522" spans="11:11" x14ac:dyDescent="0.25">
      <c r="K16522"/>
    </row>
    <row r="16523" spans="11:11" x14ac:dyDescent="0.25">
      <c r="K16523"/>
    </row>
    <row r="16524" spans="11:11" x14ac:dyDescent="0.25">
      <c r="K16524"/>
    </row>
    <row r="16525" spans="11:11" x14ac:dyDescent="0.25">
      <c r="K16525"/>
    </row>
    <row r="16526" spans="11:11" x14ac:dyDescent="0.25">
      <c r="K16526"/>
    </row>
    <row r="16527" spans="11:11" x14ac:dyDescent="0.25">
      <c r="K16527"/>
    </row>
    <row r="16528" spans="11:11" x14ac:dyDescent="0.25">
      <c r="K16528"/>
    </row>
    <row r="16529" spans="11:11" x14ac:dyDescent="0.25">
      <c r="K16529"/>
    </row>
    <row r="16530" spans="11:11" x14ac:dyDescent="0.25">
      <c r="K16530"/>
    </row>
    <row r="16531" spans="11:11" x14ac:dyDescent="0.25">
      <c r="K16531"/>
    </row>
    <row r="16532" spans="11:11" x14ac:dyDescent="0.25">
      <c r="K16532"/>
    </row>
    <row r="16533" spans="11:11" x14ac:dyDescent="0.25">
      <c r="K16533"/>
    </row>
    <row r="16534" spans="11:11" x14ac:dyDescent="0.25">
      <c r="K16534"/>
    </row>
    <row r="16535" spans="11:11" x14ac:dyDescent="0.25">
      <c r="K16535"/>
    </row>
    <row r="16536" spans="11:11" x14ac:dyDescent="0.25">
      <c r="K16536"/>
    </row>
    <row r="16537" spans="11:11" x14ac:dyDescent="0.25">
      <c r="K16537"/>
    </row>
    <row r="16538" spans="11:11" x14ac:dyDescent="0.25">
      <c r="K16538"/>
    </row>
    <row r="16539" spans="11:11" x14ac:dyDescent="0.25">
      <c r="K16539"/>
    </row>
    <row r="16540" spans="11:11" x14ac:dyDescent="0.25">
      <c r="K16540"/>
    </row>
    <row r="16541" spans="11:11" x14ac:dyDescent="0.25">
      <c r="K16541"/>
    </row>
    <row r="16542" spans="11:11" x14ac:dyDescent="0.25">
      <c r="K16542"/>
    </row>
    <row r="16543" spans="11:11" x14ac:dyDescent="0.25">
      <c r="K16543"/>
    </row>
    <row r="16544" spans="11:11" x14ac:dyDescent="0.25">
      <c r="K16544"/>
    </row>
    <row r="16545" spans="11:11" x14ac:dyDescent="0.25">
      <c r="K16545"/>
    </row>
    <row r="16546" spans="11:11" x14ac:dyDescent="0.25">
      <c r="K16546"/>
    </row>
    <row r="16547" spans="11:11" x14ac:dyDescent="0.25">
      <c r="K16547"/>
    </row>
    <row r="16548" spans="11:11" x14ac:dyDescent="0.25">
      <c r="K16548"/>
    </row>
    <row r="16549" spans="11:11" x14ac:dyDescent="0.25">
      <c r="K16549"/>
    </row>
    <row r="16550" spans="11:11" x14ac:dyDescent="0.25">
      <c r="K16550"/>
    </row>
    <row r="16551" spans="11:11" x14ac:dyDescent="0.25">
      <c r="K16551"/>
    </row>
    <row r="16552" spans="11:11" x14ac:dyDescent="0.25">
      <c r="K16552"/>
    </row>
    <row r="16553" spans="11:11" x14ac:dyDescent="0.25">
      <c r="K16553"/>
    </row>
    <row r="16554" spans="11:11" x14ac:dyDescent="0.25">
      <c r="K16554"/>
    </row>
    <row r="16555" spans="11:11" x14ac:dyDescent="0.25">
      <c r="K16555"/>
    </row>
    <row r="16556" spans="11:11" x14ac:dyDescent="0.25">
      <c r="K16556"/>
    </row>
    <row r="16557" spans="11:11" x14ac:dyDescent="0.25">
      <c r="K16557"/>
    </row>
    <row r="16558" spans="11:11" x14ac:dyDescent="0.25">
      <c r="K16558"/>
    </row>
    <row r="16559" spans="11:11" x14ac:dyDescent="0.25">
      <c r="K16559"/>
    </row>
    <row r="16560" spans="11:11" x14ac:dyDescent="0.25">
      <c r="K16560"/>
    </row>
    <row r="16561" spans="11:11" x14ac:dyDescent="0.25">
      <c r="K16561"/>
    </row>
    <row r="16562" spans="11:11" x14ac:dyDescent="0.25">
      <c r="K16562"/>
    </row>
    <row r="16563" spans="11:11" x14ac:dyDescent="0.25">
      <c r="K16563"/>
    </row>
    <row r="16564" spans="11:11" x14ac:dyDescent="0.25">
      <c r="K16564"/>
    </row>
    <row r="16565" spans="11:11" x14ac:dyDescent="0.25">
      <c r="K16565"/>
    </row>
    <row r="16566" spans="11:11" x14ac:dyDescent="0.25">
      <c r="K16566"/>
    </row>
    <row r="16567" spans="11:11" x14ac:dyDescent="0.25">
      <c r="K16567"/>
    </row>
    <row r="16568" spans="11:11" x14ac:dyDescent="0.25">
      <c r="K16568"/>
    </row>
    <row r="16569" spans="11:11" x14ac:dyDescent="0.25">
      <c r="K16569"/>
    </row>
    <row r="16570" spans="11:11" x14ac:dyDescent="0.25">
      <c r="K16570"/>
    </row>
    <row r="16571" spans="11:11" x14ac:dyDescent="0.25">
      <c r="K16571"/>
    </row>
    <row r="16572" spans="11:11" x14ac:dyDescent="0.25">
      <c r="K16572"/>
    </row>
    <row r="16573" spans="11:11" x14ac:dyDescent="0.25">
      <c r="K16573"/>
    </row>
    <row r="16574" spans="11:11" x14ac:dyDescent="0.25">
      <c r="K16574"/>
    </row>
    <row r="16575" spans="11:11" x14ac:dyDescent="0.25">
      <c r="K16575"/>
    </row>
    <row r="16576" spans="11:11" x14ac:dyDescent="0.25">
      <c r="K16576"/>
    </row>
    <row r="16577" spans="11:11" x14ac:dyDescent="0.25">
      <c r="K16577"/>
    </row>
    <row r="16578" spans="11:11" x14ac:dyDescent="0.25">
      <c r="K16578"/>
    </row>
    <row r="16579" spans="11:11" x14ac:dyDescent="0.25">
      <c r="K16579"/>
    </row>
    <row r="16580" spans="11:11" x14ac:dyDescent="0.25">
      <c r="K16580"/>
    </row>
    <row r="16581" spans="11:11" x14ac:dyDescent="0.25">
      <c r="K16581"/>
    </row>
    <row r="16582" spans="11:11" x14ac:dyDescent="0.25">
      <c r="K16582"/>
    </row>
    <row r="16583" spans="11:11" x14ac:dyDescent="0.25">
      <c r="K16583"/>
    </row>
    <row r="16584" spans="11:11" x14ac:dyDescent="0.25">
      <c r="K16584"/>
    </row>
    <row r="16585" spans="11:11" x14ac:dyDescent="0.25">
      <c r="K16585"/>
    </row>
    <row r="16586" spans="11:11" x14ac:dyDescent="0.25">
      <c r="K16586"/>
    </row>
    <row r="16587" spans="11:11" x14ac:dyDescent="0.25">
      <c r="K16587"/>
    </row>
    <row r="16588" spans="11:11" x14ac:dyDescent="0.25">
      <c r="K16588"/>
    </row>
    <row r="16589" spans="11:11" x14ac:dyDescent="0.25">
      <c r="K16589"/>
    </row>
    <row r="16590" spans="11:11" x14ac:dyDescent="0.25">
      <c r="K16590"/>
    </row>
    <row r="16591" spans="11:11" x14ac:dyDescent="0.25">
      <c r="K16591"/>
    </row>
    <row r="16592" spans="11:11" x14ac:dyDescent="0.25">
      <c r="K16592"/>
    </row>
    <row r="16593" spans="11:11" x14ac:dyDescent="0.25">
      <c r="K16593"/>
    </row>
    <row r="16594" spans="11:11" x14ac:dyDescent="0.25">
      <c r="K16594"/>
    </row>
    <row r="16595" spans="11:11" x14ac:dyDescent="0.25">
      <c r="K16595"/>
    </row>
    <row r="16596" spans="11:11" x14ac:dyDescent="0.25">
      <c r="K16596"/>
    </row>
    <row r="16597" spans="11:11" x14ac:dyDescent="0.25">
      <c r="K16597"/>
    </row>
    <row r="16598" spans="11:11" x14ac:dyDescent="0.25">
      <c r="K16598"/>
    </row>
    <row r="16599" spans="11:11" x14ac:dyDescent="0.25">
      <c r="K16599"/>
    </row>
    <row r="16600" spans="11:11" x14ac:dyDescent="0.25">
      <c r="K16600"/>
    </row>
    <row r="16601" spans="11:11" x14ac:dyDescent="0.25">
      <c r="K16601"/>
    </row>
    <row r="16602" spans="11:11" x14ac:dyDescent="0.25">
      <c r="K16602"/>
    </row>
    <row r="16603" spans="11:11" x14ac:dyDescent="0.25">
      <c r="K16603"/>
    </row>
    <row r="16604" spans="11:11" x14ac:dyDescent="0.25">
      <c r="K16604"/>
    </row>
    <row r="16605" spans="11:11" x14ac:dyDescent="0.25">
      <c r="K16605"/>
    </row>
    <row r="16606" spans="11:11" x14ac:dyDescent="0.25">
      <c r="K16606"/>
    </row>
    <row r="16607" spans="11:11" x14ac:dyDescent="0.25">
      <c r="K16607"/>
    </row>
    <row r="16608" spans="11:11" x14ac:dyDescent="0.25">
      <c r="K16608"/>
    </row>
    <row r="16609" spans="11:11" x14ac:dyDescent="0.25">
      <c r="K16609"/>
    </row>
    <row r="16610" spans="11:11" x14ac:dyDescent="0.25">
      <c r="K16610"/>
    </row>
    <row r="16611" spans="11:11" x14ac:dyDescent="0.25">
      <c r="K16611"/>
    </row>
    <row r="16612" spans="11:11" x14ac:dyDescent="0.25">
      <c r="K16612"/>
    </row>
    <row r="16613" spans="11:11" x14ac:dyDescent="0.25">
      <c r="K16613"/>
    </row>
    <row r="16614" spans="11:11" x14ac:dyDescent="0.25">
      <c r="K16614"/>
    </row>
    <row r="16615" spans="11:11" x14ac:dyDescent="0.25">
      <c r="K16615"/>
    </row>
    <row r="16616" spans="11:11" x14ac:dyDescent="0.25">
      <c r="K16616"/>
    </row>
    <row r="16617" spans="11:11" x14ac:dyDescent="0.25">
      <c r="K16617"/>
    </row>
    <row r="16618" spans="11:11" x14ac:dyDescent="0.25">
      <c r="K16618"/>
    </row>
    <row r="16619" spans="11:11" x14ac:dyDescent="0.25">
      <c r="K16619"/>
    </row>
    <row r="16620" spans="11:11" x14ac:dyDescent="0.25">
      <c r="K16620"/>
    </row>
    <row r="16621" spans="11:11" x14ac:dyDescent="0.25">
      <c r="K16621"/>
    </row>
    <row r="16622" spans="11:11" x14ac:dyDescent="0.25">
      <c r="K16622"/>
    </row>
    <row r="16623" spans="11:11" x14ac:dyDescent="0.25">
      <c r="K16623"/>
    </row>
    <row r="16624" spans="11:11" x14ac:dyDescent="0.25">
      <c r="K16624"/>
    </row>
    <row r="16625" spans="11:11" x14ac:dyDescent="0.25">
      <c r="K16625"/>
    </row>
    <row r="16626" spans="11:11" x14ac:dyDescent="0.25">
      <c r="K16626"/>
    </row>
    <row r="16627" spans="11:11" x14ac:dyDescent="0.25">
      <c r="K16627"/>
    </row>
    <row r="16628" spans="11:11" x14ac:dyDescent="0.25">
      <c r="K16628"/>
    </row>
    <row r="16629" spans="11:11" x14ac:dyDescent="0.25">
      <c r="K16629"/>
    </row>
    <row r="16630" spans="11:11" x14ac:dyDescent="0.25">
      <c r="K16630"/>
    </row>
    <row r="16631" spans="11:11" x14ac:dyDescent="0.25">
      <c r="K16631"/>
    </row>
    <row r="16632" spans="11:11" x14ac:dyDescent="0.25">
      <c r="K16632"/>
    </row>
    <row r="16633" spans="11:11" x14ac:dyDescent="0.25">
      <c r="K16633"/>
    </row>
    <row r="16634" spans="11:11" x14ac:dyDescent="0.25">
      <c r="K16634"/>
    </row>
    <row r="16635" spans="11:11" x14ac:dyDescent="0.25">
      <c r="K16635"/>
    </row>
    <row r="16636" spans="11:11" x14ac:dyDescent="0.25">
      <c r="K16636"/>
    </row>
    <row r="16637" spans="11:11" x14ac:dyDescent="0.25">
      <c r="K16637"/>
    </row>
    <row r="16638" spans="11:11" x14ac:dyDescent="0.25">
      <c r="K16638"/>
    </row>
    <row r="16639" spans="11:11" x14ac:dyDescent="0.25">
      <c r="K16639"/>
    </row>
    <row r="16640" spans="11:11" x14ac:dyDescent="0.25">
      <c r="K16640"/>
    </row>
    <row r="16641" spans="11:11" x14ac:dyDescent="0.25">
      <c r="K16641"/>
    </row>
    <row r="16642" spans="11:11" x14ac:dyDescent="0.25">
      <c r="K16642"/>
    </row>
    <row r="16643" spans="11:11" x14ac:dyDescent="0.25">
      <c r="K16643"/>
    </row>
    <row r="16644" spans="11:11" x14ac:dyDescent="0.25">
      <c r="K16644"/>
    </row>
    <row r="16645" spans="11:11" x14ac:dyDescent="0.25">
      <c r="K16645"/>
    </row>
    <row r="16646" spans="11:11" x14ac:dyDescent="0.25">
      <c r="K16646"/>
    </row>
    <row r="16647" spans="11:11" x14ac:dyDescent="0.25">
      <c r="K16647"/>
    </row>
    <row r="16648" spans="11:11" x14ac:dyDescent="0.25">
      <c r="K16648"/>
    </row>
    <row r="16649" spans="11:11" x14ac:dyDescent="0.25">
      <c r="K16649"/>
    </row>
    <row r="16650" spans="11:11" x14ac:dyDescent="0.25">
      <c r="K16650"/>
    </row>
    <row r="16651" spans="11:11" x14ac:dyDescent="0.25">
      <c r="K16651"/>
    </row>
    <row r="16652" spans="11:11" x14ac:dyDescent="0.25">
      <c r="K16652"/>
    </row>
    <row r="16653" spans="11:11" x14ac:dyDescent="0.25">
      <c r="K16653"/>
    </row>
    <row r="16654" spans="11:11" x14ac:dyDescent="0.25">
      <c r="K16654"/>
    </row>
    <row r="16655" spans="11:11" x14ac:dyDescent="0.25">
      <c r="K16655"/>
    </row>
    <row r="16656" spans="11:11" x14ac:dyDescent="0.25">
      <c r="K16656"/>
    </row>
    <row r="16657" spans="11:11" x14ac:dyDescent="0.25">
      <c r="K16657"/>
    </row>
    <row r="16658" spans="11:11" x14ac:dyDescent="0.25">
      <c r="K16658"/>
    </row>
    <row r="16659" spans="11:11" x14ac:dyDescent="0.25">
      <c r="K16659"/>
    </row>
    <row r="16660" spans="11:11" x14ac:dyDescent="0.25">
      <c r="K16660"/>
    </row>
    <row r="16661" spans="11:11" x14ac:dyDescent="0.25">
      <c r="K16661"/>
    </row>
    <row r="16662" spans="11:11" x14ac:dyDescent="0.25">
      <c r="K16662"/>
    </row>
    <row r="16663" spans="11:11" x14ac:dyDescent="0.25">
      <c r="K16663"/>
    </row>
    <row r="16664" spans="11:11" x14ac:dyDescent="0.25">
      <c r="K16664"/>
    </row>
    <row r="16665" spans="11:11" x14ac:dyDescent="0.25">
      <c r="K16665"/>
    </row>
    <row r="16666" spans="11:11" x14ac:dyDescent="0.25">
      <c r="K16666"/>
    </row>
    <row r="16667" spans="11:11" x14ac:dyDescent="0.25">
      <c r="K16667"/>
    </row>
    <row r="16668" spans="11:11" x14ac:dyDescent="0.25">
      <c r="K16668"/>
    </row>
    <row r="16669" spans="11:11" x14ac:dyDescent="0.25">
      <c r="K16669"/>
    </row>
    <row r="16670" spans="11:11" x14ac:dyDescent="0.25">
      <c r="K16670"/>
    </row>
    <row r="16671" spans="11:11" x14ac:dyDescent="0.25">
      <c r="K16671"/>
    </row>
    <row r="16672" spans="11:11" x14ac:dyDescent="0.25">
      <c r="K16672"/>
    </row>
    <row r="16673" spans="11:11" x14ac:dyDescent="0.25">
      <c r="K16673"/>
    </row>
    <row r="16674" spans="11:11" x14ac:dyDescent="0.25">
      <c r="K16674"/>
    </row>
    <row r="16675" spans="11:11" x14ac:dyDescent="0.25">
      <c r="K16675"/>
    </row>
    <row r="16676" spans="11:11" x14ac:dyDescent="0.25">
      <c r="K16676"/>
    </row>
    <row r="16677" spans="11:11" x14ac:dyDescent="0.25">
      <c r="K16677"/>
    </row>
    <row r="16678" spans="11:11" x14ac:dyDescent="0.25">
      <c r="K16678"/>
    </row>
    <row r="16679" spans="11:11" x14ac:dyDescent="0.25">
      <c r="K16679"/>
    </row>
    <row r="16680" spans="11:11" x14ac:dyDescent="0.25">
      <c r="K16680"/>
    </row>
    <row r="16681" spans="11:11" x14ac:dyDescent="0.25">
      <c r="K16681"/>
    </row>
    <row r="16682" spans="11:11" x14ac:dyDescent="0.25">
      <c r="K16682"/>
    </row>
    <row r="16683" spans="11:11" x14ac:dyDescent="0.25">
      <c r="K16683"/>
    </row>
    <row r="16684" spans="11:11" x14ac:dyDescent="0.25">
      <c r="K16684"/>
    </row>
    <row r="16685" spans="11:11" x14ac:dyDescent="0.25">
      <c r="K16685"/>
    </row>
    <row r="16686" spans="11:11" x14ac:dyDescent="0.25">
      <c r="K16686"/>
    </row>
    <row r="16687" spans="11:11" x14ac:dyDescent="0.25">
      <c r="K16687"/>
    </row>
    <row r="16688" spans="11:11" x14ac:dyDescent="0.25">
      <c r="K16688"/>
    </row>
    <row r="16689" spans="11:11" x14ac:dyDescent="0.25">
      <c r="K16689"/>
    </row>
    <row r="16690" spans="11:11" x14ac:dyDescent="0.25">
      <c r="K16690"/>
    </row>
    <row r="16691" spans="11:11" x14ac:dyDescent="0.25">
      <c r="K16691"/>
    </row>
    <row r="16692" spans="11:11" x14ac:dyDescent="0.25">
      <c r="K16692"/>
    </row>
    <row r="16693" spans="11:11" x14ac:dyDescent="0.25">
      <c r="K16693"/>
    </row>
    <row r="16694" spans="11:11" x14ac:dyDescent="0.25">
      <c r="K16694"/>
    </row>
    <row r="16695" spans="11:11" x14ac:dyDescent="0.25">
      <c r="K16695"/>
    </row>
    <row r="16696" spans="11:11" x14ac:dyDescent="0.25">
      <c r="K16696"/>
    </row>
    <row r="16697" spans="11:11" x14ac:dyDescent="0.25">
      <c r="K16697"/>
    </row>
    <row r="16698" spans="11:11" x14ac:dyDescent="0.25">
      <c r="K16698"/>
    </row>
    <row r="16699" spans="11:11" x14ac:dyDescent="0.25">
      <c r="K16699"/>
    </row>
    <row r="16700" spans="11:11" x14ac:dyDescent="0.25">
      <c r="K16700"/>
    </row>
    <row r="16701" spans="11:11" x14ac:dyDescent="0.25">
      <c r="K16701"/>
    </row>
    <row r="16702" spans="11:11" x14ac:dyDescent="0.25">
      <c r="K16702"/>
    </row>
    <row r="16703" spans="11:11" x14ac:dyDescent="0.25">
      <c r="K16703"/>
    </row>
    <row r="16704" spans="11:11" x14ac:dyDescent="0.25">
      <c r="K16704"/>
    </row>
    <row r="16705" spans="11:11" x14ac:dyDescent="0.25">
      <c r="K16705"/>
    </row>
    <row r="16706" spans="11:11" x14ac:dyDescent="0.25">
      <c r="K16706"/>
    </row>
    <row r="16707" spans="11:11" x14ac:dyDescent="0.25">
      <c r="K16707"/>
    </row>
    <row r="16708" spans="11:11" x14ac:dyDescent="0.25">
      <c r="K16708"/>
    </row>
    <row r="16709" spans="11:11" x14ac:dyDescent="0.25">
      <c r="K16709"/>
    </row>
    <row r="16710" spans="11:11" x14ac:dyDescent="0.25">
      <c r="K16710"/>
    </row>
    <row r="16711" spans="11:11" x14ac:dyDescent="0.25">
      <c r="K16711"/>
    </row>
    <row r="16712" spans="11:11" x14ac:dyDescent="0.25">
      <c r="K16712"/>
    </row>
    <row r="16713" spans="11:11" x14ac:dyDescent="0.25">
      <c r="K16713"/>
    </row>
    <row r="16714" spans="11:11" x14ac:dyDescent="0.25">
      <c r="K16714"/>
    </row>
    <row r="16715" spans="11:11" x14ac:dyDescent="0.25">
      <c r="K16715"/>
    </row>
    <row r="16716" spans="11:11" x14ac:dyDescent="0.25">
      <c r="K16716"/>
    </row>
    <row r="16717" spans="11:11" x14ac:dyDescent="0.25">
      <c r="K16717"/>
    </row>
    <row r="16718" spans="11:11" x14ac:dyDescent="0.25">
      <c r="K16718"/>
    </row>
    <row r="16719" spans="11:11" x14ac:dyDescent="0.25">
      <c r="K16719"/>
    </row>
    <row r="16720" spans="11:11" x14ac:dyDescent="0.25">
      <c r="K16720"/>
    </row>
    <row r="16721" spans="11:11" x14ac:dyDescent="0.25">
      <c r="K16721"/>
    </row>
    <row r="16722" spans="11:11" x14ac:dyDescent="0.25">
      <c r="K16722"/>
    </row>
    <row r="16723" spans="11:11" x14ac:dyDescent="0.25">
      <c r="K16723"/>
    </row>
    <row r="16724" spans="11:11" x14ac:dyDescent="0.25">
      <c r="K16724"/>
    </row>
    <row r="16725" spans="11:11" x14ac:dyDescent="0.25">
      <c r="K16725"/>
    </row>
    <row r="16726" spans="11:11" x14ac:dyDescent="0.25">
      <c r="K16726"/>
    </row>
    <row r="16727" spans="11:11" x14ac:dyDescent="0.25">
      <c r="K16727"/>
    </row>
    <row r="16728" spans="11:11" x14ac:dyDescent="0.25">
      <c r="K16728"/>
    </row>
    <row r="16729" spans="11:11" x14ac:dyDescent="0.25">
      <c r="K16729"/>
    </row>
    <row r="16730" spans="11:11" x14ac:dyDescent="0.25">
      <c r="K16730"/>
    </row>
    <row r="16731" spans="11:11" x14ac:dyDescent="0.25">
      <c r="K16731"/>
    </row>
    <row r="16732" spans="11:11" x14ac:dyDescent="0.25">
      <c r="K16732"/>
    </row>
    <row r="16733" spans="11:11" x14ac:dyDescent="0.25">
      <c r="K16733"/>
    </row>
    <row r="16734" spans="11:11" x14ac:dyDescent="0.25">
      <c r="K16734"/>
    </row>
    <row r="16735" spans="11:11" x14ac:dyDescent="0.25">
      <c r="K16735"/>
    </row>
    <row r="16736" spans="11:11" x14ac:dyDescent="0.25">
      <c r="K16736"/>
    </row>
    <row r="16737" spans="11:11" x14ac:dyDescent="0.25">
      <c r="K16737"/>
    </row>
    <row r="16738" spans="11:11" x14ac:dyDescent="0.25">
      <c r="K16738"/>
    </row>
    <row r="16739" spans="11:11" x14ac:dyDescent="0.25">
      <c r="K16739"/>
    </row>
    <row r="16740" spans="11:11" x14ac:dyDescent="0.25">
      <c r="K16740"/>
    </row>
    <row r="16741" spans="11:11" x14ac:dyDescent="0.25">
      <c r="K16741"/>
    </row>
    <row r="16742" spans="11:11" x14ac:dyDescent="0.25">
      <c r="K16742"/>
    </row>
    <row r="16743" spans="11:11" x14ac:dyDescent="0.25">
      <c r="K16743"/>
    </row>
    <row r="16744" spans="11:11" x14ac:dyDescent="0.25">
      <c r="K16744"/>
    </row>
    <row r="16745" spans="11:11" x14ac:dyDescent="0.25">
      <c r="K16745"/>
    </row>
    <row r="16746" spans="11:11" x14ac:dyDescent="0.25">
      <c r="K16746"/>
    </row>
    <row r="16747" spans="11:11" x14ac:dyDescent="0.25">
      <c r="K16747"/>
    </row>
    <row r="16748" spans="11:11" x14ac:dyDescent="0.25">
      <c r="K16748"/>
    </row>
    <row r="16749" spans="11:11" x14ac:dyDescent="0.25">
      <c r="K16749"/>
    </row>
    <row r="16750" spans="11:11" x14ac:dyDescent="0.25">
      <c r="K16750"/>
    </row>
    <row r="16751" spans="11:11" x14ac:dyDescent="0.25">
      <c r="K16751"/>
    </row>
    <row r="16752" spans="11:11" x14ac:dyDescent="0.25">
      <c r="K16752"/>
    </row>
    <row r="16753" spans="11:11" x14ac:dyDescent="0.25">
      <c r="K16753"/>
    </row>
    <row r="16754" spans="11:11" x14ac:dyDescent="0.25">
      <c r="K16754"/>
    </row>
    <row r="16755" spans="11:11" x14ac:dyDescent="0.25">
      <c r="K16755"/>
    </row>
    <row r="16756" spans="11:11" x14ac:dyDescent="0.25">
      <c r="K16756"/>
    </row>
    <row r="16757" spans="11:11" x14ac:dyDescent="0.25">
      <c r="K16757"/>
    </row>
    <row r="16758" spans="11:11" x14ac:dyDescent="0.25">
      <c r="K16758"/>
    </row>
    <row r="16759" spans="11:11" x14ac:dyDescent="0.25">
      <c r="K16759"/>
    </row>
    <row r="16760" spans="11:11" x14ac:dyDescent="0.25">
      <c r="K16760"/>
    </row>
    <row r="16761" spans="11:11" x14ac:dyDescent="0.25">
      <c r="K16761"/>
    </row>
    <row r="16762" spans="11:11" x14ac:dyDescent="0.25">
      <c r="K16762"/>
    </row>
    <row r="16763" spans="11:11" x14ac:dyDescent="0.25">
      <c r="K16763"/>
    </row>
    <row r="16764" spans="11:11" x14ac:dyDescent="0.25">
      <c r="K16764"/>
    </row>
    <row r="16765" spans="11:11" x14ac:dyDescent="0.25">
      <c r="K16765"/>
    </row>
    <row r="16766" spans="11:11" x14ac:dyDescent="0.25">
      <c r="K16766"/>
    </row>
    <row r="16767" spans="11:11" x14ac:dyDescent="0.25">
      <c r="K16767"/>
    </row>
    <row r="16768" spans="11:11" x14ac:dyDescent="0.25">
      <c r="K16768"/>
    </row>
    <row r="16769" spans="11:11" x14ac:dyDescent="0.25">
      <c r="K16769"/>
    </row>
    <row r="16770" spans="11:11" x14ac:dyDescent="0.25">
      <c r="K16770"/>
    </row>
    <row r="16771" spans="11:11" x14ac:dyDescent="0.25">
      <c r="K16771"/>
    </row>
    <row r="16772" spans="11:11" x14ac:dyDescent="0.25">
      <c r="K16772"/>
    </row>
    <row r="16773" spans="11:11" x14ac:dyDescent="0.25">
      <c r="K16773"/>
    </row>
    <row r="16774" spans="11:11" x14ac:dyDescent="0.25">
      <c r="K16774"/>
    </row>
    <row r="16775" spans="11:11" x14ac:dyDescent="0.25">
      <c r="K16775"/>
    </row>
    <row r="16776" spans="11:11" x14ac:dyDescent="0.25">
      <c r="K16776"/>
    </row>
    <row r="16777" spans="11:11" x14ac:dyDescent="0.25">
      <c r="K16777"/>
    </row>
    <row r="16778" spans="11:11" x14ac:dyDescent="0.25">
      <c r="K16778"/>
    </row>
    <row r="16779" spans="11:11" x14ac:dyDescent="0.25">
      <c r="K16779"/>
    </row>
    <row r="16780" spans="11:11" x14ac:dyDescent="0.25">
      <c r="K16780"/>
    </row>
    <row r="16781" spans="11:11" x14ac:dyDescent="0.25">
      <c r="K16781"/>
    </row>
    <row r="16782" spans="11:11" x14ac:dyDescent="0.25">
      <c r="K16782"/>
    </row>
    <row r="16783" spans="11:11" x14ac:dyDescent="0.25">
      <c r="K16783"/>
    </row>
    <row r="16784" spans="11:11" x14ac:dyDescent="0.25">
      <c r="K16784"/>
    </row>
    <row r="16785" spans="11:11" x14ac:dyDescent="0.25">
      <c r="K16785"/>
    </row>
    <row r="16786" spans="11:11" x14ac:dyDescent="0.25">
      <c r="K16786"/>
    </row>
    <row r="16787" spans="11:11" x14ac:dyDescent="0.25">
      <c r="K16787"/>
    </row>
    <row r="16788" spans="11:11" x14ac:dyDescent="0.25">
      <c r="K16788"/>
    </row>
    <row r="16789" spans="11:11" x14ac:dyDescent="0.25">
      <c r="K16789"/>
    </row>
    <row r="16790" spans="11:11" x14ac:dyDescent="0.25">
      <c r="K16790"/>
    </row>
    <row r="16791" spans="11:11" x14ac:dyDescent="0.25">
      <c r="K16791"/>
    </row>
    <row r="16792" spans="11:11" x14ac:dyDescent="0.25">
      <c r="K16792"/>
    </row>
    <row r="16793" spans="11:11" x14ac:dyDescent="0.25">
      <c r="K16793"/>
    </row>
    <row r="16794" spans="11:11" x14ac:dyDescent="0.25">
      <c r="K16794"/>
    </row>
    <row r="16795" spans="11:11" x14ac:dyDescent="0.25">
      <c r="K16795"/>
    </row>
    <row r="16796" spans="11:11" x14ac:dyDescent="0.25">
      <c r="K16796"/>
    </row>
    <row r="16797" spans="11:11" x14ac:dyDescent="0.25">
      <c r="K16797"/>
    </row>
    <row r="16798" spans="11:11" x14ac:dyDescent="0.25">
      <c r="K16798"/>
    </row>
    <row r="16799" spans="11:11" x14ac:dyDescent="0.25">
      <c r="K16799"/>
    </row>
    <row r="16800" spans="11:11" x14ac:dyDescent="0.25">
      <c r="K16800"/>
    </row>
    <row r="16801" spans="11:11" x14ac:dyDescent="0.25">
      <c r="K16801"/>
    </row>
    <row r="16802" spans="11:11" x14ac:dyDescent="0.25">
      <c r="K16802"/>
    </row>
    <row r="16803" spans="11:11" x14ac:dyDescent="0.25">
      <c r="K16803"/>
    </row>
    <row r="16804" spans="11:11" x14ac:dyDescent="0.25">
      <c r="K16804"/>
    </row>
    <row r="16805" spans="11:11" x14ac:dyDescent="0.25">
      <c r="K16805"/>
    </row>
    <row r="16806" spans="11:11" x14ac:dyDescent="0.25">
      <c r="K16806"/>
    </row>
    <row r="16807" spans="11:11" x14ac:dyDescent="0.25">
      <c r="K16807"/>
    </row>
    <row r="16808" spans="11:11" x14ac:dyDescent="0.25">
      <c r="K16808"/>
    </row>
    <row r="16809" spans="11:11" x14ac:dyDescent="0.25">
      <c r="K16809"/>
    </row>
    <row r="16810" spans="11:11" x14ac:dyDescent="0.25">
      <c r="K16810"/>
    </row>
    <row r="16811" spans="11:11" x14ac:dyDescent="0.25">
      <c r="K16811"/>
    </row>
    <row r="16812" spans="11:11" x14ac:dyDescent="0.25">
      <c r="K16812"/>
    </row>
    <row r="16813" spans="11:11" x14ac:dyDescent="0.25">
      <c r="K16813"/>
    </row>
    <row r="16814" spans="11:11" x14ac:dyDescent="0.25">
      <c r="K16814"/>
    </row>
    <row r="16815" spans="11:11" x14ac:dyDescent="0.25">
      <c r="K16815"/>
    </row>
    <row r="16816" spans="11:11" x14ac:dyDescent="0.25">
      <c r="K16816"/>
    </row>
    <row r="16817" spans="11:11" x14ac:dyDescent="0.25">
      <c r="K16817"/>
    </row>
    <row r="16818" spans="11:11" x14ac:dyDescent="0.25">
      <c r="K16818"/>
    </row>
    <row r="16819" spans="11:11" x14ac:dyDescent="0.25">
      <c r="K16819"/>
    </row>
    <row r="16820" spans="11:11" x14ac:dyDescent="0.25">
      <c r="K16820"/>
    </row>
    <row r="16821" spans="11:11" x14ac:dyDescent="0.25">
      <c r="K16821"/>
    </row>
    <row r="16822" spans="11:11" x14ac:dyDescent="0.25">
      <c r="K16822"/>
    </row>
    <row r="16823" spans="11:11" x14ac:dyDescent="0.25">
      <c r="K16823"/>
    </row>
    <row r="16824" spans="11:11" x14ac:dyDescent="0.25">
      <c r="K16824"/>
    </row>
    <row r="16825" spans="11:11" x14ac:dyDescent="0.25">
      <c r="K16825"/>
    </row>
    <row r="16826" spans="11:11" x14ac:dyDescent="0.25">
      <c r="K16826"/>
    </row>
    <row r="16827" spans="11:11" x14ac:dyDescent="0.25">
      <c r="K16827"/>
    </row>
    <row r="16828" spans="11:11" x14ac:dyDescent="0.25">
      <c r="K16828"/>
    </row>
    <row r="16829" spans="11:11" x14ac:dyDescent="0.25">
      <c r="K16829"/>
    </row>
    <row r="16830" spans="11:11" x14ac:dyDescent="0.25">
      <c r="K16830"/>
    </row>
    <row r="16831" spans="11:11" x14ac:dyDescent="0.25">
      <c r="K16831"/>
    </row>
    <row r="16832" spans="11:11" x14ac:dyDescent="0.25">
      <c r="K16832"/>
    </row>
    <row r="16833" spans="11:11" x14ac:dyDescent="0.25">
      <c r="K16833"/>
    </row>
    <row r="16834" spans="11:11" x14ac:dyDescent="0.25">
      <c r="K16834"/>
    </row>
    <row r="16835" spans="11:11" x14ac:dyDescent="0.25">
      <c r="K16835"/>
    </row>
    <row r="16836" spans="11:11" x14ac:dyDescent="0.25">
      <c r="K16836"/>
    </row>
    <row r="16837" spans="11:11" x14ac:dyDescent="0.25">
      <c r="K16837"/>
    </row>
    <row r="16838" spans="11:11" x14ac:dyDescent="0.25">
      <c r="K16838"/>
    </row>
    <row r="16839" spans="11:11" x14ac:dyDescent="0.25">
      <c r="K16839"/>
    </row>
    <row r="16840" spans="11:11" x14ac:dyDescent="0.25">
      <c r="K16840"/>
    </row>
    <row r="16841" spans="11:11" x14ac:dyDescent="0.25">
      <c r="K16841"/>
    </row>
    <row r="16842" spans="11:11" x14ac:dyDescent="0.25">
      <c r="K16842"/>
    </row>
    <row r="16843" spans="11:11" x14ac:dyDescent="0.25">
      <c r="K16843"/>
    </row>
    <row r="16844" spans="11:11" x14ac:dyDescent="0.25">
      <c r="K16844"/>
    </row>
    <row r="16845" spans="11:11" x14ac:dyDescent="0.25">
      <c r="K16845"/>
    </row>
    <row r="16846" spans="11:11" x14ac:dyDescent="0.25">
      <c r="K16846"/>
    </row>
    <row r="16847" spans="11:11" x14ac:dyDescent="0.25">
      <c r="K16847"/>
    </row>
    <row r="16848" spans="11:11" x14ac:dyDescent="0.25">
      <c r="K16848"/>
    </row>
    <row r="16849" spans="11:11" x14ac:dyDescent="0.25">
      <c r="K16849"/>
    </row>
    <row r="16850" spans="11:11" x14ac:dyDescent="0.25">
      <c r="K16850"/>
    </row>
    <row r="16851" spans="11:11" x14ac:dyDescent="0.25">
      <c r="K16851"/>
    </row>
    <row r="16852" spans="11:11" x14ac:dyDescent="0.25">
      <c r="K16852"/>
    </row>
    <row r="16853" spans="11:11" x14ac:dyDescent="0.25">
      <c r="K16853"/>
    </row>
    <row r="16854" spans="11:11" x14ac:dyDescent="0.25">
      <c r="K16854"/>
    </row>
    <row r="16855" spans="11:11" x14ac:dyDescent="0.25">
      <c r="K16855"/>
    </row>
    <row r="16856" spans="11:11" x14ac:dyDescent="0.25">
      <c r="K16856"/>
    </row>
    <row r="16857" spans="11:11" x14ac:dyDescent="0.25">
      <c r="K16857"/>
    </row>
    <row r="16858" spans="11:11" x14ac:dyDescent="0.25">
      <c r="K16858"/>
    </row>
    <row r="16859" spans="11:11" x14ac:dyDescent="0.25">
      <c r="K16859"/>
    </row>
    <row r="16860" spans="11:11" x14ac:dyDescent="0.25">
      <c r="K16860"/>
    </row>
    <row r="16861" spans="11:11" x14ac:dyDescent="0.25">
      <c r="K16861"/>
    </row>
    <row r="16862" spans="11:11" x14ac:dyDescent="0.25">
      <c r="K16862"/>
    </row>
    <row r="16863" spans="11:11" x14ac:dyDescent="0.25">
      <c r="K16863"/>
    </row>
    <row r="16864" spans="11:11" x14ac:dyDescent="0.25">
      <c r="K16864"/>
    </row>
    <row r="16865" spans="11:11" x14ac:dyDescent="0.25">
      <c r="K16865"/>
    </row>
    <row r="16866" spans="11:11" x14ac:dyDescent="0.25">
      <c r="K16866"/>
    </row>
    <row r="16867" spans="11:11" x14ac:dyDescent="0.25">
      <c r="K16867"/>
    </row>
    <row r="16868" spans="11:11" x14ac:dyDescent="0.25">
      <c r="K16868"/>
    </row>
    <row r="16869" spans="11:11" x14ac:dyDescent="0.25">
      <c r="K16869"/>
    </row>
    <row r="16870" spans="11:11" x14ac:dyDescent="0.25">
      <c r="K16870"/>
    </row>
    <row r="16871" spans="11:11" x14ac:dyDescent="0.25">
      <c r="K16871"/>
    </row>
    <row r="16872" spans="11:11" x14ac:dyDescent="0.25">
      <c r="K16872"/>
    </row>
    <row r="16873" spans="11:11" x14ac:dyDescent="0.25">
      <c r="K16873"/>
    </row>
    <row r="16874" spans="11:11" x14ac:dyDescent="0.25">
      <c r="K16874"/>
    </row>
    <row r="16875" spans="11:11" x14ac:dyDescent="0.25">
      <c r="K16875"/>
    </row>
    <row r="16876" spans="11:11" x14ac:dyDescent="0.25">
      <c r="K16876"/>
    </row>
    <row r="16877" spans="11:11" x14ac:dyDescent="0.25">
      <c r="K16877"/>
    </row>
    <row r="16878" spans="11:11" x14ac:dyDescent="0.25">
      <c r="K16878"/>
    </row>
    <row r="16879" spans="11:11" x14ac:dyDescent="0.25">
      <c r="K16879"/>
    </row>
    <row r="16880" spans="11:11" x14ac:dyDescent="0.25">
      <c r="K16880"/>
    </row>
    <row r="16881" spans="11:11" x14ac:dyDescent="0.25">
      <c r="K16881"/>
    </row>
    <row r="16882" spans="11:11" x14ac:dyDescent="0.25">
      <c r="K16882"/>
    </row>
    <row r="16883" spans="11:11" x14ac:dyDescent="0.25">
      <c r="K16883"/>
    </row>
    <row r="16884" spans="11:11" x14ac:dyDescent="0.25">
      <c r="K16884"/>
    </row>
    <row r="16885" spans="11:11" x14ac:dyDescent="0.25">
      <c r="K16885"/>
    </row>
    <row r="16886" spans="11:11" x14ac:dyDescent="0.25">
      <c r="K16886"/>
    </row>
    <row r="16887" spans="11:11" x14ac:dyDescent="0.25">
      <c r="K16887"/>
    </row>
    <row r="16888" spans="11:11" x14ac:dyDescent="0.25">
      <c r="K16888"/>
    </row>
    <row r="16889" spans="11:11" x14ac:dyDescent="0.25">
      <c r="K16889"/>
    </row>
    <row r="16890" spans="11:11" x14ac:dyDescent="0.25">
      <c r="K16890"/>
    </row>
    <row r="16891" spans="11:11" x14ac:dyDescent="0.25">
      <c r="K16891"/>
    </row>
    <row r="16892" spans="11:11" x14ac:dyDescent="0.25">
      <c r="K16892"/>
    </row>
    <row r="16893" spans="11:11" x14ac:dyDescent="0.25">
      <c r="K16893"/>
    </row>
    <row r="16894" spans="11:11" x14ac:dyDescent="0.25">
      <c r="K16894"/>
    </row>
    <row r="16895" spans="11:11" x14ac:dyDescent="0.25">
      <c r="K16895"/>
    </row>
    <row r="16896" spans="11:11" x14ac:dyDescent="0.25">
      <c r="K16896"/>
    </row>
    <row r="16897" spans="11:11" x14ac:dyDescent="0.25">
      <c r="K16897"/>
    </row>
    <row r="16898" spans="11:11" x14ac:dyDescent="0.25">
      <c r="K16898"/>
    </row>
    <row r="16899" spans="11:11" x14ac:dyDescent="0.25">
      <c r="K16899"/>
    </row>
    <row r="16900" spans="11:11" x14ac:dyDescent="0.25">
      <c r="K16900"/>
    </row>
    <row r="16901" spans="11:11" x14ac:dyDescent="0.25">
      <c r="K16901"/>
    </row>
    <row r="16902" spans="11:11" x14ac:dyDescent="0.25">
      <c r="K16902"/>
    </row>
    <row r="16903" spans="11:11" x14ac:dyDescent="0.25">
      <c r="K16903"/>
    </row>
    <row r="16904" spans="11:11" x14ac:dyDescent="0.25">
      <c r="K16904"/>
    </row>
    <row r="16905" spans="11:11" x14ac:dyDescent="0.25">
      <c r="K16905"/>
    </row>
    <row r="16906" spans="11:11" x14ac:dyDescent="0.25">
      <c r="K16906"/>
    </row>
    <row r="16907" spans="11:11" x14ac:dyDescent="0.25">
      <c r="K16907"/>
    </row>
    <row r="16908" spans="11:11" x14ac:dyDescent="0.25">
      <c r="K16908"/>
    </row>
    <row r="16909" spans="11:11" x14ac:dyDescent="0.25">
      <c r="K16909"/>
    </row>
    <row r="16910" spans="11:11" x14ac:dyDescent="0.25">
      <c r="K16910"/>
    </row>
    <row r="16911" spans="11:11" x14ac:dyDescent="0.25">
      <c r="K16911"/>
    </row>
    <row r="16912" spans="11:11" x14ac:dyDescent="0.25">
      <c r="K16912"/>
    </row>
    <row r="16913" spans="11:11" x14ac:dyDescent="0.25">
      <c r="K16913"/>
    </row>
    <row r="16914" spans="11:11" x14ac:dyDescent="0.25">
      <c r="K16914"/>
    </row>
    <row r="16915" spans="11:11" x14ac:dyDescent="0.25">
      <c r="K16915"/>
    </row>
    <row r="16916" spans="11:11" x14ac:dyDescent="0.25">
      <c r="K16916"/>
    </row>
    <row r="16917" spans="11:11" x14ac:dyDescent="0.25">
      <c r="K16917"/>
    </row>
    <row r="16918" spans="11:11" x14ac:dyDescent="0.25">
      <c r="K16918"/>
    </row>
    <row r="16919" spans="11:11" x14ac:dyDescent="0.25">
      <c r="K16919"/>
    </row>
    <row r="16920" spans="11:11" x14ac:dyDescent="0.25">
      <c r="K16920"/>
    </row>
    <row r="16921" spans="11:11" x14ac:dyDescent="0.25">
      <c r="K16921"/>
    </row>
    <row r="16922" spans="11:11" x14ac:dyDescent="0.25">
      <c r="K16922"/>
    </row>
    <row r="16923" spans="11:11" x14ac:dyDescent="0.25">
      <c r="K16923"/>
    </row>
    <row r="16924" spans="11:11" x14ac:dyDescent="0.25">
      <c r="K16924"/>
    </row>
    <row r="16925" spans="11:11" x14ac:dyDescent="0.25">
      <c r="K16925"/>
    </row>
    <row r="16926" spans="11:11" x14ac:dyDescent="0.25">
      <c r="K16926"/>
    </row>
    <row r="16927" spans="11:11" x14ac:dyDescent="0.25">
      <c r="K16927"/>
    </row>
    <row r="16928" spans="11:11" x14ac:dyDescent="0.25">
      <c r="K16928"/>
    </row>
    <row r="16929" spans="11:11" x14ac:dyDescent="0.25">
      <c r="K16929"/>
    </row>
    <row r="16930" spans="11:11" x14ac:dyDescent="0.25">
      <c r="K16930"/>
    </row>
    <row r="16931" spans="11:11" x14ac:dyDescent="0.25">
      <c r="K16931"/>
    </row>
    <row r="16932" spans="11:11" x14ac:dyDescent="0.25">
      <c r="K16932"/>
    </row>
    <row r="16933" spans="11:11" x14ac:dyDescent="0.25">
      <c r="K16933"/>
    </row>
    <row r="16934" spans="11:11" x14ac:dyDescent="0.25">
      <c r="K16934"/>
    </row>
    <row r="16935" spans="11:11" x14ac:dyDescent="0.25">
      <c r="K16935"/>
    </row>
    <row r="16936" spans="11:11" x14ac:dyDescent="0.25">
      <c r="K16936"/>
    </row>
    <row r="16937" spans="11:11" x14ac:dyDescent="0.25">
      <c r="K16937"/>
    </row>
    <row r="16938" spans="11:11" x14ac:dyDescent="0.25">
      <c r="K16938"/>
    </row>
    <row r="16939" spans="11:11" x14ac:dyDescent="0.25">
      <c r="K16939"/>
    </row>
    <row r="16940" spans="11:11" x14ac:dyDescent="0.25">
      <c r="K16940"/>
    </row>
    <row r="16941" spans="11:11" x14ac:dyDescent="0.25">
      <c r="K16941"/>
    </row>
    <row r="16942" spans="11:11" x14ac:dyDescent="0.25">
      <c r="K16942"/>
    </row>
    <row r="16943" spans="11:11" x14ac:dyDescent="0.25">
      <c r="K16943"/>
    </row>
    <row r="16944" spans="11:11" x14ac:dyDescent="0.25">
      <c r="K16944"/>
    </row>
    <row r="16945" spans="11:11" x14ac:dyDescent="0.25">
      <c r="K16945"/>
    </row>
    <row r="16946" spans="11:11" x14ac:dyDescent="0.25">
      <c r="K16946"/>
    </row>
    <row r="16947" spans="11:11" x14ac:dyDescent="0.25">
      <c r="K16947"/>
    </row>
    <row r="16948" spans="11:11" x14ac:dyDescent="0.25">
      <c r="K16948"/>
    </row>
    <row r="16949" spans="11:11" x14ac:dyDescent="0.25">
      <c r="K16949"/>
    </row>
    <row r="16950" spans="11:11" x14ac:dyDescent="0.25">
      <c r="K16950"/>
    </row>
    <row r="16951" spans="11:11" x14ac:dyDescent="0.25">
      <c r="K16951"/>
    </row>
    <row r="16952" spans="11:11" x14ac:dyDescent="0.25">
      <c r="K16952"/>
    </row>
    <row r="16953" spans="11:11" x14ac:dyDescent="0.25">
      <c r="K16953"/>
    </row>
    <row r="16954" spans="11:11" x14ac:dyDescent="0.25">
      <c r="K16954"/>
    </row>
    <row r="16955" spans="11:11" x14ac:dyDescent="0.25">
      <c r="K16955"/>
    </row>
    <row r="16956" spans="11:11" x14ac:dyDescent="0.25">
      <c r="K16956"/>
    </row>
    <row r="16957" spans="11:11" x14ac:dyDescent="0.25">
      <c r="K16957"/>
    </row>
    <row r="16958" spans="11:11" x14ac:dyDescent="0.25">
      <c r="K16958"/>
    </row>
    <row r="16959" spans="11:11" x14ac:dyDescent="0.25">
      <c r="K16959"/>
    </row>
    <row r="16960" spans="11:11" x14ac:dyDescent="0.25">
      <c r="K16960"/>
    </row>
    <row r="16961" spans="11:11" x14ac:dyDescent="0.25">
      <c r="K16961"/>
    </row>
    <row r="16962" spans="11:11" x14ac:dyDescent="0.25">
      <c r="K16962"/>
    </row>
    <row r="16963" spans="11:11" x14ac:dyDescent="0.25">
      <c r="K16963"/>
    </row>
    <row r="16964" spans="11:11" x14ac:dyDescent="0.25">
      <c r="K16964"/>
    </row>
    <row r="16965" spans="11:11" x14ac:dyDescent="0.25">
      <c r="K16965"/>
    </row>
    <row r="16966" spans="11:11" x14ac:dyDescent="0.25">
      <c r="K16966"/>
    </row>
    <row r="16967" spans="11:11" x14ac:dyDescent="0.25">
      <c r="K16967"/>
    </row>
    <row r="16968" spans="11:11" x14ac:dyDescent="0.25">
      <c r="K16968"/>
    </row>
    <row r="16969" spans="11:11" x14ac:dyDescent="0.25">
      <c r="K16969"/>
    </row>
    <row r="16970" spans="11:11" x14ac:dyDescent="0.25">
      <c r="K16970"/>
    </row>
    <row r="16971" spans="11:11" x14ac:dyDescent="0.25">
      <c r="K16971"/>
    </row>
    <row r="16972" spans="11:11" x14ac:dyDescent="0.25">
      <c r="K16972"/>
    </row>
    <row r="16973" spans="11:11" x14ac:dyDescent="0.25">
      <c r="K16973"/>
    </row>
    <row r="16974" spans="11:11" x14ac:dyDescent="0.25">
      <c r="K16974"/>
    </row>
    <row r="16975" spans="11:11" x14ac:dyDescent="0.25">
      <c r="K16975"/>
    </row>
    <row r="16976" spans="11:11" x14ac:dyDescent="0.25">
      <c r="K16976"/>
    </row>
    <row r="16977" spans="11:11" x14ac:dyDescent="0.25">
      <c r="K16977"/>
    </row>
    <row r="16978" spans="11:11" x14ac:dyDescent="0.25">
      <c r="K16978"/>
    </row>
    <row r="16979" spans="11:11" x14ac:dyDescent="0.25">
      <c r="K16979"/>
    </row>
    <row r="16980" spans="11:11" x14ac:dyDescent="0.25">
      <c r="K16980"/>
    </row>
    <row r="16981" spans="11:11" x14ac:dyDescent="0.25">
      <c r="K16981"/>
    </row>
    <row r="16982" spans="11:11" x14ac:dyDescent="0.25">
      <c r="K16982"/>
    </row>
    <row r="16983" spans="11:11" x14ac:dyDescent="0.25">
      <c r="K16983"/>
    </row>
    <row r="16984" spans="11:11" x14ac:dyDescent="0.25">
      <c r="K16984"/>
    </row>
    <row r="16985" spans="11:11" x14ac:dyDescent="0.25">
      <c r="K16985"/>
    </row>
    <row r="16986" spans="11:11" x14ac:dyDescent="0.25">
      <c r="K16986"/>
    </row>
    <row r="16987" spans="11:11" x14ac:dyDescent="0.25">
      <c r="K16987"/>
    </row>
    <row r="16988" spans="11:11" x14ac:dyDescent="0.25">
      <c r="K16988"/>
    </row>
    <row r="16989" spans="11:11" x14ac:dyDescent="0.25">
      <c r="K16989"/>
    </row>
    <row r="16990" spans="11:11" x14ac:dyDescent="0.25">
      <c r="K16990"/>
    </row>
    <row r="16991" spans="11:11" x14ac:dyDescent="0.25">
      <c r="K16991"/>
    </row>
    <row r="16992" spans="11:11" x14ac:dyDescent="0.25">
      <c r="K16992"/>
    </row>
    <row r="16993" spans="11:11" x14ac:dyDescent="0.25">
      <c r="K16993"/>
    </row>
    <row r="16994" spans="11:11" x14ac:dyDescent="0.25">
      <c r="K16994"/>
    </row>
    <row r="16995" spans="11:11" x14ac:dyDescent="0.25">
      <c r="K16995"/>
    </row>
    <row r="16996" spans="11:11" x14ac:dyDescent="0.25">
      <c r="K16996"/>
    </row>
    <row r="16997" spans="11:11" x14ac:dyDescent="0.25">
      <c r="K16997"/>
    </row>
    <row r="16998" spans="11:11" x14ac:dyDescent="0.25">
      <c r="K16998"/>
    </row>
    <row r="16999" spans="11:11" x14ac:dyDescent="0.25">
      <c r="K16999"/>
    </row>
    <row r="17000" spans="11:11" x14ac:dyDescent="0.25">
      <c r="K17000"/>
    </row>
    <row r="17001" spans="11:11" x14ac:dyDescent="0.25">
      <c r="K17001"/>
    </row>
    <row r="17002" spans="11:11" x14ac:dyDescent="0.25">
      <c r="K17002"/>
    </row>
    <row r="17003" spans="11:11" x14ac:dyDescent="0.25">
      <c r="K17003"/>
    </row>
    <row r="17004" spans="11:11" x14ac:dyDescent="0.25">
      <c r="K17004"/>
    </row>
    <row r="17005" spans="11:11" x14ac:dyDescent="0.25">
      <c r="K17005"/>
    </row>
    <row r="17006" spans="11:11" x14ac:dyDescent="0.25">
      <c r="K17006"/>
    </row>
    <row r="17007" spans="11:11" x14ac:dyDescent="0.25">
      <c r="K17007"/>
    </row>
    <row r="17008" spans="11:11" x14ac:dyDescent="0.25">
      <c r="K17008"/>
    </row>
    <row r="17009" spans="11:11" x14ac:dyDescent="0.25">
      <c r="K17009"/>
    </row>
    <row r="17010" spans="11:11" x14ac:dyDescent="0.25">
      <c r="K17010"/>
    </row>
    <row r="17011" spans="11:11" x14ac:dyDescent="0.25">
      <c r="K17011"/>
    </row>
    <row r="17012" spans="11:11" x14ac:dyDescent="0.25">
      <c r="K17012"/>
    </row>
    <row r="17013" spans="11:11" x14ac:dyDescent="0.25">
      <c r="K17013"/>
    </row>
    <row r="17014" spans="11:11" x14ac:dyDescent="0.25">
      <c r="K17014"/>
    </row>
    <row r="17015" spans="11:11" x14ac:dyDescent="0.25">
      <c r="K17015"/>
    </row>
    <row r="17016" spans="11:11" x14ac:dyDescent="0.25">
      <c r="K17016"/>
    </row>
    <row r="17017" spans="11:11" x14ac:dyDescent="0.25">
      <c r="K17017"/>
    </row>
    <row r="17018" spans="11:11" x14ac:dyDescent="0.25">
      <c r="K17018"/>
    </row>
    <row r="17019" spans="11:11" x14ac:dyDescent="0.25">
      <c r="K17019"/>
    </row>
    <row r="17020" spans="11:11" x14ac:dyDescent="0.25">
      <c r="K17020"/>
    </row>
    <row r="17021" spans="11:11" x14ac:dyDescent="0.25">
      <c r="K17021"/>
    </row>
    <row r="17022" spans="11:11" x14ac:dyDescent="0.25">
      <c r="K17022"/>
    </row>
    <row r="17023" spans="11:11" x14ac:dyDescent="0.25">
      <c r="K17023"/>
    </row>
    <row r="17024" spans="11:11" x14ac:dyDescent="0.25">
      <c r="K17024"/>
    </row>
    <row r="17025" spans="11:11" x14ac:dyDescent="0.25">
      <c r="K17025"/>
    </row>
    <row r="17026" spans="11:11" x14ac:dyDescent="0.25">
      <c r="K17026"/>
    </row>
    <row r="17027" spans="11:11" x14ac:dyDescent="0.25">
      <c r="K17027"/>
    </row>
    <row r="17028" spans="11:11" x14ac:dyDescent="0.25">
      <c r="K17028"/>
    </row>
    <row r="17029" spans="11:11" x14ac:dyDescent="0.25">
      <c r="K17029"/>
    </row>
    <row r="17030" spans="11:11" x14ac:dyDescent="0.25">
      <c r="K17030"/>
    </row>
    <row r="17031" spans="11:11" x14ac:dyDescent="0.25">
      <c r="K17031"/>
    </row>
    <row r="17032" spans="11:11" x14ac:dyDescent="0.25">
      <c r="K17032"/>
    </row>
    <row r="17033" spans="11:11" x14ac:dyDescent="0.25">
      <c r="K17033"/>
    </row>
    <row r="17034" spans="11:11" x14ac:dyDescent="0.25">
      <c r="K17034"/>
    </row>
    <row r="17035" spans="11:11" x14ac:dyDescent="0.25">
      <c r="K17035"/>
    </row>
    <row r="17036" spans="11:11" x14ac:dyDescent="0.25">
      <c r="K17036"/>
    </row>
    <row r="17037" spans="11:11" x14ac:dyDescent="0.25">
      <c r="K17037"/>
    </row>
    <row r="17038" spans="11:11" x14ac:dyDescent="0.25">
      <c r="K17038"/>
    </row>
    <row r="17039" spans="11:11" x14ac:dyDescent="0.25">
      <c r="K17039"/>
    </row>
    <row r="17040" spans="11:11" x14ac:dyDescent="0.25">
      <c r="K17040"/>
    </row>
    <row r="17041" spans="11:11" x14ac:dyDescent="0.25">
      <c r="K17041"/>
    </row>
    <row r="17042" spans="11:11" x14ac:dyDescent="0.25">
      <c r="K17042"/>
    </row>
    <row r="17043" spans="11:11" x14ac:dyDescent="0.25">
      <c r="K17043"/>
    </row>
    <row r="17044" spans="11:11" x14ac:dyDescent="0.25">
      <c r="K17044"/>
    </row>
    <row r="17045" spans="11:11" x14ac:dyDescent="0.25">
      <c r="K17045"/>
    </row>
    <row r="17046" spans="11:11" x14ac:dyDescent="0.25">
      <c r="K17046"/>
    </row>
    <row r="17047" spans="11:11" x14ac:dyDescent="0.25">
      <c r="K17047"/>
    </row>
    <row r="17048" spans="11:11" x14ac:dyDescent="0.25">
      <c r="K17048"/>
    </row>
    <row r="17049" spans="11:11" x14ac:dyDescent="0.25">
      <c r="K17049"/>
    </row>
    <row r="17050" spans="11:11" x14ac:dyDescent="0.25">
      <c r="K17050"/>
    </row>
    <row r="17051" spans="11:11" x14ac:dyDescent="0.25">
      <c r="K17051"/>
    </row>
    <row r="17052" spans="11:11" x14ac:dyDescent="0.25">
      <c r="K17052"/>
    </row>
    <row r="17053" spans="11:11" x14ac:dyDescent="0.25">
      <c r="K17053"/>
    </row>
    <row r="17054" spans="11:11" x14ac:dyDescent="0.25">
      <c r="K17054"/>
    </row>
    <row r="17055" spans="11:11" x14ac:dyDescent="0.25">
      <c r="K17055"/>
    </row>
    <row r="17056" spans="11:11" x14ac:dyDescent="0.25">
      <c r="K17056"/>
    </row>
    <row r="17057" spans="11:11" x14ac:dyDescent="0.25">
      <c r="K17057"/>
    </row>
    <row r="17058" spans="11:11" x14ac:dyDescent="0.25">
      <c r="K17058"/>
    </row>
    <row r="17059" spans="11:11" x14ac:dyDescent="0.25">
      <c r="K17059"/>
    </row>
    <row r="17060" spans="11:11" x14ac:dyDescent="0.25">
      <c r="K17060"/>
    </row>
    <row r="17061" spans="11:11" x14ac:dyDescent="0.25">
      <c r="K17061"/>
    </row>
    <row r="17062" spans="11:11" x14ac:dyDescent="0.25">
      <c r="K17062"/>
    </row>
    <row r="17063" spans="11:11" x14ac:dyDescent="0.25">
      <c r="K17063"/>
    </row>
    <row r="17064" spans="11:11" x14ac:dyDescent="0.25">
      <c r="K17064"/>
    </row>
    <row r="17065" spans="11:11" x14ac:dyDescent="0.25">
      <c r="K17065"/>
    </row>
    <row r="17066" spans="11:11" x14ac:dyDescent="0.25">
      <c r="K17066"/>
    </row>
    <row r="17067" spans="11:11" x14ac:dyDescent="0.25">
      <c r="K17067"/>
    </row>
    <row r="17068" spans="11:11" x14ac:dyDescent="0.25">
      <c r="K17068"/>
    </row>
    <row r="17069" spans="11:11" x14ac:dyDescent="0.25">
      <c r="K17069"/>
    </row>
    <row r="17070" spans="11:11" x14ac:dyDescent="0.25">
      <c r="K17070"/>
    </row>
    <row r="17071" spans="11:11" x14ac:dyDescent="0.25">
      <c r="K17071"/>
    </row>
    <row r="17072" spans="11:11" x14ac:dyDescent="0.25">
      <c r="K17072"/>
    </row>
    <row r="17073" spans="11:11" x14ac:dyDescent="0.25">
      <c r="K17073"/>
    </row>
    <row r="17074" spans="11:11" x14ac:dyDescent="0.25">
      <c r="K17074"/>
    </row>
    <row r="17075" spans="11:11" x14ac:dyDescent="0.25">
      <c r="K17075"/>
    </row>
    <row r="17076" spans="11:11" x14ac:dyDescent="0.25">
      <c r="K17076"/>
    </row>
    <row r="17077" spans="11:11" x14ac:dyDescent="0.25">
      <c r="K17077"/>
    </row>
    <row r="17078" spans="11:11" x14ac:dyDescent="0.25">
      <c r="K17078"/>
    </row>
    <row r="17079" spans="11:11" x14ac:dyDescent="0.25">
      <c r="K17079"/>
    </row>
    <row r="17080" spans="11:11" x14ac:dyDescent="0.25">
      <c r="K17080"/>
    </row>
    <row r="17081" spans="11:11" x14ac:dyDescent="0.25">
      <c r="K17081"/>
    </row>
    <row r="17082" spans="11:11" x14ac:dyDescent="0.25">
      <c r="K17082"/>
    </row>
    <row r="17083" spans="11:11" x14ac:dyDescent="0.25">
      <c r="K17083"/>
    </row>
    <row r="17084" spans="11:11" x14ac:dyDescent="0.25">
      <c r="K17084"/>
    </row>
    <row r="17085" spans="11:11" x14ac:dyDescent="0.25">
      <c r="K17085"/>
    </row>
    <row r="17086" spans="11:11" x14ac:dyDescent="0.25">
      <c r="K17086"/>
    </row>
    <row r="17087" spans="11:11" x14ac:dyDescent="0.25">
      <c r="K17087"/>
    </row>
    <row r="17088" spans="11:11" x14ac:dyDescent="0.25">
      <c r="K17088"/>
    </row>
    <row r="17089" spans="11:11" x14ac:dyDescent="0.25">
      <c r="K17089"/>
    </row>
    <row r="17090" spans="11:11" x14ac:dyDescent="0.25">
      <c r="K17090"/>
    </row>
    <row r="17091" spans="11:11" x14ac:dyDescent="0.25">
      <c r="K17091"/>
    </row>
    <row r="17092" spans="11:11" x14ac:dyDescent="0.25">
      <c r="K17092"/>
    </row>
    <row r="17093" spans="11:11" x14ac:dyDescent="0.25">
      <c r="K17093"/>
    </row>
    <row r="17094" spans="11:11" x14ac:dyDescent="0.25">
      <c r="K17094"/>
    </row>
    <row r="17095" spans="11:11" x14ac:dyDescent="0.25">
      <c r="K17095"/>
    </row>
    <row r="17096" spans="11:11" x14ac:dyDescent="0.25">
      <c r="K17096"/>
    </row>
    <row r="17097" spans="11:11" x14ac:dyDescent="0.25">
      <c r="K17097"/>
    </row>
    <row r="17098" spans="11:11" x14ac:dyDescent="0.25">
      <c r="K17098"/>
    </row>
    <row r="17099" spans="11:11" x14ac:dyDescent="0.25">
      <c r="K17099"/>
    </row>
    <row r="17100" spans="11:11" x14ac:dyDescent="0.25">
      <c r="K17100"/>
    </row>
    <row r="17101" spans="11:11" x14ac:dyDescent="0.25">
      <c r="K17101"/>
    </row>
    <row r="17102" spans="11:11" x14ac:dyDescent="0.25">
      <c r="K17102"/>
    </row>
    <row r="17103" spans="11:11" x14ac:dyDescent="0.25">
      <c r="K17103"/>
    </row>
    <row r="17104" spans="11:11" x14ac:dyDescent="0.25">
      <c r="K17104"/>
    </row>
    <row r="17105" spans="11:11" x14ac:dyDescent="0.25">
      <c r="K17105"/>
    </row>
    <row r="17106" spans="11:11" x14ac:dyDescent="0.25">
      <c r="K17106"/>
    </row>
    <row r="17107" spans="11:11" x14ac:dyDescent="0.25">
      <c r="K17107"/>
    </row>
    <row r="17108" spans="11:11" x14ac:dyDescent="0.25">
      <c r="K17108"/>
    </row>
    <row r="17109" spans="11:11" x14ac:dyDescent="0.25">
      <c r="K17109"/>
    </row>
    <row r="17110" spans="11:11" x14ac:dyDescent="0.25">
      <c r="K17110"/>
    </row>
    <row r="17111" spans="11:11" x14ac:dyDescent="0.25">
      <c r="K17111"/>
    </row>
    <row r="17112" spans="11:11" x14ac:dyDescent="0.25">
      <c r="K17112"/>
    </row>
    <row r="17113" spans="11:11" x14ac:dyDescent="0.25">
      <c r="K17113"/>
    </row>
    <row r="17114" spans="11:11" x14ac:dyDescent="0.25">
      <c r="K17114"/>
    </row>
    <row r="17115" spans="11:11" x14ac:dyDescent="0.25">
      <c r="K17115"/>
    </row>
    <row r="17116" spans="11:11" x14ac:dyDescent="0.25">
      <c r="K17116"/>
    </row>
    <row r="17117" spans="11:11" x14ac:dyDescent="0.25">
      <c r="K17117"/>
    </row>
    <row r="17118" spans="11:11" x14ac:dyDescent="0.25">
      <c r="K17118"/>
    </row>
    <row r="17119" spans="11:11" x14ac:dyDescent="0.25">
      <c r="K17119"/>
    </row>
    <row r="17120" spans="11:11" x14ac:dyDescent="0.25">
      <c r="K17120"/>
    </row>
    <row r="17121" spans="11:11" x14ac:dyDescent="0.25">
      <c r="K17121"/>
    </row>
    <row r="17122" spans="11:11" x14ac:dyDescent="0.25">
      <c r="K17122"/>
    </row>
    <row r="17123" spans="11:11" x14ac:dyDescent="0.25">
      <c r="K17123"/>
    </row>
    <row r="17124" spans="11:11" x14ac:dyDescent="0.25">
      <c r="K17124"/>
    </row>
    <row r="17125" spans="11:11" x14ac:dyDescent="0.25">
      <c r="K17125"/>
    </row>
    <row r="17126" spans="11:11" x14ac:dyDescent="0.25">
      <c r="K17126"/>
    </row>
    <row r="17127" spans="11:11" x14ac:dyDescent="0.25">
      <c r="K17127"/>
    </row>
    <row r="17128" spans="11:11" x14ac:dyDescent="0.25">
      <c r="K17128"/>
    </row>
    <row r="17129" spans="11:11" x14ac:dyDescent="0.25">
      <c r="K17129"/>
    </row>
    <row r="17130" spans="11:11" x14ac:dyDescent="0.25">
      <c r="K17130"/>
    </row>
    <row r="17131" spans="11:11" x14ac:dyDescent="0.25">
      <c r="K17131"/>
    </row>
    <row r="17132" spans="11:11" x14ac:dyDescent="0.25">
      <c r="K17132"/>
    </row>
    <row r="17133" spans="11:11" x14ac:dyDescent="0.25">
      <c r="K17133"/>
    </row>
    <row r="17134" spans="11:11" x14ac:dyDescent="0.25">
      <c r="K17134"/>
    </row>
    <row r="17135" spans="11:11" x14ac:dyDescent="0.25">
      <c r="K17135"/>
    </row>
    <row r="17136" spans="11:11" x14ac:dyDescent="0.25">
      <c r="K17136"/>
    </row>
    <row r="17137" spans="11:11" x14ac:dyDescent="0.25">
      <c r="K17137"/>
    </row>
    <row r="17138" spans="11:11" x14ac:dyDescent="0.25">
      <c r="K17138"/>
    </row>
    <row r="17139" spans="11:11" x14ac:dyDescent="0.25">
      <c r="K17139"/>
    </row>
    <row r="17140" spans="11:11" x14ac:dyDescent="0.25">
      <c r="K17140"/>
    </row>
    <row r="17141" spans="11:11" x14ac:dyDescent="0.25">
      <c r="K17141"/>
    </row>
    <row r="17142" spans="11:11" x14ac:dyDescent="0.25">
      <c r="K17142"/>
    </row>
    <row r="17143" spans="11:11" x14ac:dyDescent="0.25">
      <c r="K17143"/>
    </row>
    <row r="17144" spans="11:11" x14ac:dyDescent="0.25">
      <c r="K17144"/>
    </row>
    <row r="17145" spans="11:11" x14ac:dyDescent="0.25">
      <c r="K17145"/>
    </row>
    <row r="17146" spans="11:11" x14ac:dyDescent="0.25">
      <c r="K17146"/>
    </row>
    <row r="17147" spans="11:11" x14ac:dyDescent="0.25">
      <c r="K17147"/>
    </row>
    <row r="17148" spans="11:11" x14ac:dyDescent="0.25">
      <c r="K17148"/>
    </row>
    <row r="17149" spans="11:11" x14ac:dyDescent="0.25">
      <c r="K17149"/>
    </row>
    <row r="17150" spans="11:11" x14ac:dyDescent="0.25">
      <c r="K17150"/>
    </row>
    <row r="17151" spans="11:11" x14ac:dyDescent="0.25">
      <c r="K17151"/>
    </row>
    <row r="17152" spans="11:11" x14ac:dyDescent="0.25">
      <c r="K17152"/>
    </row>
    <row r="17153" spans="11:11" x14ac:dyDescent="0.25">
      <c r="K17153"/>
    </row>
    <row r="17154" spans="11:11" x14ac:dyDescent="0.25">
      <c r="K17154"/>
    </row>
    <row r="17155" spans="11:11" x14ac:dyDescent="0.25">
      <c r="K17155"/>
    </row>
    <row r="17156" spans="11:11" x14ac:dyDescent="0.25">
      <c r="K17156"/>
    </row>
    <row r="17157" spans="11:11" x14ac:dyDescent="0.25">
      <c r="K17157"/>
    </row>
    <row r="17158" spans="11:11" x14ac:dyDescent="0.25">
      <c r="K17158"/>
    </row>
    <row r="17159" spans="11:11" x14ac:dyDescent="0.25">
      <c r="K17159"/>
    </row>
    <row r="17160" spans="11:11" x14ac:dyDescent="0.25">
      <c r="K17160"/>
    </row>
    <row r="17161" spans="11:11" x14ac:dyDescent="0.25">
      <c r="K17161"/>
    </row>
    <row r="17162" spans="11:11" x14ac:dyDescent="0.25">
      <c r="K17162"/>
    </row>
    <row r="17163" spans="11:11" x14ac:dyDescent="0.25">
      <c r="K17163"/>
    </row>
    <row r="17164" spans="11:11" x14ac:dyDescent="0.25">
      <c r="K17164"/>
    </row>
    <row r="17165" spans="11:11" x14ac:dyDescent="0.25">
      <c r="K17165"/>
    </row>
    <row r="17166" spans="11:11" x14ac:dyDescent="0.25">
      <c r="K17166"/>
    </row>
    <row r="17167" spans="11:11" x14ac:dyDescent="0.25">
      <c r="K17167"/>
    </row>
    <row r="17168" spans="11:11" x14ac:dyDescent="0.25">
      <c r="K17168"/>
    </row>
    <row r="17169" spans="11:11" x14ac:dyDescent="0.25">
      <c r="K17169"/>
    </row>
    <row r="17170" spans="11:11" x14ac:dyDescent="0.25">
      <c r="K17170"/>
    </row>
    <row r="17171" spans="11:11" x14ac:dyDescent="0.25">
      <c r="K17171"/>
    </row>
    <row r="17172" spans="11:11" x14ac:dyDescent="0.25">
      <c r="K17172"/>
    </row>
    <row r="17173" spans="11:11" x14ac:dyDescent="0.25">
      <c r="K17173"/>
    </row>
    <row r="17174" spans="11:11" x14ac:dyDescent="0.25">
      <c r="K17174"/>
    </row>
    <row r="17175" spans="11:11" x14ac:dyDescent="0.25">
      <c r="K17175"/>
    </row>
    <row r="17176" spans="11:11" x14ac:dyDescent="0.25">
      <c r="K17176"/>
    </row>
    <row r="17177" spans="11:11" x14ac:dyDescent="0.25">
      <c r="K17177"/>
    </row>
    <row r="17178" spans="11:11" x14ac:dyDescent="0.25">
      <c r="K17178"/>
    </row>
    <row r="17179" spans="11:11" x14ac:dyDescent="0.25">
      <c r="K17179"/>
    </row>
    <row r="17180" spans="11:11" x14ac:dyDescent="0.25">
      <c r="K17180"/>
    </row>
    <row r="17181" spans="11:11" x14ac:dyDescent="0.25">
      <c r="K17181"/>
    </row>
    <row r="17182" spans="11:11" x14ac:dyDescent="0.25">
      <c r="K17182"/>
    </row>
    <row r="17183" spans="11:11" x14ac:dyDescent="0.25">
      <c r="K17183"/>
    </row>
    <row r="17184" spans="11:11" x14ac:dyDescent="0.25">
      <c r="K17184"/>
    </row>
    <row r="17185" spans="11:11" x14ac:dyDescent="0.25">
      <c r="K17185"/>
    </row>
    <row r="17186" spans="11:11" x14ac:dyDescent="0.25">
      <c r="K17186"/>
    </row>
    <row r="17187" spans="11:11" x14ac:dyDescent="0.25">
      <c r="K17187"/>
    </row>
    <row r="17188" spans="11:11" x14ac:dyDescent="0.25">
      <c r="K17188"/>
    </row>
    <row r="17189" spans="11:11" x14ac:dyDescent="0.25">
      <c r="K17189"/>
    </row>
    <row r="17190" spans="11:11" x14ac:dyDescent="0.25">
      <c r="K17190"/>
    </row>
    <row r="17191" spans="11:11" x14ac:dyDescent="0.25">
      <c r="K17191"/>
    </row>
    <row r="17192" spans="11:11" x14ac:dyDescent="0.25">
      <c r="K17192"/>
    </row>
    <row r="17193" spans="11:11" x14ac:dyDescent="0.25">
      <c r="K17193"/>
    </row>
    <row r="17194" spans="11:11" x14ac:dyDescent="0.25">
      <c r="K17194"/>
    </row>
    <row r="17195" spans="11:11" x14ac:dyDescent="0.25">
      <c r="K17195"/>
    </row>
    <row r="17196" spans="11:11" x14ac:dyDescent="0.25">
      <c r="K17196"/>
    </row>
    <row r="17197" spans="11:11" x14ac:dyDescent="0.25">
      <c r="K17197"/>
    </row>
    <row r="17198" spans="11:11" x14ac:dyDescent="0.25">
      <c r="K17198"/>
    </row>
    <row r="17199" spans="11:11" x14ac:dyDescent="0.25">
      <c r="K17199"/>
    </row>
    <row r="17200" spans="11:11" x14ac:dyDescent="0.25">
      <c r="K17200"/>
    </row>
    <row r="17201" spans="11:11" x14ac:dyDescent="0.25">
      <c r="K17201"/>
    </row>
    <row r="17202" spans="11:11" x14ac:dyDescent="0.25">
      <c r="K17202"/>
    </row>
    <row r="17203" spans="11:11" x14ac:dyDescent="0.25">
      <c r="K17203"/>
    </row>
    <row r="17204" spans="11:11" x14ac:dyDescent="0.25">
      <c r="K17204"/>
    </row>
    <row r="17205" spans="11:11" x14ac:dyDescent="0.25">
      <c r="K17205"/>
    </row>
    <row r="17206" spans="11:11" x14ac:dyDescent="0.25">
      <c r="K17206"/>
    </row>
    <row r="17207" spans="11:11" x14ac:dyDescent="0.25">
      <c r="K17207"/>
    </row>
    <row r="17208" spans="11:11" x14ac:dyDescent="0.25">
      <c r="K17208"/>
    </row>
    <row r="17209" spans="11:11" x14ac:dyDescent="0.25">
      <c r="K17209"/>
    </row>
    <row r="17210" spans="11:11" x14ac:dyDescent="0.25">
      <c r="K17210"/>
    </row>
    <row r="17211" spans="11:11" x14ac:dyDescent="0.25">
      <c r="K17211"/>
    </row>
    <row r="17212" spans="11:11" x14ac:dyDescent="0.25">
      <c r="K17212"/>
    </row>
    <row r="17213" spans="11:11" x14ac:dyDescent="0.25">
      <c r="K17213"/>
    </row>
    <row r="17214" spans="11:11" x14ac:dyDescent="0.25">
      <c r="K17214"/>
    </row>
    <row r="17215" spans="11:11" x14ac:dyDescent="0.25">
      <c r="K17215"/>
    </row>
    <row r="17216" spans="11:11" x14ac:dyDescent="0.25">
      <c r="K17216"/>
    </row>
    <row r="17217" spans="11:11" x14ac:dyDescent="0.25">
      <c r="K17217"/>
    </row>
    <row r="17218" spans="11:11" x14ac:dyDescent="0.25">
      <c r="K17218"/>
    </row>
    <row r="17219" spans="11:11" x14ac:dyDescent="0.25">
      <c r="K17219"/>
    </row>
    <row r="17220" spans="11:11" x14ac:dyDescent="0.25">
      <c r="K17220"/>
    </row>
    <row r="17221" spans="11:11" x14ac:dyDescent="0.25">
      <c r="K17221"/>
    </row>
    <row r="17222" spans="11:11" x14ac:dyDescent="0.25">
      <c r="K17222"/>
    </row>
    <row r="17223" spans="11:11" x14ac:dyDescent="0.25">
      <c r="K17223"/>
    </row>
    <row r="17224" spans="11:11" x14ac:dyDescent="0.25">
      <c r="K17224"/>
    </row>
    <row r="17225" spans="11:11" x14ac:dyDescent="0.25">
      <c r="K17225"/>
    </row>
    <row r="17226" spans="11:11" x14ac:dyDescent="0.25">
      <c r="K17226"/>
    </row>
    <row r="17227" spans="11:11" x14ac:dyDescent="0.25">
      <c r="K17227"/>
    </row>
    <row r="17228" spans="11:11" x14ac:dyDescent="0.25">
      <c r="K17228"/>
    </row>
    <row r="17229" spans="11:11" x14ac:dyDescent="0.25">
      <c r="K17229"/>
    </row>
    <row r="17230" spans="11:11" x14ac:dyDescent="0.25">
      <c r="K17230"/>
    </row>
    <row r="17231" spans="11:11" x14ac:dyDescent="0.25">
      <c r="K17231"/>
    </row>
    <row r="17232" spans="11:11" x14ac:dyDescent="0.25">
      <c r="K17232"/>
    </row>
    <row r="17233" spans="11:11" x14ac:dyDescent="0.25">
      <c r="K17233"/>
    </row>
    <row r="17234" spans="11:11" x14ac:dyDescent="0.25">
      <c r="K17234"/>
    </row>
    <row r="17235" spans="11:11" x14ac:dyDescent="0.25">
      <c r="K17235"/>
    </row>
    <row r="17236" spans="11:11" x14ac:dyDescent="0.25">
      <c r="K17236"/>
    </row>
    <row r="17237" spans="11:11" x14ac:dyDescent="0.25">
      <c r="K17237"/>
    </row>
    <row r="17238" spans="11:11" x14ac:dyDescent="0.25">
      <c r="K17238"/>
    </row>
    <row r="17239" spans="11:11" x14ac:dyDescent="0.25">
      <c r="K17239"/>
    </row>
    <row r="17240" spans="11:11" x14ac:dyDescent="0.25">
      <c r="K17240"/>
    </row>
    <row r="17241" spans="11:11" x14ac:dyDescent="0.25">
      <c r="K17241"/>
    </row>
    <row r="17242" spans="11:11" x14ac:dyDescent="0.25">
      <c r="K17242"/>
    </row>
    <row r="17243" spans="11:11" x14ac:dyDescent="0.25">
      <c r="K17243"/>
    </row>
    <row r="17244" spans="11:11" x14ac:dyDescent="0.25">
      <c r="K17244"/>
    </row>
    <row r="17245" spans="11:11" x14ac:dyDescent="0.25">
      <c r="K17245"/>
    </row>
    <row r="17246" spans="11:11" x14ac:dyDescent="0.25">
      <c r="K17246"/>
    </row>
    <row r="17247" spans="11:11" x14ac:dyDescent="0.25">
      <c r="K17247"/>
    </row>
    <row r="17248" spans="11:11" x14ac:dyDescent="0.25">
      <c r="K17248"/>
    </row>
    <row r="17249" spans="11:11" x14ac:dyDescent="0.25">
      <c r="K17249"/>
    </row>
    <row r="17250" spans="11:11" x14ac:dyDescent="0.25">
      <c r="K17250"/>
    </row>
    <row r="17251" spans="11:11" x14ac:dyDescent="0.25">
      <c r="K17251"/>
    </row>
    <row r="17252" spans="11:11" x14ac:dyDescent="0.25">
      <c r="K17252"/>
    </row>
    <row r="17253" spans="11:11" x14ac:dyDescent="0.25">
      <c r="K17253"/>
    </row>
    <row r="17254" spans="11:11" x14ac:dyDescent="0.25">
      <c r="K17254"/>
    </row>
    <row r="17255" spans="11:11" x14ac:dyDescent="0.25">
      <c r="K17255"/>
    </row>
    <row r="17256" spans="11:11" x14ac:dyDescent="0.25">
      <c r="K17256"/>
    </row>
    <row r="17257" spans="11:11" x14ac:dyDescent="0.25">
      <c r="K17257"/>
    </row>
    <row r="17258" spans="11:11" x14ac:dyDescent="0.25">
      <c r="K17258"/>
    </row>
    <row r="17259" spans="11:11" x14ac:dyDescent="0.25">
      <c r="K17259"/>
    </row>
    <row r="17260" spans="11:11" x14ac:dyDescent="0.25">
      <c r="K17260"/>
    </row>
    <row r="17261" spans="11:11" x14ac:dyDescent="0.25">
      <c r="K17261"/>
    </row>
    <row r="17262" spans="11:11" x14ac:dyDescent="0.25">
      <c r="K17262"/>
    </row>
    <row r="17263" spans="11:11" x14ac:dyDescent="0.25">
      <c r="K17263"/>
    </row>
    <row r="17264" spans="11:11" x14ac:dyDescent="0.25">
      <c r="K17264"/>
    </row>
    <row r="17265" spans="11:11" x14ac:dyDescent="0.25">
      <c r="K17265"/>
    </row>
    <row r="17266" spans="11:11" x14ac:dyDescent="0.25">
      <c r="K17266"/>
    </row>
    <row r="17267" spans="11:11" x14ac:dyDescent="0.25">
      <c r="K17267"/>
    </row>
    <row r="17268" spans="11:11" x14ac:dyDescent="0.25">
      <c r="K17268"/>
    </row>
    <row r="17269" spans="11:11" x14ac:dyDescent="0.25">
      <c r="K17269"/>
    </row>
    <row r="17270" spans="11:11" x14ac:dyDescent="0.25">
      <c r="K17270"/>
    </row>
    <row r="17271" spans="11:11" x14ac:dyDescent="0.25">
      <c r="K17271"/>
    </row>
    <row r="17272" spans="11:11" x14ac:dyDescent="0.25">
      <c r="K17272"/>
    </row>
    <row r="17273" spans="11:11" x14ac:dyDescent="0.25">
      <c r="K17273"/>
    </row>
    <row r="17274" spans="11:11" x14ac:dyDescent="0.25">
      <c r="K17274"/>
    </row>
    <row r="17275" spans="11:11" x14ac:dyDescent="0.25">
      <c r="K17275"/>
    </row>
    <row r="17276" spans="11:11" x14ac:dyDescent="0.25">
      <c r="K17276"/>
    </row>
    <row r="17277" spans="11:11" x14ac:dyDescent="0.25">
      <c r="K17277"/>
    </row>
    <row r="17278" spans="11:11" x14ac:dyDescent="0.25">
      <c r="K17278"/>
    </row>
    <row r="17279" spans="11:11" x14ac:dyDescent="0.25">
      <c r="K17279"/>
    </row>
    <row r="17280" spans="11:11" x14ac:dyDescent="0.25">
      <c r="K17280"/>
    </row>
    <row r="17281" spans="11:11" x14ac:dyDescent="0.25">
      <c r="K17281"/>
    </row>
    <row r="17282" spans="11:11" x14ac:dyDescent="0.25">
      <c r="K17282"/>
    </row>
    <row r="17283" spans="11:11" x14ac:dyDescent="0.25">
      <c r="K17283"/>
    </row>
    <row r="17284" spans="11:11" x14ac:dyDescent="0.25">
      <c r="K17284"/>
    </row>
    <row r="17285" spans="11:11" x14ac:dyDescent="0.25">
      <c r="K17285"/>
    </row>
    <row r="17286" spans="11:11" x14ac:dyDescent="0.25">
      <c r="K17286"/>
    </row>
    <row r="17287" spans="11:11" x14ac:dyDescent="0.25">
      <c r="K17287"/>
    </row>
    <row r="17288" spans="11:11" x14ac:dyDescent="0.25">
      <c r="K17288"/>
    </row>
    <row r="17289" spans="11:11" x14ac:dyDescent="0.25">
      <c r="K17289"/>
    </row>
    <row r="17290" spans="11:11" x14ac:dyDescent="0.25">
      <c r="K17290"/>
    </row>
    <row r="17291" spans="11:11" x14ac:dyDescent="0.25">
      <c r="K17291"/>
    </row>
    <row r="17292" spans="11:11" x14ac:dyDescent="0.25">
      <c r="K17292"/>
    </row>
    <row r="17293" spans="11:11" x14ac:dyDescent="0.25">
      <c r="K17293"/>
    </row>
    <row r="17294" spans="11:11" x14ac:dyDescent="0.25">
      <c r="K17294"/>
    </row>
    <row r="17295" spans="11:11" x14ac:dyDescent="0.25">
      <c r="K17295"/>
    </row>
    <row r="17296" spans="11:11" x14ac:dyDescent="0.25">
      <c r="K17296"/>
    </row>
    <row r="17297" spans="11:11" x14ac:dyDescent="0.25">
      <c r="K17297"/>
    </row>
    <row r="17298" spans="11:11" x14ac:dyDescent="0.25">
      <c r="K17298"/>
    </row>
    <row r="17299" spans="11:11" x14ac:dyDescent="0.25">
      <c r="K17299"/>
    </row>
    <row r="17300" spans="11:11" x14ac:dyDescent="0.25">
      <c r="K17300"/>
    </row>
    <row r="17301" spans="11:11" x14ac:dyDescent="0.25">
      <c r="K17301"/>
    </row>
    <row r="17302" spans="11:11" x14ac:dyDescent="0.25">
      <c r="K17302"/>
    </row>
    <row r="17303" spans="11:11" x14ac:dyDescent="0.25">
      <c r="K17303"/>
    </row>
    <row r="17304" spans="11:11" x14ac:dyDescent="0.25">
      <c r="K17304"/>
    </row>
    <row r="17305" spans="11:11" x14ac:dyDescent="0.25">
      <c r="K17305"/>
    </row>
    <row r="17306" spans="11:11" x14ac:dyDescent="0.25">
      <c r="K17306"/>
    </row>
    <row r="17307" spans="11:11" x14ac:dyDescent="0.25">
      <c r="K17307"/>
    </row>
    <row r="17308" spans="11:11" x14ac:dyDescent="0.25">
      <c r="K17308"/>
    </row>
    <row r="17309" spans="11:11" x14ac:dyDescent="0.25">
      <c r="K17309"/>
    </row>
    <row r="17310" spans="11:11" x14ac:dyDescent="0.25">
      <c r="K17310"/>
    </row>
    <row r="17311" spans="11:11" x14ac:dyDescent="0.25">
      <c r="K17311"/>
    </row>
    <row r="17312" spans="11:11" x14ac:dyDescent="0.25">
      <c r="K17312"/>
    </row>
    <row r="17313" spans="11:11" x14ac:dyDescent="0.25">
      <c r="K17313"/>
    </row>
    <row r="17314" spans="11:11" x14ac:dyDescent="0.25">
      <c r="K17314"/>
    </row>
    <row r="17315" spans="11:11" x14ac:dyDescent="0.25">
      <c r="K17315"/>
    </row>
    <row r="17316" spans="11:11" x14ac:dyDescent="0.25">
      <c r="K17316"/>
    </row>
    <row r="17317" spans="11:11" x14ac:dyDescent="0.25">
      <c r="K17317"/>
    </row>
    <row r="17318" spans="11:11" x14ac:dyDescent="0.25">
      <c r="K17318"/>
    </row>
    <row r="17319" spans="11:11" x14ac:dyDescent="0.25">
      <c r="K17319"/>
    </row>
    <row r="17320" spans="11:11" x14ac:dyDescent="0.25">
      <c r="K17320"/>
    </row>
    <row r="17321" spans="11:11" x14ac:dyDescent="0.25">
      <c r="K17321"/>
    </row>
    <row r="17322" spans="11:11" x14ac:dyDescent="0.25">
      <c r="K17322"/>
    </row>
    <row r="17323" spans="11:11" x14ac:dyDescent="0.25">
      <c r="K17323"/>
    </row>
    <row r="17324" spans="11:11" x14ac:dyDescent="0.25">
      <c r="K17324"/>
    </row>
    <row r="17325" spans="11:11" x14ac:dyDescent="0.25">
      <c r="K17325"/>
    </row>
    <row r="17326" spans="11:11" x14ac:dyDescent="0.25">
      <c r="K17326"/>
    </row>
    <row r="17327" spans="11:11" x14ac:dyDescent="0.25">
      <c r="K17327"/>
    </row>
    <row r="17328" spans="11:11" x14ac:dyDescent="0.25">
      <c r="K17328"/>
    </row>
    <row r="17329" spans="11:11" x14ac:dyDescent="0.25">
      <c r="K17329"/>
    </row>
    <row r="17330" spans="11:11" x14ac:dyDescent="0.25">
      <c r="K17330"/>
    </row>
    <row r="17331" spans="11:11" x14ac:dyDescent="0.25">
      <c r="K17331"/>
    </row>
    <row r="17332" spans="11:11" x14ac:dyDescent="0.25">
      <c r="K17332"/>
    </row>
    <row r="17333" spans="11:11" x14ac:dyDescent="0.25">
      <c r="K17333"/>
    </row>
    <row r="17334" spans="11:11" x14ac:dyDescent="0.25">
      <c r="K17334"/>
    </row>
    <row r="17335" spans="11:11" x14ac:dyDescent="0.25">
      <c r="K17335"/>
    </row>
    <row r="17336" spans="11:11" x14ac:dyDescent="0.25">
      <c r="K17336"/>
    </row>
    <row r="17337" spans="11:11" x14ac:dyDescent="0.25">
      <c r="K17337"/>
    </row>
    <row r="17338" spans="11:11" x14ac:dyDescent="0.25">
      <c r="K17338"/>
    </row>
    <row r="17339" spans="11:11" x14ac:dyDescent="0.25">
      <c r="K17339"/>
    </row>
    <row r="17340" spans="11:11" x14ac:dyDescent="0.25">
      <c r="K17340"/>
    </row>
    <row r="17341" spans="11:11" x14ac:dyDescent="0.25">
      <c r="K17341"/>
    </row>
    <row r="17342" spans="11:11" x14ac:dyDescent="0.25">
      <c r="K17342"/>
    </row>
    <row r="17343" spans="11:11" x14ac:dyDescent="0.25">
      <c r="K17343"/>
    </row>
    <row r="17344" spans="11:11" x14ac:dyDescent="0.25">
      <c r="K17344"/>
    </row>
    <row r="17345" spans="11:11" x14ac:dyDescent="0.25">
      <c r="K17345"/>
    </row>
    <row r="17346" spans="11:11" x14ac:dyDescent="0.25">
      <c r="K17346"/>
    </row>
    <row r="17347" spans="11:11" x14ac:dyDescent="0.25">
      <c r="K17347"/>
    </row>
    <row r="17348" spans="11:11" x14ac:dyDescent="0.25">
      <c r="K17348"/>
    </row>
    <row r="17349" spans="11:11" x14ac:dyDescent="0.25">
      <c r="K17349"/>
    </row>
    <row r="17350" spans="11:11" x14ac:dyDescent="0.25">
      <c r="K17350"/>
    </row>
    <row r="17351" spans="11:11" x14ac:dyDescent="0.25">
      <c r="K17351"/>
    </row>
    <row r="17352" spans="11:11" x14ac:dyDescent="0.25">
      <c r="K17352"/>
    </row>
    <row r="17353" spans="11:11" x14ac:dyDescent="0.25">
      <c r="K17353"/>
    </row>
    <row r="17354" spans="11:11" x14ac:dyDescent="0.25">
      <c r="K17354"/>
    </row>
    <row r="17355" spans="11:11" x14ac:dyDescent="0.25">
      <c r="K17355"/>
    </row>
    <row r="17356" spans="11:11" x14ac:dyDescent="0.25">
      <c r="K17356"/>
    </row>
    <row r="17357" spans="11:11" x14ac:dyDescent="0.25">
      <c r="K17357"/>
    </row>
    <row r="17358" spans="11:11" x14ac:dyDescent="0.25">
      <c r="K17358"/>
    </row>
    <row r="17359" spans="11:11" x14ac:dyDescent="0.25">
      <c r="K17359"/>
    </row>
    <row r="17360" spans="11:11" x14ac:dyDescent="0.25">
      <c r="K17360"/>
    </row>
    <row r="17361" spans="11:11" x14ac:dyDescent="0.25">
      <c r="K17361"/>
    </row>
    <row r="17362" spans="11:11" x14ac:dyDescent="0.25">
      <c r="K17362"/>
    </row>
    <row r="17363" spans="11:11" x14ac:dyDescent="0.25">
      <c r="K17363"/>
    </row>
    <row r="17364" spans="11:11" x14ac:dyDescent="0.25">
      <c r="K17364"/>
    </row>
    <row r="17365" spans="11:11" x14ac:dyDescent="0.25">
      <c r="K17365"/>
    </row>
    <row r="17366" spans="11:11" x14ac:dyDescent="0.25">
      <c r="K17366"/>
    </row>
    <row r="17367" spans="11:11" x14ac:dyDescent="0.25">
      <c r="K17367"/>
    </row>
    <row r="17368" spans="11:11" x14ac:dyDescent="0.25">
      <c r="K17368"/>
    </row>
    <row r="17369" spans="11:11" x14ac:dyDescent="0.25">
      <c r="K17369"/>
    </row>
    <row r="17370" spans="11:11" x14ac:dyDescent="0.25">
      <c r="K17370"/>
    </row>
    <row r="17371" spans="11:11" x14ac:dyDescent="0.25">
      <c r="K17371"/>
    </row>
    <row r="17372" spans="11:11" x14ac:dyDescent="0.25">
      <c r="K17372"/>
    </row>
    <row r="17373" spans="11:11" x14ac:dyDescent="0.25">
      <c r="K17373"/>
    </row>
    <row r="17374" spans="11:11" x14ac:dyDescent="0.25">
      <c r="K17374"/>
    </row>
    <row r="17375" spans="11:11" x14ac:dyDescent="0.25">
      <c r="K17375"/>
    </row>
    <row r="17376" spans="11:11" x14ac:dyDescent="0.25">
      <c r="K17376"/>
    </row>
    <row r="17377" spans="11:11" x14ac:dyDescent="0.25">
      <c r="K17377"/>
    </row>
    <row r="17378" spans="11:11" x14ac:dyDescent="0.25">
      <c r="K17378"/>
    </row>
    <row r="17379" spans="11:11" x14ac:dyDescent="0.25">
      <c r="K17379"/>
    </row>
    <row r="17380" spans="11:11" x14ac:dyDescent="0.25">
      <c r="K17380"/>
    </row>
    <row r="17381" spans="11:11" x14ac:dyDescent="0.25">
      <c r="K17381"/>
    </row>
    <row r="17382" spans="11:11" x14ac:dyDescent="0.25">
      <c r="K17382"/>
    </row>
    <row r="17383" spans="11:11" x14ac:dyDescent="0.25">
      <c r="K17383"/>
    </row>
    <row r="17384" spans="11:11" x14ac:dyDescent="0.25">
      <c r="K17384"/>
    </row>
    <row r="17385" spans="11:11" x14ac:dyDescent="0.25">
      <c r="K17385"/>
    </row>
    <row r="17386" spans="11:11" x14ac:dyDescent="0.25">
      <c r="K17386"/>
    </row>
    <row r="17387" spans="11:11" x14ac:dyDescent="0.25">
      <c r="K17387"/>
    </row>
    <row r="17388" spans="11:11" x14ac:dyDescent="0.25">
      <c r="K17388"/>
    </row>
    <row r="17389" spans="11:11" x14ac:dyDescent="0.25">
      <c r="K17389"/>
    </row>
    <row r="17390" spans="11:11" x14ac:dyDescent="0.25">
      <c r="K17390"/>
    </row>
    <row r="17391" spans="11:11" x14ac:dyDescent="0.25">
      <c r="K17391"/>
    </row>
    <row r="17392" spans="11:11" x14ac:dyDescent="0.25">
      <c r="K17392"/>
    </row>
    <row r="17393" spans="11:11" x14ac:dyDescent="0.25">
      <c r="K17393"/>
    </row>
    <row r="17394" spans="11:11" x14ac:dyDescent="0.25">
      <c r="K17394"/>
    </row>
    <row r="17395" spans="11:11" x14ac:dyDescent="0.25">
      <c r="K17395"/>
    </row>
    <row r="17396" spans="11:11" x14ac:dyDescent="0.25">
      <c r="K17396"/>
    </row>
    <row r="17397" spans="11:11" x14ac:dyDescent="0.25">
      <c r="K17397"/>
    </row>
    <row r="17398" spans="11:11" x14ac:dyDescent="0.25">
      <c r="K17398"/>
    </row>
    <row r="17399" spans="11:11" x14ac:dyDescent="0.25">
      <c r="K17399"/>
    </row>
    <row r="17400" spans="11:11" x14ac:dyDescent="0.25">
      <c r="K17400"/>
    </row>
    <row r="17401" spans="11:11" x14ac:dyDescent="0.25">
      <c r="K17401"/>
    </row>
    <row r="17402" spans="11:11" x14ac:dyDescent="0.25">
      <c r="K17402"/>
    </row>
    <row r="17403" spans="11:11" x14ac:dyDescent="0.25">
      <c r="K17403"/>
    </row>
    <row r="17404" spans="11:11" x14ac:dyDescent="0.25">
      <c r="K17404"/>
    </row>
    <row r="17405" spans="11:11" x14ac:dyDescent="0.25">
      <c r="K17405"/>
    </row>
    <row r="17406" spans="11:11" x14ac:dyDescent="0.25">
      <c r="K17406"/>
    </row>
    <row r="17407" spans="11:11" x14ac:dyDescent="0.25">
      <c r="K17407"/>
    </row>
    <row r="17408" spans="11:11" x14ac:dyDescent="0.25">
      <c r="K17408"/>
    </row>
    <row r="17409" spans="11:11" x14ac:dyDescent="0.25">
      <c r="K17409"/>
    </row>
    <row r="17410" spans="11:11" x14ac:dyDescent="0.25">
      <c r="K17410"/>
    </row>
    <row r="17411" spans="11:11" x14ac:dyDescent="0.25">
      <c r="K17411"/>
    </row>
    <row r="17412" spans="11:11" x14ac:dyDescent="0.25">
      <c r="K17412"/>
    </row>
    <row r="17413" spans="11:11" x14ac:dyDescent="0.25">
      <c r="K17413"/>
    </row>
    <row r="17414" spans="11:11" x14ac:dyDescent="0.25">
      <c r="K17414"/>
    </row>
    <row r="17415" spans="11:11" x14ac:dyDescent="0.25">
      <c r="K17415"/>
    </row>
    <row r="17416" spans="11:11" x14ac:dyDescent="0.25">
      <c r="K17416"/>
    </row>
    <row r="17417" spans="11:11" x14ac:dyDescent="0.25">
      <c r="K17417"/>
    </row>
    <row r="17418" spans="11:11" x14ac:dyDescent="0.25">
      <c r="K17418"/>
    </row>
    <row r="17419" spans="11:11" x14ac:dyDescent="0.25">
      <c r="K17419"/>
    </row>
    <row r="17420" spans="11:11" x14ac:dyDescent="0.25">
      <c r="K17420"/>
    </row>
    <row r="17421" spans="11:11" x14ac:dyDescent="0.25">
      <c r="K17421"/>
    </row>
    <row r="17422" spans="11:11" x14ac:dyDescent="0.25">
      <c r="K17422"/>
    </row>
    <row r="17423" spans="11:11" x14ac:dyDescent="0.25">
      <c r="K17423"/>
    </row>
    <row r="17424" spans="11:11" x14ac:dyDescent="0.25">
      <c r="K17424"/>
    </row>
    <row r="17425" spans="11:11" x14ac:dyDescent="0.25">
      <c r="K17425"/>
    </row>
    <row r="17426" spans="11:11" x14ac:dyDescent="0.25">
      <c r="K17426"/>
    </row>
    <row r="17427" spans="11:11" x14ac:dyDescent="0.25">
      <c r="K17427"/>
    </row>
    <row r="17428" spans="11:11" x14ac:dyDescent="0.25">
      <c r="K17428"/>
    </row>
    <row r="17429" spans="11:11" x14ac:dyDescent="0.25">
      <c r="K17429"/>
    </row>
    <row r="17430" spans="11:11" x14ac:dyDescent="0.25">
      <c r="K17430"/>
    </row>
    <row r="17431" spans="11:11" x14ac:dyDescent="0.25">
      <c r="K17431"/>
    </row>
    <row r="17432" spans="11:11" x14ac:dyDescent="0.25">
      <c r="K17432"/>
    </row>
    <row r="17433" spans="11:11" x14ac:dyDescent="0.25">
      <c r="K17433"/>
    </row>
    <row r="17434" spans="11:11" x14ac:dyDescent="0.25">
      <c r="K17434"/>
    </row>
    <row r="17435" spans="11:11" x14ac:dyDescent="0.25">
      <c r="K17435"/>
    </row>
    <row r="17436" spans="11:11" x14ac:dyDescent="0.25">
      <c r="K17436"/>
    </row>
    <row r="17437" spans="11:11" x14ac:dyDescent="0.25">
      <c r="K17437"/>
    </row>
    <row r="17438" spans="11:11" x14ac:dyDescent="0.25">
      <c r="K17438"/>
    </row>
    <row r="17439" spans="11:11" x14ac:dyDescent="0.25">
      <c r="K17439"/>
    </row>
    <row r="17440" spans="11:11" x14ac:dyDescent="0.25">
      <c r="K17440"/>
    </row>
    <row r="17441" spans="11:11" x14ac:dyDescent="0.25">
      <c r="K17441"/>
    </row>
    <row r="17442" spans="11:11" x14ac:dyDescent="0.25">
      <c r="K17442"/>
    </row>
    <row r="17443" spans="11:11" x14ac:dyDescent="0.25">
      <c r="K17443"/>
    </row>
    <row r="17444" spans="11:11" x14ac:dyDescent="0.25">
      <c r="K17444"/>
    </row>
    <row r="17445" spans="11:11" x14ac:dyDescent="0.25">
      <c r="K17445"/>
    </row>
    <row r="17446" spans="11:11" x14ac:dyDescent="0.25">
      <c r="K17446"/>
    </row>
    <row r="17447" spans="11:11" x14ac:dyDescent="0.25">
      <c r="K17447"/>
    </row>
    <row r="17448" spans="11:11" x14ac:dyDescent="0.25">
      <c r="K17448"/>
    </row>
    <row r="17449" spans="11:11" x14ac:dyDescent="0.25">
      <c r="K17449"/>
    </row>
    <row r="17450" spans="11:11" x14ac:dyDescent="0.25">
      <c r="K17450"/>
    </row>
    <row r="17451" spans="11:11" x14ac:dyDescent="0.25">
      <c r="K17451"/>
    </row>
    <row r="17452" spans="11:11" x14ac:dyDescent="0.25">
      <c r="K17452"/>
    </row>
    <row r="17453" spans="11:11" x14ac:dyDescent="0.25">
      <c r="K17453"/>
    </row>
    <row r="17454" spans="11:11" x14ac:dyDescent="0.25">
      <c r="K17454"/>
    </row>
    <row r="17455" spans="11:11" x14ac:dyDescent="0.25">
      <c r="K17455"/>
    </row>
    <row r="17456" spans="11:11" x14ac:dyDescent="0.25">
      <c r="K17456"/>
    </row>
    <row r="17457" spans="11:11" x14ac:dyDescent="0.25">
      <c r="K17457"/>
    </row>
    <row r="17458" spans="11:11" x14ac:dyDescent="0.25">
      <c r="K17458"/>
    </row>
    <row r="17459" spans="11:11" x14ac:dyDescent="0.25">
      <c r="K17459"/>
    </row>
    <row r="17460" spans="11:11" x14ac:dyDescent="0.25">
      <c r="K17460"/>
    </row>
    <row r="17461" spans="11:11" x14ac:dyDescent="0.25">
      <c r="K17461"/>
    </row>
    <row r="17462" spans="11:11" x14ac:dyDescent="0.25">
      <c r="K17462"/>
    </row>
    <row r="17463" spans="11:11" x14ac:dyDescent="0.25">
      <c r="K17463"/>
    </row>
    <row r="17464" spans="11:11" x14ac:dyDescent="0.25">
      <c r="K17464"/>
    </row>
    <row r="17465" spans="11:11" x14ac:dyDescent="0.25">
      <c r="K17465"/>
    </row>
    <row r="17466" spans="11:11" x14ac:dyDescent="0.25">
      <c r="K17466"/>
    </row>
    <row r="17467" spans="11:11" x14ac:dyDescent="0.25">
      <c r="K17467"/>
    </row>
    <row r="17468" spans="11:11" x14ac:dyDescent="0.25">
      <c r="K17468"/>
    </row>
    <row r="17469" spans="11:11" x14ac:dyDescent="0.25">
      <c r="K17469"/>
    </row>
    <row r="17470" spans="11:11" x14ac:dyDescent="0.25">
      <c r="K17470"/>
    </row>
    <row r="17471" spans="11:11" x14ac:dyDescent="0.25">
      <c r="K17471"/>
    </row>
    <row r="17472" spans="11:11" x14ac:dyDescent="0.25">
      <c r="K17472"/>
    </row>
    <row r="17473" spans="11:11" x14ac:dyDescent="0.25">
      <c r="K17473"/>
    </row>
    <row r="17474" spans="11:11" x14ac:dyDescent="0.25">
      <c r="K17474"/>
    </row>
    <row r="17475" spans="11:11" x14ac:dyDescent="0.25">
      <c r="K17475"/>
    </row>
    <row r="17476" spans="11:11" x14ac:dyDescent="0.25">
      <c r="K17476"/>
    </row>
    <row r="17477" spans="11:11" x14ac:dyDescent="0.25">
      <c r="K17477"/>
    </row>
    <row r="17478" spans="11:11" x14ac:dyDescent="0.25">
      <c r="K17478"/>
    </row>
    <row r="17479" spans="11:11" x14ac:dyDescent="0.25">
      <c r="K17479"/>
    </row>
    <row r="17480" spans="11:11" x14ac:dyDescent="0.25">
      <c r="K17480"/>
    </row>
    <row r="17481" spans="11:11" x14ac:dyDescent="0.25">
      <c r="K17481"/>
    </row>
    <row r="17482" spans="11:11" x14ac:dyDescent="0.25">
      <c r="K17482"/>
    </row>
    <row r="17483" spans="11:11" x14ac:dyDescent="0.25">
      <c r="K17483"/>
    </row>
    <row r="17484" spans="11:11" x14ac:dyDescent="0.25">
      <c r="K17484"/>
    </row>
    <row r="17485" spans="11:11" x14ac:dyDescent="0.25">
      <c r="K17485"/>
    </row>
    <row r="17486" spans="11:11" x14ac:dyDescent="0.25">
      <c r="K17486"/>
    </row>
    <row r="17487" spans="11:11" x14ac:dyDescent="0.25">
      <c r="K17487"/>
    </row>
    <row r="17488" spans="11:11" x14ac:dyDescent="0.25">
      <c r="K17488"/>
    </row>
    <row r="17489" spans="11:11" x14ac:dyDescent="0.25">
      <c r="K17489"/>
    </row>
    <row r="17490" spans="11:11" x14ac:dyDescent="0.25">
      <c r="K17490"/>
    </row>
    <row r="17491" spans="11:11" x14ac:dyDescent="0.25">
      <c r="K17491"/>
    </row>
    <row r="17492" spans="11:11" x14ac:dyDescent="0.25">
      <c r="K17492"/>
    </row>
    <row r="17493" spans="11:11" x14ac:dyDescent="0.25">
      <c r="K17493"/>
    </row>
    <row r="17494" spans="11:11" x14ac:dyDescent="0.25">
      <c r="K17494"/>
    </row>
    <row r="17495" spans="11:11" x14ac:dyDescent="0.25">
      <c r="K17495"/>
    </row>
    <row r="17496" spans="11:11" x14ac:dyDescent="0.25">
      <c r="K17496"/>
    </row>
    <row r="17497" spans="11:11" x14ac:dyDescent="0.25">
      <c r="K17497"/>
    </row>
    <row r="17498" spans="11:11" x14ac:dyDescent="0.25">
      <c r="K17498"/>
    </row>
    <row r="17499" spans="11:11" x14ac:dyDescent="0.25">
      <c r="K17499"/>
    </row>
    <row r="17500" spans="11:11" x14ac:dyDescent="0.25">
      <c r="K17500"/>
    </row>
    <row r="17501" spans="11:11" x14ac:dyDescent="0.25">
      <c r="K17501"/>
    </row>
    <row r="17502" spans="11:11" x14ac:dyDescent="0.25">
      <c r="K17502"/>
    </row>
    <row r="17503" spans="11:11" x14ac:dyDescent="0.25">
      <c r="K17503"/>
    </row>
    <row r="17504" spans="11:11" x14ac:dyDescent="0.25">
      <c r="K17504"/>
    </row>
    <row r="17505" spans="11:11" x14ac:dyDescent="0.25">
      <c r="K17505"/>
    </row>
    <row r="17506" spans="11:11" x14ac:dyDescent="0.25">
      <c r="K17506"/>
    </row>
    <row r="17507" spans="11:11" x14ac:dyDescent="0.25">
      <c r="K17507"/>
    </row>
    <row r="17508" spans="11:11" x14ac:dyDescent="0.25">
      <c r="K17508"/>
    </row>
    <row r="17509" spans="11:11" x14ac:dyDescent="0.25">
      <c r="K17509"/>
    </row>
    <row r="17510" spans="11:11" x14ac:dyDescent="0.25">
      <c r="K17510"/>
    </row>
    <row r="17511" spans="11:11" x14ac:dyDescent="0.25">
      <c r="K17511"/>
    </row>
    <row r="17512" spans="11:11" x14ac:dyDescent="0.25">
      <c r="K17512"/>
    </row>
    <row r="17513" spans="11:11" x14ac:dyDescent="0.25">
      <c r="K17513"/>
    </row>
    <row r="17514" spans="11:11" x14ac:dyDescent="0.25">
      <c r="K17514"/>
    </row>
    <row r="17515" spans="11:11" x14ac:dyDescent="0.25">
      <c r="K17515"/>
    </row>
    <row r="17516" spans="11:11" x14ac:dyDescent="0.25">
      <c r="K17516"/>
    </row>
    <row r="17517" spans="11:11" x14ac:dyDescent="0.25">
      <c r="K17517"/>
    </row>
    <row r="17518" spans="11:11" x14ac:dyDescent="0.25">
      <c r="K17518"/>
    </row>
    <row r="17519" spans="11:11" x14ac:dyDescent="0.25">
      <c r="K17519"/>
    </row>
    <row r="17520" spans="11:11" x14ac:dyDescent="0.25">
      <c r="K17520"/>
    </row>
    <row r="17521" spans="11:11" x14ac:dyDescent="0.25">
      <c r="K17521"/>
    </row>
    <row r="17522" spans="11:11" x14ac:dyDescent="0.25">
      <c r="K17522"/>
    </row>
    <row r="17523" spans="11:11" x14ac:dyDescent="0.25">
      <c r="K17523"/>
    </row>
    <row r="17524" spans="11:11" x14ac:dyDescent="0.25">
      <c r="K17524"/>
    </row>
    <row r="17525" spans="11:11" x14ac:dyDescent="0.25">
      <c r="K17525"/>
    </row>
    <row r="17526" spans="11:11" x14ac:dyDescent="0.25">
      <c r="K17526"/>
    </row>
    <row r="17527" spans="11:11" x14ac:dyDescent="0.25">
      <c r="K17527"/>
    </row>
    <row r="17528" spans="11:11" x14ac:dyDescent="0.25">
      <c r="K17528"/>
    </row>
    <row r="17529" spans="11:11" x14ac:dyDescent="0.25">
      <c r="K17529"/>
    </row>
    <row r="17530" spans="11:11" x14ac:dyDescent="0.25">
      <c r="K17530"/>
    </row>
    <row r="17531" spans="11:11" x14ac:dyDescent="0.25">
      <c r="K17531"/>
    </row>
    <row r="17532" spans="11:11" x14ac:dyDescent="0.25">
      <c r="K17532"/>
    </row>
    <row r="17533" spans="11:11" x14ac:dyDescent="0.25">
      <c r="K17533"/>
    </row>
    <row r="17534" spans="11:11" x14ac:dyDescent="0.25">
      <c r="K17534"/>
    </row>
    <row r="17535" spans="11:11" x14ac:dyDescent="0.25">
      <c r="K17535"/>
    </row>
    <row r="17536" spans="11:11" x14ac:dyDescent="0.25">
      <c r="K17536"/>
    </row>
    <row r="17537" spans="11:11" x14ac:dyDescent="0.25">
      <c r="K17537"/>
    </row>
    <row r="17538" spans="11:11" x14ac:dyDescent="0.25">
      <c r="K17538"/>
    </row>
    <row r="17539" spans="11:11" x14ac:dyDescent="0.25">
      <c r="K17539"/>
    </row>
    <row r="17540" spans="11:11" x14ac:dyDescent="0.25">
      <c r="K17540"/>
    </row>
    <row r="17541" spans="11:11" x14ac:dyDescent="0.25">
      <c r="K17541"/>
    </row>
    <row r="17542" spans="11:11" x14ac:dyDescent="0.25">
      <c r="K17542"/>
    </row>
    <row r="17543" spans="11:11" x14ac:dyDescent="0.25">
      <c r="K17543"/>
    </row>
    <row r="17544" spans="11:11" x14ac:dyDescent="0.25">
      <c r="K17544"/>
    </row>
    <row r="17545" spans="11:11" x14ac:dyDescent="0.25">
      <c r="K17545"/>
    </row>
    <row r="17546" spans="11:11" x14ac:dyDescent="0.25">
      <c r="K17546"/>
    </row>
    <row r="17547" spans="11:11" x14ac:dyDescent="0.25">
      <c r="K17547"/>
    </row>
    <row r="17548" spans="11:11" x14ac:dyDescent="0.25">
      <c r="K17548"/>
    </row>
    <row r="17549" spans="11:11" x14ac:dyDescent="0.25">
      <c r="K17549"/>
    </row>
    <row r="17550" spans="11:11" x14ac:dyDescent="0.25">
      <c r="K17550"/>
    </row>
    <row r="17551" spans="11:11" x14ac:dyDescent="0.25">
      <c r="K17551"/>
    </row>
    <row r="17552" spans="11:11" x14ac:dyDescent="0.25">
      <c r="K17552"/>
    </row>
    <row r="17553" spans="11:11" x14ac:dyDescent="0.25">
      <c r="K17553"/>
    </row>
    <row r="17554" spans="11:11" x14ac:dyDescent="0.25">
      <c r="K17554"/>
    </row>
    <row r="17555" spans="11:11" x14ac:dyDescent="0.25">
      <c r="K17555"/>
    </row>
    <row r="17556" spans="11:11" x14ac:dyDescent="0.25">
      <c r="K17556"/>
    </row>
    <row r="17557" spans="11:11" x14ac:dyDescent="0.25">
      <c r="K17557"/>
    </row>
    <row r="17558" spans="11:11" x14ac:dyDescent="0.25">
      <c r="K17558"/>
    </row>
    <row r="17559" spans="11:11" x14ac:dyDescent="0.25">
      <c r="K17559"/>
    </row>
    <row r="17560" spans="11:11" x14ac:dyDescent="0.25">
      <c r="K17560"/>
    </row>
    <row r="17561" spans="11:11" x14ac:dyDescent="0.25">
      <c r="K17561"/>
    </row>
    <row r="17562" spans="11:11" x14ac:dyDescent="0.25">
      <c r="K17562"/>
    </row>
    <row r="17563" spans="11:11" x14ac:dyDescent="0.25">
      <c r="K17563"/>
    </row>
    <row r="17564" spans="11:11" x14ac:dyDescent="0.25">
      <c r="K17564"/>
    </row>
    <row r="17565" spans="11:11" x14ac:dyDescent="0.25">
      <c r="K17565"/>
    </row>
    <row r="17566" spans="11:11" x14ac:dyDescent="0.25">
      <c r="K17566"/>
    </row>
    <row r="17567" spans="11:11" x14ac:dyDescent="0.25">
      <c r="K17567"/>
    </row>
    <row r="17568" spans="11:11" x14ac:dyDescent="0.25">
      <c r="K17568"/>
    </row>
    <row r="17569" spans="11:11" x14ac:dyDescent="0.25">
      <c r="K17569"/>
    </row>
    <row r="17570" spans="11:11" x14ac:dyDescent="0.25">
      <c r="K17570"/>
    </row>
    <row r="17571" spans="11:11" x14ac:dyDescent="0.25">
      <c r="K17571"/>
    </row>
    <row r="17572" spans="11:11" x14ac:dyDescent="0.25">
      <c r="K17572"/>
    </row>
    <row r="17573" spans="11:11" x14ac:dyDescent="0.25">
      <c r="K17573"/>
    </row>
    <row r="17574" spans="11:11" x14ac:dyDescent="0.25">
      <c r="K17574"/>
    </row>
    <row r="17575" spans="11:11" x14ac:dyDescent="0.25">
      <c r="K17575"/>
    </row>
    <row r="17576" spans="11:11" x14ac:dyDescent="0.25">
      <c r="K17576"/>
    </row>
    <row r="17577" spans="11:11" x14ac:dyDescent="0.25">
      <c r="K17577"/>
    </row>
    <row r="17578" spans="11:11" x14ac:dyDescent="0.25">
      <c r="K17578"/>
    </row>
    <row r="17579" spans="11:11" x14ac:dyDescent="0.25">
      <c r="K17579"/>
    </row>
    <row r="17580" spans="11:11" x14ac:dyDescent="0.25">
      <c r="K17580"/>
    </row>
    <row r="17581" spans="11:11" x14ac:dyDescent="0.25">
      <c r="K17581"/>
    </row>
    <row r="17582" spans="11:11" x14ac:dyDescent="0.25">
      <c r="K17582"/>
    </row>
    <row r="17583" spans="11:11" x14ac:dyDescent="0.25">
      <c r="K17583"/>
    </row>
    <row r="17584" spans="11:11" x14ac:dyDescent="0.25">
      <c r="K17584"/>
    </row>
    <row r="17585" spans="11:11" x14ac:dyDescent="0.25">
      <c r="K17585"/>
    </row>
    <row r="17586" spans="11:11" x14ac:dyDescent="0.25">
      <c r="K17586"/>
    </row>
    <row r="17587" spans="11:11" x14ac:dyDescent="0.25">
      <c r="K17587"/>
    </row>
    <row r="17588" spans="11:11" x14ac:dyDescent="0.25">
      <c r="K17588"/>
    </row>
    <row r="17589" spans="11:11" x14ac:dyDescent="0.25">
      <c r="K17589"/>
    </row>
    <row r="17590" spans="11:11" x14ac:dyDescent="0.25">
      <c r="K17590"/>
    </row>
    <row r="17591" spans="11:11" x14ac:dyDescent="0.25">
      <c r="K17591"/>
    </row>
    <row r="17592" spans="11:11" x14ac:dyDescent="0.25">
      <c r="K17592"/>
    </row>
    <row r="17593" spans="11:11" x14ac:dyDescent="0.25">
      <c r="K17593"/>
    </row>
    <row r="17594" spans="11:11" x14ac:dyDescent="0.25">
      <c r="K17594"/>
    </row>
    <row r="17595" spans="11:11" x14ac:dyDescent="0.25">
      <c r="K17595"/>
    </row>
    <row r="17596" spans="11:11" x14ac:dyDescent="0.25">
      <c r="K17596"/>
    </row>
    <row r="17597" spans="11:11" x14ac:dyDescent="0.25">
      <c r="K17597"/>
    </row>
    <row r="17598" spans="11:11" x14ac:dyDescent="0.25">
      <c r="K17598"/>
    </row>
    <row r="17599" spans="11:11" x14ac:dyDescent="0.25">
      <c r="K17599"/>
    </row>
    <row r="17600" spans="11:11" x14ac:dyDescent="0.25">
      <c r="K17600"/>
    </row>
    <row r="17601" spans="11:11" x14ac:dyDescent="0.25">
      <c r="K17601"/>
    </row>
    <row r="17602" spans="11:11" x14ac:dyDescent="0.25">
      <c r="K17602"/>
    </row>
    <row r="17603" spans="11:11" x14ac:dyDescent="0.25">
      <c r="K17603"/>
    </row>
    <row r="17604" spans="11:11" x14ac:dyDescent="0.25">
      <c r="K17604"/>
    </row>
    <row r="17605" spans="11:11" x14ac:dyDescent="0.25">
      <c r="K17605"/>
    </row>
    <row r="17606" spans="11:11" x14ac:dyDescent="0.25">
      <c r="K17606"/>
    </row>
    <row r="17607" spans="11:11" x14ac:dyDescent="0.25">
      <c r="K17607"/>
    </row>
    <row r="17608" spans="11:11" x14ac:dyDescent="0.25">
      <c r="K17608"/>
    </row>
    <row r="17609" spans="11:11" x14ac:dyDescent="0.25">
      <c r="K17609"/>
    </row>
    <row r="17610" spans="11:11" x14ac:dyDescent="0.25">
      <c r="K17610"/>
    </row>
    <row r="17611" spans="11:11" x14ac:dyDescent="0.25">
      <c r="K17611"/>
    </row>
    <row r="17612" spans="11:11" x14ac:dyDescent="0.25">
      <c r="K17612"/>
    </row>
    <row r="17613" spans="11:11" x14ac:dyDescent="0.25">
      <c r="K17613"/>
    </row>
    <row r="17614" spans="11:11" x14ac:dyDescent="0.25">
      <c r="K17614"/>
    </row>
    <row r="17615" spans="11:11" x14ac:dyDescent="0.25">
      <c r="K17615"/>
    </row>
    <row r="17616" spans="11:11" x14ac:dyDescent="0.25">
      <c r="K17616"/>
    </row>
    <row r="17617" spans="11:11" x14ac:dyDescent="0.25">
      <c r="K17617"/>
    </row>
    <row r="17618" spans="11:11" x14ac:dyDescent="0.25">
      <c r="K17618"/>
    </row>
    <row r="17619" spans="11:11" x14ac:dyDescent="0.25">
      <c r="K17619"/>
    </row>
    <row r="17620" spans="11:11" x14ac:dyDescent="0.25">
      <c r="K17620"/>
    </row>
    <row r="17621" spans="11:11" x14ac:dyDescent="0.25">
      <c r="K17621"/>
    </row>
    <row r="17622" spans="11:11" x14ac:dyDescent="0.25">
      <c r="K17622"/>
    </row>
    <row r="17623" spans="11:11" x14ac:dyDescent="0.25">
      <c r="K17623"/>
    </row>
    <row r="17624" spans="11:11" x14ac:dyDescent="0.25">
      <c r="K17624"/>
    </row>
    <row r="17625" spans="11:11" x14ac:dyDescent="0.25">
      <c r="K17625"/>
    </row>
    <row r="17626" spans="11:11" x14ac:dyDescent="0.25">
      <c r="K17626"/>
    </row>
    <row r="17627" spans="11:11" x14ac:dyDescent="0.25">
      <c r="K17627"/>
    </row>
    <row r="17628" spans="11:11" x14ac:dyDescent="0.25">
      <c r="K17628"/>
    </row>
    <row r="17629" spans="11:11" x14ac:dyDescent="0.25">
      <c r="K17629"/>
    </row>
    <row r="17630" spans="11:11" x14ac:dyDescent="0.25">
      <c r="K17630"/>
    </row>
    <row r="17631" spans="11:11" x14ac:dyDescent="0.25">
      <c r="K17631"/>
    </row>
    <row r="17632" spans="11:11" x14ac:dyDescent="0.25">
      <c r="K17632"/>
    </row>
    <row r="17633" spans="11:11" x14ac:dyDescent="0.25">
      <c r="K17633"/>
    </row>
    <row r="17634" spans="11:11" x14ac:dyDescent="0.25">
      <c r="K17634"/>
    </row>
    <row r="17635" spans="11:11" x14ac:dyDescent="0.25">
      <c r="K17635"/>
    </row>
    <row r="17636" spans="11:11" x14ac:dyDescent="0.25">
      <c r="K17636"/>
    </row>
    <row r="17637" spans="11:11" x14ac:dyDescent="0.25">
      <c r="K17637"/>
    </row>
    <row r="17638" spans="11:11" x14ac:dyDescent="0.25">
      <c r="K17638"/>
    </row>
    <row r="17639" spans="11:11" x14ac:dyDescent="0.25">
      <c r="K17639"/>
    </row>
    <row r="17640" spans="11:11" x14ac:dyDescent="0.25">
      <c r="K17640"/>
    </row>
    <row r="17641" spans="11:11" x14ac:dyDescent="0.25">
      <c r="K17641"/>
    </row>
    <row r="17642" spans="11:11" x14ac:dyDescent="0.25">
      <c r="K17642"/>
    </row>
    <row r="17643" spans="11:11" x14ac:dyDescent="0.25">
      <c r="K17643"/>
    </row>
    <row r="17644" spans="11:11" x14ac:dyDescent="0.25">
      <c r="K17644"/>
    </row>
    <row r="17645" spans="11:11" x14ac:dyDescent="0.25">
      <c r="K17645"/>
    </row>
    <row r="17646" spans="11:11" x14ac:dyDescent="0.25">
      <c r="K17646"/>
    </row>
    <row r="17647" spans="11:11" x14ac:dyDescent="0.25">
      <c r="K17647"/>
    </row>
    <row r="17648" spans="11:11" x14ac:dyDescent="0.25">
      <c r="K17648"/>
    </row>
    <row r="17649" spans="11:11" x14ac:dyDescent="0.25">
      <c r="K17649"/>
    </row>
    <row r="17650" spans="11:11" x14ac:dyDescent="0.25">
      <c r="K17650"/>
    </row>
    <row r="17651" spans="11:11" x14ac:dyDescent="0.25">
      <c r="K17651"/>
    </row>
    <row r="17652" spans="11:11" x14ac:dyDescent="0.25">
      <c r="K17652"/>
    </row>
    <row r="17653" spans="11:11" x14ac:dyDescent="0.25">
      <c r="K17653"/>
    </row>
    <row r="17654" spans="11:11" x14ac:dyDescent="0.25">
      <c r="K17654"/>
    </row>
    <row r="17655" spans="11:11" x14ac:dyDescent="0.25">
      <c r="K17655"/>
    </row>
    <row r="17656" spans="11:11" x14ac:dyDescent="0.25">
      <c r="K17656"/>
    </row>
    <row r="17657" spans="11:11" x14ac:dyDescent="0.25">
      <c r="K17657"/>
    </row>
    <row r="17658" spans="11:11" x14ac:dyDescent="0.25">
      <c r="K17658"/>
    </row>
    <row r="17659" spans="11:11" x14ac:dyDescent="0.25">
      <c r="K17659"/>
    </row>
    <row r="17660" spans="11:11" x14ac:dyDescent="0.25">
      <c r="K17660"/>
    </row>
    <row r="17661" spans="11:11" x14ac:dyDescent="0.25">
      <c r="K17661"/>
    </row>
    <row r="17662" spans="11:11" x14ac:dyDescent="0.25">
      <c r="K17662"/>
    </row>
    <row r="17663" spans="11:11" x14ac:dyDescent="0.25">
      <c r="K17663"/>
    </row>
    <row r="17664" spans="11:11" x14ac:dyDescent="0.25">
      <c r="K17664"/>
    </row>
    <row r="17665" spans="11:11" x14ac:dyDescent="0.25">
      <c r="K17665"/>
    </row>
    <row r="17666" spans="11:11" x14ac:dyDescent="0.25">
      <c r="K17666"/>
    </row>
    <row r="17667" spans="11:11" x14ac:dyDescent="0.25">
      <c r="K17667"/>
    </row>
    <row r="17668" spans="11:11" x14ac:dyDescent="0.25">
      <c r="K17668"/>
    </row>
    <row r="17669" spans="11:11" x14ac:dyDescent="0.25">
      <c r="K17669"/>
    </row>
    <row r="17670" spans="11:11" x14ac:dyDescent="0.25">
      <c r="K17670"/>
    </row>
    <row r="17671" spans="11:11" x14ac:dyDescent="0.25">
      <c r="K17671"/>
    </row>
    <row r="17672" spans="11:11" x14ac:dyDescent="0.25">
      <c r="K17672"/>
    </row>
    <row r="17673" spans="11:11" x14ac:dyDescent="0.25">
      <c r="K17673"/>
    </row>
    <row r="17674" spans="11:11" x14ac:dyDescent="0.25">
      <c r="K17674"/>
    </row>
    <row r="17675" spans="11:11" x14ac:dyDescent="0.25">
      <c r="K17675"/>
    </row>
    <row r="17676" spans="11:11" x14ac:dyDescent="0.25">
      <c r="K17676"/>
    </row>
    <row r="17677" spans="11:11" x14ac:dyDescent="0.25">
      <c r="K17677"/>
    </row>
    <row r="17678" spans="11:11" x14ac:dyDescent="0.25">
      <c r="K17678"/>
    </row>
    <row r="17679" spans="11:11" x14ac:dyDescent="0.25">
      <c r="K17679"/>
    </row>
    <row r="17680" spans="11:11" x14ac:dyDescent="0.25">
      <c r="K17680"/>
    </row>
    <row r="17681" spans="11:11" x14ac:dyDescent="0.25">
      <c r="K17681"/>
    </row>
    <row r="17682" spans="11:11" x14ac:dyDescent="0.25">
      <c r="K17682"/>
    </row>
    <row r="17683" spans="11:11" x14ac:dyDescent="0.25">
      <c r="K17683"/>
    </row>
    <row r="17684" spans="11:11" x14ac:dyDescent="0.25">
      <c r="K17684"/>
    </row>
    <row r="17685" spans="11:11" x14ac:dyDescent="0.25">
      <c r="K17685"/>
    </row>
    <row r="17686" spans="11:11" x14ac:dyDescent="0.25">
      <c r="K17686"/>
    </row>
    <row r="17687" spans="11:11" x14ac:dyDescent="0.25">
      <c r="K17687"/>
    </row>
    <row r="17688" spans="11:11" x14ac:dyDescent="0.25">
      <c r="K17688"/>
    </row>
    <row r="17689" spans="11:11" x14ac:dyDescent="0.25">
      <c r="K17689"/>
    </row>
    <row r="17690" spans="11:11" x14ac:dyDescent="0.25">
      <c r="K17690"/>
    </row>
    <row r="17691" spans="11:11" x14ac:dyDescent="0.25">
      <c r="K17691"/>
    </row>
    <row r="17692" spans="11:11" x14ac:dyDescent="0.25">
      <c r="K17692"/>
    </row>
    <row r="17693" spans="11:11" x14ac:dyDescent="0.25">
      <c r="K17693"/>
    </row>
    <row r="17694" spans="11:11" x14ac:dyDescent="0.25">
      <c r="K17694"/>
    </row>
    <row r="17695" spans="11:11" x14ac:dyDescent="0.25">
      <c r="K17695"/>
    </row>
    <row r="17696" spans="11:11" x14ac:dyDescent="0.25">
      <c r="K17696"/>
    </row>
    <row r="17697" spans="11:11" x14ac:dyDescent="0.25">
      <c r="K17697"/>
    </row>
    <row r="17698" spans="11:11" x14ac:dyDescent="0.25">
      <c r="K17698"/>
    </row>
    <row r="17699" spans="11:11" x14ac:dyDescent="0.25">
      <c r="K17699"/>
    </row>
    <row r="17700" spans="11:11" x14ac:dyDescent="0.25">
      <c r="K17700"/>
    </row>
    <row r="17701" spans="11:11" x14ac:dyDescent="0.25">
      <c r="K17701"/>
    </row>
    <row r="17702" spans="11:11" x14ac:dyDescent="0.25">
      <c r="K17702"/>
    </row>
    <row r="17703" spans="11:11" x14ac:dyDescent="0.25">
      <c r="K17703"/>
    </row>
    <row r="17704" spans="11:11" x14ac:dyDescent="0.25">
      <c r="K17704"/>
    </row>
    <row r="17705" spans="11:11" x14ac:dyDescent="0.25">
      <c r="K17705"/>
    </row>
    <row r="17706" spans="11:11" x14ac:dyDescent="0.25">
      <c r="K17706"/>
    </row>
    <row r="17707" spans="11:11" x14ac:dyDescent="0.25">
      <c r="K17707"/>
    </row>
    <row r="17708" spans="11:11" x14ac:dyDescent="0.25">
      <c r="K17708"/>
    </row>
    <row r="17709" spans="11:11" x14ac:dyDescent="0.25">
      <c r="K17709"/>
    </row>
    <row r="17710" spans="11:11" x14ac:dyDescent="0.25">
      <c r="K17710"/>
    </row>
    <row r="17711" spans="11:11" x14ac:dyDescent="0.25">
      <c r="K17711"/>
    </row>
    <row r="17712" spans="11:11" x14ac:dyDescent="0.25">
      <c r="K17712"/>
    </row>
    <row r="17713" spans="11:11" x14ac:dyDescent="0.25">
      <c r="K17713"/>
    </row>
    <row r="17714" spans="11:11" x14ac:dyDescent="0.25">
      <c r="K17714"/>
    </row>
    <row r="17715" spans="11:11" x14ac:dyDescent="0.25">
      <c r="K17715"/>
    </row>
    <row r="17716" spans="11:11" x14ac:dyDescent="0.25">
      <c r="K17716"/>
    </row>
    <row r="17717" spans="11:11" x14ac:dyDescent="0.25">
      <c r="K17717"/>
    </row>
    <row r="17718" spans="11:11" x14ac:dyDescent="0.25">
      <c r="K17718"/>
    </row>
    <row r="17719" spans="11:11" x14ac:dyDescent="0.25">
      <c r="K17719"/>
    </row>
    <row r="17720" spans="11:11" x14ac:dyDescent="0.25">
      <c r="K17720"/>
    </row>
    <row r="17721" spans="11:11" x14ac:dyDescent="0.25">
      <c r="K17721"/>
    </row>
    <row r="17722" spans="11:11" x14ac:dyDescent="0.25">
      <c r="K17722"/>
    </row>
    <row r="17723" spans="11:11" x14ac:dyDescent="0.25">
      <c r="K17723"/>
    </row>
    <row r="17724" spans="11:11" x14ac:dyDescent="0.25">
      <c r="K17724"/>
    </row>
    <row r="17725" spans="11:11" x14ac:dyDescent="0.25">
      <c r="K17725"/>
    </row>
    <row r="17726" spans="11:11" x14ac:dyDescent="0.25">
      <c r="K17726"/>
    </row>
    <row r="17727" spans="11:11" x14ac:dyDescent="0.25">
      <c r="K17727"/>
    </row>
    <row r="17728" spans="11:11" x14ac:dyDescent="0.25">
      <c r="K17728"/>
    </row>
    <row r="17729" spans="11:11" x14ac:dyDescent="0.25">
      <c r="K17729"/>
    </row>
    <row r="17730" spans="11:11" x14ac:dyDescent="0.25">
      <c r="K17730"/>
    </row>
    <row r="17731" spans="11:11" x14ac:dyDescent="0.25">
      <c r="K17731"/>
    </row>
    <row r="17732" spans="11:11" x14ac:dyDescent="0.25">
      <c r="K17732"/>
    </row>
    <row r="17733" spans="11:11" x14ac:dyDescent="0.25">
      <c r="K17733"/>
    </row>
    <row r="17734" spans="11:11" x14ac:dyDescent="0.25">
      <c r="K17734"/>
    </row>
    <row r="17735" spans="11:11" x14ac:dyDescent="0.25">
      <c r="K17735"/>
    </row>
    <row r="17736" spans="11:11" x14ac:dyDescent="0.25">
      <c r="K17736"/>
    </row>
    <row r="17737" spans="11:11" x14ac:dyDescent="0.25">
      <c r="K17737"/>
    </row>
    <row r="17738" spans="11:11" x14ac:dyDescent="0.25">
      <c r="K17738"/>
    </row>
    <row r="17739" spans="11:11" x14ac:dyDescent="0.25">
      <c r="K17739"/>
    </row>
    <row r="17740" spans="11:11" x14ac:dyDescent="0.25">
      <c r="K17740"/>
    </row>
    <row r="17741" spans="11:11" x14ac:dyDescent="0.25">
      <c r="K17741"/>
    </row>
    <row r="17742" spans="11:11" x14ac:dyDescent="0.25">
      <c r="K17742"/>
    </row>
    <row r="17743" spans="11:11" x14ac:dyDescent="0.25">
      <c r="K17743"/>
    </row>
    <row r="17744" spans="11:11" x14ac:dyDescent="0.25">
      <c r="K17744"/>
    </row>
    <row r="17745" spans="11:11" x14ac:dyDescent="0.25">
      <c r="K17745"/>
    </row>
    <row r="17746" spans="11:11" x14ac:dyDescent="0.25">
      <c r="K17746"/>
    </row>
    <row r="17747" spans="11:11" x14ac:dyDescent="0.25">
      <c r="K17747"/>
    </row>
    <row r="17748" spans="11:11" x14ac:dyDescent="0.25">
      <c r="K17748"/>
    </row>
    <row r="17749" spans="11:11" x14ac:dyDescent="0.25">
      <c r="K17749"/>
    </row>
    <row r="17750" spans="11:11" x14ac:dyDescent="0.25">
      <c r="K17750"/>
    </row>
    <row r="17751" spans="11:11" x14ac:dyDescent="0.25">
      <c r="K17751"/>
    </row>
    <row r="17752" spans="11:11" x14ac:dyDescent="0.25">
      <c r="K17752"/>
    </row>
    <row r="17753" spans="11:11" x14ac:dyDescent="0.25">
      <c r="K17753"/>
    </row>
    <row r="17754" spans="11:11" x14ac:dyDescent="0.25">
      <c r="K17754"/>
    </row>
    <row r="17755" spans="11:11" x14ac:dyDescent="0.25">
      <c r="K17755"/>
    </row>
    <row r="17756" spans="11:11" x14ac:dyDescent="0.25">
      <c r="K17756"/>
    </row>
    <row r="17757" spans="11:11" x14ac:dyDescent="0.25">
      <c r="K17757"/>
    </row>
    <row r="17758" spans="11:11" x14ac:dyDescent="0.25">
      <c r="K17758"/>
    </row>
    <row r="17759" spans="11:11" x14ac:dyDescent="0.25">
      <c r="K17759"/>
    </row>
    <row r="17760" spans="11:11" x14ac:dyDescent="0.25">
      <c r="K17760"/>
    </row>
    <row r="17761" spans="11:11" x14ac:dyDescent="0.25">
      <c r="K17761"/>
    </row>
    <row r="17762" spans="11:11" x14ac:dyDescent="0.25">
      <c r="K17762"/>
    </row>
    <row r="17763" spans="11:11" x14ac:dyDescent="0.25">
      <c r="K17763"/>
    </row>
    <row r="17764" spans="11:11" x14ac:dyDescent="0.25">
      <c r="K17764"/>
    </row>
    <row r="17765" spans="11:11" x14ac:dyDescent="0.25">
      <c r="K17765"/>
    </row>
    <row r="17766" spans="11:11" x14ac:dyDescent="0.25">
      <c r="K17766"/>
    </row>
    <row r="17767" spans="11:11" x14ac:dyDescent="0.25">
      <c r="K17767"/>
    </row>
    <row r="17768" spans="11:11" x14ac:dyDescent="0.25">
      <c r="K17768"/>
    </row>
    <row r="17769" spans="11:11" x14ac:dyDescent="0.25">
      <c r="K17769"/>
    </row>
    <row r="17770" spans="11:11" x14ac:dyDescent="0.25">
      <c r="K17770"/>
    </row>
    <row r="17771" spans="11:11" x14ac:dyDescent="0.25">
      <c r="K17771"/>
    </row>
    <row r="17772" spans="11:11" x14ac:dyDescent="0.25">
      <c r="K17772"/>
    </row>
    <row r="17773" spans="11:11" x14ac:dyDescent="0.25">
      <c r="K17773"/>
    </row>
    <row r="17774" spans="11:11" x14ac:dyDescent="0.25">
      <c r="K17774"/>
    </row>
    <row r="17775" spans="11:11" x14ac:dyDescent="0.25">
      <c r="K17775"/>
    </row>
    <row r="17776" spans="11:11" x14ac:dyDescent="0.25">
      <c r="K17776"/>
    </row>
    <row r="17777" spans="11:11" x14ac:dyDescent="0.25">
      <c r="K17777"/>
    </row>
    <row r="17778" spans="11:11" x14ac:dyDescent="0.25">
      <c r="K17778"/>
    </row>
    <row r="17779" spans="11:11" x14ac:dyDescent="0.25">
      <c r="K17779"/>
    </row>
    <row r="17780" spans="11:11" x14ac:dyDescent="0.25">
      <c r="K17780"/>
    </row>
    <row r="17781" spans="11:11" x14ac:dyDescent="0.25">
      <c r="K17781"/>
    </row>
    <row r="17782" spans="11:11" x14ac:dyDescent="0.25">
      <c r="K17782"/>
    </row>
    <row r="17783" spans="11:11" x14ac:dyDescent="0.25">
      <c r="K17783"/>
    </row>
    <row r="17784" spans="11:11" x14ac:dyDescent="0.25">
      <c r="K17784"/>
    </row>
    <row r="17785" spans="11:11" x14ac:dyDescent="0.25">
      <c r="K17785"/>
    </row>
    <row r="17786" spans="11:11" x14ac:dyDescent="0.25">
      <c r="K17786"/>
    </row>
    <row r="17787" spans="11:11" x14ac:dyDescent="0.25">
      <c r="K17787"/>
    </row>
    <row r="17788" spans="11:11" x14ac:dyDescent="0.25">
      <c r="K17788"/>
    </row>
    <row r="17789" spans="11:11" x14ac:dyDescent="0.25">
      <c r="K17789"/>
    </row>
    <row r="17790" spans="11:11" x14ac:dyDescent="0.25">
      <c r="K17790"/>
    </row>
    <row r="17791" spans="11:11" x14ac:dyDescent="0.25">
      <c r="K17791"/>
    </row>
    <row r="17792" spans="11:11" x14ac:dyDescent="0.25">
      <c r="K17792"/>
    </row>
    <row r="17793" spans="11:11" x14ac:dyDescent="0.25">
      <c r="K17793"/>
    </row>
    <row r="17794" spans="11:11" x14ac:dyDescent="0.25">
      <c r="K17794"/>
    </row>
    <row r="17795" spans="11:11" x14ac:dyDescent="0.25">
      <c r="K17795"/>
    </row>
    <row r="17796" spans="11:11" x14ac:dyDescent="0.25">
      <c r="K17796"/>
    </row>
    <row r="17797" spans="11:11" x14ac:dyDescent="0.25">
      <c r="K17797"/>
    </row>
    <row r="17798" spans="11:11" x14ac:dyDescent="0.25">
      <c r="K17798"/>
    </row>
    <row r="17799" spans="11:11" x14ac:dyDescent="0.25">
      <c r="K17799"/>
    </row>
    <row r="17800" spans="11:11" x14ac:dyDescent="0.25">
      <c r="K17800"/>
    </row>
    <row r="17801" spans="11:11" x14ac:dyDescent="0.25">
      <c r="K17801"/>
    </row>
    <row r="17802" spans="11:11" x14ac:dyDescent="0.25">
      <c r="K17802"/>
    </row>
    <row r="17803" spans="11:11" x14ac:dyDescent="0.25">
      <c r="K17803"/>
    </row>
    <row r="17804" spans="11:11" x14ac:dyDescent="0.25">
      <c r="K17804"/>
    </row>
    <row r="17805" spans="11:11" x14ac:dyDescent="0.25">
      <c r="K17805"/>
    </row>
    <row r="17806" spans="11:11" x14ac:dyDescent="0.25">
      <c r="K17806"/>
    </row>
    <row r="17807" spans="11:11" x14ac:dyDescent="0.25">
      <c r="K17807"/>
    </row>
    <row r="17808" spans="11:11" x14ac:dyDescent="0.25">
      <c r="K17808"/>
    </row>
    <row r="17809" spans="11:11" x14ac:dyDescent="0.25">
      <c r="K17809"/>
    </row>
    <row r="17810" spans="11:11" x14ac:dyDescent="0.25">
      <c r="K17810"/>
    </row>
    <row r="17811" spans="11:11" x14ac:dyDescent="0.25">
      <c r="K17811"/>
    </row>
    <row r="17812" spans="11:11" x14ac:dyDescent="0.25">
      <c r="K17812"/>
    </row>
    <row r="17813" spans="11:11" x14ac:dyDescent="0.25">
      <c r="K17813"/>
    </row>
    <row r="17814" spans="11:11" x14ac:dyDescent="0.25">
      <c r="K17814"/>
    </row>
    <row r="17815" spans="11:11" x14ac:dyDescent="0.25">
      <c r="K17815"/>
    </row>
    <row r="17816" spans="11:11" x14ac:dyDescent="0.25">
      <c r="K17816"/>
    </row>
    <row r="17817" spans="11:11" x14ac:dyDescent="0.25">
      <c r="K17817"/>
    </row>
    <row r="17818" spans="11:11" x14ac:dyDescent="0.25">
      <c r="K17818"/>
    </row>
    <row r="17819" spans="11:11" x14ac:dyDescent="0.25">
      <c r="K17819"/>
    </row>
    <row r="17820" spans="11:11" x14ac:dyDescent="0.25">
      <c r="K17820"/>
    </row>
    <row r="17821" spans="11:11" x14ac:dyDescent="0.25">
      <c r="K17821"/>
    </row>
    <row r="17822" spans="11:11" x14ac:dyDescent="0.25">
      <c r="K17822"/>
    </row>
    <row r="17823" spans="11:11" x14ac:dyDescent="0.25">
      <c r="K17823"/>
    </row>
    <row r="17824" spans="11:11" x14ac:dyDescent="0.25">
      <c r="K17824"/>
    </row>
    <row r="17825" spans="11:11" x14ac:dyDescent="0.25">
      <c r="K17825"/>
    </row>
    <row r="17826" spans="11:11" x14ac:dyDescent="0.25">
      <c r="K17826"/>
    </row>
    <row r="17827" spans="11:11" x14ac:dyDescent="0.25">
      <c r="K17827"/>
    </row>
    <row r="17828" spans="11:11" x14ac:dyDescent="0.25">
      <c r="K17828"/>
    </row>
    <row r="17829" spans="11:11" x14ac:dyDescent="0.25">
      <c r="K17829"/>
    </row>
    <row r="17830" spans="11:11" x14ac:dyDescent="0.25">
      <c r="K17830"/>
    </row>
    <row r="17831" spans="11:11" x14ac:dyDescent="0.25">
      <c r="K17831"/>
    </row>
    <row r="17832" spans="11:11" x14ac:dyDescent="0.25">
      <c r="K17832"/>
    </row>
    <row r="17833" spans="11:11" x14ac:dyDescent="0.25">
      <c r="K17833"/>
    </row>
    <row r="17834" spans="11:11" x14ac:dyDescent="0.25">
      <c r="K17834"/>
    </row>
    <row r="17835" spans="11:11" x14ac:dyDescent="0.25">
      <c r="K17835"/>
    </row>
    <row r="17836" spans="11:11" x14ac:dyDescent="0.25">
      <c r="K17836"/>
    </row>
    <row r="17837" spans="11:11" x14ac:dyDescent="0.25">
      <c r="K17837"/>
    </row>
    <row r="17838" spans="11:11" x14ac:dyDescent="0.25">
      <c r="K17838"/>
    </row>
    <row r="17839" spans="11:11" x14ac:dyDescent="0.25">
      <c r="K17839"/>
    </row>
    <row r="17840" spans="11:11" x14ac:dyDescent="0.25">
      <c r="K17840"/>
    </row>
    <row r="17841" spans="11:11" x14ac:dyDescent="0.25">
      <c r="K17841"/>
    </row>
    <row r="17842" spans="11:11" x14ac:dyDescent="0.25">
      <c r="K17842"/>
    </row>
    <row r="17843" spans="11:11" x14ac:dyDescent="0.25">
      <c r="K17843"/>
    </row>
    <row r="17844" spans="11:11" x14ac:dyDescent="0.25">
      <c r="K17844"/>
    </row>
    <row r="17845" spans="11:11" x14ac:dyDescent="0.25">
      <c r="K17845"/>
    </row>
    <row r="17846" spans="11:11" x14ac:dyDescent="0.25">
      <c r="K17846"/>
    </row>
    <row r="17847" spans="11:11" x14ac:dyDescent="0.25">
      <c r="K17847"/>
    </row>
    <row r="17848" spans="11:11" x14ac:dyDescent="0.25">
      <c r="K17848"/>
    </row>
    <row r="17849" spans="11:11" x14ac:dyDescent="0.25">
      <c r="K17849"/>
    </row>
    <row r="17850" spans="11:11" x14ac:dyDescent="0.25">
      <c r="K17850"/>
    </row>
    <row r="17851" spans="11:11" x14ac:dyDescent="0.25">
      <c r="K17851"/>
    </row>
    <row r="17852" spans="11:11" x14ac:dyDescent="0.25">
      <c r="K17852"/>
    </row>
    <row r="17853" spans="11:11" x14ac:dyDescent="0.25">
      <c r="K17853"/>
    </row>
    <row r="17854" spans="11:11" x14ac:dyDescent="0.25">
      <c r="K17854"/>
    </row>
    <row r="17855" spans="11:11" x14ac:dyDescent="0.25">
      <c r="K17855"/>
    </row>
    <row r="17856" spans="11:11" x14ac:dyDescent="0.25">
      <c r="K17856"/>
    </row>
    <row r="17857" spans="11:11" x14ac:dyDescent="0.25">
      <c r="K17857"/>
    </row>
    <row r="17858" spans="11:11" x14ac:dyDescent="0.25">
      <c r="K17858"/>
    </row>
    <row r="17859" spans="11:11" x14ac:dyDescent="0.25">
      <c r="K17859"/>
    </row>
    <row r="17860" spans="11:11" x14ac:dyDescent="0.25">
      <c r="K17860"/>
    </row>
    <row r="17861" spans="11:11" x14ac:dyDescent="0.25">
      <c r="K17861"/>
    </row>
    <row r="17862" spans="11:11" x14ac:dyDescent="0.25">
      <c r="K17862"/>
    </row>
    <row r="17863" spans="11:11" x14ac:dyDescent="0.25">
      <c r="K17863"/>
    </row>
    <row r="17864" spans="11:11" x14ac:dyDescent="0.25">
      <c r="K17864"/>
    </row>
    <row r="17865" spans="11:11" x14ac:dyDescent="0.25">
      <c r="K17865"/>
    </row>
    <row r="17866" spans="11:11" x14ac:dyDescent="0.25">
      <c r="K17866"/>
    </row>
    <row r="17867" spans="11:11" x14ac:dyDescent="0.25">
      <c r="K17867"/>
    </row>
    <row r="17868" spans="11:11" x14ac:dyDescent="0.25">
      <c r="K17868"/>
    </row>
    <row r="17869" spans="11:11" x14ac:dyDescent="0.25">
      <c r="K17869"/>
    </row>
    <row r="17870" spans="11:11" x14ac:dyDescent="0.25">
      <c r="K17870"/>
    </row>
    <row r="17871" spans="11:11" x14ac:dyDescent="0.25">
      <c r="K17871"/>
    </row>
    <row r="17872" spans="11:11" x14ac:dyDescent="0.25">
      <c r="K17872"/>
    </row>
    <row r="17873" spans="11:11" x14ac:dyDescent="0.25">
      <c r="K17873"/>
    </row>
    <row r="17874" spans="11:11" x14ac:dyDescent="0.25">
      <c r="K17874"/>
    </row>
    <row r="17875" spans="11:11" x14ac:dyDescent="0.25">
      <c r="K17875"/>
    </row>
    <row r="17876" spans="11:11" x14ac:dyDescent="0.25">
      <c r="K17876"/>
    </row>
    <row r="17877" spans="11:11" x14ac:dyDescent="0.25">
      <c r="K17877"/>
    </row>
    <row r="17878" spans="11:11" x14ac:dyDescent="0.25">
      <c r="K17878"/>
    </row>
    <row r="17879" spans="11:11" x14ac:dyDescent="0.25">
      <c r="K17879"/>
    </row>
    <row r="17880" spans="11:11" x14ac:dyDescent="0.25">
      <c r="K17880"/>
    </row>
    <row r="17881" spans="11:11" x14ac:dyDescent="0.25">
      <c r="K17881"/>
    </row>
    <row r="17882" spans="11:11" x14ac:dyDescent="0.25">
      <c r="K17882"/>
    </row>
    <row r="17883" spans="11:11" x14ac:dyDescent="0.25">
      <c r="K17883"/>
    </row>
    <row r="17884" spans="11:11" x14ac:dyDescent="0.25">
      <c r="K17884"/>
    </row>
    <row r="17885" spans="11:11" x14ac:dyDescent="0.25">
      <c r="K17885"/>
    </row>
    <row r="17886" spans="11:11" x14ac:dyDescent="0.25">
      <c r="K17886"/>
    </row>
    <row r="17887" spans="11:11" x14ac:dyDescent="0.25">
      <c r="K17887"/>
    </row>
    <row r="17888" spans="11:11" x14ac:dyDescent="0.25">
      <c r="K17888"/>
    </row>
    <row r="17889" spans="11:11" x14ac:dyDescent="0.25">
      <c r="K17889"/>
    </row>
    <row r="17890" spans="11:11" x14ac:dyDescent="0.25">
      <c r="K17890"/>
    </row>
    <row r="17891" spans="11:11" x14ac:dyDescent="0.25">
      <c r="K17891"/>
    </row>
    <row r="17892" spans="11:11" x14ac:dyDescent="0.25">
      <c r="K17892"/>
    </row>
    <row r="17893" spans="11:11" x14ac:dyDescent="0.25">
      <c r="K17893"/>
    </row>
    <row r="17894" spans="11:11" x14ac:dyDescent="0.25">
      <c r="K17894"/>
    </row>
    <row r="17895" spans="11:11" x14ac:dyDescent="0.25">
      <c r="K17895"/>
    </row>
    <row r="17896" spans="11:11" x14ac:dyDescent="0.25">
      <c r="K17896"/>
    </row>
    <row r="17897" spans="11:11" x14ac:dyDescent="0.25">
      <c r="K17897"/>
    </row>
    <row r="17898" spans="11:11" x14ac:dyDescent="0.25">
      <c r="K17898"/>
    </row>
    <row r="17899" spans="11:11" x14ac:dyDescent="0.25">
      <c r="K17899"/>
    </row>
    <row r="17900" spans="11:11" x14ac:dyDescent="0.25">
      <c r="K17900"/>
    </row>
    <row r="17901" spans="11:11" x14ac:dyDescent="0.25">
      <c r="K17901"/>
    </row>
    <row r="17902" spans="11:11" x14ac:dyDescent="0.25">
      <c r="K17902"/>
    </row>
    <row r="17903" spans="11:11" x14ac:dyDescent="0.25">
      <c r="K17903"/>
    </row>
    <row r="17904" spans="11:11" x14ac:dyDescent="0.25">
      <c r="K17904"/>
    </row>
    <row r="17905" spans="11:11" x14ac:dyDescent="0.25">
      <c r="K17905"/>
    </row>
    <row r="17906" spans="11:11" x14ac:dyDescent="0.25">
      <c r="K17906"/>
    </row>
    <row r="17907" spans="11:11" x14ac:dyDescent="0.25">
      <c r="K17907"/>
    </row>
    <row r="17908" spans="11:11" x14ac:dyDescent="0.25">
      <c r="K17908"/>
    </row>
    <row r="17909" spans="11:11" x14ac:dyDescent="0.25">
      <c r="K17909"/>
    </row>
    <row r="17910" spans="11:11" x14ac:dyDescent="0.25">
      <c r="K17910"/>
    </row>
    <row r="17911" spans="11:11" x14ac:dyDescent="0.25">
      <c r="K17911"/>
    </row>
    <row r="17912" spans="11:11" x14ac:dyDescent="0.25">
      <c r="K17912"/>
    </row>
    <row r="17913" spans="11:11" x14ac:dyDescent="0.25">
      <c r="K17913"/>
    </row>
    <row r="17914" spans="11:11" x14ac:dyDescent="0.25">
      <c r="K17914"/>
    </row>
    <row r="17915" spans="11:11" x14ac:dyDescent="0.25">
      <c r="K17915"/>
    </row>
    <row r="17916" spans="11:11" x14ac:dyDescent="0.25">
      <c r="K17916"/>
    </row>
    <row r="17917" spans="11:11" x14ac:dyDescent="0.25">
      <c r="K17917"/>
    </row>
    <row r="17918" spans="11:11" x14ac:dyDescent="0.25">
      <c r="K17918"/>
    </row>
    <row r="17919" spans="11:11" x14ac:dyDescent="0.25">
      <c r="K17919"/>
    </row>
    <row r="17920" spans="11:11" x14ac:dyDescent="0.25">
      <c r="K17920"/>
    </row>
    <row r="17921" spans="11:11" x14ac:dyDescent="0.25">
      <c r="K17921"/>
    </row>
    <row r="17922" spans="11:11" x14ac:dyDescent="0.25">
      <c r="K17922"/>
    </row>
    <row r="17923" spans="11:11" x14ac:dyDescent="0.25">
      <c r="K17923"/>
    </row>
    <row r="17924" spans="11:11" x14ac:dyDescent="0.25">
      <c r="K17924"/>
    </row>
    <row r="17925" spans="11:11" x14ac:dyDescent="0.25">
      <c r="K17925"/>
    </row>
    <row r="17926" spans="11:11" x14ac:dyDescent="0.25">
      <c r="K17926"/>
    </row>
    <row r="17927" spans="11:11" x14ac:dyDescent="0.25">
      <c r="K17927"/>
    </row>
    <row r="17928" spans="11:11" x14ac:dyDescent="0.25">
      <c r="K17928"/>
    </row>
    <row r="17929" spans="11:11" x14ac:dyDescent="0.25">
      <c r="K17929"/>
    </row>
    <row r="17930" spans="11:11" x14ac:dyDescent="0.25">
      <c r="K17930"/>
    </row>
    <row r="17931" spans="11:11" x14ac:dyDescent="0.25">
      <c r="K17931"/>
    </row>
    <row r="17932" spans="11:11" x14ac:dyDescent="0.25">
      <c r="K17932"/>
    </row>
    <row r="17933" spans="11:11" x14ac:dyDescent="0.25">
      <c r="K17933"/>
    </row>
    <row r="17934" spans="11:11" x14ac:dyDescent="0.25">
      <c r="K17934"/>
    </row>
    <row r="17935" spans="11:11" x14ac:dyDescent="0.25">
      <c r="K17935"/>
    </row>
    <row r="17936" spans="11:11" x14ac:dyDescent="0.25">
      <c r="K17936"/>
    </row>
    <row r="17937" spans="11:11" x14ac:dyDescent="0.25">
      <c r="K17937"/>
    </row>
    <row r="17938" spans="11:11" x14ac:dyDescent="0.25">
      <c r="K17938"/>
    </row>
    <row r="17939" spans="11:11" x14ac:dyDescent="0.25">
      <c r="K17939"/>
    </row>
    <row r="17940" spans="11:11" x14ac:dyDescent="0.25">
      <c r="K17940"/>
    </row>
    <row r="17941" spans="11:11" x14ac:dyDescent="0.25">
      <c r="K17941"/>
    </row>
    <row r="17942" spans="11:11" x14ac:dyDescent="0.25">
      <c r="K17942"/>
    </row>
    <row r="17943" spans="11:11" x14ac:dyDescent="0.25">
      <c r="K17943"/>
    </row>
    <row r="17944" spans="11:11" x14ac:dyDescent="0.25">
      <c r="K17944"/>
    </row>
    <row r="17945" spans="11:11" x14ac:dyDescent="0.25">
      <c r="K17945"/>
    </row>
    <row r="17946" spans="11:11" x14ac:dyDescent="0.25">
      <c r="K17946"/>
    </row>
    <row r="17947" spans="11:11" x14ac:dyDescent="0.25">
      <c r="K17947"/>
    </row>
    <row r="17948" spans="11:11" x14ac:dyDescent="0.25">
      <c r="K17948"/>
    </row>
    <row r="17949" spans="11:11" x14ac:dyDescent="0.25">
      <c r="K17949"/>
    </row>
    <row r="17950" spans="11:11" x14ac:dyDescent="0.25">
      <c r="K17950"/>
    </row>
    <row r="17951" spans="11:11" x14ac:dyDescent="0.25">
      <c r="K17951"/>
    </row>
    <row r="17952" spans="11:11" x14ac:dyDescent="0.25">
      <c r="K17952"/>
    </row>
    <row r="17953" spans="11:11" x14ac:dyDescent="0.25">
      <c r="K17953"/>
    </row>
    <row r="17954" spans="11:11" x14ac:dyDescent="0.25">
      <c r="K17954"/>
    </row>
    <row r="17955" spans="11:11" x14ac:dyDescent="0.25">
      <c r="K17955"/>
    </row>
    <row r="17956" spans="11:11" x14ac:dyDescent="0.25">
      <c r="K17956"/>
    </row>
    <row r="17957" spans="11:11" x14ac:dyDescent="0.25">
      <c r="K17957"/>
    </row>
    <row r="17958" spans="11:11" x14ac:dyDescent="0.25">
      <c r="K17958"/>
    </row>
    <row r="17959" spans="11:11" x14ac:dyDescent="0.25">
      <c r="K17959"/>
    </row>
    <row r="17960" spans="11:11" x14ac:dyDescent="0.25">
      <c r="K17960"/>
    </row>
    <row r="17961" spans="11:11" x14ac:dyDescent="0.25">
      <c r="K17961"/>
    </row>
    <row r="17962" spans="11:11" x14ac:dyDescent="0.25">
      <c r="K17962"/>
    </row>
    <row r="17963" spans="11:11" x14ac:dyDescent="0.25">
      <c r="K17963"/>
    </row>
    <row r="17964" spans="11:11" x14ac:dyDescent="0.25">
      <c r="K17964"/>
    </row>
    <row r="17965" spans="11:11" x14ac:dyDescent="0.25">
      <c r="K17965"/>
    </row>
    <row r="17966" spans="11:11" x14ac:dyDescent="0.25">
      <c r="K17966"/>
    </row>
    <row r="17967" spans="11:11" x14ac:dyDescent="0.25">
      <c r="K17967"/>
    </row>
    <row r="17968" spans="11:11" x14ac:dyDescent="0.25">
      <c r="K17968"/>
    </row>
    <row r="17969" spans="11:11" x14ac:dyDescent="0.25">
      <c r="K17969"/>
    </row>
    <row r="17970" spans="11:11" x14ac:dyDescent="0.25">
      <c r="K17970"/>
    </row>
    <row r="17971" spans="11:11" x14ac:dyDescent="0.25">
      <c r="K17971"/>
    </row>
    <row r="17972" spans="11:11" x14ac:dyDescent="0.25">
      <c r="K17972"/>
    </row>
    <row r="17973" spans="11:11" x14ac:dyDescent="0.25">
      <c r="K17973"/>
    </row>
    <row r="17974" spans="11:11" x14ac:dyDescent="0.25">
      <c r="K17974"/>
    </row>
    <row r="17975" spans="11:11" x14ac:dyDescent="0.25">
      <c r="K17975"/>
    </row>
    <row r="17976" spans="11:11" x14ac:dyDescent="0.25">
      <c r="K17976"/>
    </row>
    <row r="17977" spans="11:11" x14ac:dyDescent="0.25">
      <c r="K17977"/>
    </row>
    <row r="17978" spans="11:11" x14ac:dyDescent="0.25">
      <c r="K17978"/>
    </row>
    <row r="17979" spans="11:11" x14ac:dyDescent="0.25">
      <c r="K17979"/>
    </row>
    <row r="17980" spans="11:11" x14ac:dyDescent="0.25">
      <c r="K17980"/>
    </row>
    <row r="17981" spans="11:11" x14ac:dyDescent="0.25">
      <c r="K17981"/>
    </row>
    <row r="17982" spans="11:11" x14ac:dyDescent="0.25">
      <c r="K17982"/>
    </row>
    <row r="17983" spans="11:11" x14ac:dyDescent="0.25">
      <c r="K17983"/>
    </row>
    <row r="17984" spans="11:11" x14ac:dyDescent="0.25">
      <c r="K17984"/>
    </row>
    <row r="17985" spans="11:11" x14ac:dyDescent="0.25">
      <c r="K17985"/>
    </row>
    <row r="17986" spans="11:11" x14ac:dyDescent="0.25">
      <c r="K17986"/>
    </row>
    <row r="17987" spans="11:11" x14ac:dyDescent="0.25">
      <c r="K17987"/>
    </row>
    <row r="17988" spans="11:11" x14ac:dyDescent="0.25">
      <c r="K17988"/>
    </row>
    <row r="17989" spans="11:11" x14ac:dyDescent="0.25">
      <c r="K17989"/>
    </row>
    <row r="17990" spans="11:11" x14ac:dyDescent="0.25">
      <c r="K17990"/>
    </row>
    <row r="17991" spans="11:11" x14ac:dyDescent="0.25">
      <c r="K17991"/>
    </row>
    <row r="17992" spans="11:11" x14ac:dyDescent="0.25">
      <c r="K17992"/>
    </row>
    <row r="17993" spans="11:11" x14ac:dyDescent="0.25">
      <c r="K17993"/>
    </row>
    <row r="17994" spans="11:11" x14ac:dyDescent="0.25">
      <c r="K17994"/>
    </row>
    <row r="17995" spans="11:11" x14ac:dyDescent="0.25">
      <c r="K17995"/>
    </row>
    <row r="17996" spans="11:11" x14ac:dyDescent="0.25">
      <c r="K17996"/>
    </row>
    <row r="17997" spans="11:11" x14ac:dyDescent="0.25">
      <c r="K17997"/>
    </row>
    <row r="17998" spans="11:11" x14ac:dyDescent="0.25">
      <c r="K17998"/>
    </row>
    <row r="17999" spans="11:11" x14ac:dyDescent="0.25">
      <c r="K17999"/>
    </row>
    <row r="18000" spans="11:11" x14ac:dyDescent="0.25">
      <c r="K18000"/>
    </row>
    <row r="18001" spans="11:11" x14ac:dyDescent="0.25">
      <c r="K18001"/>
    </row>
    <row r="18002" spans="11:11" x14ac:dyDescent="0.25">
      <c r="K18002"/>
    </row>
    <row r="18003" spans="11:11" x14ac:dyDescent="0.25">
      <c r="K18003"/>
    </row>
    <row r="18004" spans="11:11" x14ac:dyDescent="0.25">
      <c r="K18004"/>
    </row>
    <row r="18005" spans="11:11" x14ac:dyDescent="0.25">
      <c r="K18005"/>
    </row>
    <row r="18006" spans="11:11" x14ac:dyDescent="0.25">
      <c r="K18006"/>
    </row>
    <row r="18007" spans="11:11" x14ac:dyDescent="0.25">
      <c r="K18007"/>
    </row>
    <row r="18008" spans="11:11" x14ac:dyDescent="0.25">
      <c r="K18008"/>
    </row>
    <row r="18009" spans="11:11" x14ac:dyDescent="0.25">
      <c r="K18009"/>
    </row>
    <row r="18010" spans="11:11" x14ac:dyDescent="0.25">
      <c r="K18010"/>
    </row>
    <row r="18011" spans="11:11" x14ac:dyDescent="0.25">
      <c r="K18011"/>
    </row>
    <row r="18012" spans="11:11" x14ac:dyDescent="0.25">
      <c r="K18012"/>
    </row>
    <row r="18013" spans="11:11" x14ac:dyDescent="0.25">
      <c r="K18013"/>
    </row>
    <row r="18014" spans="11:11" x14ac:dyDescent="0.25">
      <c r="K18014"/>
    </row>
    <row r="18015" spans="11:11" x14ac:dyDescent="0.25">
      <c r="K18015"/>
    </row>
    <row r="18016" spans="11:11" x14ac:dyDescent="0.25">
      <c r="K18016"/>
    </row>
    <row r="18017" spans="11:11" x14ac:dyDescent="0.25">
      <c r="K18017"/>
    </row>
    <row r="18018" spans="11:11" x14ac:dyDescent="0.25">
      <c r="K18018"/>
    </row>
    <row r="18019" spans="11:11" x14ac:dyDescent="0.25">
      <c r="K18019"/>
    </row>
    <row r="18020" spans="11:11" x14ac:dyDescent="0.25">
      <c r="K18020"/>
    </row>
    <row r="18021" spans="11:11" x14ac:dyDescent="0.25">
      <c r="K18021"/>
    </row>
    <row r="18022" spans="11:11" x14ac:dyDescent="0.25">
      <c r="K18022"/>
    </row>
    <row r="18023" spans="11:11" x14ac:dyDescent="0.25">
      <c r="K18023"/>
    </row>
    <row r="18024" spans="11:11" x14ac:dyDescent="0.25">
      <c r="K18024"/>
    </row>
    <row r="18025" spans="11:11" x14ac:dyDescent="0.25">
      <c r="K18025"/>
    </row>
    <row r="18026" spans="11:11" x14ac:dyDescent="0.25">
      <c r="K18026"/>
    </row>
    <row r="18027" spans="11:11" x14ac:dyDescent="0.25">
      <c r="K18027"/>
    </row>
    <row r="18028" spans="11:11" x14ac:dyDescent="0.25">
      <c r="K18028"/>
    </row>
    <row r="18029" spans="11:11" x14ac:dyDescent="0.25">
      <c r="K18029"/>
    </row>
    <row r="18030" spans="11:11" x14ac:dyDescent="0.25">
      <c r="K18030"/>
    </row>
    <row r="18031" spans="11:11" x14ac:dyDescent="0.25">
      <c r="K18031"/>
    </row>
    <row r="18032" spans="11:11" x14ac:dyDescent="0.25">
      <c r="K18032"/>
    </row>
    <row r="18033" spans="11:11" x14ac:dyDescent="0.25">
      <c r="K18033"/>
    </row>
    <row r="18034" spans="11:11" x14ac:dyDescent="0.25">
      <c r="K18034"/>
    </row>
    <row r="18035" spans="11:11" x14ac:dyDescent="0.25">
      <c r="K18035"/>
    </row>
    <row r="18036" spans="11:11" x14ac:dyDescent="0.25">
      <c r="K18036"/>
    </row>
    <row r="18037" spans="11:11" x14ac:dyDescent="0.25">
      <c r="K18037"/>
    </row>
    <row r="18038" spans="11:11" x14ac:dyDescent="0.25">
      <c r="K18038"/>
    </row>
    <row r="18039" spans="11:11" x14ac:dyDescent="0.25">
      <c r="K18039"/>
    </row>
    <row r="18040" spans="11:11" x14ac:dyDescent="0.25">
      <c r="K18040"/>
    </row>
    <row r="18041" spans="11:11" x14ac:dyDescent="0.25">
      <c r="K18041"/>
    </row>
    <row r="18042" spans="11:11" x14ac:dyDescent="0.25">
      <c r="K18042"/>
    </row>
    <row r="18043" spans="11:11" x14ac:dyDescent="0.25">
      <c r="K18043"/>
    </row>
    <row r="18044" spans="11:11" x14ac:dyDescent="0.25">
      <c r="K18044"/>
    </row>
    <row r="18045" spans="11:11" x14ac:dyDescent="0.25">
      <c r="K18045"/>
    </row>
    <row r="18046" spans="11:11" x14ac:dyDescent="0.25">
      <c r="K18046"/>
    </row>
    <row r="18047" spans="11:11" x14ac:dyDescent="0.25">
      <c r="K18047"/>
    </row>
    <row r="18048" spans="11:11" x14ac:dyDescent="0.25">
      <c r="K18048"/>
    </row>
    <row r="18049" spans="11:11" x14ac:dyDescent="0.25">
      <c r="K18049"/>
    </row>
    <row r="18050" spans="11:11" x14ac:dyDescent="0.25">
      <c r="K18050"/>
    </row>
    <row r="18051" spans="11:11" x14ac:dyDescent="0.25">
      <c r="K18051"/>
    </row>
    <row r="18052" spans="11:11" x14ac:dyDescent="0.25">
      <c r="K18052"/>
    </row>
    <row r="18053" spans="11:11" x14ac:dyDescent="0.25">
      <c r="K18053"/>
    </row>
    <row r="18054" spans="11:11" x14ac:dyDescent="0.25">
      <c r="K18054"/>
    </row>
    <row r="18055" spans="11:11" x14ac:dyDescent="0.25">
      <c r="K18055"/>
    </row>
    <row r="18056" spans="11:11" x14ac:dyDescent="0.25">
      <c r="K18056"/>
    </row>
    <row r="18057" spans="11:11" x14ac:dyDescent="0.25">
      <c r="K18057"/>
    </row>
    <row r="18058" spans="11:11" x14ac:dyDescent="0.25">
      <c r="K18058"/>
    </row>
    <row r="18059" spans="11:11" x14ac:dyDescent="0.25">
      <c r="K18059"/>
    </row>
    <row r="18060" spans="11:11" x14ac:dyDescent="0.25">
      <c r="K18060"/>
    </row>
    <row r="18061" spans="11:11" x14ac:dyDescent="0.25">
      <c r="K18061"/>
    </row>
    <row r="18062" spans="11:11" x14ac:dyDescent="0.25">
      <c r="K18062"/>
    </row>
    <row r="18063" spans="11:11" x14ac:dyDescent="0.25">
      <c r="K18063"/>
    </row>
    <row r="18064" spans="11:11" x14ac:dyDescent="0.25">
      <c r="K18064"/>
    </row>
    <row r="18065" spans="11:11" x14ac:dyDescent="0.25">
      <c r="K18065"/>
    </row>
    <row r="18066" spans="11:11" x14ac:dyDescent="0.25">
      <c r="K18066"/>
    </row>
    <row r="18067" spans="11:11" x14ac:dyDescent="0.25">
      <c r="K18067"/>
    </row>
    <row r="18068" spans="11:11" x14ac:dyDescent="0.25">
      <c r="K18068"/>
    </row>
    <row r="18069" spans="11:11" x14ac:dyDescent="0.25">
      <c r="K18069"/>
    </row>
    <row r="18070" spans="11:11" x14ac:dyDescent="0.25">
      <c r="K18070"/>
    </row>
    <row r="18071" spans="11:11" x14ac:dyDescent="0.25">
      <c r="K18071"/>
    </row>
    <row r="18072" spans="11:11" x14ac:dyDescent="0.25">
      <c r="K18072"/>
    </row>
    <row r="18073" spans="11:11" x14ac:dyDescent="0.25">
      <c r="K18073"/>
    </row>
    <row r="18074" spans="11:11" x14ac:dyDescent="0.25">
      <c r="K18074"/>
    </row>
    <row r="18075" spans="11:11" x14ac:dyDescent="0.25">
      <c r="K18075"/>
    </row>
    <row r="18076" spans="11:11" x14ac:dyDescent="0.25">
      <c r="K18076"/>
    </row>
    <row r="18077" spans="11:11" x14ac:dyDescent="0.25">
      <c r="K18077"/>
    </row>
    <row r="18078" spans="11:11" x14ac:dyDescent="0.25">
      <c r="K18078"/>
    </row>
    <row r="18079" spans="11:11" x14ac:dyDescent="0.25">
      <c r="K18079"/>
    </row>
    <row r="18080" spans="11:11" x14ac:dyDescent="0.25">
      <c r="K18080"/>
    </row>
    <row r="18081" spans="11:11" x14ac:dyDescent="0.25">
      <c r="K18081"/>
    </row>
    <row r="18082" spans="11:11" x14ac:dyDescent="0.25">
      <c r="K18082"/>
    </row>
    <row r="18083" spans="11:11" x14ac:dyDescent="0.25">
      <c r="K18083"/>
    </row>
    <row r="18084" spans="11:11" x14ac:dyDescent="0.25">
      <c r="K18084"/>
    </row>
    <row r="18085" spans="11:11" x14ac:dyDescent="0.25">
      <c r="K18085"/>
    </row>
    <row r="18086" spans="11:11" x14ac:dyDescent="0.25">
      <c r="K18086"/>
    </row>
    <row r="18087" spans="11:11" x14ac:dyDescent="0.25">
      <c r="K18087"/>
    </row>
    <row r="18088" spans="11:11" x14ac:dyDescent="0.25">
      <c r="K18088"/>
    </row>
    <row r="18089" spans="11:11" x14ac:dyDescent="0.25">
      <c r="K18089"/>
    </row>
    <row r="18090" spans="11:11" x14ac:dyDescent="0.25">
      <c r="K18090"/>
    </row>
    <row r="18091" spans="11:11" x14ac:dyDescent="0.25">
      <c r="K18091"/>
    </row>
    <row r="18092" spans="11:11" x14ac:dyDescent="0.25">
      <c r="K18092"/>
    </row>
    <row r="18093" spans="11:11" x14ac:dyDescent="0.25">
      <c r="K18093"/>
    </row>
    <row r="18094" spans="11:11" x14ac:dyDescent="0.25">
      <c r="K18094"/>
    </row>
    <row r="18095" spans="11:11" x14ac:dyDescent="0.25">
      <c r="K18095"/>
    </row>
    <row r="18096" spans="11:11" x14ac:dyDescent="0.25">
      <c r="K18096"/>
    </row>
    <row r="18097" spans="11:11" x14ac:dyDescent="0.25">
      <c r="K18097"/>
    </row>
    <row r="18098" spans="11:11" x14ac:dyDescent="0.25">
      <c r="K18098"/>
    </row>
    <row r="18099" spans="11:11" x14ac:dyDescent="0.25">
      <c r="K18099"/>
    </row>
    <row r="18100" spans="11:11" x14ac:dyDescent="0.25">
      <c r="K18100"/>
    </row>
    <row r="18101" spans="11:11" x14ac:dyDescent="0.25">
      <c r="K18101"/>
    </row>
    <row r="18102" spans="11:11" x14ac:dyDescent="0.25">
      <c r="K18102"/>
    </row>
    <row r="18103" spans="11:11" x14ac:dyDescent="0.25">
      <c r="K18103"/>
    </row>
    <row r="18104" spans="11:11" x14ac:dyDescent="0.25">
      <c r="K18104"/>
    </row>
    <row r="18105" spans="11:11" x14ac:dyDescent="0.25">
      <c r="K18105"/>
    </row>
    <row r="18106" spans="11:11" x14ac:dyDescent="0.25">
      <c r="K18106"/>
    </row>
    <row r="18107" spans="11:11" x14ac:dyDescent="0.25">
      <c r="K18107"/>
    </row>
    <row r="18108" spans="11:11" x14ac:dyDescent="0.25">
      <c r="K18108"/>
    </row>
    <row r="18109" spans="11:11" x14ac:dyDescent="0.25">
      <c r="K18109"/>
    </row>
    <row r="18110" spans="11:11" x14ac:dyDescent="0.25">
      <c r="K18110"/>
    </row>
    <row r="18111" spans="11:11" x14ac:dyDescent="0.25">
      <c r="K18111"/>
    </row>
    <row r="18112" spans="11:11" x14ac:dyDescent="0.25">
      <c r="K18112"/>
    </row>
    <row r="18113" spans="11:11" x14ac:dyDescent="0.25">
      <c r="K18113"/>
    </row>
    <row r="18114" spans="11:11" x14ac:dyDescent="0.25">
      <c r="K18114"/>
    </row>
    <row r="18115" spans="11:11" x14ac:dyDescent="0.25">
      <c r="K18115"/>
    </row>
    <row r="18116" spans="11:11" x14ac:dyDescent="0.25">
      <c r="K18116"/>
    </row>
    <row r="18117" spans="11:11" x14ac:dyDescent="0.25">
      <c r="K18117"/>
    </row>
    <row r="18118" spans="11:11" x14ac:dyDescent="0.25">
      <c r="K18118"/>
    </row>
    <row r="18119" spans="11:11" x14ac:dyDescent="0.25">
      <c r="K18119"/>
    </row>
    <row r="18120" spans="11:11" x14ac:dyDescent="0.25">
      <c r="K18120"/>
    </row>
    <row r="18121" spans="11:11" x14ac:dyDescent="0.25">
      <c r="K18121"/>
    </row>
    <row r="18122" spans="11:11" x14ac:dyDescent="0.25">
      <c r="K18122"/>
    </row>
    <row r="18123" spans="11:11" x14ac:dyDescent="0.25">
      <c r="K18123"/>
    </row>
    <row r="18124" spans="11:11" x14ac:dyDescent="0.25">
      <c r="K18124"/>
    </row>
    <row r="18125" spans="11:11" x14ac:dyDescent="0.25">
      <c r="K18125"/>
    </row>
    <row r="18126" spans="11:11" x14ac:dyDescent="0.25">
      <c r="K18126"/>
    </row>
    <row r="18127" spans="11:11" x14ac:dyDescent="0.25">
      <c r="K18127"/>
    </row>
    <row r="18128" spans="11:11" x14ac:dyDescent="0.25">
      <c r="K18128"/>
    </row>
    <row r="18129" spans="11:11" x14ac:dyDescent="0.25">
      <c r="K18129"/>
    </row>
    <row r="18130" spans="11:11" x14ac:dyDescent="0.25">
      <c r="K18130"/>
    </row>
    <row r="18131" spans="11:11" x14ac:dyDescent="0.25">
      <c r="K18131"/>
    </row>
    <row r="18132" spans="11:11" x14ac:dyDescent="0.25">
      <c r="K18132"/>
    </row>
    <row r="18133" spans="11:11" x14ac:dyDescent="0.25">
      <c r="K18133"/>
    </row>
    <row r="18134" spans="11:11" x14ac:dyDescent="0.25">
      <c r="K18134"/>
    </row>
    <row r="18135" spans="11:11" x14ac:dyDescent="0.25">
      <c r="K18135"/>
    </row>
    <row r="18136" spans="11:11" x14ac:dyDescent="0.25">
      <c r="K18136"/>
    </row>
    <row r="18137" spans="11:11" x14ac:dyDescent="0.25">
      <c r="K18137"/>
    </row>
    <row r="18138" spans="11:11" x14ac:dyDescent="0.25">
      <c r="K18138"/>
    </row>
    <row r="18139" spans="11:11" x14ac:dyDescent="0.25">
      <c r="K18139"/>
    </row>
    <row r="18140" spans="11:11" x14ac:dyDescent="0.25">
      <c r="K18140"/>
    </row>
    <row r="18141" spans="11:11" x14ac:dyDescent="0.25">
      <c r="K18141"/>
    </row>
    <row r="18142" spans="11:11" x14ac:dyDescent="0.25">
      <c r="K18142"/>
    </row>
    <row r="18143" spans="11:11" x14ac:dyDescent="0.25">
      <c r="K18143"/>
    </row>
    <row r="18144" spans="11:11" x14ac:dyDescent="0.25">
      <c r="K18144"/>
    </row>
    <row r="18145" spans="11:11" x14ac:dyDescent="0.25">
      <c r="K18145"/>
    </row>
    <row r="18146" spans="11:11" x14ac:dyDescent="0.25">
      <c r="K18146"/>
    </row>
    <row r="18147" spans="11:11" x14ac:dyDescent="0.25">
      <c r="K18147"/>
    </row>
    <row r="18148" spans="11:11" x14ac:dyDescent="0.25">
      <c r="K18148"/>
    </row>
    <row r="18149" spans="11:11" x14ac:dyDescent="0.25">
      <c r="K18149"/>
    </row>
    <row r="18150" spans="11:11" x14ac:dyDescent="0.25">
      <c r="K18150"/>
    </row>
    <row r="18151" spans="11:11" x14ac:dyDescent="0.25">
      <c r="K18151"/>
    </row>
    <row r="18152" spans="11:11" x14ac:dyDescent="0.25">
      <c r="K18152"/>
    </row>
    <row r="18153" spans="11:11" x14ac:dyDescent="0.25">
      <c r="K18153"/>
    </row>
    <row r="18154" spans="11:11" x14ac:dyDescent="0.25">
      <c r="K18154"/>
    </row>
    <row r="18155" spans="11:11" x14ac:dyDescent="0.25">
      <c r="K18155"/>
    </row>
    <row r="18156" spans="11:11" x14ac:dyDescent="0.25">
      <c r="K18156"/>
    </row>
    <row r="18157" spans="11:11" x14ac:dyDescent="0.25">
      <c r="K18157"/>
    </row>
    <row r="18158" spans="11:11" x14ac:dyDescent="0.25">
      <c r="K18158"/>
    </row>
    <row r="18159" spans="11:11" x14ac:dyDescent="0.25">
      <c r="K18159"/>
    </row>
    <row r="18160" spans="11:11" x14ac:dyDescent="0.25">
      <c r="K18160"/>
    </row>
    <row r="18161" spans="11:11" x14ac:dyDescent="0.25">
      <c r="K18161"/>
    </row>
    <row r="18162" spans="11:11" x14ac:dyDescent="0.25">
      <c r="K18162"/>
    </row>
    <row r="18163" spans="11:11" x14ac:dyDescent="0.25">
      <c r="K18163"/>
    </row>
    <row r="18164" spans="11:11" x14ac:dyDescent="0.25">
      <c r="K18164"/>
    </row>
    <row r="18165" spans="11:11" x14ac:dyDescent="0.25">
      <c r="K18165"/>
    </row>
    <row r="18166" spans="11:11" x14ac:dyDescent="0.25">
      <c r="K18166"/>
    </row>
    <row r="18167" spans="11:11" x14ac:dyDescent="0.25">
      <c r="K18167"/>
    </row>
    <row r="18168" spans="11:11" x14ac:dyDescent="0.25">
      <c r="K18168"/>
    </row>
    <row r="18169" spans="11:11" x14ac:dyDescent="0.25">
      <c r="K18169"/>
    </row>
    <row r="18170" spans="11:11" x14ac:dyDescent="0.25">
      <c r="K18170"/>
    </row>
    <row r="18171" spans="11:11" x14ac:dyDescent="0.25">
      <c r="K18171"/>
    </row>
    <row r="18172" spans="11:11" x14ac:dyDescent="0.25">
      <c r="K18172"/>
    </row>
    <row r="18173" spans="11:11" x14ac:dyDescent="0.25">
      <c r="K18173"/>
    </row>
    <row r="18174" spans="11:11" x14ac:dyDescent="0.25">
      <c r="K18174"/>
    </row>
    <row r="18175" spans="11:11" x14ac:dyDescent="0.25">
      <c r="K18175"/>
    </row>
    <row r="18176" spans="11:11" x14ac:dyDescent="0.25">
      <c r="K18176"/>
    </row>
    <row r="18177" spans="11:11" x14ac:dyDescent="0.25">
      <c r="K18177"/>
    </row>
    <row r="18178" spans="11:11" x14ac:dyDescent="0.25">
      <c r="K18178"/>
    </row>
    <row r="18179" spans="11:11" x14ac:dyDescent="0.25">
      <c r="K18179"/>
    </row>
    <row r="18180" spans="11:11" x14ac:dyDescent="0.25">
      <c r="K18180"/>
    </row>
    <row r="18181" spans="11:11" x14ac:dyDescent="0.25">
      <c r="K18181"/>
    </row>
    <row r="18182" spans="11:11" x14ac:dyDescent="0.25">
      <c r="K18182"/>
    </row>
    <row r="18183" spans="11:11" x14ac:dyDescent="0.25">
      <c r="K18183"/>
    </row>
    <row r="18184" spans="11:11" x14ac:dyDescent="0.25">
      <c r="K18184"/>
    </row>
    <row r="18185" spans="11:11" x14ac:dyDescent="0.25">
      <c r="K18185"/>
    </row>
    <row r="18186" spans="11:11" x14ac:dyDescent="0.25">
      <c r="K18186"/>
    </row>
    <row r="18187" spans="11:11" x14ac:dyDescent="0.25">
      <c r="K18187"/>
    </row>
    <row r="18188" spans="11:11" x14ac:dyDescent="0.25">
      <c r="K18188"/>
    </row>
    <row r="18189" spans="11:11" x14ac:dyDescent="0.25">
      <c r="K18189"/>
    </row>
    <row r="18190" spans="11:11" x14ac:dyDescent="0.25">
      <c r="K18190"/>
    </row>
    <row r="18191" spans="11:11" x14ac:dyDescent="0.25">
      <c r="K18191"/>
    </row>
    <row r="18192" spans="11:11" x14ac:dyDescent="0.25">
      <c r="K18192"/>
    </row>
    <row r="18193" spans="11:11" x14ac:dyDescent="0.25">
      <c r="K18193"/>
    </row>
    <row r="18194" spans="11:11" x14ac:dyDescent="0.25">
      <c r="K18194"/>
    </row>
    <row r="18195" spans="11:11" x14ac:dyDescent="0.25">
      <c r="K18195"/>
    </row>
    <row r="18196" spans="11:11" x14ac:dyDescent="0.25">
      <c r="K18196"/>
    </row>
    <row r="18197" spans="11:11" x14ac:dyDescent="0.25">
      <c r="K18197"/>
    </row>
    <row r="18198" spans="11:11" x14ac:dyDescent="0.25">
      <c r="K18198"/>
    </row>
    <row r="18199" spans="11:11" x14ac:dyDescent="0.25">
      <c r="K18199"/>
    </row>
    <row r="18200" spans="11:11" x14ac:dyDescent="0.25">
      <c r="K18200"/>
    </row>
    <row r="18201" spans="11:11" x14ac:dyDescent="0.25">
      <c r="K18201"/>
    </row>
    <row r="18202" spans="11:11" x14ac:dyDescent="0.25">
      <c r="K18202"/>
    </row>
    <row r="18203" spans="11:11" x14ac:dyDescent="0.25">
      <c r="K18203"/>
    </row>
    <row r="18204" spans="11:11" x14ac:dyDescent="0.25">
      <c r="K18204"/>
    </row>
    <row r="18205" spans="11:11" x14ac:dyDescent="0.25">
      <c r="K18205"/>
    </row>
    <row r="18206" spans="11:11" x14ac:dyDescent="0.25">
      <c r="K18206"/>
    </row>
    <row r="18207" spans="11:11" x14ac:dyDescent="0.25">
      <c r="K18207"/>
    </row>
    <row r="18208" spans="11:11" x14ac:dyDescent="0.25">
      <c r="K18208"/>
    </row>
    <row r="18209" spans="11:11" x14ac:dyDescent="0.25">
      <c r="K18209"/>
    </row>
    <row r="18210" spans="11:11" x14ac:dyDescent="0.25">
      <c r="K18210"/>
    </row>
    <row r="18211" spans="11:11" x14ac:dyDescent="0.25">
      <c r="K18211"/>
    </row>
    <row r="18212" spans="11:11" x14ac:dyDescent="0.25">
      <c r="K18212"/>
    </row>
    <row r="18213" spans="11:11" x14ac:dyDescent="0.25">
      <c r="K18213"/>
    </row>
    <row r="18214" spans="11:11" x14ac:dyDescent="0.25">
      <c r="K18214"/>
    </row>
    <row r="18215" spans="11:11" x14ac:dyDescent="0.25">
      <c r="K18215"/>
    </row>
    <row r="18216" spans="11:11" x14ac:dyDescent="0.25">
      <c r="K18216"/>
    </row>
    <row r="18217" spans="11:11" x14ac:dyDescent="0.25">
      <c r="K18217"/>
    </row>
    <row r="18218" spans="11:11" x14ac:dyDescent="0.25">
      <c r="K18218"/>
    </row>
    <row r="18219" spans="11:11" x14ac:dyDescent="0.25">
      <c r="K18219"/>
    </row>
    <row r="18220" spans="11:11" x14ac:dyDescent="0.25">
      <c r="K18220"/>
    </row>
    <row r="18221" spans="11:11" x14ac:dyDescent="0.25">
      <c r="K18221"/>
    </row>
    <row r="18222" spans="11:11" x14ac:dyDescent="0.25">
      <c r="K18222"/>
    </row>
    <row r="18223" spans="11:11" x14ac:dyDescent="0.25">
      <c r="K18223"/>
    </row>
    <row r="18224" spans="11:11" x14ac:dyDescent="0.25">
      <c r="K18224"/>
    </row>
    <row r="18225" spans="11:11" x14ac:dyDescent="0.25">
      <c r="K18225"/>
    </row>
    <row r="18226" spans="11:11" x14ac:dyDescent="0.25">
      <c r="K18226"/>
    </row>
    <row r="18227" spans="11:11" x14ac:dyDescent="0.25">
      <c r="K18227"/>
    </row>
    <row r="18228" spans="11:11" x14ac:dyDescent="0.25">
      <c r="K18228"/>
    </row>
    <row r="18229" spans="11:11" x14ac:dyDescent="0.25">
      <c r="K18229"/>
    </row>
    <row r="18230" spans="11:11" x14ac:dyDescent="0.25">
      <c r="K18230"/>
    </row>
    <row r="18231" spans="11:11" x14ac:dyDescent="0.25">
      <c r="K18231"/>
    </row>
    <row r="18232" spans="11:11" x14ac:dyDescent="0.25">
      <c r="K18232"/>
    </row>
    <row r="18233" spans="11:11" x14ac:dyDescent="0.25">
      <c r="K18233"/>
    </row>
    <row r="18234" spans="11:11" x14ac:dyDescent="0.25">
      <c r="K18234"/>
    </row>
    <row r="18235" spans="11:11" x14ac:dyDescent="0.25">
      <c r="K18235"/>
    </row>
    <row r="18236" spans="11:11" x14ac:dyDescent="0.25">
      <c r="K18236"/>
    </row>
    <row r="18237" spans="11:11" x14ac:dyDescent="0.25">
      <c r="K18237"/>
    </row>
    <row r="18238" spans="11:11" x14ac:dyDescent="0.25">
      <c r="K18238"/>
    </row>
    <row r="18239" spans="11:11" x14ac:dyDescent="0.25">
      <c r="K18239"/>
    </row>
    <row r="18240" spans="11:11" x14ac:dyDescent="0.25">
      <c r="K18240"/>
    </row>
    <row r="18241" spans="11:11" x14ac:dyDescent="0.25">
      <c r="K18241"/>
    </row>
    <row r="18242" spans="11:11" x14ac:dyDescent="0.25">
      <c r="K18242"/>
    </row>
    <row r="18243" spans="11:11" x14ac:dyDescent="0.25">
      <c r="K18243"/>
    </row>
    <row r="18244" spans="11:11" x14ac:dyDescent="0.25">
      <c r="K18244"/>
    </row>
    <row r="18245" spans="11:11" x14ac:dyDescent="0.25">
      <c r="K18245"/>
    </row>
    <row r="18246" spans="11:11" x14ac:dyDescent="0.25">
      <c r="K18246"/>
    </row>
    <row r="18247" spans="11:11" x14ac:dyDescent="0.25">
      <c r="K18247"/>
    </row>
    <row r="18248" spans="11:11" x14ac:dyDescent="0.25">
      <c r="K18248"/>
    </row>
    <row r="18249" spans="11:11" x14ac:dyDescent="0.25">
      <c r="K18249"/>
    </row>
    <row r="18250" spans="11:11" x14ac:dyDescent="0.25">
      <c r="K18250"/>
    </row>
    <row r="18251" spans="11:11" x14ac:dyDescent="0.25">
      <c r="K18251"/>
    </row>
    <row r="18252" spans="11:11" x14ac:dyDescent="0.25">
      <c r="K18252"/>
    </row>
    <row r="18253" spans="11:11" x14ac:dyDescent="0.25">
      <c r="K18253"/>
    </row>
    <row r="18254" spans="11:11" x14ac:dyDescent="0.25">
      <c r="K18254"/>
    </row>
    <row r="18255" spans="11:11" x14ac:dyDescent="0.25">
      <c r="K18255"/>
    </row>
    <row r="18256" spans="11:11" x14ac:dyDescent="0.25">
      <c r="K18256"/>
    </row>
    <row r="18257" spans="11:11" x14ac:dyDescent="0.25">
      <c r="K18257"/>
    </row>
    <row r="18258" spans="11:11" x14ac:dyDescent="0.25">
      <c r="K18258"/>
    </row>
    <row r="18259" spans="11:11" x14ac:dyDescent="0.25">
      <c r="K18259"/>
    </row>
    <row r="18260" spans="11:11" x14ac:dyDescent="0.25">
      <c r="K18260"/>
    </row>
    <row r="18261" spans="11:11" x14ac:dyDescent="0.25">
      <c r="K18261"/>
    </row>
    <row r="18262" spans="11:11" x14ac:dyDescent="0.25">
      <c r="K18262"/>
    </row>
    <row r="18263" spans="11:11" x14ac:dyDescent="0.25">
      <c r="K18263"/>
    </row>
    <row r="18264" spans="11:11" x14ac:dyDescent="0.25">
      <c r="K18264"/>
    </row>
    <row r="18265" spans="11:11" x14ac:dyDescent="0.25">
      <c r="K18265"/>
    </row>
    <row r="18266" spans="11:11" x14ac:dyDescent="0.25">
      <c r="K18266"/>
    </row>
    <row r="18267" spans="11:11" x14ac:dyDescent="0.25">
      <c r="K18267"/>
    </row>
    <row r="18268" spans="11:11" x14ac:dyDescent="0.25">
      <c r="K18268"/>
    </row>
    <row r="18269" spans="11:11" x14ac:dyDescent="0.25">
      <c r="K18269"/>
    </row>
    <row r="18270" spans="11:11" x14ac:dyDescent="0.25">
      <c r="K18270"/>
    </row>
    <row r="18271" spans="11:11" x14ac:dyDescent="0.25">
      <c r="K18271"/>
    </row>
    <row r="18272" spans="11:11" x14ac:dyDescent="0.25">
      <c r="K18272"/>
    </row>
    <row r="18273" spans="11:11" x14ac:dyDescent="0.25">
      <c r="K18273"/>
    </row>
    <row r="18274" spans="11:11" x14ac:dyDescent="0.25">
      <c r="K18274"/>
    </row>
    <row r="18275" spans="11:11" x14ac:dyDescent="0.25">
      <c r="K18275"/>
    </row>
    <row r="18276" spans="11:11" x14ac:dyDescent="0.25">
      <c r="K18276"/>
    </row>
    <row r="18277" spans="11:11" x14ac:dyDescent="0.25">
      <c r="K18277"/>
    </row>
    <row r="18278" spans="11:11" x14ac:dyDescent="0.25">
      <c r="K18278"/>
    </row>
    <row r="18279" spans="11:11" x14ac:dyDescent="0.25">
      <c r="K18279"/>
    </row>
    <row r="18280" spans="11:11" x14ac:dyDescent="0.25">
      <c r="K18280"/>
    </row>
    <row r="18281" spans="11:11" x14ac:dyDescent="0.25">
      <c r="K18281"/>
    </row>
    <row r="18282" spans="11:11" x14ac:dyDescent="0.25">
      <c r="K18282"/>
    </row>
    <row r="18283" spans="11:11" x14ac:dyDescent="0.25">
      <c r="K18283"/>
    </row>
    <row r="18284" spans="11:11" x14ac:dyDescent="0.25">
      <c r="K18284"/>
    </row>
    <row r="18285" spans="11:11" x14ac:dyDescent="0.25">
      <c r="K18285"/>
    </row>
    <row r="18286" spans="11:11" x14ac:dyDescent="0.25">
      <c r="K18286"/>
    </row>
    <row r="18287" spans="11:11" x14ac:dyDescent="0.25">
      <c r="K18287"/>
    </row>
    <row r="18288" spans="11:11" x14ac:dyDescent="0.25">
      <c r="K18288"/>
    </row>
    <row r="18289" spans="11:11" x14ac:dyDescent="0.25">
      <c r="K18289"/>
    </row>
    <row r="18290" spans="11:11" x14ac:dyDescent="0.25">
      <c r="K18290"/>
    </row>
    <row r="18291" spans="11:11" x14ac:dyDescent="0.25">
      <c r="K18291"/>
    </row>
    <row r="18292" spans="11:11" x14ac:dyDescent="0.25">
      <c r="K18292"/>
    </row>
    <row r="18293" spans="11:11" x14ac:dyDescent="0.25">
      <c r="K18293"/>
    </row>
    <row r="18294" spans="11:11" x14ac:dyDescent="0.25">
      <c r="K18294"/>
    </row>
    <row r="18295" spans="11:11" x14ac:dyDescent="0.25">
      <c r="K18295"/>
    </row>
    <row r="18296" spans="11:11" x14ac:dyDescent="0.25">
      <c r="K18296"/>
    </row>
    <row r="18297" spans="11:11" x14ac:dyDescent="0.25">
      <c r="K18297"/>
    </row>
    <row r="18298" spans="11:11" x14ac:dyDescent="0.25">
      <c r="K18298"/>
    </row>
    <row r="18299" spans="11:11" x14ac:dyDescent="0.25">
      <c r="K18299"/>
    </row>
    <row r="18300" spans="11:11" x14ac:dyDescent="0.25">
      <c r="K18300"/>
    </row>
    <row r="18301" spans="11:11" x14ac:dyDescent="0.25">
      <c r="K18301"/>
    </row>
    <row r="18302" spans="11:11" x14ac:dyDescent="0.25">
      <c r="K18302"/>
    </row>
    <row r="18303" spans="11:11" x14ac:dyDescent="0.25">
      <c r="K18303"/>
    </row>
    <row r="18304" spans="11:11" x14ac:dyDescent="0.25">
      <c r="K18304"/>
    </row>
    <row r="18305" spans="11:11" x14ac:dyDescent="0.25">
      <c r="K18305"/>
    </row>
    <row r="18306" spans="11:11" x14ac:dyDescent="0.25">
      <c r="K18306"/>
    </row>
    <row r="18307" spans="11:11" x14ac:dyDescent="0.25">
      <c r="K18307"/>
    </row>
    <row r="18308" spans="11:11" x14ac:dyDescent="0.25">
      <c r="K18308"/>
    </row>
    <row r="18309" spans="11:11" x14ac:dyDescent="0.25">
      <c r="K18309"/>
    </row>
    <row r="18310" spans="11:11" x14ac:dyDescent="0.25">
      <c r="K18310"/>
    </row>
    <row r="18311" spans="11:11" x14ac:dyDescent="0.25">
      <c r="K18311"/>
    </row>
    <row r="18312" spans="11:11" x14ac:dyDescent="0.25">
      <c r="K18312"/>
    </row>
    <row r="18313" spans="11:11" x14ac:dyDescent="0.25">
      <c r="K18313"/>
    </row>
    <row r="18314" spans="11:11" x14ac:dyDescent="0.25">
      <c r="K18314"/>
    </row>
    <row r="18315" spans="11:11" x14ac:dyDescent="0.25">
      <c r="K18315"/>
    </row>
    <row r="18316" spans="11:11" x14ac:dyDescent="0.25">
      <c r="K18316"/>
    </row>
    <row r="18317" spans="11:11" x14ac:dyDescent="0.25">
      <c r="K18317"/>
    </row>
    <row r="18318" spans="11:11" x14ac:dyDescent="0.25">
      <c r="K18318"/>
    </row>
    <row r="18319" spans="11:11" x14ac:dyDescent="0.25">
      <c r="K18319"/>
    </row>
    <row r="18320" spans="11:11" x14ac:dyDescent="0.25">
      <c r="K18320"/>
    </row>
    <row r="18321" spans="11:11" x14ac:dyDescent="0.25">
      <c r="K18321"/>
    </row>
    <row r="18322" spans="11:11" x14ac:dyDescent="0.25">
      <c r="K18322"/>
    </row>
    <row r="18323" spans="11:11" x14ac:dyDescent="0.25">
      <c r="K18323"/>
    </row>
    <row r="18324" spans="11:11" x14ac:dyDescent="0.25">
      <c r="K18324"/>
    </row>
    <row r="18325" spans="11:11" x14ac:dyDescent="0.25">
      <c r="K18325"/>
    </row>
    <row r="18326" spans="11:11" x14ac:dyDescent="0.25">
      <c r="K18326"/>
    </row>
    <row r="18327" spans="11:11" x14ac:dyDescent="0.25">
      <c r="K18327"/>
    </row>
    <row r="18328" spans="11:11" x14ac:dyDescent="0.25">
      <c r="K18328"/>
    </row>
    <row r="18329" spans="11:11" x14ac:dyDescent="0.25">
      <c r="K18329"/>
    </row>
    <row r="18330" spans="11:11" x14ac:dyDescent="0.25">
      <c r="K18330"/>
    </row>
    <row r="18331" spans="11:11" x14ac:dyDescent="0.25">
      <c r="K18331"/>
    </row>
    <row r="18332" spans="11:11" x14ac:dyDescent="0.25">
      <c r="K18332"/>
    </row>
    <row r="18333" spans="11:11" x14ac:dyDescent="0.25">
      <c r="K18333"/>
    </row>
    <row r="18334" spans="11:11" x14ac:dyDescent="0.25">
      <c r="K18334"/>
    </row>
    <row r="18335" spans="11:11" x14ac:dyDescent="0.25">
      <c r="K18335"/>
    </row>
    <row r="18336" spans="11:11" x14ac:dyDescent="0.25">
      <c r="K18336"/>
    </row>
    <row r="18337" spans="11:11" x14ac:dyDescent="0.25">
      <c r="K18337"/>
    </row>
    <row r="18338" spans="11:11" x14ac:dyDescent="0.25">
      <c r="K18338"/>
    </row>
    <row r="18339" spans="11:11" x14ac:dyDescent="0.25">
      <c r="K18339"/>
    </row>
    <row r="18340" spans="11:11" x14ac:dyDescent="0.25">
      <c r="K18340"/>
    </row>
    <row r="18341" spans="11:11" x14ac:dyDescent="0.25">
      <c r="K18341"/>
    </row>
    <row r="18342" spans="11:11" x14ac:dyDescent="0.25">
      <c r="K18342"/>
    </row>
    <row r="18343" spans="11:11" x14ac:dyDescent="0.25">
      <c r="K18343"/>
    </row>
    <row r="18344" spans="11:11" x14ac:dyDescent="0.25">
      <c r="K18344"/>
    </row>
    <row r="18345" spans="11:11" x14ac:dyDescent="0.25">
      <c r="K18345"/>
    </row>
    <row r="18346" spans="11:11" x14ac:dyDescent="0.25">
      <c r="K18346"/>
    </row>
    <row r="18347" spans="11:11" x14ac:dyDescent="0.25">
      <c r="K18347"/>
    </row>
    <row r="18348" spans="11:11" x14ac:dyDescent="0.25">
      <c r="K18348"/>
    </row>
    <row r="18349" spans="11:11" x14ac:dyDescent="0.25">
      <c r="K18349"/>
    </row>
    <row r="18350" spans="11:11" x14ac:dyDescent="0.25">
      <c r="K18350"/>
    </row>
    <row r="18351" spans="11:11" x14ac:dyDescent="0.25">
      <c r="K18351"/>
    </row>
    <row r="18352" spans="11:11" x14ac:dyDescent="0.25">
      <c r="K18352"/>
    </row>
    <row r="18353" spans="11:11" x14ac:dyDescent="0.25">
      <c r="K18353"/>
    </row>
    <row r="18354" spans="11:11" x14ac:dyDescent="0.25">
      <c r="K18354"/>
    </row>
    <row r="18355" spans="11:11" x14ac:dyDescent="0.25">
      <c r="K18355"/>
    </row>
    <row r="18356" spans="11:11" x14ac:dyDescent="0.25">
      <c r="K18356"/>
    </row>
    <row r="18357" spans="11:11" x14ac:dyDescent="0.25">
      <c r="K18357"/>
    </row>
    <row r="18358" spans="11:11" x14ac:dyDescent="0.25">
      <c r="K18358"/>
    </row>
    <row r="18359" spans="11:11" x14ac:dyDescent="0.25">
      <c r="K18359"/>
    </row>
    <row r="18360" spans="11:11" x14ac:dyDescent="0.25">
      <c r="K18360"/>
    </row>
    <row r="18361" spans="11:11" x14ac:dyDescent="0.25">
      <c r="K18361"/>
    </row>
    <row r="18362" spans="11:11" x14ac:dyDescent="0.25">
      <c r="K18362"/>
    </row>
    <row r="18363" spans="11:11" x14ac:dyDescent="0.25">
      <c r="K18363"/>
    </row>
    <row r="18364" spans="11:11" x14ac:dyDescent="0.25">
      <c r="K18364"/>
    </row>
    <row r="18365" spans="11:11" x14ac:dyDescent="0.25">
      <c r="K18365"/>
    </row>
    <row r="18366" spans="11:11" x14ac:dyDescent="0.25">
      <c r="K18366"/>
    </row>
    <row r="18367" spans="11:11" x14ac:dyDescent="0.25">
      <c r="K18367"/>
    </row>
    <row r="18368" spans="11:11" x14ac:dyDescent="0.25">
      <c r="K18368"/>
    </row>
    <row r="18369" spans="11:11" x14ac:dyDescent="0.25">
      <c r="K18369"/>
    </row>
    <row r="18370" spans="11:11" x14ac:dyDescent="0.25">
      <c r="K18370"/>
    </row>
    <row r="18371" spans="11:11" x14ac:dyDescent="0.25">
      <c r="K18371"/>
    </row>
    <row r="18372" spans="11:11" x14ac:dyDescent="0.25">
      <c r="K18372"/>
    </row>
    <row r="18373" spans="11:11" x14ac:dyDescent="0.25">
      <c r="K18373"/>
    </row>
    <row r="18374" spans="11:11" x14ac:dyDescent="0.25">
      <c r="K18374"/>
    </row>
    <row r="18375" spans="11:11" x14ac:dyDescent="0.25">
      <c r="K18375"/>
    </row>
    <row r="18376" spans="11:11" x14ac:dyDescent="0.25">
      <c r="K18376"/>
    </row>
    <row r="18377" spans="11:11" x14ac:dyDescent="0.25">
      <c r="K18377"/>
    </row>
    <row r="18378" spans="11:11" x14ac:dyDescent="0.25">
      <c r="K18378"/>
    </row>
    <row r="18379" spans="11:11" x14ac:dyDescent="0.25">
      <c r="K18379"/>
    </row>
    <row r="18380" spans="11:11" x14ac:dyDescent="0.25">
      <c r="K18380"/>
    </row>
    <row r="18381" spans="11:11" x14ac:dyDescent="0.25">
      <c r="K18381"/>
    </row>
    <row r="18382" spans="11:11" x14ac:dyDescent="0.25">
      <c r="K18382"/>
    </row>
    <row r="18383" spans="11:11" x14ac:dyDescent="0.25">
      <c r="K18383"/>
    </row>
    <row r="18384" spans="11:11" x14ac:dyDescent="0.25">
      <c r="K18384"/>
    </row>
    <row r="18385" spans="11:11" x14ac:dyDescent="0.25">
      <c r="K18385"/>
    </row>
    <row r="18386" spans="11:11" x14ac:dyDescent="0.25">
      <c r="K18386"/>
    </row>
    <row r="18387" spans="11:11" x14ac:dyDescent="0.25">
      <c r="K18387"/>
    </row>
    <row r="18388" spans="11:11" x14ac:dyDescent="0.25">
      <c r="K18388"/>
    </row>
    <row r="18389" spans="11:11" x14ac:dyDescent="0.25">
      <c r="K18389"/>
    </row>
    <row r="18390" spans="11:11" x14ac:dyDescent="0.25">
      <c r="K18390"/>
    </row>
    <row r="18391" spans="11:11" x14ac:dyDescent="0.25">
      <c r="K18391"/>
    </row>
    <row r="18392" spans="11:11" x14ac:dyDescent="0.25">
      <c r="K18392"/>
    </row>
    <row r="18393" spans="11:11" x14ac:dyDescent="0.25">
      <c r="K18393"/>
    </row>
    <row r="18394" spans="11:11" x14ac:dyDescent="0.25">
      <c r="K18394"/>
    </row>
    <row r="18395" spans="11:11" x14ac:dyDescent="0.25">
      <c r="K18395"/>
    </row>
    <row r="18396" spans="11:11" x14ac:dyDescent="0.25">
      <c r="K18396"/>
    </row>
    <row r="18397" spans="11:11" x14ac:dyDescent="0.25">
      <c r="K18397"/>
    </row>
    <row r="18398" spans="11:11" x14ac:dyDescent="0.25">
      <c r="K18398"/>
    </row>
    <row r="18399" spans="11:11" x14ac:dyDescent="0.25">
      <c r="K18399"/>
    </row>
    <row r="18400" spans="11:11" x14ac:dyDescent="0.25">
      <c r="K18400"/>
    </row>
    <row r="18401" spans="11:11" x14ac:dyDescent="0.25">
      <c r="K18401"/>
    </row>
    <row r="18402" spans="11:11" x14ac:dyDescent="0.25">
      <c r="K18402"/>
    </row>
    <row r="18403" spans="11:11" x14ac:dyDescent="0.25">
      <c r="K18403"/>
    </row>
    <row r="18404" spans="11:11" x14ac:dyDescent="0.25">
      <c r="K18404"/>
    </row>
    <row r="18405" spans="11:11" x14ac:dyDescent="0.25">
      <c r="K18405"/>
    </row>
    <row r="18406" spans="11:11" x14ac:dyDescent="0.25">
      <c r="K18406"/>
    </row>
    <row r="18407" spans="11:11" x14ac:dyDescent="0.25">
      <c r="K18407"/>
    </row>
    <row r="18408" spans="11:11" x14ac:dyDescent="0.25">
      <c r="K18408"/>
    </row>
    <row r="18409" spans="11:11" x14ac:dyDescent="0.25">
      <c r="K18409"/>
    </row>
    <row r="18410" spans="11:11" x14ac:dyDescent="0.25">
      <c r="K18410"/>
    </row>
    <row r="18411" spans="11:11" x14ac:dyDescent="0.25">
      <c r="K18411"/>
    </row>
    <row r="18412" spans="11:11" x14ac:dyDescent="0.25">
      <c r="K18412"/>
    </row>
    <row r="18413" spans="11:11" x14ac:dyDescent="0.25">
      <c r="K18413"/>
    </row>
    <row r="18414" spans="11:11" x14ac:dyDescent="0.25">
      <c r="K18414"/>
    </row>
    <row r="18415" spans="11:11" x14ac:dyDescent="0.25">
      <c r="K18415"/>
    </row>
    <row r="18416" spans="11:11" x14ac:dyDescent="0.25">
      <c r="K18416"/>
    </row>
    <row r="18417" spans="11:11" x14ac:dyDescent="0.25">
      <c r="K18417"/>
    </row>
    <row r="18418" spans="11:11" x14ac:dyDescent="0.25">
      <c r="K18418"/>
    </row>
    <row r="18419" spans="11:11" x14ac:dyDescent="0.25">
      <c r="K18419"/>
    </row>
    <row r="18420" spans="11:11" x14ac:dyDescent="0.25">
      <c r="K18420"/>
    </row>
    <row r="18421" spans="11:11" x14ac:dyDescent="0.25">
      <c r="K18421"/>
    </row>
    <row r="18422" spans="11:11" x14ac:dyDescent="0.25">
      <c r="K18422"/>
    </row>
    <row r="18423" spans="11:11" x14ac:dyDescent="0.25">
      <c r="K18423"/>
    </row>
    <row r="18424" spans="11:11" x14ac:dyDescent="0.25">
      <c r="K18424"/>
    </row>
    <row r="18425" spans="11:11" x14ac:dyDescent="0.25">
      <c r="K18425"/>
    </row>
    <row r="18426" spans="11:11" x14ac:dyDescent="0.25">
      <c r="K18426"/>
    </row>
    <row r="18427" spans="11:11" x14ac:dyDescent="0.25">
      <c r="K18427"/>
    </row>
    <row r="18428" spans="11:11" x14ac:dyDescent="0.25">
      <c r="K18428"/>
    </row>
    <row r="18429" spans="11:11" x14ac:dyDescent="0.25">
      <c r="K18429"/>
    </row>
    <row r="18430" spans="11:11" x14ac:dyDescent="0.25">
      <c r="K18430"/>
    </row>
    <row r="18431" spans="11:11" x14ac:dyDescent="0.25">
      <c r="K18431"/>
    </row>
    <row r="18432" spans="11:11" x14ac:dyDescent="0.25">
      <c r="K18432"/>
    </row>
    <row r="18433" spans="11:11" x14ac:dyDescent="0.25">
      <c r="K18433"/>
    </row>
    <row r="18434" spans="11:11" x14ac:dyDescent="0.25">
      <c r="K18434"/>
    </row>
    <row r="18435" spans="11:11" x14ac:dyDescent="0.25">
      <c r="K18435"/>
    </row>
    <row r="18436" spans="11:11" x14ac:dyDescent="0.25">
      <c r="K18436"/>
    </row>
    <row r="18437" spans="11:11" x14ac:dyDescent="0.25">
      <c r="K18437"/>
    </row>
    <row r="18438" spans="11:11" x14ac:dyDescent="0.25">
      <c r="K18438"/>
    </row>
    <row r="18439" spans="11:11" x14ac:dyDescent="0.25">
      <c r="K18439"/>
    </row>
    <row r="18440" spans="11:11" x14ac:dyDescent="0.25">
      <c r="K18440"/>
    </row>
    <row r="18441" spans="11:11" x14ac:dyDescent="0.25">
      <c r="K18441"/>
    </row>
    <row r="18442" spans="11:11" x14ac:dyDescent="0.25">
      <c r="K18442"/>
    </row>
    <row r="18443" spans="11:11" x14ac:dyDescent="0.25">
      <c r="K18443"/>
    </row>
    <row r="18444" spans="11:11" x14ac:dyDescent="0.25">
      <c r="K18444"/>
    </row>
    <row r="18445" spans="11:11" x14ac:dyDescent="0.25">
      <c r="K18445"/>
    </row>
    <row r="18446" spans="11:11" x14ac:dyDescent="0.25">
      <c r="K18446"/>
    </row>
    <row r="18447" spans="11:11" x14ac:dyDescent="0.25">
      <c r="K18447"/>
    </row>
    <row r="18448" spans="11:11" x14ac:dyDescent="0.25">
      <c r="K18448"/>
    </row>
    <row r="18449" spans="11:11" x14ac:dyDescent="0.25">
      <c r="K18449"/>
    </row>
    <row r="18450" spans="11:11" x14ac:dyDescent="0.25">
      <c r="K18450"/>
    </row>
    <row r="18451" spans="11:11" x14ac:dyDescent="0.25">
      <c r="K18451"/>
    </row>
    <row r="18452" spans="11:11" x14ac:dyDescent="0.25">
      <c r="K18452"/>
    </row>
    <row r="18453" spans="11:11" x14ac:dyDescent="0.25">
      <c r="K18453"/>
    </row>
    <row r="18454" spans="11:11" x14ac:dyDescent="0.25">
      <c r="K18454"/>
    </row>
    <row r="18455" spans="11:11" x14ac:dyDescent="0.25">
      <c r="K18455"/>
    </row>
    <row r="18456" spans="11:11" x14ac:dyDescent="0.25">
      <c r="K18456"/>
    </row>
    <row r="18457" spans="11:11" x14ac:dyDescent="0.25">
      <c r="K18457"/>
    </row>
    <row r="18458" spans="11:11" x14ac:dyDescent="0.25">
      <c r="K18458"/>
    </row>
    <row r="18459" spans="11:11" x14ac:dyDescent="0.25">
      <c r="K18459"/>
    </row>
    <row r="18460" spans="11:11" x14ac:dyDescent="0.25">
      <c r="K18460"/>
    </row>
    <row r="18461" spans="11:11" x14ac:dyDescent="0.25">
      <c r="K18461"/>
    </row>
    <row r="18462" spans="11:11" x14ac:dyDescent="0.25">
      <c r="K18462"/>
    </row>
    <row r="18463" spans="11:11" x14ac:dyDescent="0.25">
      <c r="K18463"/>
    </row>
    <row r="18464" spans="11:11" x14ac:dyDescent="0.25">
      <c r="K18464"/>
    </row>
    <row r="18465" spans="11:11" x14ac:dyDescent="0.25">
      <c r="K18465"/>
    </row>
    <row r="18466" spans="11:11" x14ac:dyDescent="0.25">
      <c r="K18466"/>
    </row>
    <row r="18467" spans="11:11" x14ac:dyDescent="0.25">
      <c r="K18467"/>
    </row>
    <row r="18468" spans="11:11" x14ac:dyDescent="0.25">
      <c r="K18468"/>
    </row>
    <row r="18469" spans="11:11" x14ac:dyDescent="0.25">
      <c r="K18469"/>
    </row>
    <row r="18470" spans="11:11" x14ac:dyDescent="0.25">
      <c r="K18470"/>
    </row>
    <row r="18471" spans="11:11" x14ac:dyDescent="0.25">
      <c r="K18471"/>
    </row>
    <row r="18472" spans="11:11" x14ac:dyDescent="0.25">
      <c r="K18472"/>
    </row>
    <row r="18473" spans="11:11" x14ac:dyDescent="0.25">
      <c r="K18473"/>
    </row>
    <row r="18474" spans="11:11" x14ac:dyDescent="0.25">
      <c r="K18474"/>
    </row>
    <row r="18475" spans="11:11" x14ac:dyDescent="0.25">
      <c r="K18475"/>
    </row>
    <row r="18476" spans="11:11" x14ac:dyDescent="0.25">
      <c r="K18476"/>
    </row>
    <row r="18477" spans="11:11" x14ac:dyDescent="0.25">
      <c r="K18477"/>
    </row>
    <row r="18478" spans="11:11" x14ac:dyDescent="0.25">
      <c r="K18478"/>
    </row>
    <row r="18479" spans="11:11" x14ac:dyDescent="0.25">
      <c r="K18479"/>
    </row>
    <row r="18480" spans="11:11" x14ac:dyDescent="0.25">
      <c r="K18480"/>
    </row>
    <row r="18481" spans="11:11" x14ac:dyDescent="0.25">
      <c r="K18481"/>
    </row>
    <row r="18482" spans="11:11" x14ac:dyDescent="0.25">
      <c r="K18482"/>
    </row>
    <row r="18483" spans="11:11" x14ac:dyDescent="0.25">
      <c r="K18483"/>
    </row>
    <row r="18484" spans="11:11" x14ac:dyDescent="0.25">
      <c r="K18484"/>
    </row>
    <row r="18485" spans="11:11" x14ac:dyDescent="0.25">
      <c r="K18485"/>
    </row>
    <row r="18486" spans="11:11" x14ac:dyDescent="0.25">
      <c r="K18486"/>
    </row>
    <row r="18487" spans="11:11" x14ac:dyDescent="0.25">
      <c r="K18487"/>
    </row>
    <row r="18488" spans="11:11" x14ac:dyDescent="0.25">
      <c r="K18488"/>
    </row>
    <row r="18489" spans="11:11" x14ac:dyDescent="0.25">
      <c r="K18489"/>
    </row>
    <row r="18490" spans="11:11" x14ac:dyDescent="0.25">
      <c r="K18490"/>
    </row>
    <row r="18491" spans="11:11" x14ac:dyDescent="0.25">
      <c r="K18491"/>
    </row>
    <row r="18492" spans="11:11" x14ac:dyDescent="0.25">
      <c r="K18492"/>
    </row>
    <row r="18493" spans="11:11" x14ac:dyDescent="0.25">
      <c r="K18493"/>
    </row>
    <row r="18494" spans="11:11" x14ac:dyDescent="0.25">
      <c r="K18494"/>
    </row>
    <row r="18495" spans="11:11" x14ac:dyDescent="0.25">
      <c r="K18495"/>
    </row>
    <row r="18496" spans="11:11" x14ac:dyDescent="0.25">
      <c r="K18496"/>
    </row>
    <row r="18497" spans="11:11" x14ac:dyDescent="0.25">
      <c r="K18497"/>
    </row>
    <row r="18498" spans="11:11" x14ac:dyDescent="0.25">
      <c r="K18498"/>
    </row>
    <row r="18499" spans="11:11" x14ac:dyDescent="0.25">
      <c r="K18499"/>
    </row>
    <row r="18500" spans="11:11" x14ac:dyDescent="0.25">
      <c r="K18500"/>
    </row>
    <row r="18501" spans="11:11" x14ac:dyDescent="0.25">
      <c r="K18501"/>
    </row>
    <row r="18502" spans="11:11" x14ac:dyDescent="0.25">
      <c r="K18502"/>
    </row>
    <row r="18503" spans="11:11" x14ac:dyDescent="0.25">
      <c r="K18503"/>
    </row>
    <row r="18504" spans="11:11" x14ac:dyDescent="0.25">
      <c r="K18504"/>
    </row>
    <row r="18505" spans="11:11" x14ac:dyDescent="0.25">
      <c r="K18505"/>
    </row>
    <row r="18506" spans="11:11" x14ac:dyDescent="0.25">
      <c r="K18506"/>
    </row>
    <row r="18507" spans="11:11" x14ac:dyDescent="0.25">
      <c r="K18507"/>
    </row>
    <row r="18508" spans="11:11" x14ac:dyDescent="0.25">
      <c r="K18508"/>
    </row>
    <row r="18509" spans="11:11" x14ac:dyDescent="0.25">
      <c r="K18509"/>
    </row>
    <row r="18510" spans="11:11" x14ac:dyDescent="0.25">
      <c r="K18510"/>
    </row>
    <row r="18511" spans="11:11" x14ac:dyDescent="0.25">
      <c r="K18511"/>
    </row>
    <row r="18512" spans="11:11" x14ac:dyDescent="0.25">
      <c r="K18512"/>
    </row>
    <row r="18513" spans="11:11" x14ac:dyDescent="0.25">
      <c r="K18513"/>
    </row>
    <row r="18514" spans="11:11" x14ac:dyDescent="0.25">
      <c r="K18514"/>
    </row>
    <row r="18515" spans="11:11" x14ac:dyDescent="0.25">
      <c r="K18515"/>
    </row>
    <row r="18516" spans="11:11" x14ac:dyDescent="0.25">
      <c r="K18516"/>
    </row>
    <row r="18517" spans="11:11" x14ac:dyDescent="0.25">
      <c r="K18517"/>
    </row>
    <row r="18518" spans="11:11" x14ac:dyDescent="0.25">
      <c r="K18518"/>
    </row>
    <row r="18519" spans="11:11" x14ac:dyDescent="0.25">
      <c r="K18519"/>
    </row>
    <row r="18520" spans="11:11" x14ac:dyDescent="0.25">
      <c r="K18520"/>
    </row>
    <row r="18521" spans="11:11" x14ac:dyDescent="0.25">
      <c r="K18521"/>
    </row>
    <row r="18522" spans="11:11" x14ac:dyDescent="0.25">
      <c r="K18522"/>
    </row>
    <row r="18523" spans="11:11" x14ac:dyDescent="0.25">
      <c r="K18523"/>
    </row>
    <row r="18524" spans="11:11" x14ac:dyDescent="0.25">
      <c r="K18524"/>
    </row>
    <row r="18525" spans="11:11" x14ac:dyDescent="0.25">
      <c r="K18525"/>
    </row>
    <row r="18526" spans="11:11" x14ac:dyDescent="0.25">
      <c r="K18526"/>
    </row>
    <row r="18527" spans="11:11" x14ac:dyDescent="0.25">
      <c r="K18527"/>
    </row>
    <row r="18528" spans="11:11" x14ac:dyDescent="0.25">
      <c r="K18528"/>
    </row>
    <row r="18529" spans="11:11" x14ac:dyDescent="0.25">
      <c r="K18529"/>
    </row>
    <row r="18530" spans="11:11" x14ac:dyDescent="0.25">
      <c r="K18530"/>
    </row>
    <row r="18531" spans="11:11" x14ac:dyDescent="0.25">
      <c r="K18531"/>
    </row>
    <row r="18532" spans="11:11" x14ac:dyDescent="0.25">
      <c r="K18532"/>
    </row>
    <row r="18533" spans="11:11" x14ac:dyDescent="0.25">
      <c r="K18533"/>
    </row>
    <row r="18534" spans="11:11" x14ac:dyDescent="0.25">
      <c r="K18534"/>
    </row>
    <row r="18535" spans="11:11" x14ac:dyDescent="0.25">
      <c r="K18535"/>
    </row>
    <row r="18536" spans="11:11" x14ac:dyDescent="0.25">
      <c r="K18536"/>
    </row>
    <row r="18537" spans="11:11" x14ac:dyDescent="0.25">
      <c r="K18537"/>
    </row>
    <row r="18538" spans="11:11" x14ac:dyDescent="0.25">
      <c r="K18538"/>
    </row>
    <row r="18539" spans="11:11" x14ac:dyDescent="0.25">
      <c r="K18539"/>
    </row>
    <row r="18540" spans="11:11" x14ac:dyDescent="0.25">
      <c r="K18540"/>
    </row>
    <row r="18541" spans="11:11" x14ac:dyDescent="0.25">
      <c r="K18541"/>
    </row>
    <row r="18542" spans="11:11" x14ac:dyDescent="0.25">
      <c r="K18542"/>
    </row>
    <row r="18543" spans="11:11" x14ac:dyDescent="0.25">
      <c r="K18543"/>
    </row>
    <row r="18544" spans="11:11" x14ac:dyDescent="0.25">
      <c r="K18544"/>
    </row>
    <row r="18545" spans="11:11" x14ac:dyDescent="0.25">
      <c r="K18545"/>
    </row>
    <row r="18546" spans="11:11" x14ac:dyDescent="0.25">
      <c r="K18546"/>
    </row>
    <row r="18547" spans="11:11" x14ac:dyDescent="0.25">
      <c r="K18547"/>
    </row>
    <row r="18548" spans="11:11" x14ac:dyDescent="0.25">
      <c r="K18548"/>
    </row>
    <row r="18549" spans="11:11" x14ac:dyDescent="0.25">
      <c r="K18549"/>
    </row>
    <row r="18550" spans="11:11" x14ac:dyDescent="0.25">
      <c r="K18550"/>
    </row>
    <row r="18551" spans="11:11" x14ac:dyDescent="0.25">
      <c r="K18551"/>
    </row>
    <row r="18552" spans="11:11" x14ac:dyDescent="0.25">
      <c r="K18552"/>
    </row>
    <row r="18553" spans="11:11" x14ac:dyDescent="0.25">
      <c r="K18553"/>
    </row>
    <row r="18554" spans="11:11" x14ac:dyDescent="0.25">
      <c r="K18554"/>
    </row>
    <row r="18555" spans="11:11" x14ac:dyDescent="0.25">
      <c r="K18555"/>
    </row>
    <row r="18556" spans="11:11" x14ac:dyDescent="0.25">
      <c r="K18556"/>
    </row>
    <row r="18557" spans="11:11" x14ac:dyDescent="0.25">
      <c r="K18557"/>
    </row>
    <row r="18558" spans="11:11" x14ac:dyDescent="0.25">
      <c r="K18558"/>
    </row>
    <row r="18559" spans="11:11" x14ac:dyDescent="0.25">
      <c r="K18559"/>
    </row>
    <row r="18560" spans="11:11" x14ac:dyDescent="0.25">
      <c r="K18560"/>
    </row>
    <row r="18561" spans="11:11" x14ac:dyDescent="0.25">
      <c r="K18561"/>
    </row>
    <row r="18562" spans="11:11" x14ac:dyDescent="0.25">
      <c r="K18562"/>
    </row>
    <row r="18563" spans="11:11" x14ac:dyDescent="0.25">
      <c r="K18563"/>
    </row>
    <row r="18564" spans="11:11" x14ac:dyDescent="0.25">
      <c r="K18564"/>
    </row>
    <row r="18565" spans="11:11" x14ac:dyDescent="0.25">
      <c r="K18565"/>
    </row>
    <row r="18566" spans="11:11" x14ac:dyDescent="0.25">
      <c r="K18566"/>
    </row>
    <row r="18567" spans="11:11" x14ac:dyDescent="0.25">
      <c r="K18567"/>
    </row>
    <row r="18568" spans="11:11" x14ac:dyDescent="0.25">
      <c r="K18568"/>
    </row>
    <row r="18569" spans="11:11" x14ac:dyDescent="0.25">
      <c r="K18569"/>
    </row>
    <row r="18570" spans="11:11" x14ac:dyDescent="0.25">
      <c r="K18570"/>
    </row>
    <row r="18571" spans="11:11" x14ac:dyDescent="0.25">
      <c r="K18571"/>
    </row>
    <row r="18572" spans="11:11" x14ac:dyDescent="0.25">
      <c r="K18572"/>
    </row>
    <row r="18573" spans="11:11" x14ac:dyDescent="0.25">
      <c r="K18573"/>
    </row>
    <row r="18574" spans="11:11" x14ac:dyDescent="0.25">
      <c r="K18574"/>
    </row>
    <row r="18575" spans="11:11" x14ac:dyDescent="0.25">
      <c r="K18575"/>
    </row>
    <row r="18576" spans="11:11" x14ac:dyDescent="0.25">
      <c r="K18576"/>
    </row>
    <row r="18577" spans="11:11" x14ac:dyDescent="0.25">
      <c r="K18577"/>
    </row>
    <row r="18578" spans="11:11" x14ac:dyDescent="0.25">
      <c r="K18578"/>
    </row>
    <row r="18579" spans="11:11" x14ac:dyDescent="0.25">
      <c r="K18579"/>
    </row>
    <row r="18580" spans="11:11" x14ac:dyDescent="0.25">
      <c r="K18580"/>
    </row>
    <row r="18581" spans="11:11" x14ac:dyDescent="0.25">
      <c r="K18581"/>
    </row>
    <row r="18582" spans="11:11" x14ac:dyDescent="0.25">
      <c r="K18582"/>
    </row>
    <row r="18583" spans="11:11" x14ac:dyDescent="0.25">
      <c r="K18583"/>
    </row>
    <row r="18584" spans="11:11" x14ac:dyDescent="0.25">
      <c r="K18584"/>
    </row>
    <row r="18585" spans="11:11" x14ac:dyDescent="0.25">
      <c r="K18585"/>
    </row>
    <row r="18586" spans="11:11" x14ac:dyDescent="0.25">
      <c r="K18586"/>
    </row>
    <row r="18587" spans="11:11" x14ac:dyDescent="0.25">
      <c r="K18587"/>
    </row>
    <row r="18588" spans="11:11" x14ac:dyDescent="0.25">
      <c r="K18588"/>
    </row>
    <row r="18589" spans="11:11" x14ac:dyDescent="0.25">
      <c r="K18589"/>
    </row>
    <row r="18590" spans="11:11" x14ac:dyDescent="0.25">
      <c r="K18590"/>
    </row>
    <row r="18591" spans="11:11" x14ac:dyDescent="0.25">
      <c r="K18591"/>
    </row>
    <row r="18592" spans="11:11" x14ac:dyDescent="0.25">
      <c r="K18592"/>
    </row>
    <row r="18593" spans="11:11" x14ac:dyDescent="0.25">
      <c r="K18593"/>
    </row>
    <row r="18594" spans="11:11" x14ac:dyDescent="0.25">
      <c r="K18594"/>
    </row>
    <row r="18595" spans="11:11" x14ac:dyDescent="0.25">
      <c r="K18595"/>
    </row>
    <row r="18596" spans="11:11" x14ac:dyDescent="0.25">
      <c r="K18596"/>
    </row>
    <row r="18597" spans="11:11" x14ac:dyDescent="0.25">
      <c r="K18597"/>
    </row>
    <row r="18598" spans="11:11" x14ac:dyDescent="0.25">
      <c r="K18598"/>
    </row>
    <row r="18599" spans="11:11" x14ac:dyDescent="0.25">
      <c r="K18599"/>
    </row>
    <row r="18600" spans="11:11" x14ac:dyDescent="0.25">
      <c r="K18600"/>
    </row>
    <row r="18601" spans="11:11" x14ac:dyDescent="0.25">
      <c r="K18601"/>
    </row>
    <row r="18602" spans="11:11" x14ac:dyDescent="0.25">
      <c r="K18602"/>
    </row>
    <row r="18603" spans="11:11" x14ac:dyDescent="0.25">
      <c r="K18603"/>
    </row>
    <row r="18604" spans="11:11" x14ac:dyDescent="0.25">
      <c r="K18604"/>
    </row>
    <row r="18605" spans="11:11" x14ac:dyDescent="0.25">
      <c r="K18605"/>
    </row>
    <row r="18606" spans="11:11" x14ac:dyDescent="0.25">
      <c r="K18606"/>
    </row>
    <row r="18607" spans="11:11" x14ac:dyDescent="0.25">
      <c r="K18607"/>
    </row>
    <row r="18608" spans="11:11" x14ac:dyDescent="0.25">
      <c r="K18608"/>
    </row>
    <row r="18609" spans="11:11" x14ac:dyDescent="0.25">
      <c r="K18609"/>
    </row>
    <row r="18610" spans="11:11" x14ac:dyDescent="0.25">
      <c r="K18610"/>
    </row>
    <row r="18611" spans="11:11" x14ac:dyDescent="0.25">
      <c r="K18611"/>
    </row>
    <row r="18612" spans="11:11" x14ac:dyDescent="0.25">
      <c r="K18612"/>
    </row>
    <row r="18613" spans="11:11" x14ac:dyDescent="0.25">
      <c r="K18613"/>
    </row>
    <row r="18614" spans="11:11" x14ac:dyDescent="0.25">
      <c r="K18614"/>
    </row>
    <row r="18615" spans="11:11" x14ac:dyDescent="0.25">
      <c r="K18615"/>
    </row>
    <row r="18616" spans="11:11" x14ac:dyDescent="0.25">
      <c r="K18616"/>
    </row>
    <row r="18617" spans="11:11" x14ac:dyDescent="0.25">
      <c r="K18617"/>
    </row>
    <row r="18618" spans="11:11" x14ac:dyDescent="0.25">
      <c r="K18618"/>
    </row>
    <row r="18619" spans="11:11" x14ac:dyDescent="0.25">
      <c r="K18619"/>
    </row>
    <row r="18620" spans="11:11" x14ac:dyDescent="0.25">
      <c r="K18620"/>
    </row>
    <row r="18621" spans="11:11" x14ac:dyDescent="0.25">
      <c r="K18621"/>
    </row>
    <row r="18622" spans="11:11" x14ac:dyDescent="0.25">
      <c r="K18622"/>
    </row>
    <row r="18623" spans="11:11" x14ac:dyDescent="0.25">
      <c r="K18623"/>
    </row>
    <row r="18624" spans="11:11" x14ac:dyDescent="0.25">
      <c r="K18624"/>
    </row>
    <row r="18625" spans="11:11" x14ac:dyDescent="0.25">
      <c r="K18625"/>
    </row>
    <row r="18626" spans="11:11" x14ac:dyDescent="0.25">
      <c r="K18626"/>
    </row>
    <row r="18627" spans="11:11" x14ac:dyDescent="0.25">
      <c r="K18627"/>
    </row>
    <row r="18628" spans="11:11" x14ac:dyDescent="0.25">
      <c r="K18628"/>
    </row>
    <row r="18629" spans="11:11" x14ac:dyDescent="0.25">
      <c r="K18629"/>
    </row>
    <row r="18630" spans="11:11" x14ac:dyDescent="0.25">
      <c r="K18630"/>
    </row>
    <row r="18631" spans="11:11" x14ac:dyDescent="0.25">
      <c r="K18631"/>
    </row>
    <row r="18632" spans="11:11" x14ac:dyDescent="0.25">
      <c r="K18632"/>
    </row>
    <row r="18633" spans="11:11" x14ac:dyDescent="0.25">
      <c r="K18633"/>
    </row>
    <row r="18634" spans="11:11" x14ac:dyDescent="0.25">
      <c r="K18634"/>
    </row>
    <row r="18635" spans="11:11" x14ac:dyDescent="0.25">
      <c r="K18635"/>
    </row>
    <row r="18636" spans="11:11" x14ac:dyDescent="0.25">
      <c r="K18636"/>
    </row>
    <row r="18637" spans="11:11" x14ac:dyDescent="0.25">
      <c r="K18637"/>
    </row>
    <row r="18638" spans="11:11" x14ac:dyDescent="0.25">
      <c r="K18638"/>
    </row>
    <row r="18639" spans="11:11" x14ac:dyDescent="0.25">
      <c r="K18639"/>
    </row>
    <row r="18640" spans="11:11" x14ac:dyDescent="0.25">
      <c r="K18640"/>
    </row>
    <row r="18641" spans="11:11" x14ac:dyDescent="0.25">
      <c r="K18641"/>
    </row>
    <row r="18642" spans="11:11" x14ac:dyDescent="0.25">
      <c r="K18642"/>
    </row>
    <row r="18643" spans="11:11" x14ac:dyDescent="0.25">
      <c r="K18643"/>
    </row>
    <row r="18644" spans="11:11" x14ac:dyDescent="0.25">
      <c r="K18644"/>
    </row>
    <row r="18645" spans="11:11" x14ac:dyDescent="0.25">
      <c r="K18645"/>
    </row>
    <row r="18646" spans="11:11" x14ac:dyDescent="0.25">
      <c r="K18646"/>
    </row>
    <row r="18647" spans="11:11" x14ac:dyDescent="0.25">
      <c r="K18647"/>
    </row>
    <row r="18648" spans="11:11" x14ac:dyDescent="0.25">
      <c r="K18648"/>
    </row>
    <row r="18649" spans="11:11" x14ac:dyDescent="0.25">
      <c r="K18649"/>
    </row>
    <row r="18650" spans="11:11" x14ac:dyDescent="0.25">
      <c r="K18650"/>
    </row>
    <row r="18651" spans="11:11" x14ac:dyDescent="0.25">
      <c r="K18651"/>
    </row>
    <row r="18652" spans="11:11" x14ac:dyDescent="0.25">
      <c r="K18652"/>
    </row>
    <row r="18653" spans="11:11" x14ac:dyDescent="0.25">
      <c r="K18653"/>
    </row>
    <row r="18654" spans="11:11" x14ac:dyDescent="0.25">
      <c r="K18654"/>
    </row>
    <row r="18655" spans="11:11" x14ac:dyDescent="0.25">
      <c r="K18655"/>
    </row>
    <row r="18656" spans="11:11" x14ac:dyDescent="0.25">
      <c r="K18656"/>
    </row>
    <row r="18657" spans="11:11" x14ac:dyDescent="0.25">
      <c r="K18657"/>
    </row>
    <row r="18658" spans="11:11" x14ac:dyDescent="0.25">
      <c r="K18658"/>
    </row>
    <row r="18659" spans="11:11" x14ac:dyDescent="0.25">
      <c r="K18659"/>
    </row>
    <row r="18660" spans="11:11" x14ac:dyDescent="0.25">
      <c r="K18660"/>
    </row>
    <row r="18661" spans="11:11" x14ac:dyDescent="0.25">
      <c r="K18661"/>
    </row>
    <row r="18662" spans="11:11" x14ac:dyDescent="0.25">
      <c r="K18662"/>
    </row>
    <row r="18663" spans="11:11" x14ac:dyDescent="0.25">
      <c r="K18663"/>
    </row>
    <row r="18664" spans="11:11" x14ac:dyDescent="0.25">
      <c r="K18664"/>
    </row>
    <row r="18665" spans="11:11" x14ac:dyDescent="0.25">
      <c r="K18665"/>
    </row>
    <row r="18666" spans="11:11" x14ac:dyDescent="0.25">
      <c r="K18666"/>
    </row>
    <row r="18667" spans="11:11" x14ac:dyDescent="0.25">
      <c r="K18667"/>
    </row>
    <row r="18668" spans="11:11" x14ac:dyDescent="0.25">
      <c r="K18668"/>
    </row>
    <row r="18669" spans="11:11" x14ac:dyDescent="0.25">
      <c r="K18669"/>
    </row>
    <row r="18670" spans="11:11" x14ac:dyDescent="0.25">
      <c r="K18670"/>
    </row>
    <row r="18671" spans="11:11" x14ac:dyDescent="0.25">
      <c r="K18671"/>
    </row>
    <row r="18672" spans="11:11" x14ac:dyDescent="0.25">
      <c r="K18672"/>
    </row>
    <row r="18673" spans="11:11" x14ac:dyDescent="0.25">
      <c r="K18673"/>
    </row>
    <row r="18674" spans="11:11" x14ac:dyDescent="0.25">
      <c r="K18674"/>
    </row>
    <row r="18675" spans="11:11" x14ac:dyDescent="0.25">
      <c r="K18675"/>
    </row>
    <row r="18676" spans="11:11" x14ac:dyDescent="0.25">
      <c r="K18676"/>
    </row>
    <row r="18677" spans="11:11" x14ac:dyDescent="0.25">
      <c r="K18677"/>
    </row>
    <row r="18678" spans="11:11" x14ac:dyDescent="0.25">
      <c r="K18678"/>
    </row>
    <row r="18679" spans="11:11" x14ac:dyDescent="0.25">
      <c r="K18679"/>
    </row>
    <row r="18680" spans="11:11" x14ac:dyDescent="0.25">
      <c r="K18680"/>
    </row>
    <row r="18681" spans="11:11" x14ac:dyDescent="0.25">
      <c r="K18681"/>
    </row>
    <row r="18682" spans="11:11" x14ac:dyDescent="0.25">
      <c r="K18682"/>
    </row>
    <row r="18683" spans="11:11" x14ac:dyDescent="0.25">
      <c r="K18683"/>
    </row>
    <row r="18684" spans="11:11" x14ac:dyDescent="0.25">
      <c r="K18684"/>
    </row>
    <row r="18685" spans="11:11" x14ac:dyDescent="0.25">
      <c r="K18685"/>
    </row>
    <row r="18686" spans="11:11" x14ac:dyDescent="0.25">
      <c r="K18686"/>
    </row>
    <row r="18687" spans="11:11" x14ac:dyDescent="0.25">
      <c r="K18687"/>
    </row>
    <row r="18688" spans="11:11" x14ac:dyDescent="0.25">
      <c r="K18688"/>
    </row>
    <row r="18689" spans="11:11" x14ac:dyDescent="0.25">
      <c r="K18689"/>
    </row>
    <row r="18690" spans="11:11" x14ac:dyDescent="0.25">
      <c r="K18690"/>
    </row>
    <row r="18691" spans="11:11" x14ac:dyDescent="0.25">
      <c r="K18691"/>
    </row>
    <row r="18692" spans="11:11" x14ac:dyDescent="0.25">
      <c r="K18692"/>
    </row>
    <row r="18693" spans="11:11" x14ac:dyDescent="0.25">
      <c r="K18693"/>
    </row>
    <row r="18694" spans="11:11" x14ac:dyDescent="0.25">
      <c r="K18694"/>
    </row>
    <row r="18695" spans="11:11" x14ac:dyDescent="0.25">
      <c r="K18695"/>
    </row>
    <row r="18696" spans="11:11" x14ac:dyDescent="0.25">
      <c r="K18696"/>
    </row>
    <row r="18697" spans="11:11" x14ac:dyDescent="0.25">
      <c r="K18697"/>
    </row>
    <row r="18698" spans="11:11" x14ac:dyDescent="0.25">
      <c r="K18698"/>
    </row>
    <row r="18699" spans="11:11" x14ac:dyDescent="0.25">
      <c r="K18699"/>
    </row>
    <row r="18700" spans="11:11" x14ac:dyDescent="0.25">
      <c r="K18700"/>
    </row>
    <row r="18701" spans="11:11" x14ac:dyDescent="0.25">
      <c r="K18701"/>
    </row>
    <row r="18702" spans="11:11" x14ac:dyDescent="0.25">
      <c r="K18702"/>
    </row>
    <row r="18703" spans="11:11" x14ac:dyDescent="0.25">
      <c r="K18703"/>
    </row>
    <row r="18704" spans="11:11" x14ac:dyDescent="0.25">
      <c r="K18704"/>
    </row>
    <row r="18705" spans="11:11" x14ac:dyDescent="0.25">
      <c r="K18705"/>
    </row>
    <row r="18706" spans="11:11" x14ac:dyDescent="0.25">
      <c r="K18706"/>
    </row>
    <row r="18707" spans="11:11" x14ac:dyDescent="0.25">
      <c r="K18707"/>
    </row>
    <row r="18708" spans="11:11" x14ac:dyDescent="0.25">
      <c r="K18708"/>
    </row>
    <row r="18709" spans="11:11" x14ac:dyDescent="0.25">
      <c r="K18709"/>
    </row>
    <row r="18710" spans="11:11" x14ac:dyDescent="0.25">
      <c r="K18710"/>
    </row>
    <row r="18711" spans="11:11" x14ac:dyDescent="0.25">
      <c r="K18711"/>
    </row>
    <row r="18712" spans="11:11" x14ac:dyDescent="0.25">
      <c r="K18712"/>
    </row>
    <row r="18713" spans="11:11" x14ac:dyDescent="0.25">
      <c r="K18713"/>
    </row>
    <row r="18714" spans="11:11" x14ac:dyDescent="0.25">
      <c r="K18714"/>
    </row>
    <row r="18715" spans="11:11" x14ac:dyDescent="0.25">
      <c r="K18715"/>
    </row>
    <row r="18716" spans="11:11" x14ac:dyDescent="0.25">
      <c r="K18716"/>
    </row>
    <row r="18717" spans="11:11" x14ac:dyDescent="0.25">
      <c r="K18717"/>
    </row>
    <row r="18718" spans="11:11" x14ac:dyDescent="0.25">
      <c r="K18718"/>
    </row>
    <row r="18719" spans="11:11" x14ac:dyDescent="0.25">
      <c r="K18719"/>
    </row>
    <row r="18720" spans="11:11" x14ac:dyDescent="0.25">
      <c r="K18720"/>
    </row>
    <row r="18721" spans="11:11" x14ac:dyDescent="0.25">
      <c r="K18721"/>
    </row>
    <row r="18722" spans="11:11" x14ac:dyDescent="0.25">
      <c r="K18722"/>
    </row>
    <row r="18723" spans="11:11" x14ac:dyDescent="0.25">
      <c r="K18723"/>
    </row>
    <row r="18724" spans="11:11" x14ac:dyDescent="0.25">
      <c r="K18724"/>
    </row>
    <row r="18725" spans="11:11" x14ac:dyDescent="0.25">
      <c r="K18725"/>
    </row>
    <row r="18726" spans="11:11" x14ac:dyDescent="0.25">
      <c r="K18726"/>
    </row>
    <row r="18727" spans="11:11" x14ac:dyDescent="0.25">
      <c r="K18727"/>
    </row>
    <row r="18728" spans="11:11" x14ac:dyDescent="0.25">
      <c r="K18728"/>
    </row>
    <row r="18729" spans="11:11" x14ac:dyDescent="0.25">
      <c r="K18729"/>
    </row>
    <row r="18730" spans="11:11" x14ac:dyDescent="0.25">
      <c r="K18730"/>
    </row>
    <row r="18731" spans="11:11" x14ac:dyDescent="0.25">
      <c r="K18731"/>
    </row>
    <row r="18732" spans="11:11" x14ac:dyDescent="0.25">
      <c r="K18732"/>
    </row>
    <row r="18733" spans="11:11" x14ac:dyDescent="0.25">
      <c r="K18733"/>
    </row>
    <row r="18734" spans="11:11" x14ac:dyDescent="0.25">
      <c r="K18734"/>
    </row>
    <row r="18735" spans="11:11" x14ac:dyDescent="0.25">
      <c r="K18735"/>
    </row>
    <row r="18736" spans="11:11" x14ac:dyDescent="0.25">
      <c r="K18736"/>
    </row>
    <row r="18737" spans="11:11" x14ac:dyDescent="0.25">
      <c r="K18737"/>
    </row>
    <row r="18738" spans="11:11" x14ac:dyDescent="0.25">
      <c r="K18738"/>
    </row>
    <row r="18739" spans="11:11" x14ac:dyDescent="0.25">
      <c r="K18739"/>
    </row>
    <row r="18740" spans="11:11" x14ac:dyDescent="0.25">
      <c r="K18740"/>
    </row>
    <row r="18741" spans="11:11" x14ac:dyDescent="0.25">
      <c r="K18741"/>
    </row>
    <row r="18742" spans="11:11" x14ac:dyDescent="0.25">
      <c r="K18742"/>
    </row>
    <row r="18743" spans="11:11" x14ac:dyDescent="0.25">
      <c r="K18743"/>
    </row>
    <row r="18744" spans="11:11" x14ac:dyDescent="0.25">
      <c r="K18744"/>
    </row>
    <row r="18745" spans="11:11" x14ac:dyDescent="0.25">
      <c r="K18745"/>
    </row>
    <row r="18746" spans="11:11" x14ac:dyDescent="0.25">
      <c r="K18746"/>
    </row>
    <row r="18747" spans="11:11" x14ac:dyDescent="0.25">
      <c r="K18747"/>
    </row>
    <row r="18748" spans="11:11" x14ac:dyDescent="0.25">
      <c r="K18748"/>
    </row>
    <row r="18749" spans="11:11" x14ac:dyDescent="0.25">
      <c r="K18749"/>
    </row>
    <row r="18750" spans="11:11" x14ac:dyDescent="0.25">
      <c r="K18750"/>
    </row>
    <row r="18751" spans="11:11" x14ac:dyDescent="0.25">
      <c r="K18751"/>
    </row>
    <row r="18752" spans="11:11" x14ac:dyDescent="0.25">
      <c r="K18752"/>
    </row>
    <row r="18753" spans="11:11" x14ac:dyDescent="0.25">
      <c r="K18753"/>
    </row>
    <row r="18754" spans="11:11" x14ac:dyDescent="0.25">
      <c r="K18754"/>
    </row>
    <row r="18755" spans="11:11" x14ac:dyDescent="0.25">
      <c r="K18755"/>
    </row>
    <row r="18756" spans="11:11" x14ac:dyDescent="0.25">
      <c r="K18756"/>
    </row>
    <row r="18757" spans="11:11" x14ac:dyDescent="0.25">
      <c r="K18757"/>
    </row>
    <row r="18758" spans="11:11" x14ac:dyDescent="0.25">
      <c r="K18758"/>
    </row>
    <row r="18759" spans="11:11" x14ac:dyDescent="0.25">
      <c r="K18759"/>
    </row>
    <row r="18760" spans="11:11" x14ac:dyDescent="0.25">
      <c r="K18760"/>
    </row>
    <row r="18761" spans="11:11" x14ac:dyDescent="0.25">
      <c r="K18761"/>
    </row>
    <row r="18762" spans="11:11" x14ac:dyDescent="0.25">
      <c r="K18762"/>
    </row>
    <row r="18763" spans="11:11" x14ac:dyDescent="0.25">
      <c r="K18763"/>
    </row>
    <row r="18764" spans="11:11" x14ac:dyDescent="0.25">
      <c r="K18764"/>
    </row>
    <row r="18765" spans="11:11" x14ac:dyDescent="0.25">
      <c r="K18765"/>
    </row>
    <row r="18766" spans="11:11" x14ac:dyDescent="0.25">
      <c r="K18766"/>
    </row>
    <row r="18767" spans="11:11" x14ac:dyDescent="0.25">
      <c r="K18767"/>
    </row>
    <row r="18768" spans="11:11" x14ac:dyDescent="0.25">
      <c r="K18768"/>
    </row>
    <row r="18769" spans="11:11" x14ac:dyDescent="0.25">
      <c r="K18769"/>
    </row>
    <row r="18770" spans="11:11" x14ac:dyDescent="0.25">
      <c r="K18770"/>
    </row>
    <row r="18771" spans="11:11" x14ac:dyDescent="0.25">
      <c r="K18771"/>
    </row>
    <row r="18772" spans="11:11" x14ac:dyDescent="0.25">
      <c r="K18772"/>
    </row>
    <row r="18773" spans="11:11" x14ac:dyDescent="0.25">
      <c r="K18773"/>
    </row>
    <row r="18774" spans="11:11" x14ac:dyDescent="0.25">
      <c r="K18774"/>
    </row>
    <row r="18775" spans="11:11" x14ac:dyDescent="0.25">
      <c r="K18775"/>
    </row>
    <row r="18776" spans="11:11" x14ac:dyDescent="0.25">
      <c r="K18776"/>
    </row>
    <row r="18777" spans="11:11" x14ac:dyDescent="0.25">
      <c r="K18777"/>
    </row>
    <row r="18778" spans="11:11" x14ac:dyDescent="0.25">
      <c r="K18778"/>
    </row>
    <row r="18779" spans="11:11" x14ac:dyDescent="0.25">
      <c r="K18779"/>
    </row>
    <row r="18780" spans="11:11" x14ac:dyDescent="0.25">
      <c r="K18780"/>
    </row>
    <row r="18781" spans="11:11" x14ac:dyDescent="0.25">
      <c r="K18781"/>
    </row>
    <row r="18782" spans="11:11" x14ac:dyDescent="0.25">
      <c r="K18782"/>
    </row>
    <row r="18783" spans="11:11" x14ac:dyDescent="0.25">
      <c r="K18783"/>
    </row>
    <row r="18784" spans="11:11" x14ac:dyDescent="0.25">
      <c r="K18784"/>
    </row>
    <row r="18785" spans="11:11" x14ac:dyDescent="0.25">
      <c r="K18785"/>
    </row>
    <row r="18786" spans="11:11" x14ac:dyDescent="0.25">
      <c r="K18786"/>
    </row>
    <row r="18787" spans="11:11" x14ac:dyDescent="0.25">
      <c r="K18787"/>
    </row>
    <row r="18788" spans="11:11" x14ac:dyDescent="0.25">
      <c r="K18788"/>
    </row>
    <row r="18789" spans="11:11" x14ac:dyDescent="0.25">
      <c r="K18789"/>
    </row>
    <row r="18790" spans="11:11" x14ac:dyDescent="0.25">
      <c r="K18790"/>
    </row>
    <row r="18791" spans="11:11" x14ac:dyDescent="0.25">
      <c r="K18791"/>
    </row>
    <row r="18792" spans="11:11" x14ac:dyDescent="0.25">
      <c r="K18792"/>
    </row>
    <row r="18793" spans="11:11" x14ac:dyDescent="0.25">
      <c r="K18793"/>
    </row>
    <row r="18794" spans="11:11" x14ac:dyDescent="0.25">
      <c r="K18794"/>
    </row>
    <row r="18795" spans="11:11" x14ac:dyDescent="0.25">
      <c r="K18795"/>
    </row>
    <row r="18796" spans="11:11" x14ac:dyDescent="0.25">
      <c r="K18796"/>
    </row>
    <row r="18797" spans="11:11" x14ac:dyDescent="0.25">
      <c r="K18797"/>
    </row>
    <row r="18798" spans="11:11" x14ac:dyDescent="0.25">
      <c r="K18798"/>
    </row>
    <row r="18799" spans="11:11" x14ac:dyDescent="0.25">
      <c r="K18799"/>
    </row>
    <row r="18800" spans="11:11" x14ac:dyDescent="0.25">
      <c r="K18800"/>
    </row>
    <row r="18801" spans="11:11" x14ac:dyDescent="0.25">
      <c r="K18801"/>
    </row>
    <row r="18802" spans="11:11" x14ac:dyDescent="0.25">
      <c r="K18802"/>
    </row>
    <row r="18803" spans="11:11" x14ac:dyDescent="0.25">
      <c r="K18803"/>
    </row>
    <row r="18804" spans="11:11" x14ac:dyDescent="0.25">
      <c r="K18804"/>
    </row>
    <row r="18805" spans="11:11" x14ac:dyDescent="0.25">
      <c r="K18805"/>
    </row>
    <row r="18806" spans="11:11" x14ac:dyDescent="0.25">
      <c r="K18806"/>
    </row>
    <row r="18807" spans="11:11" x14ac:dyDescent="0.25">
      <c r="K18807"/>
    </row>
    <row r="18808" spans="11:11" x14ac:dyDescent="0.25">
      <c r="K18808"/>
    </row>
    <row r="18809" spans="11:11" x14ac:dyDescent="0.25">
      <c r="K18809"/>
    </row>
    <row r="18810" spans="11:11" x14ac:dyDescent="0.25">
      <c r="K18810"/>
    </row>
    <row r="18811" spans="11:11" x14ac:dyDescent="0.25">
      <c r="K18811"/>
    </row>
    <row r="18812" spans="11:11" x14ac:dyDescent="0.25">
      <c r="K18812"/>
    </row>
    <row r="18813" spans="11:11" x14ac:dyDescent="0.25">
      <c r="K18813"/>
    </row>
    <row r="18814" spans="11:11" x14ac:dyDescent="0.25">
      <c r="K18814"/>
    </row>
    <row r="18815" spans="11:11" x14ac:dyDescent="0.25">
      <c r="K18815"/>
    </row>
    <row r="18816" spans="11:11" x14ac:dyDescent="0.25">
      <c r="K18816"/>
    </row>
    <row r="18817" spans="11:11" x14ac:dyDescent="0.25">
      <c r="K18817"/>
    </row>
    <row r="18818" spans="11:11" x14ac:dyDescent="0.25">
      <c r="K18818"/>
    </row>
    <row r="18819" spans="11:11" x14ac:dyDescent="0.25">
      <c r="K18819"/>
    </row>
    <row r="18820" spans="11:11" x14ac:dyDescent="0.25">
      <c r="K18820"/>
    </row>
    <row r="18821" spans="11:11" x14ac:dyDescent="0.25">
      <c r="K18821"/>
    </row>
    <row r="18822" spans="11:11" x14ac:dyDescent="0.25">
      <c r="K18822"/>
    </row>
    <row r="18823" spans="11:11" x14ac:dyDescent="0.25">
      <c r="K18823"/>
    </row>
    <row r="18824" spans="11:11" x14ac:dyDescent="0.25">
      <c r="K18824"/>
    </row>
    <row r="18825" spans="11:11" x14ac:dyDescent="0.25">
      <c r="K18825"/>
    </row>
    <row r="18826" spans="11:11" x14ac:dyDescent="0.25">
      <c r="K18826"/>
    </row>
    <row r="18827" spans="11:11" x14ac:dyDescent="0.25">
      <c r="K18827"/>
    </row>
    <row r="18828" spans="11:11" x14ac:dyDescent="0.25">
      <c r="K18828"/>
    </row>
    <row r="18829" spans="11:11" x14ac:dyDescent="0.25">
      <c r="K18829"/>
    </row>
    <row r="18830" spans="11:11" x14ac:dyDescent="0.25">
      <c r="K18830"/>
    </row>
    <row r="18831" spans="11:11" x14ac:dyDescent="0.25">
      <c r="K18831"/>
    </row>
    <row r="18832" spans="11:11" x14ac:dyDescent="0.25">
      <c r="K18832"/>
    </row>
    <row r="18833" spans="11:11" x14ac:dyDescent="0.25">
      <c r="K18833"/>
    </row>
    <row r="18834" spans="11:11" x14ac:dyDescent="0.25">
      <c r="K18834"/>
    </row>
    <row r="18835" spans="11:11" x14ac:dyDescent="0.25">
      <c r="K18835"/>
    </row>
    <row r="18836" spans="11:11" x14ac:dyDescent="0.25">
      <c r="K18836"/>
    </row>
    <row r="18837" spans="11:11" x14ac:dyDescent="0.25">
      <c r="K18837"/>
    </row>
    <row r="18838" spans="11:11" x14ac:dyDescent="0.25">
      <c r="K18838"/>
    </row>
    <row r="18839" spans="11:11" x14ac:dyDescent="0.25">
      <c r="K18839"/>
    </row>
    <row r="18840" spans="11:11" x14ac:dyDescent="0.25">
      <c r="K18840"/>
    </row>
    <row r="18841" spans="11:11" x14ac:dyDescent="0.25">
      <c r="K18841"/>
    </row>
    <row r="18842" spans="11:11" x14ac:dyDescent="0.25">
      <c r="K18842"/>
    </row>
    <row r="18843" spans="11:11" x14ac:dyDescent="0.25">
      <c r="K18843"/>
    </row>
    <row r="18844" spans="11:11" x14ac:dyDescent="0.25">
      <c r="K18844"/>
    </row>
    <row r="18845" spans="11:11" x14ac:dyDescent="0.25">
      <c r="K18845"/>
    </row>
    <row r="18846" spans="11:11" x14ac:dyDescent="0.25">
      <c r="K18846"/>
    </row>
    <row r="18847" spans="11:11" x14ac:dyDescent="0.25">
      <c r="K18847"/>
    </row>
    <row r="18848" spans="11:11" x14ac:dyDescent="0.25">
      <c r="K18848"/>
    </row>
    <row r="18849" spans="11:11" x14ac:dyDescent="0.25">
      <c r="K18849"/>
    </row>
    <row r="18850" spans="11:11" x14ac:dyDescent="0.25">
      <c r="K18850"/>
    </row>
    <row r="18851" spans="11:11" x14ac:dyDescent="0.25">
      <c r="K18851"/>
    </row>
    <row r="18852" spans="11:11" x14ac:dyDescent="0.25">
      <c r="K18852"/>
    </row>
    <row r="18853" spans="11:11" x14ac:dyDescent="0.25">
      <c r="K18853"/>
    </row>
    <row r="18854" spans="11:11" x14ac:dyDescent="0.25">
      <c r="K18854"/>
    </row>
    <row r="18855" spans="11:11" x14ac:dyDescent="0.25">
      <c r="K18855"/>
    </row>
    <row r="18856" spans="11:11" x14ac:dyDescent="0.25">
      <c r="K18856"/>
    </row>
    <row r="18857" spans="11:11" x14ac:dyDescent="0.25">
      <c r="K18857"/>
    </row>
    <row r="18858" spans="11:11" x14ac:dyDescent="0.25">
      <c r="K18858"/>
    </row>
    <row r="18859" spans="11:11" x14ac:dyDescent="0.25">
      <c r="K18859"/>
    </row>
    <row r="18860" spans="11:11" x14ac:dyDescent="0.25">
      <c r="K18860"/>
    </row>
    <row r="18861" spans="11:11" x14ac:dyDescent="0.25">
      <c r="K18861"/>
    </row>
    <row r="18862" spans="11:11" x14ac:dyDescent="0.25">
      <c r="K18862"/>
    </row>
    <row r="18863" spans="11:11" x14ac:dyDescent="0.25">
      <c r="K18863"/>
    </row>
    <row r="18864" spans="11:11" x14ac:dyDescent="0.25">
      <c r="K18864"/>
    </row>
    <row r="18865" spans="11:11" x14ac:dyDescent="0.25">
      <c r="K18865"/>
    </row>
    <row r="18866" spans="11:11" x14ac:dyDescent="0.25">
      <c r="K18866"/>
    </row>
    <row r="18867" spans="11:11" x14ac:dyDescent="0.25">
      <c r="K18867"/>
    </row>
    <row r="18868" spans="11:11" x14ac:dyDescent="0.25">
      <c r="K18868"/>
    </row>
    <row r="18869" spans="11:11" x14ac:dyDescent="0.25">
      <c r="K18869"/>
    </row>
    <row r="18870" spans="11:11" x14ac:dyDescent="0.25">
      <c r="K18870"/>
    </row>
    <row r="18871" spans="11:11" x14ac:dyDescent="0.25">
      <c r="K18871"/>
    </row>
    <row r="18872" spans="11:11" x14ac:dyDescent="0.25">
      <c r="K18872"/>
    </row>
    <row r="18873" spans="11:11" x14ac:dyDescent="0.25">
      <c r="K18873"/>
    </row>
    <row r="18874" spans="11:11" x14ac:dyDescent="0.25">
      <c r="K18874"/>
    </row>
    <row r="18875" spans="11:11" x14ac:dyDescent="0.25">
      <c r="K18875"/>
    </row>
    <row r="18876" spans="11:11" x14ac:dyDescent="0.25">
      <c r="K18876"/>
    </row>
    <row r="18877" spans="11:11" x14ac:dyDescent="0.25">
      <c r="K18877"/>
    </row>
    <row r="18878" spans="11:11" x14ac:dyDescent="0.25">
      <c r="K18878"/>
    </row>
    <row r="18879" spans="11:11" x14ac:dyDescent="0.25">
      <c r="K18879"/>
    </row>
    <row r="18880" spans="11:11" x14ac:dyDescent="0.25">
      <c r="K18880"/>
    </row>
    <row r="18881" spans="11:11" x14ac:dyDescent="0.25">
      <c r="K18881"/>
    </row>
    <row r="18882" spans="11:11" x14ac:dyDescent="0.25">
      <c r="K18882"/>
    </row>
    <row r="18883" spans="11:11" x14ac:dyDescent="0.25">
      <c r="K18883"/>
    </row>
    <row r="18884" spans="11:11" x14ac:dyDescent="0.25">
      <c r="K18884"/>
    </row>
    <row r="18885" spans="11:11" x14ac:dyDescent="0.25">
      <c r="K18885"/>
    </row>
    <row r="18886" spans="11:11" x14ac:dyDescent="0.25">
      <c r="K18886"/>
    </row>
    <row r="18887" spans="11:11" x14ac:dyDescent="0.25">
      <c r="K18887"/>
    </row>
    <row r="18888" spans="11:11" x14ac:dyDescent="0.25">
      <c r="K18888"/>
    </row>
    <row r="18889" spans="11:11" x14ac:dyDescent="0.25">
      <c r="K18889"/>
    </row>
    <row r="18890" spans="11:11" x14ac:dyDescent="0.25">
      <c r="K18890"/>
    </row>
    <row r="18891" spans="11:11" x14ac:dyDescent="0.25">
      <c r="K18891"/>
    </row>
    <row r="18892" spans="11:11" x14ac:dyDescent="0.25">
      <c r="K18892"/>
    </row>
    <row r="18893" spans="11:11" x14ac:dyDescent="0.25">
      <c r="K18893"/>
    </row>
    <row r="18894" spans="11:11" x14ac:dyDescent="0.25">
      <c r="K18894"/>
    </row>
    <row r="18895" spans="11:11" x14ac:dyDescent="0.25">
      <c r="K18895"/>
    </row>
    <row r="18896" spans="11:11" x14ac:dyDescent="0.25">
      <c r="K18896"/>
    </row>
    <row r="18897" spans="11:11" x14ac:dyDescent="0.25">
      <c r="K18897"/>
    </row>
    <row r="18898" spans="11:11" x14ac:dyDescent="0.25">
      <c r="K18898"/>
    </row>
    <row r="18899" spans="11:11" x14ac:dyDescent="0.25">
      <c r="K18899"/>
    </row>
    <row r="18900" spans="11:11" x14ac:dyDescent="0.25">
      <c r="K18900"/>
    </row>
    <row r="18901" spans="11:11" x14ac:dyDescent="0.25">
      <c r="K18901"/>
    </row>
    <row r="18902" spans="11:11" x14ac:dyDescent="0.25">
      <c r="K18902"/>
    </row>
    <row r="18903" spans="11:11" x14ac:dyDescent="0.25">
      <c r="K18903"/>
    </row>
    <row r="18904" spans="11:11" x14ac:dyDescent="0.25">
      <c r="K18904"/>
    </row>
    <row r="18905" spans="11:11" x14ac:dyDescent="0.25">
      <c r="K18905"/>
    </row>
    <row r="18906" spans="11:11" x14ac:dyDescent="0.25">
      <c r="K18906"/>
    </row>
    <row r="18907" spans="11:11" x14ac:dyDescent="0.25">
      <c r="K18907"/>
    </row>
    <row r="18908" spans="11:11" x14ac:dyDescent="0.25">
      <c r="K18908"/>
    </row>
    <row r="18909" spans="11:11" x14ac:dyDescent="0.25">
      <c r="K18909"/>
    </row>
    <row r="18910" spans="11:11" x14ac:dyDescent="0.25">
      <c r="K18910"/>
    </row>
    <row r="18911" spans="11:11" x14ac:dyDescent="0.25">
      <c r="K18911"/>
    </row>
    <row r="18912" spans="11:11" x14ac:dyDescent="0.25">
      <c r="K18912"/>
    </row>
    <row r="18913" spans="11:11" x14ac:dyDescent="0.25">
      <c r="K18913"/>
    </row>
    <row r="18914" spans="11:11" x14ac:dyDescent="0.25">
      <c r="K18914"/>
    </row>
    <row r="18915" spans="11:11" x14ac:dyDescent="0.25">
      <c r="K18915"/>
    </row>
    <row r="18916" spans="11:11" x14ac:dyDescent="0.25">
      <c r="K18916"/>
    </row>
    <row r="18917" spans="11:11" x14ac:dyDescent="0.25">
      <c r="K18917"/>
    </row>
    <row r="18918" spans="11:11" x14ac:dyDescent="0.25">
      <c r="K18918"/>
    </row>
    <row r="18919" spans="11:11" x14ac:dyDescent="0.25">
      <c r="K18919"/>
    </row>
    <row r="18920" spans="11:11" x14ac:dyDescent="0.25">
      <c r="K18920"/>
    </row>
    <row r="18921" spans="11:11" x14ac:dyDescent="0.25">
      <c r="K18921"/>
    </row>
    <row r="18922" spans="11:11" x14ac:dyDescent="0.25">
      <c r="K18922"/>
    </row>
    <row r="18923" spans="11:11" x14ac:dyDescent="0.25">
      <c r="K18923"/>
    </row>
    <row r="18924" spans="11:11" x14ac:dyDescent="0.25">
      <c r="K18924"/>
    </row>
    <row r="18925" spans="11:11" x14ac:dyDescent="0.25">
      <c r="K18925"/>
    </row>
    <row r="18926" spans="11:11" x14ac:dyDescent="0.25">
      <c r="K18926"/>
    </row>
    <row r="18927" spans="11:11" x14ac:dyDescent="0.25">
      <c r="K18927"/>
    </row>
    <row r="18928" spans="11:11" x14ac:dyDescent="0.25">
      <c r="K18928"/>
    </row>
    <row r="18929" spans="11:11" x14ac:dyDescent="0.25">
      <c r="K18929"/>
    </row>
    <row r="18930" spans="11:11" x14ac:dyDescent="0.25">
      <c r="K18930"/>
    </row>
    <row r="18931" spans="11:11" x14ac:dyDescent="0.25">
      <c r="K18931"/>
    </row>
    <row r="18932" spans="11:11" x14ac:dyDescent="0.25">
      <c r="K18932"/>
    </row>
    <row r="18933" spans="11:11" x14ac:dyDescent="0.25">
      <c r="K18933"/>
    </row>
    <row r="18934" spans="11:11" x14ac:dyDescent="0.25">
      <c r="K18934"/>
    </row>
    <row r="18935" spans="11:11" x14ac:dyDescent="0.25">
      <c r="K18935"/>
    </row>
    <row r="18936" spans="11:11" x14ac:dyDescent="0.25">
      <c r="K18936"/>
    </row>
    <row r="18937" spans="11:11" x14ac:dyDescent="0.25">
      <c r="K18937"/>
    </row>
    <row r="18938" spans="11:11" x14ac:dyDescent="0.25">
      <c r="K18938"/>
    </row>
    <row r="18939" spans="11:11" x14ac:dyDescent="0.25">
      <c r="K18939"/>
    </row>
    <row r="18940" spans="11:11" x14ac:dyDescent="0.25">
      <c r="K18940"/>
    </row>
    <row r="18941" spans="11:11" x14ac:dyDescent="0.25">
      <c r="K18941"/>
    </row>
    <row r="18942" spans="11:11" x14ac:dyDescent="0.25">
      <c r="K18942"/>
    </row>
    <row r="18943" spans="11:11" x14ac:dyDescent="0.25">
      <c r="K18943"/>
    </row>
    <row r="18944" spans="11:11" x14ac:dyDescent="0.25">
      <c r="K18944"/>
    </row>
    <row r="18945" spans="11:11" x14ac:dyDescent="0.25">
      <c r="K18945"/>
    </row>
    <row r="18946" spans="11:11" x14ac:dyDescent="0.25">
      <c r="K18946"/>
    </row>
    <row r="18947" spans="11:11" x14ac:dyDescent="0.25">
      <c r="K18947"/>
    </row>
    <row r="18948" spans="11:11" x14ac:dyDescent="0.25">
      <c r="K18948"/>
    </row>
    <row r="18949" spans="11:11" x14ac:dyDescent="0.25">
      <c r="K18949"/>
    </row>
    <row r="18950" spans="11:11" x14ac:dyDescent="0.25">
      <c r="K18950"/>
    </row>
    <row r="18951" spans="11:11" x14ac:dyDescent="0.25">
      <c r="K18951"/>
    </row>
    <row r="18952" spans="11:11" x14ac:dyDescent="0.25">
      <c r="K18952"/>
    </row>
    <row r="18953" spans="11:11" x14ac:dyDescent="0.25">
      <c r="K18953"/>
    </row>
    <row r="18954" spans="11:11" x14ac:dyDescent="0.25">
      <c r="K18954"/>
    </row>
    <row r="18955" spans="11:11" x14ac:dyDescent="0.25">
      <c r="K18955"/>
    </row>
    <row r="18956" spans="11:11" x14ac:dyDescent="0.25">
      <c r="K18956"/>
    </row>
    <row r="18957" spans="11:11" x14ac:dyDescent="0.25">
      <c r="K18957"/>
    </row>
    <row r="18958" spans="11:11" x14ac:dyDescent="0.25">
      <c r="K18958"/>
    </row>
    <row r="18959" spans="11:11" x14ac:dyDescent="0.25">
      <c r="K18959"/>
    </row>
    <row r="18960" spans="11:11" x14ac:dyDescent="0.25">
      <c r="K18960"/>
    </row>
    <row r="18961" spans="11:11" x14ac:dyDescent="0.25">
      <c r="K18961"/>
    </row>
    <row r="18962" spans="11:11" x14ac:dyDescent="0.25">
      <c r="K18962"/>
    </row>
    <row r="18963" spans="11:11" x14ac:dyDescent="0.25">
      <c r="K18963"/>
    </row>
    <row r="18964" spans="11:11" x14ac:dyDescent="0.25">
      <c r="K18964"/>
    </row>
    <row r="18965" spans="11:11" x14ac:dyDescent="0.25">
      <c r="K18965"/>
    </row>
    <row r="18966" spans="11:11" x14ac:dyDescent="0.25">
      <c r="K18966"/>
    </row>
    <row r="18967" spans="11:11" x14ac:dyDescent="0.25">
      <c r="K18967"/>
    </row>
    <row r="18968" spans="11:11" x14ac:dyDescent="0.25">
      <c r="K18968"/>
    </row>
    <row r="18969" spans="11:11" x14ac:dyDescent="0.25">
      <c r="K18969"/>
    </row>
    <row r="18970" spans="11:11" x14ac:dyDescent="0.25">
      <c r="K18970"/>
    </row>
    <row r="18971" spans="11:11" x14ac:dyDescent="0.25">
      <c r="K18971"/>
    </row>
    <row r="18972" spans="11:11" x14ac:dyDescent="0.25">
      <c r="K18972"/>
    </row>
    <row r="18973" spans="11:11" x14ac:dyDescent="0.25">
      <c r="K18973"/>
    </row>
    <row r="18974" spans="11:11" x14ac:dyDescent="0.25">
      <c r="K18974"/>
    </row>
    <row r="18975" spans="11:11" x14ac:dyDescent="0.25">
      <c r="K18975"/>
    </row>
    <row r="18976" spans="11:11" x14ac:dyDescent="0.25">
      <c r="K18976"/>
    </row>
    <row r="18977" spans="11:11" x14ac:dyDescent="0.25">
      <c r="K18977"/>
    </row>
    <row r="18978" spans="11:11" x14ac:dyDescent="0.25">
      <c r="K18978"/>
    </row>
    <row r="18979" spans="11:11" x14ac:dyDescent="0.25">
      <c r="K18979"/>
    </row>
    <row r="18980" spans="11:11" x14ac:dyDescent="0.25">
      <c r="K18980"/>
    </row>
    <row r="18981" spans="11:11" x14ac:dyDescent="0.25">
      <c r="K18981"/>
    </row>
    <row r="18982" spans="11:11" x14ac:dyDescent="0.25">
      <c r="K18982"/>
    </row>
    <row r="18983" spans="11:11" x14ac:dyDescent="0.25">
      <c r="K18983"/>
    </row>
    <row r="18984" spans="11:11" x14ac:dyDescent="0.25">
      <c r="K18984"/>
    </row>
    <row r="18985" spans="11:11" x14ac:dyDescent="0.25">
      <c r="K18985"/>
    </row>
    <row r="18986" spans="11:11" x14ac:dyDescent="0.25">
      <c r="K18986"/>
    </row>
    <row r="18987" spans="11:11" x14ac:dyDescent="0.25">
      <c r="K18987"/>
    </row>
    <row r="18988" spans="11:11" x14ac:dyDescent="0.25">
      <c r="K18988"/>
    </row>
    <row r="18989" spans="11:11" x14ac:dyDescent="0.25">
      <c r="K18989"/>
    </row>
    <row r="18990" spans="11:11" x14ac:dyDescent="0.25">
      <c r="K18990"/>
    </row>
    <row r="18991" spans="11:11" x14ac:dyDescent="0.25">
      <c r="K18991"/>
    </row>
    <row r="18992" spans="11:11" x14ac:dyDescent="0.25">
      <c r="K18992"/>
    </row>
    <row r="18993" spans="11:11" x14ac:dyDescent="0.25">
      <c r="K18993"/>
    </row>
    <row r="18994" spans="11:11" x14ac:dyDescent="0.25">
      <c r="K18994"/>
    </row>
    <row r="18995" spans="11:11" x14ac:dyDescent="0.25">
      <c r="K18995"/>
    </row>
    <row r="18996" spans="11:11" x14ac:dyDescent="0.25">
      <c r="K18996"/>
    </row>
    <row r="18997" spans="11:11" x14ac:dyDescent="0.25">
      <c r="K18997"/>
    </row>
    <row r="18998" spans="11:11" x14ac:dyDescent="0.25">
      <c r="K18998"/>
    </row>
    <row r="18999" spans="11:11" x14ac:dyDescent="0.25">
      <c r="K18999"/>
    </row>
    <row r="19000" spans="11:11" x14ac:dyDescent="0.25">
      <c r="K19000"/>
    </row>
    <row r="19001" spans="11:11" x14ac:dyDescent="0.25">
      <c r="K19001"/>
    </row>
    <row r="19002" spans="11:11" x14ac:dyDescent="0.25">
      <c r="K19002"/>
    </row>
    <row r="19003" spans="11:11" x14ac:dyDescent="0.25">
      <c r="K19003"/>
    </row>
    <row r="19004" spans="11:11" x14ac:dyDescent="0.25">
      <c r="K19004"/>
    </row>
    <row r="19005" spans="11:11" x14ac:dyDescent="0.25">
      <c r="K19005"/>
    </row>
    <row r="19006" spans="11:11" x14ac:dyDescent="0.25">
      <c r="K19006"/>
    </row>
    <row r="19007" spans="11:11" x14ac:dyDescent="0.25">
      <c r="K19007"/>
    </row>
    <row r="19008" spans="11:11" x14ac:dyDescent="0.25">
      <c r="K19008"/>
    </row>
    <row r="19009" spans="11:11" x14ac:dyDescent="0.25">
      <c r="K19009"/>
    </row>
    <row r="19010" spans="11:11" x14ac:dyDescent="0.25">
      <c r="K19010"/>
    </row>
    <row r="19011" spans="11:11" x14ac:dyDescent="0.25">
      <c r="K19011"/>
    </row>
    <row r="19012" spans="11:11" x14ac:dyDescent="0.25">
      <c r="K19012"/>
    </row>
    <row r="19013" spans="11:11" x14ac:dyDescent="0.25">
      <c r="K19013"/>
    </row>
    <row r="19014" spans="11:11" x14ac:dyDescent="0.25">
      <c r="K19014"/>
    </row>
    <row r="19015" spans="11:11" x14ac:dyDescent="0.25">
      <c r="K19015"/>
    </row>
    <row r="19016" spans="11:11" x14ac:dyDescent="0.25">
      <c r="K19016"/>
    </row>
    <row r="19017" spans="11:11" x14ac:dyDescent="0.25">
      <c r="K19017"/>
    </row>
    <row r="19018" spans="11:11" x14ac:dyDescent="0.25">
      <c r="K19018"/>
    </row>
    <row r="19019" spans="11:11" x14ac:dyDescent="0.25">
      <c r="K19019"/>
    </row>
    <row r="19020" spans="11:11" x14ac:dyDescent="0.25">
      <c r="K19020"/>
    </row>
    <row r="19021" spans="11:11" x14ac:dyDescent="0.25">
      <c r="K19021"/>
    </row>
    <row r="19022" spans="11:11" x14ac:dyDescent="0.25">
      <c r="K19022"/>
    </row>
    <row r="19023" spans="11:11" x14ac:dyDescent="0.25">
      <c r="K19023"/>
    </row>
    <row r="19024" spans="11:11" x14ac:dyDescent="0.25">
      <c r="K19024"/>
    </row>
    <row r="19025" spans="11:11" x14ac:dyDescent="0.25">
      <c r="K19025"/>
    </row>
    <row r="19026" spans="11:11" x14ac:dyDescent="0.25">
      <c r="K19026"/>
    </row>
    <row r="19027" spans="11:11" x14ac:dyDescent="0.25">
      <c r="K19027"/>
    </row>
    <row r="19028" spans="11:11" x14ac:dyDescent="0.25">
      <c r="K19028"/>
    </row>
    <row r="19029" spans="11:11" x14ac:dyDescent="0.25">
      <c r="K19029"/>
    </row>
    <row r="19030" spans="11:11" x14ac:dyDescent="0.25">
      <c r="K19030"/>
    </row>
    <row r="19031" spans="11:11" x14ac:dyDescent="0.25">
      <c r="K19031"/>
    </row>
    <row r="19032" spans="11:11" x14ac:dyDescent="0.25">
      <c r="K19032"/>
    </row>
    <row r="19033" spans="11:11" x14ac:dyDescent="0.25">
      <c r="K19033"/>
    </row>
    <row r="19034" spans="11:11" x14ac:dyDescent="0.25">
      <c r="K19034"/>
    </row>
    <row r="19035" spans="11:11" x14ac:dyDescent="0.25">
      <c r="K19035"/>
    </row>
    <row r="19036" spans="11:11" x14ac:dyDescent="0.25">
      <c r="K19036"/>
    </row>
    <row r="19037" spans="11:11" x14ac:dyDescent="0.25">
      <c r="K19037"/>
    </row>
    <row r="19038" spans="11:11" x14ac:dyDescent="0.25">
      <c r="K19038"/>
    </row>
    <row r="19039" spans="11:11" x14ac:dyDescent="0.25">
      <c r="K19039"/>
    </row>
    <row r="19040" spans="11:11" x14ac:dyDescent="0.25">
      <c r="K19040"/>
    </row>
    <row r="19041" spans="11:11" x14ac:dyDescent="0.25">
      <c r="K19041"/>
    </row>
    <row r="19042" spans="11:11" x14ac:dyDescent="0.25">
      <c r="K19042"/>
    </row>
    <row r="19043" spans="11:11" x14ac:dyDescent="0.25">
      <c r="K19043"/>
    </row>
    <row r="19044" spans="11:11" x14ac:dyDescent="0.25">
      <c r="K19044"/>
    </row>
    <row r="19045" spans="11:11" x14ac:dyDescent="0.25">
      <c r="K19045"/>
    </row>
    <row r="19046" spans="11:11" x14ac:dyDescent="0.25">
      <c r="K19046"/>
    </row>
    <row r="19047" spans="11:11" x14ac:dyDescent="0.25">
      <c r="K19047"/>
    </row>
    <row r="19048" spans="11:11" x14ac:dyDescent="0.25">
      <c r="K19048"/>
    </row>
    <row r="19049" spans="11:11" x14ac:dyDescent="0.25">
      <c r="K19049"/>
    </row>
    <row r="19050" spans="11:11" x14ac:dyDescent="0.25">
      <c r="K19050"/>
    </row>
    <row r="19051" spans="11:11" x14ac:dyDescent="0.25">
      <c r="K19051"/>
    </row>
    <row r="19052" spans="11:11" x14ac:dyDescent="0.25">
      <c r="K19052"/>
    </row>
    <row r="19053" spans="11:11" x14ac:dyDescent="0.25">
      <c r="K19053"/>
    </row>
    <row r="19054" spans="11:11" x14ac:dyDescent="0.25">
      <c r="K19054"/>
    </row>
    <row r="19055" spans="11:11" x14ac:dyDescent="0.25">
      <c r="K19055"/>
    </row>
    <row r="19056" spans="11:11" x14ac:dyDescent="0.25">
      <c r="K19056"/>
    </row>
    <row r="19057" spans="11:11" x14ac:dyDescent="0.25">
      <c r="K19057"/>
    </row>
    <row r="19058" spans="11:11" x14ac:dyDescent="0.25">
      <c r="K19058"/>
    </row>
    <row r="19059" spans="11:11" x14ac:dyDescent="0.25">
      <c r="K19059"/>
    </row>
    <row r="19060" spans="11:11" x14ac:dyDescent="0.25">
      <c r="K19060"/>
    </row>
    <row r="19061" spans="11:11" x14ac:dyDescent="0.25">
      <c r="K19061"/>
    </row>
    <row r="19062" spans="11:11" x14ac:dyDescent="0.25">
      <c r="K19062"/>
    </row>
    <row r="19063" spans="11:11" x14ac:dyDescent="0.25">
      <c r="K19063"/>
    </row>
    <row r="19064" spans="11:11" x14ac:dyDescent="0.25">
      <c r="K19064"/>
    </row>
    <row r="19065" spans="11:11" x14ac:dyDescent="0.25">
      <c r="K19065"/>
    </row>
    <row r="19066" spans="11:11" x14ac:dyDescent="0.25">
      <c r="K19066"/>
    </row>
    <row r="19067" spans="11:11" x14ac:dyDescent="0.25">
      <c r="K19067"/>
    </row>
    <row r="19068" spans="11:11" x14ac:dyDescent="0.25">
      <c r="K19068"/>
    </row>
    <row r="19069" spans="11:11" x14ac:dyDescent="0.25">
      <c r="K19069"/>
    </row>
    <row r="19070" spans="11:11" x14ac:dyDescent="0.25">
      <c r="K19070"/>
    </row>
    <row r="19071" spans="11:11" x14ac:dyDescent="0.25">
      <c r="K19071"/>
    </row>
    <row r="19072" spans="11:11" x14ac:dyDescent="0.25">
      <c r="K19072"/>
    </row>
    <row r="19073" spans="11:11" x14ac:dyDescent="0.25">
      <c r="K19073"/>
    </row>
    <row r="19074" spans="11:11" x14ac:dyDescent="0.25">
      <c r="K19074"/>
    </row>
    <row r="19075" spans="11:11" x14ac:dyDescent="0.25">
      <c r="K19075"/>
    </row>
    <row r="19076" spans="11:11" x14ac:dyDescent="0.25">
      <c r="K19076"/>
    </row>
    <row r="19077" spans="11:11" x14ac:dyDescent="0.25">
      <c r="K19077"/>
    </row>
    <row r="19078" spans="11:11" x14ac:dyDescent="0.25">
      <c r="K19078"/>
    </row>
    <row r="19079" spans="11:11" x14ac:dyDescent="0.25">
      <c r="K19079"/>
    </row>
    <row r="19080" spans="11:11" x14ac:dyDescent="0.25">
      <c r="K19080"/>
    </row>
    <row r="19081" spans="11:11" x14ac:dyDescent="0.25">
      <c r="K19081"/>
    </row>
    <row r="19082" spans="11:11" x14ac:dyDescent="0.25">
      <c r="K19082"/>
    </row>
    <row r="19083" spans="11:11" x14ac:dyDescent="0.25">
      <c r="K19083"/>
    </row>
    <row r="19084" spans="11:11" x14ac:dyDescent="0.25">
      <c r="K19084"/>
    </row>
    <row r="19085" spans="11:11" x14ac:dyDescent="0.25">
      <c r="K19085"/>
    </row>
    <row r="19086" spans="11:11" x14ac:dyDescent="0.25">
      <c r="K19086"/>
    </row>
    <row r="19087" spans="11:11" x14ac:dyDescent="0.25">
      <c r="K19087"/>
    </row>
    <row r="19088" spans="11:11" x14ac:dyDescent="0.25">
      <c r="K19088"/>
    </row>
    <row r="19089" spans="11:11" x14ac:dyDescent="0.25">
      <c r="K19089"/>
    </row>
    <row r="19090" spans="11:11" x14ac:dyDescent="0.25">
      <c r="K19090"/>
    </row>
    <row r="19091" spans="11:11" x14ac:dyDescent="0.25">
      <c r="K19091"/>
    </row>
    <row r="19092" spans="11:11" x14ac:dyDescent="0.25">
      <c r="K19092"/>
    </row>
    <row r="19093" spans="11:11" x14ac:dyDescent="0.25">
      <c r="K19093"/>
    </row>
    <row r="19094" spans="11:11" x14ac:dyDescent="0.25">
      <c r="K19094"/>
    </row>
    <row r="19095" spans="11:11" x14ac:dyDescent="0.25">
      <c r="K19095"/>
    </row>
    <row r="19096" spans="11:11" x14ac:dyDescent="0.25">
      <c r="K19096"/>
    </row>
    <row r="19097" spans="11:11" x14ac:dyDescent="0.25">
      <c r="K19097"/>
    </row>
    <row r="19098" spans="11:11" x14ac:dyDescent="0.25">
      <c r="K19098"/>
    </row>
    <row r="19099" spans="11:11" x14ac:dyDescent="0.25">
      <c r="K19099"/>
    </row>
    <row r="19100" spans="11:11" x14ac:dyDescent="0.25">
      <c r="K19100"/>
    </row>
    <row r="19101" spans="11:11" x14ac:dyDescent="0.25">
      <c r="K19101"/>
    </row>
    <row r="19102" spans="11:11" x14ac:dyDescent="0.25">
      <c r="K19102"/>
    </row>
    <row r="19103" spans="11:11" x14ac:dyDescent="0.25">
      <c r="K19103"/>
    </row>
    <row r="19104" spans="11:11" x14ac:dyDescent="0.25">
      <c r="K19104"/>
    </row>
    <row r="19105" spans="11:11" x14ac:dyDescent="0.25">
      <c r="K19105"/>
    </row>
    <row r="19106" spans="11:11" x14ac:dyDescent="0.25">
      <c r="K19106"/>
    </row>
    <row r="19107" spans="11:11" x14ac:dyDescent="0.25">
      <c r="K19107"/>
    </row>
    <row r="19108" spans="11:11" x14ac:dyDescent="0.25">
      <c r="K19108"/>
    </row>
    <row r="19109" spans="11:11" x14ac:dyDescent="0.25">
      <c r="K19109"/>
    </row>
    <row r="19110" spans="11:11" x14ac:dyDescent="0.25">
      <c r="K19110"/>
    </row>
    <row r="19111" spans="11:11" x14ac:dyDescent="0.25">
      <c r="K19111"/>
    </row>
    <row r="19112" spans="11:11" x14ac:dyDescent="0.25">
      <c r="K19112"/>
    </row>
    <row r="19113" spans="11:11" x14ac:dyDescent="0.25">
      <c r="K19113"/>
    </row>
    <row r="19114" spans="11:11" x14ac:dyDescent="0.25">
      <c r="K19114"/>
    </row>
    <row r="19115" spans="11:11" x14ac:dyDescent="0.25">
      <c r="K19115"/>
    </row>
    <row r="19116" spans="11:11" x14ac:dyDescent="0.25">
      <c r="K19116"/>
    </row>
    <row r="19117" spans="11:11" x14ac:dyDescent="0.25">
      <c r="K19117"/>
    </row>
    <row r="19118" spans="11:11" x14ac:dyDescent="0.25">
      <c r="K19118"/>
    </row>
    <row r="19119" spans="11:11" x14ac:dyDescent="0.25">
      <c r="K19119"/>
    </row>
    <row r="19120" spans="11:11" x14ac:dyDescent="0.25">
      <c r="K19120"/>
    </row>
    <row r="19121" spans="11:11" x14ac:dyDescent="0.25">
      <c r="K19121"/>
    </row>
    <row r="19122" spans="11:11" x14ac:dyDescent="0.25">
      <c r="K19122"/>
    </row>
    <row r="19123" spans="11:11" x14ac:dyDescent="0.25">
      <c r="K19123"/>
    </row>
    <row r="19124" spans="11:11" x14ac:dyDescent="0.25">
      <c r="K19124"/>
    </row>
    <row r="19125" spans="11:11" x14ac:dyDescent="0.25">
      <c r="K19125"/>
    </row>
    <row r="19126" spans="11:11" x14ac:dyDescent="0.25">
      <c r="K19126"/>
    </row>
    <row r="19127" spans="11:11" x14ac:dyDescent="0.25">
      <c r="K19127"/>
    </row>
    <row r="19128" spans="11:11" x14ac:dyDescent="0.25">
      <c r="K19128"/>
    </row>
    <row r="19129" spans="11:11" x14ac:dyDescent="0.25">
      <c r="K19129"/>
    </row>
    <row r="19130" spans="11:11" x14ac:dyDescent="0.25">
      <c r="K19130"/>
    </row>
    <row r="19131" spans="11:11" x14ac:dyDescent="0.25">
      <c r="K19131"/>
    </row>
    <row r="19132" spans="11:11" x14ac:dyDescent="0.25">
      <c r="K19132"/>
    </row>
    <row r="19133" spans="11:11" x14ac:dyDescent="0.25">
      <c r="K19133"/>
    </row>
    <row r="19134" spans="11:11" x14ac:dyDescent="0.25">
      <c r="K19134"/>
    </row>
    <row r="19135" spans="11:11" x14ac:dyDescent="0.25">
      <c r="K19135"/>
    </row>
    <row r="19136" spans="11:11" x14ac:dyDescent="0.25">
      <c r="K19136"/>
    </row>
    <row r="19137" spans="11:11" x14ac:dyDescent="0.25">
      <c r="K19137"/>
    </row>
    <row r="19138" spans="11:11" x14ac:dyDescent="0.25">
      <c r="K19138"/>
    </row>
    <row r="19139" spans="11:11" x14ac:dyDescent="0.25">
      <c r="K19139"/>
    </row>
    <row r="19140" spans="11:11" x14ac:dyDescent="0.25">
      <c r="K19140"/>
    </row>
    <row r="19141" spans="11:11" x14ac:dyDescent="0.25">
      <c r="K19141"/>
    </row>
    <row r="19142" spans="11:11" x14ac:dyDescent="0.25">
      <c r="K19142"/>
    </row>
    <row r="19143" spans="11:11" x14ac:dyDescent="0.25">
      <c r="K19143"/>
    </row>
    <row r="19144" spans="11:11" x14ac:dyDescent="0.25">
      <c r="K19144"/>
    </row>
    <row r="19145" spans="11:11" x14ac:dyDescent="0.25">
      <c r="K19145"/>
    </row>
    <row r="19146" spans="11:11" x14ac:dyDescent="0.25">
      <c r="K19146"/>
    </row>
    <row r="19147" spans="11:11" x14ac:dyDescent="0.25">
      <c r="K19147"/>
    </row>
    <row r="19148" spans="11:11" x14ac:dyDescent="0.25">
      <c r="K19148"/>
    </row>
    <row r="19149" spans="11:11" x14ac:dyDescent="0.25">
      <c r="K19149"/>
    </row>
    <row r="19150" spans="11:11" x14ac:dyDescent="0.25">
      <c r="K19150"/>
    </row>
    <row r="19151" spans="11:11" x14ac:dyDescent="0.25">
      <c r="K19151"/>
    </row>
    <row r="19152" spans="11:11" x14ac:dyDescent="0.25">
      <c r="K19152"/>
    </row>
    <row r="19153" spans="11:11" x14ac:dyDescent="0.25">
      <c r="K19153"/>
    </row>
    <row r="19154" spans="11:11" x14ac:dyDescent="0.25">
      <c r="K19154"/>
    </row>
    <row r="19155" spans="11:11" x14ac:dyDescent="0.25">
      <c r="K19155"/>
    </row>
    <row r="19156" spans="11:11" x14ac:dyDescent="0.25">
      <c r="K19156"/>
    </row>
    <row r="19157" spans="11:11" x14ac:dyDescent="0.25">
      <c r="K19157"/>
    </row>
    <row r="19158" spans="11:11" x14ac:dyDescent="0.25">
      <c r="K19158"/>
    </row>
    <row r="19159" spans="11:11" x14ac:dyDescent="0.25">
      <c r="K19159"/>
    </row>
    <row r="19160" spans="11:11" x14ac:dyDescent="0.25">
      <c r="K19160"/>
    </row>
    <row r="19161" spans="11:11" x14ac:dyDescent="0.25">
      <c r="K19161"/>
    </row>
    <row r="19162" spans="11:11" x14ac:dyDescent="0.25">
      <c r="K19162"/>
    </row>
    <row r="19163" spans="11:11" x14ac:dyDescent="0.25">
      <c r="K19163"/>
    </row>
    <row r="19164" spans="11:11" x14ac:dyDescent="0.25">
      <c r="K19164"/>
    </row>
    <row r="19165" spans="11:11" x14ac:dyDescent="0.25">
      <c r="K19165"/>
    </row>
    <row r="19166" spans="11:11" x14ac:dyDescent="0.25">
      <c r="K19166"/>
    </row>
    <row r="19167" spans="11:11" x14ac:dyDescent="0.25">
      <c r="K19167"/>
    </row>
    <row r="19168" spans="11:11" x14ac:dyDescent="0.25">
      <c r="K19168"/>
    </row>
    <row r="19169" spans="11:11" x14ac:dyDescent="0.25">
      <c r="K19169"/>
    </row>
    <row r="19170" spans="11:11" x14ac:dyDescent="0.25">
      <c r="K19170"/>
    </row>
    <row r="19171" spans="11:11" x14ac:dyDescent="0.25">
      <c r="K19171"/>
    </row>
    <row r="19172" spans="11:11" x14ac:dyDescent="0.25">
      <c r="K19172"/>
    </row>
    <row r="19173" spans="11:11" x14ac:dyDescent="0.25">
      <c r="K19173"/>
    </row>
    <row r="19174" spans="11:11" x14ac:dyDescent="0.25">
      <c r="K19174"/>
    </row>
    <row r="19175" spans="11:11" x14ac:dyDescent="0.25">
      <c r="K19175"/>
    </row>
    <row r="19176" spans="11:11" x14ac:dyDescent="0.25">
      <c r="K19176"/>
    </row>
    <row r="19177" spans="11:11" x14ac:dyDescent="0.25">
      <c r="K19177"/>
    </row>
    <row r="19178" spans="11:11" x14ac:dyDescent="0.25">
      <c r="K19178"/>
    </row>
    <row r="19179" spans="11:11" x14ac:dyDescent="0.25">
      <c r="K19179"/>
    </row>
    <row r="19180" spans="11:11" x14ac:dyDescent="0.25">
      <c r="K19180"/>
    </row>
    <row r="19181" spans="11:11" x14ac:dyDescent="0.25">
      <c r="K19181"/>
    </row>
    <row r="19182" spans="11:11" x14ac:dyDescent="0.25">
      <c r="K19182"/>
    </row>
    <row r="19183" spans="11:11" x14ac:dyDescent="0.25">
      <c r="K19183"/>
    </row>
    <row r="19184" spans="11:11" x14ac:dyDescent="0.25">
      <c r="K19184"/>
    </row>
    <row r="19185" spans="11:11" x14ac:dyDescent="0.25">
      <c r="K19185"/>
    </row>
    <row r="19186" spans="11:11" x14ac:dyDescent="0.25">
      <c r="K19186"/>
    </row>
    <row r="19187" spans="11:11" x14ac:dyDescent="0.25">
      <c r="K19187"/>
    </row>
    <row r="19188" spans="11:11" x14ac:dyDescent="0.25">
      <c r="K19188"/>
    </row>
    <row r="19189" spans="11:11" x14ac:dyDescent="0.25">
      <c r="K19189"/>
    </row>
    <row r="19190" spans="11:11" x14ac:dyDescent="0.25">
      <c r="K19190"/>
    </row>
    <row r="19191" spans="11:11" x14ac:dyDescent="0.25">
      <c r="K19191"/>
    </row>
    <row r="19192" spans="11:11" x14ac:dyDescent="0.25">
      <c r="K19192"/>
    </row>
    <row r="19193" spans="11:11" x14ac:dyDescent="0.25">
      <c r="K19193"/>
    </row>
    <row r="19194" spans="11:11" x14ac:dyDescent="0.25">
      <c r="K19194"/>
    </row>
    <row r="19195" spans="11:11" x14ac:dyDescent="0.25">
      <c r="K19195"/>
    </row>
    <row r="19196" spans="11:11" x14ac:dyDescent="0.25">
      <c r="K19196"/>
    </row>
    <row r="19197" spans="11:11" x14ac:dyDescent="0.25">
      <c r="K19197"/>
    </row>
    <row r="19198" spans="11:11" x14ac:dyDescent="0.25">
      <c r="K19198"/>
    </row>
    <row r="19199" spans="11:11" x14ac:dyDescent="0.25">
      <c r="K19199"/>
    </row>
    <row r="19200" spans="11:11" x14ac:dyDescent="0.25">
      <c r="K19200"/>
    </row>
    <row r="19201" spans="11:11" x14ac:dyDescent="0.25">
      <c r="K19201"/>
    </row>
    <row r="19202" spans="11:11" x14ac:dyDescent="0.25">
      <c r="K19202"/>
    </row>
    <row r="19203" spans="11:11" x14ac:dyDescent="0.25">
      <c r="K19203"/>
    </row>
    <row r="19204" spans="11:11" x14ac:dyDescent="0.25">
      <c r="K19204"/>
    </row>
    <row r="19205" spans="11:11" x14ac:dyDescent="0.25">
      <c r="K19205"/>
    </row>
    <row r="19206" spans="11:11" x14ac:dyDescent="0.25">
      <c r="K19206"/>
    </row>
    <row r="19207" spans="11:11" x14ac:dyDescent="0.25">
      <c r="K19207"/>
    </row>
    <row r="19208" spans="11:11" x14ac:dyDescent="0.25">
      <c r="K19208"/>
    </row>
    <row r="19209" spans="11:11" x14ac:dyDescent="0.25">
      <c r="K19209"/>
    </row>
    <row r="19210" spans="11:11" x14ac:dyDescent="0.25">
      <c r="K19210"/>
    </row>
    <row r="19211" spans="11:11" x14ac:dyDescent="0.25">
      <c r="K19211"/>
    </row>
    <row r="19212" spans="11:11" x14ac:dyDescent="0.25">
      <c r="K19212"/>
    </row>
    <row r="19213" spans="11:11" x14ac:dyDescent="0.25">
      <c r="K19213"/>
    </row>
    <row r="19214" spans="11:11" x14ac:dyDescent="0.25">
      <c r="K19214"/>
    </row>
    <row r="19215" spans="11:11" x14ac:dyDescent="0.25">
      <c r="K19215"/>
    </row>
    <row r="19216" spans="11:11" x14ac:dyDescent="0.25">
      <c r="K19216"/>
    </row>
    <row r="19217" spans="11:11" x14ac:dyDescent="0.25">
      <c r="K19217"/>
    </row>
    <row r="19218" spans="11:11" x14ac:dyDescent="0.25">
      <c r="K19218"/>
    </row>
    <row r="19219" spans="11:11" x14ac:dyDescent="0.25">
      <c r="K19219"/>
    </row>
    <row r="19220" spans="11:11" x14ac:dyDescent="0.25">
      <c r="K19220"/>
    </row>
    <row r="19221" spans="11:11" x14ac:dyDescent="0.25">
      <c r="K19221"/>
    </row>
    <row r="19222" spans="11:11" x14ac:dyDescent="0.25">
      <c r="K19222"/>
    </row>
    <row r="19223" spans="11:11" x14ac:dyDescent="0.25">
      <c r="K19223"/>
    </row>
    <row r="19224" spans="11:11" x14ac:dyDescent="0.25">
      <c r="K19224"/>
    </row>
    <row r="19225" spans="11:11" x14ac:dyDescent="0.25">
      <c r="K19225"/>
    </row>
    <row r="19226" spans="11:11" x14ac:dyDescent="0.25">
      <c r="K19226"/>
    </row>
    <row r="19227" spans="11:11" x14ac:dyDescent="0.25">
      <c r="K19227"/>
    </row>
    <row r="19228" spans="11:11" x14ac:dyDescent="0.25">
      <c r="K19228"/>
    </row>
    <row r="19229" spans="11:11" x14ac:dyDescent="0.25">
      <c r="K19229"/>
    </row>
    <row r="19230" spans="11:11" x14ac:dyDescent="0.25">
      <c r="K19230"/>
    </row>
    <row r="19231" spans="11:11" x14ac:dyDescent="0.25">
      <c r="K19231"/>
    </row>
    <row r="19232" spans="11:11" x14ac:dyDescent="0.25">
      <c r="K19232"/>
    </row>
    <row r="19233" spans="11:11" x14ac:dyDescent="0.25">
      <c r="K19233"/>
    </row>
    <row r="19234" spans="11:11" x14ac:dyDescent="0.25">
      <c r="K19234"/>
    </row>
    <row r="19235" spans="11:11" x14ac:dyDescent="0.25">
      <c r="K19235"/>
    </row>
    <row r="19236" spans="11:11" x14ac:dyDescent="0.25">
      <c r="K19236"/>
    </row>
    <row r="19237" spans="11:11" x14ac:dyDescent="0.25">
      <c r="K19237"/>
    </row>
    <row r="19238" spans="11:11" x14ac:dyDescent="0.25">
      <c r="K19238"/>
    </row>
    <row r="19239" spans="11:11" x14ac:dyDescent="0.25">
      <c r="K19239"/>
    </row>
    <row r="19240" spans="11:11" x14ac:dyDescent="0.25">
      <c r="K19240"/>
    </row>
    <row r="19241" spans="11:11" x14ac:dyDescent="0.25">
      <c r="K19241"/>
    </row>
    <row r="19242" spans="11:11" x14ac:dyDescent="0.25">
      <c r="K19242"/>
    </row>
    <row r="19243" spans="11:11" x14ac:dyDescent="0.25">
      <c r="K19243"/>
    </row>
    <row r="19244" spans="11:11" x14ac:dyDescent="0.25">
      <c r="K19244"/>
    </row>
    <row r="19245" spans="11:11" x14ac:dyDescent="0.25">
      <c r="K19245"/>
    </row>
    <row r="19246" spans="11:11" x14ac:dyDescent="0.25">
      <c r="K19246"/>
    </row>
    <row r="19247" spans="11:11" x14ac:dyDescent="0.25">
      <c r="K19247"/>
    </row>
    <row r="19248" spans="11:11" x14ac:dyDescent="0.25">
      <c r="K19248"/>
    </row>
    <row r="19249" spans="11:11" x14ac:dyDescent="0.25">
      <c r="K19249"/>
    </row>
    <row r="19250" spans="11:11" x14ac:dyDescent="0.25">
      <c r="K19250"/>
    </row>
    <row r="19251" spans="11:11" x14ac:dyDescent="0.25">
      <c r="K19251"/>
    </row>
    <row r="19252" spans="11:11" x14ac:dyDescent="0.25">
      <c r="K19252"/>
    </row>
    <row r="19253" spans="11:11" x14ac:dyDescent="0.25">
      <c r="K19253"/>
    </row>
    <row r="19254" spans="11:11" x14ac:dyDescent="0.25">
      <c r="K19254"/>
    </row>
    <row r="19255" spans="11:11" x14ac:dyDescent="0.25">
      <c r="K19255"/>
    </row>
    <row r="19256" spans="11:11" x14ac:dyDescent="0.25">
      <c r="K19256"/>
    </row>
    <row r="19257" spans="11:11" x14ac:dyDescent="0.25">
      <c r="K19257"/>
    </row>
    <row r="19258" spans="11:11" x14ac:dyDescent="0.25">
      <c r="K19258"/>
    </row>
    <row r="19259" spans="11:11" x14ac:dyDescent="0.25">
      <c r="K19259"/>
    </row>
    <row r="19260" spans="11:11" x14ac:dyDescent="0.25">
      <c r="K19260"/>
    </row>
    <row r="19261" spans="11:11" x14ac:dyDescent="0.25">
      <c r="K19261"/>
    </row>
    <row r="19262" spans="11:11" x14ac:dyDescent="0.25">
      <c r="K19262"/>
    </row>
    <row r="19263" spans="11:11" x14ac:dyDescent="0.25">
      <c r="K19263"/>
    </row>
    <row r="19264" spans="11:11" x14ac:dyDescent="0.25">
      <c r="K19264"/>
    </row>
    <row r="19265" spans="11:11" x14ac:dyDescent="0.25">
      <c r="K19265"/>
    </row>
    <row r="19266" spans="11:11" x14ac:dyDescent="0.25">
      <c r="K19266"/>
    </row>
    <row r="19267" spans="11:11" x14ac:dyDescent="0.25">
      <c r="K19267"/>
    </row>
    <row r="19268" spans="11:11" x14ac:dyDescent="0.25">
      <c r="K19268"/>
    </row>
    <row r="19269" spans="11:11" x14ac:dyDescent="0.25">
      <c r="K19269"/>
    </row>
    <row r="19270" spans="11:11" x14ac:dyDescent="0.25">
      <c r="K19270"/>
    </row>
    <row r="19271" spans="11:11" x14ac:dyDescent="0.25">
      <c r="K19271"/>
    </row>
    <row r="19272" spans="11:11" x14ac:dyDescent="0.25">
      <c r="K19272"/>
    </row>
    <row r="19273" spans="11:11" x14ac:dyDescent="0.25">
      <c r="K19273"/>
    </row>
    <row r="19274" spans="11:11" x14ac:dyDescent="0.25">
      <c r="K19274"/>
    </row>
    <row r="19275" spans="11:11" x14ac:dyDescent="0.25">
      <c r="K19275"/>
    </row>
    <row r="19276" spans="11:11" x14ac:dyDescent="0.25">
      <c r="K19276"/>
    </row>
    <row r="19277" spans="11:11" x14ac:dyDescent="0.25">
      <c r="K19277"/>
    </row>
    <row r="19278" spans="11:11" x14ac:dyDescent="0.25">
      <c r="K19278"/>
    </row>
    <row r="19279" spans="11:11" x14ac:dyDescent="0.25">
      <c r="K19279"/>
    </row>
    <row r="19280" spans="11:11" x14ac:dyDescent="0.25">
      <c r="K19280"/>
    </row>
    <row r="19281" spans="11:11" x14ac:dyDescent="0.25">
      <c r="K19281"/>
    </row>
    <row r="19282" spans="11:11" x14ac:dyDescent="0.25">
      <c r="K19282"/>
    </row>
    <row r="19283" spans="11:11" x14ac:dyDescent="0.25">
      <c r="K19283"/>
    </row>
    <row r="19284" spans="11:11" x14ac:dyDescent="0.25">
      <c r="K19284"/>
    </row>
    <row r="19285" spans="11:11" x14ac:dyDescent="0.25">
      <c r="K19285"/>
    </row>
    <row r="19286" spans="11:11" x14ac:dyDescent="0.25">
      <c r="K19286"/>
    </row>
    <row r="19287" spans="11:11" x14ac:dyDescent="0.25">
      <c r="K19287"/>
    </row>
    <row r="19288" spans="11:11" x14ac:dyDescent="0.25">
      <c r="K19288"/>
    </row>
    <row r="19289" spans="11:11" x14ac:dyDescent="0.25">
      <c r="K19289"/>
    </row>
    <row r="19290" spans="11:11" x14ac:dyDescent="0.25">
      <c r="K19290"/>
    </row>
    <row r="19291" spans="11:11" x14ac:dyDescent="0.25">
      <c r="K19291"/>
    </row>
    <row r="19292" spans="11:11" x14ac:dyDescent="0.25">
      <c r="K19292"/>
    </row>
    <row r="19293" spans="11:11" x14ac:dyDescent="0.25">
      <c r="K19293"/>
    </row>
    <row r="19294" spans="11:11" x14ac:dyDescent="0.25">
      <c r="K19294"/>
    </row>
    <row r="19295" spans="11:11" x14ac:dyDescent="0.25">
      <c r="K19295"/>
    </row>
    <row r="19296" spans="11:11" x14ac:dyDescent="0.25">
      <c r="K19296"/>
    </row>
    <row r="19297" spans="11:11" x14ac:dyDescent="0.25">
      <c r="K19297"/>
    </row>
    <row r="19298" spans="11:11" x14ac:dyDescent="0.25">
      <c r="K19298"/>
    </row>
    <row r="19299" spans="11:11" x14ac:dyDescent="0.25">
      <c r="K19299"/>
    </row>
    <row r="19300" spans="11:11" x14ac:dyDescent="0.25">
      <c r="K19300"/>
    </row>
    <row r="19301" spans="11:11" x14ac:dyDescent="0.25">
      <c r="K19301"/>
    </row>
    <row r="19302" spans="11:11" x14ac:dyDescent="0.25">
      <c r="K19302"/>
    </row>
    <row r="19303" spans="11:11" x14ac:dyDescent="0.25">
      <c r="K19303"/>
    </row>
    <row r="19304" spans="11:11" x14ac:dyDescent="0.25">
      <c r="K19304"/>
    </row>
    <row r="19305" spans="11:11" x14ac:dyDescent="0.25">
      <c r="K19305"/>
    </row>
    <row r="19306" spans="11:11" x14ac:dyDescent="0.25">
      <c r="K19306"/>
    </row>
    <row r="19307" spans="11:11" x14ac:dyDescent="0.25">
      <c r="K19307"/>
    </row>
    <row r="19308" spans="11:11" x14ac:dyDescent="0.25">
      <c r="K19308"/>
    </row>
    <row r="19309" spans="11:11" x14ac:dyDescent="0.25">
      <c r="K19309"/>
    </row>
    <row r="19310" spans="11:11" x14ac:dyDescent="0.25">
      <c r="K19310"/>
    </row>
    <row r="19311" spans="11:11" x14ac:dyDescent="0.25">
      <c r="K19311"/>
    </row>
    <row r="19312" spans="11:11" x14ac:dyDescent="0.25">
      <c r="K19312"/>
    </row>
    <row r="19313" spans="11:11" x14ac:dyDescent="0.25">
      <c r="K19313"/>
    </row>
    <row r="19314" spans="11:11" x14ac:dyDescent="0.25">
      <c r="K19314"/>
    </row>
    <row r="19315" spans="11:11" x14ac:dyDescent="0.25">
      <c r="K19315"/>
    </row>
    <row r="19316" spans="11:11" x14ac:dyDescent="0.25">
      <c r="K19316"/>
    </row>
    <row r="19317" spans="11:11" x14ac:dyDescent="0.25">
      <c r="K19317"/>
    </row>
    <row r="19318" spans="11:11" x14ac:dyDescent="0.25">
      <c r="K19318"/>
    </row>
    <row r="19319" spans="11:11" x14ac:dyDescent="0.25">
      <c r="K19319"/>
    </row>
    <row r="19320" spans="11:11" x14ac:dyDescent="0.25">
      <c r="K19320"/>
    </row>
    <row r="19321" spans="11:11" x14ac:dyDescent="0.25">
      <c r="K19321"/>
    </row>
    <row r="19322" spans="11:11" x14ac:dyDescent="0.25">
      <c r="K19322"/>
    </row>
    <row r="19323" spans="11:11" x14ac:dyDescent="0.25">
      <c r="K19323"/>
    </row>
    <row r="19324" spans="11:11" x14ac:dyDescent="0.25">
      <c r="K19324"/>
    </row>
    <row r="19325" spans="11:11" x14ac:dyDescent="0.25">
      <c r="K19325"/>
    </row>
    <row r="19326" spans="11:11" x14ac:dyDescent="0.25">
      <c r="K19326"/>
    </row>
    <row r="19327" spans="11:11" x14ac:dyDescent="0.25">
      <c r="K19327"/>
    </row>
    <row r="19328" spans="11:11" x14ac:dyDescent="0.25">
      <c r="K19328"/>
    </row>
    <row r="19329" spans="11:11" x14ac:dyDescent="0.25">
      <c r="K19329"/>
    </row>
    <row r="19330" spans="11:11" x14ac:dyDescent="0.25">
      <c r="K19330"/>
    </row>
    <row r="19331" spans="11:11" x14ac:dyDescent="0.25">
      <c r="K19331"/>
    </row>
    <row r="19332" spans="11:11" x14ac:dyDescent="0.25">
      <c r="K19332"/>
    </row>
    <row r="19333" spans="11:11" x14ac:dyDescent="0.25">
      <c r="K19333"/>
    </row>
    <row r="19334" spans="11:11" x14ac:dyDescent="0.25">
      <c r="K19334"/>
    </row>
    <row r="19335" spans="11:11" x14ac:dyDescent="0.25">
      <c r="K19335"/>
    </row>
    <row r="19336" spans="11:11" x14ac:dyDescent="0.25">
      <c r="K19336"/>
    </row>
    <row r="19337" spans="11:11" x14ac:dyDescent="0.25">
      <c r="K19337"/>
    </row>
    <row r="19338" spans="11:11" x14ac:dyDescent="0.25">
      <c r="K19338"/>
    </row>
    <row r="19339" spans="11:11" x14ac:dyDescent="0.25">
      <c r="K19339"/>
    </row>
    <row r="19340" spans="11:11" x14ac:dyDescent="0.25">
      <c r="K19340"/>
    </row>
    <row r="19341" spans="11:11" x14ac:dyDescent="0.25">
      <c r="K19341"/>
    </row>
    <row r="19342" spans="11:11" x14ac:dyDescent="0.25">
      <c r="K19342"/>
    </row>
    <row r="19343" spans="11:11" x14ac:dyDescent="0.25">
      <c r="K19343"/>
    </row>
    <row r="19344" spans="11:11" x14ac:dyDescent="0.25">
      <c r="K19344"/>
    </row>
    <row r="19345" spans="11:11" x14ac:dyDescent="0.25">
      <c r="K19345"/>
    </row>
    <row r="19346" spans="11:11" x14ac:dyDescent="0.25">
      <c r="K19346"/>
    </row>
    <row r="19347" spans="11:11" x14ac:dyDescent="0.25">
      <c r="K19347"/>
    </row>
    <row r="19348" spans="11:11" x14ac:dyDescent="0.25">
      <c r="K19348"/>
    </row>
    <row r="19349" spans="11:11" x14ac:dyDescent="0.25">
      <c r="K19349"/>
    </row>
    <row r="19350" spans="11:11" x14ac:dyDescent="0.25">
      <c r="K19350"/>
    </row>
    <row r="19351" spans="11:11" x14ac:dyDescent="0.25">
      <c r="K19351"/>
    </row>
    <row r="19352" spans="11:11" x14ac:dyDescent="0.25">
      <c r="K19352"/>
    </row>
    <row r="19353" spans="11:11" x14ac:dyDescent="0.25">
      <c r="K19353"/>
    </row>
    <row r="19354" spans="11:11" x14ac:dyDescent="0.25">
      <c r="K19354"/>
    </row>
    <row r="19355" spans="11:11" x14ac:dyDescent="0.25">
      <c r="K19355"/>
    </row>
    <row r="19356" spans="11:11" x14ac:dyDescent="0.25">
      <c r="K19356"/>
    </row>
    <row r="19357" spans="11:11" x14ac:dyDescent="0.25">
      <c r="K19357"/>
    </row>
    <row r="19358" spans="11:11" x14ac:dyDescent="0.25">
      <c r="K19358"/>
    </row>
    <row r="19359" spans="11:11" x14ac:dyDescent="0.25">
      <c r="K19359"/>
    </row>
    <row r="19360" spans="11:11" x14ac:dyDescent="0.25">
      <c r="K19360"/>
    </row>
    <row r="19361" spans="11:11" x14ac:dyDescent="0.25">
      <c r="K19361"/>
    </row>
    <row r="19362" spans="11:11" x14ac:dyDescent="0.25">
      <c r="K19362"/>
    </row>
    <row r="19363" spans="11:11" x14ac:dyDescent="0.25">
      <c r="K19363"/>
    </row>
    <row r="19364" spans="11:11" x14ac:dyDescent="0.25">
      <c r="K19364"/>
    </row>
    <row r="19365" spans="11:11" x14ac:dyDescent="0.25">
      <c r="K19365"/>
    </row>
    <row r="19366" spans="11:11" x14ac:dyDescent="0.25">
      <c r="K19366"/>
    </row>
    <row r="19367" spans="11:11" x14ac:dyDescent="0.25">
      <c r="K19367"/>
    </row>
    <row r="19368" spans="11:11" x14ac:dyDescent="0.25">
      <c r="K19368"/>
    </row>
    <row r="19369" spans="11:11" x14ac:dyDescent="0.25">
      <c r="K19369"/>
    </row>
    <row r="19370" spans="11:11" x14ac:dyDescent="0.25">
      <c r="K19370"/>
    </row>
    <row r="19371" spans="11:11" x14ac:dyDescent="0.25">
      <c r="K19371"/>
    </row>
    <row r="19372" spans="11:11" x14ac:dyDescent="0.25">
      <c r="K19372"/>
    </row>
    <row r="19373" spans="11:11" x14ac:dyDescent="0.25">
      <c r="K19373"/>
    </row>
    <row r="19374" spans="11:11" x14ac:dyDescent="0.25">
      <c r="K19374"/>
    </row>
    <row r="19375" spans="11:11" x14ac:dyDescent="0.25">
      <c r="K19375"/>
    </row>
    <row r="19376" spans="11:11" x14ac:dyDescent="0.25">
      <c r="K19376"/>
    </row>
    <row r="19377" spans="11:11" x14ac:dyDescent="0.25">
      <c r="K19377"/>
    </row>
    <row r="19378" spans="11:11" x14ac:dyDescent="0.25">
      <c r="K19378"/>
    </row>
    <row r="19379" spans="11:11" x14ac:dyDescent="0.25">
      <c r="K19379"/>
    </row>
    <row r="19380" spans="11:11" x14ac:dyDescent="0.25">
      <c r="K19380"/>
    </row>
    <row r="19381" spans="11:11" x14ac:dyDescent="0.25">
      <c r="K19381"/>
    </row>
    <row r="19382" spans="11:11" x14ac:dyDescent="0.25">
      <c r="K19382"/>
    </row>
    <row r="19383" spans="11:11" x14ac:dyDescent="0.25">
      <c r="K19383"/>
    </row>
    <row r="19384" spans="11:11" x14ac:dyDescent="0.25">
      <c r="K19384"/>
    </row>
    <row r="19385" spans="11:11" x14ac:dyDescent="0.25">
      <c r="K19385"/>
    </row>
    <row r="19386" spans="11:11" x14ac:dyDescent="0.25">
      <c r="K19386"/>
    </row>
    <row r="19387" spans="11:11" x14ac:dyDescent="0.25">
      <c r="K19387"/>
    </row>
    <row r="19388" spans="11:11" x14ac:dyDescent="0.25">
      <c r="K19388"/>
    </row>
    <row r="19389" spans="11:11" x14ac:dyDescent="0.25">
      <c r="K19389"/>
    </row>
    <row r="19390" spans="11:11" x14ac:dyDescent="0.25">
      <c r="K19390"/>
    </row>
    <row r="19391" spans="11:11" x14ac:dyDescent="0.25">
      <c r="K19391"/>
    </row>
    <row r="19392" spans="11:11" x14ac:dyDescent="0.25">
      <c r="K19392"/>
    </row>
    <row r="19393" spans="11:11" x14ac:dyDescent="0.25">
      <c r="K19393"/>
    </row>
    <row r="19394" spans="11:11" x14ac:dyDescent="0.25">
      <c r="K19394"/>
    </row>
    <row r="19395" spans="11:11" x14ac:dyDescent="0.25">
      <c r="K19395"/>
    </row>
    <row r="19396" spans="11:11" x14ac:dyDescent="0.25">
      <c r="K19396"/>
    </row>
    <row r="19397" spans="11:11" x14ac:dyDescent="0.25">
      <c r="K19397"/>
    </row>
    <row r="19398" spans="11:11" x14ac:dyDescent="0.25">
      <c r="K19398"/>
    </row>
    <row r="19399" spans="11:11" x14ac:dyDescent="0.25">
      <c r="K19399"/>
    </row>
    <row r="19400" spans="11:11" x14ac:dyDescent="0.25">
      <c r="K19400"/>
    </row>
    <row r="19401" spans="11:11" x14ac:dyDescent="0.25">
      <c r="K19401"/>
    </row>
    <row r="19402" spans="11:11" x14ac:dyDescent="0.25">
      <c r="K19402"/>
    </row>
    <row r="19403" spans="11:11" x14ac:dyDescent="0.25">
      <c r="K19403"/>
    </row>
    <row r="19404" spans="11:11" x14ac:dyDescent="0.25">
      <c r="K19404"/>
    </row>
    <row r="19405" spans="11:11" x14ac:dyDescent="0.25">
      <c r="K19405"/>
    </row>
    <row r="19406" spans="11:11" x14ac:dyDescent="0.25">
      <c r="K19406"/>
    </row>
    <row r="19407" spans="11:11" x14ac:dyDescent="0.25">
      <c r="K19407"/>
    </row>
    <row r="19408" spans="11:11" x14ac:dyDescent="0.25">
      <c r="K19408"/>
    </row>
    <row r="19409" spans="11:11" x14ac:dyDescent="0.25">
      <c r="K19409"/>
    </row>
    <row r="19410" spans="11:11" x14ac:dyDescent="0.25">
      <c r="K19410"/>
    </row>
    <row r="19411" spans="11:11" x14ac:dyDescent="0.25">
      <c r="K19411"/>
    </row>
    <row r="19412" spans="11:11" x14ac:dyDescent="0.25">
      <c r="K19412"/>
    </row>
    <row r="19413" spans="11:11" x14ac:dyDescent="0.25">
      <c r="K19413"/>
    </row>
    <row r="19414" spans="11:11" x14ac:dyDescent="0.25">
      <c r="K19414"/>
    </row>
    <row r="19415" spans="11:11" x14ac:dyDescent="0.25">
      <c r="K19415"/>
    </row>
    <row r="19416" spans="11:11" x14ac:dyDescent="0.25">
      <c r="K19416"/>
    </row>
    <row r="19417" spans="11:11" x14ac:dyDescent="0.25">
      <c r="K19417"/>
    </row>
    <row r="19418" spans="11:11" x14ac:dyDescent="0.25">
      <c r="K19418"/>
    </row>
    <row r="19419" spans="11:11" x14ac:dyDescent="0.25">
      <c r="K19419"/>
    </row>
    <row r="19420" spans="11:11" x14ac:dyDescent="0.25">
      <c r="K19420"/>
    </row>
    <row r="19421" spans="11:11" x14ac:dyDescent="0.25">
      <c r="K19421"/>
    </row>
    <row r="19422" spans="11:11" x14ac:dyDescent="0.25">
      <c r="K19422"/>
    </row>
    <row r="19423" spans="11:11" x14ac:dyDescent="0.25">
      <c r="K19423"/>
    </row>
    <row r="19424" spans="11:11" x14ac:dyDescent="0.25">
      <c r="K19424"/>
    </row>
    <row r="19425" spans="11:11" x14ac:dyDescent="0.25">
      <c r="K19425"/>
    </row>
    <row r="19426" spans="11:11" x14ac:dyDescent="0.25">
      <c r="K19426"/>
    </row>
    <row r="19427" spans="11:11" x14ac:dyDescent="0.25">
      <c r="K19427"/>
    </row>
    <row r="19428" spans="11:11" x14ac:dyDescent="0.25">
      <c r="K19428"/>
    </row>
    <row r="19429" spans="11:11" x14ac:dyDescent="0.25">
      <c r="K19429"/>
    </row>
    <row r="19430" spans="11:11" x14ac:dyDescent="0.25">
      <c r="K19430"/>
    </row>
    <row r="19431" spans="11:11" x14ac:dyDescent="0.25">
      <c r="K19431"/>
    </row>
    <row r="19432" spans="11:11" x14ac:dyDescent="0.25">
      <c r="K19432"/>
    </row>
    <row r="19433" spans="11:11" x14ac:dyDescent="0.25">
      <c r="K19433"/>
    </row>
    <row r="19434" spans="11:11" x14ac:dyDescent="0.25">
      <c r="K19434"/>
    </row>
    <row r="19435" spans="11:11" x14ac:dyDescent="0.25">
      <c r="K19435"/>
    </row>
    <row r="19436" spans="11:11" x14ac:dyDescent="0.25">
      <c r="K19436"/>
    </row>
    <row r="19437" spans="11:11" x14ac:dyDescent="0.25">
      <c r="K19437"/>
    </row>
    <row r="19438" spans="11:11" x14ac:dyDescent="0.25">
      <c r="K19438"/>
    </row>
    <row r="19439" spans="11:11" x14ac:dyDescent="0.25">
      <c r="K19439"/>
    </row>
    <row r="19440" spans="11:11" x14ac:dyDescent="0.25">
      <c r="K19440"/>
    </row>
    <row r="19441" spans="11:11" x14ac:dyDescent="0.25">
      <c r="K19441"/>
    </row>
    <row r="19442" spans="11:11" x14ac:dyDescent="0.25">
      <c r="K19442"/>
    </row>
    <row r="19443" spans="11:11" x14ac:dyDescent="0.25">
      <c r="K19443"/>
    </row>
    <row r="19444" spans="11:11" x14ac:dyDescent="0.25">
      <c r="K19444"/>
    </row>
    <row r="19445" spans="11:11" x14ac:dyDescent="0.25">
      <c r="K19445"/>
    </row>
    <row r="19446" spans="11:11" x14ac:dyDescent="0.25">
      <c r="K19446"/>
    </row>
    <row r="19447" spans="11:11" x14ac:dyDescent="0.25">
      <c r="K19447"/>
    </row>
    <row r="19448" spans="11:11" x14ac:dyDescent="0.25">
      <c r="K19448"/>
    </row>
    <row r="19449" spans="11:11" x14ac:dyDescent="0.25">
      <c r="K19449"/>
    </row>
    <row r="19450" spans="11:11" x14ac:dyDescent="0.25">
      <c r="K19450"/>
    </row>
    <row r="19451" spans="11:11" x14ac:dyDescent="0.25">
      <c r="K19451"/>
    </row>
    <row r="19452" spans="11:11" x14ac:dyDescent="0.25">
      <c r="K19452"/>
    </row>
    <row r="19453" spans="11:11" x14ac:dyDescent="0.25">
      <c r="K19453"/>
    </row>
    <row r="19454" spans="11:11" x14ac:dyDescent="0.25">
      <c r="K19454"/>
    </row>
    <row r="19455" spans="11:11" x14ac:dyDescent="0.25">
      <c r="K19455"/>
    </row>
    <row r="19456" spans="11:11" x14ac:dyDescent="0.25">
      <c r="K19456"/>
    </row>
    <row r="19457" spans="11:11" x14ac:dyDescent="0.25">
      <c r="K19457"/>
    </row>
    <row r="19458" spans="11:11" x14ac:dyDescent="0.25">
      <c r="K19458"/>
    </row>
    <row r="19459" spans="11:11" x14ac:dyDescent="0.25">
      <c r="K19459"/>
    </row>
    <row r="19460" spans="11:11" x14ac:dyDescent="0.25">
      <c r="K19460"/>
    </row>
    <row r="19461" spans="11:11" x14ac:dyDescent="0.25">
      <c r="K19461"/>
    </row>
    <row r="19462" spans="11:11" x14ac:dyDescent="0.25">
      <c r="K19462"/>
    </row>
    <row r="19463" spans="11:11" x14ac:dyDescent="0.25">
      <c r="K19463"/>
    </row>
    <row r="19464" spans="11:11" x14ac:dyDescent="0.25">
      <c r="K19464"/>
    </row>
    <row r="19465" spans="11:11" x14ac:dyDescent="0.25">
      <c r="K19465"/>
    </row>
    <row r="19466" spans="11:11" x14ac:dyDescent="0.25">
      <c r="K19466"/>
    </row>
    <row r="19467" spans="11:11" x14ac:dyDescent="0.25">
      <c r="K19467"/>
    </row>
    <row r="19468" spans="11:11" x14ac:dyDescent="0.25">
      <c r="K19468"/>
    </row>
    <row r="19469" spans="11:11" x14ac:dyDescent="0.25">
      <c r="K19469"/>
    </row>
    <row r="19470" spans="11:11" x14ac:dyDescent="0.25">
      <c r="K19470"/>
    </row>
    <row r="19471" spans="11:11" x14ac:dyDescent="0.25">
      <c r="K19471"/>
    </row>
    <row r="19472" spans="11:11" x14ac:dyDescent="0.25">
      <c r="K19472"/>
    </row>
    <row r="19473" spans="11:11" x14ac:dyDescent="0.25">
      <c r="K19473"/>
    </row>
    <row r="19474" spans="11:11" x14ac:dyDescent="0.25">
      <c r="K19474"/>
    </row>
    <row r="19475" spans="11:11" x14ac:dyDescent="0.25">
      <c r="K19475"/>
    </row>
    <row r="19476" spans="11:11" x14ac:dyDescent="0.25">
      <c r="K19476"/>
    </row>
    <row r="19477" spans="11:11" x14ac:dyDescent="0.25">
      <c r="K19477"/>
    </row>
    <row r="19478" spans="11:11" x14ac:dyDescent="0.25">
      <c r="K19478"/>
    </row>
    <row r="19479" spans="11:11" x14ac:dyDescent="0.25">
      <c r="K19479"/>
    </row>
    <row r="19480" spans="11:11" x14ac:dyDescent="0.25">
      <c r="K19480"/>
    </row>
    <row r="19481" spans="11:11" x14ac:dyDescent="0.25">
      <c r="K19481"/>
    </row>
    <row r="19482" spans="11:11" x14ac:dyDescent="0.25">
      <c r="K19482"/>
    </row>
    <row r="19483" spans="11:11" x14ac:dyDescent="0.25">
      <c r="K19483"/>
    </row>
    <row r="19484" spans="11:11" x14ac:dyDescent="0.25">
      <c r="K19484"/>
    </row>
    <row r="19485" spans="11:11" x14ac:dyDescent="0.25">
      <c r="K19485"/>
    </row>
    <row r="19486" spans="11:11" x14ac:dyDescent="0.25">
      <c r="K19486"/>
    </row>
    <row r="19487" spans="11:11" x14ac:dyDescent="0.25">
      <c r="K19487"/>
    </row>
    <row r="19488" spans="11:11" x14ac:dyDescent="0.25">
      <c r="K19488"/>
    </row>
    <row r="19489" spans="11:11" x14ac:dyDescent="0.25">
      <c r="K19489"/>
    </row>
    <row r="19490" spans="11:11" x14ac:dyDescent="0.25">
      <c r="K19490"/>
    </row>
    <row r="19491" spans="11:11" x14ac:dyDescent="0.25">
      <c r="K19491"/>
    </row>
    <row r="19492" spans="11:11" x14ac:dyDescent="0.25">
      <c r="K19492"/>
    </row>
    <row r="19493" spans="11:11" x14ac:dyDescent="0.25">
      <c r="K19493"/>
    </row>
    <row r="19494" spans="11:11" x14ac:dyDescent="0.25">
      <c r="K19494"/>
    </row>
    <row r="19495" spans="11:11" x14ac:dyDescent="0.25">
      <c r="K19495"/>
    </row>
    <row r="19496" spans="11:11" x14ac:dyDescent="0.25">
      <c r="K19496"/>
    </row>
    <row r="19497" spans="11:11" x14ac:dyDescent="0.25">
      <c r="K19497"/>
    </row>
    <row r="19498" spans="11:11" x14ac:dyDescent="0.25">
      <c r="K19498"/>
    </row>
    <row r="19499" spans="11:11" x14ac:dyDescent="0.25">
      <c r="K19499"/>
    </row>
    <row r="19500" spans="11:11" x14ac:dyDescent="0.25">
      <c r="K19500"/>
    </row>
    <row r="19501" spans="11:11" x14ac:dyDescent="0.25">
      <c r="K19501"/>
    </row>
    <row r="19502" spans="11:11" x14ac:dyDescent="0.25">
      <c r="K19502"/>
    </row>
    <row r="19503" spans="11:11" x14ac:dyDescent="0.25">
      <c r="K19503"/>
    </row>
    <row r="19504" spans="11:11" x14ac:dyDescent="0.25">
      <c r="K19504"/>
    </row>
    <row r="19505" spans="11:11" x14ac:dyDescent="0.25">
      <c r="K19505"/>
    </row>
    <row r="19506" spans="11:11" x14ac:dyDescent="0.25">
      <c r="K19506"/>
    </row>
    <row r="19507" spans="11:11" x14ac:dyDescent="0.25">
      <c r="K19507"/>
    </row>
    <row r="19508" spans="11:11" x14ac:dyDescent="0.25">
      <c r="K19508"/>
    </row>
    <row r="19509" spans="11:11" x14ac:dyDescent="0.25">
      <c r="K19509"/>
    </row>
    <row r="19510" spans="11:11" x14ac:dyDescent="0.25">
      <c r="K19510"/>
    </row>
    <row r="19511" spans="11:11" x14ac:dyDescent="0.25">
      <c r="K19511"/>
    </row>
    <row r="19512" spans="11:11" x14ac:dyDescent="0.25">
      <c r="K19512"/>
    </row>
    <row r="19513" spans="11:11" x14ac:dyDescent="0.25">
      <c r="K19513"/>
    </row>
    <row r="19514" spans="11:11" x14ac:dyDescent="0.25">
      <c r="K19514"/>
    </row>
    <row r="19515" spans="11:11" x14ac:dyDescent="0.25">
      <c r="K19515"/>
    </row>
    <row r="19516" spans="11:11" x14ac:dyDescent="0.25">
      <c r="K19516"/>
    </row>
    <row r="19517" spans="11:11" x14ac:dyDescent="0.25">
      <c r="K19517"/>
    </row>
    <row r="19518" spans="11:11" x14ac:dyDescent="0.25">
      <c r="K19518"/>
    </row>
    <row r="19519" spans="11:11" x14ac:dyDescent="0.25">
      <c r="K19519"/>
    </row>
    <row r="19520" spans="11:11" x14ac:dyDescent="0.25">
      <c r="K19520"/>
    </row>
    <row r="19521" spans="11:11" x14ac:dyDescent="0.25">
      <c r="K19521"/>
    </row>
    <row r="19522" spans="11:11" x14ac:dyDescent="0.25">
      <c r="K19522"/>
    </row>
    <row r="19523" spans="11:11" x14ac:dyDescent="0.25">
      <c r="K19523"/>
    </row>
    <row r="19524" spans="11:11" x14ac:dyDescent="0.25">
      <c r="K19524"/>
    </row>
    <row r="19525" spans="11:11" x14ac:dyDescent="0.25">
      <c r="K19525"/>
    </row>
    <row r="19526" spans="11:11" x14ac:dyDescent="0.25">
      <c r="K19526"/>
    </row>
    <row r="19527" spans="11:11" x14ac:dyDescent="0.25">
      <c r="K19527"/>
    </row>
    <row r="19528" spans="11:11" x14ac:dyDescent="0.25">
      <c r="K19528"/>
    </row>
    <row r="19529" spans="11:11" x14ac:dyDescent="0.25">
      <c r="K19529"/>
    </row>
    <row r="19530" spans="11:11" x14ac:dyDescent="0.25">
      <c r="K19530"/>
    </row>
    <row r="19531" spans="11:11" x14ac:dyDescent="0.25">
      <c r="K19531"/>
    </row>
    <row r="19532" spans="11:11" x14ac:dyDescent="0.25">
      <c r="K19532"/>
    </row>
    <row r="19533" spans="11:11" x14ac:dyDescent="0.25">
      <c r="K19533"/>
    </row>
    <row r="19534" spans="11:11" x14ac:dyDescent="0.25">
      <c r="K19534"/>
    </row>
    <row r="19535" spans="11:11" x14ac:dyDescent="0.25">
      <c r="K19535"/>
    </row>
    <row r="19536" spans="11:11" x14ac:dyDescent="0.25">
      <c r="K19536"/>
    </row>
    <row r="19537" spans="11:11" x14ac:dyDescent="0.25">
      <c r="K19537"/>
    </row>
    <row r="19538" spans="11:11" x14ac:dyDescent="0.25">
      <c r="K19538"/>
    </row>
    <row r="19539" spans="11:11" x14ac:dyDescent="0.25">
      <c r="K19539"/>
    </row>
    <row r="19540" spans="11:11" x14ac:dyDescent="0.25">
      <c r="K19540"/>
    </row>
    <row r="19541" spans="11:11" x14ac:dyDescent="0.25">
      <c r="K19541"/>
    </row>
    <row r="19542" spans="11:11" x14ac:dyDescent="0.25">
      <c r="K19542"/>
    </row>
    <row r="19543" spans="11:11" x14ac:dyDescent="0.25">
      <c r="K19543"/>
    </row>
    <row r="19544" spans="11:11" x14ac:dyDescent="0.25">
      <c r="K19544"/>
    </row>
    <row r="19545" spans="11:11" x14ac:dyDescent="0.25">
      <c r="K19545"/>
    </row>
    <row r="19546" spans="11:11" x14ac:dyDescent="0.25">
      <c r="K19546"/>
    </row>
    <row r="19547" spans="11:11" x14ac:dyDescent="0.25">
      <c r="K19547"/>
    </row>
    <row r="19548" spans="11:11" x14ac:dyDescent="0.25">
      <c r="K19548"/>
    </row>
    <row r="19549" spans="11:11" x14ac:dyDescent="0.25">
      <c r="K19549"/>
    </row>
    <row r="19550" spans="11:11" x14ac:dyDescent="0.25">
      <c r="K19550"/>
    </row>
    <row r="19551" spans="11:11" x14ac:dyDescent="0.25">
      <c r="K19551"/>
    </row>
    <row r="19552" spans="11:11" x14ac:dyDescent="0.25">
      <c r="K19552"/>
    </row>
    <row r="19553" spans="11:11" x14ac:dyDescent="0.25">
      <c r="K19553"/>
    </row>
    <row r="19554" spans="11:11" x14ac:dyDescent="0.25">
      <c r="K19554"/>
    </row>
    <row r="19555" spans="11:11" x14ac:dyDescent="0.25">
      <c r="K19555"/>
    </row>
    <row r="19556" spans="11:11" x14ac:dyDescent="0.25">
      <c r="K19556"/>
    </row>
    <row r="19557" spans="11:11" x14ac:dyDescent="0.25">
      <c r="K19557"/>
    </row>
    <row r="19558" spans="11:11" x14ac:dyDescent="0.25">
      <c r="K19558"/>
    </row>
    <row r="19559" spans="11:11" x14ac:dyDescent="0.25">
      <c r="K19559"/>
    </row>
    <row r="19560" spans="11:11" x14ac:dyDescent="0.25">
      <c r="K19560"/>
    </row>
    <row r="19561" spans="11:11" x14ac:dyDescent="0.25">
      <c r="K19561"/>
    </row>
    <row r="19562" spans="11:11" x14ac:dyDescent="0.25">
      <c r="K19562"/>
    </row>
    <row r="19563" spans="11:11" x14ac:dyDescent="0.25">
      <c r="K19563"/>
    </row>
    <row r="19564" spans="11:11" x14ac:dyDescent="0.25">
      <c r="K19564"/>
    </row>
    <row r="19565" spans="11:11" x14ac:dyDescent="0.25">
      <c r="K19565"/>
    </row>
    <row r="19566" spans="11:11" x14ac:dyDescent="0.25">
      <c r="K19566"/>
    </row>
    <row r="19567" spans="11:11" x14ac:dyDescent="0.25">
      <c r="K19567"/>
    </row>
    <row r="19568" spans="11:11" x14ac:dyDescent="0.25">
      <c r="K19568"/>
    </row>
    <row r="19569" spans="11:11" x14ac:dyDescent="0.25">
      <c r="K19569"/>
    </row>
    <row r="19570" spans="11:11" x14ac:dyDescent="0.25">
      <c r="K19570"/>
    </row>
    <row r="19571" spans="11:11" x14ac:dyDescent="0.25">
      <c r="K19571"/>
    </row>
    <row r="19572" spans="11:11" x14ac:dyDescent="0.25">
      <c r="K19572"/>
    </row>
    <row r="19573" spans="11:11" x14ac:dyDescent="0.25">
      <c r="K19573"/>
    </row>
    <row r="19574" spans="11:11" x14ac:dyDescent="0.25">
      <c r="K19574"/>
    </row>
    <row r="19575" spans="11:11" x14ac:dyDescent="0.25">
      <c r="K19575"/>
    </row>
    <row r="19576" spans="11:11" x14ac:dyDescent="0.25">
      <c r="K19576"/>
    </row>
    <row r="19577" spans="11:11" x14ac:dyDescent="0.25">
      <c r="K19577"/>
    </row>
    <row r="19578" spans="11:11" x14ac:dyDescent="0.25">
      <c r="K19578"/>
    </row>
    <row r="19579" spans="11:11" x14ac:dyDescent="0.25">
      <c r="K19579"/>
    </row>
    <row r="19580" spans="11:11" x14ac:dyDescent="0.25">
      <c r="K19580"/>
    </row>
    <row r="19581" spans="11:11" x14ac:dyDescent="0.25">
      <c r="K19581"/>
    </row>
    <row r="19582" spans="11:11" x14ac:dyDescent="0.25">
      <c r="K19582"/>
    </row>
    <row r="19583" spans="11:11" x14ac:dyDescent="0.25">
      <c r="K19583"/>
    </row>
    <row r="19584" spans="11:11" x14ac:dyDescent="0.25">
      <c r="K19584"/>
    </row>
    <row r="19585" spans="11:11" x14ac:dyDescent="0.25">
      <c r="K19585"/>
    </row>
    <row r="19586" spans="11:11" x14ac:dyDescent="0.25">
      <c r="K19586"/>
    </row>
    <row r="19587" spans="11:11" x14ac:dyDescent="0.25">
      <c r="K19587"/>
    </row>
    <row r="19588" spans="11:11" x14ac:dyDescent="0.25">
      <c r="K19588"/>
    </row>
    <row r="19589" spans="11:11" x14ac:dyDescent="0.25">
      <c r="K19589"/>
    </row>
    <row r="19590" spans="11:11" x14ac:dyDescent="0.25">
      <c r="K19590"/>
    </row>
    <row r="19591" spans="11:11" x14ac:dyDescent="0.25">
      <c r="K19591"/>
    </row>
    <row r="19592" spans="11:11" x14ac:dyDescent="0.25">
      <c r="K19592"/>
    </row>
    <row r="19593" spans="11:11" x14ac:dyDescent="0.25">
      <c r="K19593"/>
    </row>
    <row r="19594" spans="11:11" x14ac:dyDescent="0.25">
      <c r="K19594"/>
    </row>
    <row r="19595" spans="11:11" x14ac:dyDescent="0.25">
      <c r="K19595"/>
    </row>
    <row r="19596" spans="11:11" x14ac:dyDescent="0.25">
      <c r="K19596"/>
    </row>
    <row r="19597" spans="11:11" x14ac:dyDescent="0.25">
      <c r="K19597"/>
    </row>
    <row r="19598" spans="11:11" x14ac:dyDescent="0.25">
      <c r="K19598"/>
    </row>
    <row r="19599" spans="11:11" x14ac:dyDescent="0.25">
      <c r="K19599"/>
    </row>
    <row r="19600" spans="11:11" x14ac:dyDescent="0.25">
      <c r="K19600"/>
    </row>
    <row r="19601" spans="11:11" x14ac:dyDescent="0.25">
      <c r="K19601"/>
    </row>
    <row r="19602" spans="11:11" x14ac:dyDescent="0.25">
      <c r="K19602"/>
    </row>
    <row r="19603" spans="11:11" x14ac:dyDescent="0.25">
      <c r="K19603"/>
    </row>
    <row r="19604" spans="11:11" x14ac:dyDescent="0.25">
      <c r="K19604"/>
    </row>
    <row r="19605" spans="11:11" x14ac:dyDescent="0.25">
      <c r="K19605"/>
    </row>
    <row r="19606" spans="11:11" x14ac:dyDescent="0.25">
      <c r="K19606"/>
    </row>
    <row r="19607" spans="11:11" x14ac:dyDescent="0.25">
      <c r="K19607"/>
    </row>
    <row r="19608" spans="11:11" x14ac:dyDescent="0.25">
      <c r="K19608"/>
    </row>
    <row r="19609" spans="11:11" x14ac:dyDescent="0.25">
      <c r="K19609"/>
    </row>
    <row r="19610" spans="11:11" x14ac:dyDescent="0.25">
      <c r="K19610"/>
    </row>
    <row r="19611" spans="11:11" x14ac:dyDescent="0.25">
      <c r="K19611"/>
    </row>
    <row r="19612" spans="11:11" x14ac:dyDescent="0.25">
      <c r="K19612"/>
    </row>
    <row r="19613" spans="11:11" x14ac:dyDescent="0.25">
      <c r="K19613"/>
    </row>
    <row r="19614" spans="11:11" x14ac:dyDescent="0.25">
      <c r="K19614"/>
    </row>
    <row r="19615" spans="11:11" x14ac:dyDescent="0.25">
      <c r="K19615"/>
    </row>
    <row r="19616" spans="11:11" x14ac:dyDescent="0.25">
      <c r="K19616"/>
    </row>
    <row r="19617" spans="11:11" x14ac:dyDescent="0.25">
      <c r="K19617"/>
    </row>
    <row r="19618" spans="11:11" x14ac:dyDescent="0.25">
      <c r="K19618"/>
    </row>
    <row r="19619" spans="11:11" x14ac:dyDescent="0.25">
      <c r="K19619"/>
    </row>
    <row r="19620" spans="11:11" x14ac:dyDescent="0.25">
      <c r="K19620"/>
    </row>
    <row r="19621" spans="11:11" x14ac:dyDescent="0.25">
      <c r="K19621"/>
    </row>
    <row r="19622" spans="11:11" x14ac:dyDescent="0.25">
      <c r="K19622"/>
    </row>
    <row r="19623" spans="11:11" x14ac:dyDescent="0.25">
      <c r="K19623"/>
    </row>
    <row r="19624" spans="11:11" x14ac:dyDescent="0.25">
      <c r="K19624"/>
    </row>
    <row r="19625" spans="11:11" x14ac:dyDescent="0.25">
      <c r="K19625"/>
    </row>
    <row r="19626" spans="11:11" x14ac:dyDescent="0.25">
      <c r="K19626"/>
    </row>
    <row r="19627" spans="11:11" x14ac:dyDescent="0.25">
      <c r="K19627"/>
    </row>
    <row r="19628" spans="11:11" x14ac:dyDescent="0.25">
      <c r="K19628"/>
    </row>
    <row r="19629" spans="11:11" x14ac:dyDescent="0.25">
      <c r="K19629"/>
    </row>
    <row r="19630" spans="11:11" x14ac:dyDescent="0.25">
      <c r="K19630"/>
    </row>
    <row r="19631" spans="11:11" x14ac:dyDescent="0.25">
      <c r="K19631"/>
    </row>
    <row r="19632" spans="11:11" x14ac:dyDescent="0.25">
      <c r="K19632"/>
    </row>
    <row r="19633" spans="11:11" x14ac:dyDescent="0.25">
      <c r="K19633"/>
    </row>
    <row r="19634" spans="11:11" x14ac:dyDescent="0.25">
      <c r="K19634"/>
    </row>
    <row r="19635" spans="11:11" x14ac:dyDescent="0.25">
      <c r="K19635"/>
    </row>
    <row r="19636" spans="11:11" x14ac:dyDescent="0.25">
      <c r="K19636"/>
    </row>
    <row r="19637" spans="11:11" x14ac:dyDescent="0.25">
      <c r="K19637"/>
    </row>
    <row r="19638" spans="11:11" x14ac:dyDescent="0.25">
      <c r="K19638"/>
    </row>
    <row r="19639" spans="11:11" x14ac:dyDescent="0.25">
      <c r="K19639"/>
    </row>
    <row r="19640" spans="11:11" x14ac:dyDescent="0.25">
      <c r="K19640"/>
    </row>
    <row r="19641" spans="11:11" x14ac:dyDescent="0.25">
      <c r="K19641"/>
    </row>
    <row r="19642" spans="11:11" x14ac:dyDescent="0.25">
      <c r="K19642"/>
    </row>
    <row r="19643" spans="11:11" x14ac:dyDescent="0.25">
      <c r="K19643"/>
    </row>
    <row r="19644" spans="11:11" x14ac:dyDescent="0.25">
      <c r="K19644"/>
    </row>
    <row r="19645" spans="11:11" x14ac:dyDescent="0.25">
      <c r="K19645"/>
    </row>
    <row r="19646" spans="11:11" x14ac:dyDescent="0.25">
      <c r="K19646"/>
    </row>
    <row r="19647" spans="11:11" x14ac:dyDescent="0.25">
      <c r="K19647"/>
    </row>
    <row r="19648" spans="11:11" x14ac:dyDescent="0.25">
      <c r="K19648"/>
    </row>
    <row r="19649" spans="11:11" x14ac:dyDescent="0.25">
      <c r="K19649"/>
    </row>
    <row r="19650" spans="11:11" x14ac:dyDescent="0.25">
      <c r="K19650"/>
    </row>
    <row r="19651" spans="11:11" x14ac:dyDescent="0.25">
      <c r="K19651"/>
    </row>
    <row r="19652" spans="11:11" x14ac:dyDescent="0.25">
      <c r="K19652"/>
    </row>
    <row r="19653" spans="11:11" x14ac:dyDescent="0.25">
      <c r="K19653"/>
    </row>
    <row r="19654" spans="11:11" x14ac:dyDescent="0.25">
      <c r="K19654"/>
    </row>
    <row r="19655" spans="11:11" x14ac:dyDescent="0.25">
      <c r="K19655"/>
    </row>
    <row r="19656" spans="11:11" x14ac:dyDescent="0.25">
      <c r="K19656"/>
    </row>
    <row r="19657" spans="11:11" x14ac:dyDescent="0.25">
      <c r="K19657"/>
    </row>
    <row r="19658" spans="11:11" x14ac:dyDescent="0.25">
      <c r="K19658"/>
    </row>
    <row r="19659" spans="11:11" x14ac:dyDescent="0.25">
      <c r="K19659"/>
    </row>
    <row r="19660" spans="11:11" x14ac:dyDescent="0.25">
      <c r="K19660"/>
    </row>
    <row r="19661" spans="11:11" x14ac:dyDescent="0.25">
      <c r="K19661"/>
    </row>
    <row r="19662" spans="11:11" x14ac:dyDescent="0.25">
      <c r="K19662"/>
    </row>
    <row r="19663" spans="11:11" x14ac:dyDescent="0.25">
      <c r="K19663"/>
    </row>
    <row r="19664" spans="11:11" x14ac:dyDescent="0.25">
      <c r="K19664"/>
    </row>
    <row r="19665" spans="11:11" x14ac:dyDescent="0.25">
      <c r="K19665"/>
    </row>
    <row r="19666" spans="11:11" x14ac:dyDescent="0.25">
      <c r="K19666"/>
    </row>
    <row r="19667" spans="11:11" x14ac:dyDescent="0.25">
      <c r="K19667"/>
    </row>
    <row r="19668" spans="11:11" x14ac:dyDescent="0.25">
      <c r="K19668"/>
    </row>
    <row r="19669" spans="11:11" x14ac:dyDescent="0.25">
      <c r="K19669"/>
    </row>
    <row r="19670" spans="11:11" x14ac:dyDescent="0.25">
      <c r="K19670"/>
    </row>
    <row r="19671" spans="11:11" x14ac:dyDescent="0.25">
      <c r="K19671"/>
    </row>
    <row r="19672" spans="11:11" x14ac:dyDescent="0.25">
      <c r="K19672"/>
    </row>
    <row r="19673" spans="11:11" x14ac:dyDescent="0.25">
      <c r="K19673"/>
    </row>
    <row r="19674" spans="11:11" x14ac:dyDescent="0.25">
      <c r="K19674"/>
    </row>
    <row r="19675" spans="11:11" x14ac:dyDescent="0.25">
      <c r="K19675"/>
    </row>
    <row r="19676" spans="11:11" x14ac:dyDescent="0.25">
      <c r="K19676"/>
    </row>
    <row r="19677" spans="11:11" x14ac:dyDescent="0.25">
      <c r="K19677"/>
    </row>
    <row r="19678" spans="11:11" x14ac:dyDescent="0.25">
      <c r="K19678"/>
    </row>
    <row r="19679" spans="11:11" x14ac:dyDescent="0.25">
      <c r="K19679"/>
    </row>
    <row r="19680" spans="11:11" x14ac:dyDescent="0.25">
      <c r="K19680"/>
    </row>
    <row r="19681" spans="11:11" x14ac:dyDescent="0.25">
      <c r="K19681"/>
    </row>
    <row r="19682" spans="11:11" x14ac:dyDescent="0.25">
      <c r="K19682"/>
    </row>
    <row r="19683" spans="11:11" x14ac:dyDescent="0.25">
      <c r="K19683"/>
    </row>
    <row r="19684" spans="11:11" x14ac:dyDescent="0.25">
      <c r="K19684"/>
    </row>
    <row r="19685" spans="11:11" x14ac:dyDescent="0.25">
      <c r="K19685"/>
    </row>
    <row r="19686" spans="11:11" x14ac:dyDescent="0.25">
      <c r="K19686"/>
    </row>
    <row r="19687" spans="11:11" x14ac:dyDescent="0.25">
      <c r="K19687"/>
    </row>
    <row r="19688" spans="11:11" x14ac:dyDescent="0.25">
      <c r="K19688"/>
    </row>
    <row r="19689" spans="11:11" x14ac:dyDescent="0.25">
      <c r="K19689"/>
    </row>
    <row r="19690" spans="11:11" x14ac:dyDescent="0.25">
      <c r="K19690"/>
    </row>
    <row r="19691" spans="11:11" x14ac:dyDescent="0.25">
      <c r="K19691"/>
    </row>
    <row r="19692" spans="11:11" x14ac:dyDescent="0.25">
      <c r="K19692"/>
    </row>
    <row r="19693" spans="11:11" x14ac:dyDescent="0.25">
      <c r="K19693"/>
    </row>
    <row r="19694" spans="11:11" x14ac:dyDescent="0.25">
      <c r="K19694"/>
    </row>
    <row r="19695" spans="11:11" x14ac:dyDescent="0.25">
      <c r="K19695"/>
    </row>
    <row r="19696" spans="11:11" x14ac:dyDescent="0.25">
      <c r="K19696"/>
    </row>
    <row r="19697" spans="11:11" x14ac:dyDescent="0.25">
      <c r="K19697"/>
    </row>
    <row r="19698" spans="11:11" x14ac:dyDescent="0.25">
      <c r="K19698"/>
    </row>
    <row r="19699" spans="11:11" x14ac:dyDescent="0.25">
      <c r="K19699"/>
    </row>
    <row r="19700" spans="11:11" x14ac:dyDescent="0.25">
      <c r="K19700"/>
    </row>
    <row r="19701" spans="11:11" x14ac:dyDescent="0.25">
      <c r="K19701"/>
    </row>
    <row r="19702" spans="11:11" x14ac:dyDescent="0.25">
      <c r="K19702"/>
    </row>
    <row r="19703" spans="11:11" x14ac:dyDescent="0.25">
      <c r="K19703"/>
    </row>
    <row r="19704" spans="11:11" x14ac:dyDescent="0.25">
      <c r="K19704"/>
    </row>
    <row r="19705" spans="11:11" x14ac:dyDescent="0.25">
      <c r="K19705"/>
    </row>
    <row r="19706" spans="11:11" x14ac:dyDescent="0.25">
      <c r="K19706"/>
    </row>
    <row r="19707" spans="11:11" x14ac:dyDescent="0.25">
      <c r="K19707"/>
    </row>
    <row r="19708" spans="11:11" x14ac:dyDescent="0.25">
      <c r="K19708"/>
    </row>
    <row r="19709" spans="11:11" x14ac:dyDescent="0.25">
      <c r="K19709"/>
    </row>
    <row r="19710" spans="11:11" x14ac:dyDescent="0.25">
      <c r="K19710"/>
    </row>
    <row r="19711" spans="11:11" x14ac:dyDescent="0.25">
      <c r="K19711"/>
    </row>
    <row r="19712" spans="11:11" x14ac:dyDescent="0.25">
      <c r="K19712"/>
    </row>
    <row r="19713" spans="11:11" x14ac:dyDescent="0.25">
      <c r="K19713"/>
    </row>
    <row r="19714" spans="11:11" x14ac:dyDescent="0.25">
      <c r="K19714"/>
    </row>
    <row r="19715" spans="11:11" x14ac:dyDescent="0.25">
      <c r="K19715"/>
    </row>
    <row r="19716" spans="11:11" x14ac:dyDescent="0.25">
      <c r="K19716"/>
    </row>
    <row r="19717" spans="11:11" x14ac:dyDescent="0.25">
      <c r="K19717"/>
    </row>
    <row r="19718" spans="11:11" x14ac:dyDescent="0.25">
      <c r="K19718"/>
    </row>
    <row r="19719" spans="11:11" x14ac:dyDescent="0.25">
      <c r="K19719"/>
    </row>
    <row r="19720" spans="11:11" x14ac:dyDescent="0.25">
      <c r="K19720"/>
    </row>
    <row r="19721" spans="11:11" x14ac:dyDescent="0.25">
      <c r="K19721"/>
    </row>
    <row r="19722" spans="11:11" x14ac:dyDescent="0.25">
      <c r="K19722"/>
    </row>
    <row r="19723" spans="11:11" x14ac:dyDescent="0.25">
      <c r="K19723"/>
    </row>
    <row r="19724" spans="11:11" x14ac:dyDescent="0.25">
      <c r="K19724"/>
    </row>
    <row r="19725" spans="11:11" x14ac:dyDescent="0.25">
      <c r="K19725"/>
    </row>
    <row r="19726" spans="11:11" x14ac:dyDescent="0.25">
      <c r="K19726"/>
    </row>
    <row r="19727" spans="11:11" x14ac:dyDescent="0.25">
      <c r="K19727"/>
    </row>
    <row r="19728" spans="11:11" x14ac:dyDescent="0.25">
      <c r="K19728"/>
    </row>
    <row r="19729" spans="11:11" x14ac:dyDescent="0.25">
      <c r="K19729"/>
    </row>
    <row r="19730" spans="11:11" x14ac:dyDescent="0.25">
      <c r="K19730"/>
    </row>
    <row r="19731" spans="11:11" x14ac:dyDescent="0.25">
      <c r="K19731"/>
    </row>
    <row r="19732" spans="11:11" x14ac:dyDescent="0.25">
      <c r="K19732"/>
    </row>
    <row r="19733" spans="11:11" x14ac:dyDescent="0.25">
      <c r="K19733"/>
    </row>
    <row r="19734" spans="11:11" x14ac:dyDescent="0.25">
      <c r="K19734"/>
    </row>
    <row r="19735" spans="11:11" x14ac:dyDescent="0.25">
      <c r="K19735"/>
    </row>
    <row r="19736" spans="11:11" x14ac:dyDescent="0.25">
      <c r="K19736"/>
    </row>
    <row r="19737" spans="11:11" x14ac:dyDescent="0.25">
      <c r="K19737"/>
    </row>
    <row r="19738" spans="11:11" x14ac:dyDescent="0.25">
      <c r="K19738"/>
    </row>
    <row r="19739" spans="11:11" x14ac:dyDescent="0.25">
      <c r="K19739"/>
    </row>
    <row r="19740" spans="11:11" x14ac:dyDescent="0.25">
      <c r="K19740"/>
    </row>
    <row r="19741" spans="11:11" x14ac:dyDescent="0.25">
      <c r="K19741"/>
    </row>
    <row r="19742" spans="11:11" x14ac:dyDescent="0.25">
      <c r="K19742"/>
    </row>
    <row r="19743" spans="11:11" x14ac:dyDescent="0.25">
      <c r="K19743"/>
    </row>
    <row r="19744" spans="11:11" x14ac:dyDescent="0.25">
      <c r="K19744"/>
    </row>
    <row r="19745" spans="11:11" x14ac:dyDescent="0.25">
      <c r="K19745"/>
    </row>
    <row r="19746" spans="11:11" x14ac:dyDescent="0.25">
      <c r="K19746"/>
    </row>
    <row r="19747" spans="11:11" x14ac:dyDescent="0.25">
      <c r="K19747"/>
    </row>
    <row r="19748" spans="11:11" x14ac:dyDescent="0.25">
      <c r="K19748"/>
    </row>
    <row r="19749" spans="11:11" x14ac:dyDescent="0.25">
      <c r="K19749"/>
    </row>
    <row r="19750" spans="11:11" x14ac:dyDescent="0.25">
      <c r="K19750"/>
    </row>
    <row r="19751" spans="11:11" x14ac:dyDescent="0.25">
      <c r="K19751"/>
    </row>
    <row r="19752" spans="11:11" x14ac:dyDescent="0.25">
      <c r="K19752"/>
    </row>
    <row r="19753" spans="11:11" x14ac:dyDescent="0.25">
      <c r="K19753"/>
    </row>
    <row r="19754" spans="11:11" x14ac:dyDescent="0.25">
      <c r="K19754"/>
    </row>
    <row r="19755" spans="11:11" x14ac:dyDescent="0.25">
      <c r="K19755"/>
    </row>
    <row r="19756" spans="11:11" x14ac:dyDescent="0.25">
      <c r="K19756"/>
    </row>
    <row r="19757" spans="11:11" x14ac:dyDescent="0.25">
      <c r="K19757"/>
    </row>
    <row r="19758" spans="11:11" x14ac:dyDescent="0.25">
      <c r="K19758"/>
    </row>
    <row r="19759" spans="11:11" x14ac:dyDescent="0.25">
      <c r="K19759"/>
    </row>
    <row r="19760" spans="11:11" x14ac:dyDescent="0.25">
      <c r="K19760"/>
    </row>
    <row r="19761" spans="11:11" x14ac:dyDescent="0.25">
      <c r="K19761"/>
    </row>
    <row r="19762" spans="11:11" x14ac:dyDescent="0.25">
      <c r="K19762"/>
    </row>
    <row r="19763" spans="11:11" x14ac:dyDescent="0.25">
      <c r="K19763"/>
    </row>
    <row r="19764" spans="11:11" x14ac:dyDescent="0.25">
      <c r="K19764"/>
    </row>
    <row r="19765" spans="11:11" x14ac:dyDescent="0.25">
      <c r="K19765"/>
    </row>
    <row r="19766" spans="11:11" x14ac:dyDescent="0.25">
      <c r="K19766"/>
    </row>
    <row r="19767" spans="11:11" x14ac:dyDescent="0.25">
      <c r="K19767"/>
    </row>
    <row r="19768" spans="11:11" x14ac:dyDescent="0.25">
      <c r="K19768"/>
    </row>
    <row r="19769" spans="11:11" x14ac:dyDescent="0.25">
      <c r="K19769"/>
    </row>
    <row r="19770" spans="11:11" x14ac:dyDescent="0.25">
      <c r="K19770"/>
    </row>
    <row r="19771" spans="11:11" x14ac:dyDescent="0.25">
      <c r="K19771"/>
    </row>
    <row r="19772" spans="11:11" x14ac:dyDescent="0.25">
      <c r="K19772"/>
    </row>
    <row r="19773" spans="11:11" x14ac:dyDescent="0.25">
      <c r="K19773"/>
    </row>
    <row r="19774" spans="11:11" x14ac:dyDescent="0.25">
      <c r="K19774"/>
    </row>
    <row r="19775" spans="11:11" x14ac:dyDescent="0.25">
      <c r="K19775"/>
    </row>
    <row r="19776" spans="11:11" x14ac:dyDescent="0.25">
      <c r="K19776"/>
    </row>
    <row r="19777" spans="11:11" x14ac:dyDescent="0.25">
      <c r="K19777"/>
    </row>
    <row r="19778" spans="11:11" x14ac:dyDescent="0.25">
      <c r="K19778"/>
    </row>
    <row r="19779" spans="11:11" x14ac:dyDescent="0.25">
      <c r="K19779"/>
    </row>
    <row r="19780" spans="11:11" x14ac:dyDescent="0.25">
      <c r="K19780"/>
    </row>
    <row r="19781" spans="11:11" x14ac:dyDescent="0.25">
      <c r="K19781"/>
    </row>
    <row r="19782" spans="11:11" x14ac:dyDescent="0.25">
      <c r="K19782"/>
    </row>
    <row r="19783" spans="11:11" x14ac:dyDescent="0.25">
      <c r="K19783"/>
    </row>
    <row r="19784" spans="11:11" x14ac:dyDescent="0.25">
      <c r="K19784"/>
    </row>
    <row r="19785" spans="11:11" x14ac:dyDescent="0.25">
      <c r="K19785"/>
    </row>
    <row r="19786" spans="11:11" x14ac:dyDescent="0.25">
      <c r="K19786"/>
    </row>
    <row r="19787" spans="11:11" x14ac:dyDescent="0.25">
      <c r="K19787"/>
    </row>
    <row r="19788" spans="11:11" x14ac:dyDescent="0.25">
      <c r="K19788"/>
    </row>
    <row r="19789" spans="11:11" x14ac:dyDescent="0.25">
      <c r="K19789"/>
    </row>
    <row r="19790" spans="11:11" x14ac:dyDescent="0.25">
      <c r="K19790"/>
    </row>
    <row r="19791" spans="11:11" x14ac:dyDescent="0.25">
      <c r="K19791"/>
    </row>
    <row r="19792" spans="11:11" x14ac:dyDescent="0.25">
      <c r="K19792"/>
    </row>
    <row r="19793" spans="11:11" x14ac:dyDescent="0.25">
      <c r="K19793"/>
    </row>
    <row r="19794" spans="11:11" x14ac:dyDescent="0.25">
      <c r="K19794"/>
    </row>
    <row r="19795" spans="11:11" x14ac:dyDescent="0.25">
      <c r="K19795"/>
    </row>
    <row r="19796" spans="11:11" x14ac:dyDescent="0.25">
      <c r="K19796"/>
    </row>
    <row r="19797" spans="11:11" x14ac:dyDescent="0.25">
      <c r="K19797"/>
    </row>
    <row r="19798" spans="11:11" x14ac:dyDescent="0.25">
      <c r="K19798"/>
    </row>
    <row r="19799" spans="11:11" x14ac:dyDescent="0.25">
      <c r="K19799"/>
    </row>
    <row r="19800" spans="11:11" x14ac:dyDescent="0.25">
      <c r="K19800"/>
    </row>
    <row r="19801" spans="11:11" x14ac:dyDescent="0.25">
      <c r="K19801"/>
    </row>
    <row r="19802" spans="11:11" x14ac:dyDescent="0.25">
      <c r="K19802"/>
    </row>
    <row r="19803" spans="11:11" x14ac:dyDescent="0.25">
      <c r="K19803"/>
    </row>
    <row r="19804" spans="11:11" x14ac:dyDescent="0.25">
      <c r="K19804"/>
    </row>
    <row r="19805" spans="11:11" x14ac:dyDescent="0.25">
      <c r="K19805"/>
    </row>
    <row r="19806" spans="11:11" x14ac:dyDescent="0.25">
      <c r="K19806"/>
    </row>
    <row r="19807" spans="11:11" x14ac:dyDescent="0.25">
      <c r="K19807"/>
    </row>
    <row r="19808" spans="11:11" x14ac:dyDescent="0.25">
      <c r="K19808"/>
    </row>
    <row r="19809" spans="11:11" x14ac:dyDescent="0.25">
      <c r="K19809"/>
    </row>
    <row r="19810" spans="11:11" x14ac:dyDescent="0.25">
      <c r="K19810"/>
    </row>
    <row r="19811" spans="11:11" x14ac:dyDescent="0.25">
      <c r="K19811"/>
    </row>
    <row r="19812" spans="11:11" x14ac:dyDescent="0.25">
      <c r="K19812"/>
    </row>
    <row r="19813" spans="11:11" x14ac:dyDescent="0.25">
      <c r="K19813"/>
    </row>
    <row r="19814" spans="11:11" x14ac:dyDescent="0.25">
      <c r="K19814"/>
    </row>
    <row r="19815" spans="11:11" x14ac:dyDescent="0.25">
      <c r="K19815"/>
    </row>
    <row r="19816" spans="11:11" x14ac:dyDescent="0.25">
      <c r="K19816"/>
    </row>
    <row r="19817" spans="11:11" x14ac:dyDescent="0.25">
      <c r="K19817"/>
    </row>
    <row r="19818" spans="11:11" x14ac:dyDescent="0.25">
      <c r="K19818"/>
    </row>
    <row r="19819" spans="11:11" x14ac:dyDescent="0.25">
      <c r="K19819"/>
    </row>
    <row r="19820" spans="11:11" x14ac:dyDescent="0.25">
      <c r="K19820"/>
    </row>
    <row r="19821" spans="11:11" x14ac:dyDescent="0.25">
      <c r="K19821"/>
    </row>
    <row r="19822" spans="11:11" x14ac:dyDescent="0.25">
      <c r="K19822"/>
    </row>
    <row r="19823" spans="11:11" x14ac:dyDescent="0.25">
      <c r="K19823"/>
    </row>
    <row r="19824" spans="11:11" x14ac:dyDescent="0.25">
      <c r="K19824"/>
    </row>
    <row r="19825" spans="11:11" x14ac:dyDescent="0.25">
      <c r="K19825"/>
    </row>
    <row r="19826" spans="11:11" x14ac:dyDescent="0.25">
      <c r="K19826"/>
    </row>
    <row r="19827" spans="11:11" x14ac:dyDescent="0.25">
      <c r="K19827"/>
    </row>
    <row r="19828" spans="11:11" x14ac:dyDescent="0.25">
      <c r="K19828"/>
    </row>
    <row r="19829" spans="11:11" x14ac:dyDescent="0.25">
      <c r="K19829"/>
    </row>
    <row r="19830" spans="11:11" x14ac:dyDescent="0.25">
      <c r="K19830"/>
    </row>
    <row r="19831" spans="11:11" x14ac:dyDescent="0.25">
      <c r="K19831"/>
    </row>
    <row r="19832" spans="11:11" x14ac:dyDescent="0.25">
      <c r="K19832"/>
    </row>
    <row r="19833" spans="11:11" x14ac:dyDescent="0.25">
      <c r="K19833"/>
    </row>
    <row r="19834" spans="11:11" x14ac:dyDescent="0.25">
      <c r="K19834"/>
    </row>
    <row r="19835" spans="11:11" x14ac:dyDescent="0.25">
      <c r="K19835"/>
    </row>
    <row r="19836" spans="11:11" x14ac:dyDescent="0.25">
      <c r="K19836"/>
    </row>
    <row r="19837" spans="11:11" x14ac:dyDescent="0.25">
      <c r="K19837"/>
    </row>
    <row r="19838" spans="11:11" x14ac:dyDescent="0.25">
      <c r="K19838"/>
    </row>
    <row r="19839" spans="11:11" x14ac:dyDescent="0.25">
      <c r="K19839"/>
    </row>
    <row r="19840" spans="11:11" x14ac:dyDescent="0.25">
      <c r="K19840"/>
    </row>
    <row r="19841" spans="11:11" x14ac:dyDescent="0.25">
      <c r="K19841"/>
    </row>
    <row r="19842" spans="11:11" x14ac:dyDescent="0.25">
      <c r="K19842"/>
    </row>
    <row r="19843" spans="11:11" x14ac:dyDescent="0.25">
      <c r="K19843"/>
    </row>
    <row r="19844" spans="11:11" x14ac:dyDescent="0.25">
      <c r="K19844"/>
    </row>
    <row r="19845" spans="11:11" x14ac:dyDescent="0.25">
      <c r="K19845"/>
    </row>
    <row r="19846" spans="11:11" x14ac:dyDescent="0.25">
      <c r="K19846"/>
    </row>
    <row r="19847" spans="11:11" x14ac:dyDescent="0.25">
      <c r="K19847"/>
    </row>
    <row r="19848" spans="11:11" x14ac:dyDescent="0.25">
      <c r="K19848"/>
    </row>
    <row r="19849" spans="11:11" x14ac:dyDescent="0.25">
      <c r="K19849"/>
    </row>
    <row r="19850" spans="11:11" x14ac:dyDescent="0.25">
      <c r="K19850"/>
    </row>
    <row r="19851" spans="11:11" x14ac:dyDescent="0.25">
      <c r="K19851"/>
    </row>
    <row r="19852" spans="11:11" x14ac:dyDescent="0.25">
      <c r="K19852"/>
    </row>
    <row r="19853" spans="11:11" x14ac:dyDescent="0.25">
      <c r="K19853"/>
    </row>
    <row r="19854" spans="11:11" x14ac:dyDescent="0.25">
      <c r="K19854"/>
    </row>
    <row r="19855" spans="11:11" x14ac:dyDescent="0.25">
      <c r="K19855"/>
    </row>
    <row r="19856" spans="11:11" x14ac:dyDescent="0.25">
      <c r="K19856"/>
    </row>
    <row r="19857" spans="11:11" x14ac:dyDescent="0.25">
      <c r="K19857"/>
    </row>
    <row r="19858" spans="11:11" x14ac:dyDescent="0.25">
      <c r="K19858"/>
    </row>
    <row r="19859" spans="11:11" x14ac:dyDescent="0.25">
      <c r="K19859"/>
    </row>
    <row r="19860" spans="11:11" x14ac:dyDescent="0.25">
      <c r="K19860"/>
    </row>
    <row r="19861" spans="11:11" x14ac:dyDescent="0.25">
      <c r="K19861"/>
    </row>
    <row r="19862" spans="11:11" x14ac:dyDescent="0.25">
      <c r="K19862"/>
    </row>
    <row r="19863" spans="11:11" x14ac:dyDescent="0.25">
      <c r="K19863"/>
    </row>
    <row r="19864" spans="11:11" x14ac:dyDescent="0.25">
      <c r="K19864"/>
    </row>
    <row r="19865" spans="11:11" x14ac:dyDescent="0.25">
      <c r="K19865"/>
    </row>
    <row r="19866" spans="11:11" x14ac:dyDescent="0.25">
      <c r="K19866"/>
    </row>
    <row r="19867" spans="11:11" x14ac:dyDescent="0.25">
      <c r="K19867"/>
    </row>
    <row r="19868" spans="11:11" x14ac:dyDescent="0.25">
      <c r="K19868"/>
    </row>
    <row r="19869" spans="11:11" x14ac:dyDescent="0.25">
      <c r="K19869"/>
    </row>
    <row r="19870" spans="11:11" x14ac:dyDescent="0.25">
      <c r="K19870"/>
    </row>
    <row r="19871" spans="11:11" x14ac:dyDescent="0.25">
      <c r="K19871"/>
    </row>
    <row r="19872" spans="11:11" x14ac:dyDescent="0.25">
      <c r="K19872"/>
    </row>
    <row r="19873" spans="11:11" x14ac:dyDescent="0.25">
      <c r="K19873"/>
    </row>
    <row r="19874" spans="11:11" x14ac:dyDescent="0.25">
      <c r="K19874"/>
    </row>
    <row r="19875" spans="11:11" x14ac:dyDescent="0.25">
      <c r="K19875"/>
    </row>
    <row r="19876" spans="11:11" x14ac:dyDescent="0.25">
      <c r="K19876"/>
    </row>
    <row r="19877" spans="11:11" x14ac:dyDescent="0.25">
      <c r="K19877"/>
    </row>
    <row r="19878" spans="11:11" x14ac:dyDescent="0.25">
      <c r="K19878"/>
    </row>
    <row r="19879" spans="11:11" x14ac:dyDescent="0.25">
      <c r="K19879"/>
    </row>
    <row r="19880" spans="11:11" x14ac:dyDescent="0.25">
      <c r="K19880"/>
    </row>
    <row r="19881" spans="11:11" x14ac:dyDescent="0.25">
      <c r="K19881"/>
    </row>
    <row r="19882" spans="11:11" x14ac:dyDescent="0.25">
      <c r="K19882"/>
    </row>
    <row r="19883" spans="11:11" x14ac:dyDescent="0.25">
      <c r="K19883"/>
    </row>
    <row r="19884" spans="11:11" x14ac:dyDescent="0.25">
      <c r="K19884"/>
    </row>
    <row r="19885" spans="11:11" x14ac:dyDescent="0.25">
      <c r="K19885"/>
    </row>
    <row r="19886" spans="11:11" x14ac:dyDescent="0.25">
      <c r="K19886"/>
    </row>
    <row r="19887" spans="11:11" x14ac:dyDescent="0.25">
      <c r="K19887"/>
    </row>
    <row r="19888" spans="11:11" x14ac:dyDescent="0.25">
      <c r="K19888"/>
    </row>
    <row r="19889" spans="11:11" x14ac:dyDescent="0.25">
      <c r="K19889"/>
    </row>
    <row r="19890" spans="11:11" x14ac:dyDescent="0.25">
      <c r="K19890"/>
    </row>
    <row r="19891" spans="11:11" x14ac:dyDescent="0.25">
      <c r="K19891"/>
    </row>
    <row r="19892" spans="11:11" x14ac:dyDescent="0.25">
      <c r="K19892"/>
    </row>
    <row r="19893" spans="11:11" x14ac:dyDescent="0.25">
      <c r="K19893"/>
    </row>
    <row r="19894" spans="11:11" x14ac:dyDescent="0.25">
      <c r="K19894"/>
    </row>
    <row r="19895" spans="11:11" x14ac:dyDescent="0.25">
      <c r="K19895"/>
    </row>
    <row r="19896" spans="11:11" x14ac:dyDescent="0.25">
      <c r="K19896"/>
    </row>
    <row r="19897" spans="11:11" x14ac:dyDescent="0.25">
      <c r="K19897"/>
    </row>
    <row r="19898" spans="11:11" x14ac:dyDescent="0.25">
      <c r="K19898"/>
    </row>
    <row r="19899" spans="11:11" x14ac:dyDescent="0.25">
      <c r="K19899"/>
    </row>
    <row r="19900" spans="11:11" x14ac:dyDescent="0.25">
      <c r="K19900"/>
    </row>
    <row r="19901" spans="11:11" x14ac:dyDescent="0.25">
      <c r="K19901"/>
    </row>
    <row r="19902" spans="11:11" x14ac:dyDescent="0.25">
      <c r="K19902"/>
    </row>
    <row r="19903" spans="11:11" x14ac:dyDescent="0.25">
      <c r="K19903"/>
    </row>
    <row r="19904" spans="11:11" x14ac:dyDescent="0.25">
      <c r="K19904"/>
    </row>
    <row r="19905" spans="11:11" x14ac:dyDescent="0.25">
      <c r="K19905"/>
    </row>
    <row r="19906" spans="11:11" x14ac:dyDescent="0.25">
      <c r="K19906"/>
    </row>
    <row r="19907" spans="11:11" x14ac:dyDescent="0.25">
      <c r="K19907"/>
    </row>
    <row r="19908" spans="11:11" x14ac:dyDescent="0.25">
      <c r="K19908"/>
    </row>
    <row r="19909" spans="11:11" x14ac:dyDescent="0.25">
      <c r="K19909"/>
    </row>
    <row r="19910" spans="11:11" x14ac:dyDescent="0.25">
      <c r="K19910"/>
    </row>
    <row r="19911" spans="11:11" x14ac:dyDescent="0.25">
      <c r="K19911"/>
    </row>
    <row r="19912" spans="11:11" x14ac:dyDescent="0.25">
      <c r="K19912"/>
    </row>
    <row r="19913" spans="11:11" x14ac:dyDescent="0.25">
      <c r="K19913"/>
    </row>
    <row r="19914" spans="11:11" x14ac:dyDescent="0.25">
      <c r="K19914"/>
    </row>
    <row r="19915" spans="11:11" x14ac:dyDescent="0.25">
      <c r="K19915"/>
    </row>
    <row r="19916" spans="11:11" x14ac:dyDescent="0.25">
      <c r="K19916"/>
    </row>
    <row r="19917" spans="11:11" x14ac:dyDescent="0.25">
      <c r="K19917"/>
    </row>
    <row r="19918" spans="11:11" x14ac:dyDescent="0.25">
      <c r="K19918"/>
    </row>
    <row r="19919" spans="11:11" x14ac:dyDescent="0.25">
      <c r="K19919"/>
    </row>
    <row r="19920" spans="11:11" x14ac:dyDescent="0.25">
      <c r="K19920"/>
    </row>
    <row r="19921" spans="11:11" x14ac:dyDescent="0.25">
      <c r="K19921"/>
    </row>
    <row r="19922" spans="11:11" x14ac:dyDescent="0.25">
      <c r="K19922"/>
    </row>
    <row r="19923" spans="11:11" x14ac:dyDescent="0.25">
      <c r="K19923"/>
    </row>
    <row r="19924" spans="11:11" x14ac:dyDescent="0.25">
      <c r="K19924"/>
    </row>
    <row r="19925" spans="11:11" x14ac:dyDescent="0.25">
      <c r="K19925"/>
    </row>
    <row r="19926" spans="11:11" x14ac:dyDescent="0.25">
      <c r="K19926"/>
    </row>
    <row r="19927" spans="11:11" x14ac:dyDescent="0.25">
      <c r="K19927"/>
    </row>
    <row r="19928" spans="11:11" x14ac:dyDescent="0.25">
      <c r="K19928"/>
    </row>
    <row r="19929" spans="11:11" x14ac:dyDescent="0.25">
      <c r="K19929"/>
    </row>
    <row r="19930" spans="11:11" x14ac:dyDescent="0.25">
      <c r="K19930"/>
    </row>
    <row r="19931" spans="11:11" x14ac:dyDescent="0.25">
      <c r="K19931"/>
    </row>
    <row r="19932" spans="11:11" x14ac:dyDescent="0.25">
      <c r="K19932"/>
    </row>
    <row r="19933" spans="11:11" x14ac:dyDescent="0.25">
      <c r="K19933"/>
    </row>
    <row r="19934" spans="11:11" x14ac:dyDescent="0.25">
      <c r="K19934"/>
    </row>
    <row r="19935" spans="11:11" x14ac:dyDescent="0.25">
      <c r="K19935"/>
    </row>
    <row r="19936" spans="11:11" x14ac:dyDescent="0.25">
      <c r="K19936"/>
    </row>
    <row r="19937" spans="11:11" x14ac:dyDescent="0.25">
      <c r="K19937"/>
    </row>
    <row r="19938" spans="11:11" x14ac:dyDescent="0.25">
      <c r="K19938"/>
    </row>
    <row r="19939" spans="11:11" x14ac:dyDescent="0.25">
      <c r="K19939"/>
    </row>
    <row r="19940" spans="11:11" x14ac:dyDescent="0.25">
      <c r="K19940"/>
    </row>
    <row r="19941" spans="11:11" x14ac:dyDescent="0.25">
      <c r="K19941"/>
    </row>
    <row r="19942" spans="11:11" x14ac:dyDescent="0.25">
      <c r="K19942"/>
    </row>
    <row r="19943" spans="11:11" x14ac:dyDescent="0.25">
      <c r="K19943"/>
    </row>
    <row r="19944" spans="11:11" x14ac:dyDescent="0.25">
      <c r="K19944"/>
    </row>
    <row r="19945" spans="11:11" x14ac:dyDescent="0.25">
      <c r="K19945"/>
    </row>
    <row r="19946" spans="11:11" x14ac:dyDescent="0.25">
      <c r="K19946"/>
    </row>
    <row r="19947" spans="11:11" x14ac:dyDescent="0.25">
      <c r="K19947"/>
    </row>
    <row r="19948" spans="11:11" x14ac:dyDescent="0.25">
      <c r="K19948"/>
    </row>
    <row r="19949" spans="11:11" x14ac:dyDescent="0.25">
      <c r="K19949"/>
    </row>
    <row r="19950" spans="11:11" x14ac:dyDescent="0.25">
      <c r="K19950"/>
    </row>
    <row r="19951" spans="11:11" x14ac:dyDescent="0.25">
      <c r="K19951"/>
    </row>
    <row r="19952" spans="11:11" x14ac:dyDescent="0.25">
      <c r="K19952"/>
    </row>
    <row r="19953" spans="11:11" x14ac:dyDescent="0.25">
      <c r="K19953"/>
    </row>
    <row r="19954" spans="11:11" x14ac:dyDescent="0.25">
      <c r="K19954"/>
    </row>
    <row r="19955" spans="11:11" x14ac:dyDescent="0.25">
      <c r="K19955"/>
    </row>
    <row r="19956" spans="11:11" x14ac:dyDescent="0.25">
      <c r="K19956"/>
    </row>
    <row r="19957" spans="11:11" x14ac:dyDescent="0.25">
      <c r="K19957"/>
    </row>
    <row r="19958" spans="11:11" x14ac:dyDescent="0.25">
      <c r="K19958"/>
    </row>
    <row r="19959" spans="11:11" x14ac:dyDescent="0.25">
      <c r="K19959"/>
    </row>
    <row r="19960" spans="11:11" x14ac:dyDescent="0.25">
      <c r="K19960"/>
    </row>
    <row r="19961" spans="11:11" x14ac:dyDescent="0.25">
      <c r="K19961"/>
    </row>
    <row r="19962" spans="11:11" x14ac:dyDescent="0.25">
      <c r="K19962"/>
    </row>
    <row r="19963" spans="11:11" x14ac:dyDescent="0.25">
      <c r="K19963"/>
    </row>
    <row r="19964" spans="11:11" x14ac:dyDescent="0.25">
      <c r="K19964"/>
    </row>
    <row r="19965" spans="11:11" x14ac:dyDescent="0.25">
      <c r="K19965"/>
    </row>
    <row r="19966" spans="11:11" x14ac:dyDescent="0.25">
      <c r="K19966"/>
    </row>
    <row r="19967" spans="11:11" x14ac:dyDescent="0.25">
      <c r="K19967"/>
    </row>
    <row r="19968" spans="11:11" x14ac:dyDescent="0.25">
      <c r="K19968"/>
    </row>
    <row r="19969" spans="11:11" x14ac:dyDescent="0.25">
      <c r="K19969"/>
    </row>
    <row r="19970" spans="11:11" x14ac:dyDescent="0.25">
      <c r="K19970"/>
    </row>
    <row r="19971" spans="11:11" x14ac:dyDescent="0.25">
      <c r="K19971"/>
    </row>
    <row r="19972" spans="11:11" x14ac:dyDescent="0.25">
      <c r="K19972"/>
    </row>
    <row r="19973" spans="11:11" x14ac:dyDescent="0.25">
      <c r="K19973"/>
    </row>
    <row r="19974" spans="11:11" x14ac:dyDescent="0.25">
      <c r="K19974"/>
    </row>
    <row r="19975" spans="11:11" x14ac:dyDescent="0.25">
      <c r="K19975"/>
    </row>
    <row r="19976" spans="11:11" x14ac:dyDescent="0.25">
      <c r="K19976"/>
    </row>
    <row r="19977" spans="11:11" x14ac:dyDescent="0.25">
      <c r="K19977"/>
    </row>
    <row r="19978" spans="11:11" x14ac:dyDescent="0.25">
      <c r="K19978"/>
    </row>
    <row r="19979" spans="11:11" x14ac:dyDescent="0.25">
      <c r="K19979"/>
    </row>
    <row r="19980" spans="11:11" x14ac:dyDescent="0.25">
      <c r="K19980"/>
    </row>
    <row r="19981" spans="11:11" x14ac:dyDescent="0.25">
      <c r="K19981"/>
    </row>
    <row r="19982" spans="11:11" x14ac:dyDescent="0.25">
      <c r="K19982"/>
    </row>
    <row r="19983" spans="11:11" x14ac:dyDescent="0.25">
      <c r="K19983"/>
    </row>
    <row r="19984" spans="11:11" x14ac:dyDescent="0.25">
      <c r="K19984"/>
    </row>
    <row r="19985" spans="11:11" x14ac:dyDescent="0.25">
      <c r="K19985"/>
    </row>
    <row r="19986" spans="11:11" x14ac:dyDescent="0.25">
      <c r="K19986"/>
    </row>
    <row r="19987" spans="11:11" x14ac:dyDescent="0.25">
      <c r="K19987"/>
    </row>
    <row r="19988" spans="11:11" x14ac:dyDescent="0.25">
      <c r="K19988"/>
    </row>
    <row r="19989" spans="11:11" x14ac:dyDescent="0.25">
      <c r="K19989"/>
    </row>
    <row r="19990" spans="11:11" x14ac:dyDescent="0.25">
      <c r="K19990"/>
    </row>
    <row r="19991" spans="11:11" x14ac:dyDescent="0.25">
      <c r="K19991"/>
    </row>
    <row r="19992" spans="11:11" x14ac:dyDescent="0.25">
      <c r="K19992"/>
    </row>
    <row r="19993" spans="11:11" x14ac:dyDescent="0.25">
      <c r="K19993"/>
    </row>
    <row r="19994" spans="11:11" x14ac:dyDescent="0.25">
      <c r="K19994"/>
    </row>
    <row r="19995" spans="11:11" x14ac:dyDescent="0.25">
      <c r="K19995"/>
    </row>
    <row r="19996" spans="11:11" x14ac:dyDescent="0.25">
      <c r="K19996"/>
    </row>
    <row r="19997" spans="11:11" x14ac:dyDescent="0.25">
      <c r="K19997"/>
    </row>
    <row r="19998" spans="11:11" x14ac:dyDescent="0.25">
      <c r="K19998"/>
    </row>
    <row r="19999" spans="11:11" x14ac:dyDescent="0.25">
      <c r="K19999"/>
    </row>
    <row r="20000" spans="11:11" x14ac:dyDescent="0.25">
      <c r="K20000"/>
    </row>
  </sheetData>
  <sheetProtection selectLockedCells="1"/>
  <pageMargins left="0.7" right="0.7" top="0.75" bottom="0.75" header="0.3" footer="0.3"/>
  <pageSetup paperSize="9"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7"/>
  <sheetViews>
    <sheetView topLeftCell="A15" workbookViewId="0">
      <selection activeCell="A57" sqref="A57"/>
    </sheetView>
  </sheetViews>
  <sheetFormatPr defaultRowHeight="15" x14ac:dyDescent="0.25"/>
  <sheetData>
    <row r="1" spans="1:2" x14ac:dyDescent="0.25">
      <c r="A1" t="s">
        <v>1002</v>
      </c>
      <c r="B1">
        <v>2</v>
      </c>
    </row>
    <row r="2" spans="1:2" x14ac:dyDescent="0.25">
      <c r="A2" t="s">
        <v>1003</v>
      </c>
      <c r="B2">
        <v>2</v>
      </c>
    </row>
    <row r="3" spans="1:2" x14ac:dyDescent="0.25">
      <c r="A3" t="s">
        <v>1004</v>
      </c>
      <c r="B3">
        <v>2</v>
      </c>
    </row>
    <row r="4" spans="1:2" x14ac:dyDescent="0.25">
      <c r="A4" t="s">
        <v>1005</v>
      </c>
      <c r="B4">
        <v>-1</v>
      </c>
    </row>
    <row r="5" spans="1:2" x14ac:dyDescent="0.25">
      <c r="A5" t="s">
        <v>1006</v>
      </c>
      <c r="B5">
        <v>-1</v>
      </c>
    </row>
    <row r="6" spans="1:2" x14ac:dyDescent="0.25">
      <c r="A6" t="s">
        <v>1007</v>
      </c>
      <c r="B6">
        <v>-1</v>
      </c>
    </row>
    <row r="7" spans="1:2" x14ac:dyDescent="0.25">
      <c r="A7" t="s">
        <v>1008</v>
      </c>
      <c r="B7">
        <v>2</v>
      </c>
    </row>
    <row r="8" spans="1:2" x14ac:dyDescent="0.25">
      <c r="A8" t="s">
        <v>1009</v>
      </c>
      <c r="B8">
        <v>-1</v>
      </c>
    </row>
    <row r="9" spans="1:2" x14ac:dyDescent="0.25">
      <c r="A9" t="s">
        <v>1010</v>
      </c>
      <c r="B9">
        <v>2</v>
      </c>
    </row>
    <row r="10" spans="1:2" x14ac:dyDescent="0.25">
      <c r="A10" t="s">
        <v>1011</v>
      </c>
      <c r="B10">
        <v>-1</v>
      </c>
    </row>
    <row r="11" spans="1:2" x14ac:dyDescent="0.25">
      <c r="A11" t="s">
        <v>1012</v>
      </c>
      <c r="B11">
        <v>-1</v>
      </c>
    </row>
    <row r="12" spans="1:2" x14ac:dyDescent="0.25">
      <c r="A12" t="s">
        <v>1013</v>
      </c>
      <c r="B12">
        <v>-1</v>
      </c>
    </row>
    <row r="13" spans="1:2" x14ac:dyDescent="0.25">
      <c r="A13" t="s">
        <v>173</v>
      </c>
      <c r="B13">
        <v>-1</v>
      </c>
    </row>
    <row r="14" spans="1:2" x14ac:dyDescent="0.25">
      <c r="A14" t="s">
        <v>1014</v>
      </c>
      <c r="B14">
        <v>-1</v>
      </c>
    </row>
    <row r="15" spans="1:2" x14ac:dyDescent="0.25">
      <c r="A15" t="s">
        <v>149</v>
      </c>
      <c r="B15">
        <v>-1</v>
      </c>
    </row>
    <row r="16" spans="1:2" x14ac:dyDescent="0.25">
      <c r="A16" t="s">
        <v>150</v>
      </c>
      <c r="B16">
        <v>-1</v>
      </c>
    </row>
    <row r="17" spans="1:2" x14ac:dyDescent="0.25">
      <c r="A17" t="s">
        <v>151</v>
      </c>
      <c r="B17">
        <v>-1</v>
      </c>
    </row>
    <row r="18" spans="1:2" x14ac:dyDescent="0.25">
      <c r="A18" t="s">
        <v>152</v>
      </c>
      <c r="B18">
        <v>0</v>
      </c>
    </row>
    <row r="19" spans="1:2" x14ac:dyDescent="0.25">
      <c r="A19" t="s">
        <v>1015</v>
      </c>
      <c r="B19">
        <v>2</v>
      </c>
    </row>
    <row r="20" spans="1:2" x14ac:dyDescent="0.25">
      <c r="A20" t="s">
        <v>1016</v>
      </c>
      <c r="B20">
        <v>2</v>
      </c>
    </row>
    <row r="21" spans="1:2" x14ac:dyDescent="0.25">
      <c r="A21" t="s">
        <v>1017</v>
      </c>
      <c r="B21">
        <v>2</v>
      </c>
    </row>
    <row r="22" spans="1:2" x14ac:dyDescent="0.25">
      <c r="A22" t="s">
        <v>1018</v>
      </c>
      <c r="B22">
        <v>2</v>
      </c>
    </row>
    <row r="23" spans="1:2" x14ac:dyDescent="0.25">
      <c r="A23" t="s">
        <v>1019</v>
      </c>
      <c r="B23">
        <v>2</v>
      </c>
    </row>
    <row r="24" spans="1:2" x14ac:dyDescent="0.25">
      <c r="A24" t="s">
        <v>1020</v>
      </c>
      <c r="B24">
        <v>2</v>
      </c>
    </row>
    <row r="25" spans="1:2" x14ac:dyDescent="0.25">
      <c r="A25" t="s">
        <v>1021</v>
      </c>
      <c r="B25">
        <v>2</v>
      </c>
    </row>
    <row r="26" spans="1:2" x14ac:dyDescent="0.25">
      <c r="A26" t="s">
        <v>999</v>
      </c>
      <c r="B26">
        <v>2</v>
      </c>
    </row>
    <row r="27" spans="1:2" x14ac:dyDescent="0.25">
      <c r="A27" t="s">
        <v>1022</v>
      </c>
      <c r="B27">
        <v>2</v>
      </c>
    </row>
    <row r="28" spans="1:2" x14ac:dyDescent="0.25">
      <c r="A28" t="s">
        <v>1023</v>
      </c>
      <c r="B28">
        <v>2</v>
      </c>
    </row>
    <row r="29" spans="1:2" x14ac:dyDescent="0.25">
      <c r="A29" t="s">
        <v>993</v>
      </c>
      <c r="B29">
        <v>2</v>
      </c>
    </row>
    <row r="30" spans="1:2" x14ac:dyDescent="0.25">
      <c r="A30" t="s">
        <v>199</v>
      </c>
      <c r="B30">
        <v>2</v>
      </c>
    </row>
    <row r="31" spans="1:2" x14ac:dyDescent="0.25">
      <c r="A31" t="s">
        <v>1000</v>
      </c>
      <c r="B31">
        <v>2</v>
      </c>
    </row>
    <row r="32" spans="1:2" x14ac:dyDescent="0.25">
      <c r="A32" t="s">
        <v>1024</v>
      </c>
      <c r="B32">
        <v>2</v>
      </c>
    </row>
    <row r="33" spans="1:2" x14ac:dyDescent="0.25">
      <c r="A33" t="s">
        <v>1025</v>
      </c>
      <c r="B33">
        <v>2</v>
      </c>
    </row>
    <row r="34" spans="1:2" x14ac:dyDescent="0.25">
      <c r="A34" t="s">
        <v>1026</v>
      </c>
      <c r="B34">
        <v>2</v>
      </c>
    </row>
    <row r="35" spans="1:2" x14ac:dyDescent="0.25">
      <c r="A35" t="s">
        <v>1027</v>
      </c>
      <c r="B35">
        <v>2</v>
      </c>
    </row>
    <row r="36" spans="1:2" x14ac:dyDescent="0.25">
      <c r="A36" t="s">
        <v>253</v>
      </c>
      <c r="B36">
        <v>2</v>
      </c>
    </row>
    <row r="37" spans="1:2" x14ac:dyDescent="0.25">
      <c r="A37" t="s">
        <v>296</v>
      </c>
      <c r="B37">
        <v>2</v>
      </c>
    </row>
    <row r="38" spans="1:2" x14ac:dyDescent="0.25">
      <c r="A38" t="s">
        <v>1028</v>
      </c>
      <c r="B38">
        <v>2</v>
      </c>
    </row>
    <row r="39" spans="1:2" x14ac:dyDescent="0.25">
      <c r="A39" t="s">
        <v>339</v>
      </c>
      <c r="B39">
        <v>2</v>
      </c>
    </row>
    <row r="40" spans="1:2" x14ac:dyDescent="0.25">
      <c r="A40" t="s">
        <v>1029</v>
      </c>
      <c r="B40">
        <v>2</v>
      </c>
    </row>
    <row r="41" spans="1:2" x14ac:dyDescent="0.25">
      <c r="A41" t="s">
        <v>1030</v>
      </c>
      <c r="B41">
        <v>2</v>
      </c>
    </row>
    <row r="42" spans="1:2" x14ac:dyDescent="0.25">
      <c r="A42" t="s">
        <v>419</v>
      </c>
      <c r="B42">
        <v>2</v>
      </c>
    </row>
    <row r="43" spans="1:2" x14ac:dyDescent="0.25">
      <c r="A43" t="s">
        <v>1031</v>
      </c>
      <c r="B43">
        <v>2</v>
      </c>
    </row>
    <row r="44" spans="1:2" x14ac:dyDescent="0.25">
      <c r="A44" t="s">
        <v>462</v>
      </c>
      <c r="B44">
        <v>2</v>
      </c>
    </row>
    <row r="45" spans="1:2" x14ac:dyDescent="0.25">
      <c r="A45" t="s">
        <v>1032</v>
      </c>
      <c r="B45">
        <v>-1</v>
      </c>
    </row>
    <row r="46" spans="1:2" x14ac:dyDescent="0.25">
      <c r="A46" t="s">
        <v>1033</v>
      </c>
      <c r="B46">
        <v>-1</v>
      </c>
    </row>
    <row r="47" spans="1:2" x14ac:dyDescent="0.25">
      <c r="A47" t="s">
        <v>1034</v>
      </c>
      <c r="B47">
        <v>0</v>
      </c>
    </row>
    <row r="48" spans="1:2" x14ac:dyDescent="0.25">
      <c r="A48" t="s">
        <v>1035</v>
      </c>
      <c r="B48">
        <v>0</v>
      </c>
    </row>
    <row r="49" spans="1:2" x14ac:dyDescent="0.25">
      <c r="A49" t="s">
        <v>1036</v>
      </c>
      <c r="B49">
        <v>0</v>
      </c>
    </row>
    <row r="50" spans="1:2" x14ac:dyDescent="0.25">
      <c r="A50" t="s">
        <v>1037</v>
      </c>
      <c r="B50">
        <v>0</v>
      </c>
    </row>
    <row r="51" spans="1:2" x14ac:dyDescent="0.25">
      <c r="A51" t="s">
        <v>1038</v>
      </c>
      <c r="B51">
        <v>0</v>
      </c>
    </row>
    <row r="52" spans="1:2" x14ac:dyDescent="0.25">
      <c r="A52" t="s">
        <v>1039</v>
      </c>
      <c r="B52">
        <v>0</v>
      </c>
    </row>
    <row r="53" spans="1:2" x14ac:dyDescent="0.25">
      <c r="A53" t="s">
        <v>1040</v>
      </c>
      <c r="B53">
        <v>0</v>
      </c>
    </row>
    <row r="54" spans="1:2" x14ac:dyDescent="0.25">
      <c r="A54" t="s">
        <v>1041</v>
      </c>
      <c r="B54">
        <v>-1</v>
      </c>
    </row>
    <row r="55" spans="1:2" x14ac:dyDescent="0.25">
      <c r="A55" t="s">
        <v>1042</v>
      </c>
      <c r="B55">
        <v>-1</v>
      </c>
    </row>
    <row r="56" spans="1:2" x14ac:dyDescent="0.25">
      <c r="A56" t="s">
        <v>1043</v>
      </c>
      <c r="B56">
        <v>-1</v>
      </c>
    </row>
    <row r="57" spans="1:2" x14ac:dyDescent="0.25">
      <c r="A57" t="s">
        <v>1044</v>
      </c>
      <c r="B57">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3000"/>
  <sheetViews>
    <sheetView showGridLines="0" workbookViewId="0">
      <selection activeCell="H7" sqref="H7"/>
    </sheetView>
  </sheetViews>
  <sheetFormatPr defaultColWidth="9.140625" defaultRowHeight="15" x14ac:dyDescent="0.25"/>
  <cols>
    <col min="1" max="1" width="9.140625" style="94"/>
    <col min="2" max="2" width="14.28515625" style="94" bestFit="1" customWidth="1"/>
    <col min="3" max="3" width="4.85546875" style="94" bestFit="1" customWidth="1"/>
    <col min="4" max="16384" width="9.140625" style="94"/>
  </cols>
  <sheetData>
    <row r="1" spans="1:7" x14ac:dyDescent="0.25">
      <c r="A1" s="94" t="s">
        <v>41</v>
      </c>
      <c r="C1" s="94" t="s">
        <v>50</v>
      </c>
      <c r="D1" s="94" t="s">
        <v>42</v>
      </c>
      <c r="E1" s="94" t="s">
        <v>43</v>
      </c>
      <c r="F1" s="94" t="s">
        <v>44</v>
      </c>
      <c r="G1" s="94" t="s">
        <v>50</v>
      </c>
    </row>
    <row r="2" spans="1:7" x14ac:dyDescent="0.25">
      <c r="A2" s="94" t="str">
        <f>IF(SPtemplate2!A2="","",SPtemplate2!A2)</f>
        <v>Kristina</v>
      </c>
      <c r="B2" s="94" t="str">
        <f>IF(SPtemplate2!G2="","",SPtemplate2!G2)</f>
        <v>Kristina7A-IT</v>
      </c>
      <c r="C2" s="94">
        <f>IF(SPtemplate2!C2="","",SPtemplate2!C2)</f>
        <v>7</v>
      </c>
      <c r="D2" s="94" t="str">
        <f>IF(SPtemplate2!D2="","", SPtemplate2!D2)</f>
        <v>7A-IT</v>
      </c>
      <c r="E2" s="94">
        <f>IF(SPtemplate2!E2="","",SPtemplate2!E2)</f>
        <v>2</v>
      </c>
      <c r="F2" s="94" t="s">
        <v>114</v>
      </c>
      <c r="G2" s="94">
        <f>IF(SPtemplate2!C2="","",SPtemplate2!C2)</f>
        <v>7</v>
      </c>
    </row>
    <row r="3" spans="1:7" x14ac:dyDescent="0.25">
      <c r="A3" s="94" t="str">
        <f>IF(SPtemplate2!A3="","",SPtemplate2!A3)</f>
        <v>Gretchen</v>
      </c>
      <c r="B3" s="94" t="str">
        <f>IF(SPtemplate2!G3="","",SPtemplate2!G3)</f>
        <v>Gretchen7A-IT</v>
      </c>
      <c r="C3" s="94">
        <f>IF(SPtemplate2!C3="","",SPtemplate2!C3)</f>
        <v>7</v>
      </c>
      <c r="D3" s="94" t="str">
        <f>IF(SPtemplate2!D3="","", SPtemplate2!D3)</f>
        <v>7A-IT</v>
      </c>
      <c r="E3" s="94" t="str">
        <f>IF(SPtemplate2!E3="","",SPtemplate2!E3)</f>
        <v>3+</v>
      </c>
      <c r="F3" s="94" t="s">
        <v>114</v>
      </c>
      <c r="G3" s="94">
        <f>IF(SPtemplate2!C3="","",SPtemplate2!C3)</f>
        <v>7</v>
      </c>
    </row>
    <row r="4" spans="1:7" x14ac:dyDescent="0.25">
      <c r="A4" s="94" t="str">
        <f>IF(SPtemplate2!A4="","",SPtemplate2!A4)</f>
        <v>Karen</v>
      </c>
      <c r="B4" s="94" t="str">
        <f>IF(SPtemplate2!G4="","",SPtemplate2!G4)</f>
        <v>Karen7A-IT</v>
      </c>
      <c r="C4" s="94">
        <f>IF(SPtemplate2!C4="","",SPtemplate2!C4)</f>
        <v>7</v>
      </c>
      <c r="D4" s="94" t="str">
        <f>IF(SPtemplate2!D4="","", SPtemplate2!D4)</f>
        <v>7A-IT</v>
      </c>
      <c r="E4" s="94" t="str">
        <f>IF(SPtemplate2!E4="","",SPtemplate2!E4)</f>
        <v>2+</v>
      </c>
      <c r="F4" s="94" t="s">
        <v>114</v>
      </c>
      <c r="G4" s="94">
        <f>IF(SPtemplate2!C4="","",SPtemplate2!C4)</f>
        <v>7</v>
      </c>
    </row>
    <row r="5" spans="1:7" x14ac:dyDescent="0.25">
      <c r="A5" s="94" t="str">
        <f>IF(SPtemplate2!A5="","",SPtemplate2!A5)</f>
        <v>Patrick</v>
      </c>
      <c r="B5" s="94" t="str">
        <f>IF(SPtemplate2!G5="","",SPtemplate2!G5)</f>
        <v>Patrick7A-IT</v>
      </c>
      <c r="C5" s="94">
        <f>IF(SPtemplate2!C5="","",SPtemplate2!C5)</f>
        <v>7</v>
      </c>
      <c r="D5" s="94" t="str">
        <f>IF(SPtemplate2!D5="","", SPtemplate2!D5)</f>
        <v>7A-IT</v>
      </c>
      <c r="E5" s="94" t="str">
        <f>IF(SPtemplate2!E5="","",SPtemplate2!E5)</f>
        <v>1+</v>
      </c>
      <c r="F5" s="94" t="s">
        <v>114</v>
      </c>
      <c r="G5" s="94">
        <f>IF(SPtemplate2!C5="","",SPtemplate2!C5)</f>
        <v>7</v>
      </c>
    </row>
    <row r="6" spans="1:7" x14ac:dyDescent="0.25">
      <c r="A6" s="94" t="str">
        <f>IF(SPtemplate2!A6="","",SPtemplate2!A6)</f>
        <v>Elsie</v>
      </c>
      <c r="B6" s="94" t="str">
        <f>IF(SPtemplate2!G6="","",SPtemplate2!G6)</f>
        <v>Elsie7A-IT</v>
      </c>
      <c r="C6" s="94">
        <f>IF(SPtemplate2!C6="","",SPtemplate2!C6)</f>
        <v>7</v>
      </c>
      <c r="D6" s="94" t="str">
        <f>IF(SPtemplate2!D6="","", SPtemplate2!D6)</f>
        <v>7A-IT</v>
      </c>
      <c r="E6" s="94">
        <f>IF(SPtemplate2!E6="","",SPtemplate2!E6)</f>
        <v>3</v>
      </c>
      <c r="F6" s="94" t="s">
        <v>114</v>
      </c>
      <c r="G6" s="94">
        <f>IF(SPtemplate2!C6="","",SPtemplate2!C6)</f>
        <v>7</v>
      </c>
    </row>
    <row r="7" spans="1:7" x14ac:dyDescent="0.25">
      <c r="A7" s="94" t="str">
        <f>IF(SPtemplate2!A7="","",SPtemplate2!A7)</f>
        <v>Hazel</v>
      </c>
      <c r="B7" s="94" t="str">
        <f>IF(SPtemplate2!G7="","",SPtemplate2!G7)</f>
        <v>Hazel7A-IT</v>
      </c>
      <c r="C7" s="94">
        <f>IF(SPtemplate2!C7="","",SPtemplate2!C7)</f>
        <v>7</v>
      </c>
      <c r="D7" s="94" t="str">
        <f>IF(SPtemplate2!D7="","", SPtemplate2!D7)</f>
        <v>7A-IT</v>
      </c>
      <c r="E7" s="94" t="str">
        <f>IF(SPtemplate2!E7="","",SPtemplate2!E7)</f>
        <v>1+</v>
      </c>
      <c r="F7" s="94" t="s">
        <v>114</v>
      </c>
      <c r="G7" s="94">
        <f>IF(SPtemplate2!C7="","",SPtemplate2!C7)</f>
        <v>7</v>
      </c>
    </row>
    <row r="8" spans="1:7" x14ac:dyDescent="0.25">
      <c r="A8" s="94" t="str">
        <f>IF(SPtemplate2!A8="","",SPtemplate2!A8)</f>
        <v>Dolores</v>
      </c>
      <c r="B8" s="94" t="str">
        <f>IF(SPtemplate2!G8="","",SPtemplate2!G8)</f>
        <v>Dolores7A-IT</v>
      </c>
      <c r="C8" s="94">
        <f>IF(SPtemplate2!C8="","",SPtemplate2!C8)</f>
        <v>7</v>
      </c>
      <c r="D8" s="94" t="str">
        <f>IF(SPtemplate2!D8="","", SPtemplate2!D8)</f>
        <v>7A-IT</v>
      </c>
      <c r="E8" s="94" t="str">
        <f>IF(SPtemplate2!E8="","",SPtemplate2!E8)</f>
        <v>1+</v>
      </c>
      <c r="F8" s="94" t="s">
        <v>114</v>
      </c>
      <c r="G8" s="94">
        <f>IF(SPtemplate2!C8="","",SPtemplate2!C8)</f>
        <v>7</v>
      </c>
    </row>
    <row r="9" spans="1:7" x14ac:dyDescent="0.25">
      <c r="A9" s="94" t="str">
        <f>IF(SPtemplate2!A9="","",SPtemplate2!A9)</f>
        <v>Francis</v>
      </c>
      <c r="B9" s="94" t="str">
        <f>IF(SPtemplate2!G9="","",SPtemplate2!G9)</f>
        <v>Francis7A-IT</v>
      </c>
      <c r="C9" s="94">
        <f>IF(SPtemplate2!C9="","",SPtemplate2!C9)</f>
        <v>7</v>
      </c>
      <c r="D9" s="94" t="str">
        <f>IF(SPtemplate2!D9="","", SPtemplate2!D9)</f>
        <v>7A-IT</v>
      </c>
      <c r="E9" s="94" t="str">
        <f>IF(SPtemplate2!E9="","",SPtemplate2!E9)</f>
        <v>1+</v>
      </c>
      <c r="F9" s="94" t="s">
        <v>114</v>
      </c>
      <c r="G9" s="94">
        <f>IF(SPtemplate2!C9="","",SPtemplate2!C9)</f>
        <v>7</v>
      </c>
    </row>
    <row r="10" spans="1:7" x14ac:dyDescent="0.25">
      <c r="A10" s="94" t="str">
        <f>IF(SPtemplate2!A10="","",SPtemplate2!A10)</f>
        <v>Beth</v>
      </c>
      <c r="B10" s="94" t="str">
        <f>IF(SPtemplate2!G10="","",SPtemplate2!G10)</f>
        <v>Beth7A-IT</v>
      </c>
      <c r="C10" s="94">
        <f>IF(SPtemplate2!C10="","",SPtemplate2!C10)</f>
        <v>7</v>
      </c>
      <c r="D10" s="94" t="str">
        <f>IF(SPtemplate2!D10="","", SPtemplate2!D10)</f>
        <v>7A-IT</v>
      </c>
      <c r="E10" s="94">
        <f>IF(SPtemplate2!E10="","",SPtemplate2!E10)</f>
        <v>2</v>
      </c>
      <c r="F10" s="94" t="s">
        <v>114</v>
      </c>
      <c r="G10" s="94">
        <f>IF(SPtemplate2!C10="","",SPtemplate2!C10)</f>
        <v>7</v>
      </c>
    </row>
    <row r="11" spans="1:7" x14ac:dyDescent="0.25">
      <c r="A11" s="94" t="str">
        <f>IF(SPtemplate2!A11="","",SPtemplate2!A11)</f>
        <v>Julia</v>
      </c>
      <c r="B11" s="94" t="str">
        <f>IF(SPtemplate2!G11="","",SPtemplate2!G11)</f>
        <v>Julia7A-IT</v>
      </c>
      <c r="C11" s="94">
        <f>IF(SPtemplate2!C11="","",SPtemplate2!C11)</f>
        <v>7</v>
      </c>
      <c r="D11" s="94" t="str">
        <f>IF(SPtemplate2!D11="","", SPtemplate2!D11)</f>
        <v>7A-IT</v>
      </c>
      <c r="E11" s="94">
        <f>IF(SPtemplate2!E11="","",SPtemplate2!E11)</f>
        <v>1</v>
      </c>
      <c r="F11" s="94" t="s">
        <v>114</v>
      </c>
      <c r="G11" s="94">
        <f>IF(SPtemplate2!C11="","",SPtemplate2!C11)</f>
        <v>7</v>
      </c>
    </row>
    <row r="12" spans="1:7" x14ac:dyDescent="0.25">
      <c r="A12" s="94" t="str">
        <f>IF(SPtemplate2!A12="","",SPtemplate2!A12)</f>
        <v>Jerome</v>
      </c>
      <c r="B12" s="94" t="str">
        <f>IF(SPtemplate2!G12="","",SPtemplate2!G12)</f>
        <v>Jerome7A-IT</v>
      </c>
      <c r="C12" s="94">
        <f>IF(SPtemplate2!C12="","",SPtemplate2!C12)</f>
        <v>7</v>
      </c>
      <c r="D12" s="94" t="str">
        <f>IF(SPtemplate2!D12="","", SPtemplate2!D12)</f>
        <v>7A-IT</v>
      </c>
      <c r="E12" s="94" t="str">
        <f>IF(SPtemplate2!E12="","",SPtemplate2!E12)</f>
        <v>2+</v>
      </c>
      <c r="F12" s="94" t="s">
        <v>114</v>
      </c>
      <c r="G12" s="94">
        <f>IF(SPtemplate2!C12="","",SPtemplate2!C12)</f>
        <v>7</v>
      </c>
    </row>
    <row r="13" spans="1:7" x14ac:dyDescent="0.25">
      <c r="A13" s="94" t="str">
        <f>IF(SPtemplate2!A13="","",SPtemplate2!A13)</f>
        <v>Jean</v>
      </c>
      <c r="B13" s="94" t="str">
        <f>IF(SPtemplate2!G13="","",SPtemplate2!G13)</f>
        <v>Jean7A-IT</v>
      </c>
      <c r="C13" s="94">
        <f>IF(SPtemplate2!C13="","",SPtemplate2!C13)</f>
        <v>7</v>
      </c>
      <c r="D13" s="94" t="str">
        <f>IF(SPtemplate2!D13="","", SPtemplate2!D13)</f>
        <v>7A-IT</v>
      </c>
      <c r="E13" s="94" t="str">
        <f>IF(SPtemplate2!E13="","",SPtemplate2!E13)</f>
        <v>1+</v>
      </c>
      <c r="F13" s="94" t="s">
        <v>114</v>
      </c>
      <c r="G13" s="94">
        <f>IF(SPtemplate2!C13="","",SPtemplate2!C13)</f>
        <v>7</v>
      </c>
    </row>
    <row r="14" spans="1:7" x14ac:dyDescent="0.25">
      <c r="A14" s="94" t="str">
        <f>IF(SPtemplate2!A14="","",SPtemplate2!A14)</f>
        <v>Kristine</v>
      </c>
      <c r="B14" s="94" t="str">
        <f>IF(SPtemplate2!G14="","",SPtemplate2!G14)</f>
        <v>Kristine7A-IT</v>
      </c>
      <c r="C14" s="94">
        <f>IF(SPtemplate2!C14="","",SPtemplate2!C14)</f>
        <v>7</v>
      </c>
      <c r="D14" s="94" t="str">
        <f>IF(SPtemplate2!D14="","", SPtemplate2!D14)</f>
        <v>7A-IT</v>
      </c>
      <c r="E14" s="94" t="str">
        <f>IF(SPtemplate2!E14="","",SPtemplate2!E14)</f>
        <v>2+</v>
      </c>
      <c r="F14" s="94" t="s">
        <v>114</v>
      </c>
      <c r="G14" s="94">
        <f>IF(SPtemplate2!C14="","",SPtemplate2!C14)</f>
        <v>7</v>
      </c>
    </row>
    <row r="15" spans="1:7" x14ac:dyDescent="0.25">
      <c r="A15" s="94" t="str">
        <f>IF(SPtemplate2!A15="","",SPtemplate2!A15)</f>
        <v>Crystal</v>
      </c>
      <c r="B15" s="94" t="str">
        <f>IF(SPtemplate2!G15="","",SPtemplate2!G15)</f>
        <v>Crystal7A-IT</v>
      </c>
      <c r="C15" s="94">
        <f>IF(SPtemplate2!C15="","",SPtemplate2!C15)</f>
        <v>7</v>
      </c>
      <c r="D15" s="94" t="str">
        <f>IF(SPtemplate2!D15="","", SPtemplate2!D15)</f>
        <v>7A-IT</v>
      </c>
      <c r="E15" s="94" t="str">
        <f>IF(SPtemplate2!E15="","",SPtemplate2!E15)</f>
        <v>1-</v>
      </c>
      <c r="F15" s="94" t="s">
        <v>114</v>
      </c>
      <c r="G15" s="94">
        <f>IF(SPtemplate2!C15="","",SPtemplate2!C15)</f>
        <v>7</v>
      </c>
    </row>
    <row r="16" spans="1:7" x14ac:dyDescent="0.25">
      <c r="A16" s="94" t="str">
        <f>IF(SPtemplate2!A16="","",SPtemplate2!A16)</f>
        <v>Alex</v>
      </c>
      <c r="B16" s="94" t="str">
        <f>IF(SPtemplate2!G16="","",SPtemplate2!G16)</f>
        <v>Alex7A-IT</v>
      </c>
      <c r="C16" s="94">
        <f>IF(SPtemplate2!C16="","",SPtemplate2!C16)</f>
        <v>7</v>
      </c>
      <c r="D16" s="94" t="str">
        <f>IF(SPtemplate2!D16="","", SPtemplate2!D16)</f>
        <v>7A-IT</v>
      </c>
      <c r="E16" s="94" t="str">
        <f>IF(SPtemplate2!E16="","",SPtemplate2!E16)</f>
        <v>1+</v>
      </c>
      <c r="F16" s="94" t="s">
        <v>114</v>
      </c>
      <c r="G16" s="94">
        <f>IF(SPtemplate2!C16="","",SPtemplate2!C16)</f>
        <v>7</v>
      </c>
    </row>
    <row r="17" spans="1:7" x14ac:dyDescent="0.25">
      <c r="A17" s="94" t="str">
        <f>IF(SPtemplate2!A17="","",SPtemplate2!A17)</f>
        <v>Eric</v>
      </c>
      <c r="B17" s="94" t="str">
        <f>IF(SPtemplate2!G17="","",SPtemplate2!G17)</f>
        <v>Eric7A-IT</v>
      </c>
      <c r="C17" s="94">
        <f>IF(SPtemplate2!C17="","",SPtemplate2!C17)</f>
        <v>7</v>
      </c>
      <c r="D17" s="94" t="str">
        <f>IF(SPtemplate2!D17="","", SPtemplate2!D17)</f>
        <v>7A-IT</v>
      </c>
      <c r="E17" s="94" t="str">
        <f>IF(SPtemplate2!E17="","",SPtemplate2!E17)</f>
        <v>1-</v>
      </c>
      <c r="F17" s="94" t="s">
        <v>114</v>
      </c>
      <c r="G17" s="94">
        <f>IF(SPtemplate2!C17="","",SPtemplate2!C17)</f>
        <v>7</v>
      </c>
    </row>
    <row r="18" spans="1:7" x14ac:dyDescent="0.25">
      <c r="A18" s="94" t="str">
        <f>IF(SPtemplate2!A18="","",SPtemplate2!A18)</f>
        <v>Wesley</v>
      </c>
      <c r="B18" s="94" t="str">
        <f>IF(SPtemplate2!G18="","",SPtemplate2!G18)</f>
        <v>Wesley7A-IT</v>
      </c>
      <c r="C18" s="94">
        <f>IF(SPtemplate2!C18="","",SPtemplate2!C18)</f>
        <v>7</v>
      </c>
      <c r="D18" s="94" t="str">
        <f>IF(SPtemplate2!D18="","", SPtemplate2!D18)</f>
        <v>7A-IT</v>
      </c>
      <c r="E18" s="94">
        <f>IF(SPtemplate2!E18="","",SPtemplate2!E18)</f>
        <v>3</v>
      </c>
      <c r="F18" s="94" t="s">
        <v>114</v>
      </c>
      <c r="G18" s="94">
        <f>IF(SPtemplate2!C18="","",SPtemplate2!C18)</f>
        <v>7</v>
      </c>
    </row>
    <row r="19" spans="1:7" x14ac:dyDescent="0.25">
      <c r="A19" s="94" t="str">
        <f>IF(SPtemplate2!A19="","",SPtemplate2!A19)</f>
        <v>Franklin</v>
      </c>
      <c r="B19" s="94" t="str">
        <f>IF(SPtemplate2!G19="","",SPtemplate2!G19)</f>
        <v>Franklin7A-IT</v>
      </c>
      <c r="C19" s="94">
        <f>IF(SPtemplate2!C19="","",SPtemplate2!C19)</f>
        <v>7</v>
      </c>
      <c r="D19" s="94" t="str">
        <f>IF(SPtemplate2!D19="","", SPtemplate2!D19)</f>
        <v>7A-IT</v>
      </c>
      <c r="E19" s="94" t="str">
        <f>IF(SPtemplate2!E19="","",SPtemplate2!E19)</f>
        <v>1+</v>
      </c>
      <c r="F19" s="94" t="s">
        <v>114</v>
      </c>
      <c r="G19" s="94">
        <f>IF(SPtemplate2!C19="","",SPtemplate2!C19)</f>
        <v>7</v>
      </c>
    </row>
    <row r="20" spans="1:7" x14ac:dyDescent="0.25">
      <c r="A20" s="94" t="str">
        <f>IF(SPtemplate2!A20="","",SPtemplate2!A20)</f>
        <v>Claire</v>
      </c>
      <c r="B20" s="94" t="str">
        <f>IF(SPtemplate2!G20="","",SPtemplate2!G20)</f>
        <v>Claire7A-IT</v>
      </c>
      <c r="C20" s="94">
        <f>IF(SPtemplate2!C20="","",SPtemplate2!C20)</f>
        <v>7</v>
      </c>
      <c r="D20" s="94" t="str">
        <f>IF(SPtemplate2!D20="","", SPtemplate2!D20)</f>
        <v>7A-IT</v>
      </c>
      <c r="E20" s="94">
        <f>IF(SPtemplate2!E20="","",SPtemplate2!E20)</f>
        <v>1</v>
      </c>
      <c r="F20" s="94" t="s">
        <v>114</v>
      </c>
      <c r="G20" s="94">
        <f>IF(SPtemplate2!C20="","",SPtemplate2!C20)</f>
        <v>7</v>
      </c>
    </row>
    <row r="21" spans="1:7" x14ac:dyDescent="0.25">
      <c r="A21" s="94" t="str">
        <f>IF(SPtemplate2!A21="","",SPtemplate2!A21)</f>
        <v>Marian</v>
      </c>
      <c r="B21" s="94" t="str">
        <f>IF(SPtemplate2!G21="","",SPtemplate2!G21)</f>
        <v>Marian7A-IT</v>
      </c>
      <c r="C21" s="94">
        <f>IF(SPtemplate2!C21="","",SPtemplate2!C21)</f>
        <v>7</v>
      </c>
      <c r="D21" s="94" t="str">
        <f>IF(SPtemplate2!D21="","", SPtemplate2!D21)</f>
        <v>7A-IT</v>
      </c>
      <c r="E21" s="94">
        <f>IF(SPtemplate2!E21="","",SPtemplate2!E21)</f>
        <v>2</v>
      </c>
      <c r="F21" s="94" t="s">
        <v>114</v>
      </c>
      <c r="G21" s="94">
        <f>IF(SPtemplate2!C21="","",SPtemplate2!C21)</f>
        <v>7</v>
      </c>
    </row>
    <row r="22" spans="1:7" x14ac:dyDescent="0.25">
      <c r="A22" s="94" t="str">
        <f>IF(SPtemplate2!A22="","",SPtemplate2!A22)</f>
        <v>Dwight</v>
      </c>
      <c r="B22" s="94" t="str">
        <f>IF(SPtemplate2!G22="","",SPtemplate2!G22)</f>
        <v>Dwight7A-IT</v>
      </c>
      <c r="C22" s="94">
        <f>IF(SPtemplate2!C22="","",SPtemplate2!C22)</f>
        <v>7</v>
      </c>
      <c r="D22" s="94" t="str">
        <f>IF(SPtemplate2!D22="","", SPtemplate2!D22)</f>
        <v>7A-IT</v>
      </c>
      <c r="E22" s="94">
        <f>IF(SPtemplate2!E22="","",SPtemplate2!E22)</f>
        <v>2</v>
      </c>
      <c r="F22" s="94" t="s">
        <v>114</v>
      </c>
      <c r="G22" s="94">
        <f>IF(SPtemplate2!C22="","",SPtemplate2!C22)</f>
        <v>7</v>
      </c>
    </row>
    <row r="23" spans="1:7" x14ac:dyDescent="0.25">
      <c r="A23" s="94" t="str">
        <f>IF(SPtemplate2!A23="","",SPtemplate2!A23)</f>
        <v>Stephanie</v>
      </c>
      <c r="B23" s="94" t="str">
        <f>IF(SPtemplate2!G23="","",SPtemplate2!G23)</f>
        <v>Stephanie7A-IT</v>
      </c>
      <c r="C23" s="94">
        <f>IF(SPtemplate2!C23="","",SPtemplate2!C23)</f>
        <v>7</v>
      </c>
      <c r="D23" s="94" t="str">
        <f>IF(SPtemplate2!D23="","", SPtemplate2!D23)</f>
        <v>7A-IT</v>
      </c>
      <c r="E23" s="94" t="str">
        <f>IF(SPtemplate2!E23="","",SPtemplate2!E23)</f>
        <v>1+</v>
      </c>
      <c r="F23" s="94" t="s">
        <v>114</v>
      </c>
      <c r="G23" s="94">
        <f>IF(SPtemplate2!C23="","",SPtemplate2!C23)</f>
        <v>7</v>
      </c>
    </row>
    <row r="24" spans="1:7" x14ac:dyDescent="0.25">
      <c r="A24" s="94" t="str">
        <f>IF(SPtemplate2!A24="","",SPtemplate2!A24)</f>
        <v>Gretchen</v>
      </c>
      <c r="B24" s="94" t="str">
        <f>IF(SPtemplate2!G24="","",SPtemplate2!G24)</f>
        <v>Gretchen7C-IT</v>
      </c>
      <c r="C24" s="94">
        <f>IF(SPtemplate2!C24="","",SPtemplate2!C24)</f>
        <v>7</v>
      </c>
      <c r="D24" s="94" t="str">
        <f>IF(SPtemplate2!D24="","", SPtemplate2!D24)</f>
        <v>7C-IT</v>
      </c>
      <c r="E24" s="94" t="str">
        <f>IF(SPtemplate2!E24="","",SPtemplate2!E24)</f>
        <v>2+</v>
      </c>
      <c r="F24" s="94" t="s">
        <v>114</v>
      </c>
      <c r="G24" s="94">
        <f>IF(SPtemplate2!C24="","",SPtemplate2!C24)</f>
        <v>7</v>
      </c>
    </row>
    <row r="25" spans="1:7" x14ac:dyDescent="0.25">
      <c r="A25" s="94" t="str">
        <f>IF(SPtemplate2!A25="","",SPtemplate2!A25)</f>
        <v>Tim</v>
      </c>
      <c r="B25" s="94" t="str">
        <f>IF(SPtemplate2!G25="","",SPtemplate2!G25)</f>
        <v>Tim7C-IT</v>
      </c>
      <c r="C25" s="94">
        <f>IF(SPtemplate2!C25="","",SPtemplate2!C25)</f>
        <v>7</v>
      </c>
      <c r="D25" s="94" t="str">
        <f>IF(SPtemplate2!D25="","", SPtemplate2!D25)</f>
        <v>7C-IT</v>
      </c>
      <c r="E25" s="94" t="str">
        <f>IF(SPtemplate2!E25="","",SPtemplate2!E25)</f>
        <v>3+</v>
      </c>
      <c r="F25" s="94" t="s">
        <v>114</v>
      </c>
      <c r="G25" s="94">
        <f>IF(SPtemplate2!C25="","",SPtemplate2!C25)</f>
        <v>7</v>
      </c>
    </row>
    <row r="26" spans="1:7" x14ac:dyDescent="0.25">
      <c r="A26" s="94" t="str">
        <f>IF(SPtemplate2!A26="","",SPtemplate2!A26)</f>
        <v>Jerome</v>
      </c>
      <c r="B26" s="94" t="str">
        <f>IF(SPtemplate2!G26="","",SPtemplate2!G26)</f>
        <v>Jerome7C-IT</v>
      </c>
      <c r="C26" s="94">
        <f>IF(SPtemplate2!C26="","",SPtemplate2!C26)</f>
        <v>7</v>
      </c>
      <c r="D26" s="94" t="str">
        <f>IF(SPtemplate2!D26="","", SPtemplate2!D26)</f>
        <v>7C-IT</v>
      </c>
      <c r="E26" s="94" t="str">
        <f>IF(SPtemplate2!E26="","",SPtemplate2!E26)</f>
        <v>4+</v>
      </c>
      <c r="F26" s="94" t="s">
        <v>114</v>
      </c>
      <c r="G26" s="94">
        <f>IF(SPtemplate2!C26="","",SPtemplate2!C26)</f>
        <v>7</v>
      </c>
    </row>
    <row r="27" spans="1:7" x14ac:dyDescent="0.25">
      <c r="A27" s="94" t="str">
        <f>IF(SPtemplate2!A27="","",SPtemplate2!A27)</f>
        <v>Priscilla</v>
      </c>
      <c r="B27" s="94" t="str">
        <f>IF(SPtemplate2!G27="","",SPtemplate2!G27)</f>
        <v>Priscilla7C-IT</v>
      </c>
      <c r="C27" s="94">
        <f>IF(SPtemplate2!C27="","",SPtemplate2!C27)</f>
        <v>7</v>
      </c>
      <c r="D27" s="94" t="str">
        <f>IF(SPtemplate2!D27="","", SPtemplate2!D27)</f>
        <v>7C-IT</v>
      </c>
      <c r="E27" s="94" t="str">
        <f>IF(SPtemplate2!E27="","",SPtemplate2!E27)</f>
        <v>5+</v>
      </c>
      <c r="F27" s="94" t="s">
        <v>114</v>
      </c>
      <c r="G27" s="94">
        <f>IF(SPtemplate2!C27="","",SPtemplate2!C27)</f>
        <v>7</v>
      </c>
    </row>
    <row r="28" spans="1:7" x14ac:dyDescent="0.25">
      <c r="A28" s="94" t="str">
        <f>IF(SPtemplate2!A28="","",SPtemplate2!A28)</f>
        <v>Elsie</v>
      </c>
      <c r="B28" s="94" t="str">
        <f>IF(SPtemplate2!G28="","",SPtemplate2!G28)</f>
        <v>Elsie7C-IT</v>
      </c>
      <c r="C28" s="94">
        <f>IF(SPtemplate2!C28="","",SPtemplate2!C28)</f>
        <v>7</v>
      </c>
      <c r="D28" s="94" t="str">
        <f>IF(SPtemplate2!D28="","", SPtemplate2!D28)</f>
        <v>7C-IT</v>
      </c>
      <c r="E28" s="94" t="str">
        <f>IF(SPtemplate2!E28="","",SPtemplate2!E28)</f>
        <v>1+</v>
      </c>
      <c r="F28" s="94" t="s">
        <v>114</v>
      </c>
      <c r="G28" s="94">
        <f>IF(SPtemplate2!C28="","",SPtemplate2!C28)</f>
        <v>7</v>
      </c>
    </row>
    <row r="29" spans="1:7" x14ac:dyDescent="0.25">
      <c r="A29" s="94" t="str">
        <f>IF(SPtemplate2!A29="","",SPtemplate2!A29)</f>
        <v>Beth</v>
      </c>
      <c r="B29" s="94" t="str">
        <f>IF(SPtemplate2!G29="","",SPtemplate2!G29)</f>
        <v>Beth7C-IT</v>
      </c>
      <c r="C29" s="94">
        <f>IF(SPtemplate2!C29="","",SPtemplate2!C29)</f>
        <v>7</v>
      </c>
      <c r="D29" s="94" t="str">
        <f>IF(SPtemplate2!D29="","", SPtemplate2!D29)</f>
        <v>7C-IT</v>
      </c>
      <c r="E29" s="94" t="str">
        <f>IF(SPtemplate2!E29="","",SPtemplate2!E29)</f>
        <v>1+</v>
      </c>
      <c r="F29" s="94" t="s">
        <v>114</v>
      </c>
      <c r="G29" s="94">
        <f>IF(SPtemplate2!C29="","",SPtemplate2!C29)</f>
        <v>7</v>
      </c>
    </row>
    <row r="30" spans="1:7" x14ac:dyDescent="0.25">
      <c r="A30" s="94" t="str">
        <f>IF(SPtemplate2!A30="","",SPtemplate2!A30)</f>
        <v>Erica</v>
      </c>
      <c r="B30" s="94" t="str">
        <f>IF(SPtemplate2!G30="","",SPtemplate2!G30)</f>
        <v>Erica7C-IT</v>
      </c>
      <c r="C30" s="94">
        <f>IF(SPtemplate2!C30="","",SPtemplate2!C30)</f>
        <v>7</v>
      </c>
      <c r="D30" s="94" t="str">
        <f>IF(SPtemplate2!D30="","", SPtemplate2!D30)</f>
        <v>7C-IT</v>
      </c>
      <c r="E30" s="94" t="str">
        <f>IF(SPtemplate2!E30="","",SPtemplate2!E30)</f>
        <v>1+</v>
      </c>
      <c r="F30" s="94" t="s">
        <v>114</v>
      </c>
      <c r="G30" s="94">
        <f>IF(SPtemplate2!C30="","",SPtemplate2!C30)</f>
        <v>7</v>
      </c>
    </row>
    <row r="31" spans="1:7" x14ac:dyDescent="0.25">
      <c r="A31" s="94" t="str">
        <f>IF(SPtemplate2!A31="","",SPtemplate2!A31)</f>
        <v>Douglas</v>
      </c>
      <c r="B31" s="94" t="str">
        <f>IF(SPtemplate2!G31="","",SPtemplate2!G31)</f>
        <v>Douglas7C-IT</v>
      </c>
      <c r="C31" s="94">
        <f>IF(SPtemplate2!C31="","",SPtemplate2!C31)</f>
        <v>7</v>
      </c>
      <c r="D31" s="94" t="str">
        <f>IF(SPtemplate2!D31="","", SPtemplate2!D31)</f>
        <v>7C-IT</v>
      </c>
      <c r="E31" s="94" t="str">
        <f>IF(SPtemplate2!E31="","",SPtemplate2!E31)</f>
        <v>1+</v>
      </c>
      <c r="F31" s="94" t="s">
        <v>114</v>
      </c>
      <c r="G31" s="94">
        <f>IF(SPtemplate2!C31="","",SPtemplate2!C31)</f>
        <v>7</v>
      </c>
    </row>
    <row r="32" spans="1:7" x14ac:dyDescent="0.25">
      <c r="A32" s="94" t="str">
        <f>IF(SPtemplate2!A32="","",SPtemplate2!A32)</f>
        <v>Donald</v>
      </c>
      <c r="B32" s="94" t="str">
        <f>IF(SPtemplate2!G32="","",SPtemplate2!G32)</f>
        <v>Donald7C-IT</v>
      </c>
      <c r="C32" s="94">
        <f>IF(SPtemplate2!C32="","",SPtemplate2!C32)</f>
        <v>7</v>
      </c>
      <c r="D32" s="94" t="str">
        <f>IF(SPtemplate2!D32="","", SPtemplate2!D32)</f>
        <v>7C-IT</v>
      </c>
      <c r="E32" s="94">
        <f>IF(SPtemplate2!E32="","",SPtemplate2!E32)</f>
        <v>2</v>
      </c>
      <c r="F32" s="94" t="s">
        <v>114</v>
      </c>
      <c r="G32" s="94">
        <f>IF(SPtemplate2!C32="","",SPtemplate2!C32)</f>
        <v>7</v>
      </c>
    </row>
    <row r="33" spans="1:7" x14ac:dyDescent="0.25">
      <c r="A33" s="94" t="str">
        <f>IF(SPtemplate2!A33="","",SPtemplate2!A33)</f>
        <v>Katherine</v>
      </c>
      <c r="B33" s="94" t="str">
        <f>IF(SPtemplate2!G33="","",SPtemplate2!G33)</f>
        <v>Katherine7C-IT</v>
      </c>
      <c r="C33" s="94">
        <f>IF(SPtemplate2!C33="","",SPtemplate2!C33)</f>
        <v>7</v>
      </c>
      <c r="D33" s="94" t="str">
        <f>IF(SPtemplate2!D33="","", SPtemplate2!D33)</f>
        <v>7C-IT</v>
      </c>
      <c r="E33" s="94" t="str">
        <f>IF(SPtemplate2!E33="","",SPtemplate2!E33)</f>
        <v>1-</v>
      </c>
      <c r="F33" s="94" t="s">
        <v>114</v>
      </c>
      <c r="G33" s="94">
        <f>IF(SPtemplate2!C33="","",SPtemplate2!C33)</f>
        <v>7</v>
      </c>
    </row>
    <row r="34" spans="1:7" x14ac:dyDescent="0.25">
      <c r="A34" s="94" t="str">
        <f>IF(SPtemplate2!A34="","",SPtemplate2!A34)</f>
        <v>Paul</v>
      </c>
      <c r="B34" s="94" t="str">
        <f>IF(SPtemplate2!G34="","",SPtemplate2!G34)</f>
        <v>Paul7C-IT</v>
      </c>
      <c r="C34" s="94">
        <f>IF(SPtemplate2!C34="","",SPtemplate2!C34)</f>
        <v>7</v>
      </c>
      <c r="D34" s="94" t="str">
        <f>IF(SPtemplate2!D34="","", SPtemplate2!D34)</f>
        <v>7C-IT</v>
      </c>
      <c r="E34" s="94">
        <f>IF(SPtemplate2!E34="","",SPtemplate2!E34)</f>
        <v>3</v>
      </c>
      <c r="F34" s="94" t="s">
        <v>114</v>
      </c>
      <c r="G34" s="94">
        <f>IF(SPtemplate2!C34="","",SPtemplate2!C34)</f>
        <v>7</v>
      </c>
    </row>
    <row r="35" spans="1:7" x14ac:dyDescent="0.25">
      <c r="A35" s="94" t="str">
        <f>IF(SPtemplate2!A35="","",SPtemplate2!A35)</f>
        <v>Patricia</v>
      </c>
      <c r="B35" s="94" t="str">
        <f>IF(SPtemplate2!G35="","",SPtemplate2!G35)</f>
        <v>Patricia7C-IT</v>
      </c>
      <c r="C35" s="94">
        <f>IF(SPtemplate2!C35="","",SPtemplate2!C35)</f>
        <v>7</v>
      </c>
      <c r="D35" s="94" t="str">
        <f>IF(SPtemplate2!D35="","", SPtemplate2!D35)</f>
        <v>7C-IT</v>
      </c>
      <c r="E35" s="94">
        <f>IF(SPtemplate2!E35="","",SPtemplate2!E35)</f>
        <v>2</v>
      </c>
      <c r="F35" s="94" t="s">
        <v>114</v>
      </c>
      <c r="G35" s="94">
        <f>IF(SPtemplate2!C35="","",SPtemplate2!C35)</f>
        <v>7</v>
      </c>
    </row>
    <row r="36" spans="1:7" x14ac:dyDescent="0.25">
      <c r="A36" s="94" t="str">
        <f>IF(SPtemplate2!A36="","",SPtemplate2!A36)</f>
        <v>Christina</v>
      </c>
      <c r="B36" s="94" t="str">
        <f>IF(SPtemplate2!G36="","",SPtemplate2!G36)</f>
        <v>Christina7C-IT</v>
      </c>
      <c r="C36" s="94">
        <f>IF(SPtemplate2!C36="","",SPtemplate2!C36)</f>
        <v>7</v>
      </c>
      <c r="D36" s="94" t="str">
        <f>IF(SPtemplate2!D36="","", SPtemplate2!D36)</f>
        <v>7C-IT</v>
      </c>
      <c r="E36" s="94">
        <f>IF(SPtemplate2!E36="","",SPtemplate2!E36)</f>
        <v>2</v>
      </c>
      <c r="F36" s="94" t="s">
        <v>114</v>
      </c>
      <c r="G36" s="94">
        <f>IF(SPtemplate2!C36="","",SPtemplate2!C36)</f>
        <v>7</v>
      </c>
    </row>
    <row r="37" spans="1:7" x14ac:dyDescent="0.25">
      <c r="A37" s="94" t="str">
        <f>IF(SPtemplate2!A37="","",SPtemplate2!A37)</f>
        <v>Darlene</v>
      </c>
      <c r="B37" s="94" t="str">
        <f>IF(SPtemplate2!G37="","",SPtemplate2!G37)</f>
        <v>Darlene7C-IT</v>
      </c>
      <c r="C37" s="94">
        <f>IF(SPtemplate2!C37="","",SPtemplate2!C37)</f>
        <v>7</v>
      </c>
      <c r="D37" s="94" t="str">
        <f>IF(SPtemplate2!D37="","", SPtemplate2!D37)</f>
        <v>7C-IT</v>
      </c>
      <c r="E37" s="94" t="str">
        <f>IF(SPtemplate2!E37="","",SPtemplate2!E37)</f>
        <v>1+</v>
      </c>
      <c r="F37" s="94" t="s">
        <v>114</v>
      </c>
      <c r="G37" s="94">
        <f>IF(SPtemplate2!C37="","",SPtemplate2!C37)</f>
        <v>7</v>
      </c>
    </row>
    <row r="38" spans="1:7" x14ac:dyDescent="0.25">
      <c r="A38" s="94" t="str">
        <f>IF(SPtemplate2!A38="","",SPtemplate2!A38)</f>
        <v>Harvey</v>
      </c>
      <c r="B38" s="94" t="str">
        <f>IF(SPtemplate2!G38="","",SPtemplate2!G38)</f>
        <v>Harvey7C-IT</v>
      </c>
      <c r="C38" s="94">
        <f>IF(SPtemplate2!C38="","",SPtemplate2!C38)</f>
        <v>7</v>
      </c>
      <c r="D38" s="94" t="str">
        <f>IF(SPtemplate2!D38="","", SPtemplate2!D38)</f>
        <v>7C-IT</v>
      </c>
      <c r="E38" s="94">
        <f>IF(SPtemplate2!E38="","",SPtemplate2!E38)</f>
        <v>3</v>
      </c>
      <c r="F38" s="94" t="s">
        <v>114</v>
      </c>
      <c r="G38" s="94">
        <f>IF(SPtemplate2!C38="","",SPtemplate2!C38)</f>
        <v>7</v>
      </c>
    </row>
    <row r="39" spans="1:7" x14ac:dyDescent="0.25">
      <c r="A39" s="94" t="str">
        <f>IF(SPtemplate2!A39="","",SPtemplate2!A39)</f>
        <v>William</v>
      </c>
      <c r="B39" s="94" t="str">
        <f>IF(SPtemplate2!G39="","",SPtemplate2!G39)</f>
        <v>William7C-IT</v>
      </c>
      <c r="C39" s="94">
        <f>IF(SPtemplate2!C39="","",SPtemplate2!C39)</f>
        <v>7</v>
      </c>
      <c r="D39" s="94" t="str">
        <f>IF(SPtemplate2!D39="","", SPtemplate2!D39)</f>
        <v>7C-IT</v>
      </c>
      <c r="E39" s="94" t="str">
        <f>IF(SPtemplate2!E39="","",SPtemplate2!E39)</f>
        <v>2+</v>
      </c>
      <c r="F39" s="94" t="s">
        <v>114</v>
      </c>
      <c r="G39" s="94">
        <f>IF(SPtemplate2!C39="","",SPtemplate2!C39)</f>
        <v>7</v>
      </c>
    </row>
    <row r="40" spans="1:7" x14ac:dyDescent="0.25">
      <c r="A40" s="94" t="str">
        <f>IF(SPtemplate2!A40="","",SPtemplate2!A40)</f>
        <v>Frederick</v>
      </c>
      <c r="B40" s="94" t="str">
        <f>IF(SPtemplate2!G40="","",SPtemplate2!G40)</f>
        <v>Frederick7C-IT</v>
      </c>
      <c r="C40" s="94">
        <f>IF(SPtemplate2!C40="","",SPtemplate2!C40)</f>
        <v>7</v>
      </c>
      <c r="D40" s="94" t="str">
        <f>IF(SPtemplate2!D40="","", SPtemplate2!D40)</f>
        <v>7C-IT</v>
      </c>
      <c r="E40" s="94">
        <f>IF(SPtemplate2!E40="","",SPtemplate2!E40)</f>
        <v>3</v>
      </c>
      <c r="F40" s="94" t="s">
        <v>114</v>
      </c>
      <c r="G40" s="94">
        <f>IF(SPtemplate2!C40="","",SPtemplate2!C40)</f>
        <v>7</v>
      </c>
    </row>
    <row r="41" spans="1:7" x14ac:dyDescent="0.25">
      <c r="A41" s="94" t="str">
        <f>IF(SPtemplate2!A41="","",SPtemplate2!A41)</f>
        <v>Shirley</v>
      </c>
      <c r="B41" s="94" t="str">
        <f>IF(SPtemplate2!G41="","",SPtemplate2!G41)</f>
        <v>Shirley7C-IT</v>
      </c>
      <c r="C41" s="94">
        <f>IF(SPtemplate2!C41="","",SPtemplate2!C41)</f>
        <v>7</v>
      </c>
      <c r="D41" s="94" t="str">
        <f>IF(SPtemplate2!D41="","", SPtemplate2!D41)</f>
        <v>7C-IT</v>
      </c>
      <c r="E41" s="94" t="str">
        <f>IF(SPtemplate2!E41="","",SPtemplate2!E41)</f>
        <v>0+</v>
      </c>
      <c r="F41" s="94" t="s">
        <v>114</v>
      </c>
      <c r="G41" s="94">
        <f>IF(SPtemplate2!C41="","",SPtemplate2!C41)</f>
        <v>7</v>
      </c>
    </row>
    <row r="42" spans="1:7" x14ac:dyDescent="0.25">
      <c r="A42" s="94" t="str">
        <f>IF(SPtemplate2!A42="","",SPtemplate2!A42)</f>
        <v>Jason</v>
      </c>
      <c r="B42" s="94" t="str">
        <f>IF(SPtemplate2!G42="","",SPtemplate2!G42)</f>
        <v>Jason7C-IT</v>
      </c>
      <c r="C42" s="94">
        <f>IF(SPtemplate2!C42="","",SPtemplate2!C42)</f>
        <v>7</v>
      </c>
      <c r="D42" s="94" t="str">
        <f>IF(SPtemplate2!D42="","", SPtemplate2!D42)</f>
        <v>7C-IT</v>
      </c>
      <c r="E42" s="94">
        <f>IF(SPtemplate2!E42="","",SPtemplate2!E42)</f>
        <v>3</v>
      </c>
      <c r="F42" s="94" t="s">
        <v>114</v>
      </c>
      <c r="G42" s="94">
        <f>IF(SPtemplate2!C42="","",SPtemplate2!C42)</f>
        <v>7</v>
      </c>
    </row>
    <row r="43" spans="1:7" x14ac:dyDescent="0.25">
      <c r="A43" s="94" t="str">
        <f>IF(SPtemplate2!A43="","",SPtemplate2!A43)</f>
        <v>Judith</v>
      </c>
      <c r="B43" s="94" t="str">
        <f>IF(SPtemplate2!G43="","",SPtemplate2!G43)</f>
        <v>Judith7C-IT</v>
      </c>
      <c r="C43" s="94">
        <f>IF(SPtemplate2!C43="","",SPtemplate2!C43)</f>
        <v>7</v>
      </c>
      <c r="D43" s="94" t="str">
        <f>IF(SPtemplate2!D43="","", SPtemplate2!D43)</f>
        <v>7C-IT</v>
      </c>
      <c r="E43" s="94" t="str">
        <f>IF(SPtemplate2!E43="","",SPtemplate2!E43)</f>
        <v>1-</v>
      </c>
      <c r="F43" s="94" t="s">
        <v>114</v>
      </c>
      <c r="G43" s="94">
        <f>IF(SPtemplate2!C43="","",SPtemplate2!C43)</f>
        <v>7</v>
      </c>
    </row>
    <row r="44" spans="1:7" x14ac:dyDescent="0.25">
      <c r="A44" s="94" t="str">
        <f>IF(SPtemplate2!A44="","",SPtemplate2!A44)</f>
        <v>Gretchen</v>
      </c>
      <c r="B44" s="94" t="str">
        <f>IF(SPtemplate2!G44="","",SPtemplate2!G44)</f>
        <v>Gretchen7H-IT</v>
      </c>
      <c r="C44" s="94">
        <f>IF(SPtemplate2!C44="","",SPtemplate2!C44)</f>
        <v>7</v>
      </c>
      <c r="D44" s="94" t="str">
        <f>IF(SPtemplate2!D44="","", SPtemplate2!D44)</f>
        <v>7H-IT</v>
      </c>
      <c r="E44" s="94" t="str">
        <f>IF(SPtemplate2!E44="","",SPtemplate2!E44)</f>
        <v>1-</v>
      </c>
      <c r="F44" s="94" t="s">
        <v>114</v>
      </c>
      <c r="G44" s="94">
        <f>IF(SPtemplate2!C44="","",SPtemplate2!C44)</f>
        <v>7</v>
      </c>
    </row>
    <row r="45" spans="1:7" x14ac:dyDescent="0.25">
      <c r="A45" s="94" t="str">
        <f>IF(SPtemplate2!A45="","",SPtemplate2!A45)</f>
        <v>Glenda</v>
      </c>
      <c r="B45" s="94" t="str">
        <f>IF(SPtemplate2!G45="","",SPtemplate2!G45)</f>
        <v>Glenda7H-IT</v>
      </c>
      <c r="C45" s="94">
        <f>IF(SPtemplate2!C45="","",SPtemplate2!C45)</f>
        <v>7</v>
      </c>
      <c r="D45" s="94" t="str">
        <f>IF(SPtemplate2!D45="","", SPtemplate2!D45)</f>
        <v>7H-IT</v>
      </c>
      <c r="E45" s="94">
        <f>IF(SPtemplate2!E45="","",SPtemplate2!E45)</f>
        <v>1</v>
      </c>
      <c r="F45" s="94" t="s">
        <v>114</v>
      </c>
      <c r="G45" s="94">
        <f>IF(SPtemplate2!C45="","",SPtemplate2!C45)</f>
        <v>7</v>
      </c>
    </row>
    <row r="46" spans="1:7" x14ac:dyDescent="0.25">
      <c r="A46" s="94" t="str">
        <f>IF(SPtemplate2!A46="","",SPtemplate2!A46)</f>
        <v>Jessica</v>
      </c>
      <c r="B46" s="94" t="str">
        <f>IF(SPtemplate2!G46="","",SPtemplate2!G46)</f>
        <v>Jessica7H-IT</v>
      </c>
      <c r="C46" s="94">
        <f>IF(SPtemplate2!C46="","",SPtemplate2!C46)</f>
        <v>7</v>
      </c>
      <c r="D46" s="94" t="str">
        <f>IF(SPtemplate2!D46="","", SPtemplate2!D46)</f>
        <v>7H-IT</v>
      </c>
      <c r="E46" s="94" t="str">
        <f>IF(SPtemplate2!E46="","",SPtemplate2!E46)</f>
        <v>1+</v>
      </c>
      <c r="F46" s="94" t="s">
        <v>114</v>
      </c>
      <c r="G46" s="94">
        <f>IF(SPtemplate2!C46="","",SPtemplate2!C46)</f>
        <v>7</v>
      </c>
    </row>
    <row r="47" spans="1:7" x14ac:dyDescent="0.25">
      <c r="A47" s="94" t="str">
        <f>IF(SPtemplate2!A47="","",SPtemplate2!A47)</f>
        <v>Melinda</v>
      </c>
      <c r="B47" s="94" t="str">
        <f>IF(SPtemplate2!G47="","",SPtemplate2!G47)</f>
        <v>Melinda7H-IT</v>
      </c>
      <c r="C47" s="94">
        <f>IF(SPtemplate2!C47="","",SPtemplate2!C47)</f>
        <v>7</v>
      </c>
      <c r="D47" s="94" t="str">
        <f>IF(SPtemplate2!D47="","", SPtemplate2!D47)</f>
        <v>7H-IT</v>
      </c>
      <c r="E47" s="94" t="str">
        <f>IF(SPtemplate2!E47="","",SPtemplate2!E47)</f>
        <v>2+</v>
      </c>
      <c r="F47" s="94" t="s">
        <v>114</v>
      </c>
      <c r="G47" s="94">
        <f>IF(SPtemplate2!C47="","",SPtemplate2!C47)</f>
        <v>7</v>
      </c>
    </row>
    <row r="48" spans="1:7" x14ac:dyDescent="0.25">
      <c r="A48" s="94" t="str">
        <f>IF(SPtemplate2!A48="","",SPtemplate2!A48)</f>
        <v>Calvin</v>
      </c>
      <c r="B48" s="94" t="str">
        <f>IF(SPtemplate2!G48="","",SPtemplate2!G48)</f>
        <v>Calvin7H-IT</v>
      </c>
      <c r="C48" s="94">
        <f>IF(SPtemplate2!C48="","",SPtemplate2!C48)</f>
        <v>7</v>
      </c>
      <c r="D48" s="94" t="str">
        <f>IF(SPtemplate2!D48="","", SPtemplate2!D48)</f>
        <v>7H-IT</v>
      </c>
      <c r="E48" s="94" t="str">
        <f>IF(SPtemplate2!E48="","",SPtemplate2!E48)</f>
        <v>1+</v>
      </c>
      <c r="F48" s="94" t="s">
        <v>114</v>
      </c>
      <c r="G48" s="94">
        <f>IF(SPtemplate2!C48="","",SPtemplate2!C48)</f>
        <v>7</v>
      </c>
    </row>
    <row r="49" spans="1:7" x14ac:dyDescent="0.25">
      <c r="A49" s="94" t="str">
        <f>IF(SPtemplate2!A49="","",SPtemplate2!A49)</f>
        <v>Vickie</v>
      </c>
      <c r="B49" s="94" t="str">
        <f>IF(SPtemplate2!G49="","",SPtemplate2!G49)</f>
        <v>Vickie7H-IT</v>
      </c>
      <c r="C49" s="94">
        <f>IF(SPtemplate2!C49="","",SPtemplate2!C49)</f>
        <v>7</v>
      </c>
      <c r="D49" s="94" t="str">
        <f>IF(SPtemplate2!D49="","", SPtemplate2!D49)</f>
        <v>7H-IT</v>
      </c>
      <c r="E49" s="94">
        <f>IF(SPtemplate2!E49="","",SPtemplate2!E49)</f>
        <v>2</v>
      </c>
      <c r="F49" s="94" t="s">
        <v>114</v>
      </c>
      <c r="G49" s="94">
        <f>IF(SPtemplate2!C49="","",SPtemplate2!C49)</f>
        <v>7</v>
      </c>
    </row>
    <row r="50" spans="1:7" x14ac:dyDescent="0.25">
      <c r="A50" s="94" t="str">
        <f>IF(SPtemplate2!A50="","",SPtemplate2!A50)</f>
        <v>Luis</v>
      </c>
      <c r="B50" s="94" t="str">
        <f>IF(SPtemplate2!G50="","",SPtemplate2!G50)</f>
        <v>Luis7H-IT</v>
      </c>
      <c r="C50" s="94">
        <f>IF(SPtemplate2!C50="","",SPtemplate2!C50)</f>
        <v>7</v>
      </c>
      <c r="D50" s="94" t="str">
        <f>IF(SPtemplate2!D50="","", SPtemplate2!D50)</f>
        <v>7H-IT</v>
      </c>
      <c r="E50" s="94" t="str">
        <f>IF(SPtemplate2!E50="","",SPtemplate2!E50)</f>
        <v>2+</v>
      </c>
      <c r="F50" s="94" t="s">
        <v>114</v>
      </c>
      <c r="G50" s="94">
        <f>IF(SPtemplate2!C50="","",SPtemplate2!C50)</f>
        <v>7</v>
      </c>
    </row>
    <row r="51" spans="1:7" x14ac:dyDescent="0.25">
      <c r="A51" s="94" t="str">
        <f>IF(SPtemplate2!A51="","",SPtemplate2!A51)</f>
        <v>Allan</v>
      </c>
      <c r="B51" s="94" t="str">
        <f>IF(SPtemplate2!G51="","",SPtemplate2!G51)</f>
        <v>Allan7H-IT</v>
      </c>
      <c r="C51" s="94">
        <f>IF(SPtemplate2!C51="","",SPtemplate2!C51)</f>
        <v>7</v>
      </c>
      <c r="D51" s="94" t="str">
        <f>IF(SPtemplate2!D51="","", SPtemplate2!D51)</f>
        <v>7H-IT</v>
      </c>
      <c r="E51" s="94" t="str">
        <f>IF(SPtemplate2!E51="","",SPtemplate2!E51)</f>
        <v>1+</v>
      </c>
      <c r="F51" s="94" t="s">
        <v>114</v>
      </c>
      <c r="G51" s="94">
        <f>IF(SPtemplate2!C51="","",SPtemplate2!C51)</f>
        <v>7</v>
      </c>
    </row>
    <row r="52" spans="1:7" x14ac:dyDescent="0.25">
      <c r="A52" s="94" t="str">
        <f>IF(SPtemplate2!A52="","",SPtemplate2!A52)</f>
        <v>Melanie</v>
      </c>
      <c r="B52" s="94" t="str">
        <f>IF(SPtemplate2!G52="","",SPtemplate2!G52)</f>
        <v>Melanie7H-IT</v>
      </c>
      <c r="C52" s="94">
        <f>IF(SPtemplate2!C52="","",SPtemplate2!C52)</f>
        <v>7</v>
      </c>
      <c r="D52" s="94" t="str">
        <f>IF(SPtemplate2!D52="","", SPtemplate2!D52)</f>
        <v>7H-IT</v>
      </c>
      <c r="E52" s="94">
        <f>IF(SPtemplate2!E52="","",SPtemplate2!E52)</f>
        <v>2</v>
      </c>
      <c r="F52" s="94" t="s">
        <v>114</v>
      </c>
      <c r="G52" s="94">
        <f>IF(SPtemplate2!C52="","",SPtemplate2!C52)</f>
        <v>7</v>
      </c>
    </row>
    <row r="53" spans="1:7" x14ac:dyDescent="0.25">
      <c r="A53" s="94" t="str">
        <f>IF(SPtemplate2!A53="","",SPtemplate2!A53)</f>
        <v>Marianne</v>
      </c>
      <c r="B53" s="94" t="str">
        <f>IF(SPtemplate2!G53="","",SPtemplate2!G53)</f>
        <v>Marianne7H-IT</v>
      </c>
      <c r="C53" s="94">
        <f>IF(SPtemplate2!C53="","",SPtemplate2!C53)</f>
        <v>7</v>
      </c>
      <c r="D53" s="94" t="str">
        <f>IF(SPtemplate2!D53="","", SPtemplate2!D53)</f>
        <v>7H-IT</v>
      </c>
      <c r="E53" s="94" t="str">
        <f>IF(SPtemplate2!E53="","",SPtemplate2!E53)</f>
        <v>1+</v>
      </c>
      <c r="F53" s="94" t="s">
        <v>114</v>
      </c>
      <c r="G53" s="94">
        <f>IF(SPtemplate2!C53="","",SPtemplate2!C53)</f>
        <v>7</v>
      </c>
    </row>
    <row r="54" spans="1:7" x14ac:dyDescent="0.25">
      <c r="A54" s="94" t="str">
        <f>IF(SPtemplate2!A54="","",SPtemplate2!A54)</f>
        <v>Caroline</v>
      </c>
      <c r="B54" s="94" t="str">
        <f>IF(SPtemplate2!G54="","",SPtemplate2!G54)</f>
        <v>Caroline7H-IT</v>
      </c>
      <c r="C54" s="94">
        <f>IF(SPtemplate2!C54="","",SPtemplate2!C54)</f>
        <v>7</v>
      </c>
      <c r="D54" s="94" t="str">
        <f>IF(SPtemplate2!D54="","", SPtemplate2!D54)</f>
        <v>7H-IT</v>
      </c>
      <c r="E54" s="94" t="str">
        <f>IF(SPtemplate2!E54="","",SPtemplate2!E54)</f>
        <v>1+</v>
      </c>
      <c r="F54" s="94" t="s">
        <v>114</v>
      </c>
      <c r="G54" s="94">
        <f>IF(SPtemplate2!C54="","",SPtemplate2!C54)</f>
        <v>7</v>
      </c>
    </row>
    <row r="55" spans="1:7" x14ac:dyDescent="0.25">
      <c r="A55" s="94" t="str">
        <f>IF(SPtemplate2!A55="","",SPtemplate2!A55)</f>
        <v>Arlene</v>
      </c>
      <c r="B55" s="94" t="str">
        <f>IF(SPtemplate2!G55="","",SPtemplate2!G55)</f>
        <v>Arlene7H-IT</v>
      </c>
      <c r="C55" s="94">
        <f>IF(SPtemplate2!C55="","",SPtemplate2!C55)</f>
        <v>7</v>
      </c>
      <c r="D55" s="94" t="str">
        <f>IF(SPtemplate2!D55="","", SPtemplate2!D55)</f>
        <v>7H-IT</v>
      </c>
      <c r="E55" s="94" t="str">
        <f>IF(SPtemplate2!E55="","",SPtemplate2!E55)</f>
        <v>3+</v>
      </c>
      <c r="F55" s="94" t="s">
        <v>114</v>
      </c>
      <c r="G55" s="94">
        <f>IF(SPtemplate2!C55="","",SPtemplate2!C55)</f>
        <v>7</v>
      </c>
    </row>
    <row r="56" spans="1:7" x14ac:dyDescent="0.25">
      <c r="A56" s="94" t="str">
        <f>IF(SPtemplate2!A56="","",SPtemplate2!A56)</f>
        <v>Calvin</v>
      </c>
      <c r="B56" s="94" t="str">
        <f>IF(SPtemplate2!G56="","",SPtemplate2!G56)</f>
        <v>Calvin7H-IT</v>
      </c>
      <c r="C56" s="94">
        <f>IF(SPtemplate2!C56="","",SPtemplate2!C56)</f>
        <v>7</v>
      </c>
      <c r="D56" s="94" t="str">
        <f>IF(SPtemplate2!D56="","", SPtemplate2!D56)</f>
        <v>7H-IT</v>
      </c>
      <c r="E56" s="94" t="str">
        <f>IF(SPtemplate2!E56="","",SPtemplate2!E56)</f>
        <v>3+</v>
      </c>
      <c r="F56" s="94" t="s">
        <v>114</v>
      </c>
      <c r="G56" s="94">
        <f>IF(SPtemplate2!C56="","",SPtemplate2!C56)</f>
        <v>7</v>
      </c>
    </row>
    <row r="57" spans="1:7" x14ac:dyDescent="0.25">
      <c r="A57" s="94" t="str">
        <f>IF(SPtemplate2!A57="","",SPtemplate2!A57)</f>
        <v>Gary</v>
      </c>
      <c r="B57" s="94" t="str">
        <f>IF(SPtemplate2!G57="","",SPtemplate2!G57)</f>
        <v>Gary7H-IT</v>
      </c>
      <c r="C57" s="94">
        <f>IF(SPtemplate2!C57="","",SPtemplate2!C57)</f>
        <v>7</v>
      </c>
      <c r="D57" s="94" t="str">
        <f>IF(SPtemplate2!D57="","", SPtemplate2!D57)</f>
        <v>7H-IT</v>
      </c>
      <c r="E57" s="94" t="str">
        <f>IF(SPtemplate2!E57="","",SPtemplate2!E57)</f>
        <v>1+</v>
      </c>
      <c r="F57" s="94" t="s">
        <v>114</v>
      </c>
      <c r="G57" s="94">
        <f>IF(SPtemplate2!C57="","",SPtemplate2!C57)</f>
        <v>7</v>
      </c>
    </row>
    <row r="58" spans="1:7" x14ac:dyDescent="0.25">
      <c r="A58" s="94" t="str">
        <f>IF(SPtemplate2!A58="","",SPtemplate2!A58)</f>
        <v>Samantha</v>
      </c>
      <c r="B58" s="94" t="str">
        <f>IF(SPtemplate2!G58="","",SPtemplate2!G58)</f>
        <v>Samantha7H-IT</v>
      </c>
      <c r="C58" s="94">
        <f>IF(SPtemplate2!C58="","",SPtemplate2!C58)</f>
        <v>7</v>
      </c>
      <c r="D58" s="94" t="str">
        <f>IF(SPtemplate2!D58="","", SPtemplate2!D58)</f>
        <v>7H-IT</v>
      </c>
      <c r="E58" s="94">
        <f>IF(SPtemplate2!E58="","",SPtemplate2!E58)</f>
        <v>3</v>
      </c>
      <c r="F58" s="94" t="s">
        <v>114</v>
      </c>
      <c r="G58" s="94">
        <f>IF(SPtemplate2!C58="","",SPtemplate2!C58)</f>
        <v>7</v>
      </c>
    </row>
    <row r="59" spans="1:7" x14ac:dyDescent="0.25">
      <c r="A59" s="94" t="str">
        <f>IF(SPtemplate2!A59="","",SPtemplate2!A59)</f>
        <v>Sara</v>
      </c>
      <c r="B59" s="94" t="str">
        <f>IF(SPtemplate2!G59="","",SPtemplate2!G59)</f>
        <v>Sara7H-IT</v>
      </c>
      <c r="C59" s="94">
        <f>IF(SPtemplate2!C59="","",SPtemplate2!C59)</f>
        <v>7</v>
      </c>
      <c r="D59" s="94" t="str">
        <f>IF(SPtemplate2!D59="","", SPtemplate2!D59)</f>
        <v>7H-IT</v>
      </c>
      <c r="E59" s="94" t="str">
        <f>IF(SPtemplate2!E59="","",SPtemplate2!E59)</f>
        <v>1-</v>
      </c>
      <c r="F59" s="94" t="s">
        <v>114</v>
      </c>
      <c r="G59" s="94">
        <f>IF(SPtemplate2!C59="","",SPtemplate2!C59)</f>
        <v>7</v>
      </c>
    </row>
    <row r="60" spans="1:7" x14ac:dyDescent="0.25">
      <c r="A60" s="94" t="str">
        <f>IF(SPtemplate2!A60="","",SPtemplate2!A60)</f>
        <v>Gladys</v>
      </c>
      <c r="B60" s="94" t="str">
        <f>IF(SPtemplate2!G60="","",SPtemplate2!G60)</f>
        <v>Gladys7H-IT</v>
      </c>
      <c r="C60" s="94">
        <f>IF(SPtemplate2!C60="","",SPtemplate2!C60)</f>
        <v>7</v>
      </c>
      <c r="D60" s="94" t="str">
        <f>IF(SPtemplate2!D60="","", SPtemplate2!D60)</f>
        <v>7H-IT</v>
      </c>
      <c r="E60" s="94">
        <f>IF(SPtemplate2!E60="","",SPtemplate2!E60)</f>
        <v>2</v>
      </c>
      <c r="F60" s="94" t="s">
        <v>114</v>
      </c>
      <c r="G60" s="94">
        <f>IF(SPtemplate2!C60="","",SPtemplate2!C60)</f>
        <v>7</v>
      </c>
    </row>
    <row r="61" spans="1:7" x14ac:dyDescent="0.25">
      <c r="A61" s="94" t="str">
        <f>IF(SPtemplate2!A61="","",SPtemplate2!A61)</f>
        <v>Mike</v>
      </c>
      <c r="B61" s="94" t="str">
        <f>IF(SPtemplate2!G61="","",SPtemplate2!G61)</f>
        <v>Mike7H-IT</v>
      </c>
      <c r="C61" s="94">
        <f>IF(SPtemplate2!C61="","",SPtemplate2!C61)</f>
        <v>7</v>
      </c>
      <c r="D61" s="94" t="str">
        <f>IF(SPtemplate2!D61="","", SPtemplate2!D61)</f>
        <v>7H-IT</v>
      </c>
      <c r="E61" s="94" t="str">
        <f>IF(SPtemplate2!E61="","",SPtemplate2!E61)</f>
        <v>2+</v>
      </c>
      <c r="F61" s="94" t="s">
        <v>114</v>
      </c>
      <c r="G61" s="94">
        <f>IF(SPtemplate2!C61="","",SPtemplate2!C61)</f>
        <v>7</v>
      </c>
    </row>
    <row r="62" spans="1:7" x14ac:dyDescent="0.25">
      <c r="A62" s="94" t="str">
        <f>IF(SPtemplate2!A62="","",SPtemplate2!A62)</f>
        <v>Lynne</v>
      </c>
      <c r="B62" s="94" t="str">
        <f>IF(SPtemplate2!G62="","",SPtemplate2!G62)</f>
        <v>Lynne7H-IT</v>
      </c>
      <c r="C62" s="94">
        <f>IF(SPtemplate2!C62="","",SPtemplate2!C62)</f>
        <v>7</v>
      </c>
      <c r="D62" s="94" t="str">
        <f>IF(SPtemplate2!D62="","", SPtemplate2!D62)</f>
        <v>7H-IT</v>
      </c>
      <c r="E62" s="94" t="str">
        <f>IF(SPtemplate2!E62="","",SPtemplate2!E62)</f>
        <v>3+</v>
      </c>
      <c r="F62" s="94" t="s">
        <v>114</v>
      </c>
      <c r="G62" s="94">
        <f>IF(SPtemplate2!C62="","",SPtemplate2!C62)</f>
        <v>7</v>
      </c>
    </row>
    <row r="63" spans="1:7" x14ac:dyDescent="0.25">
      <c r="A63" s="94" t="str">
        <f>IF(SPtemplate2!A63="","",SPtemplate2!A63)</f>
        <v>Faye</v>
      </c>
      <c r="B63" s="94" t="str">
        <f>IF(SPtemplate2!G63="","",SPtemplate2!G63)</f>
        <v>Faye7H-IT</v>
      </c>
      <c r="C63" s="94">
        <f>IF(SPtemplate2!C63="","",SPtemplate2!C63)</f>
        <v>7</v>
      </c>
      <c r="D63" s="94" t="str">
        <f>IF(SPtemplate2!D63="","", SPtemplate2!D63)</f>
        <v>7H-IT</v>
      </c>
      <c r="E63" s="94" t="str">
        <f>IF(SPtemplate2!E63="","",SPtemplate2!E63)</f>
        <v>1+</v>
      </c>
      <c r="F63" s="94" t="s">
        <v>114</v>
      </c>
      <c r="G63" s="94">
        <f>IF(SPtemplate2!C63="","",SPtemplate2!C63)</f>
        <v>7</v>
      </c>
    </row>
    <row r="64" spans="1:7" x14ac:dyDescent="0.25">
      <c r="A64" s="94" t="str">
        <f>IF(SPtemplate2!A64="","",SPtemplate2!A64)</f>
        <v>Diana</v>
      </c>
      <c r="B64" s="94" t="str">
        <f>IF(SPtemplate2!G64="","",SPtemplate2!G64)</f>
        <v>Diana7H-IT</v>
      </c>
      <c r="C64" s="94">
        <f>IF(SPtemplate2!C64="","",SPtemplate2!C64)</f>
        <v>7</v>
      </c>
      <c r="D64" s="94" t="str">
        <f>IF(SPtemplate2!D64="","", SPtemplate2!D64)</f>
        <v>7H-IT</v>
      </c>
      <c r="E64" s="94" t="str">
        <f>IF(SPtemplate2!E64="","",SPtemplate2!E64)</f>
        <v>0+</v>
      </c>
      <c r="F64" s="94" t="s">
        <v>114</v>
      </c>
      <c r="G64" s="94">
        <f>IF(SPtemplate2!C64="","",SPtemplate2!C64)</f>
        <v>7</v>
      </c>
    </row>
    <row r="65" spans="1:7" x14ac:dyDescent="0.25">
      <c r="A65" s="94" t="str">
        <f>IF(SPtemplate2!A65="","",SPtemplate2!A65)</f>
        <v>Ethel</v>
      </c>
      <c r="B65" s="94" t="str">
        <f>IF(SPtemplate2!G65="","",SPtemplate2!G65)</f>
        <v>Ethel7I-IT</v>
      </c>
      <c r="C65" s="94">
        <f>IF(SPtemplate2!C65="","",SPtemplate2!C65)</f>
        <v>7</v>
      </c>
      <c r="D65" s="94" t="str">
        <f>IF(SPtemplate2!D65="","", SPtemplate2!D65)</f>
        <v>7I-IT</v>
      </c>
      <c r="E65" s="94" t="str">
        <f>IF(SPtemplate2!E65="","",SPtemplate2!E65)</f>
        <v>3+</v>
      </c>
      <c r="F65" s="94" t="s">
        <v>114</v>
      </c>
      <c r="G65" s="94">
        <f>IF(SPtemplate2!C65="","",SPtemplate2!C65)</f>
        <v>7</v>
      </c>
    </row>
    <row r="66" spans="1:7" x14ac:dyDescent="0.25">
      <c r="A66" s="94" t="str">
        <f>IF(SPtemplate2!A66="","",SPtemplate2!A66)</f>
        <v>Steve</v>
      </c>
      <c r="B66" s="94" t="str">
        <f>IF(SPtemplate2!G66="","",SPtemplate2!G66)</f>
        <v>Steve7I-IT</v>
      </c>
      <c r="C66" s="94">
        <f>IF(SPtemplate2!C66="","",SPtemplate2!C66)</f>
        <v>7</v>
      </c>
      <c r="D66" s="94" t="str">
        <f>IF(SPtemplate2!D66="","", SPtemplate2!D66)</f>
        <v>7I-IT</v>
      </c>
      <c r="E66" s="94" t="str">
        <f>IF(SPtemplate2!E66="","",SPtemplate2!E66)</f>
        <v>1+</v>
      </c>
      <c r="F66" s="94" t="s">
        <v>114</v>
      </c>
      <c r="G66" s="94">
        <f>IF(SPtemplate2!C66="","",SPtemplate2!C66)</f>
        <v>7</v>
      </c>
    </row>
    <row r="67" spans="1:7" x14ac:dyDescent="0.25">
      <c r="A67" s="94" t="str">
        <f>IF(SPtemplate2!A67="","",SPtemplate2!A67)</f>
        <v>Alison</v>
      </c>
      <c r="B67" s="94" t="str">
        <f>IF(SPtemplate2!G67="","",SPtemplate2!G67)</f>
        <v>Alison7I-IT</v>
      </c>
      <c r="C67" s="94">
        <f>IF(SPtemplate2!C67="","",SPtemplate2!C67)</f>
        <v>7</v>
      </c>
      <c r="D67" s="94" t="str">
        <f>IF(SPtemplate2!D67="","", SPtemplate2!D67)</f>
        <v>7I-IT</v>
      </c>
      <c r="E67" s="94" t="str">
        <f>IF(SPtemplate2!E67="","",SPtemplate2!E67)</f>
        <v>3+</v>
      </c>
      <c r="F67" s="94" t="s">
        <v>114</v>
      </c>
      <c r="G67" s="94">
        <f>IF(SPtemplate2!C67="","",SPtemplate2!C67)</f>
        <v>7</v>
      </c>
    </row>
    <row r="68" spans="1:7" x14ac:dyDescent="0.25">
      <c r="A68" s="94" t="str">
        <f>IF(SPtemplate2!A68="","",SPtemplate2!A68)</f>
        <v>Kelly</v>
      </c>
      <c r="B68" s="94" t="str">
        <f>IF(SPtemplate2!G68="","",SPtemplate2!G68)</f>
        <v>Kelly7I-IT</v>
      </c>
      <c r="C68" s="94">
        <f>IF(SPtemplate2!C68="","",SPtemplate2!C68)</f>
        <v>7</v>
      </c>
      <c r="D68" s="94" t="str">
        <f>IF(SPtemplate2!D68="","", SPtemplate2!D68)</f>
        <v>7I-IT</v>
      </c>
      <c r="E68" s="94">
        <f>IF(SPtemplate2!E68="","",SPtemplate2!E68)</f>
        <v>2</v>
      </c>
      <c r="F68" s="94" t="s">
        <v>114</v>
      </c>
      <c r="G68" s="94">
        <f>IF(SPtemplate2!C68="","",SPtemplate2!C68)</f>
        <v>7</v>
      </c>
    </row>
    <row r="69" spans="1:7" x14ac:dyDescent="0.25">
      <c r="A69" s="94" t="str">
        <f>IF(SPtemplate2!A69="","",SPtemplate2!A69)</f>
        <v>Jennifer</v>
      </c>
      <c r="B69" s="94" t="str">
        <f>IF(SPtemplate2!G69="","",SPtemplate2!G69)</f>
        <v>Jennifer7I-IT</v>
      </c>
      <c r="C69" s="94">
        <f>IF(SPtemplate2!C69="","",SPtemplate2!C69)</f>
        <v>7</v>
      </c>
      <c r="D69" s="94" t="str">
        <f>IF(SPtemplate2!D69="","", SPtemplate2!D69)</f>
        <v>7I-IT</v>
      </c>
      <c r="E69" s="94">
        <f>IF(SPtemplate2!E69="","",SPtemplate2!E69)</f>
        <v>2</v>
      </c>
      <c r="F69" s="94" t="s">
        <v>114</v>
      </c>
      <c r="G69" s="94">
        <f>IF(SPtemplate2!C69="","",SPtemplate2!C69)</f>
        <v>7</v>
      </c>
    </row>
    <row r="70" spans="1:7" x14ac:dyDescent="0.25">
      <c r="A70" s="94" t="str">
        <f>IF(SPtemplate2!A70="","",SPtemplate2!A70)</f>
        <v>Brett</v>
      </c>
      <c r="B70" s="94" t="str">
        <f>IF(SPtemplate2!G70="","",SPtemplate2!G70)</f>
        <v>Brett7I-IT</v>
      </c>
      <c r="C70" s="94">
        <f>IF(SPtemplate2!C70="","",SPtemplate2!C70)</f>
        <v>7</v>
      </c>
      <c r="D70" s="94" t="str">
        <f>IF(SPtemplate2!D70="","", SPtemplate2!D70)</f>
        <v>7I-IT</v>
      </c>
      <c r="E70" s="94" t="str">
        <f>IF(SPtemplate2!E70="","",SPtemplate2!E70)</f>
        <v>1+</v>
      </c>
      <c r="F70" s="94" t="s">
        <v>114</v>
      </c>
      <c r="G70" s="94">
        <f>IF(SPtemplate2!C70="","",SPtemplate2!C70)</f>
        <v>7</v>
      </c>
    </row>
    <row r="71" spans="1:7" x14ac:dyDescent="0.25">
      <c r="A71" s="94" t="str">
        <f>IF(SPtemplate2!A71="","",SPtemplate2!A71)</f>
        <v>Brandon</v>
      </c>
      <c r="B71" s="94" t="str">
        <f>IF(SPtemplate2!G71="","",SPtemplate2!G71)</f>
        <v>Brandon7I-IT</v>
      </c>
      <c r="C71" s="94">
        <f>IF(SPtemplate2!C71="","",SPtemplate2!C71)</f>
        <v>7</v>
      </c>
      <c r="D71" s="94" t="str">
        <f>IF(SPtemplate2!D71="","", SPtemplate2!D71)</f>
        <v>7I-IT</v>
      </c>
      <c r="E71" s="94">
        <f>IF(SPtemplate2!E71="","",SPtemplate2!E71)</f>
        <v>2</v>
      </c>
      <c r="F71" s="94" t="s">
        <v>114</v>
      </c>
      <c r="G71" s="94">
        <f>IF(SPtemplate2!C71="","",SPtemplate2!C71)</f>
        <v>7</v>
      </c>
    </row>
    <row r="72" spans="1:7" x14ac:dyDescent="0.25">
      <c r="A72" s="94" t="str">
        <f>IF(SPtemplate2!A72="","",SPtemplate2!A72)</f>
        <v>Joann</v>
      </c>
      <c r="B72" s="94" t="str">
        <f>IF(SPtemplate2!G72="","",SPtemplate2!G72)</f>
        <v>Joann7I-IT</v>
      </c>
      <c r="C72" s="94">
        <f>IF(SPtemplate2!C72="","",SPtemplate2!C72)</f>
        <v>7</v>
      </c>
      <c r="D72" s="94" t="str">
        <f>IF(SPtemplate2!D72="","", SPtemplate2!D72)</f>
        <v>7I-IT</v>
      </c>
      <c r="E72" s="94">
        <f>IF(SPtemplate2!E72="","",SPtemplate2!E72)</f>
        <v>2</v>
      </c>
      <c r="F72" s="94" t="s">
        <v>114</v>
      </c>
      <c r="G72" s="94">
        <f>IF(SPtemplate2!C72="","",SPtemplate2!C72)</f>
        <v>7</v>
      </c>
    </row>
    <row r="73" spans="1:7" x14ac:dyDescent="0.25">
      <c r="A73" s="94" t="str">
        <f>IF(SPtemplate2!A73="","",SPtemplate2!A73)</f>
        <v>Ronnie</v>
      </c>
      <c r="B73" s="94" t="str">
        <f>IF(SPtemplate2!G73="","",SPtemplate2!G73)</f>
        <v>Ronnie7I-IT</v>
      </c>
      <c r="C73" s="94">
        <f>IF(SPtemplate2!C73="","",SPtemplate2!C73)</f>
        <v>7</v>
      </c>
      <c r="D73" s="94" t="str">
        <f>IF(SPtemplate2!D73="","", SPtemplate2!D73)</f>
        <v>7I-IT</v>
      </c>
      <c r="E73" s="94" t="str">
        <f>IF(SPtemplate2!E73="","",SPtemplate2!E73)</f>
        <v>1-</v>
      </c>
      <c r="F73" s="94" t="s">
        <v>114</v>
      </c>
      <c r="G73" s="94">
        <f>IF(SPtemplate2!C73="","",SPtemplate2!C73)</f>
        <v>7</v>
      </c>
    </row>
    <row r="74" spans="1:7" x14ac:dyDescent="0.25">
      <c r="A74" s="94" t="str">
        <f>IF(SPtemplate2!A74="","",SPtemplate2!A74)</f>
        <v>Geoffrey</v>
      </c>
      <c r="B74" s="94" t="str">
        <f>IF(SPtemplate2!G74="","",SPtemplate2!G74)</f>
        <v>Geoffrey7I-IT</v>
      </c>
      <c r="C74" s="94">
        <f>IF(SPtemplate2!C74="","",SPtemplate2!C74)</f>
        <v>7</v>
      </c>
      <c r="D74" s="94" t="str">
        <f>IF(SPtemplate2!D74="","", SPtemplate2!D74)</f>
        <v>7I-IT</v>
      </c>
      <c r="E74" s="94">
        <f>IF(SPtemplate2!E74="","",SPtemplate2!E74)</f>
        <v>2</v>
      </c>
      <c r="F74" s="94" t="s">
        <v>114</v>
      </c>
      <c r="G74" s="94">
        <f>IF(SPtemplate2!C74="","",SPtemplate2!C74)</f>
        <v>7</v>
      </c>
    </row>
    <row r="75" spans="1:7" x14ac:dyDescent="0.25">
      <c r="A75" s="94" t="str">
        <f>IF(SPtemplate2!A75="","",SPtemplate2!A75)</f>
        <v>Patricia</v>
      </c>
      <c r="B75" s="94" t="str">
        <f>IF(SPtemplate2!G75="","",SPtemplate2!G75)</f>
        <v>Patricia7I-IT</v>
      </c>
      <c r="C75" s="94">
        <f>IF(SPtemplate2!C75="","",SPtemplate2!C75)</f>
        <v>7</v>
      </c>
      <c r="D75" s="94" t="str">
        <f>IF(SPtemplate2!D75="","", SPtemplate2!D75)</f>
        <v>7I-IT</v>
      </c>
      <c r="E75" s="94" t="str">
        <f>IF(SPtemplate2!E75="","",SPtemplate2!E75)</f>
        <v>1+</v>
      </c>
      <c r="F75" s="94" t="s">
        <v>114</v>
      </c>
      <c r="G75" s="94">
        <f>IF(SPtemplate2!C75="","",SPtemplate2!C75)</f>
        <v>7</v>
      </c>
    </row>
    <row r="76" spans="1:7" x14ac:dyDescent="0.25">
      <c r="A76" s="94" t="str">
        <f>IF(SPtemplate2!A76="","",SPtemplate2!A76)</f>
        <v>Jennifer</v>
      </c>
      <c r="B76" s="94" t="str">
        <f>IF(SPtemplate2!G76="","",SPtemplate2!G76)</f>
        <v>Jennifer7I-IT</v>
      </c>
      <c r="C76" s="94">
        <f>IF(SPtemplate2!C76="","",SPtemplate2!C76)</f>
        <v>7</v>
      </c>
      <c r="D76" s="94" t="str">
        <f>IF(SPtemplate2!D76="","", SPtemplate2!D76)</f>
        <v>7I-IT</v>
      </c>
      <c r="E76" s="94" t="str">
        <f>IF(SPtemplate2!E76="","",SPtemplate2!E76)</f>
        <v>1+</v>
      </c>
      <c r="F76" s="94" t="s">
        <v>114</v>
      </c>
      <c r="G76" s="94">
        <f>IF(SPtemplate2!C76="","",SPtemplate2!C76)</f>
        <v>7</v>
      </c>
    </row>
    <row r="77" spans="1:7" x14ac:dyDescent="0.25">
      <c r="A77" s="94" t="str">
        <f>IF(SPtemplate2!A77="","",SPtemplate2!A77)</f>
        <v>Mary</v>
      </c>
      <c r="B77" s="94" t="str">
        <f>IF(SPtemplate2!G77="","",SPtemplate2!G77)</f>
        <v>Mary7I-IT</v>
      </c>
      <c r="C77" s="94">
        <f>IF(SPtemplate2!C77="","",SPtemplate2!C77)</f>
        <v>7</v>
      </c>
      <c r="D77" s="94" t="str">
        <f>IF(SPtemplate2!D77="","", SPtemplate2!D77)</f>
        <v>7I-IT</v>
      </c>
      <c r="E77" s="94">
        <f>IF(SPtemplate2!E77="","",SPtemplate2!E77)</f>
        <v>2</v>
      </c>
      <c r="F77" s="94" t="s">
        <v>114</v>
      </c>
      <c r="G77" s="94">
        <f>IF(SPtemplate2!C77="","",SPtemplate2!C77)</f>
        <v>7</v>
      </c>
    </row>
    <row r="78" spans="1:7" x14ac:dyDescent="0.25">
      <c r="A78" s="94" t="str">
        <f>IF(SPtemplate2!A78="","",SPtemplate2!A78)</f>
        <v>Vincent</v>
      </c>
      <c r="B78" s="94" t="str">
        <f>IF(SPtemplate2!G78="","",SPtemplate2!G78)</f>
        <v>Vincent7I-IT</v>
      </c>
      <c r="C78" s="94">
        <f>IF(SPtemplate2!C78="","",SPtemplate2!C78)</f>
        <v>7</v>
      </c>
      <c r="D78" s="94" t="str">
        <f>IF(SPtemplate2!D78="","", SPtemplate2!D78)</f>
        <v>7I-IT</v>
      </c>
      <c r="E78" s="94" t="str">
        <f>IF(SPtemplate2!E78="","",SPtemplate2!E78)</f>
        <v>3+</v>
      </c>
      <c r="F78" s="94" t="s">
        <v>114</v>
      </c>
      <c r="G78" s="94">
        <f>IF(SPtemplate2!C78="","",SPtemplate2!C78)</f>
        <v>7</v>
      </c>
    </row>
    <row r="79" spans="1:7" x14ac:dyDescent="0.25">
      <c r="A79" s="94" t="str">
        <f>IF(SPtemplate2!A79="","",SPtemplate2!A79)</f>
        <v>Danny</v>
      </c>
      <c r="B79" s="94" t="str">
        <f>IF(SPtemplate2!G79="","",SPtemplate2!G79)</f>
        <v>Danny7I-IT</v>
      </c>
      <c r="C79" s="94">
        <f>IF(SPtemplate2!C79="","",SPtemplate2!C79)</f>
        <v>7</v>
      </c>
      <c r="D79" s="94" t="str">
        <f>IF(SPtemplate2!D79="","", SPtemplate2!D79)</f>
        <v>7I-IT</v>
      </c>
      <c r="E79" s="94" t="str">
        <f>IF(SPtemplate2!E79="","",SPtemplate2!E79)</f>
        <v>2+</v>
      </c>
      <c r="F79" s="94" t="s">
        <v>114</v>
      </c>
      <c r="G79" s="94">
        <f>IF(SPtemplate2!C79="","",SPtemplate2!C79)</f>
        <v>7</v>
      </c>
    </row>
    <row r="80" spans="1:7" x14ac:dyDescent="0.25">
      <c r="A80" s="94" t="str">
        <f>IF(SPtemplate2!A80="","",SPtemplate2!A80)</f>
        <v>Charlene</v>
      </c>
      <c r="B80" s="94" t="str">
        <f>IF(SPtemplate2!G80="","",SPtemplate2!G80)</f>
        <v>Charlene7I-IT</v>
      </c>
      <c r="C80" s="94">
        <f>IF(SPtemplate2!C80="","",SPtemplate2!C80)</f>
        <v>7</v>
      </c>
      <c r="D80" s="94" t="str">
        <f>IF(SPtemplate2!D80="","", SPtemplate2!D80)</f>
        <v>7I-IT</v>
      </c>
      <c r="E80" s="94">
        <f>IF(SPtemplate2!E80="","",SPtemplate2!E80)</f>
        <v>1</v>
      </c>
      <c r="F80" s="94" t="s">
        <v>114</v>
      </c>
      <c r="G80" s="94">
        <f>IF(SPtemplate2!C80="","",SPtemplate2!C80)</f>
        <v>7</v>
      </c>
    </row>
    <row r="81" spans="1:7" x14ac:dyDescent="0.25">
      <c r="A81" s="94" t="str">
        <f>IF(SPtemplate2!A81="","",SPtemplate2!A81)</f>
        <v>Alice</v>
      </c>
      <c r="B81" s="94" t="str">
        <f>IF(SPtemplate2!G81="","",SPtemplate2!G81)</f>
        <v>Alice7I-IT</v>
      </c>
      <c r="C81" s="94">
        <f>IF(SPtemplate2!C81="","",SPtemplate2!C81)</f>
        <v>7</v>
      </c>
      <c r="D81" s="94" t="str">
        <f>IF(SPtemplate2!D81="","", SPtemplate2!D81)</f>
        <v>7I-IT</v>
      </c>
      <c r="E81" s="94" t="str">
        <f>IF(SPtemplate2!E81="","",SPtemplate2!E81)</f>
        <v>1-</v>
      </c>
      <c r="F81" s="94" t="s">
        <v>114</v>
      </c>
      <c r="G81" s="94">
        <f>IF(SPtemplate2!C81="","",SPtemplate2!C81)</f>
        <v>7</v>
      </c>
    </row>
    <row r="82" spans="1:7" x14ac:dyDescent="0.25">
      <c r="A82" s="94" t="str">
        <f>IF(SPtemplate2!A82="","",SPtemplate2!A82)</f>
        <v>Joan</v>
      </c>
      <c r="B82" s="94" t="str">
        <f>IF(SPtemplate2!G82="","",SPtemplate2!G82)</f>
        <v>Joan7I-IT</v>
      </c>
      <c r="C82" s="94">
        <f>IF(SPtemplate2!C82="","",SPtemplate2!C82)</f>
        <v>7</v>
      </c>
      <c r="D82" s="94" t="str">
        <f>IF(SPtemplate2!D82="","", SPtemplate2!D82)</f>
        <v>7I-IT</v>
      </c>
      <c r="E82" s="94" t="str">
        <f>IF(SPtemplate2!E82="","",SPtemplate2!E82)</f>
        <v>1-</v>
      </c>
      <c r="F82" s="94" t="s">
        <v>114</v>
      </c>
      <c r="G82" s="94">
        <f>IF(SPtemplate2!C82="","",SPtemplate2!C82)</f>
        <v>7</v>
      </c>
    </row>
    <row r="83" spans="1:7" x14ac:dyDescent="0.25">
      <c r="A83" s="94" t="str">
        <f>IF(SPtemplate2!A83="","",SPtemplate2!A83)</f>
        <v>Betty</v>
      </c>
      <c r="B83" s="94" t="str">
        <f>IF(SPtemplate2!G83="","",SPtemplate2!G83)</f>
        <v>Betty7I-IT</v>
      </c>
      <c r="C83" s="94">
        <f>IF(SPtemplate2!C83="","",SPtemplate2!C83)</f>
        <v>7</v>
      </c>
      <c r="D83" s="94" t="str">
        <f>IF(SPtemplate2!D83="","", SPtemplate2!D83)</f>
        <v>7I-IT</v>
      </c>
      <c r="E83" s="94">
        <f>IF(SPtemplate2!E83="","",SPtemplate2!E83)</f>
        <v>1</v>
      </c>
      <c r="F83" s="94" t="s">
        <v>114</v>
      </c>
      <c r="G83" s="94">
        <f>IF(SPtemplate2!C83="","",SPtemplate2!C83)</f>
        <v>7</v>
      </c>
    </row>
    <row r="84" spans="1:7" x14ac:dyDescent="0.25">
      <c r="A84" s="94" t="str">
        <f>IF(SPtemplate2!A84="","",SPtemplate2!A84)</f>
        <v>Danny</v>
      </c>
      <c r="B84" s="94" t="str">
        <f>IF(SPtemplate2!G84="","",SPtemplate2!G84)</f>
        <v>Danny7L-IT</v>
      </c>
      <c r="C84" s="94">
        <f>IF(SPtemplate2!C84="","",SPtemplate2!C84)</f>
        <v>7</v>
      </c>
      <c r="D84" s="94" t="str">
        <f>IF(SPtemplate2!D84="","", SPtemplate2!D84)</f>
        <v>7L-IT</v>
      </c>
      <c r="E84" s="94" t="str">
        <f>IF(SPtemplate2!E84="","",SPtemplate2!E84)</f>
        <v>1+</v>
      </c>
      <c r="F84" s="94" t="s">
        <v>114</v>
      </c>
      <c r="G84" s="94">
        <f>IF(SPtemplate2!C84="","",SPtemplate2!C84)</f>
        <v>7</v>
      </c>
    </row>
    <row r="85" spans="1:7" x14ac:dyDescent="0.25">
      <c r="A85" s="94" t="str">
        <f>IF(SPtemplate2!A85="","",SPtemplate2!A85)</f>
        <v>Leslie</v>
      </c>
      <c r="B85" s="94" t="str">
        <f>IF(SPtemplate2!G85="","",SPtemplate2!G85)</f>
        <v>Leslie7L-IT</v>
      </c>
      <c r="C85" s="94">
        <f>IF(SPtemplate2!C85="","",SPtemplate2!C85)</f>
        <v>7</v>
      </c>
      <c r="D85" s="94" t="str">
        <f>IF(SPtemplate2!D85="","", SPtemplate2!D85)</f>
        <v>7L-IT</v>
      </c>
      <c r="E85" s="94" t="str">
        <f>IF(SPtemplate2!E85="","",SPtemplate2!E85)</f>
        <v>1+</v>
      </c>
      <c r="F85" s="94" t="s">
        <v>114</v>
      </c>
      <c r="G85" s="94">
        <f>IF(SPtemplate2!C85="","",SPtemplate2!C85)</f>
        <v>7</v>
      </c>
    </row>
    <row r="86" spans="1:7" x14ac:dyDescent="0.25">
      <c r="A86" s="94" t="str">
        <f>IF(SPtemplate2!A86="","",SPtemplate2!A86)</f>
        <v>Sara</v>
      </c>
      <c r="B86" s="94" t="str">
        <f>IF(SPtemplate2!G86="","",SPtemplate2!G86)</f>
        <v>Sara7L-IT</v>
      </c>
      <c r="C86" s="94">
        <f>IF(SPtemplate2!C86="","",SPtemplate2!C86)</f>
        <v>7</v>
      </c>
      <c r="D86" s="94" t="str">
        <f>IF(SPtemplate2!D86="","", SPtemplate2!D86)</f>
        <v>7L-IT</v>
      </c>
      <c r="E86" s="94">
        <f>IF(SPtemplate2!E86="","",SPtemplate2!E86)</f>
        <v>2</v>
      </c>
      <c r="F86" s="94" t="s">
        <v>114</v>
      </c>
      <c r="G86" s="94">
        <f>IF(SPtemplate2!C86="","",SPtemplate2!C86)</f>
        <v>7</v>
      </c>
    </row>
    <row r="87" spans="1:7" x14ac:dyDescent="0.25">
      <c r="A87" s="94" t="str">
        <f>IF(SPtemplate2!A87="","",SPtemplate2!A87)</f>
        <v>Martha</v>
      </c>
      <c r="B87" s="94" t="str">
        <f>IF(SPtemplate2!G87="","",SPtemplate2!G87)</f>
        <v>Martha7L-IT</v>
      </c>
      <c r="C87" s="94">
        <f>IF(SPtemplate2!C87="","",SPtemplate2!C87)</f>
        <v>7</v>
      </c>
      <c r="D87" s="94" t="str">
        <f>IF(SPtemplate2!D87="","", SPtemplate2!D87)</f>
        <v>7L-IT</v>
      </c>
      <c r="E87" s="94" t="str">
        <f>IF(SPtemplate2!E87="","",SPtemplate2!E87)</f>
        <v>1+</v>
      </c>
      <c r="F87" s="94" t="s">
        <v>114</v>
      </c>
      <c r="G87" s="94">
        <f>IF(SPtemplate2!C87="","",SPtemplate2!C87)</f>
        <v>7</v>
      </c>
    </row>
    <row r="88" spans="1:7" x14ac:dyDescent="0.25">
      <c r="A88" s="94" t="str">
        <f>IF(SPtemplate2!A88="","",SPtemplate2!A88)</f>
        <v>Jack</v>
      </c>
      <c r="B88" s="94" t="str">
        <f>IF(SPtemplate2!G88="","",SPtemplate2!G88)</f>
        <v>Jack7L-IT</v>
      </c>
      <c r="C88" s="94">
        <f>IF(SPtemplate2!C88="","",SPtemplate2!C88)</f>
        <v>7</v>
      </c>
      <c r="D88" s="94" t="str">
        <f>IF(SPtemplate2!D88="","", SPtemplate2!D88)</f>
        <v>7L-IT</v>
      </c>
      <c r="E88" s="94">
        <f>IF(SPtemplate2!E88="","",SPtemplate2!E88)</f>
        <v>2</v>
      </c>
      <c r="F88" s="94" t="s">
        <v>114</v>
      </c>
      <c r="G88" s="94">
        <f>IF(SPtemplate2!C88="","",SPtemplate2!C88)</f>
        <v>7</v>
      </c>
    </row>
    <row r="89" spans="1:7" x14ac:dyDescent="0.25">
      <c r="A89" s="94" t="str">
        <f>IF(SPtemplate2!A89="","",SPtemplate2!A89)</f>
        <v>Benjamin</v>
      </c>
      <c r="B89" s="94" t="str">
        <f>IF(SPtemplate2!G89="","",SPtemplate2!G89)</f>
        <v>Benjamin7L-IT</v>
      </c>
      <c r="C89" s="94">
        <f>IF(SPtemplate2!C89="","",SPtemplate2!C89)</f>
        <v>7</v>
      </c>
      <c r="D89" s="94" t="str">
        <f>IF(SPtemplate2!D89="","", SPtemplate2!D89)</f>
        <v>7L-IT</v>
      </c>
      <c r="E89" s="94" t="str">
        <f>IF(SPtemplate2!E89="","",SPtemplate2!E89)</f>
        <v>1+</v>
      </c>
      <c r="F89" s="94" t="s">
        <v>114</v>
      </c>
      <c r="G89" s="94">
        <f>IF(SPtemplate2!C89="","",SPtemplate2!C89)</f>
        <v>7</v>
      </c>
    </row>
    <row r="90" spans="1:7" x14ac:dyDescent="0.25">
      <c r="A90" s="94" t="str">
        <f>IF(SPtemplate2!A90="","",SPtemplate2!A90)</f>
        <v>Roberta</v>
      </c>
      <c r="B90" s="94" t="str">
        <f>IF(SPtemplate2!G90="","",SPtemplate2!G90)</f>
        <v>Roberta7L-IT</v>
      </c>
      <c r="C90" s="94">
        <f>IF(SPtemplate2!C90="","",SPtemplate2!C90)</f>
        <v>7</v>
      </c>
      <c r="D90" s="94" t="str">
        <f>IF(SPtemplate2!D90="","", SPtemplate2!D90)</f>
        <v>7L-IT</v>
      </c>
      <c r="E90" s="94" t="str">
        <f>IF(SPtemplate2!E90="","",SPtemplate2!E90)</f>
        <v>2+</v>
      </c>
      <c r="F90" s="94" t="s">
        <v>114</v>
      </c>
      <c r="G90" s="94">
        <f>IF(SPtemplate2!C90="","",SPtemplate2!C90)</f>
        <v>7</v>
      </c>
    </row>
    <row r="91" spans="1:7" x14ac:dyDescent="0.25">
      <c r="A91" s="94" t="str">
        <f>IF(SPtemplate2!A91="","",SPtemplate2!A91)</f>
        <v>Patricia</v>
      </c>
      <c r="B91" s="94" t="str">
        <f>IF(SPtemplate2!G91="","",SPtemplate2!G91)</f>
        <v>Patricia7L-IT</v>
      </c>
      <c r="C91" s="94">
        <f>IF(SPtemplate2!C91="","",SPtemplate2!C91)</f>
        <v>7</v>
      </c>
      <c r="D91" s="94" t="str">
        <f>IF(SPtemplate2!D91="","", SPtemplate2!D91)</f>
        <v>7L-IT</v>
      </c>
      <c r="E91" s="94" t="str">
        <f>IF(SPtemplate2!E91="","",SPtemplate2!E91)</f>
        <v>1+</v>
      </c>
      <c r="F91" s="94" t="s">
        <v>114</v>
      </c>
      <c r="G91" s="94">
        <f>IF(SPtemplate2!C91="","",SPtemplate2!C91)</f>
        <v>7</v>
      </c>
    </row>
    <row r="92" spans="1:7" x14ac:dyDescent="0.25">
      <c r="A92" s="94" t="str">
        <f>IF(SPtemplate2!A92="","",SPtemplate2!A92)</f>
        <v>Clifford</v>
      </c>
      <c r="B92" s="94" t="str">
        <f>IF(SPtemplate2!G92="","",SPtemplate2!G92)</f>
        <v>Clifford7L-IT</v>
      </c>
      <c r="C92" s="94">
        <f>IF(SPtemplate2!C92="","",SPtemplate2!C92)</f>
        <v>7</v>
      </c>
      <c r="D92" s="94" t="str">
        <f>IF(SPtemplate2!D92="","", SPtemplate2!D92)</f>
        <v>7L-IT</v>
      </c>
      <c r="E92" s="94" t="str">
        <f>IF(SPtemplate2!E92="","",SPtemplate2!E92)</f>
        <v>1+</v>
      </c>
      <c r="F92" s="94" t="s">
        <v>114</v>
      </c>
      <c r="G92" s="94">
        <f>IF(SPtemplate2!C92="","",SPtemplate2!C92)</f>
        <v>7</v>
      </c>
    </row>
    <row r="93" spans="1:7" x14ac:dyDescent="0.25">
      <c r="A93" s="94" t="str">
        <f>IF(SPtemplate2!A93="","",SPtemplate2!A93)</f>
        <v>Joanne</v>
      </c>
      <c r="B93" s="94" t="str">
        <f>IF(SPtemplate2!G93="","",SPtemplate2!G93)</f>
        <v>Joanne7L-IT</v>
      </c>
      <c r="C93" s="94">
        <f>IF(SPtemplate2!C93="","",SPtemplate2!C93)</f>
        <v>7</v>
      </c>
      <c r="D93" s="94" t="str">
        <f>IF(SPtemplate2!D93="","", SPtemplate2!D93)</f>
        <v>7L-IT</v>
      </c>
      <c r="E93" s="94" t="str">
        <f>IF(SPtemplate2!E93="","",SPtemplate2!E93)</f>
        <v>2+</v>
      </c>
      <c r="F93" s="94" t="s">
        <v>114</v>
      </c>
      <c r="G93" s="94">
        <f>IF(SPtemplate2!C93="","",SPtemplate2!C93)</f>
        <v>7</v>
      </c>
    </row>
    <row r="94" spans="1:7" x14ac:dyDescent="0.25">
      <c r="A94" s="94" t="str">
        <f>IF(SPtemplate2!A94="","",SPtemplate2!A94)</f>
        <v>Martin</v>
      </c>
      <c r="B94" s="94" t="str">
        <f>IF(SPtemplate2!G94="","",SPtemplate2!G94)</f>
        <v>Martin7L-IT</v>
      </c>
      <c r="C94" s="94">
        <f>IF(SPtemplate2!C94="","",SPtemplate2!C94)</f>
        <v>7</v>
      </c>
      <c r="D94" s="94" t="str">
        <f>IF(SPtemplate2!D94="","", SPtemplate2!D94)</f>
        <v>7L-IT</v>
      </c>
      <c r="E94" s="94" t="str">
        <f>IF(SPtemplate2!E94="","",SPtemplate2!E94)</f>
        <v>1+</v>
      </c>
      <c r="F94" s="94" t="s">
        <v>114</v>
      </c>
      <c r="G94" s="94">
        <f>IF(SPtemplate2!C94="","",SPtemplate2!C94)</f>
        <v>7</v>
      </c>
    </row>
    <row r="95" spans="1:7" x14ac:dyDescent="0.25">
      <c r="A95" s="94" t="str">
        <f>IF(SPtemplate2!A95="","",SPtemplate2!A95)</f>
        <v>Beth</v>
      </c>
      <c r="B95" s="94" t="str">
        <f>IF(SPtemplate2!G95="","",SPtemplate2!G95)</f>
        <v>Beth7L-IT</v>
      </c>
      <c r="C95" s="94">
        <f>IF(SPtemplate2!C95="","",SPtemplate2!C95)</f>
        <v>7</v>
      </c>
      <c r="D95" s="94" t="str">
        <f>IF(SPtemplate2!D95="","", SPtemplate2!D95)</f>
        <v>7L-IT</v>
      </c>
      <c r="E95" s="94" t="str">
        <f>IF(SPtemplate2!E95="","",SPtemplate2!E95)</f>
        <v>1+</v>
      </c>
      <c r="F95" s="94" t="s">
        <v>114</v>
      </c>
      <c r="G95" s="94">
        <f>IF(SPtemplate2!C95="","",SPtemplate2!C95)</f>
        <v>7</v>
      </c>
    </row>
    <row r="96" spans="1:7" x14ac:dyDescent="0.25">
      <c r="A96" s="94" t="str">
        <f>IF(SPtemplate2!A96="","",SPtemplate2!A96)</f>
        <v>Jessica</v>
      </c>
      <c r="B96" s="94" t="str">
        <f>IF(SPtemplate2!G96="","",SPtemplate2!G96)</f>
        <v>Jessica7L-IT</v>
      </c>
      <c r="C96" s="94">
        <f>IF(SPtemplate2!C96="","",SPtemplate2!C96)</f>
        <v>7</v>
      </c>
      <c r="D96" s="94" t="str">
        <f>IF(SPtemplate2!D96="","", SPtemplate2!D96)</f>
        <v>7L-IT</v>
      </c>
      <c r="E96" s="94" t="str">
        <f>IF(SPtemplate2!E96="","",SPtemplate2!E96)</f>
        <v>1+</v>
      </c>
      <c r="F96" s="94" t="s">
        <v>114</v>
      </c>
      <c r="G96" s="94">
        <f>IF(SPtemplate2!C96="","",SPtemplate2!C96)</f>
        <v>7</v>
      </c>
    </row>
    <row r="97" spans="1:7" x14ac:dyDescent="0.25">
      <c r="A97" s="94" t="str">
        <f>IF(SPtemplate2!A97="","",SPtemplate2!A97)</f>
        <v>Samantha</v>
      </c>
      <c r="B97" s="94" t="str">
        <f>IF(SPtemplate2!G97="","",SPtemplate2!G97)</f>
        <v>Samantha7L-IT</v>
      </c>
      <c r="C97" s="94">
        <f>IF(SPtemplate2!C97="","",SPtemplate2!C97)</f>
        <v>7</v>
      </c>
      <c r="D97" s="94" t="str">
        <f>IF(SPtemplate2!D97="","", SPtemplate2!D97)</f>
        <v>7L-IT</v>
      </c>
      <c r="E97" s="94" t="str">
        <f>IF(SPtemplate2!E97="","",SPtemplate2!E97)</f>
        <v>1+</v>
      </c>
      <c r="F97" s="94" t="s">
        <v>114</v>
      </c>
      <c r="G97" s="94">
        <f>IF(SPtemplate2!C97="","",SPtemplate2!C97)</f>
        <v>7</v>
      </c>
    </row>
    <row r="98" spans="1:7" x14ac:dyDescent="0.25">
      <c r="A98" s="94" t="str">
        <f>IF(SPtemplate2!A98="","",SPtemplate2!A98)</f>
        <v>Jimmy</v>
      </c>
      <c r="B98" s="94" t="str">
        <f>IF(SPtemplate2!G98="","",SPtemplate2!G98)</f>
        <v>Jimmy7L-IT</v>
      </c>
      <c r="C98" s="94">
        <f>IF(SPtemplate2!C98="","",SPtemplate2!C98)</f>
        <v>7</v>
      </c>
      <c r="D98" s="94" t="str">
        <f>IF(SPtemplate2!D98="","", SPtemplate2!D98)</f>
        <v>7L-IT</v>
      </c>
      <c r="E98" s="94">
        <f>IF(SPtemplate2!E98="","",SPtemplate2!E98)</f>
        <v>2</v>
      </c>
      <c r="F98" s="94" t="s">
        <v>114</v>
      </c>
      <c r="G98" s="94">
        <f>IF(SPtemplate2!C98="","",SPtemplate2!C98)</f>
        <v>7</v>
      </c>
    </row>
    <row r="99" spans="1:7" x14ac:dyDescent="0.25">
      <c r="A99" s="94" t="str">
        <f>IF(SPtemplate2!A99="","",SPtemplate2!A99)</f>
        <v>Vincent</v>
      </c>
      <c r="B99" s="94" t="str">
        <f>IF(SPtemplate2!G99="","",SPtemplate2!G99)</f>
        <v>Vincent7L-IT</v>
      </c>
      <c r="C99" s="94">
        <f>IF(SPtemplate2!C99="","",SPtemplate2!C99)</f>
        <v>7</v>
      </c>
      <c r="D99" s="94" t="str">
        <f>IF(SPtemplate2!D99="","", SPtemplate2!D99)</f>
        <v>7L-IT</v>
      </c>
      <c r="E99" s="94">
        <f>IF(SPtemplate2!E99="","",SPtemplate2!E99)</f>
        <v>1</v>
      </c>
      <c r="F99" s="94" t="s">
        <v>114</v>
      </c>
      <c r="G99" s="94">
        <f>IF(SPtemplate2!C99="","",SPtemplate2!C99)</f>
        <v>7</v>
      </c>
    </row>
    <row r="100" spans="1:7" x14ac:dyDescent="0.25">
      <c r="A100" s="94" t="str">
        <f>IF(SPtemplate2!A100="","",SPtemplate2!A100)</f>
        <v>Dianne</v>
      </c>
      <c r="B100" s="94" t="str">
        <f>IF(SPtemplate2!G100="","",SPtemplate2!G100)</f>
        <v>Dianne7L-IT</v>
      </c>
      <c r="C100" s="94">
        <f>IF(SPtemplate2!C100="","",SPtemplate2!C100)</f>
        <v>7</v>
      </c>
      <c r="D100" s="94" t="str">
        <f>IF(SPtemplate2!D100="","", SPtemplate2!D100)</f>
        <v>7L-IT</v>
      </c>
      <c r="E100" s="94">
        <f>IF(SPtemplate2!E100="","",SPtemplate2!E100)</f>
        <v>2</v>
      </c>
      <c r="F100" s="94" t="s">
        <v>114</v>
      </c>
      <c r="G100" s="94">
        <f>IF(SPtemplate2!C100="","",SPtemplate2!C100)</f>
        <v>7</v>
      </c>
    </row>
    <row r="101" spans="1:7" x14ac:dyDescent="0.25">
      <c r="A101" s="94" t="str">
        <f>IF(SPtemplate2!A101="","",SPtemplate2!A101)</f>
        <v>Mary</v>
      </c>
      <c r="B101" s="94" t="str">
        <f>IF(SPtemplate2!G101="","",SPtemplate2!G101)</f>
        <v>Mary7L-IT</v>
      </c>
      <c r="C101" s="94">
        <f>IF(SPtemplate2!C101="","",SPtemplate2!C101)</f>
        <v>7</v>
      </c>
      <c r="D101" s="94" t="str">
        <f>IF(SPtemplate2!D101="","", SPtemplate2!D101)</f>
        <v>7L-IT</v>
      </c>
      <c r="E101" s="94">
        <f>IF(SPtemplate2!E101="","",SPtemplate2!E101)</f>
        <v>2</v>
      </c>
      <c r="F101" s="94" t="s">
        <v>114</v>
      </c>
      <c r="G101" s="94">
        <f>IF(SPtemplate2!C101="","",SPtemplate2!C101)</f>
        <v>7</v>
      </c>
    </row>
    <row r="102" spans="1:7" x14ac:dyDescent="0.25">
      <c r="A102" s="94" t="str">
        <f>IF(SPtemplate2!A102="","",SPtemplate2!A102)</f>
        <v>Jeff</v>
      </c>
      <c r="B102" s="94" t="str">
        <f>IF(SPtemplate2!G102="","",SPtemplate2!G102)</f>
        <v>Jeff7L-IT</v>
      </c>
      <c r="C102" s="94">
        <f>IF(SPtemplate2!C102="","",SPtemplate2!C102)</f>
        <v>7</v>
      </c>
      <c r="D102" s="94" t="str">
        <f>IF(SPtemplate2!D102="","", SPtemplate2!D102)</f>
        <v>7L-IT</v>
      </c>
      <c r="E102" s="94">
        <f>IF(SPtemplate2!E102="","",SPtemplate2!E102)</f>
        <v>2</v>
      </c>
      <c r="F102" s="94" t="s">
        <v>114</v>
      </c>
      <c r="G102" s="94">
        <f>IF(SPtemplate2!C102="","",SPtemplate2!C102)</f>
        <v>7</v>
      </c>
    </row>
    <row r="103" spans="1:7" x14ac:dyDescent="0.25">
      <c r="A103" s="94" t="str">
        <f>IF(SPtemplate2!A103="","",SPtemplate2!A103)</f>
        <v>Sandra</v>
      </c>
      <c r="B103" s="94" t="str">
        <f>IF(SPtemplate2!G103="","",SPtemplate2!G103)</f>
        <v>Sandra7L-IT</v>
      </c>
      <c r="C103" s="94">
        <f>IF(SPtemplate2!C103="","",SPtemplate2!C103)</f>
        <v>7</v>
      </c>
      <c r="D103" s="94" t="str">
        <f>IF(SPtemplate2!D103="","", SPtemplate2!D103)</f>
        <v>7L-IT</v>
      </c>
      <c r="E103" s="94">
        <f>IF(SPtemplate2!E103="","",SPtemplate2!E103)</f>
        <v>1</v>
      </c>
      <c r="F103" s="94" t="s">
        <v>114</v>
      </c>
      <c r="G103" s="94">
        <f>IF(SPtemplate2!C103="","",SPtemplate2!C103)</f>
        <v>7</v>
      </c>
    </row>
    <row r="104" spans="1:7" x14ac:dyDescent="0.25">
      <c r="A104" s="94" t="str">
        <f>IF(SPtemplate2!A104="","",SPtemplate2!A104)</f>
        <v>Katie</v>
      </c>
      <c r="B104" s="94" t="str">
        <f>IF(SPtemplate2!G104="","",SPtemplate2!G104)</f>
        <v/>
      </c>
      <c r="C104" s="94">
        <f>IF(SPtemplate2!C104="","",SPtemplate2!C104)</f>
        <v>7</v>
      </c>
      <c r="D104" s="94" t="str">
        <f>IF(SPtemplate2!D104="","", SPtemplate2!D104)</f>
        <v>7L-IT</v>
      </c>
      <c r="E104" s="94" t="str">
        <f>IF(SPtemplate2!E104="","",SPtemplate2!E104)</f>
        <v>2+</v>
      </c>
      <c r="F104" s="94" t="s">
        <v>114</v>
      </c>
      <c r="G104" s="94">
        <f>IF(SPtemplate2!C104="","",SPtemplate2!C104)</f>
        <v>7</v>
      </c>
    </row>
    <row r="105" spans="1:7" x14ac:dyDescent="0.25">
      <c r="A105" s="94" t="str">
        <f>IF(SPtemplate2!A105="","",SPtemplate2!A105)</f>
        <v>Raymond</v>
      </c>
      <c r="B105" s="94" t="str">
        <f>IF(SPtemplate2!G105="","",SPtemplate2!G105)</f>
        <v/>
      </c>
      <c r="C105" s="94">
        <f>IF(SPtemplate2!C105="","",SPtemplate2!C105)</f>
        <v>7</v>
      </c>
      <c r="D105" s="94" t="str">
        <f>IF(SPtemplate2!D105="","", SPtemplate2!D105)</f>
        <v>7N-IT</v>
      </c>
      <c r="E105" s="94" t="str">
        <f>IF(SPtemplate2!E105="","",SPtemplate2!E105)</f>
        <v>1+</v>
      </c>
      <c r="F105" s="94" t="s">
        <v>114</v>
      </c>
      <c r="G105" s="94">
        <f>IF(SPtemplate2!C105="","",SPtemplate2!C105)</f>
        <v>7</v>
      </c>
    </row>
    <row r="106" spans="1:7" x14ac:dyDescent="0.25">
      <c r="A106" s="94" t="str">
        <f>IF(SPtemplate2!A106="","",SPtemplate2!A106)</f>
        <v>Roger</v>
      </c>
      <c r="B106" s="94" t="str">
        <f>IF(SPtemplate2!G106="","",SPtemplate2!G106)</f>
        <v/>
      </c>
      <c r="C106" s="94">
        <f>IF(SPtemplate2!C106="","",SPtemplate2!C106)</f>
        <v>7</v>
      </c>
      <c r="D106" s="94" t="str">
        <f>IF(SPtemplate2!D106="","", SPtemplate2!D106)</f>
        <v>7N-IT</v>
      </c>
      <c r="E106" s="94">
        <f>IF(SPtemplate2!E106="","",SPtemplate2!E106)</f>
        <v>3</v>
      </c>
      <c r="F106" s="94" t="s">
        <v>114</v>
      </c>
      <c r="G106" s="94">
        <f>IF(SPtemplate2!C106="","",SPtemplate2!C106)</f>
        <v>7</v>
      </c>
    </row>
    <row r="107" spans="1:7" x14ac:dyDescent="0.25">
      <c r="A107" s="94" t="str">
        <f>IF(SPtemplate2!A107="","",SPtemplate2!A107)</f>
        <v>Kathy</v>
      </c>
      <c r="B107" s="94" t="str">
        <f>IF(SPtemplate2!G107="","",SPtemplate2!G107)</f>
        <v/>
      </c>
      <c r="C107" s="94">
        <f>IF(SPtemplate2!C107="","",SPtemplate2!C107)</f>
        <v>7</v>
      </c>
      <c r="D107" s="94" t="str">
        <f>IF(SPtemplate2!D107="","", SPtemplate2!D107)</f>
        <v>7N-IT</v>
      </c>
      <c r="E107" s="94">
        <f>IF(SPtemplate2!E107="","",SPtemplate2!E107)</f>
        <v>1</v>
      </c>
      <c r="F107" s="94" t="s">
        <v>114</v>
      </c>
      <c r="G107" s="94">
        <f>IF(SPtemplate2!C107="","",SPtemplate2!C107)</f>
        <v>7</v>
      </c>
    </row>
    <row r="108" spans="1:7" x14ac:dyDescent="0.25">
      <c r="A108" s="94" t="str">
        <f>IF(SPtemplate2!A108="","",SPtemplate2!A108)</f>
        <v>Troy</v>
      </c>
      <c r="B108" s="94" t="str">
        <f>IF(SPtemplate2!G108="","",SPtemplate2!G108)</f>
        <v/>
      </c>
      <c r="C108" s="94">
        <f>IF(SPtemplate2!C108="","",SPtemplate2!C108)</f>
        <v>7</v>
      </c>
      <c r="D108" s="94" t="str">
        <f>IF(SPtemplate2!D108="","", SPtemplate2!D108)</f>
        <v>7N-IT</v>
      </c>
      <c r="E108" s="94" t="str">
        <f>IF(SPtemplate2!E108="","",SPtemplate2!E108)</f>
        <v>1+</v>
      </c>
      <c r="F108" s="94" t="s">
        <v>114</v>
      </c>
      <c r="G108" s="94">
        <f>IF(SPtemplate2!C108="","",SPtemplate2!C108)</f>
        <v>7</v>
      </c>
    </row>
    <row r="109" spans="1:7" x14ac:dyDescent="0.25">
      <c r="A109" s="94" t="str">
        <f>IF(SPtemplate2!A109="","",SPtemplate2!A109)</f>
        <v>Martin</v>
      </c>
      <c r="B109" s="94" t="str">
        <f>IF(SPtemplate2!G109="","",SPtemplate2!G109)</f>
        <v/>
      </c>
      <c r="C109" s="94">
        <f>IF(SPtemplate2!C109="","",SPtemplate2!C109)</f>
        <v>7</v>
      </c>
      <c r="D109" s="94" t="str">
        <f>IF(SPtemplate2!D109="","", SPtemplate2!D109)</f>
        <v>7N-IT</v>
      </c>
      <c r="E109" s="94" t="str">
        <f>IF(SPtemplate2!E109="","",SPtemplate2!E109)</f>
        <v>1+</v>
      </c>
      <c r="F109" s="94" t="s">
        <v>114</v>
      </c>
      <c r="G109" s="94">
        <f>IF(SPtemplate2!C109="","",SPtemplate2!C109)</f>
        <v>7</v>
      </c>
    </row>
    <row r="110" spans="1:7" x14ac:dyDescent="0.25">
      <c r="A110" s="94" t="str">
        <f>IF(SPtemplate2!A110="","",SPtemplate2!A110)</f>
        <v>Jack</v>
      </c>
      <c r="B110" s="94" t="str">
        <f>IF(SPtemplate2!G110="","",SPtemplate2!G110)</f>
        <v/>
      </c>
      <c r="C110" s="94">
        <f>IF(SPtemplate2!C110="","",SPtemplate2!C110)</f>
        <v>7</v>
      </c>
      <c r="D110" s="94" t="str">
        <f>IF(SPtemplate2!D110="","", SPtemplate2!D110)</f>
        <v>7N-IT</v>
      </c>
      <c r="E110" s="94">
        <f>IF(SPtemplate2!E110="","",SPtemplate2!E110)</f>
        <v>1</v>
      </c>
      <c r="F110" s="94" t="s">
        <v>114</v>
      </c>
      <c r="G110" s="94">
        <f>IF(SPtemplate2!C110="","",SPtemplate2!C110)</f>
        <v>7</v>
      </c>
    </row>
    <row r="111" spans="1:7" x14ac:dyDescent="0.25">
      <c r="A111" s="94" t="str">
        <f>IF(SPtemplate2!A111="","",SPtemplate2!A111)</f>
        <v>Vincent</v>
      </c>
      <c r="B111" s="94" t="str">
        <f>IF(SPtemplate2!G111="","",SPtemplate2!G111)</f>
        <v/>
      </c>
      <c r="C111" s="94">
        <f>IF(SPtemplate2!C111="","",SPtemplate2!C111)</f>
        <v>7</v>
      </c>
      <c r="D111" s="94" t="str">
        <f>IF(SPtemplate2!D111="","", SPtemplate2!D111)</f>
        <v>7N-IT</v>
      </c>
      <c r="E111" s="94" t="str">
        <f>IF(SPtemplate2!E111="","",SPtemplate2!E111)</f>
        <v>1+</v>
      </c>
      <c r="F111" s="94" t="s">
        <v>114</v>
      </c>
      <c r="G111" s="94">
        <f>IF(SPtemplate2!C111="","",SPtemplate2!C111)</f>
        <v>7</v>
      </c>
    </row>
    <row r="112" spans="1:7" x14ac:dyDescent="0.25">
      <c r="A112" s="94" t="str">
        <f>IF(SPtemplate2!A112="","",SPtemplate2!A112)</f>
        <v>Beth</v>
      </c>
      <c r="B112" s="94" t="str">
        <f>IF(SPtemplate2!G112="","",SPtemplate2!G112)</f>
        <v/>
      </c>
      <c r="C112" s="94">
        <f>IF(SPtemplate2!C112="","",SPtemplate2!C112)</f>
        <v>7</v>
      </c>
      <c r="D112" s="94" t="str">
        <f>IF(SPtemplate2!D112="","", SPtemplate2!D112)</f>
        <v>7N-IT</v>
      </c>
      <c r="E112" s="94">
        <f>IF(SPtemplate2!E112="","",SPtemplate2!E112)</f>
        <v>2</v>
      </c>
      <c r="F112" s="94" t="s">
        <v>114</v>
      </c>
      <c r="G112" s="94">
        <f>IF(SPtemplate2!C112="","",SPtemplate2!C112)</f>
        <v>7</v>
      </c>
    </row>
    <row r="113" spans="1:7" x14ac:dyDescent="0.25">
      <c r="A113" s="94" t="str">
        <f>IF(SPtemplate2!A113="","",SPtemplate2!A113)</f>
        <v>Franklin</v>
      </c>
      <c r="B113" s="94" t="str">
        <f>IF(SPtemplate2!G113="","",SPtemplate2!G113)</f>
        <v/>
      </c>
      <c r="C113" s="94">
        <f>IF(SPtemplate2!C113="","",SPtemplate2!C113)</f>
        <v>7</v>
      </c>
      <c r="D113" s="94" t="str">
        <f>IF(SPtemplate2!D113="","", SPtemplate2!D113)</f>
        <v>7N-IT</v>
      </c>
      <c r="E113" s="94" t="str">
        <f>IF(SPtemplate2!E113="","",SPtemplate2!E113)</f>
        <v>1+</v>
      </c>
      <c r="F113" s="94" t="s">
        <v>114</v>
      </c>
      <c r="G113" s="94">
        <f>IF(SPtemplate2!C113="","",SPtemplate2!C113)</f>
        <v>7</v>
      </c>
    </row>
    <row r="114" spans="1:7" x14ac:dyDescent="0.25">
      <c r="A114" s="94" t="str">
        <f>IF(SPtemplate2!A114="","",SPtemplate2!A114)</f>
        <v>Glen</v>
      </c>
      <c r="B114" s="94" t="str">
        <f>IF(SPtemplate2!G114="","",SPtemplate2!G114)</f>
        <v/>
      </c>
      <c r="C114" s="94">
        <f>IF(SPtemplate2!C114="","",SPtemplate2!C114)</f>
        <v>7</v>
      </c>
      <c r="D114" s="94" t="str">
        <f>IF(SPtemplate2!D114="","", SPtemplate2!D114)</f>
        <v>7N-IT</v>
      </c>
      <c r="E114" s="94">
        <f>IF(SPtemplate2!E114="","",SPtemplate2!E114)</f>
        <v>1</v>
      </c>
      <c r="F114" s="94" t="s">
        <v>114</v>
      </c>
      <c r="G114" s="94">
        <f>IF(SPtemplate2!C114="","",SPtemplate2!C114)</f>
        <v>7</v>
      </c>
    </row>
    <row r="115" spans="1:7" x14ac:dyDescent="0.25">
      <c r="A115" s="94" t="str">
        <f>IF(SPtemplate2!A115="","",SPtemplate2!A115)</f>
        <v>Judith</v>
      </c>
      <c r="B115" s="94" t="str">
        <f>IF(SPtemplate2!G115="","",SPtemplate2!G115)</f>
        <v/>
      </c>
      <c r="C115" s="94">
        <f>IF(SPtemplate2!C115="","",SPtemplate2!C115)</f>
        <v>7</v>
      </c>
      <c r="D115" s="94" t="str">
        <f>IF(SPtemplate2!D115="","", SPtemplate2!D115)</f>
        <v>7N-IT</v>
      </c>
      <c r="E115" s="94">
        <f>IF(SPtemplate2!E115="","",SPtemplate2!E115)</f>
        <v>2</v>
      </c>
      <c r="F115" s="94" t="s">
        <v>114</v>
      </c>
      <c r="G115" s="94">
        <f>IF(SPtemplate2!C115="","",SPtemplate2!C115)</f>
        <v>7</v>
      </c>
    </row>
    <row r="116" spans="1:7" x14ac:dyDescent="0.25">
      <c r="A116" s="94" t="str">
        <f>IF(SPtemplate2!A116="","",SPtemplate2!A116)</f>
        <v>Alice</v>
      </c>
      <c r="B116" s="94" t="str">
        <f>IF(SPtemplate2!G116="","",SPtemplate2!G116)</f>
        <v/>
      </c>
      <c r="C116" s="94">
        <f>IF(SPtemplate2!C116="","",SPtemplate2!C116)</f>
        <v>7</v>
      </c>
      <c r="D116" s="94" t="str">
        <f>IF(SPtemplate2!D116="","", SPtemplate2!D116)</f>
        <v>7N-IT</v>
      </c>
      <c r="E116" s="94" t="str">
        <f>IF(SPtemplate2!E116="","",SPtemplate2!E116)</f>
        <v>0+</v>
      </c>
      <c r="F116" s="94" t="s">
        <v>114</v>
      </c>
      <c r="G116" s="94">
        <f>IF(SPtemplate2!C116="","",SPtemplate2!C116)</f>
        <v>7</v>
      </c>
    </row>
    <row r="117" spans="1:7" x14ac:dyDescent="0.25">
      <c r="A117" s="94" t="str">
        <f>IF(SPtemplate2!A117="","",SPtemplate2!A117)</f>
        <v>Bruce</v>
      </c>
      <c r="B117" s="94" t="str">
        <f>IF(SPtemplate2!G117="","",SPtemplate2!G117)</f>
        <v/>
      </c>
      <c r="C117" s="94">
        <f>IF(SPtemplate2!C117="","",SPtemplate2!C117)</f>
        <v>7</v>
      </c>
      <c r="D117" s="94" t="str">
        <f>IF(SPtemplate2!D117="","", SPtemplate2!D117)</f>
        <v>7N-IT</v>
      </c>
      <c r="E117" s="94" t="str">
        <f>IF(SPtemplate2!E117="","",SPtemplate2!E117)</f>
        <v>1+</v>
      </c>
      <c r="F117" s="94" t="s">
        <v>114</v>
      </c>
      <c r="G117" s="94">
        <f>IF(SPtemplate2!C117="","",SPtemplate2!C117)</f>
        <v>7</v>
      </c>
    </row>
    <row r="118" spans="1:7" x14ac:dyDescent="0.25">
      <c r="A118" s="94" t="str">
        <f>IF(SPtemplate2!A118="","",SPtemplate2!A118)</f>
        <v>Kathleen</v>
      </c>
      <c r="B118" s="94" t="str">
        <f>IF(SPtemplate2!G118="","",SPtemplate2!G118)</f>
        <v/>
      </c>
      <c r="C118" s="94">
        <f>IF(SPtemplate2!C118="","",SPtemplate2!C118)</f>
        <v>7</v>
      </c>
      <c r="D118" s="94" t="str">
        <f>IF(SPtemplate2!D118="","", SPtemplate2!D118)</f>
        <v>7N-IT</v>
      </c>
      <c r="E118" s="94">
        <f>IF(SPtemplate2!E118="","",SPtemplate2!E118)</f>
        <v>2</v>
      </c>
      <c r="F118" s="94" t="s">
        <v>114</v>
      </c>
      <c r="G118" s="94">
        <f>IF(SPtemplate2!C118="","",SPtemplate2!C118)</f>
        <v>7</v>
      </c>
    </row>
    <row r="119" spans="1:7" x14ac:dyDescent="0.25">
      <c r="A119" s="94" t="str">
        <f>IF(SPtemplate2!A119="","",SPtemplate2!A119)</f>
        <v>Amy</v>
      </c>
      <c r="B119" s="94" t="str">
        <f>IF(SPtemplate2!G119="","",SPtemplate2!G119)</f>
        <v/>
      </c>
      <c r="C119" s="94">
        <f>IF(SPtemplate2!C119="","",SPtemplate2!C119)</f>
        <v>7</v>
      </c>
      <c r="D119" s="94" t="str">
        <f>IF(SPtemplate2!D119="","", SPtemplate2!D119)</f>
        <v>7N-IT</v>
      </c>
      <c r="E119" s="94" t="str">
        <f>IF(SPtemplate2!E119="","",SPtemplate2!E119)</f>
        <v>1+</v>
      </c>
      <c r="F119" s="94" t="s">
        <v>114</v>
      </c>
      <c r="G119" s="94">
        <f>IF(SPtemplate2!C119="","",SPtemplate2!C119)</f>
        <v>7</v>
      </c>
    </row>
    <row r="120" spans="1:7" x14ac:dyDescent="0.25">
      <c r="A120" s="94" t="str">
        <f>IF(SPtemplate2!A120="","",SPtemplate2!A120)</f>
        <v>Ronnie</v>
      </c>
      <c r="B120" s="94" t="str">
        <f>IF(SPtemplate2!G120="","",SPtemplate2!G120)</f>
        <v/>
      </c>
      <c r="C120" s="94">
        <f>IF(SPtemplate2!C120="","",SPtemplate2!C120)</f>
        <v>7</v>
      </c>
      <c r="D120" s="94" t="str">
        <f>IF(SPtemplate2!D120="","", SPtemplate2!D120)</f>
        <v>7N-IT</v>
      </c>
      <c r="E120" s="94" t="str">
        <f>IF(SPtemplate2!E120="","",SPtemplate2!E120)</f>
        <v>1+</v>
      </c>
      <c r="F120" s="94" t="s">
        <v>114</v>
      </c>
      <c r="G120" s="94">
        <f>IF(SPtemplate2!C120="","",SPtemplate2!C120)</f>
        <v>7</v>
      </c>
    </row>
    <row r="121" spans="1:7" x14ac:dyDescent="0.25">
      <c r="A121" s="94" t="str">
        <f>IF(SPtemplate2!A121="","",SPtemplate2!A121)</f>
        <v>Martha</v>
      </c>
      <c r="B121" s="94" t="str">
        <f>IF(SPtemplate2!G121="","",SPtemplate2!G121)</f>
        <v/>
      </c>
      <c r="C121" s="94">
        <f>IF(SPtemplate2!C121="","",SPtemplate2!C121)</f>
        <v>7</v>
      </c>
      <c r="D121" s="94" t="str">
        <f>IF(SPtemplate2!D121="","", SPtemplate2!D121)</f>
        <v>7N-IT</v>
      </c>
      <c r="E121" s="94" t="str">
        <f>IF(SPtemplate2!E121="","",SPtemplate2!E121)</f>
        <v>1+</v>
      </c>
      <c r="F121" s="94" t="s">
        <v>114</v>
      </c>
      <c r="G121" s="94">
        <f>IF(SPtemplate2!C121="","",SPtemplate2!C121)</f>
        <v>7</v>
      </c>
    </row>
    <row r="122" spans="1:7" x14ac:dyDescent="0.25">
      <c r="A122" s="94" t="str">
        <f>IF(SPtemplate2!A122="","",SPtemplate2!A122)</f>
        <v>Lynn</v>
      </c>
      <c r="B122" s="94" t="str">
        <f>IF(SPtemplate2!G122="","",SPtemplate2!G122)</f>
        <v/>
      </c>
      <c r="C122" s="94">
        <f>IF(SPtemplate2!C122="","",SPtemplate2!C122)</f>
        <v>7</v>
      </c>
      <c r="D122" s="94" t="str">
        <f>IF(SPtemplate2!D122="","", SPtemplate2!D122)</f>
        <v>7N-IT</v>
      </c>
      <c r="E122" s="94" t="str">
        <f>IF(SPtemplate2!E122="","",SPtemplate2!E122)</f>
        <v>2+</v>
      </c>
      <c r="F122" s="94" t="s">
        <v>114</v>
      </c>
      <c r="G122" s="94">
        <f>IF(SPtemplate2!C122="","",SPtemplate2!C122)</f>
        <v>7</v>
      </c>
    </row>
    <row r="123" spans="1:7" x14ac:dyDescent="0.25">
      <c r="A123" s="94" t="str">
        <f>IF(SPtemplate2!A123="","",SPtemplate2!A123)</f>
        <v>Robert</v>
      </c>
      <c r="B123" s="94" t="str">
        <f>IF(SPtemplate2!G123="","",SPtemplate2!G123)</f>
        <v/>
      </c>
      <c r="C123" s="94">
        <f>IF(SPtemplate2!C123="","",SPtemplate2!C123)</f>
        <v>7</v>
      </c>
      <c r="D123" s="94" t="str">
        <f>IF(SPtemplate2!D123="","", SPtemplate2!D123)</f>
        <v>7N-IT</v>
      </c>
      <c r="E123" s="94" t="str">
        <f>IF(SPtemplate2!E123="","",SPtemplate2!E123)</f>
        <v>1+</v>
      </c>
      <c r="F123" s="94" t="s">
        <v>114</v>
      </c>
      <c r="G123" s="94">
        <f>IF(SPtemplate2!C123="","",SPtemplate2!C123)</f>
        <v>7</v>
      </c>
    </row>
    <row r="124" spans="1:7" x14ac:dyDescent="0.25">
      <c r="A124" s="94" t="str">
        <f>IF(SPtemplate2!A124="","",SPtemplate2!A124)</f>
        <v>Pauline</v>
      </c>
      <c r="B124" s="94" t="str">
        <f>IF(SPtemplate2!G124="","",SPtemplate2!G124)</f>
        <v/>
      </c>
      <c r="C124" s="94">
        <f>IF(SPtemplate2!C124="","",SPtemplate2!C124)</f>
        <v>7</v>
      </c>
      <c r="D124" s="94" t="str">
        <f>IF(SPtemplate2!D124="","", SPtemplate2!D124)</f>
        <v>7N-IT</v>
      </c>
      <c r="E124" s="94" t="str">
        <f>IF(SPtemplate2!E124="","",SPtemplate2!E124)</f>
        <v>2+</v>
      </c>
      <c r="F124" s="94" t="s">
        <v>114</v>
      </c>
      <c r="G124" s="94">
        <f>IF(SPtemplate2!C124="","",SPtemplate2!C124)</f>
        <v>7</v>
      </c>
    </row>
    <row r="125" spans="1:7" x14ac:dyDescent="0.25">
      <c r="A125" s="94" t="str">
        <f>IF(SPtemplate2!A125="","",SPtemplate2!A125)</f>
        <v>Stephen</v>
      </c>
      <c r="B125" s="94" t="str">
        <f>IF(SPtemplate2!G125="","",SPtemplate2!G125)</f>
        <v/>
      </c>
      <c r="C125" s="94">
        <f>IF(SPtemplate2!C125="","",SPtemplate2!C125)</f>
        <v>7</v>
      </c>
      <c r="D125" s="94" t="str">
        <f>IF(SPtemplate2!D125="","", SPtemplate2!D125)</f>
        <v>7N-IT</v>
      </c>
      <c r="E125" s="94" t="str">
        <f>IF(SPtemplate2!E125="","",SPtemplate2!E125)</f>
        <v>1+</v>
      </c>
      <c r="F125" s="94" t="s">
        <v>114</v>
      </c>
      <c r="G125" s="94">
        <f>IF(SPtemplate2!C125="","",SPtemplate2!C125)</f>
        <v>7</v>
      </c>
    </row>
    <row r="126" spans="1:7" x14ac:dyDescent="0.25">
      <c r="A126" s="94" t="str">
        <f>IF(SPtemplate2!A126="","",SPtemplate2!A126)</f>
        <v>Donna</v>
      </c>
      <c r="B126" s="94" t="str">
        <f>IF(SPtemplate2!G126="","",SPtemplate2!G126)</f>
        <v/>
      </c>
      <c r="C126" s="94">
        <f>IF(SPtemplate2!C126="","",SPtemplate2!C126)</f>
        <v>7</v>
      </c>
      <c r="D126" s="94" t="str">
        <f>IF(SPtemplate2!D126="","", SPtemplate2!D126)</f>
        <v>7N-IT</v>
      </c>
      <c r="E126" s="94">
        <f>IF(SPtemplate2!E126="","",SPtemplate2!E126)</f>
        <v>2</v>
      </c>
      <c r="F126" s="94" t="s">
        <v>114</v>
      </c>
      <c r="G126" s="94">
        <f>IF(SPtemplate2!C126="","",SPtemplate2!C126)</f>
        <v>7</v>
      </c>
    </row>
    <row r="127" spans="1:7" x14ac:dyDescent="0.25">
      <c r="A127" s="94" t="str">
        <f>IF(SPtemplate2!A127="","",SPtemplate2!A127)</f>
        <v>Ben</v>
      </c>
      <c r="B127" s="94" t="str">
        <f>IF(SPtemplate2!G127="","",SPtemplate2!G127)</f>
        <v/>
      </c>
      <c r="C127" s="94">
        <f>IF(SPtemplate2!C127="","",SPtemplate2!C127)</f>
        <v>7</v>
      </c>
      <c r="D127" s="94" t="str">
        <f>IF(SPtemplate2!D127="","", SPtemplate2!D127)</f>
        <v>7O-IT</v>
      </c>
      <c r="E127" s="94">
        <f>IF(SPtemplate2!E127="","",SPtemplate2!E127)</f>
        <v>2</v>
      </c>
      <c r="F127" s="94" t="s">
        <v>114</v>
      </c>
      <c r="G127" s="94">
        <f>IF(SPtemplate2!C127="","",SPtemplate2!C127)</f>
        <v>7</v>
      </c>
    </row>
    <row r="128" spans="1:7" x14ac:dyDescent="0.25">
      <c r="A128" s="94" t="str">
        <f>IF(SPtemplate2!A128="","",SPtemplate2!A128)</f>
        <v>Kristin</v>
      </c>
      <c r="B128" s="94" t="str">
        <f>IF(SPtemplate2!G128="","",SPtemplate2!G128)</f>
        <v/>
      </c>
      <c r="C128" s="94">
        <f>IF(SPtemplate2!C128="","",SPtemplate2!C128)</f>
        <v>7</v>
      </c>
      <c r="D128" s="94" t="str">
        <f>IF(SPtemplate2!D128="","", SPtemplate2!D128)</f>
        <v>7O-IT</v>
      </c>
      <c r="E128" s="94" t="str">
        <f>IF(SPtemplate2!E128="","",SPtemplate2!E128)</f>
        <v>1+</v>
      </c>
      <c r="F128" s="94" t="s">
        <v>114</v>
      </c>
      <c r="G128" s="94">
        <f>IF(SPtemplate2!C128="","",SPtemplate2!C128)</f>
        <v>7</v>
      </c>
    </row>
    <row r="129" spans="1:7" x14ac:dyDescent="0.25">
      <c r="A129" s="94" t="str">
        <f>IF(SPtemplate2!A129="","",SPtemplate2!A129)</f>
        <v>Ryan</v>
      </c>
      <c r="B129" s="94" t="str">
        <f>IF(SPtemplate2!G129="","",SPtemplate2!G129)</f>
        <v/>
      </c>
      <c r="C129" s="94">
        <f>IF(SPtemplate2!C129="","",SPtemplate2!C129)</f>
        <v>7</v>
      </c>
      <c r="D129" s="94" t="str">
        <f>IF(SPtemplate2!D129="","", SPtemplate2!D129)</f>
        <v>7O-IT</v>
      </c>
      <c r="E129" s="94" t="str">
        <f>IF(SPtemplate2!E129="","",SPtemplate2!E129)</f>
        <v>1+</v>
      </c>
      <c r="F129" s="94" t="s">
        <v>114</v>
      </c>
      <c r="G129" s="94">
        <f>IF(SPtemplate2!C129="","",SPtemplate2!C129)</f>
        <v>7</v>
      </c>
    </row>
    <row r="130" spans="1:7" x14ac:dyDescent="0.25">
      <c r="A130" s="94" t="str">
        <f>IF(SPtemplate2!A130="","",SPtemplate2!A130)</f>
        <v>Tracey</v>
      </c>
      <c r="B130" s="94" t="str">
        <f>IF(SPtemplate2!G130="","",SPtemplate2!G130)</f>
        <v/>
      </c>
      <c r="C130" s="94">
        <f>IF(SPtemplate2!C130="","",SPtemplate2!C130)</f>
        <v>7</v>
      </c>
      <c r="D130" s="94" t="str">
        <f>IF(SPtemplate2!D130="","", SPtemplate2!D130)</f>
        <v>7O-IT</v>
      </c>
      <c r="E130" s="94">
        <f>IF(SPtemplate2!E130="","",SPtemplate2!E130)</f>
        <v>2</v>
      </c>
      <c r="F130" s="94" t="s">
        <v>114</v>
      </c>
      <c r="G130" s="94">
        <f>IF(SPtemplate2!C130="","",SPtemplate2!C130)</f>
        <v>7</v>
      </c>
    </row>
    <row r="131" spans="1:7" x14ac:dyDescent="0.25">
      <c r="A131" s="94" t="str">
        <f>IF(SPtemplate2!A131="","",SPtemplate2!A131)</f>
        <v>Mark</v>
      </c>
      <c r="B131" s="94" t="str">
        <f>IF(SPtemplate2!G131="","",SPtemplate2!G131)</f>
        <v/>
      </c>
      <c r="C131" s="94">
        <f>IF(SPtemplate2!C131="","",SPtemplate2!C131)</f>
        <v>7</v>
      </c>
      <c r="D131" s="94" t="str">
        <f>IF(SPtemplate2!D131="","", SPtemplate2!D131)</f>
        <v>7O-IT</v>
      </c>
      <c r="E131" s="94" t="str">
        <f>IF(SPtemplate2!E131="","",SPtemplate2!E131)</f>
        <v>1-</v>
      </c>
      <c r="F131" s="94" t="s">
        <v>114</v>
      </c>
      <c r="G131" s="94">
        <f>IF(SPtemplate2!C131="","",SPtemplate2!C131)</f>
        <v>7</v>
      </c>
    </row>
    <row r="132" spans="1:7" x14ac:dyDescent="0.25">
      <c r="A132" s="94" t="str">
        <f>IF(SPtemplate2!A132="","",SPtemplate2!A132)</f>
        <v>Janet</v>
      </c>
      <c r="B132" s="94" t="str">
        <f>IF(SPtemplate2!G132="","",SPtemplate2!G132)</f>
        <v/>
      </c>
      <c r="C132" s="94">
        <f>IF(SPtemplate2!C132="","",SPtemplate2!C132)</f>
        <v>7</v>
      </c>
      <c r="D132" s="94" t="str">
        <f>IF(SPtemplate2!D132="","", SPtemplate2!D132)</f>
        <v>7O-IT</v>
      </c>
      <c r="E132" s="94" t="str">
        <f>IF(SPtemplate2!E132="","",SPtemplate2!E132)</f>
        <v>1+</v>
      </c>
      <c r="F132" s="94" t="s">
        <v>114</v>
      </c>
      <c r="G132" s="94">
        <f>IF(SPtemplate2!C132="","",SPtemplate2!C132)</f>
        <v>7</v>
      </c>
    </row>
    <row r="133" spans="1:7" x14ac:dyDescent="0.25">
      <c r="A133" s="94" t="str">
        <f>IF(SPtemplate2!A133="","",SPtemplate2!A133)</f>
        <v>Leo</v>
      </c>
      <c r="B133" s="94" t="str">
        <f>IF(SPtemplate2!G133="","",SPtemplate2!G133)</f>
        <v/>
      </c>
      <c r="C133" s="94">
        <f>IF(SPtemplate2!C133="","",SPtemplate2!C133)</f>
        <v>7</v>
      </c>
      <c r="D133" s="94" t="str">
        <f>IF(SPtemplate2!D133="","", SPtemplate2!D133)</f>
        <v>7O-IT</v>
      </c>
      <c r="E133" s="94" t="str">
        <f>IF(SPtemplate2!E133="","",SPtemplate2!E133)</f>
        <v>3+</v>
      </c>
      <c r="F133" s="94" t="s">
        <v>114</v>
      </c>
      <c r="G133" s="94">
        <f>IF(SPtemplate2!C133="","",SPtemplate2!C133)</f>
        <v>7</v>
      </c>
    </row>
    <row r="134" spans="1:7" x14ac:dyDescent="0.25">
      <c r="A134" s="94" t="str">
        <f>IF(SPtemplate2!A134="","",SPtemplate2!A134)</f>
        <v>Sarah</v>
      </c>
      <c r="B134" s="94" t="str">
        <f>IF(SPtemplate2!G134="","",SPtemplate2!G134)</f>
        <v/>
      </c>
      <c r="C134" s="94">
        <f>IF(SPtemplate2!C134="","",SPtemplate2!C134)</f>
        <v>7</v>
      </c>
      <c r="D134" s="94" t="str">
        <f>IF(SPtemplate2!D134="","", SPtemplate2!D134)</f>
        <v>7O-IT</v>
      </c>
      <c r="E134" s="94" t="str">
        <f>IF(SPtemplate2!E134="","",SPtemplate2!E134)</f>
        <v>2+</v>
      </c>
      <c r="F134" s="94" t="s">
        <v>114</v>
      </c>
      <c r="G134" s="94">
        <f>IF(SPtemplate2!C134="","",SPtemplate2!C134)</f>
        <v>7</v>
      </c>
    </row>
    <row r="135" spans="1:7" x14ac:dyDescent="0.25">
      <c r="A135" s="94" t="str">
        <f>IF(SPtemplate2!A135="","",SPtemplate2!A135)</f>
        <v>Gladys</v>
      </c>
      <c r="B135" s="94" t="str">
        <f>IF(SPtemplate2!G135="","",SPtemplate2!G135)</f>
        <v/>
      </c>
      <c r="C135" s="94">
        <f>IF(SPtemplate2!C135="","",SPtemplate2!C135)</f>
        <v>7</v>
      </c>
      <c r="D135" s="94" t="str">
        <f>IF(SPtemplate2!D135="","", SPtemplate2!D135)</f>
        <v>7O-IT</v>
      </c>
      <c r="E135" s="94" t="str">
        <f>IF(SPtemplate2!E135="","",SPtemplate2!E135)</f>
        <v>1+</v>
      </c>
      <c r="F135" s="94" t="s">
        <v>114</v>
      </c>
      <c r="G135" s="94">
        <f>IF(SPtemplate2!C135="","",SPtemplate2!C135)</f>
        <v>7</v>
      </c>
    </row>
    <row r="136" spans="1:7" x14ac:dyDescent="0.25">
      <c r="A136" s="94" t="str">
        <f>IF(SPtemplate2!A136="","",SPtemplate2!A136)</f>
        <v>Hazel</v>
      </c>
      <c r="B136" s="94" t="str">
        <f>IF(SPtemplate2!G136="","",SPtemplate2!G136)</f>
        <v/>
      </c>
      <c r="C136" s="94">
        <f>IF(SPtemplate2!C136="","",SPtemplate2!C136)</f>
        <v>7</v>
      </c>
      <c r="D136" s="94" t="str">
        <f>IF(SPtemplate2!D136="","", SPtemplate2!D136)</f>
        <v>7O-IT</v>
      </c>
      <c r="E136" s="94">
        <f>IF(SPtemplate2!E136="","",SPtemplate2!E136)</f>
        <v>2</v>
      </c>
      <c r="F136" s="94" t="s">
        <v>114</v>
      </c>
      <c r="G136" s="94">
        <f>IF(SPtemplate2!C136="","",SPtemplate2!C136)</f>
        <v>7</v>
      </c>
    </row>
    <row r="137" spans="1:7" x14ac:dyDescent="0.25">
      <c r="A137" s="94" t="str">
        <f>IF(SPtemplate2!A137="","",SPtemplate2!A137)</f>
        <v>Hazel</v>
      </c>
      <c r="B137" s="94" t="str">
        <f>IF(SPtemplate2!G137="","",SPtemplate2!G137)</f>
        <v/>
      </c>
      <c r="C137" s="94">
        <f>IF(SPtemplate2!C137="","",SPtemplate2!C137)</f>
        <v>7</v>
      </c>
      <c r="D137" s="94" t="str">
        <f>IF(SPtemplate2!D137="","", SPtemplate2!D137)</f>
        <v>7O-IT</v>
      </c>
      <c r="E137" s="94" t="str">
        <f>IF(SPtemplate2!E137="","",SPtemplate2!E137)</f>
        <v>2+</v>
      </c>
      <c r="F137" s="94" t="s">
        <v>114</v>
      </c>
      <c r="G137" s="94">
        <f>IF(SPtemplate2!C137="","",SPtemplate2!C137)</f>
        <v>7</v>
      </c>
    </row>
    <row r="138" spans="1:7" x14ac:dyDescent="0.25">
      <c r="A138" s="94" t="str">
        <f>IF(SPtemplate2!A138="","",SPtemplate2!A138)</f>
        <v>Jerome</v>
      </c>
      <c r="B138" s="94" t="str">
        <f>IF(SPtemplate2!G138="","",SPtemplate2!G138)</f>
        <v/>
      </c>
      <c r="C138" s="94">
        <f>IF(SPtemplate2!C138="","",SPtemplate2!C138)</f>
        <v>7</v>
      </c>
      <c r="D138" s="94" t="str">
        <f>IF(SPtemplate2!D138="","", SPtemplate2!D138)</f>
        <v>7O-IT</v>
      </c>
      <c r="E138" s="94" t="str">
        <f>IF(SPtemplate2!E138="","",SPtemplate2!E138)</f>
        <v>2+</v>
      </c>
      <c r="F138" s="94" t="s">
        <v>114</v>
      </c>
      <c r="G138" s="94">
        <f>IF(SPtemplate2!C138="","",SPtemplate2!C138)</f>
        <v>7</v>
      </c>
    </row>
    <row r="139" spans="1:7" x14ac:dyDescent="0.25">
      <c r="A139" s="94" t="str">
        <f>IF(SPtemplate2!A139="","",SPtemplate2!A139)</f>
        <v>Vincent</v>
      </c>
      <c r="B139" s="94" t="str">
        <f>IF(SPtemplate2!G139="","",SPtemplate2!G139)</f>
        <v/>
      </c>
      <c r="C139" s="94">
        <f>IF(SPtemplate2!C139="","",SPtemplate2!C139)</f>
        <v>7</v>
      </c>
      <c r="D139" s="94" t="str">
        <f>IF(SPtemplate2!D139="","", SPtemplate2!D139)</f>
        <v>7O-IT</v>
      </c>
      <c r="E139" s="94" t="str">
        <f>IF(SPtemplate2!E139="","",SPtemplate2!E139)</f>
        <v>1-</v>
      </c>
      <c r="F139" s="94" t="s">
        <v>114</v>
      </c>
      <c r="G139" s="94">
        <f>IF(SPtemplate2!C139="","",SPtemplate2!C139)</f>
        <v>7</v>
      </c>
    </row>
    <row r="140" spans="1:7" x14ac:dyDescent="0.25">
      <c r="A140" s="94" t="str">
        <f>IF(SPtemplate2!A140="","",SPtemplate2!A140)</f>
        <v>Joseph</v>
      </c>
      <c r="B140" s="94" t="str">
        <f>IF(SPtemplate2!G140="","",SPtemplate2!G140)</f>
        <v/>
      </c>
      <c r="C140" s="94">
        <f>IF(SPtemplate2!C140="","",SPtemplate2!C140)</f>
        <v>7</v>
      </c>
      <c r="D140" s="94" t="str">
        <f>IF(SPtemplate2!D140="","", SPtemplate2!D140)</f>
        <v>7O-IT</v>
      </c>
      <c r="E140" s="94" t="str">
        <f>IF(SPtemplate2!E140="","",SPtemplate2!E140)</f>
        <v>1-</v>
      </c>
      <c r="F140" s="94" t="s">
        <v>114</v>
      </c>
      <c r="G140" s="94">
        <f>IF(SPtemplate2!C140="","",SPtemplate2!C140)</f>
        <v>7</v>
      </c>
    </row>
    <row r="141" spans="1:7" x14ac:dyDescent="0.25">
      <c r="A141" s="94" t="str">
        <f>IF(SPtemplate2!A141="","",SPtemplate2!A141)</f>
        <v>Alison</v>
      </c>
      <c r="B141" s="94" t="str">
        <f>IF(SPtemplate2!G141="","",SPtemplate2!G141)</f>
        <v/>
      </c>
      <c r="C141" s="94">
        <f>IF(SPtemplate2!C141="","",SPtemplate2!C141)</f>
        <v>7</v>
      </c>
      <c r="D141" s="94" t="str">
        <f>IF(SPtemplate2!D141="","", SPtemplate2!D141)</f>
        <v>7O-IT</v>
      </c>
      <c r="E141" s="94" t="str">
        <f>IF(SPtemplate2!E141="","",SPtemplate2!E141)</f>
        <v>3+</v>
      </c>
      <c r="F141" s="94" t="s">
        <v>114</v>
      </c>
      <c r="G141" s="94">
        <f>IF(SPtemplate2!C141="","",SPtemplate2!C141)</f>
        <v>7</v>
      </c>
    </row>
    <row r="142" spans="1:7" x14ac:dyDescent="0.25">
      <c r="A142" s="94" t="str">
        <f>IF(SPtemplate2!A142="","",SPtemplate2!A142)</f>
        <v>Eric</v>
      </c>
      <c r="B142" s="94" t="str">
        <f>IF(SPtemplate2!G142="","",SPtemplate2!G142)</f>
        <v/>
      </c>
      <c r="C142" s="94">
        <f>IF(SPtemplate2!C142="","",SPtemplate2!C142)</f>
        <v>7</v>
      </c>
      <c r="D142" s="94" t="str">
        <f>IF(SPtemplate2!D142="","", SPtemplate2!D142)</f>
        <v>7O-IT</v>
      </c>
      <c r="E142" s="94">
        <f>IF(SPtemplate2!E142="","",SPtemplate2!E142)</f>
        <v>3</v>
      </c>
      <c r="F142" s="94" t="s">
        <v>114</v>
      </c>
      <c r="G142" s="94">
        <f>IF(SPtemplate2!C142="","",SPtemplate2!C142)</f>
        <v>7</v>
      </c>
    </row>
    <row r="143" spans="1:7" x14ac:dyDescent="0.25">
      <c r="A143" s="94" t="str">
        <f>IF(SPtemplate2!A143="","",SPtemplate2!A143)</f>
        <v>Claire</v>
      </c>
      <c r="B143" s="94" t="str">
        <f>IF(SPtemplate2!G143="","",SPtemplate2!G143)</f>
        <v/>
      </c>
      <c r="C143" s="94">
        <f>IF(SPtemplate2!C143="","",SPtemplate2!C143)</f>
        <v>7</v>
      </c>
      <c r="D143" s="94" t="str">
        <f>IF(SPtemplate2!D143="","", SPtemplate2!D143)</f>
        <v>7O-IT</v>
      </c>
      <c r="E143" s="94">
        <f>IF(SPtemplate2!E143="","",SPtemplate2!E143)</f>
        <v>2</v>
      </c>
      <c r="F143" s="94" t="s">
        <v>114</v>
      </c>
      <c r="G143" s="94">
        <f>IF(SPtemplate2!C143="","",SPtemplate2!C143)</f>
        <v>7</v>
      </c>
    </row>
    <row r="144" spans="1:7" x14ac:dyDescent="0.25">
      <c r="A144" s="94" t="str">
        <f>IF(SPtemplate2!A144="","",SPtemplate2!A144)</f>
        <v>Judy</v>
      </c>
      <c r="B144" s="94" t="str">
        <f>IF(SPtemplate2!G144="","",SPtemplate2!G144)</f>
        <v/>
      </c>
      <c r="C144" s="94">
        <f>IF(SPtemplate2!C144="","",SPtemplate2!C144)</f>
        <v>7</v>
      </c>
      <c r="D144" s="94" t="str">
        <f>IF(SPtemplate2!D144="","", SPtemplate2!D144)</f>
        <v>7O-IT</v>
      </c>
      <c r="E144" s="94">
        <f>IF(SPtemplate2!E144="","",SPtemplate2!E144)</f>
        <v>2</v>
      </c>
      <c r="F144" s="94" t="s">
        <v>114</v>
      </c>
      <c r="G144" s="94">
        <f>IF(SPtemplate2!C144="","",SPtemplate2!C144)</f>
        <v>7</v>
      </c>
    </row>
    <row r="145" spans="1:7" x14ac:dyDescent="0.25">
      <c r="A145" s="94" t="str">
        <f>IF(SPtemplate2!A145="","",SPtemplate2!A145)</f>
        <v>Timothy</v>
      </c>
      <c r="B145" s="94" t="str">
        <f>IF(SPtemplate2!G145="","",SPtemplate2!G145)</f>
        <v/>
      </c>
      <c r="C145" s="94">
        <f>IF(SPtemplate2!C145="","",SPtemplate2!C145)</f>
        <v>7</v>
      </c>
      <c r="D145" s="94" t="str">
        <f>IF(SPtemplate2!D145="","", SPtemplate2!D145)</f>
        <v>7O-IT</v>
      </c>
      <c r="E145" s="94" t="str">
        <f>IF(SPtemplate2!E145="","",SPtemplate2!E145)</f>
        <v>1+</v>
      </c>
      <c r="F145" s="94" t="s">
        <v>114</v>
      </c>
      <c r="G145" s="94">
        <f>IF(SPtemplate2!C145="","",SPtemplate2!C145)</f>
        <v>7</v>
      </c>
    </row>
    <row r="146" spans="1:7" x14ac:dyDescent="0.25">
      <c r="A146" s="94" t="str">
        <f>IF(SPtemplate2!A146="","",SPtemplate2!A146)</f>
        <v>Ted</v>
      </c>
      <c r="B146" s="94" t="str">
        <f>IF(SPtemplate2!G146="","",SPtemplate2!G146)</f>
        <v/>
      </c>
      <c r="C146" s="94">
        <f>IF(SPtemplate2!C146="","",SPtemplate2!C146)</f>
        <v>7</v>
      </c>
      <c r="D146" s="94" t="str">
        <f>IF(SPtemplate2!D146="","", SPtemplate2!D146)</f>
        <v>7O-IT</v>
      </c>
      <c r="E146" s="94" t="str">
        <f>IF(SPtemplate2!E146="","",SPtemplate2!E146)</f>
        <v>2+</v>
      </c>
      <c r="F146" s="94" t="s">
        <v>114</v>
      </c>
      <c r="G146" s="94">
        <f>IF(SPtemplate2!C146="","",SPtemplate2!C146)</f>
        <v>7</v>
      </c>
    </row>
    <row r="147" spans="1:7" x14ac:dyDescent="0.25">
      <c r="A147" s="94" t="str">
        <f>IF(SPtemplate2!A147="","",SPtemplate2!A147)</f>
        <v>Sandra</v>
      </c>
      <c r="B147" s="94" t="str">
        <f>IF(SPtemplate2!G147="","",SPtemplate2!G147)</f>
        <v/>
      </c>
      <c r="C147" s="94">
        <f>IF(SPtemplate2!C147="","",SPtemplate2!C147)</f>
        <v>7</v>
      </c>
      <c r="D147" s="94" t="str">
        <f>IF(SPtemplate2!D147="","", SPtemplate2!D147)</f>
        <v>7O-IT</v>
      </c>
      <c r="E147" s="94" t="str">
        <f>IF(SPtemplate2!E147="","",SPtemplate2!E147)</f>
        <v>2+</v>
      </c>
      <c r="F147" s="94" t="s">
        <v>114</v>
      </c>
      <c r="G147" s="94">
        <f>IF(SPtemplate2!C147="","",SPtemplate2!C147)</f>
        <v>7</v>
      </c>
    </row>
    <row r="148" spans="1:7" x14ac:dyDescent="0.25">
      <c r="A148" s="94" t="str">
        <f>IF(SPtemplate2!A148="","",SPtemplate2!A148)</f>
        <v>Lester</v>
      </c>
      <c r="B148" s="94" t="str">
        <f>IF(SPtemplate2!G148="","",SPtemplate2!G148)</f>
        <v/>
      </c>
      <c r="C148" s="94">
        <f>IF(SPtemplate2!C148="","",SPtemplate2!C148)</f>
        <v>7</v>
      </c>
      <c r="D148" s="94" t="str">
        <f>IF(SPtemplate2!D148="","", SPtemplate2!D148)</f>
        <v>7O-IT</v>
      </c>
      <c r="E148" s="94" t="str">
        <f>IF(SPtemplate2!E148="","",SPtemplate2!E148)</f>
        <v>2+</v>
      </c>
      <c r="F148" s="94" t="s">
        <v>114</v>
      </c>
      <c r="G148" s="94">
        <f>IF(SPtemplate2!C148="","",SPtemplate2!C148)</f>
        <v>7</v>
      </c>
    </row>
    <row r="149" spans="1:7" x14ac:dyDescent="0.25">
      <c r="A149" s="94" t="str">
        <f>IF(SPtemplate2!A149="","",SPtemplate2!A149)</f>
        <v>Johnny</v>
      </c>
      <c r="B149" s="94" t="str">
        <f>IF(SPtemplate2!G149="","",SPtemplate2!G149)</f>
        <v/>
      </c>
      <c r="C149" s="94">
        <f>IF(SPtemplate2!C149="","",SPtemplate2!C149)</f>
        <v>7</v>
      </c>
      <c r="D149" s="94" t="str">
        <f>IF(SPtemplate2!D149="","", SPtemplate2!D149)</f>
        <v>7S-IT</v>
      </c>
      <c r="E149" s="94" t="str">
        <f>IF(SPtemplate2!E149="","",SPtemplate2!E149)</f>
        <v>1+</v>
      </c>
      <c r="F149" s="94" t="s">
        <v>114</v>
      </c>
      <c r="G149" s="94">
        <f>IF(SPtemplate2!C149="","",SPtemplate2!C149)</f>
        <v>7</v>
      </c>
    </row>
    <row r="150" spans="1:7" x14ac:dyDescent="0.25">
      <c r="A150" s="94" t="str">
        <f>IF(SPtemplate2!A150="","",SPtemplate2!A150)</f>
        <v>Lauren</v>
      </c>
      <c r="B150" s="94" t="str">
        <f>IF(SPtemplate2!G150="","",SPtemplate2!G150)</f>
        <v/>
      </c>
      <c r="C150" s="94">
        <f>IF(SPtemplate2!C150="","",SPtemplate2!C150)</f>
        <v>7</v>
      </c>
      <c r="D150" s="94" t="str">
        <f>IF(SPtemplate2!D150="","", SPtemplate2!D150)</f>
        <v>7S-IT</v>
      </c>
      <c r="E150" s="94" t="str">
        <f>IF(SPtemplate2!E150="","",SPtemplate2!E150)</f>
        <v>3+</v>
      </c>
      <c r="F150" s="94" t="s">
        <v>114</v>
      </c>
      <c r="G150" s="94">
        <f>IF(SPtemplate2!C150="","",SPtemplate2!C150)</f>
        <v>7</v>
      </c>
    </row>
    <row r="151" spans="1:7" x14ac:dyDescent="0.25">
      <c r="A151" s="94" t="str">
        <f>IF(SPtemplate2!A151="","",SPtemplate2!A151)</f>
        <v>Carolyn</v>
      </c>
      <c r="B151" s="94" t="str">
        <f>IF(SPtemplate2!G151="","",SPtemplate2!G151)</f>
        <v/>
      </c>
      <c r="C151" s="94">
        <f>IF(SPtemplate2!C151="","",SPtemplate2!C151)</f>
        <v>7</v>
      </c>
      <c r="D151" s="94" t="str">
        <f>IF(SPtemplate2!D151="","", SPtemplate2!D151)</f>
        <v>7S-IT</v>
      </c>
      <c r="E151" s="94" t="str">
        <f>IF(SPtemplate2!E151="","",SPtemplate2!E151)</f>
        <v>1+</v>
      </c>
      <c r="F151" s="94" t="s">
        <v>114</v>
      </c>
      <c r="G151" s="94">
        <f>IF(SPtemplate2!C151="","",SPtemplate2!C151)</f>
        <v>7</v>
      </c>
    </row>
    <row r="152" spans="1:7" x14ac:dyDescent="0.25">
      <c r="A152" s="94" t="str">
        <f>IF(SPtemplate2!A152="","",SPtemplate2!A152)</f>
        <v>Charlene</v>
      </c>
      <c r="B152" s="94" t="str">
        <f>IF(SPtemplate2!G152="","",SPtemplate2!G152)</f>
        <v/>
      </c>
      <c r="C152" s="94">
        <f>IF(SPtemplate2!C152="","",SPtemplate2!C152)</f>
        <v>7</v>
      </c>
      <c r="D152" s="94" t="str">
        <f>IF(SPtemplate2!D152="","", SPtemplate2!D152)</f>
        <v>7S-IT</v>
      </c>
      <c r="E152" s="94">
        <f>IF(SPtemplate2!E152="","",SPtemplate2!E152)</f>
        <v>2</v>
      </c>
      <c r="F152" s="94" t="s">
        <v>114</v>
      </c>
      <c r="G152" s="94">
        <f>IF(SPtemplate2!C152="","",SPtemplate2!C152)</f>
        <v>7</v>
      </c>
    </row>
    <row r="153" spans="1:7" x14ac:dyDescent="0.25">
      <c r="A153" s="94" t="str">
        <f>IF(SPtemplate2!A153="","",SPtemplate2!A153)</f>
        <v>Sheryl</v>
      </c>
      <c r="B153" s="94" t="str">
        <f>IF(SPtemplate2!G153="","",SPtemplate2!G153)</f>
        <v/>
      </c>
      <c r="C153" s="94">
        <f>IF(SPtemplate2!C153="","",SPtemplate2!C153)</f>
        <v>7</v>
      </c>
      <c r="D153" s="94" t="str">
        <f>IF(SPtemplate2!D153="","", SPtemplate2!D153)</f>
        <v>7S-IT</v>
      </c>
      <c r="E153" s="94">
        <f>IF(SPtemplate2!E153="","",SPtemplate2!E153)</f>
        <v>2</v>
      </c>
      <c r="F153" s="94" t="s">
        <v>114</v>
      </c>
      <c r="G153" s="94">
        <f>IF(SPtemplate2!C153="","",SPtemplate2!C153)</f>
        <v>7</v>
      </c>
    </row>
    <row r="154" spans="1:7" x14ac:dyDescent="0.25">
      <c r="A154" s="94" t="str">
        <f>IF(SPtemplate2!A154="","",SPtemplate2!A154)</f>
        <v>Ben</v>
      </c>
      <c r="B154" s="94" t="str">
        <f>IF(SPtemplate2!G154="","",SPtemplate2!G154)</f>
        <v/>
      </c>
      <c r="C154" s="94">
        <f>IF(SPtemplate2!C154="","",SPtemplate2!C154)</f>
        <v>7</v>
      </c>
      <c r="D154" s="94" t="str">
        <f>IF(SPtemplate2!D154="","", SPtemplate2!D154)</f>
        <v>7S-IT</v>
      </c>
      <c r="E154" s="94" t="str">
        <f>IF(SPtemplate2!E154="","",SPtemplate2!E154)</f>
        <v>1+</v>
      </c>
      <c r="F154" s="94" t="s">
        <v>114</v>
      </c>
      <c r="G154" s="94">
        <f>IF(SPtemplate2!C154="","",SPtemplate2!C154)</f>
        <v>7</v>
      </c>
    </row>
    <row r="155" spans="1:7" x14ac:dyDescent="0.25">
      <c r="A155" s="94" t="str">
        <f>IF(SPtemplate2!A155="","",SPtemplate2!A155)</f>
        <v>Linda</v>
      </c>
      <c r="B155" s="94" t="str">
        <f>IF(SPtemplate2!G155="","",SPtemplate2!G155)</f>
        <v/>
      </c>
      <c r="C155" s="94">
        <f>IF(SPtemplate2!C155="","",SPtemplate2!C155)</f>
        <v>7</v>
      </c>
      <c r="D155" s="94" t="str">
        <f>IF(SPtemplate2!D155="","", SPtemplate2!D155)</f>
        <v>7S-IT</v>
      </c>
      <c r="E155" s="94" t="str">
        <f>IF(SPtemplate2!E155="","",SPtemplate2!E155)</f>
        <v>1+</v>
      </c>
      <c r="F155" s="94" t="s">
        <v>114</v>
      </c>
      <c r="G155" s="94">
        <f>IF(SPtemplate2!C155="","",SPtemplate2!C155)</f>
        <v>7</v>
      </c>
    </row>
    <row r="156" spans="1:7" x14ac:dyDescent="0.25">
      <c r="A156" s="94" t="str">
        <f>IF(SPtemplate2!A156="","",SPtemplate2!A156)</f>
        <v>Sarah</v>
      </c>
      <c r="B156" s="94" t="str">
        <f>IF(SPtemplate2!G156="","",SPtemplate2!G156)</f>
        <v/>
      </c>
      <c r="C156" s="94">
        <f>IF(SPtemplate2!C156="","",SPtemplate2!C156)</f>
        <v>7</v>
      </c>
      <c r="D156" s="94" t="str">
        <f>IF(SPtemplate2!D156="","", SPtemplate2!D156)</f>
        <v>7S-IT</v>
      </c>
      <c r="E156" s="94" t="str">
        <f>IF(SPtemplate2!E156="","",SPtemplate2!E156)</f>
        <v>1+</v>
      </c>
      <c r="F156" s="94" t="s">
        <v>114</v>
      </c>
      <c r="G156" s="94">
        <f>IF(SPtemplate2!C156="","",SPtemplate2!C156)</f>
        <v>7</v>
      </c>
    </row>
    <row r="157" spans="1:7" x14ac:dyDescent="0.25">
      <c r="A157" s="94" t="str">
        <f>IF(SPtemplate2!A157="","",SPtemplate2!A157)</f>
        <v>Rebecca</v>
      </c>
      <c r="B157" s="94" t="str">
        <f>IF(SPtemplate2!G157="","",SPtemplate2!G157)</f>
        <v>Rebecca7S-IT</v>
      </c>
      <c r="C157" s="94">
        <f>IF(SPtemplate2!C157="","",SPtemplate2!C157)</f>
        <v>7</v>
      </c>
      <c r="D157" s="94" t="str">
        <f>IF(SPtemplate2!D157="","", SPtemplate2!D157)</f>
        <v>7S-IT</v>
      </c>
      <c r="E157" s="94" t="str">
        <f>IF(SPtemplate2!E157="","",SPtemplate2!E157)</f>
        <v>1+</v>
      </c>
      <c r="F157" s="94" t="s">
        <v>114</v>
      </c>
      <c r="G157" s="94">
        <f>IF(SPtemplate2!C157="","",SPtemplate2!C157)</f>
        <v>7</v>
      </c>
    </row>
    <row r="158" spans="1:7" x14ac:dyDescent="0.25">
      <c r="A158" s="94" t="str">
        <f>IF(SPtemplate2!A158="","",SPtemplate2!A158)</f>
        <v>Glenda</v>
      </c>
      <c r="B158" s="94" t="str">
        <f>IF(SPtemplate2!G158="","",SPtemplate2!G158)</f>
        <v>Glenda7S-IT</v>
      </c>
      <c r="C158" s="94">
        <f>IF(SPtemplate2!C158="","",SPtemplate2!C158)</f>
        <v>7</v>
      </c>
      <c r="D158" s="94" t="str">
        <f>IF(SPtemplate2!D158="","", SPtemplate2!D158)</f>
        <v>7S-IT</v>
      </c>
      <c r="E158" s="94" t="str">
        <f>IF(SPtemplate2!E158="","",SPtemplate2!E158)</f>
        <v>3+</v>
      </c>
      <c r="F158" s="94" t="s">
        <v>114</v>
      </c>
      <c r="G158" s="94">
        <f>IF(SPtemplate2!C158="","",SPtemplate2!C158)</f>
        <v>7</v>
      </c>
    </row>
    <row r="159" spans="1:7" x14ac:dyDescent="0.25">
      <c r="A159" s="94" t="str">
        <f>IF(SPtemplate2!A159="","",SPtemplate2!A159)</f>
        <v>Don</v>
      </c>
      <c r="B159" s="94" t="str">
        <f>IF(SPtemplate2!G159="","",SPtemplate2!G159)</f>
        <v>Don7S-IT</v>
      </c>
      <c r="C159" s="94">
        <f>IF(SPtemplate2!C159="","",SPtemplate2!C159)</f>
        <v>7</v>
      </c>
      <c r="D159" s="94" t="str">
        <f>IF(SPtemplate2!D159="","", SPtemplate2!D159)</f>
        <v>7S-IT</v>
      </c>
      <c r="E159" s="94">
        <f>IF(SPtemplate2!E159="","",SPtemplate2!E159)</f>
        <v>2</v>
      </c>
      <c r="F159" s="94" t="s">
        <v>114</v>
      </c>
      <c r="G159" s="94">
        <f>IF(SPtemplate2!C159="","",SPtemplate2!C159)</f>
        <v>7</v>
      </c>
    </row>
    <row r="160" spans="1:7" x14ac:dyDescent="0.25">
      <c r="A160" s="94" t="str">
        <f>IF(SPtemplate2!A160="","",SPtemplate2!A160)</f>
        <v>Gregory</v>
      </c>
      <c r="B160" s="94" t="str">
        <f>IF(SPtemplate2!G160="","",SPtemplate2!G160)</f>
        <v>Gregory7S-IT</v>
      </c>
      <c r="C160" s="94">
        <f>IF(SPtemplate2!C160="","",SPtemplate2!C160)</f>
        <v>7</v>
      </c>
      <c r="D160" s="94" t="str">
        <f>IF(SPtemplate2!D160="","", SPtemplate2!D160)</f>
        <v>7S-IT</v>
      </c>
      <c r="E160" s="94" t="str">
        <f>IF(SPtemplate2!E160="","",SPtemplate2!E160)</f>
        <v>2+</v>
      </c>
      <c r="F160" s="94" t="s">
        <v>114</v>
      </c>
      <c r="G160" s="94">
        <f>IF(SPtemplate2!C160="","",SPtemplate2!C160)</f>
        <v>7</v>
      </c>
    </row>
    <row r="161" spans="1:7" x14ac:dyDescent="0.25">
      <c r="A161" s="94" t="str">
        <f>IF(SPtemplate2!A161="","",SPtemplate2!A161)</f>
        <v>Randy</v>
      </c>
      <c r="B161" s="94" t="str">
        <f>IF(SPtemplate2!G161="","",SPtemplate2!G161)</f>
        <v>Randy7S-IT</v>
      </c>
      <c r="C161" s="94">
        <f>IF(SPtemplate2!C161="","",SPtemplate2!C161)</f>
        <v>7</v>
      </c>
      <c r="D161" s="94" t="str">
        <f>IF(SPtemplate2!D161="","", SPtemplate2!D161)</f>
        <v>7S-IT</v>
      </c>
      <c r="E161" s="94" t="str">
        <f>IF(SPtemplate2!E161="","",SPtemplate2!E161)</f>
        <v>1+</v>
      </c>
      <c r="F161" s="94" t="s">
        <v>114</v>
      </c>
      <c r="G161" s="94">
        <f>IF(SPtemplate2!C161="","",SPtemplate2!C161)</f>
        <v>7</v>
      </c>
    </row>
    <row r="162" spans="1:7" x14ac:dyDescent="0.25">
      <c r="A162" s="94" t="str">
        <f>IF(SPtemplate2!A162="","",SPtemplate2!A162)</f>
        <v>Geraldine</v>
      </c>
      <c r="B162" s="94" t="str">
        <f>IF(SPtemplate2!G162="","",SPtemplate2!G162)</f>
        <v>Geraldine7S-IT</v>
      </c>
      <c r="C162" s="94">
        <f>IF(SPtemplate2!C162="","",SPtemplate2!C162)</f>
        <v>7</v>
      </c>
      <c r="D162" s="94" t="str">
        <f>IF(SPtemplate2!D162="","", SPtemplate2!D162)</f>
        <v>7S-IT</v>
      </c>
      <c r="E162" s="94" t="str">
        <f>IF(SPtemplate2!E162="","",SPtemplate2!E162)</f>
        <v>1+</v>
      </c>
      <c r="F162" s="94" t="s">
        <v>114</v>
      </c>
      <c r="G162" s="94">
        <f>IF(SPtemplate2!C162="","",SPtemplate2!C162)</f>
        <v>7</v>
      </c>
    </row>
    <row r="163" spans="1:7" x14ac:dyDescent="0.25">
      <c r="A163" s="94" t="str">
        <f>IF(SPtemplate2!A163="","",SPtemplate2!A163)</f>
        <v>Edna</v>
      </c>
      <c r="B163" s="94" t="str">
        <f>IF(SPtemplate2!G163="","",SPtemplate2!G163)</f>
        <v>Edna7S-IT</v>
      </c>
      <c r="C163" s="94">
        <f>IF(SPtemplate2!C163="","",SPtemplate2!C163)</f>
        <v>7</v>
      </c>
      <c r="D163" s="94" t="str">
        <f>IF(SPtemplate2!D163="","", SPtemplate2!D163)</f>
        <v>7S-IT</v>
      </c>
      <c r="E163" s="94">
        <f>IF(SPtemplate2!E163="","",SPtemplate2!E163)</f>
        <v>3</v>
      </c>
      <c r="F163" s="94" t="s">
        <v>114</v>
      </c>
      <c r="G163" s="94">
        <f>IF(SPtemplate2!C163="","",SPtemplate2!C163)</f>
        <v>7</v>
      </c>
    </row>
    <row r="164" spans="1:7" x14ac:dyDescent="0.25">
      <c r="A164" s="94" t="str">
        <f>IF(SPtemplate2!A164="","",SPtemplate2!A164)</f>
        <v>Faye</v>
      </c>
      <c r="B164" s="94" t="str">
        <f>IF(SPtemplate2!G164="","",SPtemplate2!G164)</f>
        <v>Faye7S-IT</v>
      </c>
      <c r="C164" s="94">
        <f>IF(SPtemplate2!C164="","",SPtemplate2!C164)</f>
        <v>7</v>
      </c>
      <c r="D164" s="94" t="str">
        <f>IF(SPtemplate2!D164="","", SPtemplate2!D164)</f>
        <v>7S-IT</v>
      </c>
      <c r="E164" s="94" t="str">
        <f>IF(SPtemplate2!E164="","",SPtemplate2!E164)</f>
        <v>1+</v>
      </c>
      <c r="F164" s="94" t="s">
        <v>114</v>
      </c>
      <c r="G164" s="94">
        <f>IF(SPtemplate2!C164="","",SPtemplate2!C164)</f>
        <v>7</v>
      </c>
    </row>
    <row r="165" spans="1:7" x14ac:dyDescent="0.25">
      <c r="A165" s="94" t="str">
        <f>IF(SPtemplate2!A165="","",SPtemplate2!A165)</f>
        <v>Kathy</v>
      </c>
      <c r="B165" s="94" t="str">
        <f>IF(SPtemplate2!G165="","",SPtemplate2!G165)</f>
        <v>Kathy7S-IT</v>
      </c>
      <c r="C165" s="94">
        <f>IF(SPtemplate2!C165="","",SPtemplate2!C165)</f>
        <v>7</v>
      </c>
      <c r="D165" s="94" t="str">
        <f>IF(SPtemplate2!D165="","", SPtemplate2!D165)</f>
        <v>7S-IT</v>
      </c>
      <c r="E165" s="94" t="str">
        <f>IF(SPtemplate2!E165="","",SPtemplate2!E165)</f>
        <v>2+</v>
      </c>
      <c r="F165" s="94" t="s">
        <v>114</v>
      </c>
      <c r="G165" s="94">
        <f>IF(SPtemplate2!C165="","",SPtemplate2!C165)</f>
        <v>7</v>
      </c>
    </row>
    <row r="166" spans="1:7" x14ac:dyDescent="0.25">
      <c r="A166" s="94" t="str">
        <f>IF(SPtemplate2!A166="","",SPtemplate2!A166)</f>
        <v>Marguerite</v>
      </c>
      <c r="B166" s="94" t="str">
        <f>IF(SPtemplate2!G166="","",SPtemplate2!G166)</f>
        <v>Marguerite7S-IT</v>
      </c>
      <c r="C166" s="94">
        <f>IF(SPtemplate2!C166="","",SPtemplate2!C166)</f>
        <v>7</v>
      </c>
      <c r="D166" s="94" t="str">
        <f>IF(SPtemplate2!D166="","", SPtemplate2!D166)</f>
        <v>7S-IT</v>
      </c>
      <c r="E166" s="94" t="str">
        <f>IF(SPtemplate2!E166="","",SPtemplate2!E166)</f>
        <v>1+</v>
      </c>
      <c r="F166" s="94" t="s">
        <v>114</v>
      </c>
      <c r="G166" s="94">
        <f>IF(SPtemplate2!C166="","",SPtemplate2!C166)</f>
        <v>7</v>
      </c>
    </row>
    <row r="167" spans="1:7" x14ac:dyDescent="0.25">
      <c r="A167" s="94" t="str">
        <f>IF(SPtemplate2!A167="","",SPtemplate2!A167)</f>
        <v>Marvin</v>
      </c>
      <c r="B167" s="94" t="str">
        <f>IF(SPtemplate2!G167="","",SPtemplate2!G167)</f>
        <v>Marvin7S-IT</v>
      </c>
      <c r="C167" s="94">
        <f>IF(SPtemplate2!C167="","",SPtemplate2!C167)</f>
        <v>7</v>
      </c>
      <c r="D167" s="94" t="str">
        <f>IF(SPtemplate2!D167="","", SPtemplate2!D167)</f>
        <v>7S-IT</v>
      </c>
      <c r="E167" s="94" t="str">
        <f>IF(SPtemplate2!E167="","",SPtemplate2!E167)</f>
        <v>2+</v>
      </c>
      <c r="F167" s="94" t="s">
        <v>114</v>
      </c>
      <c r="G167" s="94">
        <f>IF(SPtemplate2!C167="","",SPtemplate2!C167)</f>
        <v>7</v>
      </c>
    </row>
    <row r="168" spans="1:7" x14ac:dyDescent="0.25">
      <c r="A168" s="94" t="str">
        <f>IF(SPtemplate2!A168="","",SPtemplate2!A168)</f>
        <v>Alex</v>
      </c>
      <c r="B168" s="94" t="str">
        <f>IF(SPtemplate2!G168="","",SPtemplate2!G168)</f>
        <v>Alex7S-IT</v>
      </c>
      <c r="C168" s="94">
        <f>IF(SPtemplate2!C168="","",SPtemplate2!C168)</f>
        <v>7</v>
      </c>
      <c r="D168" s="94" t="str">
        <f>IF(SPtemplate2!D168="","", SPtemplate2!D168)</f>
        <v>7S-IT</v>
      </c>
      <c r="E168" s="94" t="str">
        <f>IF(SPtemplate2!E168="","",SPtemplate2!E168)</f>
        <v>1+</v>
      </c>
      <c r="F168" s="94" t="s">
        <v>114</v>
      </c>
      <c r="G168" s="94">
        <f>IF(SPtemplate2!C168="","",SPtemplate2!C168)</f>
        <v>7</v>
      </c>
    </row>
    <row r="169" spans="1:7" x14ac:dyDescent="0.25">
      <c r="A169" s="94" t="str">
        <f>IF(SPtemplate2!A169="","",SPtemplate2!A169)</f>
        <v>Alexander</v>
      </c>
      <c r="B169" s="94" t="str">
        <f>IF(SPtemplate2!G169="","",SPtemplate2!G169)</f>
        <v>Alexander7S-IT</v>
      </c>
      <c r="C169" s="94">
        <f>IF(SPtemplate2!C169="","",SPtemplate2!C169)</f>
        <v>7</v>
      </c>
      <c r="D169" s="94" t="str">
        <f>IF(SPtemplate2!D169="","", SPtemplate2!D169)</f>
        <v>7S-IT</v>
      </c>
      <c r="E169" s="94" t="str">
        <f>IF(SPtemplate2!E169="","",SPtemplate2!E169)</f>
        <v>2+</v>
      </c>
      <c r="F169" s="94" t="s">
        <v>114</v>
      </c>
      <c r="G169" s="94">
        <f>IF(SPtemplate2!C169="","",SPtemplate2!C169)</f>
        <v>7</v>
      </c>
    </row>
    <row r="170" spans="1:7" x14ac:dyDescent="0.25">
      <c r="A170" s="94" t="str">
        <f>IF(SPtemplate2!A170="","",SPtemplate2!A170)</f>
        <v>Karl</v>
      </c>
      <c r="B170" s="94" t="str">
        <f>IF(SPtemplate2!G170="","",SPtemplate2!G170)</f>
        <v>Karl8A-IT</v>
      </c>
      <c r="C170" s="94">
        <f>IF(SPtemplate2!C170="","",SPtemplate2!C170)</f>
        <v>8</v>
      </c>
      <c r="D170" s="94" t="str">
        <f>IF(SPtemplate2!D170="","", SPtemplate2!D170)</f>
        <v>8A-IT</v>
      </c>
      <c r="E170" s="94" t="str">
        <f>IF(SPtemplate2!E170="","",SPtemplate2!E170)</f>
        <v>2+</v>
      </c>
      <c r="F170" s="94" t="s">
        <v>114</v>
      </c>
      <c r="G170" s="94">
        <f>IF(SPtemplate2!C170="","",SPtemplate2!C170)</f>
        <v>8</v>
      </c>
    </row>
    <row r="171" spans="1:7" x14ac:dyDescent="0.25">
      <c r="A171" s="94" t="str">
        <f>IF(SPtemplate2!A171="","",SPtemplate2!A171)</f>
        <v>Laura</v>
      </c>
      <c r="B171" s="94" t="str">
        <f>IF(SPtemplate2!G171="","",SPtemplate2!G171)</f>
        <v>Laura8A-IT</v>
      </c>
      <c r="C171" s="94">
        <f>IF(SPtemplate2!C171="","",SPtemplate2!C171)</f>
        <v>8</v>
      </c>
      <c r="D171" s="94" t="str">
        <f>IF(SPtemplate2!D171="","", SPtemplate2!D171)</f>
        <v>8A-IT</v>
      </c>
      <c r="E171" s="94" t="str">
        <f>IF(SPtemplate2!E171="","",SPtemplate2!E171)</f>
        <v>2+</v>
      </c>
      <c r="F171" s="94" t="s">
        <v>114</v>
      </c>
      <c r="G171" s="94">
        <f>IF(SPtemplate2!C171="","",SPtemplate2!C171)</f>
        <v>8</v>
      </c>
    </row>
    <row r="172" spans="1:7" x14ac:dyDescent="0.25">
      <c r="A172" s="94" t="str">
        <f>IF(SPtemplate2!A172="","",SPtemplate2!A172)</f>
        <v>Melinda</v>
      </c>
      <c r="B172" s="94" t="str">
        <f>IF(SPtemplate2!G172="","",SPtemplate2!G172)</f>
        <v>Melinda8A-IT</v>
      </c>
      <c r="C172" s="94">
        <f>IF(SPtemplate2!C172="","",SPtemplate2!C172)</f>
        <v>8</v>
      </c>
      <c r="D172" s="94" t="str">
        <f>IF(SPtemplate2!D172="","", SPtemplate2!D172)</f>
        <v>8A-IT</v>
      </c>
      <c r="E172" s="94" t="str">
        <f>IF(SPtemplate2!E172="","",SPtemplate2!E172)</f>
        <v>2+</v>
      </c>
      <c r="F172" s="94" t="s">
        <v>114</v>
      </c>
      <c r="G172" s="94">
        <f>IF(SPtemplate2!C172="","",SPtemplate2!C172)</f>
        <v>8</v>
      </c>
    </row>
    <row r="173" spans="1:7" x14ac:dyDescent="0.25">
      <c r="A173" s="94" t="str">
        <f>IF(SPtemplate2!A173="","",SPtemplate2!A173)</f>
        <v>Eva</v>
      </c>
      <c r="B173" s="94" t="str">
        <f>IF(SPtemplate2!G173="","",SPtemplate2!G173)</f>
        <v>Eva8A-IT</v>
      </c>
      <c r="C173" s="94">
        <f>IF(SPtemplate2!C173="","",SPtemplate2!C173)</f>
        <v>8</v>
      </c>
      <c r="D173" s="94" t="str">
        <f>IF(SPtemplate2!D173="","", SPtemplate2!D173)</f>
        <v>8A-IT</v>
      </c>
      <c r="E173" s="94" t="str">
        <f>IF(SPtemplate2!E173="","",SPtemplate2!E173)</f>
        <v>3+</v>
      </c>
      <c r="F173" s="94" t="s">
        <v>114</v>
      </c>
      <c r="G173" s="94">
        <f>IF(SPtemplate2!C173="","",SPtemplate2!C173)</f>
        <v>8</v>
      </c>
    </row>
    <row r="174" spans="1:7" x14ac:dyDescent="0.25">
      <c r="A174" s="94" t="str">
        <f>IF(SPtemplate2!A174="","",SPtemplate2!A174)</f>
        <v>Robert</v>
      </c>
      <c r="B174" s="94" t="str">
        <f>IF(SPtemplate2!G174="","",SPtemplate2!G174)</f>
        <v>Robert8A-IT</v>
      </c>
      <c r="C174" s="94">
        <f>IF(SPtemplate2!C174="","",SPtemplate2!C174)</f>
        <v>8</v>
      </c>
      <c r="D174" s="94" t="str">
        <f>IF(SPtemplate2!D174="","", SPtemplate2!D174)</f>
        <v>8A-IT</v>
      </c>
      <c r="E174" s="94" t="str">
        <f>IF(SPtemplate2!E174="","",SPtemplate2!E174)</f>
        <v>3+</v>
      </c>
      <c r="F174" s="94" t="s">
        <v>114</v>
      </c>
      <c r="G174" s="94">
        <f>IF(SPtemplate2!C174="","",SPtemplate2!C174)</f>
        <v>8</v>
      </c>
    </row>
    <row r="175" spans="1:7" x14ac:dyDescent="0.25">
      <c r="A175" s="94" t="str">
        <f>IF(SPtemplate2!A175="","",SPtemplate2!A175)</f>
        <v>Bill</v>
      </c>
      <c r="B175" s="94" t="str">
        <f>IF(SPtemplate2!G175="","",SPtemplate2!G175)</f>
        <v>Bill8A-IT</v>
      </c>
      <c r="C175" s="94">
        <f>IF(SPtemplate2!C175="","",SPtemplate2!C175)</f>
        <v>8</v>
      </c>
      <c r="D175" s="94" t="str">
        <f>IF(SPtemplate2!D175="","", SPtemplate2!D175)</f>
        <v>8A-IT</v>
      </c>
      <c r="E175" s="94" t="str">
        <f>IF(SPtemplate2!E175="","",SPtemplate2!E175)</f>
        <v>3+</v>
      </c>
      <c r="F175" s="94" t="s">
        <v>114</v>
      </c>
      <c r="G175" s="94">
        <f>IF(SPtemplate2!C175="","",SPtemplate2!C175)</f>
        <v>8</v>
      </c>
    </row>
    <row r="176" spans="1:7" x14ac:dyDescent="0.25">
      <c r="A176" s="94" t="str">
        <f>IF(SPtemplate2!A176="","",SPtemplate2!A176)</f>
        <v>Edna</v>
      </c>
      <c r="B176" s="94" t="str">
        <f>IF(SPtemplate2!G176="","",SPtemplate2!G176)</f>
        <v>Edna8A-IT</v>
      </c>
      <c r="C176" s="94">
        <f>IF(SPtemplate2!C176="","",SPtemplate2!C176)</f>
        <v>8</v>
      </c>
      <c r="D176" s="94" t="str">
        <f>IF(SPtemplate2!D176="","", SPtemplate2!D176)</f>
        <v>8A-IT</v>
      </c>
      <c r="E176" s="94" t="str">
        <f>IF(SPtemplate2!E176="","",SPtemplate2!E176)</f>
        <v>2+</v>
      </c>
      <c r="F176" s="94" t="s">
        <v>114</v>
      </c>
      <c r="G176" s="94">
        <f>IF(SPtemplate2!C176="","",SPtemplate2!C176)</f>
        <v>8</v>
      </c>
    </row>
    <row r="177" spans="1:7" x14ac:dyDescent="0.25">
      <c r="A177" s="94" t="str">
        <f>IF(SPtemplate2!A177="","",SPtemplate2!A177)</f>
        <v>Clifford</v>
      </c>
      <c r="B177" s="94" t="str">
        <f>IF(SPtemplate2!G177="","",SPtemplate2!G177)</f>
        <v>Clifford8A-IT</v>
      </c>
      <c r="C177" s="94">
        <f>IF(SPtemplate2!C177="","",SPtemplate2!C177)</f>
        <v>8</v>
      </c>
      <c r="D177" s="94" t="str">
        <f>IF(SPtemplate2!D177="","", SPtemplate2!D177)</f>
        <v>8A-IT</v>
      </c>
      <c r="E177" s="94">
        <f>IF(SPtemplate2!E177="","",SPtemplate2!E177)</f>
        <v>3</v>
      </c>
      <c r="F177" s="94" t="s">
        <v>114</v>
      </c>
      <c r="G177" s="94">
        <f>IF(SPtemplate2!C177="","",SPtemplate2!C177)</f>
        <v>8</v>
      </c>
    </row>
    <row r="178" spans="1:7" x14ac:dyDescent="0.25">
      <c r="A178" s="94" t="str">
        <f>IF(SPtemplate2!A178="","",SPtemplate2!A178)</f>
        <v>Glenda</v>
      </c>
      <c r="B178" s="94" t="str">
        <f>IF(SPtemplate2!G178="","",SPtemplate2!G178)</f>
        <v>Glenda8A-IT</v>
      </c>
      <c r="C178" s="94">
        <f>IF(SPtemplate2!C178="","",SPtemplate2!C178)</f>
        <v>8</v>
      </c>
      <c r="D178" s="94" t="str">
        <f>IF(SPtemplate2!D178="","", SPtemplate2!D178)</f>
        <v>8A-IT</v>
      </c>
      <c r="E178" s="94" t="str">
        <f>IF(SPtemplate2!E178="","",SPtemplate2!E178)</f>
        <v>3+</v>
      </c>
      <c r="F178" s="94" t="s">
        <v>114</v>
      </c>
      <c r="G178" s="94">
        <f>IF(SPtemplate2!C178="","",SPtemplate2!C178)</f>
        <v>8</v>
      </c>
    </row>
    <row r="179" spans="1:7" x14ac:dyDescent="0.25">
      <c r="A179" s="94" t="str">
        <f>IF(SPtemplate2!A179="","",SPtemplate2!A179)</f>
        <v>Arthur</v>
      </c>
      <c r="B179" s="94" t="str">
        <f>IF(SPtemplate2!G179="","",SPtemplate2!G179)</f>
        <v>Arthur8A-IT</v>
      </c>
      <c r="C179" s="94">
        <f>IF(SPtemplate2!C179="","",SPtemplate2!C179)</f>
        <v>8</v>
      </c>
      <c r="D179" s="94" t="str">
        <f>IF(SPtemplate2!D179="","", SPtemplate2!D179)</f>
        <v>8A-IT</v>
      </c>
      <c r="E179" s="94" t="str">
        <f>IF(SPtemplate2!E179="","",SPtemplate2!E179)</f>
        <v>2+</v>
      </c>
      <c r="F179" s="94" t="s">
        <v>114</v>
      </c>
      <c r="G179" s="94">
        <f>IF(SPtemplate2!C179="","",SPtemplate2!C179)</f>
        <v>8</v>
      </c>
    </row>
    <row r="180" spans="1:7" x14ac:dyDescent="0.25">
      <c r="A180" s="94" t="str">
        <f>IF(SPtemplate2!A180="","",SPtemplate2!A180)</f>
        <v>Wesley</v>
      </c>
      <c r="B180" s="94" t="str">
        <f>IF(SPtemplate2!G180="","",SPtemplate2!G180)</f>
        <v>Wesley8A-IT</v>
      </c>
      <c r="C180" s="94">
        <f>IF(SPtemplate2!C180="","",SPtemplate2!C180)</f>
        <v>8</v>
      </c>
      <c r="D180" s="94" t="str">
        <f>IF(SPtemplate2!D180="","", SPtemplate2!D180)</f>
        <v>8A-IT</v>
      </c>
      <c r="E180" s="94" t="str">
        <f>IF(SPtemplate2!E180="","",SPtemplate2!E180)</f>
        <v>3+</v>
      </c>
      <c r="F180" s="94" t="s">
        <v>114</v>
      </c>
      <c r="G180" s="94">
        <f>IF(SPtemplate2!C180="","",SPtemplate2!C180)</f>
        <v>8</v>
      </c>
    </row>
    <row r="181" spans="1:7" x14ac:dyDescent="0.25">
      <c r="A181" s="94" t="str">
        <f>IF(SPtemplate2!A181="","",SPtemplate2!A181)</f>
        <v>Allison</v>
      </c>
      <c r="B181" s="94" t="str">
        <f>IF(SPtemplate2!G181="","",SPtemplate2!G181)</f>
        <v>Allison8A-IT</v>
      </c>
      <c r="C181" s="94">
        <f>IF(SPtemplate2!C181="","",SPtemplate2!C181)</f>
        <v>8</v>
      </c>
      <c r="D181" s="94" t="str">
        <f>IF(SPtemplate2!D181="","", SPtemplate2!D181)</f>
        <v>8A-IT</v>
      </c>
      <c r="E181" s="94" t="str">
        <f>IF(SPtemplate2!E181="","",SPtemplate2!E181)</f>
        <v>3+</v>
      </c>
      <c r="F181" s="94" t="s">
        <v>114</v>
      </c>
      <c r="G181" s="94">
        <f>IF(SPtemplate2!C181="","",SPtemplate2!C181)</f>
        <v>8</v>
      </c>
    </row>
    <row r="182" spans="1:7" x14ac:dyDescent="0.25">
      <c r="A182" s="94" t="str">
        <f>IF(SPtemplate2!A182="","",SPtemplate2!A182)</f>
        <v>Claire</v>
      </c>
      <c r="B182" s="94" t="str">
        <f>IF(SPtemplate2!G182="","",SPtemplate2!G182)</f>
        <v>Claire8A-IT</v>
      </c>
      <c r="C182" s="94">
        <f>IF(SPtemplate2!C182="","",SPtemplate2!C182)</f>
        <v>8</v>
      </c>
      <c r="D182" s="94" t="str">
        <f>IF(SPtemplate2!D182="","", SPtemplate2!D182)</f>
        <v>8A-IT</v>
      </c>
      <c r="E182" s="94" t="str">
        <f>IF(SPtemplate2!E182="","",SPtemplate2!E182)</f>
        <v>1+</v>
      </c>
      <c r="F182" s="94" t="s">
        <v>114</v>
      </c>
      <c r="G182" s="94">
        <f>IF(SPtemplate2!C182="","",SPtemplate2!C182)</f>
        <v>8</v>
      </c>
    </row>
    <row r="183" spans="1:7" x14ac:dyDescent="0.25">
      <c r="A183" s="94" t="str">
        <f>IF(SPtemplate2!A183="","",SPtemplate2!A183)</f>
        <v>Jeremy</v>
      </c>
      <c r="B183" s="94" t="str">
        <f>IF(SPtemplate2!G183="","",SPtemplate2!G183)</f>
        <v>Jeremy8A-IT</v>
      </c>
      <c r="C183" s="94">
        <f>IF(SPtemplate2!C183="","",SPtemplate2!C183)</f>
        <v>8</v>
      </c>
      <c r="D183" s="94" t="str">
        <f>IF(SPtemplate2!D183="","", SPtemplate2!D183)</f>
        <v>8A-IT</v>
      </c>
      <c r="E183" s="94" t="str">
        <f>IF(SPtemplate2!E183="","",SPtemplate2!E183)</f>
        <v>2+</v>
      </c>
      <c r="F183" s="94" t="s">
        <v>114</v>
      </c>
      <c r="G183" s="94">
        <f>IF(SPtemplate2!C183="","",SPtemplate2!C183)</f>
        <v>8</v>
      </c>
    </row>
    <row r="184" spans="1:7" x14ac:dyDescent="0.25">
      <c r="A184" s="94" t="str">
        <f>IF(SPtemplate2!A184="","",SPtemplate2!A184)</f>
        <v>Christy</v>
      </c>
      <c r="B184" s="94" t="str">
        <f>IF(SPtemplate2!G184="","",SPtemplate2!G184)</f>
        <v>Christy8A-IT</v>
      </c>
      <c r="C184" s="94">
        <f>IF(SPtemplate2!C184="","",SPtemplate2!C184)</f>
        <v>8</v>
      </c>
      <c r="D184" s="94" t="str">
        <f>IF(SPtemplate2!D184="","", SPtemplate2!D184)</f>
        <v>8A-IT</v>
      </c>
      <c r="E184" s="94">
        <f>IF(SPtemplate2!E184="","",SPtemplate2!E184)</f>
        <v>3</v>
      </c>
      <c r="F184" s="94" t="s">
        <v>114</v>
      </c>
      <c r="G184" s="94">
        <f>IF(SPtemplate2!C184="","",SPtemplate2!C184)</f>
        <v>8</v>
      </c>
    </row>
    <row r="185" spans="1:7" x14ac:dyDescent="0.25">
      <c r="A185" s="94" t="str">
        <f>IF(SPtemplate2!A185="","",SPtemplate2!A185)</f>
        <v>Wesley</v>
      </c>
      <c r="B185" s="94" t="str">
        <f>IF(SPtemplate2!G185="","",SPtemplate2!G185)</f>
        <v>Wesley8A-IT</v>
      </c>
      <c r="C185" s="94">
        <f>IF(SPtemplate2!C185="","",SPtemplate2!C185)</f>
        <v>8</v>
      </c>
      <c r="D185" s="94" t="str">
        <f>IF(SPtemplate2!D185="","", SPtemplate2!D185)</f>
        <v>8A-IT</v>
      </c>
      <c r="E185" s="94" t="str">
        <f>IF(SPtemplate2!E185="","",SPtemplate2!E185)</f>
        <v>2+</v>
      </c>
      <c r="F185" s="94" t="s">
        <v>114</v>
      </c>
      <c r="G185" s="94">
        <f>IF(SPtemplate2!C185="","",SPtemplate2!C185)</f>
        <v>8</v>
      </c>
    </row>
    <row r="186" spans="1:7" x14ac:dyDescent="0.25">
      <c r="A186" s="94" t="str">
        <f>IF(SPtemplate2!A186="","",SPtemplate2!A186)</f>
        <v>Lucy</v>
      </c>
      <c r="B186" s="94" t="str">
        <f>IF(SPtemplate2!G186="","",SPtemplate2!G186)</f>
        <v>Lucy8A-IT</v>
      </c>
      <c r="C186" s="94">
        <f>IF(SPtemplate2!C186="","",SPtemplate2!C186)</f>
        <v>8</v>
      </c>
      <c r="D186" s="94" t="str">
        <f>IF(SPtemplate2!D186="","", SPtemplate2!D186)</f>
        <v>8A-IT</v>
      </c>
      <c r="E186" s="94">
        <f>IF(SPtemplate2!E186="","",SPtemplate2!E186)</f>
        <v>3</v>
      </c>
      <c r="F186" s="94" t="s">
        <v>114</v>
      </c>
      <c r="G186" s="94">
        <f>IF(SPtemplate2!C186="","",SPtemplate2!C186)</f>
        <v>8</v>
      </c>
    </row>
    <row r="187" spans="1:7" x14ac:dyDescent="0.25">
      <c r="A187" s="94" t="str">
        <f>IF(SPtemplate2!A187="","",SPtemplate2!A187)</f>
        <v>Susan</v>
      </c>
      <c r="B187" s="94" t="str">
        <f>IF(SPtemplate2!G187="","",SPtemplate2!G187)</f>
        <v>Susan8A-IT</v>
      </c>
      <c r="C187" s="94">
        <f>IF(SPtemplate2!C187="","",SPtemplate2!C187)</f>
        <v>8</v>
      </c>
      <c r="D187" s="94" t="str">
        <f>IF(SPtemplate2!D187="","", SPtemplate2!D187)</f>
        <v>8A-IT</v>
      </c>
      <c r="E187" s="94" t="str">
        <f>IF(SPtemplate2!E187="","",SPtemplate2!E187)</f>
        <v>3+</v>
      </c>
      <c r="F187" s="94" t="s">
        <v>114</v>
      </c>
      <c r="G187" s="94">
        <f>IF(SPtemplate2!C187="","",SPtemplate2!C187)</f>
        <v>8</v>
      </c>
    </row>
    <row r="188" spans="1:7" x14ac:dyDescent="0.25">
      <c r="A188" s="94" t="str">
        <f>IF(SPtemplate2!A188="","",SPtemplate2!A188)</f>
        <v>Nancy</v>
      </c>
      <c r="B188" s="94" t="str">
        <f>IF(SPtemplate2!G188="","",SPtemplate2!G188)</f>
        <v>Nancy8A-IT</v>
      </c>
      <c r="C188" s="94">
        <f>IF(SPtemplate2!C188="","",SPtemplate2!C188)</f>
        <v>8</v>
      </c>
      <c r="D188" s="94" t="str">
        <f>IF(SPtemplate2!D188="","", SPtemplate2!D188)</f>
        <v>8A-IT</v>
      </c>
      <c r="E188" s="94" t="str">
        <f>IF(SPtemplate2!E188="","",SPtemplate2!E188)</f>
        <v>3+</v>
      </c>
      <c r="F188" s="94" t="s">
        <v>114</v>
      </c>
      <c r="G188" s="94">
        <f>IF(SPtemplate2!C188="","",SPtemplate2!C188)</f>
        <v>8</v>
      </c>
    </row>
    <row r="189" spans="1:7" x14ac:dyDescent="0.25">
      <c r="A189" s="94" t="str">
        <f>IF(SPtemplate2!A189="","",SPtemplate2!A189)</f>
        <v>Monica</v>
      </c>
      <c r="B189" s="94" t="str">
        <f>IF(SPtemplate2!G189="","",SPtemplate2!G189)</f>
        <v>Monica8A-IT</v>
      </c>
      <c r="C189" s="94">
        <f>IF(SPtemplate2!C189="","",SPtemplate2!C189)</f>
        <v>8</v>
      </c>
      <c r="D189" s="94" t="str">
        <f>IF(SPtemplate2!D189="","", SPtemplate2!D189)</f>
        <v>8A-IT</v>
      </c>
      <c r="E189" s="94" t="str">
        <f>IF(SPtemplate2!E189="","",SPtemplate2!E189)</f>
        <v>3+</v>
      </c>
      <c r="F189" s="94" t="s">
        <v>114</v>
      </c>
      <c r="G189" s="94">
        <f>IF(SPtemplate2!C189="","",SPtemplate2!C189)</f>
        <v>8</v>
      </c>
    </row>
    <row r="190" spans="1:7" x14ac:dyDescent="0.25">
      <c r="A190" s="94" t="str">
        <f>IF(SPtemplate2!A190="","",SPtemplate2!A190)</f>
        <v>Justin</v>
      </c>
      <c r="B190" s="94" t="str">
        <f>IF(SPtemplate2!G190="","",SPtemplate2!G190)</f>
        <v>Justin8A-IT</v>
      </c>
      <c r="C190" s="94">
        <f>IF(SPtemplate2!C190="","",SPtemplate2!C190)</f>
        <v>8</v>
      </c>
      <c r="D190" s="94" t="str">
        <f>IF(SPtemplate2!D190="","", SPtemplate2!D190)</f>
        <v>8A-IT</v>
      </c>
      <c r="E190" s="94" t="str">
        <f>IF(SPtemplate2!E190="","",SPtemplate2!E190)</f>
        <v>2+</v>
      </c>
      <c r="F190" s="94" t="s">
        <v>114</v>
      </c>
      <c r="G190" s="94">
        <f>IF(SPtemplate2!C190="","",SPtemplate2!C190)</f>
        <v>8</v>
      </c>
    </row>
    <row r="191" spans="1:7" x14ac:dyDescent="0.25">
      <c r="A191" s="94" t="str">
        <f>IF(SPtemplate2!A191="","",SPtemplate2!A191)</f>
        <v>Margaret</v>
      </c>
      <c r="B191" s="94" t="str">
        <f>IF(SPtemplate2!G191="","",SPtemplate2!G191)</f>
        <v>Margaret8A-IT</v>
      </c>
      <c r="C191" s="94">
        <f>IF(SPtemplate2!C191="","",SPtemplate2!C191)</f>
        <v>8</v>
      </c>
      <c r="D191" s="94" t="str">
        <f>IF(SPtemplate2!D191="","", SPtemplate2!D191)</f>
        <v>8A-IT</v>
      </c>
      <c r="E191" s="94">
        <f>IF(SPtemplate2!E191="","",SPtemplate2!E191)</f>
        <v>3</v>
      </c>
      <c r="F191" s="94" t="s">
        <v>114</v>
      </c>
      <c r="G191" s="94">
        <f>IF(SPtemplate2!C191="","",SPtemplate2!C191)</f>
        <v>8</v>
      </c>
    </row>
    <row r="192" spans="1:7" x14ac:dyDescent="0.25">
      <c r="A192" s="94" t="str">
        <f>IF(SPtemplate2!A192="","",SPtemplate2!A192)</f>
        <v>Philip</v>
      </c>
      <c r="B192" s="94" t="str">
        <f>IF(SPtemplate2!G192="","",SPtemplate2!G192)</f>
        <v>Philip8C-IT</v>
      </c>
      <c r="C192" s="94">
        <f>IF(SPtemplate2!C192="","",SPtemplate2!C192)</f>
        <v>8</v>
      </c>
      <c r="D192" s="94" t="str">
        <f>IF(SPtemplate2!D192="","", SPtemplate2!D192)</f>
        <v>8C-IT</v>
      </c>
      <c r="E192" s="94" t="str">
        <f>IF(SPtemplate2!E192="","",SPtemplate2!E192)</f>
        <v>2+</v>
      </c>
      <c r="F192" s="94" t="s">
        <v>114</v>
      </c>
      <c r="G192" s="94">
        <f>IF(SPtemplate2!C192="","",SPtemplate2!C192)</f>
        <v>8</v>
      </c>
    </row>
    <row r="193" spans="1:7" x14ac:dyDescent="0.25">
      <c r="A193" s="94" t="str">
        <f>IF(SPtemplate2!A193="","",SPtemplate2!A193)</f>
        <v>Miriam</v>
      </c>
      <c r="B193" s="94" t="str">
        <f>IF(SPtemplate2!G193="","",SPtemplate2!G193)</f>
        <v>Miriam8C-IT</v>
      </c>
      <c r="C193" s="94">
        <f>IF(SPtemplate2!C193="","",SPtemplate2!C193)</f>
        <v>8</v>
      </c>
      <c r="D193" s="94" t="str">
        <f>IF(SPtemplate2!D193="","", SPtemplate2!D193)</f>
        <v>8C-IT</v>
      </c>
      <c r="E193" s="94" t="str">
        <f>IF(SPtemplate2!E193="","",SPtemplate2!E193)</f>
        <v>3+</v>
      </c>
      <c r="F193" s="94" t="s">
        <v>114</v>
      </c>
      <c r="G193" s="94">
        <f>IF(SPtemplate2!C193="","",SPtemplate2!C193)</f>
        <v>8</v>
      </c>
    </row>
    <row r="194" spans="1:7" x14ac:dyDescent="0.25">
      <c r="A194" s="94" t="str">
        <f>IF(SPtemplate2!A194="","",SPtemplate2!A194)</f>
        <v>Miriam</v>
      </c>
      <c r="B194" s="94" t="str">
        <f>IF(SPtemplate2!G194="","",SPtemplate2!G194)</f>
        <v>Miriam8C-IT</v>
      </c>
      <c r="C194" s="94">
        <f>IF(SPtemplate2!C194="","",SPtemplate2!C194)</f>
        <v>8</v>
      </c>
      <c r="D194" s="94" t="str">
        <f>IF(SPtemplate2!D194="","", SPtemplate2!D194)</f>
        <v>8C-IT</v>
      </c>
      <c r="E194" s="94">
        <f>IF(SPtemplate2!E194="","",SPtemplate2!E194)</f>
        <v>3</v>
      </c>
      <c r="F194" s="94" t="s">
        <v>114</v>
      </c>
      <c r="G194" s="94">
        <f>IF(SPtemplate2!C194="","",SPtemplate2!C194)</f>
        <v>8</v>
      </c>
    </row>
    <row r="195" spans="1:7" x14ac:dyDescent="0.25">
      <c r="A195" s="94" t="str">
        <f>IF(SPtemplate2!A195="","",SPtemplate2!A195)</f>
        <v>Christopher</v>
      </c>
      <c r="B195" s="94" t="str">
        <f>IF(SPtemplate2!G195="","",SPtemplate2!G195)</f>
        <v>Christopher8C-IT</v>
      </c>
      <c r="C195" s="94">
        <f>IF(SPtemplate2!C195="","",SPtemplate2!C195)</f>
        <v>8</v>
      </c>
      <c r="D195" s="94" t="str">
        <f>IF(SPtemplate2!D195="","", SPtemplate2!D195)</f>
        <v>8C-IT</v>
      </c>
      <c r="E195" s="94">
        <f>IF(SPtemplate2!E195="","",SPtemplate2!E195)</f>
        <v>3</v>
      </c>
      <c r="F195" s="94" t="s">
        <v>114</v>
      </c>
      <c r="G195" s="94">
        <f>IF(SPtemplate2!C195="","",SPtemplate2!C195)</f>
        <v>8</v>
      </c>
    </row>
    <row r="196" spans="1:7" x14ac:dyDescent="0.25">
      <c r="A196" s="94" t="str">
        <f>IF(SPtemplate2!A196="","",SPtemplate2!A196)</f>
        <v>Joanna</v>
      </c>
      <c r="B196" s="94" t="str">
        <f>IF(SPtemplate2!G196="","",SPtemplate2!G196)</f>
        <v>Joanna8C-IT</v>
      </c>
      <c r="C196" s="94">
        <f>IF(SPtemplate2!C196="","",SPtemplate2!C196)</f>
        <v>8</v>
      </c>
      <c r="D196" s="94" t="str">
        <f>IF(SPtemplate2!D196="","", SPtemplate2!D196)</f>
        <v>8C-IT</v>
      </c>
      <c r="E196" s="94" t="str">
        <f>IF(SPtemplate2!E196="","",SPtemplate2!E196)</f>
        <v>3+</v>
      </c>
      <c r="F196" s="94" t="s">
        <v>114</v>
      </c>
      <c r="G196" s="94">
        <f>IF(SPtemplate2!C196="","",SPtemplate2!C196)</f>
        <v>8</v>
      </c>
    </row>
    <row r="197" spans="1:7" x14ac:dyDescent="0.25">
      <c r="A197" s="94" t="str">
        <f>IF(SPtemplate2!A197="","",SPtemplate2!A197)</f>
        <v>Janice</v>
      </c>
      <c r="B197" s="94" t="str">
        <f>IF(SPtemplate2!G197="","",SPtemplate2!G197)</f>
        <v>Janice8C-IT</v>
      </c>
      <c r="C197" s="94">
        <f>IF(SPtemplate2!C197="","",SPtemplate2!C197)</f>
        <v>8</v>
      </c>
      <c r="D197" s="94" t="str">
        <f>IF(SPtemplate2!D197="","", SPtemplate2!D197)</f>
        <v>8C-IT</v>
      </c>
      <c r="E197" s="94" t="str">
        <f>IF(SPtemplate2!E197="","",SPtemplate2!E197)</f>
        <v>2+</v>
      </c>
      <c r="F197" s="94" t="s">
        <v>114</v>
      </c>
      <c r="G197" s="94">
        <f>IF(SPtemplate2!C197="","",SPtemplate2!C197)</f>
        <v>8</v>
      </c>
    </row>
    <row r="198" spans="1:7" x14ac:dyDescent="0.25">
      <c r="A198" s="94" t="str">
        <f>IF(SPtemplate2!A198="","",SPtemplate2!A198)</f>
        <v>Brian</v>
      </c>
      <c r="B198" s="94" t="str">
        <f>IF(SPtemplate2!G198="","",SPtemplate2!G198)</f>
        <v>Brian8C-IT</v>
      </c>
      <c r="C198" s="94">
        <f>IF(SPtemplate2!C198="","",SPtemplate2!C198)</f>
        <v>8</v>
      </c>
      <c r="D198" s="94" t="str">
        <f>IF(SPtemplate2!D198="","", SPtemplate2!D198)</f>
        <v>8C-IT</v>
      </c>
      <c r="E198" s="94" t="str">
        <f>IF(SPtemplate2!E198="","",SPtemplate2!E198)</f>
        <v>3+</v>
      </c>
      <c r="F198" s="94" t="s">
        <v>114</v>
      </c>
      <c r="G198" s="94">
        <f>IF(SPtemplate2!C198="","",SPtemplate2!C198)</f>
        <v>8</v>
      </c>
    </row>
    <row r="199" spans="1:7" x14ac:dyDescent="0.25">
      <c r="A199" s="94" t="str">
        <f>IF(SPtemplate2!A199="","",SPtemplate2!A199)</f>
        <v>Juan</v>
      </c>
      <c r="B199" s="94" t="str">
        <f>IF(SPtemplate2!G199="","",SPtemplate2!G199)</f>
        <v>Juan8C-IT</v>
      </c>
      <c r="C199" s="94">
        <f>IF(SPtemplate2!C199="","",SPtemplate2!C199)</f>
        <v>8</v>
      </c>
      <c r="D199" s="94" t="str">
        <f>IF(SPtemplate2!D199="","", SPtemplate2!D199)</f>
        <v>8C-IT</v>
      </c>
      <c r="E199" s="94">
        <f>IF(SPtemplate2!E199="","",SPtemplate2!E199)</f>
        <v>2</v>
      </c>
      <c r="F199" s="94" t="s">
        <v>114</v>
      </c>
      <c r="G199" s="94">
        <f>IF(SPtemplate2!C199="","",SPtemplate2!C199)</f>
        <v>8</v>
      </c>
    </row>
    <row r="200" spans="1:7" x14ac:dyDescent="0.25">
      <c r="A200" s="94" t="str">
        <f>IF(SPtemplate2!A200="","",SPtemplate2!A200)</f>
        <v>Tommy</v>
      </c>
      <c r="B200" s="94" t="str">
        <f>IF(SPtemplate2!G200="","",SPtemplate2!G200)</f>
        <v>Tommy8C-IT</v>
      </c>
      <c r="C200" s="94">
        <f>IF(SPtemplate2!C200="","",SPtemplate2!C200)</f>
        <v>8</v>
      </c>
      <c r="D200" s="94" t="str">
        <f>IF(SPtemplate2!D200="","", SPtemplate2!D200)</f>
        <v>8C-IT</v>
      </c>
      <c r="E200" s="94" t="str">
        <f>IF(SPtemplate2!E200="","",SPtemplate2!E200)</f>
        <v>2+</v>
      </c>
      <c r="F200" s="94" t="s">
        <v>114</v>
      </c>
      <c r="G200" s="94">
        <f>IF(SPtemplate2!C200="","",SPtemplate2!C200)</f>
        <v>8</v>
      </c>
    </row>
    <row r="201" spans="1:7" x14ac:dyDescent="0.25">
      <c r="A201" s="94" t="str">
        <f>IF(SPtemplate2!A201="","",SPtemplate2!A201)</f>
        <v>Alice</v>
      </c>
      <c r="B201" s="94" t="str">
        <f>IF(SPtemplate2!G201="","",SPtemplate2!G201)</f>
        <v>Alice8C-IT</v>
      </c>
      <c r="C201" s="94">
        <f>IF(SPtemplate2!C201="","",SPtemplate2!C201)</f>
        <v>8</v>
      </c>
      <c r="D201" s="94" t="str">
        <f>IF(SPtemplate2!D201="","", SPtemplate2!D201)</f>
        <v>8C-IT</v>
      </c>
      <c r="E201" s="94" t="str">
        <f>IF(SPtemplate2!E201="","",SPtemplate2!E201)</f>
        <v>2+</v>
      </c>
      <c r="F201" s="94" t="s">
        <v>114</v>
      </c>
      <c r="G201" s="94">
        <f>IF(SPtemplate2!C201="","",SPtemplate2!C201)</f>
        <v>8</v>
      </c>
    </row>
    <row r="202" spans="1:7" x14ac:dyDescent="0.25">
      <c r="A202" s="94" t="str">
        <f>IF(SPtemplate2!A202="","",SPtemplate2!A202)</f>
        <v>Adam</v>
      </c>
      <c r="B202" s="94" t="str">
        <f>IF(SPtemplate2!G202="","",SPtemplate2!G202)</f>
        <v>Adam8C-IT</v>
      </c>
      <c r="C202" s="94">
        <f>IF(SPtemplate2!C202="","",SPtemplate2!C202)</f>
        <v>8</v>
      </c>
      <c r="D202" s="94" t="str">
        <f>IF(SPtemplate2!D202="","", SPtemplate2!D202)</f>
        <v>8C-IT</v>
      </c>
      <c r="E202" s="94">
        <f>IF(SPtemplate2!E202="","",SPtemplate2!E202)</f>
        <v>3</v>
      </c>
      <c r="F202" s="94" t="s">
        <v>114</v>
      </c>
      <c r="G202" s="94">
        <f>IF(SPtemplate2!C202="","",SPtemplate2!C202)</f>
        <v>8</v>
      </c>
    </row>
    <row r="203" spans="1:7" x14ac:dyDescent="0.25">
      <c r="A203" s="94" t="str">
        <f>IF(SPtemplate2!A203="","",SPtemplate2!A203)</f>
        <v>Larry</v>
      </c>
      <c r="B203" s="94" t="str">
        <f>IF(SPtemplate2!G203="","",SPtemplate2!G203)</f>
        <v>Larry8C-IT</v>
      </c>
      <c r="C203" s="94">
        <f>IF(SPtemplate2!C203="","",SPtemplate2!C203)</f>
        <v>8</v>
      </c>
      <c r="D203" s="94" t="str">
        <f>IF(SPtemplate2!D203="","", SPtemplate2!D203)</f>
        <v>8C-IT</v>
      </c>
      <c r="E203" s="94" t="str">
        <f>IF(SPtemplate2!E203="","",SPtemplate2!E203)</f>
        <v>2+</v>
      </c>
      <c r="F203" s="94" t="s">
        <v>114</v>
      </c>
      <c r="G203" s="94">
        <f>IF(SPtemplate2!C203="","",SPtemplate2!C203)</f>
        <v>8</v>
      </c>
    </row>
    <row r="204" spans="1:7" x14ac:dyDescent="0.25">
      <c r="A204" s="94" t="str">
        <f>IF(SPtemplate2!A204="","",SPtemplate2!A204)</f>
        <v>Angela</v>
      </c>
      <c r="B204" s="94" t="str">
        <f>IF(SPtemplate2!G204="","",SPtemplate2!G204)</f>
        <v>Angela8C-IT</v>
      </c>
      <c r="C204" s="94">
        <f>IF(SPtemplate2!C204="","",SPtemplate2!C204)</f>
        <v>8</v>
      </c>
      <c r="D204" s="94" t="str">
        <f>IF(SPtemplate2!D204="","", SPtemplate2!D204)</f>
        <v>8C-IT</v>
      </c>
      <c r="E204" s="94">
        <f>IF(SPtemplate2!E204="","",SPtemplate2!E204)</f>
        <v>3</v>
      </c>
      <c r="F204" s="94" t="s">
        <v>114</v>
      </c>
      <c r="G204" s="94">
        <f>IF(SPtemplate2!C204="","",SPtemplate2!C204)</f>
        <v>8</v>
      </c>
    </row>
    <row r="205" spans="1:7" x14ac:dyDescent="0.25">
      <c r="A205" s="94" t="str">
        <f>IF(SPtemplate2!A205="","",SPtemplate2!A205)</f>
        <v>Lawrence</v>
      </c>
      <c r="B205" s="94" t="str">
        <f>IF(SPtemplate2!G205="","",SPtemplate2!G205)</f>
        <v>Lawrence8C-IT</v>
      </c>
      <c r="C205" s="94">
        <f>IF(SPtemplate2!C205="","",SPtemplate2!C205)</f>
        <v>8</v>
      </c>
      <c r="D205" s="94" t="str">
        <f>IF(SPtemplate2!D205="","", SPtemplate2!D205)</f>
        <v>8C-IT</v>
      </c>
      <c r="E205" s="94" t="str">
        <f>IF(SPtemplate2!E205="","",SPtemplate2!E205)</f>
        <v>2+</v>
      </c>
      <c r="F205" s="94" t="s">
        <v>114</v>
      </c>
      <c r="G205" s="94">
        <f>IF(SPtemplate2!C205="","",SPtemplate2!C205)</f>
        <v>8</v>
      </c>
    </row>
    <row r="206" spans="1:7" x14ac:dyDescent="0.25">
      <c r="A206" s="94" t="str">
        <f>IF(SPtemplate2!A206="","",SPtemplate2!A206)</f>
        <v>Glen</v>
      </c>
      <c r="B206" s="94" t="str">
        <f>IF(SPtemplate2!G206="","",SPtemplate2!G206)</f>
        <v>Glen8C-IT</v>
      </c>
      <c r="C206" s="94">
        <f>IF(SPtemplate2!C206="","",SPtemplate2!C206)</f>
        <v>8</v>
      </c>
      <c r="D206" s="94" t="str">
        <f>IF(SPtemplate2!D206="","", SPtemplate2!D206)</f>
        <v>8C-IT</v>
      </c>
      <c r="E206" s="94" t="str">
        <f>IF(SPtemplate2!E206="","",SPtemplate2!E206)</f>
        <v>2+</v>
      </c>
      <c r="F206" s="94" t="s">
        <v>114</v>
      </c>
      <c r="G206" s="94">
        <f>IF(SPtemplate2!C206="","",SPtemplate2!C206)</f>
        <v>8</v>
      </c>
    </row>
    <row r="207" spans="1:7" x14ac:dyDescent="0.25">
      <c r="A207" s="94" t="str">
        <f>IF(SPtemplate2!A207="","",SPtemplate2!A207)</f>
        <v>Valerie</v>
      </c>
      <c r="B207" s="94" t="str">
        <f>IF(SPtemplate2!G207="","",SPtemplate2!G207)</f>
        <v>Valerie8C-IT</v>
      </c>
      <c r="C207" s="94">
        <f>IF(SPtemplate2!C207="","",SPtemplate2!C207)</f>
        <v>8</v>
      </c>
      <c r="D207" s="94" t="str">
        <f>IF(SPtemplate2!D207="","", SPtemplate2!D207)</f>
        <v>8C-IT</v>
      </c>
      <c r="E207" s="94">
        <f>IF(SPtemplate2!E207="","",SPtemplate2!E207)</f>
        <v>2</v>
      </c>
      <c r="F207" s="94" t="s">
        <v>114</v>
      </c>
      <c r="G207" s="94">
        <f>IF(SPtemplate2!C207="","",SPtemplate2!C207)</f>
        <v>8</v>
      </c>
    </row>
    <row r="208" spans="1:7" x14ac:dyDescent="0.25">
      <c r="A208" s="94" t="str">
        <f>IF(SPtemplate2!A208="","",SPtemplate2!A208)</f>
        <v>Lillian</v>
      </c>
      <c r="B208" s="94" t="str">
        <f>IF(SPtemplate2!G208="","",SPtemplate2!G208)</f>
        <v>Lillian8C-IT</v>
      </c>
      <c r="C208" s="94">
        <f>IF(SPtemplate2!C208="","",SPtemplate2!C208)</f>
        <v>8</v>
      </c>
      <c r="D208" s="94" t="str">
        <f>IF(SPtemplate2!D208="","", SPtemplate2!D208)</f>
        <v>8C-IT</v>
      </c>
      <c r="E208" s="94">
        <f>IF(SPtemplate2!E208="","",SPtemplate2!E208)</f>
        <v>3</v>
      </c>
      <c r="F208" s="94" t="s">
        <v>114</v>
      </c>
      <c r="G208" s="94">
        <f>IF(SPtemplate2!C208="","",SPtemplate2!C208)</f>
        <v>8</v>
      </c>
    </row>
    <row r="209" spans="1:7" x14ac:dyDescent="0.25">
      <c r="A209" s="94" t="str">
        <f>IF(SPtemplate2!A209="","",SPtemplate2!A209)</f>
        <v>Ashley</v>
      </c>
      <c r="B209" s="94" t="str">
        <f>IF(SPtemplate2!G209="","",SPtemplate2!G209)</f>
        <v>Ashley8C-IT</v>
      </c>
      <c r="C209" s="94">
        <f>IF(SPtemplate2!C209="","",SPtemplate2!C209)</f>
        <v>8</v>
      </c>
      <c r="D209" s="94" t="str">
        <f>IF(SPtemplate2!D209="","", SPtemplate2!D209)</f>
        <v>8C-IT</v>
      </c>
      <c r="E209" s="94">
        <f>IF(SPtemplate2!E209="","",SPtemplate2!E209)</f>
        <v>3</v>
      </c>
      <c r="F209" s="94" t="s">
        <v>114</v>
      </c>
      <c r="G209" s="94">
        <f>IF(SPtemplate2!C209="","",SPtemplate2!C209)</f>
        <v>8</v>
      </c>
    </row>
    <row r="210" spans="1:7" x14ac:dyDescent="0.25">
      <c r="A210" s="94" t="str">
        <f>IF(SPtemplate2!A210="","",SPtemplate2!A210)</f>
        <v>Ian</v>
      </c>
      <c r="B210" s="94" t="str">
        <f>IF(SPtemplate2!G210="","",SPtemplate2!G210)</f>
        <v>Ian8C-IT</v>
      </c>
      <c r="C210" s="94">
        <f>IF(SPtemplate2!C210="","",SPtemplate2!C210)</f>
        <v>8</v>
      </c>
      <c r="D210" s="94" t="str">
        <f>IF(SPtemplate2!D210="","", SPtemplate2!D210)</f>
        <v>8C-IT</v>
      </c>
      <c r="E210" s="94" t="str">
        <f>IF(SPtemplate2!E210="","",SPtemplate2!E210)</f>
        <v>2+</v>
      </c>
      <c r="F210" s="94" t="s">
        <v>114</v>
      </c>
      <c r="G210" s="94">
        <f>IF(SPtemplate2!C210="","",SPtemplate2!C210)</f>
        <v>8</v>
      </c>
    </row>
    <row r="211" spans="1:7" x14ac:dyDescent="0.25">
      <c r="A211" s="94" t="str">
        <f>IF(SPtemplate2!A211="","",SPtemplate2!A211)</f>
        <v>Gina</v>
      </c>
      <c r="B211" s="94" t="str">
        <f>IF(SPtemplate2!G211="","",SPtemplate2!G211)</f>
        <v>Gina8C-IT</v>
      </c>
      <c r="C211" s="94">
        <f>IF(SPtemplate2!C211="","",SPtemplate2!C211)</f>
        <v>8</v>
      </c>
      <c r="D211" s="94" t="str">
        <f>IF(SPtemplate2!D211="","", SPtemplate2!D211)</f>
        <v>8C-IT</v>
      </c>
      <c r="E211" s="94" t="str">
        <f>IF(SPtemplate2!E211="","",SPtemplate2!E211)</f>
        <v>2+</v>
      </c>
      <c r="F211" s="94" t="s">
        <v>114</v>
      </c>
      <c r="G211" s="94">
        <f>IF(SPtemplate2!C211="","",SPtemplate2!C211)</f>
        <v>8</v>
      </c>
    </row>
    <row r="212" spans="1:7" x14ac:dyDescent="0.25">
      <c r="A212" s="94" t="str">
        <f>IF(SPtemplate2!A212="","",SPtemplate2!A212)</f>
        <v>Donna</v>
      </c>
      <c r="B212" s="94" t="str">
        <f>IF(SPtemplate2!G212="","",SPtemplate2!G212)</f>
        <v>Donna8C-IT</v>
      </c>
      <c r="C212" s="94">
        <f>IF(SPtemplate2!C212="","",SPtemplate2!C212)</f>
        <v>8</v>
      </c>
      <c r="D212" s="94" t="str">
        <f>IF(SPtemplate2!D212="","", SPtemplate2!D212)</f>
        <v>8C-IT</v>
      </c>
      <c r="E212" s="94">
        <f>IF(SPtemplate2!E212="","",SPtemplate2!E212)</f>
        <v>2</v>
      </c>
      <c r="F212" s="94" t="s">
        <v>114</v>
      </c>
      <c r="G212" s="94">
        <f>IF(SPtemplate2!C212="","",SPtemplate2!C212)</f>
        <v>8</v>
      </c>
    </row>
    <row r="213" spans="1:7" x14ac:dyDescent="0.25">
      <c r="A213" s="94" t="str">
        <f>IF(SPtemplate2!A213="","",SPtemplate2!A213)</f>
        <v>Catherine</v>
      </c>
      <c r="B213" s="94" t="str">
        <f>IF(SPtemplate2!G213="","",SPtemplate2!G213)</f>
        <v>Catherine8C-IT</v>
      </c>
      <c r="C213" s="94">
        <f>IF(SPtemplate2!C213="","",SPtemplate2!C213)</f>
        <v>8</v>
      </c>
      <c r="D213" s="94" t="str">
        <f>IF(SPtemplate2!D213="","", SPtemplate2!D213)</f>
        <v>8C-IT</v>
      </c>
      <c r="E213" s="94">
        <f>IF(SPtemplate2!E213="","",SPtemplate2!E213)</f>
        <v>3</v>
      </c>
      <c r="F213" s="94" t="s">
        <v>114</v>
      </c>
      <c r="G213" s="94">
        <f>IF(SPtemplate2!C213="","",SPtemplate2!C213)</f>
        <v>8</v>
      </c>
    </row>
    <row r="214" spans="1:7" x14ac:dyDescent="0.25">
      <c r="A214" s="94" t="str">
        <f>IF(SPtemplate2!A214="","",SPtemplate2!A214)</f>
        <v>Lester</v>
      </c>
      <c r="B214" s="94" t="str">
        <f>IF(SPtemplate2!G214="","",SPtemplate2!G214)</f>
        <v>Lester8C-IT</v>
      </c>
      <c r="C214" s="94">
        <f>IF(SPtemplate2!C214="","",SPtemplate2!C214)</f>
        <v>8</v>
      </c>
      <c r="D214" s="94" t="str">
        <f>IF(SPtemplate2!D214="","", SPtemplate2!D214)</f>
        <v>8C-IT</v>
      </c>
      <c r="E214" s="94">
        <f>IF(SPtemplate2!E214="","",SPtemplate2!E214)</f>
        <v>2</v>
      </c>
      <c r="F214" s="94" t="s">
        <v>114</v>
      </c>
      <c r="G214" s="94">
        <f>IF(SPtemplate2!C214="","",SPtemplate2!C214)</f>
        <v>8</v>
      </c>
    </row>
    <row r="215" spans="1:7" x14ac:dyDescent="0.25">
      <c r="A215" s="94" t="str">
        <f>IF(SPtemplate2!A215="","",SPtemplate2!A215)</f>
        <v>Jacob</v>
      </c>
      <c r="B215" s="94" t="str">
        <f>IF(SPtemplate2!G215="","",SPtemplate2!G215)</f>
        <v>Jacob8H-IT</v>
      </c>
      <c r="C215" s="94">
        <f>IF(SPtemplate2!C215="","",SPtemplate2!C215)</f>
        <v>8</v>
      </c>
      <c r="D215" s="94" t="str">
        <f>IF(SPtemplate2!D215="","", SPtemplate2!D215)</f>
        <v>8H-IT</v>
      </c>
      <c r="E215" s="94">
        <f>IF(SPtemplate2!E215="","",SPtemplate2!E215)</f>
        <v>3</v>
      </c>
      <c r="F215" s="94" t="s">
        <v>114</v>
      </c>
      <c r="G215" s="94">
        <f>IF(SPtemplate2!C215="","",SPtemplate2!C215)</f>
        <v>8</v>
      </c>
    </row>
    <row r="216" spans="1:7" x14ac:dyDescent="0.25">
      <c r="A216" s="94" t="str">
        <f>IF(SPtemplate2!A216="","",SPtemplate2!A216)</f>
        <v>Nancy</v>
      </c>
      <c r="B216" s="94" t="str">
        <f>IF(SPtemplate2!G216="","",SPtemplate2!G216)</f>
        <v>Nancy8H-IT</v>
      </c>
      <c r="C216" s="94">
        <f>IF(SPtemplate2!C216="","",SPtemplate2!C216)</f>
        <v>8</v>
      </c>
      <c r="D216" s="94" t="str">
        <f>IF(SPtemplate2!D216="","", SPtemplate2!D216)</f>
        <v>8H-IT</v>
      </c>
      <c r="E216" s="94">
        <f>IF(SPtemplate2!E216="","",SPtemplate2!E216)</f>
        <v>3</v>
      </c>
      <c r="F216" s="94" t="s">
        <v>114</v>
      </c>
      <c r="G216" s="94">
        <f>IF(SPtemplate2!C216="","",SPtemplate2!C216)</f>
        <v>8</v>
      </c>
    </row>
    <row r="217" spans="1:7" x14ac:dyDescent="0.25">
      <c r="A217" s="94" t="str">
        <f>IF(SPtemplate2!A217="","",SPtemplate2!A217)</f>
        <v>Lloyd</v>
      </c>
      <c r="B217" s="94" t="str">
        <f>IF(SPtemplate2!G217="","",SPtemplate2!G217)</f>
        <v>Lloyd8H-IT</v>
      </c>
      <c r="C217" s="94">
        <f>IF(SPtemplate2!C217="","",SPtemplate2!C217)</f>
        <v>8</v>
      </c>
      <c r="D217" s="94" t="str">
        <f>IF(SPtemplate2!D217="","", SPtemplate2!D217)</f>
        <v>8H-IT</v>
      </c>
      <c r="E217" s="94" t="str">
        <f>IF(SPtemplate2!E217="","",SPtemplate2!E217)</f>
        <v>3+</v>
      </c>
      <c r="F217" s="94" t="s">
        <v>114</v>
      </c>
      <c r="G217" s="94">
        <f>IF(SPtemplate2!C217="","",SPtemplate2!C217)</f>
        <v>8</v>
      </c>
    </row>
    <row r="218" spans="1:7" x14ac:dyDescent="0.25">
      <c r="A218" s="94" t="str">
        <f>IF(SPtemplate2!A218="","",SPtemplate2!A218)</f>
        <v>Donna</v>
      </c>
      <c r="B218" s="94" t="str">
        <f>IF(SPtemplate2!G218="","",SPtemplate2!G218)</f>
        <v>Donna8H-IT</v>
      </c>
      <c r="C218" s="94">
        <f>IF(SPtemplate2!C218="","",SPtemplate2!C218)</f>
        <v>8</v>
      </c>
      <c r="D218" s="94" t="str">
        <f>IF(SPtemplate2!D218="","", SPtemplate2!D218)</f>
        <v>8H-IT</v>
      </c>
      <c r="E218" s="94" t="str">
        <f>IF(SPtemplate2!E218="","",SPtemplate2!E218)</f>
        <v>3+</v>
      </c>
      <c r="F218" s="94" t="s">
        <v>114</v>
      </c>
      <c r="G218" s="94">
        <f>IF(SPtemplate2!C218="","",SPtemplate2!C218)</f>
        <v>8</v>
      </c>
    </row>
    <row r="219" spans="1:7" x14ac:dyDescent="0.25">
      <c r="A219" s="94" t="str">
        <f>IF(SPtemplate2!A219="","",SPtemplate2!A219)</f>
        <v>Wendy</v>
      </c>
      <c r="B219" s="94" t="str">
        <f>IF(SPtemplate2!G219="","",SPtemplate2!G219)</f>
        <v>Wendy8H-IT</v>
      </c>
      <c r="C219" s="94">
        <f>IF(SPtemplate2!C219="","",SPtemplate2!C219)</f>
        <v>8</v>
      </c>
      <c r="D219" s="94" t="str">
        <f>IF(SPtemplate2!D219="","", SPtemplate2!D219)</f>
        <v>8H-IT</v>
      </c>
      <c r="E219" s="94" t="str">
        <f>IF(SPtemplate2!E219="","",SPtemplate2!E219)</f>
        <v>2+</v>
      </c>
      <c r="F219" s="94" t="s">
        <v>114</v>
      </c>
      <c r="G219" s="94">
        <f>IF(SPtemplate2!C219="","",SPtemplate2!C219)</f>
        <v>8</v>
      </c>
    </row>
    <row r="220" spans="1:7" x14ac:dyDescent="0.25">
      <c r="A220" s="94" t="str">
        <f>IF(SPtemplate2!A220="","",SPtemplate2!A220)</f>
        <v>Lucille</v>
      </c>
      <c r="B220" s="94" t="str">
        <f>IF(SPtemplate2!G220="","",SPtemplate2!G220)</f>
        <v>Lucille8H-IT</v>
      </c>
      <c r="C220" s="94">
        <f>IF(SPtemplate2!C220="","",SPtemplate2!C220)</f>
        <v>8</v>
      </c>
      <c r="D220" s="94" t="str">
        <f>IF(SPtemplate2!D220="","", SPtemplate2!D220)</f>
        <v>8H-IT</v>
      </c>
      <c r="E220" s="94">
        <f>IF(SPtemplate2!E220="","",SPtemplate2!E220)</f>
        <v>3</v>
      </c>
      <c r="F220" s="94" t="s">
        <v>114</v>
      </c>
      <c r="G220" s="94">
        <f>IF(SPtemplate2!C220="","",SPtemplate2!C220)</f>
        <v>8</v>
      </c>
    </row>
    <row r="221" spans="1:7" x14ac:dyDescent="0.25">
      <c r="A221" s="94" t="str">
        <f>IF(SPtemplate2!A221="","",SPtemplate2!A221)</f>
        <v>Virginia</v>
      </c>
      <c r="B221" s="94" t="str">
        <f>IF(SPtemplate2!G221="","",SPtemplate2!G221)</f>
        <v>Virginia8H-IT</v>
      </c>
      <c r="C221" s="94">
        <f>IF(SPtemplate2!C221="","",SPtemplate2!C221)</f>
        <v>8</v>
      </c>
      <c r="D221" s="94" t="str">
        <f>IF(SPtemplate2!D221="","", SPtemplate2!D221)</f>
        <v>8H-IT</v>
      </c>
      <c r="E221" s="94" t="str">
        <f>IF(SPtemplate2!E221="","",SPtemplate2!E221)</f>
        <v>1+</v>
      </c>
      <c r="F221" s="94" t="s">
        <v>114</v>
      </c>
      <c r="G221" s="94">
        <f>IF(SPtemplate2!C221="","",SPtemplate2!C221)</f>
        <v>8</v>
      </c>
    </row>
    <row r="222" spans="1:7" x14ac:dyDescent="0.25">
      <c r="A222" s="94" t="str">
        <f>IF(SPtemplate2!A222="","",SPtemplate2!A222)</f>
        <v>Bruce</v>
      </c>
      <c r="B222" s="94" t="str">
        <f>IF(SPtemplate2!G222="","",SPtemplate2!G222)</f>
        <v>Bruce8H-IT</v>
      </c>
      <c r="C222" s="94">
        <f>IF(SPtemplate2!C222="","",SPtemplate2!C222)</f>
        <v>8</v>
      </c>
      <c r="D222" s="94" t="str">
        <f>IF(SPtemplate2!D222="","", SPtemplate2!D222)</f>
        <v>8H-IT</v>
      </c>
      <c r="E222" s="94">
        <f>IF(SPtemplate2!E222="","",SPtemplate2!E222)</f>
        <v>4</v>
      </c>
      <c r="F222" s="94" t="s">
        <v>114</v>
      </c>
      <c r="G222" s="94">
        <f>IF(SPtemplate2!C222="","",SPtemplate2!C222)</f>
        <v>8</v>
      </c>
    </row>
    <row r="223" spans="1:7" x14ac:dyDescent="0.25">
      <c r="A223" s="94" t="str">
        <f>IF(SPtemplate2!A223="","",SPtemplate2!A223)</f>
        <v>Geoffrey</v>
      </c>
      <c r="B223" s="94" t="str">
        <f>IF(SPtemplate2!G223="","",SPtemplate2!G223)</f>
        <v>Geoffrey8H-IT</v>
      </c>
      <c r="C223" s="94">
        <f>IF(SPtemplate2!C223="","",SPtemplate2!C223)</f>
        <v>8</v>
      </c>
      <c r="D223" s="94" t="str">
        <f>IF(SPtemplate2!D223="","", SPtemplate2!D223)</f>
        <v>8H-IT</v>
      </c>
      <c r="E223" s="94" t="str">
        <f>IF(SPtemplate2!E223="","",SPtemplate2!E223)</f>
        <v>2+</v>
      </c>
      <c r="F223" s="94" t="s">
        <v>114</v>
      </c>
      <c r="G223" s="94">
        <f>IF(SPtemplate2!C223="","",SPtemplate2!C223)</f>
        <v>8</v>
      </c>
    </row>
    <row r="224" spans="1:7" x14ac:dyDescent="0.25">
      <c r="A224" s="94" t="str">
        <f>IF(SPtemplate2!A224="","",SPtemplate2!A224)</f>
        <v>Tiffany</v>
      </c>
      <c r="B224" s="94" t="str">
        <f>IF(SPtemplate2!G224="","",SPtemplate2!G224)</f>
        <v>Tiffany8H-IT</v>
      </c>
      <c r="C224" s="94">
        <f>IF(SPtemplate2!C224="","",SPtemplate2!C224)</f>
        <v>8</v>
      </c>
      <c r="D224" s="94" t="str">
        <f>IF(SPtemplate2!D224="","", SPtemplate2!D224)</f>
        <v>8H-IT</v>
      </c>
      <c r="E224" s="94" t="str">
        <f>IF(SPtemplate2!E224="","",SPtemplate2!E224)</f>
        <v>2+</v>
      </c>
      <c r="F224" s="94" t="s">
        <v>114</v>
      </c>
      <c r="G224" s="94">
        <f>IF(SPtemplate2!C224="","",SPtemplate2!C224)</f>
        <v>8</v>
      </c>
    </row>
    <row r="225" spans="1:7" x14ac:dyDescent="0.25">
      <c r="A225" s="94" t="str">
        <f>IF(SPtemplate2!A225="","",SPtemplate2!A225)</f>
        <v>Melinda</v>
      </c>
      <c r="B225" s="94" t="str">
        <f>IF(SPtemplate2!G225="","",SPtemplate2!G225)</f>
        <v>Melinda8H-IT</v>
      </c>
      <c r="C225" s="94">
        <f>IF(SPtemplate2!C225="","",SPtemplate2!C225)</f>
        <v>8</v>
      </c>
      <c r="D225" s="94" t="str">
        <f>IF(SPtemplate2!D225="","", SPtemplate2!D225)</f>
        <v>8H-IT</v>
      </c>
      <c r="E225" s="94" t="str">
        <f>IF(SPtemplate2!E225="","",SPtemplate2!E225)</f>
        <v>3+</v>
      </c>
      <c r="F225" s="94" t="s">
        <v>114</v>
      </c>
      <c r="G225" s="94">
        <f>IF(SPtemplate2!C225="","",SPtemplate2!C225)</f>
        <v>8</v>
      </c>
    </row>
    <row r="226" spans="1:7" x14ac:dyDescent="0.25">
      <c r="A226" s="94" t="str">
        <f>IF(SPtemplate2!A226="","",SPtemplate2!A226)</f>
        <v>Julie</v>
      </c>
      <c r="B226" s="94" t="str">
        <f>IF(SPtemplate2!G226="","",SPtemplate2!G226)</f>
        <v>Julie8H-IT</v>
      </c>
      <c r="C226" s="94">
        <f>IF(SPtemplate2!C226="","",SPtemplate2!C226)</f>
        <v>8</v>
      </c>
      <c r="D226" s="94" t="str">
        <f>IF(SPtemplate2!D226="","", SPtemplate2!D226)</f>
        <v>8H-IT</v>
      </c>
      <c r="E226" s="94" t="str">
        <f>IF(SPtemplate2!E226="","",SPtemplate2!E226)</f>
        <v>2+</v>
      </c>
      <c r="F226" s="94" t="s">
        <v>114</v>
      </c>
      <c r="G226" s="94">
        <f>IF(SPtemplate2!C226="","",SPtemplate2!C226)</f>
        <v>8</v>
      </c>
    </row>
    <row r="227" spans="1:7" x14ac:dyDescent="0.25">
      <c r="A227" s="94" t="str">
        <f>IF(SPtemplate2!A227="","",SPtemplate2!A227)</f>
        <v>Karen</v>
      </c>
      <c r="B227" s="94" t="str">
        <f>IF(SPtemplate2!G227="","",SPtemplate2!G227)</f>
        <v>Karen8H-IT</v>
      </c>
      <c r="C227" s="94">
        <f>IF(SPtemplate2!C227="","",SPtemplate2!C227)</f>
        <v>8</v>
      </c>
      <c r="D227" s="94" t="str">
        <f>IF(SPtemplate2!D227="","", SPtemplate2!D227)</f>
        <v>8H-IT</v>
      </c>
      <c r="E227" s="94">
        <f>IF(SPtemplate2!E227="","",SPtemplate2!E227)</f>
        <v>3</v>
      </c>
      <c r="F227" s="94" t="s">
        <v>114</v>
      </c>
      <c r="G227" s="94">
        <f>IF(SPtemplate2!C227="","",SPtemplate2!C227)</f>
        <v>8</v>
      </c>
    </row>
    <row r="228" spans="1:7" x14ac:dyDescent="0.25">
      <c r="A228" s="94" t="str">
        <f>IF(SPtemplate2!A228="","",SPtemplate2!A228)</f>
        <v>Judy</v>
      </c>
      <c r="B228" s="94" t="str">
        <f>IF(SPtemplate2!G228="","",SPtemplate2!G228)</f>
        <v>Judy8H-IT</v>
      </c>
      <c r="C228" s="94">
        <f>IF(SPtemplate2!C228="","",SPtemplate2!C228)</f>
        <v>8</v>
      </c>
      <c r="D228" s="94" t="str">
        <f>IF(SPtemplate2!D228="","", SPtemplate2!D228)</f>
        <v>8H-IT</v>
      </c>
      <c r="E228" s="94">
        <f>IF(SPtemplate2!E228="","",SPtemplate2!E228)</f>
        <v>3</v>
      </c>
      <c r="F228" s="94" t="s">
        <v>114</v>
      </c>
      <c r="G228" s="94">
        <f>IF(SPtemplate2!C228="","",SPtemplate2!C228)</f>
        <v>8</v>
      </c>
    </row>
    <row r="229" spans="1:7" x14ac:dyDescent="0.25">
      <c r="A229" s="94" t="str">
        <f>IF(SPtemplate2!A229="","",SPtemplate2!A229)</f>
        <v>Raymond</v>
      </c>
      <c r="B229" s="94" t="str">
        <f>IF(SPtemplate2!G229="","",SPtemplate2!G229)</f>
        <v>Raymond8H-IT</v>
      </c>
      <c r="C229" s="94">
        <f>IF(SPtemplate2!C229="","",SPtemplate2!C229)</f>
        <v>8</v>
      </c>
      <c r="D229" s="94" t="str">
        <f>IF(SPtemplate2!D229="","", SPtemplate2!D229)</f>
        <v>8H-IT</v>
      </c>
      <c r="E229" s="94" t="str">
        <f>IF(SPtemplate2!E229="","",SPtemplate2!E229)</f>
        <v>2+</v>
      </c>
      <c r="F229" s="94" t="s">
        <v>114</v>
      </c>
      <c r="G229" s="94">
        <f>IF(SPtemplate2!C229="","",SPtemplate2!C229)</f>
        <v>8</v>
      </c>
    </row>
    <row r="230" spans="1:7" x14ac:dyDescent="0.25">
      <c r="A230" s="94" t="str">
        <f>IF(SPtemplate2!A230="","",SPtemplate2!A230)</f>
        <v>Julie</v>
      </c>
      <c r="B230" s="94" t="str">
        <f>IF(SPtemplate2!G230="","",SPtemplate2!G230)</f>
        <v>Julie8H-IT</v>
      </c>
      <c r="C230" s="94">
        <f>IF(SPtemplate2!C230="","",SPtemplate2!C230)</f>
        <v>8</v>
      </c>
      <c r="D230" s="94" t="str">
        <f>IF(SPtemplate2!D230="","", SPtemplate2!D230)</f>
        <v>8H-IT</v>
      </c>
      <c r="E230" s="94">
        <f>IF(SPtemplate2!E230="","",SPtemplate2!E230)</f>
        <v>3</v>
      </c>
      <c r="F230" s="94" t="s">
        <v>114</v>
      </c>
      <c r="G230" s="94">
        <f>IF(SPtemplate2!C230="","",SPtemplate2!C230)</f>
        <v>8</v>
      </c>
    </row>
    <row r="231" spans="1:7" x14ac:dyDescent="0.25">
      <c r="A231" s="94" t="str">
        <f>IF(SPtemplate2!A231="","",SPtemplate2!A231)</f>
        <v>Colleen</v>
      </c>
      <c r="B231" s="94" t="str">
        <f>IF(SPtemplate2!G231="","",SPtemplate2!G231)</f>
        <v>Colleen8H-IT</v>
      </c>
      <c r="C231" s="94">
        <f>IF(SPtemplate2!C231="","",SPtemplate2!C231)</f>
        <v>8</v>
      </c>
      <c r="D231" s="94" t="str">
        <f>IF(SPtemplate2!D231="","", SPtemplate2!D231)</f>
        <v>8H-IT</v>
      </c>
      <c r="E231" s="94">
        <f>IF(SPtemplate2!E231="","",SPtemplate2!E231)</f>
        <v>3</v>
      </c>
      <c r="F231" s="94" t="s">
        <v>114</v>
      </c>
      <c r="G231" s="94">
        <f>IF(SPtemplate2!C231="","",SPtemplate2!C231)</f>
        <v>8</v>
      </c>
    </row>
    <row r="232" spans="1:7" x14ac:dyDescent="0.25">
      <c r="A232" s="94" t="str">
        <f>IF(SPtemplate2!A234="","",SPtemplate2!A234)</f>
        <v>Bradley</v>
      </c>
      <c r="B232" s="94" t="str">
        <f>IF(SPtemplate2!G232="","",SPtemplate2!G232)</f>
        <v>Judith8H-IT</v>
      </c>
      <c r="C232" s="94">
        <f>IF(SPtemplate2!C234="","",SPtemplate2!C234)</f>
        <v>8</v>
      </c>
      <c r="D232" s="94" t="str">
        <f>IF(SPtemplate2!D234="","", SPtemplate2!D234)</f>
        <v>8H-IT</v>
      </c>
      <c r="E232" s="94">
        <f>IF(SPtemplate2!E234="","",SPtemplate2!E234)</f>
        <v>4</v>
      </c>
      <c r="F232" s="94" t="s">
        <v>114</v>
      </c>
      <c r="G232" s="94">
        <f>IF(SPtemplate2!C234="","",SPtemplate2!C234)</f>
        <v>8</v>
      </c>
    </row>
    <row r="233" spans="1:7" x14ac:dyDescent="0.25">
      <c r="A233" s="94" t="str">
        <f>IF(SPtemplate2!A235="","",SPtemplate2!A235)</f>
        <v>Glenda</v>
      </c>
      <c r="B233" s="94" t="str">
        <f>IF(SPtemplate2!G233="","",SPtemplate2!G233)</f>
        <v>Luis8H-IT</v>
      </c>
      <c r="C233" s="94">
        <f>IF(SPtemplate2!C235="","",SPtemplate2!C235)</f>
        <v>8</v>
      </c>
      <c r="D233" s="94" t="str">
        <f>IF(SPtemplate2!D235="","", SPtemplate2!D235)</f>
        <v>8H-IT</v>
      </c>
      <c r="E233" s="94">
        <f>IF(SPtemplate2!E235="","",SPtemplate2!E235)</f>
        <v>4</v>
      </c>
      <c r="F233" s="94" t="s">
        <v>114</v>
      </c>
      <c r="G233" s="94">
        <f>IF(SPtemplate2!C235="","",SPtemplate2!C235)</f>
        <v>8</v>
      </c>
    </row>
    <row r="234" spans="1:7" x14ac:dyDescent="0.25">
      <c r="A234" s="94" t="str">
        <f>IF(SPtemplate2!A236="","",SPtemplate2!A236)</f>
        <v>Brent</v>
      </c>
      <c r="B234" s="94" t="str">
        <f>IF(SPtemplate2!G234="","",SPtemplate2!G234)</f>
        <v>Bradley8H-IT</v>
      </c>
      <c r="C234" s="94">
        <f>IF(SPtemplate2!C236="","",SPtemplate2!C236)</f>
        <v>8</v>
      </c>
      <c r="D234" s="94" t="str">
        <f>IF(SPtemplate2!D236="","", SPtemplate2!D236)</f>
        <v>8I-IT</v>
      </c>
      <c r="E234" s="94">
        <f>IF(SPtemplate2!E236="","",SPtemplate2!E236)</f>
        <v>3</v>
      </c>
      <c r="F234" s="94" t="s">
        <v>114</v>
      </c>
      <c r="G234" s="94">
        <f>IF(SPtemplate2!C236="","",SPtemplate2!C236)</f>
        <v>8</v>
      </c>
    </row>
    <row r="235" spans="1:7" x14ac:dyDescent="0.25">
      <c r="A235" s="94" t="str">
        <f>IF(SPtemplate2!A237="","",SPtemplate2!A237)</f>
        <v>Sharon</v>
      </c>
      <c r="B235" s="94" t="str">
        <f>IF(SPtemplate2!G235="","",SPtemplate2!G235)</f>
        <v>Glenda8H-IT</v>
      </c>
      <c r="C235" s="94">
        <f>IF(SPtemplate2!C237="","",SPtemplate2!C237)</f>
        <v>8</v>
      </c>
      <c r="D235" s="94" t="str">
        <f>IF(SPtemplate2!D237="","", SPtemplate2!D237)</f>
        <v>8I-IT</v>
      </c>
      <c r="E235" s="94" t="str">
        <f>IF(SPtemplate2!E237="","",SPtemplate2!E237)</f>
        <v>3+</v>
      </c>
      <c r="F235" s="94" t="s">
        <v>114</v>
      </c>
      <c r="G235" s="94">
        <f>IF(SPtemplate2!C237="","",SPtemplate2!C237)</f>
        <v>8</v>
      </c>
    </row>
    <row r="236" spans="1:7" x14ac:dyDescent="0.25">
      <c r="A236" s="94" t="str">
        <f>IF(SPtemplate2!A238="","",SPtemplate2!A238)</f>
        <v>Mary</v>
      </c>
      <c r="B236" s="94" t="str">
        <f>IF(SPtemplate2!G236="","",SPtemplate2!G236)</f>
        <v>Brent8I-IT</v>
      </c>
      <c r="C236" s="94">
        <f>IF(SPtemplate2!C238="","",SPtemplate2!C238)</f>
        <v>8</v>
      </c>
      <c r="D236" s="94" t="str">
        <f>IF(SPtemplate2!D238="","", SPtemplate2!D238)</f>
        <v>8I-IT</v>
      </c>
      <c r="E236" s="94">
        <f>IF(SPtemplate2!E238="","",SPtemplate2!E238)</f>
        <v>3</v>
      </c>
      <c r="F236" s="94" t="s">
        <v>114</v>
      </c>
      <c r="G236" s="94">
        <f>IF(SPtemplate2!C238="","",SPtemplate2!C238)</f>
        <v>8</v>
      </c>
    </row>
    <row r="237" spans="1:7" x14ac:dyDescent="0.25">
      <c r="A237" s="94" t="str">
        <f>IF(SPtemplate2!A239="","",SPtemplate2!A239)</f>
        <v>Geraldine</v>
      </c>
      <c r="B237" s="94" t="str">
        <f>IF(SPtemplate2!G237="","",SPtemplate2!G237)</f>
        <v>Sharon8I-IT</v>
      </c>
      <c r="C237" s="94">
        <f>IF(SPtemplate2!C239="","",SPtemplate2!C239)</f>
        <v>8</v>
      </c>
      <c r="D237" s="94" t="str">
        <f>IF(SPtemplate2!D239="","", SPtemplate2!D239)</f>
        <v>8I-IT</v>
      </c>
      <c r="E237" s="94">
        <f>IF(SPtemplate2!E239="","",SPtemplate2!E239)</f>
        <v>2</v>
      </c>
      <c r="F237" s="94" t="s">
        <v>114</v>
      </c>
      <c r="G237" s="94">
        <f>IF(SPtemplate2!C239="","",SPtemplate2!C239)</f>
        <v>8</v>
      </c>
    </row>
    <row r="238" spans="1:7" x14ac:dyDescent="0.25">
      <c r="A238" s="94" t="str">
        <f>IF(SPtemplate2!A240="","",SPtemplate2!A240)</f>
        <v>Rita</v>
      </c>
      <c r="B238" s="94" t="str">
        <f>IF(SPtemplate2!G238="","",SPtemplate2!G238)</f>
        <v>Mary8I-IT</v>
      </c>
      <c r="C238" s="94">
        <f>IF(SPtemplate2!C240="","",SPtemplate2!C240)</f>
        <v>8</v>
      </c>
      <c r="D238" s="94" t="str">
        <f>IF(SPtemplate2!D240="","", SPtemplate2!D240)</f>
        <v>8I-IT</v>
      </c>
      <c r="E238" s="94">
        <f>IF(SPtemplate2!E240="","",SPtemplate2!E240)</f>
        <v>3</v>
      </c>
      <c r="F238" s="94" t="s">
        <v>114</v>
      </c>
      <c r="G238" s="94">
        <f>IF(SPtemplate2!C240="","",SPtemplate2!C240)</f>
        <v>8</v>
      </c>
    </row>
    <row r="239" spans="1:7" x14ac:dyDescent="0.25">
      <c r="A239" s="94" t="str">
        <f>IF(SPtemplate2!A241="","",SPtemplate2!A241)</f>
        <v>Annie</v>
      </c>
      <c r="B239" s="94" t="str">
        <f>IF(SPtemplate2!G239="","",SPtemplate2!G239)</f>
        <v>Geraldine8I-IT</v>
      </c>
      <c r="C239" s="94">
        <f>IF(SPtemplate2!C241="","",SPtemplate2!C241)</f>
        <v>8</v>
      </c>
      <c r="D239" s="94" t="str">
        <f>IF(SPtemplate2!D241="","", SPtemplate2!D241)</f>
        <v>8I-IT</v>
      </c>
      <c r="E239" s="94" t="str">
        <f>IF(SPtemplate2!E241="","",SPtemplate2!E241)</f>
        <v>2+</v>
      </c>
      <c r="F239" s="94" t="s">
        <v>114</v>
      </c>
      <c r="G239" s="94">
        <f>IF(SPtemplate2!C241="","",SPtemplate2!C241)</f>
        <v>8</v>
      </c>
    </row>
    <row r="240" spans="1:7" x14ac:dyDescent="0.25">
      <c r="A240" s="94" t="str">
        <f>IF(SPtemplate2!A242="","",SPtemplate2!A242)</f>
        <v>Ruth</v>
      </c>
      <c r="B240" s="94" t="str">
        <f>IF(SPtemplate2!G240="","",SPtemplate2!G240)</f>
        <v>Rita8I-IT</v>
      </c>
      <c r="C240" s="94">
        <f>IF(SPtemplate2!C242="","",SPtemplate2!C242)</f>
        <v>8</v>
      </c>
      <c r="D240" s="94" t="str">
        <f>IF(SPtemplate2!D242="","", SPtemplate2!D242)</f>
        <v>8I-IT</v>
      </c>
      <c r="E240" s="94" t="str">
        <f>IF(SPtemplate2!E242="","",SPtemplate2!E242)</f>
        <v>3+</v>
      </c>
      <c r="F240" s="94" t="s">
        <v>114</v>
      </c>
      <c r="G240" s="94">
        <f>IF(SPtemplate2!C242="","",SPtemplate2!C242)</f>
        <v>8</v>
      </c>
    </row>
    <row r="241" spans="1:7" x14ac:dyDescent="0.25">
      <c r="A241" s="94" t="str">
        <f>IF(SPtemplate2!A243="","",SPtemplate2!A243)</f>
        <v>Jane</v>
      </c>
      <c r="B241" s="94" t="str">
        <f>IF(SPtemplate2!G241="","",SPtemplate2!G241)</f>
        <v>Annie8I-IT</v>
      </c>
      <c r="C241" s="94">
        <f>IF(SPtemplate2!C243="","",SPtemplate2!C243)</f>
        <v>8</v>
      </c>
      <c r="D241" s="94" t="str">
        <f>IF(SPtemplate2!D243="","", SPtemplate2!D243)</f>
        <v>8I-IT</v>
      </c>
      <c r="E241" s="94">
        <f>IF(SPtemplate2!E243="","",SPtemplate2!E243)</f>
        <v>3</v>
      </c>
      <c r="F241" s="94" t="s">
        <v>114</v>
      </c>
      <c r="G241" s="94">
        <f>IF(SPtemplate2!C243="","",SPtemplate2!C243)</f>
        <v>8</v>
      </c>
    </row>
    <row r="242" spans="1:7" x14ac:dyDescent="0.25">
      <c r="A242" s="94" t="str">
        <f>IF(SPtemplate2!A244="","",SPtemplate2!A244)</f>
        <v>Kimberly</v>
      </c>
      <c r="B242" s="94" t="str">
        <f>IF(SPtemplate2!G242="","",SPtemplate2!G242)</f>
        <v>Ruth8I-IT</v>
      </c>
      <c r="C242" s="94">
        <f>IF(SPtemplate2!C244="","",SPtemplate2!C244)</f>
        <v>8</v>
      </c>
      <c r="D242" s="94" t="str">
        <f>IF(SPtemplate2!D244="","", SPtemplate2!D244)</f>
        <v>8I-IT</v>
      </c>
      <c r="E242" s="94">
        <f>IF(SPtemplate2!E244="","",SPtemplate2!E244)</f>
        <v>3</v>
      </c>
      <c r="F242" s="94" t="s">
        <v>114</v>
      </c>
      <c r="G242" s="94">
        <f>IF(SPtemplate2!C244="","",SPtemplate2!C244)</f>
        <v>8</v>
      </c>
    </row>
    <row r="243" spans="1:7" x14ac:dyDescent="0.25">
      <c r="A243" s="94" t="str">
        <f>IF(SPtemplate2!A245="","",SPtemplate2!A245)</f>
        <v>Kenneth</v>
      </c>
      <c r="B243" s="94" t="str">
        <f>IF(SPtemplate2!G243="","",SPtemplate2!G243)</f>
        <v>Jane8I-IT</v>
      </c>
      <c r="C243" s="94">
        <f>IF(SPtemplate2!C245="","",SPtemplate2!C245)</f>
        <v>8</v>
      </c>
      <c r="D243" s="94" t="str">
        <f>IF(SPtemplate2!D245="","", SPtemplate2!D245)</f>
        <v>8I-IT</v>
      </c>
      <c r="E243" s="94">
        <f>IF(SPtemplate2!E245="","",SPtemplate2!E245)</f>
        <v>3</v>
      </c>
      <c r="F243" s="94" t="s">
        <v>114</v>
      </c>
      <c r="G243" s="94">
        <f>IF(SPtemplate2!C245="","",SPtemplate2!C245)</f>
        <v>8</v>
      </c>
    </row>
    <row r="244" spans="1:7" x14ac:dyDescent="0.25">
      <c r="A244" s="94" t="str">
        <f>IF(SPtemplate2!A246="","",SPtemplate2!A246)</f>
        <v>Jim</v>
      </c>
      <c r="B244" s="94" t="str">
        <f>IF(SPtemplate2!G244="","",SPtemplate2!G244)</f>
        <v>Kimberly8I-IT</v>
      </c>
      <c r="C244" s="94">
        <f>IF(SPtemplate2!C246="","",SPtemplate2!C246)</f>
        <v>8</v>
      </c>
      <c r="D244" s="94" t="str">
        <f>IF(SPtemplate2!D246="","", SPtemplate2!D246)</f>
        <v>8I-IT</v>
      </c>
      <c r="E244" s="94">
        <f>IF(SPtemplate2!E246="","",SPtemplate2!E246)</f>
        <v>2</v>
      </c>
      <c r="F244" s="94" t="s">
        <v>114</v>
      </c>
      <c r="G244" s="94">
        <f>IF(SPtemplate2!C246="","",SPtemplate2!C246)</f>
        <v>8</v>
      </c>
    </row>
    <row r="245" spans="1:7" x14ac:dyDescent="0.25">
      <c r="A245" s="94" t="str">
        <f>IF(SPtemplate2!A247="","",SPtemplate2!A247)</f>
        <v>Steven</v>
      </c>
      <c r="B245" s="94" t="str">
        <f>IF(SPtemplate2!G245="","",SPtemplate2!G245)</f>
        <v>Kenneth8I-IT</v>
      </c>
      <c r="C245" s="94">
        <f>IF(SPtemplate2!C247="","",SPtemplate2!C247)</f>
        <v>8</v>
      </c>
      <c r="D245" s="94" t="str">
        <f>IF(SPtemplate2!D247="","", SPtemplate2!D247)</f>
        <v>8I-IT</v>
      </c>
      <c r="E245" s="94" t="str">
        <f>IF(SPtemplate2!E247="","",SPtemplate2!E247)</f>
        <v>2+</v>
      </c>
      <c r="F245" s="94" t="s">
        <v>114</v>
      </c>
      <c r="G245" s="94">
        <f>IF(SPtemplate2!C247="","",SPtemplate2!C247)</f>
        <v>8</v>
      </c>
    </row>
    <row r="246" spans="1:7" x14ac:dyDescent="0.25">
      <c r="A246" s="94" t="str">
        <f>IF(SPtemplate2!A248="","",SPtemplate2!A248)</f>
        <v>Pauline</v>
      </c>
      <c r="B246" s="94" t="str">
        <f>IF(SPtemplate2!G246="","",SPtemplate2!G246)</f>
        <v>Jim8I-IT</v>
      </c>
      <c r="C246" s="94">
        <f>IF(SPtemplate2!C248="","",SPtemplate2!C248)</f>
        <v>8</v>
      </c>
      <c r="D246" s="94" t="str">
        <f>IF(SPtemplate2!D248="","", SPtemplate2!D248)</f>
        <v>8I-IT</v>
      </c>
      <c r="E246" s="94" t="str">
        <f>IF(SPtemplate2!E248="","",SPtemplate2!E248)</f>
        <v>2+</v>
      </c>
      <c r="F246" s="94" t="s">
        <v>114</v>
      </c>
      <c r="G246" s="94">
        <f>IF(SPtemplate2!C248="","",SPtemplate2!C248)</f>
        <v>8</v>
      </c>
    </row>
    <row r="247" spans="1:7" x14ac:dyDescent="0.25">
      <c r="A247" s="94" t="str">
        <f>IF(SPtemplate2!A249="","",SPtemplate2!A249)</f>
        <v>Lynne</v>
      </c>
      <c r="B247" s="94" t="str">
        <f>IF(SPtemplate2!G247="","",SPtemplate2!G247)</f>
        <v>Steven8I-IT</v>
      </c>
      <c r="C247" s="94">
        <f>IF(SPtemplate2!C249="","",SPtemplate2!C249)</f>
        <v>8</v>
      </c>
      <c r="D247" s="94" t="str">
        <f>IF(SPtemplate2!D249="","", SPtemplate2!D249)</f>
        <v>8I-IT</v>
      </c>
      <c r="E247" s="94" t="str">
        <f>IF(SPtemplate2!E249="","",SPtemplate2!E249)</f>
        <v>3+</v>
      </c>
      <c r="F247" s="94" t="s">
        <v>114</v>
      </c>
      <c r="G247" s="94">
        <f>IF(SPtemplate2!C249="","",SPtemplate2!C249)</f>
        <v>8</v>
      </c>
    </row>
    <row r="248" spans="1:7" x14ac:dyDescent="0.25">
      <c r="A248" s="94" t="str">
        <f>IF(SPtemplate2!A250="","",SPtemplate2!A250)</f>
        <v>Rose</v>
      </c>
      <c r="B248" s="94" t="str">
        <f>IF(SPtemplate2!G248="","",SPtemplate2!G248)</f>
        <v>Pauline8I-IT</v>
      </c>
      <c r="C248" s="94">
        <f>IF(SPtemplate2!C250="","",SPtemplate2!C250)</f>
        <v>8</v>
      </c>
      <c r="D248" s="94" t="str">
        <f>IF(SPtemplate2!D250="","", SPtemplate2!D250)</f>
        <v>8I-IT</v>
      </c>
      <c r="E248" s="94" t="str">
        <f>IF(SPtemplate2!E250="","",SPtemplate2!E250)</f>
        <v>2+</v>
      </c>
      <c r="F248" s="94" t="s">
        <v>114</v>
      </c>
      <c r="G248" s="94">
        <f>IF(SPtemplate2!C250="","",SPtemplate2!C250)</f>
        <v>8</v>
      </c>
    </row>
    <row r="249" spans="1:7" x14ac:dyDescent="0.25">
      <c r="A249" s="94" t="str">
        <f>IF(SPtemplate2!A251="","",SPtemplate2!A251)</f>
        <v>Kathy</v>
      </c>
      <c r="B249" s="94" t="str">
        <f>IF(SPtemplate2!G249="","",SPtemplate2!G249)</f>
        <v>Lynne8I-IT</v>
      </c>
      <c r="C249" s="94">
        <f>IF(SPtemplate2!C251="","",SPtemplate2!C251)</f>
        <v>8</v>
      </c>
      <c r="D249" s="94" t="str">
        <f>IF(SPtemplate2!D251="","", SPtemplate2!D251)</f>
        <v>8I-IT</v>
      </c>
      <c r="E249" s="94">
        <f>IF(SPtemplate2!E251="","",SPtemplate2!E251)</f>
        <v>2</v>
      </c>
      <c r="F249" s="94" t="s">
        <v>114</v>
      </c>
      <c r="G249" s="94">
        <f>IF(SPtemplate2!C251="","",SPtemplate2!C251)</f>
        <v>8</v>
      </c>
    </row>
    <row r="250" spans="1:7" x14ac:dyDescent="0.25">
      <c r="A250" s="94" t="str">
        <f>IF(SPtemplate2!A252="","",SPtemplate2!A252)</f>
        <v>Catherine</v>
      </c>
      <c r="B250" s="94" t="str">
        <f>IF(SPtemplate2!G250="","",SPtemplate2!G250)</f>
        <v>Rose8I-IT</v>
      </c>
      <c r="C250" s="94">
        <f>IF(SPtemplate2!C252="","",SPtemplate2!C252)</f>
        <v>8</v>
      </c>
      <c r="D250" s="94" t="str">
        <f>IF(SPtemplate2!D252="","", SPtemplate2!D252)</f>
        <v>8I-IT</v>
      </c>
      <c r="E250" s="94" t="str">
        <f>IF(SPtemplate2!E252="","",SPtemplate2!E252)</f>
        <v>3+</v>
      </c>
      <c r="F250" s="94" t="s">
        <v>114</v>
      </c>
      <c r="G250" s="94">
        <f>IF(SPtemplate2!C252="","",SPtemplate2!C252)</f>
        <v>8</v>
      </c>
    </row>
    <row r="251" spans="1:7" x14ac:dyDescent="0.25">
      <c r="A251" s="94" t="str">
        <f>IF(SPtemplate2!A253="","",SPtemplate2!A253)</f>
        <v>Diana</v>
      </c>
      <c r="B251" s="94" t="str">
        <f>IF(SPtemplate2!G251="","",SPtemplate2!G251)</f>
        <v>Kathy8I-IT</v>
      </c>
      <c r="C251" s="94">
        <f>IF(SPtemplate2!C253="","",SPtemplate2!C253)</f>
        <v>8</v>
      </c>
      <c r="D251" s="94" t="str">
        <f>IF(SPtemplate2!D253="","", SPtemplate2!D253)</f>
        <v>8I-IT</v>
      </c>
      <c r="E251" s="94" t="str">
        <f>IF(SPtemplate2!E253="","",SPtemplate2!E253)</f>
        <v>3+</v>
      </c>
      <c r="F251" s="94" t="s">
        <v>114</v>
      </c>
      <c r="G251" s="94">
        <f>IF(SPtemplate2!C253="","",SPtemplate2!C253)</f>
        <v>8</v>
      </c>
    </row>
    <row r="252" spans="1:7" x14ac:dyDescent="0.25">
      <c r="A252" s="94" t="str">
        <f>IF(SPtemplate2!A254="","",SPtemplate2!A254)</f>
        <v>Marian</v>
      </c>
      <c r="B252" s="94" t="str">
        <f>IF(SPtemplate2!G252="","",SPtemplate2!G252)</f>
        <v>Catherine8I-IT</v>
      </c>
      <c r="C252" s="94">
        <f>IF(SPtemplate2!C254="","",SPtemplate2!C254)</f>
        <v>8</v>
      </c>
      <c r="D252" s="94" t="str">
        <f>IF(SPtemplate2!D254="","", SPtemplate2!D254)</f>
        <v>8I-IT</v>
      </c>
      <c r="E252" s="94">
        <f>IF(SPtemplate2!E254="","",SPtemplate2!E254)</f>
        <v>3</v>
      </c>
      <c r="F252" s="94" t="s">
        <v>114</v>
      </c>
      <c r="G252" s="94">
        <f>IF(SPtemplate2!C254="","",SPtemplate2!C254)</f>
        <v>8</v>
      </c>
    </row>
    <row r="253" spans="1:7" x14ac:dyDescent="0.25">
      <c r="A253" s="94" t="str">
        <f>IF(SPtemplate2!A255="","",SPtemplate2!A255)</f>
        <v>Sheryl</v>
      </c>
      <c r="B253" s="94" t="str">
        <f>IF(SPtemplate2!G253="","",SPtemplate2!G253)</f>
        <v>Diana8I-IT</v>
      </c>
      <c r="C253" s="94">
        <f>IF(SPtemplate2!C255="","",SPtemplate2!C255)</f>
        <v>8</v>
      </c>
      <c r="D253" s="94" t="str">
        <f>IF(SPtemplate2!D255="","", SPtemplate2!D255)</f>
        <v>8I-IT</v>
      </c>
      <c r="E253" s="94">
        <f>IF(SPtemplate2!E255="","",SPtemplate2!E255)</f>
        <v>2</v>
      </c>
      <c r="F253" s="94" t="s">
        <v>114</v>
      </c>
      <c r="G253" s="94">
        <f>IF(SPtemplate2!C255="","",SPtemplate2!C255)</f>
        <v>8</v>
      </c>
    </row>
    <row r="254" spans="1:7" x14ac:dyDescent="0.25">
      <c r="A254" s="94" t="str">
        <f>IF(SPtemplate2!A256="","",SPtemplate2!A256)</f>
        <v>Vivian</v>
      </c>
      <c r="B254" s="94" t="str">
        <f>IF(SPtemplate2!G254="","",SPtemplate2!G254)</f>
        <v>Marian8I-IT</v>
      </c>
      <c r="C254" s="94">
        <f>IF(SPtemplate2!C256="","",SPtemplate2!C256)</f>
        <v>8</v>
      </c>
      <c r="D254" s="94" t="str">
        <f>IF(SPtemplate2!D256="","", SPtemplate2!D256)</f>
        <v>8I-IT</v>
      </c>
      <c r="E254" s="94">
        <f>IF(SPtemplate2!E256="","",SPtemplate2!E256)</f>
        <v>3</v>
      </c>
      <c r="F254" s="94" t="s">
        <v>114</v>
      </c>
      <c r="G254" s="94">
        <f>IF(SPtemplate2!C256="","",SPtemplate2!C256)</f>
        <v>8</v>
      </c>
    </row>
    <row r="255" spans="1:7" x14ac:dyDescent="0.25">
      <c r="A255" s="94" t="str">
        <f>IF(SPtemplate2!A257="","",SPtemplate2!A257)</f>
        <v>Harold</v>
      </c>
      <c r="B255" s="94" t="str">
        <f>IF(SPtemplate2!G255="","",SPtemplate2!G255)</f>
        <v>Sheryl8I-IT</v>
      </c>
      <c r="C255" s="94">
        <f>IF(SPtemplate2!C257="","",SPtemplate2!C257)</f>
        <v>8</v>
      </c>
      <c r="D255" s="94" t="str">
        <f>IF(SPtemplate2!D257="","", SPtemplate2!D257)</f>
        <v>8I-IT</v>
      </c>
      <c r="E255" s="94" t="str">
        <f>IF(SPtemplate2!E257="","",SPtemplate2!E257)</f>
        <v>2+</v>
      </c>
      <c r="F255" s="94" t="s">
        <v>114</v>
      </c>
      <c r="G255" s="94">
        <f>IF(SPtemplate2!C257="","",SPtemplate2!C257)</f>
        <v>8</v>
      </c>
    </row>
    <row r="256" spans="1:7" x14ac:dyDescent="0.25">
      <c r="A256" s="94" t="str">
        <f>IF(SPtemplate2!A258="","",SPtemplate2!A258)</f>
        <v>Vicki</v>
      </c>
      <c r="B256" s="94" t="str">
        <f>IF(SPtemplate2!G256="","",SPtemplate2!G256)</f>
        <v>Vivian8I-IT</v>
      </c>
      <c r="C256" s="94">
        <f>IF(SPtemplate2!C258="","",SPtemplate2!C258)</f>
        <v>8</v>
      </c>
      <c r="D256" s="94" t="str">
        <f>IF(SPtemplate2!D258="","", SPtemplate2!D258)</f>
        <v>8L-IT</v>
      </c>
      <c r="E256" s="94" t="str">
        <f>IF(SPtemplate2!E258="","",SPtemplate2!E258)</f>
        <v>2+</v>
      </c>
      <c r="F256" s="94" t="s">
        <v>114</v>
      </c>
      <c r="G256" s="94">
        <f>IF(SPtemplate2!C258="","",SPtemplate2!C258)</f>
        <v>8</v>
      </c>
    </row>
    <row r="257" spans="1:7" x14ac:dyDescent="0.25">
      <c r="A257" s="94" t="str">
        <f>IF(SPtemplate2!A259="","",SPtemplate2!A259)</f>
        <v>Alvin</v>
      </c>
      <c r="B257" s="94" t="str">
        <f>IF(SPtemplate2!G257="","",SPtemplate2!G257)</f>
        <v>Harold8I-IT</v>
      </c>
      <c r="C257" s="94">
        <f>IF(SPtemplate2!C259="","",SPtemplate2!C259)</f>
        <v>8</v>
      </c>
      <c r="D257" s="94" t="str">
        <f>IF(SPtemplate2!D259="","", SPtemplate2!D259)</f>
        <v>8L-IT</v>
      </c>
      <c r="E257" s="94">
        <f>IF(SPtemplate2!E259="","",SPtemplate2!E259)</f>
        <v>2</v>
      </c>
      <c r="F257" s="94" t="s">
        <v>114</v>
      </c>
      <c r="G257" s="94">
        <f>IF(SPtemplate2!C259="","",SPtemplate2!C259)</f>
        <v>8</v>
      </c>
    </row>
    <row r="258" spans="1:7" x14ac:dyDescent="0.25">
      <c r="A258" s="94" t="str">
        <f>IF(SPtemplate2!A260="","",SPtemplate2!A260)</f>
        <v>Jacob</v>
      </c>
      <c r="B258" s="94" t="str">
        <f>IF(SPtemplate2!G258="","",SPtemplate2!G258)</f>
        <v>Vicki8L-IT</v>
      </c>
      <c r="C258" s="94">
        <f>IF(SPtemplate2!C260="","",SPtemplate2!C260)</f>
        <v>8</v>
      </c>
      <c r="D258" s="94" t="str">
        <f>IF(SPtemplate2!D260="","", SPtemplate2!D260)</f>
        <v>8L-IT</v>
      </c>
      <c r="E258" s="94">
        <f>IF(SPtemplate2!E260="","",SPtemplate2!E260)</f>
        <v>4</v>
      </c>
      <c r="F258" s="94" t="s">
        <v>114</v>
      </c>
      <c r="G258" s="94">
        <f>IF(SPtemplate2!C260="","",SPtemplate2!C260)</f>
        <v>8</v>
      </c>
    </row>
    <row r="259" spans="1:7" x14ac:dyDescent="0.25">
      <c r="A259" s="94" t="str">
        <f>IF(SPtemplate2!A261="","",SPtemplate2!A261)</f>
        <v>Audrey</v>
      </c>
      <c r="B259" s="94" t="str">
        <f>IF(SPtemplate2!G259="","",SPtemplate2!G259)</f>
        <v>Alvin8L-IT</v>
      </c>
      <c r="C259" s="94">
        <f>IF(SPtemplate2!C261="","",SPtemplate2!C261)</f>
        <v>8</v>
      </c>
      <c r="D259" s="94" t="str">
        <f>IF(SPtemplate2!D261="","", SPtemplate2!D261)</f>
        <v>8L-IT</v>
      </c>
      <c r="E259" s="94">
        <f>IF(SPtemplate2!E261="","",SPtemplate2!E261)</f>
        <v>3</v>
      </c>
      <c r="F259" s="94" t="s">
        <v>114</v>
      </c>
      <c r="G259" s="94">
        <f>IF(SPtemplate2!C261="","",SPtemplate2!C261)</f>
        <v>8</v>
      </c>
    </row>
    <row r="260" spans="1:7" x14ac:dyDescent="0.25">
      <c r="A260" s="94" t="str">
        <f>IF(SPtemplate2!A262="","",SPtemplate2!A262)</f>
        <v>Christina</v>
      </c>
      <c r="B260" s="94" t="str">
        <f>IF(SPtemplate2!G260="","",SPtemplate2!G260)</f>
        <v>Jacob8L-IT</v>
      </c>
      <c r="C260" s="94">
        <f>IF(SPtemplate2!C262="","",SPtemplate2!C262)</f>
        <v>8</v>
      </c>
      <c r="D260" s="94" t="str">
        <f>IF(SPtemplate2!D262="","", SPtemplate2!D262)</f>
        <v>8L-IT</v>
      </c>
      <c r="E260" s="94">
        <f>IF(SPtemplate2!E262="","",SPtemplate2!E262)</f>
        <v>3</v>
      </c>
      <c r="F260" s="94" t="s">
        <v>114</v>
      </c>
      <c r="G260" s="94">
        <f>IF(SPtemplate2!C262="","",SPtemplate2!C262)</f>
        <v>8</v>
      </c>
    </row>
    <row r="261" spans="1:7" x14ac:dyDescent="0.25">
      <c r="A261" s="94" t="str">
        <f>IF(SPtemplate2!A263="","",SPtemplate2!A263)</f>
        <v>Joseph</v>
      </c>
      <c r="B261" s="94" t="str">
        <f>IF(SPtemplate2!G261="","",SPtemplate2!G261)</f>
        <v>Audrey8L-IT</v>
      </c>
      <c r="C261" s="94">
        <f>IF(SPtemplate2!C263="","",SPtemplate2!C263)</f>
        <v>8</v>
      </c>
      <c r="D261" s="94" t="str">
        <f>IF(SPtemplate2!D263="","", SPtemplate2!D263)</f>
        <v>8L-IT</v>
      </c>
      <c r="E261" s="94" t="str">
        <f>IF(SPtemplate2!E263="","",SPtemplate2!E263)</f>
        <v>3+</v>
      </c>
      <c r="F261" s="94" t="s">
        <v>114</v>
      </c>
      <c r="G261" s="94">
        <f>IF(SPtemplate2!C263="","",SPtemplate2!C263)</f>
        <v>8</v>
      </c>
    </row>
    <row r="262" spans="1:7" x14ac:dyDescent="0.25">
      <c r="A262" s="94" t="str">
        <f>IF(SPtemplate2!A264="","",SPtemplate2!A264)</f>
        <v>Evelyn</v>
      </c>
      <c r="B262" s="94" t="str">
        <f>IF(SPtemplate2!G262="","",SPtemplate2!G262)</f>
        <v>Christina8L-IT</v>
      </c>
      <c r="C262" s="94">
        <f>IF(SPtemplate2!C264="","",SPtemplate2!C264)</f>
        <v>8</v>
      </c>
      <c r="D262" s="94" t="str">
        <f>IF(SPtemplate2!D264="","", SPtemplate2!D264)</f>
        <v>8L-IT</v>
      </c>
      <c r="E262" s="94">
        <f>IF(SPtemplate2!E264="","",SPtemplate2!E264)</f>
        <v>3</v>
      </c>
      <c r="F262" s="94" t="s">
        <v>114</v>
      </c>
      <c r="G262" s="94">
        <f>IF(SPtemplate2!C264="","",SPtemplate2!C264)</f>
        <v>8</v>
      </c>
    </row>
    <row r="263" spans="1:7" x14ac:dyDescent="0.25">
      <c r="A263" s="94" t="str">
        <f>IF(SPtemplate2!A265="","",SPtemplate2!A265)</f>
        <v>Ben</v>
      </c>
      <c r="B263" s="94" t="str">
        <f>IF(SPtemplate2!G263="","",SPtemplate2!G263)</f>
        <v>Joseph8L-IT</v>
      </c>
      <c r="C263" s="94">
        <f>IF(SPtemplate2!C265="","",SPtemplate2!C265)</f>
        <v>8</v>
      </c>
      <c r="D263" s="94" t="str">
        <f>IF(SPtemplate2!D265="","", SPtemplate2!D265)</f>
        <v>8L-IT</v>
      </c>
      <c r="E263" s="94" t="str">
        <f>IF(SPtemplate2!E265="","",SPtemplate2!E265)</f>
        <v>2+</v>
      </c>
      <c r="F263" s="94" t="s">
        <v>114</v>
      </c>
      <c r="G263" s="94">
        <f>IF(SPtemplate2!C265="","",SPtemplate2!C265)</f>
        <v>8</v>
      </c>
    </row>
    <row r="264" spans="1:7" x14ac:dyDescent="0.25">
      <c r="A264" s="94" t="str">
        <f>IF(SPtemplate2!A266="","",SPtemplate2!A266)</f>
        <v>Dorothy</v>
      </c>
      <c r="B264" s="94" t="str">
        <f>IF(SPtemplate2!G264="","",SPtemplate2!G264)</f>
        <v>Evelyn8L-IT</v>
      </c>
      <c r="C264" s="94">
        <f>IF(SPtemplate2!C266="","",SPtemplate2!C266)</f>
        <v>8</v>
      </c>
      <c r="D264" s="94" t="str">
        <f>IF(SPtemplate2!D266="","", SPtemplate2!D266)</f>
        <v>8L-IT</v>
      </c>
      <c r="E264" s="94" t="str">
        <f>IF(SPtemplate2!E266="","",SPtemplate2!E266)</f>
        <v>2+</v>
      </c>
      <c r="F264" s="94" t="s">
        <v>114</v>
      </c>
      <c r="G264" s="94">
        <f>IF(SPtemplate2!C266="","",SPtemplate2!C266)</f>
        <v>8</v>
      </c>
    </row>
    <row r="265" spans="1:7" x14ac:dyDescent="0.25">
      <c r="A265" s="94" t="str">
        <f>IF(SPtemplate2!A267="","",SPtemplate2!A267)</f>
        <v>Theresa</v>
      </c>
      <c r="B265" s="94" t="str">
        <f>IF(SPtemplate2!G265="","",SPtemplate2!G265)</f>
        <v>Ben8L-IT</v>
      </c>
      <c r="C265" s="94">
        <f>IF(SPtemplate2!C267="","",SPtemplate2!C267)</f>
        <v>8</v>
      </c>
      <c r="D265" s="94" t="str">
        <f>IF(SPtemplate2!D267="","", SPtemplate2!D267)</f>
        <v>8L-IT</v>
      </c>
      <c r="E265" s="94">
        <f>IF(SPtemplate2!E267="","",SPtemplate2!E267)</f>
        <v>3</v>
      </c>
      <c r="F265" s="94" t="s">
        <v>114</v>
      </c>
      <c r="G265" s="94">
        <f>IF(SPtemplate2!C267="","",SPtemplate2!C267)</f>
        <v>8</v>
      </c>
    </row>
    <row r="266" spans="1:7" x14ac:dyDescent="0.25">
      <c r="A266" s="94" t="str">
        <f>IF(SPtemplate2!A268="","",SPtemplate2!A268)</f>
        <v>Barry</v>
      </c>
      <c r="B266" s="94" t="str">
        <f>IF(SPtemplate2!G266="","",SPtemplate2!G266)</f>
        <v>Dorothy8L-IT</v>
      </c>
      <c r="C266" s="94">
        <f>IF(SPtemplate2!C268="","",SPtemplate2!C268)</f>
        <v>8</v>
      </c>
      <c r="D266" s="94" t="str">
        <f>IF(SPtemplate2!D268="","", SPtemplate2!D268)</f>
        <v>8L-IT</v>
      </c>
      <c r="E266" s="94">
        <f>IF(SPtemplate2!E268="","",SPtemplate2!E268)</f>
        <v>3</v>
      </c>
      <c r="F266" s="94" t="s">
        <v>114</v>
      </c>
      <c r="G266" s="94">
        <f>IF(SPtemplate2!C268="","",SPtemplate2!C268)</f>
        <v>8</v>
      </c>
    </row>
    <row r="267" spans="1:7" x14ac:dyDescent="0.25">
      <c r="A267" s="94" t="str">
        <f>IF(SPtemplate2!A269="","",SPtemplate2!A269)</f>
        <v>Jerome</v>
      </c>
      <c r="B267" s="94" t="str">
        <f>IF(SPtemplate2!G267="","",SPtemplate2!G267)</f>
        <v>Theresa8L-IT</v>
      </c>
      <c r="C267" s="94">
        <f>IF(SPtemplate2!C269="","",SPtemplate2!C269)</f>
        <v>8</v>
      </c>
      <c r="D267" s="94" t="str">
        <f>IF(SPtemplate2!D269="","", SPtemplate2!D269)</f>
        <v>8L-IT</v>
      </c>
      <c r="E267" s="94" t="str">
        <f>IF(SPtemplate2!E269="","",SPtemplate2!E269)</f>
        <v>2+</v>
      </c>
      <c r="F267" s="94" t="s">
        <v>114</v>
      </c>
      <c r="G267" s="94">
        <f>IF(SPtemplate2!C269="","",SPtemplate2!C269)</f>
        <v>8</v>
      </c>
    </row>
    <row r="268" spans="1:7" x14ac:dyDescent="0.25">
      <c r="A268" s="94" t="str">
        <f>IF(SPtemplate2!A270="","",SPtemplate2!A270)</f>
        <v>Jason</v>
      </c>
      <c r="B268" s="94" t="str">
        <f>IF(SPtemplate2!G268="","",SPtemplate2!G268)</f>
        <v>Barry8L-IT</v>
      </c>
      <c r="C268" s="94">
        <f>IF(SPtemplate2!C270="","",SPtemplate2!C270)</f>
        <v>8</v>
      </c>
      <c r="D268" s="94" t="str">
        <f>IF(SPtemplate2!D270="","", SPtemplate2!D270)</f>
        <v>8L-IT</v>
      </c>
      <c r="E268" s="94">
        <f>IF(SPtemplate2!E270="","",SPtemplate2!E270)</f>
        <v>3</v>
      </c>
      <c r="F268" s="94" t="s">
        <v>114</v>
      </c>
      <c r="G268" s="94">
        <f>IF(SPtemplate2!C270="","",SPtemplate2!C270)</f>
        <v>8</v>
      </c>
    </row>
    <row r="269" spans="1:7" x14ac:dyDescent="0.25">
      <c r="A269" s="94" t="str">
        <f>IF(SPtemplate2!A271="","",SPtemplate2!A271)</f>
        <v>Norman</v>
      </c>
      <c r="B269" s="94" t="str">
        <f>IF(SPtemplate2!G269="","",SPtemplate2!G269)</f>
        <v>Jerome8L-IT</v>
      </c>
      <c r="C269" s="94">
        <f>IF(SPtemplate2!C271="","",SPtemplate2!C271)</f>
        <v>8</v>
      </c>
      <c r="D269" s="94" t="str">
        <f>IF(SPtemplate2!D271="","", SPtemplate2!D271)</f>
        <v>8L-IT</v>
      </c>
      <c r="E269" s="94">
        <f>IF(SPtemplate2!E271="","",SPtemplate2!E271)</f>
        <v>2</v>
      </c>
      <c r="F269" s="94" t="s">
        <v>114</v>
      </c>
      <c r="G269" s="94">
        <f>IF(SPtemplate2!C271="","",SPtemplate2!C271)</f>
        <v>8</v>
      </c>
    </row>
    <row r="270" spans="1:7" x14ac:dyDescent="0.25">
      <c r="A270" s="94" t="str">
        <f>IF(SPtemplate2!A272="","",SPtemplate2!A272)</f>
        <v>Glen</v>
      </c>
      <c r="B270" s="94" t="str">
        <f>IF(SPtemplate2!G270="","",SPtemplate2!G270)</f>
        <v>Jason8L-IT</v>
      </c>
      <c r="C270" s="94">
        <f>IF(SPtemplate2!C272="","",SPtemplate2!C272)</f>
        <v>8</v>
      </c>
      <c r="D270" s="94" t="str">
        <f>IF(SPtemplate2!D272="","", SPtemplate2!D272)</f>
        <v>8L-IT</v>
      </c>
      <c r="E270" s="94" t="str">
        <f>IF(SPtemplate2!E272="","",SPtemplate2!E272)</f>
        <v>2+</v>
      </c>
      <c r="F270" s="94" t="s">
        <v>114</v>
      </c>
      <c r="G270" s="94">
        <f>IF(SPtemplate2!C272="","",SPtemplate2!C272)</f>
        <v>8</v>
      </c>
    </row>
    <row r="271" spans="1:7" x14ac:dyDescent="0.25">
      <c r="A271" s="94" t="str">
        <f>IF(SPtemplate2!A273="","",SPtemplate2!A273)</f>
        <v>Ellen</v>
      </c>
      <c r="B271" s="94" t="str">
        <f>IF(SPtemplate2!G271="","",SPtemplate2!G271)</f>
        <v>Norman8L-IT</v>
      </c>
      <c r="C271" s="94">
        <f>IF(SPtemplate2!C273="","",SPtemplate2!C273)</f>
        <v>8</v>
      </c>
      <c r="D271" s="94" t="str">
        <f>IF(SPtemplate2!D273="","", SPtemplate2!D273)</f>
        <v>8L-IT</v>
      </c>
      <c r="E271" s="94">
        <f>IF(SPtemplate2!E273="","",SPtemplate2!E273)</f>
        <v>3</v>
      </c>
      <c r="F271" s="94" t="s">
        <v>114</v>
      </c>
      <c r="G271" s="94">
        <f>IF(SPtemplate2!C273="","",SPtemplate2!C273)</f>
        <v>8</v>
      </c>
    </row>
    <row r="272" spans="1:7" x14ac:dyDescent="0.25">
      <c r="A272" s="94" t="str">
        <f>IF(SPtemplate2!A274="","",SPtemplate2!A274)</f>
        <v>Dianne</v>
      </c>
      <c r="B272" s="94" t="str">
        <f>IF(SPtemplate2!G272="","",SPtemplate2!G272)</f>
        <v>Glen8L-IT</v>
      </c>
      <c r="C272" s="94">
        <f>IF(SPtemplate2!C274="","",SPtemplate2!C274)</f>
        <v>8</v>
      </c>
      <c r="D272" s="94" t="str">
        <f>IF(SPtemplate2!D274="","", SPtemplate2!D274)</f>
        <v>8L-IT</v>
      </c>
      <c r="E272" s="94">
        <f>IF(SPtemplate2!E274="","",SPtemplate2!E274)</f>
        <v>2</v>
      </c>
      <c r="F272" s="94" t="s">
        <v>114</v>
      </c>
      <c r="G272" s="94">
        <f>IF(SPtemplate2!C274="","",SPtemplate2!C274)</f>
        <v>8</v>
      </c>
    </row>
    <row r="273" spans="1:7" x14ac:dyDescent="0.25">
      <c r="A273" s="94" t="str">
        <f>IF(SPtemplate2!A275="","",SPtemplate2!A275)</f>
        <v>Harry</v>
      </c>
      <c r="B273" s="94" t="str">
        <f>IF(SPtemplate2!G273="","",SPtemplate2!G273)</f>
        <v>Ellen8L-IT</v>
      </c>
      <c r="C273" s="94">
        <f>IF(SPtemplate2!C275="","",SPtemplate2!C275)</f>
        <v>8</v>
      </c>
      <c r="D273" s="94" t="str">
        <f>IF(SPtemplate2!D275="","", SPtemplate2!D275)</f>
        <v>8L-IT</v>
      </c>
      <c r="E273" s="94">
        <f>IF(SPtemplate2!E275="","",SPtemplate2!E275)</f>
        <v>3</v>
      </c>
      <c r="F273" s="94" t="s">
        <v>114</v>
      </c>
      <c r="G273" s="94">
        <f>IF(SPtemplate2!C275="","",SPtemplate2!C275)</f>
        <v>8</v>
      </c>
    </row>
    <row r="274" spans="1:7" x14ac:dyDescent="0.25">
      <c r="A274" s="94" t="str">
        <f>IF(SPtemplate2!A276="","",SPtemplate2!A276)</f>
        <v>Tim</v>
      </c>
      <c r="B274" s="94" t="str">
        <f>IF(SPtemplate2!G274="","",SPtemplate2!G274)</f>
        <v>Dianne8L-IT</v>
      </c>
      <c r="C274" s="94">
        <f>IF(SPtemplate2!C276="","",SPtemplate2!C276)</f>
        <v>8</v>
      </c>
      <c r="D274" s="94" t="str">
        <f>IF(SPtemplate2!D276="","", SPtemplate2!D276)</f>
        <v>8L-IT</v>
      </c>
      <c r="E274" s="94" t="str">
        <f>IF(SPtemplate2!E276="","",SPtemplate2!E276)</f>
        <v>2+</v>
      </c>
      <c r="F274" s="94" t="s">
        <v>114</v>
      </c>
      <c r="G274" s="94">
        <f>IF(SPtemplate2!C276="","",SPtemplate2!C276)</f>
        <v>8</v>
      </c>
    </row>
    <row r="275" spans="1:7" x14ac:dyDescent="0.25">
      <c r="A275" s="94" t="str">
        <f>IF(SPtemplate2!A277="","",SPtemplate2!A277)</f>
        <v>Eddie</v>
      </c>
      <c r="B275" s="94" t="str">
        <f>IF(SPtemplate2!G275="","",SPtemplate2!G275)</f>
        <v>Harry8L-IT</v>
      </c>
      <c r="C275" s="94">
        <f>IF(SPtemplate2!C277="","",SPtemplate2!C277)</f>
        <v>8</v>
      </c>
      <c r="D275" s="94" t="str">
        <f>IF(SPtemplate2!D277="","", SPtemplate2!D277)</f>
        <v>8L-IT</v>
      </c>
      <c r="E275" s="94" t="str">
        <f>IF(SPtemplate2!E277="","",SPtemplate2!E277)</f>
        <v>3+</v>
      </c>
      <c r="F275" s="94" t="s">
        <v>114</v>
      </c>
      <c r="G275" s="94">
        <f>IF(SPtemplate2!C277="","",SPtemplate2!C277)</f>
        <v>8</v>
      </c>
    </row>
    <row r="276" spans="1:7" x14ac:dyDescent="0.25">
      <c r="A276" s="94" t="str">
        <f>IF(SPtemplate2!A278="","",SPtemplate2!A278)</f>
        <v>Arnold</v>
      </c>
      <c r="B276" s="94" t="str">
        <f>IF(SPtemplate2!G276="","",SPtemplate2!G276)</f>
        <v>Tim8L-IT</v>
      </c>
      <c r="C276" s="94">
        <f>IF(SPtemplate2!C278="","",SPtemplate2!C278)</f>
        <v>8</v>
      </c>
      <c r="D276" s="94" t="str">
        <f>IF(SPtemplate2!D278="","", SPtemplate2!D278)</f>
        <v>8L-IT</v>
      </c>
      <c r="E276" s="94" t="str">
        <f>IF(SPtemplate2!E278="","",SPtemplate2!E278)</f>
        <v>2+</v>
      </c>
      <c r="F276" s="94" t="s">
        <v>114</v>
      </c>
      <c r="G276" s="94">
        <f>IF(SPtemplate2!C278="","",SPtemplate2!C278)</f>
        <v>8</v>
      </c>
    </row>
    <row r="277" spans="1:7" x14ac:dyDescent="0.25">
      <c r="A277" s="94" t="str">
        <f>IF(SPtemplate2!A279="","",SPtemplate2!A279)</f>
        <v>Melanie</v>
      </c>
      <c r="B277" s="94" t="str">
        <f>IF(SPtemplate2!G277="","",SPtemplate2!G277)</f>
        <v>Eddie8L-IT</v>
      </c>
      <c r="C277" s="94">
        <f>IF(SPtemplate2!C279="","",SPtemplate2!C279)</f>
        <v>8</v>
      </c>
      <c r="D277" s="94" t="str">
        <f>IF(SPtemplate2!D279="","", SPtemplate2!D279)</f>
        <v>8N-IT</v>
      </c>
      <c r="E277" s="94">
        <f>IF(SPtemplate2!E279="","",SPtemplate2!E279)</f>
        <v>3</v>
      </c>
      <c r="F277" s="94" t="s">
        <v>114</v>
      </c>
      <c r="G277" s="94">
        <f>IF(SPtemplate2!C279="","",SPtemplate2!C279)</f>
        <v>8</v>
      </c>
    </row>
    <row r="278" spans="1:7" x14ac:dyDescent="0.25">
      <c r="A278" s="94" t="str">
        <f>IF(SPtemplate2!A280="","",SPtemplate2!A280)</f>
        <v>Ronald</v>
      </c>
      <c r="B278" s="94" t="str">
        <f>IF(SPtemplate2!G278="","",SPtemplate2!G278)</f>
        <v>Arnold8L-IT</v>
      </c>
      <c r="C278" s="94">
        <f>IF(SPtemplate2!C280="","",SPtemplate2!C280)</f>
        <v>8</v>
      </c>
      <c r="D278" s="94" t="str">
        <f>IF(SPtemplate2!D280="","", SPtemplate2!D280)</f>
        <v>8N-IT</v>
      </c>
      <c r="E278" s="94" t="str">
        <f>IF(SPtemplate2!E280="","",SPtemplate2!E280)</f>
        <v>2+</v>
      </c>
      <c r="F278" s="94" t="s">
        <v>114</v>
      </c>
      <c r="G278" s="94">
        <f>IF(SPtemplate2!C280="","",SPtemplate2!C280)</f>
        <v>8</v>
      </c>
    </row>
    <row r="279" spans="1:7" x14ac:dyDescent="0.25">
      <c r="A279" s="94" t="str">
        <f>IF(SPtemplate2!A281="","",SPtemplate2!A281)</f>
        <v>Peter</v>
      </c>
      <c r="B279" s="94" t="str">
        <f>IF(SPtemplate2!G279="","",SPtemplate2!G279)</f>
        <v>Melanie8N-IT</v>
      </c>
      <c r="C279" s="94">
        <f>IF(SPtemplate2!C281="","",SPtemplate2!C281)</f>
        <v>8</v>
      </c>
      <c r="D279" s="94" t="str">
        <f>IF(SPtemplate2!D281="","", SPtemplate2!D281)</f>
        <v>8N-IT</v>
      </c>
      <c r="E279" s="94" t="str">
        <f>IF(SPtemplate2!E281="","",SPtemplate2!E281)</f>
        <v>2+</v>
      </c>
      <c r="F279" s="94" t="s">
        <v>114</v>
      </c>
      <c r="G279" s="94">
        <f>IF(SPtemplate2!C281="","",SPtemplate2!C281)</f>
        <v>8</v>
      </c>
    </row>
    <row r="280" spans="1:7" x14ac:dyDescent="0.25">
      <c r="A280" s="94" t="str">
        <f>IF(SPtemplate2!A282="","",SPtemplate2!A282)</f>
        <v>Jean</v>
      </c>
      <c r="B280" s="94" t="str">
        <f>IF(SPtemplate2!G280="","",SPtemplate2!G280)</f>
        <v>Ronald8N-IT</v>
      </c>
      <c r="C280" s="94">
        <f>IF(SPtemplate2!C282="","",SPtemplate2!C282)</f>
        <v>8</v>
      </c>
      <c r="D280" s="94" t="str">
        <f>IF(SPtemplate2!D282="","", SPtemplate2!D282)</f>
        <v>8N-IT</v>
      </c>
      <c r="E280" s="94" t="str">
        <f>IF(SPtemplate2!E282="","",SPtemplate2!E282)</f>
        <v>3+</v>
      </c>
      <c r="F280" s="94" t="s">
        <v>114</v>
      </c>
      <c r="G280" s="94">
        <f>IF(SPtemplate2!C282="","",SPtemplate2!C282)</f>
        <v>8</v>
      </c>
    </row>
    <row r="281" spans="1:7" x14ac:dyDescent="0.25">
      <c r="A281" s="94" t="str">
        <f>IF(SPtemplate2!A283="","",SPtemplate2!A283)</f>
        <v>Tracy</v>
      </c>
      <c r="B281" s="94" t="str">
        <f>IF(SPtemplate2!G281="","",SPtemplate2!G281)</f>
        <v>Peter8N-IT</v>
      </c>
      <c r="C281" s="94">
        <f>IF(SPtemplate2!C283="","",SPtemplate2!C283)</f>
        <v>8</v>
      </c>
      <c r="D281" s="94" t="str">
        <f>IF(SPtemplate2!D283="","", SPtemplate2!D283)</f>
        <v>8N-IT</v>
      </c>
      <c r="E281" s="94" t="str">
        <f>IF(SPtemplate2!E283="","",SPtemplate2!E283)</f>
        <v>2+</v>
      </c>
      <c r="F281" s="94" t="s">
        <v>114</v>
      </c>
      <c r="G281" s="94">
        <f>IF(SPtemplate2!C283="","",SPtemplate2!C283)</f>
        <v>8</v>
      </c>
    </row>
    <row r="282" spans="1:7" x14ac:dyDescent="0.25">
      <c r="A282" s="94" t="str">
        <f>IF(SPtemplate2!A284="","",SPtemplate2!A284)</f>
        <v>Emma</v>
      </c>
      <c r="B282" s="94" t="str">
        <f>IF(SPtemplate2!G282="","",SPtemplate2!G282)</f>
        <v>Jean8N-IT</v>
      </c>
      <c r="C282" s="94">
        <f>IF(SPtemplate2!C284="","",SPtemplate2!C284)</f>
        <v>8</v>
      </c>
      <c r="D282" s="94" t="str">
        <f>IF(SPtemplate2!D284="","", SPtemplate2!D284)</f>
        <v>8N-IT</v>
      </c>
      <c r="E282" s="94">
        <f>IF(SPtemplate2!E284="","",SPtemplate2!E284)</f>
        <v>2</v>
      </c>
      <c r="F282" s="94" t="s">
        <v>114</v>
      </c>
      <c r="G282" s="94">
        <f>IF(SPtemplate2!C284="","",SPtemplate2!C284)</f>
        <v>8</v>
      </c>
    </row>
    <row r="283" spans="1:7" x14ac:dyDescent="0.25">
      <c r="A283" s="94" t="str">
        <f>IF(SPtemplate2!A285="","",SPtemplate2!A285)</f>
        <v>Molly</v>
      </c>
      <c r="B283" s="94" t="str">
        <f>IF(SPtemplate2!G283="","",SPtemplate2!G283)</f>
        <v>Tracy8N-IT</v>
      </c>
      <c r="C283" s="94">
        <f>IF(SPtemplate2!C285="","",SPtemplate2!C285)</f>
        <v>8</v>
      </c>
      <c r="D283" s="94" t="str">
        <f>IF(SPtemplate2!D285="","", SPtemplate2!D285)</f>
        <v>8N-IT</v>
      </c>
      <c r="E283" s="94">
        <f>IF(SPtemplate2!E285="","",SPtemplate2!E285)</f>
        <v>3</v>
      </c>
      <c r="F283" s="94" t="s">
        <v>114</v>
      </c>
      <c r="G283" s="94">
        <f>IF(SPtemplate2!C285="","",SPtemplate2!C285)</f>
        <v>8</v>
      </c>
    </row>
    <row r="284" spans="1:7" x14ac:dyDescent="0.25">
      <c r="A284" s="94" t="str">
        <f>IF(SPtemplate2!A286="","",SPtemplate2!A286)</f>
        <v>Carlos</v>
      </c>
      <c r="B284" s="94" t="str">
        <f>IF(SPtemplate2!G284="","",SPtemplate2!G284)</f>
        <v>Emma8N-IT</v>
      </c>
      <c r="C284" s="94">
        <f>IF(SPtemplate2!C286="","",SPtemplate2!C286)</f>
        <v>8</v>
      </c>
      <c r="D284" s="94" t="str">
        <f>IF(SPtemplate2!D286="","", SPtemplate2!D286)</f>
        <v>8N-IT</v>
      </c>
      <c r="E284" s="94" t="str">
        <f>IF(SPtemplate2!E286="","",SPtemplate2!E286)</f>
        <v>3+</v>
      </c>
      <c r="F284" s="94" t="s">
        <v>114</v>
      </c>
      <c r="G284" s="94">
        <f>IF(SPtemplate2!C286="","",SPtemplate2!C286)</f>
        <v>8</v>
      </c>
    </row>
    <row r="285" spans="1:7" x14ac:dyDescent="0.25">
      <c r="A285" s="94" t="str">
        <f>IF(SPtemplate2!A287="","",SPtemplate2!A287)</f>
        <v>Andrew</v>
      </c>
      <c r="B285" s="94" t="str">
        <f>IF(SPtemplate2!G285="","",SPtemplate2!G285)</f>
        <v>Molly8N-IT</v>
      </c>
      <c r="C285" s="94">
        <f>IF(SPtemplate2!C287="","",SPtemplate2!C287)</f>
        <v>8</v>
      </c>
      <c r="D285" s="94" t="str">
        <f>IF(SPtemplate2!D287="","", SPtemplate2!D287)</f>
        <v>8N-IT</v>
      </c>
      <c r="E285" s="94">
        <f>IF(SPtemplate2!E287="","",SPtemplate2!E287)</f>
        <v>3</v>
      </c>
      <c r="F285" s="94" t="s">
        <v>114</v>
      </c>
      <c r="G285" s="94">
        <f>IF(SPtemplate2!C287="","",SPtemplate2!C287)</f>
        <v>8</v>
      </c>
    </row>
    <row r="286" spans="1:7" x14ac:dyDescent="0.25">
      <c r="A286" s="94" t="str">
        <f>IF(SPtemplate2!A288="","",SPtemplate2!A288)</f>
        <v>Bill</v>
      </c>
      <c r="B286" s="94" t="str">
        <f>IF(SPtemplate2!G286="","",SPtemplate2!G286)</f>
        <v>Carlos8N-IT</v>
      </c>
      <c r="C286" s="94">
        <f>IF(SPtemplate2!C288="","",SPtemplate2!C288)</f>
        <v>8</v>
      </c>
      <c r="D286" s="94" t="str">
        <f>IF(SPtemplate2!D288="","", SPtemplate2!D288)</f>
        <v>8N-IT</v>
      </c>
      <c r="E286" s="94">
        <f>IF(SPtemplate2!E288="","",SPtemplate2!E288)</f>
        <v>2</v>
      </c>
      <c r="F286" s="94" t="s">
        <v>114</v>
      </c>
      <c r="G286" s="94">
        <f>IF(SPtemplate2!C288="","",SPtemplate2!C288)</f>
        <v>8</v>
      </c>
    </row>
    <row r="287" spans="1:7" x14ac:dyDescent="0.25">
      <c r="A287" s="94" t="str">
        <f>IF(SPtemplate2!A289="","",SPtemplate2!A289)</f>
        <v>Eileen</v>
      </c>
      <c r="B287" s="94" t="str">
        <f>IF(SPtemplate2!G287="","",SPtemplate2!G287)</f>
        <v>Andrew8N-IT</v>
      </c>
      <c r="C287" s="94">
        <f>IF(SPtemplate2!C289="","",SPtemplate2!C289)</f>
        <v>8</v>
      </c>
      <c r="D287" s="94" t="str">
        <f>IF(SPtemplate2!D289="","", SPtemplate2!D289)</f>
        <v>8N-IT</v>
      </c>
      <c r="E287" s="94">
        <f>IF(SPtemplate2!E289="","",SPtemplate2!E289)</f>
        <v>3</v>
      </c>
      <c r="F287" s="94" t="s">
        <v>114</v>
      </c>
      <c r="G287" s="94">
        <f>IF(SPtemplate2!C289="","",SPtemplate2!C289)</f>
        <v>8</v>
      </c>
    </row>
    <row r="288" spans="1:7" x14ac:dyDescent="0.25">
      <c r="A288" s="94" t="str">
        <f>IF(SPtemplate2!A290="","",SPtemplate2!A290)</f>
        <v>Randall</v>
      </c>
      <c r="B288" s="94" t="str">
        <f>IF(SPtemplate2!G288="","",SPtemplate2!G288)</f>
        <v>Bill8N-IT</v>
      </c>
      <c r="C288" s="94">
        <f>IF(SPtemplate2!C290="","",SPtemplate2!C290)</f>
        <v>8</v>
      </c>
      <c r="D288" s="94" t="str">
        <f>IF(SPtemplate2!D290="","", SPtemplate2!D290)</f>
        <v>8N-IT</v>
      </c>
      <c r="E288" s="94">
        <f>IF(SPtemplate2!E290="","",SPtemplate2!E290)</f>
        <v>3</v>
      </c>
      <c r="F288" s="94" t="s">
        <v>114</v>
      </c>
      <c r="G288" s="94">
        <f>IF(SPtemplate2!C290="","",SPtemplate2!C290)</f>
        <v>8</v>
      </c>
    </row>
    <row r="289" spans="1:7" x14ac:dyDescent="0.25">
      <c r="A289" s="94" t="str">
        <f>IF(SPtemplate2!A291="","",SPtemplate2!A291)</f>
        <v>Kelly</v>
      </c>
      <c r="B289" s="94" t="str">
        <f>IF(SPtemplate2!G289="","",SPtemplate2!G289)</f>
        <v>Eileen8N-IT</v>
      </c>
      <c r="C289" s="94">
        <f>IF(SPtemplate2!C291="","",SPtemplate2!C291)</f>
        <v>8</v>
      </c>
      <c r="D289" s="94" t="str">
        <f>IF(SPtemplate2!D291="","", SPtemplate2!D291)</f>
        <v>8N-IT</v>
      </c>
      <c r="E289" s="94" t="str">
        <f>IF(SPtemplate2!E291="","",SPtemplate2!E291)</f>
        <v>3+</v>
      </c>
      <c r="F289" s="94" t="s">
        <v>114</v>
      </c>
      <c r="G289" s="94">
        <f>IF(SPtemplate2!C291="","",SPtemplate2!C291)</f>
        <v>8</v>
      </c>
    </row>
    <row r="290" spans="1:7" x14ac:dyDescent="0.25">
      <c r="A290" s="94" t="str">
        <f>IF(SPtemplate2!A292="","",SPtemplate2!A292)</f>
        <v>Elaine</v>
      </c>
      <c r="B290" s="94" t="str">
        <f>IF(SPtemplate2!G290="","",SPtemplate2!G290)</f>
        <v>Randall8N-IT</v>
      </c>
      <c r="C290" s="94">
        <f>IF(SPtemplate2!C292="","",SPtemplate2!C292)</f>
        <v>8</v>
      </c>
      <c r="D290" s="94" t="str">
        <f>IF(SPtemplate2!D292="","", SPtemplate2!D292)</f>
        <v>8N-IT</v>
      </c>
      <c r="E290" s="94" t="str">
        <f>IF(SPtemplate2!E292="","",SPtemplate2!E292)</f>
        <v>2+</v>
      </c>
      <c r="F290" s="94" t="s">
        <v>114</v>
      </c>
      <c r="G290" s="94">
        <f>IF(SPtemplate2!C292="","",SPtemplate2!C292)</f>
        <v>8</v>
      </c>
    </row>
    <row r="291" spans="1:7" x14ac:dyDescent="0.25">
      <c r="A291" s="94" t="str">
        <f>IF(SPtemplate2!A293="","",SPtemplate2!A293)</f>
        <v>Rhonda</v>
      </c>
      <c r="B291" s="94" t="str">
        <f>IF(SPtemplate2!G291="","",SPtemplate2!G291)</f>
        <v>Kelly8N-IT</v>
      </c>
      <c r="C291" s="94">
        <f>IF(SPtemplate2!C293="","",SPtemplate2!C293)</f>
        <v>8</v>
      </c>
      <c r="D291" s="94" t="str">
        <f>IF(SPtemplate2!D293="","", SPtemplate2!D293)</f>
        <v>8N-IT</v>
      </c>
      <c r="E291" s="94" t="str">
        <f>IF(SPtemplate2!E293="","",SPtemplate2!E293)</f>
        <v>2+</v>
      </c>
      <c r="F291" s="94" t="s">
        <v>114</v>
      </c>
      <c r="G291" s="94">
        <f>IF(SPtemplate2!C293="","",SPtemplate2!C293)</f>
        <v>8</v>
      </c>
    </row>
    <row r="292" spans="1:7" x14ac:dyDescent="0.25">
      <c r="A292" s="94" t="str">
        <f>IF(SPtemplate2!A294="","",SPtemplate2!A294)</f>
        <v>Leo</v>
      </c>
      <c r="B292" s="94" t="str">
        <f>IF(SPtemplate2!G292="","",SPtemplate2!G292)</f>
        <v>Elaine8N-IT</v>
      </c>
      <c r="C292" s="94">
        <f>IF(SPtemplate2!C294="","",SPtemplate2!C294)</f>
        <v>8</v>
      </c>
      <c r="D292" s="94" t="str">
        <f>IF(SPtemplate2!D294="","", SPtemplate2!D294)</f>
        <v>8N-IT</v>
      </c>
      <c r="E292" s="94">
        <f>IF(SPtemplate2!E294="","",SPtemplate2!E294)</f>
        <v>4</v>
      </c>
      <c r="F292" s="94" t="s">
        <v>114</v>
      </c>
      <c r="G292" s="94">
        <f>IF(SPtemplate2!C294="","",SPtemplate2!C294)</f>
        <v>8</v>
      </c>
    </row>
    <row r="293" spans="1:7" x14ac:dyDescent="0.25">
      <c r="A293" s="94" t="str">
        <f>IF(SPtemplate2!A295="","",SPtemplate2!A295)</f>
        <v>Clarence</v>
      </c>
      <c r="B293" s="94" t="str">
        <f>IF(SPtemplate2!G293="","",SPtemplate2!G293)</f>
        <v>Rhonda8N-IT</v>
      </c>
      <c r="C293" s="94">
        <f>IF(SPtemplate2!C295="","",SPtemplate2!C295)</f>
        <v>8</v>
      </c>
      <c r="D293" s="94" t="str">
        <f>IF(SPtemplate2!D295="","", SPtemplate2!D295)</f>
        <v>8N-IT</v>
      </c>
      <c r="E293" s="94">
        <f>IF(SPtemplate2!E295="","",SPtemplate2!E295)</f>
        <v>2</v>
      </c>
      <c r="F293" s="94" t="s">
        <v>114</v>
      </c>
      <c r="G293" s="94">
        <f>IF(SPtemplate2!C295="","",SPtemplate2!C295)</f>
        <v>8</v>
      </c>
    </row>
    <row r="294" spans="1:7" x14ac:dyDescent="0.25">
      <c r="A294" s="94" t="str">
        <f>IF(SPtemplate2!A296="","",SPtemplate2!A296)</f>
        <v>Grace</v>
      </c>
      <c r="B294" s="94" t="str">
        <f>IF(SPtemplate2!G294="","",SPtemplate2!G294)</f>
        <v>Leo8N-IT</v>
      </c>
      <c r="C294" s="94">
        <f>IF(SPtemplate2!C296="","",SPtemplate2!C296)</f>
        <v>8</v>
      </c>
      <c r="D294" s="94" t="str">
        <f>IF(SPtemplate2!D296="","", SPtemplate2!D296)</f>
        <v>8N-IT</v>
      </c>
      <c r="E294" s="94">
        <f>IF(SPtemplate2!E296="","",SPtemplate2!E296)</f>
        <v>3</v>
      </c>
      <c r="F294" s="94" t="s">
        <v>114</v>
      </c>
      <c r="G294" s="94">
        <f>IF(SPtemplate2!C296="","",SPtemplate2!C296)</f>
        <v>8</v>
      </c>
    </row>
    <row r="295" spans="1:7" x14ac:dyDescent="0.25">
      <c r="A295" s="94" t="str">
        <f>IF(SPtemplate2!A297="","",SPtemplate2!A297)</f>
        <v>Jordan</v>
      </c>
      <c r="B295" s="94" t="str">
        <f>IF(SPtemplate2!G295="","",SPtemplate2!G295)</f>
        <v>Clarence8N-IT</v>
      </c>
      <c r="C295" s="94">
        <f>IF(SPtemplate2!C297="","",SPtemplate2!C297)</f>
        <v>8</v>
      </c>
      <c r="D295" s="94" t="str">
        <f>IF(SPtemplate2!D297="","", SPtemplate2!D297)</f>
        <v>8N-IT</v>
      </c>
      <c r="E295" s="94">
        <f>IF(SPtemplate2!E297="","",SPtemplate2!E297)</f>
        <v>3</v>
      </c>
      <c r="F295" s="94" t="s">
        <v>114</v>
      </c>
      <c r="G295" s="94">
        <f>IF(SPtemplate2!C297="","",SPtemplate2!C297)</f>
        <v>8</v>
      </c>
    </row>
    <row r="296" spans="1:7" x14ac:dyDescent="0.25">
      <c r="A296" s="94" t="str">
        <f>IF(SPtemplate2!A298="","",SPtemplate2!A298)</f>
        <v>Glenda</v>
      </c>
      <c r="B296" s="94" t="str">
        <f>IF(SPtemplate2!G296="","",SPtemplate2!G296)</f>
        <v>Grace8N-IT</v>
      </c>
      <c r="C296" s="94">
        <f>IF(SPtemplate2!C298="","",SPtemplate2!C298)</f>
        <v>8</v>
      </c>
      <c r="D296" s="94" t="str">
        <f>IF(SPtemplate2!D298="","", SPtemplate2!D298)</f>
        <v>8N-IT</v>
      </c>
      <c r="E296" s="94">
        <f>IF(SPtemplate2!E298="","",SPtemplate2!E298)</f>
        <v>3</v>
      </c>
      <c r="F296" s="94" t="s">
        <v>114</v>
      </c>
      <c r="G296" s="94">
        <f>IF(SPtemplate2!C298="","",SPtemplate2!C298)</f>
        <v>8</v>
      </c>
    </row>
    <row r="297" spans="1:7" x14ac:dyDescent="0.25">
      <c r="A297" s="94" t="str">
        <f>IF(SPtemplate2!A299="","",SPtemplate2!A299)</f>
        <v>Jacob</v>
      </c>
      <c r="B297" s="94" t="str">
        <f>IF(SPtemplate2!G297="","",SPtemplate2!G297)</f>
        <v>Jordan8N-IT</v>
      </c>
      <c r="C297" s="94">
        <f>IF(SPtemplate2!C299="","",SPtemplate2!C299)</f>
        <v>8</v>
      </c>
      <c r="D297" s="94" t="str">
        <f>IF(SPtemplate2!D299="","", SPtemplate2!D299)</f>
        <v>8N-IT</v>
      </c>
      <c r="E297" s="94">
        <f>IF(SPtemplate2!E299="","",SPtemplate2!E299)</f>
        <v>3</v>
      </c>
      <c r="F297" s="94" t="s">
        <v>114</v>
      </c>
      <c r="G297" s="94">
        <f>IF(SPtemplate2!C299="","",SPtemplate2!C299)</f>
        <v>8</v>
      </c>
    </row>
    <row r="298" spans="1:7" x14ac:dyDescent="0.25">
      <c r="A298" s="94" t="str">
        <f>IF(SPtemplate2!A300="","",SPtemplate2!A300)</f>
        <v>Jordan</v>
      </c>
      <c r="B298" s="94" t="str">
        <f>IF(SPtemplate2!G298="","",SPtemplate2!G298)</f>
        <v>Glenda8N-IT</v>
      </c>
      <c r="C298" s="94">
        <f>IF(SPtemplate2!C300="","",SPtemplate2!C300)</f>
        <v>8</v>
      </c>
      <c r="D298" s="94" t="str">
        <f>IF(SPtemplate2!D300="","", SPtemplate2!D300)</f>
        <v>8N-IT</v>
      </c>
      <c r="E298" s="94">
        <f>IF(SPtemplate2!E300="","",SPtemplate2!E300)</f>
        <v>3</v>
      </c>
      <c r="F298" s="94" t="s">
        <v>114</v>
      </c>
      <c r="G298" s="94">
        <f>IF(SPtemplate2!C300="","",SPtemplate2!C300)</f>
        <v>8</v>
      </c>
    </row>
    <row r="299" spans="1:7" x14ac:dyDescent="0.25">
      <c r="A299" s="94" t="str">
        <f>IF(SPtemplate2!A301="","",SPtemplate2!A301)</f>
        <v>Joanna</v>
      </c>
      <c r="B299" s="94" t="str">
        <f>IF(SPtemplate2!G299="","",SPtemplate2!G299)</f>
        <v>Jacob8N-IT</v>
      </c>
      <c r="C299" s="94">
        <f>IF(SPtemplate2!C301="","",SPtemplate2!C301)</f>
        <v>8</v>
      </c>
      <c r="D299" s="94" t="str">
        <f>IF(SPtemplate2!D301="","", SPtemplate2!D301)</f>
        <v>8O-IT</v>
      </c>
      <c r="E299" s="94">
        <f>IF(SPtemplate2!E301="","",SPtemplate2!E301)</f>
        <v>3</v>
      </c>
      <c r="F299" s="94" t="s">
        <v>114</v>
      </c>
      <c r="G299" s="94">
        <f>IF(SPtemplate2!C301="","",SPtemplate2!C301)</f>
        <v>8</v>
      </c>
    </row>
    <row r="300" spans="1:7" x14ac:dyDescent="0.25">
      <c r="A300" s="94" t="str">
        <f>IF(SPtemplate2!A302="","",SPtemplate2!A302)</f>
        <v>Sandra</v>
      </c>
      <c r="B300" s="94" t="str">
        <f>IF(SPtemplate2!G300="","",SPtemplate2!G300)</f>
        <v>Jordan8N-IT</v>
      </c>
      <c r="C300" s="94">
        <f>IF(SPtemplate2!C302="","",SPtemplate2!C302)</f>
        <v>8</v>
      </c>
      <c r="D300" s="94" t="str">
        <f>IF(SPtemplate2!D302="","", SPtemplate2!D302)</f>
        <v>8O-IT</v>
      </c>
      <c r="E300" s="94" t="str">
        <f>IF(SPtemplate2!E302="","",SPtemplate2!E302)</f>
        <v>2+</v>
      </c>
      <c r="F300" s="94" t="s">
        <v>114</v>
      </c>
      <c r="G300" s="94">
        <f>IF(SPtemplate2!C302="","",SPtemplate2!C302)</f>
        <v>8</v>
      </c>
    </row>
    <row r="301" spans="1:7" x14ac:dyDescent="0.25">
      <c r="A301" s="94" t="str">
        <f>IF(SPtemplate2!A303="","",SPtemplate2!A303)</f>
        <v>Stephen</v>
      </c>
      <c r="B301" s="94" t="str">
        <f>IF(SPtemplate2!G301="","",SPtemplate2!G301)</f>
        <v>Joanna8O-IT</v>
      </c>
      <c r="C301" s="94">
        <f>IF(SPtemplate2!C303="","",SPtemplate2!C303)</f>
        <v>8</v>
      </c>
      <c r="D301" s="94" t="str">
        <f>IF(SPtemplate2!D303="","", SPtemplate2!D303)</f>
        <v>8O-IT</v>
      </c>
      <c r="E301" s="94">
        <f>IF(SPtemplate2!E303="","",SPtemplate2!E303)</f>
        <v>3</v>
      </c>
      <c r="F301" s="94" t="s">
        <v>114</v>
      </c>
      <c r="G301" s="94">
        <f>IF(SPtemplate2!C303="","",SPtemplate2!C303)</f>
        <v>8</v>
      </c>
    </row>
    <row r="302" spans="1:7" x14ac:dyDescent="0.25">
      <c r="A302" s="94" t="str">
        <f>IF(SPtemplate2!A304="","",SPtemplate2!A304)</f>
        <v>Jessica</v>
      </c>
      <c r="B302" s="94" t="str">
        <f>IF(SPtemplate2!G302="","",SPtemplate2!G302)</f>
        <v>Sandra8O-IT</v>
      </c>
      <c r="C302" s="94">
        <f>IF(SPtemplate2!C304="","",SPtemplate2!C304)</f>
        <v>8</v>
      </c>
      <c r="D302" s="94" t="str">
        <f>IF(SPtemplate2!D304="","", SPtemplate2!D304)</f>
        <v>8O-IT</v>
      </c>
      <c r="E302" s="94" t="str">
        <f>IF(SPtemplate2!E304="","",SPtemplate2!E304)</f>
        <v>3+</v>
      </c>
      <c r="F302" s="94" t="s">
        <v>114</v>
      </c>
      <c r="G302" s="94">
        <f>IF(SPtemplate2!C304="","",SPtemplate2!C304)</f>
        <v>8</v>
      </c>
    </row>
    <row r="303" spans="1:7" x14ac:dyDescent="0.25">
      <c r="A303" s="94" t="str">
        <f>IF(SPtemplate2!A305="","",SPtemplate2!A305)</f>
        <v>Regina</v>
      </c>
      <c r="B303" s="94" t="str">
        <f>IF(SPtemplate2!G303="","",SPtemplate2!G303)</f>
        <v>Stephen8O-IT</v>
      </c>
      <c r="C303" s="94">
        <f>IF(SPtemplate2!C305="","",SPtemplate2!C305)</f>
        <v>8</v>
      </c>
      <c r="D303" s="94" t="str">
        <f>IF(SPtemplate2!D305="","", SPtemplate2!D305)</f>
        <v>8O-IT</v>
      </c>
      <c r="E303" s="94">
        <f>IF(SPtemplate2!E305="","",SPtemplate2!E305)</f>
        <v>3</v>
      </c>
      <c r="F303" s="94" t="s">
        <v>114</v>
      </c>
      <c r="G303" s="94">
        <f>IF(SPtemplate2!C305="","",SPtemplate2!C305)</f>
        <v>8</v>
      </c>
    </row>
    <row r="304" spans="1:7" x14ac:dyDescent="0.25">
      <c r="A304" s="94" t="str">
        <f>IF(SPtemplate2!A306="","",SPtemplate2!A306)</f>
        <v>Joyce</v>
      </c>
      <c r="B304" s="94" t="str">
        <f>IF(SPtemplate2!G304="","",SPtemplate2!G304)</f>
        <v>Jessica8O-IT</v>
      </c>
      <c r="C304" s="94">
        <f>IF(SPtemplate2!C306="","",SPtemplate2!C306)</f>
        <v>8</v>
      </c>
      <c r="D304" s="94" t="str">
        <f>IF(SPtemplate2!D306="","", SPtemplate2!D306)</f>
        <v>8O-IT</v>
      </c>
      <c r="E304" s="94">
        <f>IF(SPtemplate2!E306="","",SPtemplate2!E306)</f>
        <v>3</v>
      </c>
      <c r="F304" s="94" t="s">
        <v>114</v>
      </c>
      <c r="G304" s="94">
        <f>IF(SPtemplate2!C306="","",SPtemplate2!C306)</f>
        <v>8</v>
      </c>
    </row>
    <row r="305" spans="1:7" x14ac:dyDescent="0.25">
      <c r="A305" s="94" t="str">
        <f>IF(SPtemplate2!A307="","",SPtemplate2!A307)</f>
        <v>Betty</v>
      </c>
      <c r="B305" s="94" t="str">
        <f>IF(SPtemplate2!G305="","",SPtemplate2!G305)</f>
        <v>Regina8O-IT</v>
      </c>
      <c r="C305" s="94">
        <f>IF(SPtemplate2!C307="","",SPtemplate2!C307)</f>
        <v>8</v>
      </c>
      <c r="D305" s="94" t="str">
        <f>IF(SPtemplate2!D307="","", SPtemplate2!D307)</f>
        <v>8O-IT</v>
      </c>
      <c r="E305" s="94">
        <f>IF(SPtemplate2!E307="","",SPtemplate2!E307)</f>
        <v>2</v>
      </c>
      <c r="F305" s="94" t="s">
        <v>114</v>
      </c>
      <c r="G305" s="94">
        <f>IF(SPtemplate2!C307="","",SPtemplate2!C307)</f>
        <v>8</v>
      </c>
    </row>
    <row r="306" spans="1:7" x14ac:dyDescent="0.25">
      <c r="A306" s="94" t="str">
        <f>IF(SPtemplate2!A308="","",SPtemplate2!A308)</f>
        <v>Jerry</v>
      </c>
      <c r="B306" s="94" t="str">
        <f>IF(SPtemplate2!G306="","",SPtemplate2!G306)</f>
        <v>Joyce8O-IT</v>
      </c>
      <c r="C306" s="94">
        <f>IF(SPtemplate2!C308="","",SPtemplate2!C308)</f>
        <v>8</v>
      </c>
      <c r="D306" s="94" t="str">
        <f>IF(SPtemplate2!D308="","", SPtemplate2!D308)</f>
        <v>8O-IT</v>
      </c>
      <c r="E306" s="94">
        <f>IF(SPtemplate2!E308="","",SPtemplate2!E308)</f>
        <v>3</v>
      </c>
      <c r="F306" s="94" t="s">
        <v>114</v>
      </c>
      <c r="G306" s="94">
        <f>IF(SPtemplate2!C308="","",SPtemplate2!C308)</f>
        <v>8</v>
      </c>
    </row>
    <row r="307" spans="1:7" x14ac:dyDescent="0.25">
      <c r="A307" s="94" t="str">
        <f>IF(SPtemplate2!A309="","",SPtemplate2!A309)</f>
        <v>Tommy</v>
      </c>
      <c r="B307" s="94" t="str">
        <f>IF(SPtemplate2!G307="","",SPtemplate2!G307)</f>
        <v>Betty8O-IT</v>
      </c>
      <c r="C307" s="94">
        <f>IF(SPtemplate2!C309="","",SPtemplate2!C309)</f>
        <v>8</v>
      </c>
      <c r="D307" s="94" t="str">
        <f>IF(SPtemplate2!D309="","", SPtemplate2!D309)</f>
        <v>8O-IT</v>
      </c>
      <c r="E307" s="94">
        <f>IF(SPtemplate2!E309="","",SPtemplate2!E309)</f>
        <v>3</v>
      </c>
      <c r="F307" s="94" t="s">
        <v>114</v>
      </c>
      <c r="G307" s="94">
        <f>IF(SPtemplate2!C309="","",SPtemplate2!C309)</f>
        <v>8</v>
      </c>
    </row>
    <row r="308" spans="1:7" x14ac:dyDescent="0.25">
      <c r="A308" s="94" t="str">
        <f>IF(SPtemplate2!A310="","",SPtemplate2!A310)</f>
        <v>Alan</v>
      </c>
      <c r="B308" s="94" t="str">
        <f>IF(SPtemplate2!G308="","",SPtemplate2!G308)</f>
        <v>Jerry8O-IT</v>
      </c>
      <c r="C308" s="94">
        <f>IF(SPtemplate2!C310="","",SPtemplate2!C310)</f>
        <v>8</v>
      </c>
      <c r="D308" s="94" t="str">
        <f>IF(SPtemplate2!D310="","", SPtemplate2!D310)</f>
        <v>8O-IT</v>
      </c>
      <c r="E308" s="94" t="str">
        <f>IF(SPtemplate2!E310="","",SPtemplate2!E310)</f>
        <v>2+</v>
      </c>
      <c r="F308" s="94" t="s">
        <v>114</v>
      </c>
      <c r="G308" s="94">
        <f>IF(SPtemplate2!C310="","",SPtemplate2!C310)</f>
        <v>8</v>
      </c>
    </row>
    <row r="309" spans="1:7" x14ac:dyDescent="0.25">
      <c r="A309" s="94" t="str">
        <f>IF(SPtemplate2!A311="","",SPtemplate2!A311)</f>
        <v>Christina</v>
      </c>
      <c r="B309" s="94" t="str">
        <f>IF(SPtemplate2!G309="","",SPtemplate2!G309)</f>
        <v>Tommy8O-IT</v>
      </c>
      <c r="C309" s="94">
        <f>IF(SPtemplate2!C311="","",SPtemplate2!C311)</f>
        <v>8</v>
      </c>
      <c r="D309" s="94" t="str">
        <f>IF(SPtemplate2!D311="","", SPtemplate2!D311)</f>
        <v>8O-IT</v>
      </c>
      <c r="E309" s="94">
        <f>IF(SPtemplate2!E311="","",SPtemplate2!E311)</f>
        <v>3</v>
      </c>
      <c r="F309" s="94" t="s">
        <v>114</v>
      </c>
      <c r="G309" s="94">
        <f>IF(SPtemplate2!C311="","",SPtemplate2!C311)</f>
        <v>8</v>
      </c>
    </row>
    <row r="310" spans="1:7" x14ac:dyDescent="0.25">
      <c r="A310" s="94" t="str">
        <f>IF(SPtemplate2!A312="","",SPtemplate2!A312)</f>
        <v>Veronica</v>
      </c>
      <c r="B310" s="94" t="str">
        <f>IF(SPtemplate2!G310="","",SPtemplate2!G310)</f>
        <v>Alan8O-IT</v>
      </c>
      <c r="C310" s="94">
        <f>IF(SPtemplate2!C312="","",SPtemplate2!C312)</f>
        <v>8</v>
      </c>
      <c r="D310" s="94" t="str">
        <f>IF(SPtemplate2!D312="","", SPtemplate2!D312)</f>
        <v>8O-IT</v>
      </c>
      <c r="E310" s="94">
        <f>IF(SPtemplate2!E312="","",SPtemplate2!E312)</f>
        <v>2</v>
      </c>
      <c r="F310" s="94" t="s">
        <v>114</v>
      </c>
      <c r="G310" s="94">
        <f>IF(SPtemplate2!C312="","",SPtemplate2!C312)</f>
        <v>8</v>
      </c>
    </row>
    <row r="311" spans="1:7" x14ac:dyDescent="0.25">
      <c r="A311" s="94" t="str">
        <f>IF(SPtemplate2!A313="","",SPtemplate2!A313)</f>
        <v>Kelly</v>
      </c>
      <c r="B311" s="94" t="str">
        <f>IF(SPtemplate2!G311="","",SPtemplate2!G311)</f>
        <v>Christina8O-IT</v>
      </c>
      <c r="C311" s="94">
        <f>IF(SPtemplate2!C313="","",SPtemplate2!C313)</f>
        <v>8</v>
      </c>
      <c r="D311" s="94" t="str">
        <f>IF(SPtemplate2!D313="","", SPtemplate2!D313)</f>
        <v>8O-IT</v>
      </c>
      <c r="E311" s="94" t="str">
        <f>IF(SPtemplate2!E313="","",SPtemplate2!E313)</f>
        <v>3+</v>
      </c>
      <c r="F311" s="94" t="s">
        <v>114</v>
      </c>
      <c r="G311" s="94">
        <f>IF(SPtemplate2!C313="","",SPtemplate2!C313)</f>
        <v>8</v>
      </c>
    </row>
    <row r="312" spans="1:7" x14ac:dyDescent="0.25">
      <c r="A312" s="94" t="str">
        <f>IF(SPtemplate2!A314="","",SPtemplate2!A314)</f>
        <v>George</v>
      </c>
      <c r="B312" s="94" t="str">
        <f>IF(SPtemplate2!G312="","",SPtemplate2!G312)</f>
        <v>Veronica8O-IT</v>
      </c>
      <c r="C312" s="94">
        <f>IF(SPtemplate2!C314="","",SPtemplate2!C314)</f>
        <v>8</v>
      </c>
      <c r="D312" s="94" t="str">
        <f>IF(SPtemplate2!D314="","", SPtemplate2!D314)</f>
        <v>8O-IT</v>
      </c>
      <c r="E312" s="94">
        <f>IF(SPtemplate2!E314="","",SPtemplate2!E314)</f>
        <v>3</v>
      </c>
      <c r="F312" s="94" t="s">
        <v>114</v>
      </c>
      <c r="G312" s="94">
        <f>IF(SPtemplate2!C314="","",SPtemplate2!C314)</f>
        <v>8</v>
      </c>
    </row>
    <row r="313" spans="1:7" x14ac:dyDescent="0.25">
      <c r="A313" s="94" t="str">
        <f>IF(SPtemplate2!A315="","",SPtemplate2!A315)</f>
        <v>Nina</v>
      </c>
      <c r="B313" s="94" t="str">
        <f>IF(SPtemplate2!G313="","",SPtemplate2!G313)</f>
        <v>Kelly8O-IT</v>
      </c>
      <c r="C313" s="94">
        <f>IF(SPtemplate2!C315="","",SPtemplate2!C315)</f>
        <v>8</v>
      </c>
      <c r="D313" s="94" t="str">
        <f>IF(SPtemplate2!D315="","", SPtemplate2!D315)</f>
        <v>8O-IT</v>
      </c>
      <c r="E313" s="94" t="str">
        <f>IF(SPtemplate2!E315="","",SPtemplate2!E315)</f>
        <v>2+</v>
      </c>
      <c r="F313" s="94" t="s">
        <v>114</v>
      </c>
      <c r="G313" s="94">
        <f>IF(SPtemplate2!C315="","",SPtemplate2!C315)</f>
        <v>8</v>
      </c>
    </row>
    <row r="314" spans="1:7" x14ac:dyDescent="0.25">
      <c r="A314" s="94" t="str">
        <f>IF(SPtemplate2!A316="","",SPtemplate2!A316)</f>
        <v>Jay</v>
      </c>
      <c r="B314" s="94" t="str">
        <f>IF(SPtemplate2!G314="","",SPtemplate2!G314)</f>
        <v>George8O-IT</v>
      </c>
      <c r="C314" s="94">
        <f>IF(SPtemplate2!C316="","",SPtemplate2!C316)</f>
        <v>8</v>
      </c>
      <c r="D314" s="94" t="str">
        <f>IF(SPtemplate2!D316="","", SPtemplate2!D316)</f>
        <v>8O-IT</v>
      </c>
      <c r="E314" s="94">
        <f>IF(SPtemplate2!E316="","",SPtemplate2!E316)</f>
        <v>3</v>
      </c>
      <c r="F314" s="94" t="s">
        <v>114</v>
      </c>
      <c r="G314" s="94">
        <f>IF(SPtemplate2!C316="","",SPtemplate2!C316)</f>
        <v>8</v>
      </c>
    </row>
    <row r="315" spans="1:7" x14ac:dyDescent="0.25">
      <c r="A315" s="94" t="str">
        <f>IF(SPtemplate2!A317="","",SPtemplate2!A317)</f>
        <v>Brenda</v>
      </c>
      <c r="B315" s="94" t="str">
        <f>IF(SPtemplate2!G315="","",SPtemplate2!G315)</f>
        <v>Nina8O-IT</v>
      </c>
      <c r="C315" s="94">
        <f>IF(SPtemplate2!C317="","",SPtemplate2!C317)</f>
        <v>8</v>
      </c>
      <c r="D315" s="94" t="str">
        <f>IF(SPtemplate2!D317="","", SPtemplate2!D317)</f>
        <v>8O-IT</v>
      </c>
      <c r="E315" s="94">
        <f>IF(SPtemplate2!E317="","",SPtemplate2!E317)</f>
        <v>3</v>
      </c>
      <c r="F315" s="94" t="s">
        <v>114</v>
      </c>
      <c r="G315" s="94">
        <f>IF(SPtemplate2!C317="","",SPtemplate2!C317)</f>
        <v>8</v>
      </c>
    </row>
    <row r="316" spans="1:7" x14ac:dyDescent="0.25">
      <c r="A316" s="94" t="str">
        <f>IF(SPtemplate2!A318="","",SPtemplate2!A318)</f>
        <v>Joshua</v>
      </c>
      <c r="B316" s="94" t="str">
        <f>IF(SPtemplate2!G316="","",SPtemplate2!G316)</f>
        <v>Jay8O-IT</v>
      </c>
      <c r="C316" s="94">
        <f>IF(SPtemplate2!C318="","",SPtemplate2!C318)</f>
        <v>8</v>
      </c>
      <c r="D316" s="94" t="str">
        <f>IF(SPtemplate2!D318="","", SPtemplate2!D318)</f>
        <v>8O-IT</v>
      </c>
      <c r="E316" s="94">
        <f>IF(SPtemplate2!E318="","",SPtemplate2!E318)</f>
        <v>3</v>
      </c>
      <c r="F316" s="94" t="s">
        <v>114</v>
      </c>
      <c r="G316" s="94">
        <f>IF(SPtemplate2!C318="","",SPtemplate2!C318)</f>
        <v>8</v>
      </c>
    </row>
    <row r="317" spans="1:7" x14ac:dyDescent="0.25">
      <c r="A317" s="94" t="str">
        <f>IF(SPtemplate2!A319="","",SPtemplate2!A319)</f>
        <v>Nelson</v>
      </c>
      <c r="B317" s="94" t="str">
        <f>IF(SPtemplate2!G317="","",SPtemplate2!G317)</f>
        <v>Brenda8O-IT</v>
      </c>
      <c r="C317" s="94">
        <f>IF(SPtemplate2!C319="","",SPtemplate2!C319)</f>
        <v>8</v>
      </c>
      <c r="D317" s="94" t="str">
        <f>IF(SPtemplate2!D319="","", SPtemplate2!D319)</f>
        <v>8O-IT</v>
      </c>
      <c r="E317" s="94">
        <f>IF(SPtemplate2!E319="","",SPtemplate2!E319)</f>
        <v>2</v>
      </c>
      <c r="F317" s="94" t="s">
        <v>114</v>
      </c>
      <c r="G317" s="94">
        <f>IF(SPtemplate2!C319="","",SPtemplate2!C319)</f>
        <v>8</v>
      </c>
    </row>
    <row r="318" spans="1:7" x14ac:dyDescent="0.25">
      <c r="A318" s="94" t="str">
        <f>IF(SPtemplate2!A320="","",SPtemplate2!A320)</f>
        <v>Vincent</v>
      </c>
      <c r="B318" s="94" t="str">
        <f>IF(SPtemplate2!G318="","",SPtemplate2!G318)</f>
        <v>Joshua8O-IT</v>
      </c>
      <c r="C318" s="94">
        <f>IF(SPtemplate2!C320="","",SPtemplate2!C320)</f>
        <v>8</v>
      </c>
      <c r="D318" s="94" t="str">
        <f>IF(SPtemplate2!D320="","", SPtemplate2!D320)</f>
        <v>8O-IT</v>
      </c>
      <c r="E318" s="94" t="str">
        <f>IF(SPtemplate2!E320="","",SPtemplate2!E320)</f>
        <v>2+</v>
      </c>
      <c r="F318" s="94" t="s">
        <v>114</v>
      </c>
      <c r="G318" s="94">
        <f>IF(SPtemplate2!C320="","",SPtemplate2!C320)</f>
        <v>8</v>
      </c>
    </row>
    <row r="319" spans="1:7" x14ac:dyDescent="0.25">
      <c r="A319" s="94" t="str">
        <f>IF(SPtemplate2!A321="","",SPtemplate2!A321)</f>
        <v>Hannah</v>
      </c>
      <c r="B319" s="94" t="str">
        <f>IF(SPtemplate2!G319="","",SPtemplate2!G319)</f>
        <v>Nelson8O-IT</v>
      </c>
      <c r="C319" s="94">
        <f>IF(SPtemplate2!C321="","",SPtemplate2!C321)</f>
        <v>8</v>
      </c>
      <c r="D319" s="94" t="str">
        <f>IF(SPtemplate2!D321="","", SPtemplate2!D321)</f>
        <v>8S-IT</v>
      </c>
      <c r="E319" s="94" t="str">
        <f>IF(SPtemplate2!E321="","",SPtemplate2!E321)</f>
        <v>3+</v>
      </c>
      <c r="F319" s="94" t="s">
        <v>114</v>
      </c>
      <c r="G319" s="94">
        <f>IF(SPtemplate2!C321="","",SPtemplate2!C321)</f>
        <v>8</v>
      </c>
    </row>
    <row r="320" spans="1:7" x14ac:dyDescent="0.25">
      <c r="A320" s="94" t="str">
        <f>IF(SPtemplate2!A322="","",SPtemplate2!A322)</f>
        <v>Alice</v>
      </c>
      <c r="B320" s="94" t="str">
        <f>IF(SPtemplate2!G320="","",SPtemplate2!G320)</f>
        <v>Vincent8O-IT</v>
      </c>
      <c r="C320" s="94">
        <f>IF(SPtemplate2!C322="","",SPtemplate2!C322)</f>
        <v>8</v>
      </c>
      <c r="D320" s="94" t="str">
        <f>IF(SPtemplate2!D322="","", SPtemplate2!D322)</f>
        <v>8S-IT</v>
      </c>
      <c r="E320" s="94">
        <f>IF(SPtemplate2!E322="","",SPtemplate2!E322)</f>
        <v>3</v>
      </c>
      <c r="F320" s="94" t="s">
        <v>114</v>
      </c>
      <c r="G320" s="94">
        <f>IF(SPtemplate2!C322="","",SPtemplate2!C322)</f>
        <v>8</v>
      </c>
    </row>
    <row r="321" spans="1:7" x14ac:dyDescent="0.25">
      <c r="A321" s="94" t="str">
        <f>IF(SPtemplate2!A323="","",SPtemplate2!A323)</f>
        <v>Elisabeth</v>
      </c>
      <c r="B321" s="94" t="str">
        <f>IF(SPtemplate2!G321="","",SPtemplate2!G321)</f>
        <v>Hannah8S-IT</v>
      </c>
      <c r="C321" s="94">
        <f>IF(SPtemplate2!C323="","",SPtemplate2!C323)</f>
        <v>8</v>
      </c>
      <c r="D321" s="94" t="str">
        <f>IF(SPtemplate2!D323="","", SPtemplate2!D323)</f>
        <v>8S-IT</v>
      </c>
      <c r="E321" s="94" t="str">
        <f>IF(SPtemplate2!E323="","",SPtemplate2!E323)</f>
        <v>2+</v>
      </c>
      <c r="F321" s="94" t="s">
        <v>114</v>
      </c>
      <c r="G321" s="94">
        <f>IF(SPtemplate2!C323="","",SPtemplate2!C323)</f>
        <v>8</v>
      </c>
    </row>
    <row r="322" spans="1:7" x14ac:dyDescent="0.25">
      <c r="A322" s="94" t="str">
        <f>IF(SPtemplate2!A324="","",SPtemplate2!A324)</f>
        <v>Matthew</v>
      </c>
      <c r="B322" s="94" t="str">
        <f>IF(SPtemplate2!G322="","",SPtemplate2!G322)</f>
        <v>Alice8S-IT</v>
      </c>
      <c r="C322" s="94">
        <f>IF(SPtemplate2!C324="","",SPtemplate2!C324)</f>
        <v>8</v>
      </c>
      <c r="D322" s="94" t="str">
        <f>IF(SPtemplate2!D324="","", SPtemplate2!D324)</f>
        <v>8S-IT</v>
      </c>
      <c r="E322" s="94">
        <f>IF(SPtemplate2!E324="","",SPtemplate2!E324)</f>
        <v>2</v>
      </c>
      <c r="F322" s="94" t="s">
        <v>114</v>
      </c>
      <c r="G322" s="94">
        <f>IF(SPtemplate2!C324="","",SPtemplate2!C324)</f>
        <v>8</v>
      </c>
    </row>
    <row r="323" spans="1:7" x14ac:dyDescent="0.25">
      <c r="A323" s="94" t="str">
        <f>IF(SPtemplate2!A325="","",SPtemplate2!A325)</f>
        <v>Thomas</v>
      </c>
      <c r="B323" s="94" t="str">
        <f>IF(SPtemplate2!G323="","",SPtemplate2!G323)</f>
        <v>Elisabeth8S-IT</v>
      </c>
      <c r="C323" s="94">
        <f>IF(SPtemplate2!C325="","",SPtemplate2!C325)</f>
        <v>8</v>
      </c>
      <c r="D323" s="94" t="str">
        <f>IF(SPtemplate2!D325="","", SPtemplate2!D325)</f>
        <v>8S-IT</v>
      </c>
      <c r="E323" s="94">
        <f>IF(SPtemplate2!E325="","",SPtemplate2!E325)</f>
        <v>3</v>
      </c>
      <c r="F323" s="94" t="s">
        <v>114</v>
      </c>
      <c r="G323" s="94">
        <f>IF(SPtemplate2!C325="","",SPtemplate2!C325)</f>
        <v>8</v>
      </c>
    </row>
    <row r="324" spans="1:7" x14ac:dyDescent="0.25">
      <c r="A324" s="94" t="str">
        <f>IF(SPtemplate2!A326="","",SPtemplate2!A326)</f>
        <v>Benjamin</v>
      </c>
      <c r="B324" s="94" t="str">
        <f>IF(SPtemplate2!G324="","",SPtemplate2!G324)</f>
        <v>Matthew8S-IT</v>
      </c>
      <c r="C324" s="94">
        <f>IF(SPtemplate2!C326="","",SPtemplate2!C326)</f>
        <v>8</v>
      </c>
      <c r="D324" s="94" t="str">
        <f>IF(SPtemplate2!D326="","", SPtemplate2!D326)</f>
        <v>8S-IT</v>
      </c>
      <c r="E324" s="94" t="str">
        <f>IF(SPtemplate2!E326="","",SPtemplate2!E326)</f>
        <v>2+</v>
      </c>
      <c r="F324" s="94" t="s">
        <v>114</v>
      </c>
      <c r="G324" s="94">
        <f>IF(SPtemplate2!C326="","",SPtemplate2!C326)</f>
        <v>8</v>
      </c>
    </row>
    <row r="325" spans="1:7" x14ac:dyDescent="0.25">
      <c r="A325" s="94" t="str">
        <f>IF(SPtemplate2!A327="","",SPtemplate2!A327)</f>
        <v>Kristine</v>
      </c>
      <c r="B325" s="94" t="str">
        <f>IF(SPtemplate2!G325="","",SPtemplate2!G325)</f>
        <v>Thomas8S-IT</v>
      </c>
      <c r="C325" s="94">
        <f>IF(SPtemplate2!C327="","",SPtemplate2!C327)</f>
        <v>8</v>
      </c>
      <c r="D325" s="94" t="str">
        <f>IF(SPtemplate2!D327="","", SPtemplate2!D327)</f>
        <v>8S-IT</v>
      </c>
      <c r="E325" s="94" t="str">
        <f>IF(SPtemplate2!E327="","",SPtemplate2!E327)</f>
        <v>2+</v>
      </c>
      <c r="F325" s="94" t="s">
        <v>114</v>
      </c>
      <c r="G325" s="94">
        <f>IF(SPtemplate2!C327="","",SPtemplate2!C327)</f>
        <v>8</v>
      </c>
    </row>
    <row r="326" spans="1:7" x14ac:dyDescent="0.25">
      <c r="A326" s="94" t="str">
        <f>IF(SPtemplate2!A328="","",SPtemplate2!A328)</f>
        <v>Jordan</v>
      </c>
      <c r="B326" s="94" t="str">
        <f>IF(SPtemplate2!G326="","",SPtemplate2!G326)</f>
        <v>Benjamin8S-IT</v>
      </c>
      <c r="C326" s="94">
        <f>IF(SPtemplate2!C328="","",SPtemplate2!C328)</f>
        <v>8</v>
      </c>
      <c r="D326" s="94" t="str">
        <f>IF(SPtemplate2!D328="","", SPtemplate2!D328)</f>
        <v>8S-IT</v>
      </c>
      <c r="E326" s="94" t="str">
        <f>IF(SPtemplate2!E328="","",SPtemplate2!E328)</f>
        <v>2+</v>
      </c>
      <c r="F326" s="94" t="s">
        <v>114</v>
      </c>
      <c r="G326" s="94">
        <f>IF(SPtemplate2!C328="","",SPtemplate2!C328)</f>
        <v>8</v>
      </c>
    </row>
    <row r="327" spans="1:7" x14ac:dyDescent="0.25">
      <c r="A327" s="94" t="str">
        <f>IF(SPtemplate2!A329="","",SPtemplate2!A329)</f>
        <v>Floyd</v>
      </c>
      <c r="B327" s="94" t="str">
        <f>IF(SPtemplate2!G327="","",SPtemplate2!G327)</f>
        <v>Kristine8S-IT</v>
      </c>
      <c r="C327" s="94">
        <f>IF(SPtemplate2!C329="","",SPtemplate2!C329)</f>
        <v>8</v>
      </c>
      <c r="D327" s="94" t="str">
        <f>IF(SPtemplate2!D329="","", SPtemplate2!D329)</f>
        <v>8S-IT</v>
      </c>
      <c r="E327" s="94" t="str">
        <f>IF(SPtemplate2!E329="","",SPtemplate2!E329)</f>
        <v>2+</v>
      </c>
      <c r="F327" s="94" t="s">
        <v>114</v>
      </c>
      <c r="G327" s="94">
        <f>IF(SPtemplate2!C329="","",SPtemplate2!C329)</f>
        <v>8</v>
      </c>
    </row>
    <row r="328" spans="1:7" x14ac:dyDescent="0.25">
      <c r="A328" s="94" t="str">
        <f>IF(SPtemplate2!A330="","",SPtemplate2!A330)</f>
        <v>Virginia</v>
      </c>
      <c r="B328" s="94" t="str">
        <f>IF(SPtemplate2!G328="","",SPtemplate2!G328)</f>
        <v>Jordan8S-IT</v>
      </c>
      <c r="C328" s="94">
        <f>IF(SPtemplate2!C330="","",SPtemplate2!C330)</f>
        <v>8</v>
      </c>
      <c r="D328" s="94" t="str">
        <f>IF(SPtemplate2!D330="","", SPtemplate2!D330)</f>
        <v>8S-IT</v>
      </c>
      <c r="E328" s="94">
        <f>IF(SPtemplate2!E330="","",SPtemplate2!E330)</f>
        <v>3</v>
      </c>
      <c r="F328" s="94" t="s">
        <v>114</v>
      </c>
      <c r="G328" s="94">
        <f>IF(SPtemplate2!C330="","",SPtemplate2!C330)</f>
        <v>8</v>
      </c>
    </row>
    <row r="329" spans="1:7" x14ac:dyDescent="0.25">
      <c r="A329" s="94" t="str">
        <f>IF(SPtemplate2!A331="","",SPtemplate2!A331)</f>
        <v>Deborah</v>
      </c>
      <c r="B329" s="94" t="str">
        <f>IF(SPtemplate2!G329="","",SPtemplate2!G329)</f>
        <v>Floyd8S-IT</v>
      </c>
      <c r="C329" s="94">
        <f>IF(SPtemplate2!C331="","",SPtemplate2!C331)</f>
        <v>8</v>
      </c>
      <c r="D329" s="94" t="str">
        <f>IF(SPtemplate2!D331="","", SPtemplate2!D331)</f>
        <v>8S-IT</v>
      </c>
      <c r="E329" s="94" t="str">
        <f>IF(SPtemplate2!E331="","",SPtemplate2!E331)</f>
        <v>2+</v>
      </c>
      <c r="F329" s="94" t="s">
        <v>114</v>
      </c>
      <c r="G329" s="94">
        <f>IF(SPtemplate2!C331="","",SPtemplate2!C331)</f>
        <v>8</v>
      </c>
    </row>
    <row r="330" spans="1:7" x14ac:dyDescent="0.25">
      <c r="A330" s="94" t="str">
        <f>IF(SPtemplate2!A332="","",SPtemplate2!A332)</f>
        <v>Peter</v>
      </c>
      <c r="B330" s="94" t="str">
        <f>IF(SPtemplate2!G330="","",SPtemplate2!G330)</f>
        <v>Virginia8S-IT</v>
      </c>
      <c r="C330" s="94">
        <f>IF(SPtemplate2!C332="","",SPtemplate2!C332)</f>
        <v>8</v>
      </c>
      <c r="D330" s="94" t="str">
        <f>IF(SPtemplate2!D332="","", SPtemplate2!D332)</f>
        <v>8S-IT</v>
      </c>
      <c r="E330" s="94" t="str">
        <f>IF(SPtemplate2!E332="","",SPtemplate2!E332)</f>
        <v>3+</v>
      </c>
      <c r="F330" s="94" t="s">
        <v>114</v>
      </c>
      <c r="G330" s="94">
        <f>IF(SPtemplate2!C332="","",SPtemplate2!C332)</f>
        <v>8</v>
      </c>
    </row>
    <row r="331" spans="1:7" x14ac:dyDescent="0.25">
      <c r="A331" s="94" t="str">
        <f>IF(SPtemplate2!A333="","",SPtemplate2!A333)</f>
        <v>Bernard</v>
      </c>
      <c r="B331" s="94" t="str">
        <f>IF(SPtemplate2!G331="","",SPtemplate2!G331)</f>
        <v>Deborah8S-IT</v>
      </c>
      <c r="C331" s="94">
        <f>IF(SPtemplate2!C333="","",SPtemplate2!C333)</f>
        <v>8</v>
      </c>
      <c r="D331" s="94" t="str">
        <f>IF(SPtemplate2!D333="","", SPtemplate2!D333)</f>
        <v>8S-IT</v>
      </c>
      <c r="E331" s="94" t="str">
        <f>IF(SPtemplate2!E333="","",SPtemplate2!E333)</f>
        <v>2+</v>
      </c>
      <c r="F331" s="94" t="s">
        <v>114</v>
      </c>
      <c r="G331" s="94">
        <f>IF(SPtemplate2!C333="","",SPtemplate2!C333)</f>
        <v>8</v>
      </c>
    </row>
    <row r="332" spans="1:7" x14ac:dyDescent="0.25">
      <c r="A332" s="94" t="str">
        <f>IF(SPtemplate2!A334="","",SPtemplate2!A334)</f>
        <v>Harold</v>
      </c>
      <c r="B332" s="94" t="str">
        <f>IF(SPtemplate2!G332="","",SPtemplate2!G332)</f>
        <v>Peter8S-IT</v>
      </c>
      <c r="C332" s="94">
        <f>IF(SPtemplate2!C334="","",SPtemplate2!C334)</f>
        <v>8</v>
      </c>
      <c r="D332" s="94" t="str">
        <f>IF(SPtemplate2!D334="","", SPtemplate2!D334)</f>
        <v>8S-IT</v>
      </c>
      <c r="E332" s="94">
        <f>IF(SPtemplate2!E334="","",SPtemplate2!E334)</f>
        <v>3</v>
      </c>
      <c r="F332" s="94" t="s">
        <v>114</v>
      </c>
      <c r="G332" s="94">
        <f>IF(SPtemplate2!C334="","",SPtemplate2!C334)</f>
        <v>8</v>
      </c>
    </row>
    <row r="333" spans="1:7" x14ac:dyDescent="0.25">
      <c r="A333" s="94" t="str">
        <f>IF(SPtemplate2!A335="","",SPtemplate2!A335)</f>
        <v>Gretchen</v>
      </c>
      <c r="B333" s="94" t="str">
        <f>IF(SPtemplate2!G333="","",SPtemplate2!G333)</f>
        <v>Bernard8S-IT</v>
      </c>
      <c r="C333" s="94">
        <f>IF(SPtemplate2!C335="","",SPtemplate2!C335)</f>
        <v>8</v>
      </c>
      <c r="D333" s="94" t="str">
        <f>IF(SPtemplate2!D335="","", SPtemplate2!D335)</f>
        <v>8S-IT</v>
      </c>
      <c r="E333" s="94" t="str">
        <f>IF(SPtemplate2!E335="","",SPtemplate2!E335)</f>
        <v>2+</v>
      </c>
      <c r="F333" s="94" t="s">
        <v>114</v>
      </c>
      <c r="G333" s="94">
        <f>IF(SPtemplate2!C335="","",SPtemplate2!C335)</f>
        <v>8</v>
      </c>
    </row>
    <row r="334" spans="1:7" x14ac:dyDescent="0.25">
      <c r="A334" s="94" t="str">
        <f>IF(SPtemplate2!A336="","",SPtemplate2!A336)</f>
        <v>Cheryl</v>
      </c>
      <c r="B334" s="94" t="str">
        <f>IF(SPtemplate2!G334="","",SPtemplate2!G334)</f>
        <v>Harold8S-IT</v>
      </c>
      <c r="C334" s="94">
        <f>IF(SPtemplate2!C336="","",SPtemplate2!C336)</f>
        <v>8</v>
      </c>
      <c r="D334" s="94" t="str">
        <f>IF(SPtemplate2!D336="","", SPtemplate2!D336)</f>
        <v>8S-IT</v>
      </c>
      <c r="E334" s="94">
        <f>IF(SPtemplate2!E336="","",SPtemplate2!E336)</f>
        <v>3</v>
      </c>
      <c r="F334" s="94" t="s">
        <v>114</v>
      </c>
      <c r="G334" s="94">
        <f>IF(SPtemplate2!C336="","",SPtemplate2!C336)</f>
        <v>8</v>
      </c>
    </row>
    <row r="335" spans="1:7" x14ac:dyDescent="0.25">
      <c r="A335" s="94" t="str">
        <f>IF(SPtemplate2!A337="","",SPtemplate2!A337)</f>
        <v>Audrey</v>
      </c>
      <c r="B335" s="94" t="str">
        <f>IF(SPtemplate2!G335="","",SPtemplate2!G335)</f>
        <v>Gretchen8S-IT</v>
      </c>
      <c r="C335" s="94">
        <f>IF(SPtemplate2!C337="","",SPtemplate2!C337)</f>
        <v>8</v>
      </c>
      <c r="D335" s="94" t="str">
        <f>IF(SPtemplate2!D337="","", SPtemplate2!D337)</f>
        <v>8S-IT</v>
      </c>
      <c r="E335" s="94">
        <f>IF(SPtemplate2!E337="","",SPtemplate2!E337)</f>
        <v>3</v>
      </c>
      <c r="F335" s="94" t="s">
        <v>114</v>
      </c>
      <c r="G335" s="94">
        <f>IF(SPtemplate2!C337="","",SPtemplate2!C337)</f>
        <v>8</v>
      </c>
    </row>
    <row r="336" spans="1:7" x14ac:dyDescent="0.25">
      <c r="A336" s="94" t="str">
        <f>IF(SPtemplate2!A338="","",SPtemplate2!A338)</f>
        <v>Alan</v>
      </c>
      <c r="B336" s="94" t="str">
        <f>IF(SPtemplate2!G336="","",SPtemplate2!G336)</f>
        <v>Cheryl8S-IT</v>
      </c>
      <c r="C336" s="94">
        <f>IF(SPtemplate2!C338="","",SPtemplate2!C338)</f>
        <v>8</v>
      </c>
      <c r="D336" s="94" t="str">
        <f>IF(SPtemplate2!D338="","", SPtemplate2!D338)</f>
        <v>8S-IT</v>
      </c>
      <c r="E336" s="94">
        <f>IF(SPtemplate2!E338="","",SPtemplate2!E338)</f>
        <v>3</v>
      </c>
      <c r="F336" s="94" t="s">
        <v>114</v>
      </c>
      <c r="G336" s="94">
        <f>IF(SPtemplate2!C338="","",SPtemplate2!C338)</f>
        <v>8</v>
      </c>
    </row>
    <row r="337" spans="1:7" x14ac:dyDescent="0.25">
      <c r="A337" s="94" t="str">
        <f>IF(SPtemplate2!A339="","",SPtemplate2!A339)</f>
        <v>Nancy</v>
      </c>
      <c r="B337" s="94" t="str">
        <f>IF(SPtemplate2!G337="","",SPtemplate2!G337)</f>
        <v>Audrey8S-IT</v>
      </c>
      <c r="C337" s="94">
        <f>IF(SPtemplate2!C339="","",SPtemplate2!C339)</f>
        <v>8</v>
      </c>
      <c r="D337" s="94" t="str">
        <f>IF(SPtemplate2!D339="","", SPtemplate2!D339)</f>
        <v>8S-IT</v>
      </c>
      <c r="E337" s="94" t="str">
        <f>IF(SPtemplate2!E339="","",SPtemplate2!E339)</f>
        <v>2+</v>
      </c>
      <c r="F337" s="94" t="s">
        <v>114</v>
      </c>
      <c r="G337" s="94">
        <f>IF(SPtemplate2!C339="","",SPtemplate2!C339)</f>
        <v>8</v>
      </c>
    </row>
    <row r="338" spans="1:7" x14ac:dyDescent="0.25">
      <c r="A338" s="94" t="str">
        <f>IF(SPtemplate2!A340="","",SPtemplate2!A340)</f>
        <v>Peter</v>
      </c>
      <c r="B338" s="94" t="str">
        <f>IF(SPtemplate2!G338="","",SPtemplate2!G338)</f>
        <v>Alan8S-IT</v>
      </c>
      <c r="C338" s="94">
        <f>IF(SPtemplate2!C340="","",SPtemplate2!C340)</f>
        <v>8</v>
      </c>
      <c r="D338" s="94" t="str">
        <f>IF(SPtemplate2!D340="","", SPtemplate2!D340)</f>
        <v>8S-IT</v>
      </c>
      <c r="E338" s="94">
        <f>IF(SPtemplate2!E340="","",SPtemplate2!E340)</f>
        <v>1</v>
      </c>
      <c r="F338" s="94" t="s">
        <v>114</v>
      </c>
      <c r="G338" s="94">
        <f>IF(SPtemplate2!C340="","",SPtemplate2!C340)</f>
        <v>8</v>
      </c>
    </row>
    <row r="339" spans="1:7" x14ac:dyDescent="0.25">
      <c r="A339" s="94" t="str">
        <f>IF(SPtemplate2!A341="","",SPtemplate2!A341)</f>
        <v>Benjamin</v>
      </c>
      <c r="B339" s="94" t="str">
        <f>IF(SPtemplate2!G339="","",SPtemplate2!G339)</f>
        <v>Nancy8S-IT</v>
      </c>
      <c r="C339" s="94">
        <f>IF(SPtemplate2!C341="","",SPtemplate2!C341)</f>
        <v>8</v>
      </c>
      <c r="D339" s="94" t="str">
        <f>IF(SPtemplate2!D341="","", SPtemplate2!D341)</f>
        <v>8S-IT</v>
      </c>
      <c r="E339" s="94" t="str">
        <f>IF(SPtemplate2!E341="","",SPtemplate2!E341)</f>
        <v>3+</v>
      </c>
      <c r="F339" s="94" t="s">
        <v>114</v>
      </c>
      <c r="G339" s="94">
        <f>IF(SPtemplate2!C341="","",SPtemplate2!C341)</f>
        <v>8</v>
      </c>
    </row>
    <row r="340" spans="1:7" x14ac:dyDescent="0.25">
      <c r="A340" s="94" t="str">
        <f>IF(SPtemplate2!A342="","",SPtemplate2!A342)</f>
        <v>Derek</v>
      </c>
      <c r="B340" s="94" t="str">
        <f>IF(SPtemplate2!G340="","",SPtemplate2!G340)</f>
        <v>Peter8S-IT</v>
      </c>
      <c r="C340" s="94">
        <f>IF(SPtemplate2!C342="","",SPtemplate2!C342)</f>
        <v>8</v>
      </c>
      <c r="D340" s="94" t="str">
        <f>IF(SPtemplate2!D342="","", SPtemplate2!D342)</f>
        <v>8S-IT</v>
      </c>
      <c r="E340" s="94">
        <f>IF(SPtemplate2!E342="","",SPtemplate2!E342)</f>
        <v>3</v>
      </c>
      <c r="F340" s="94" t="s">
        <v>114</v>
      </c>
      <c r="G340" s="94">
        <f>IF(SPtemplate2!C342="","",SPtemplate2!C342)</f>
        <v>8</v>
      </c>
    </row>
    <row r="341" spans="1:7" x14ac:dyDescent="0.25">
      <c r="A341" s="94" t="str">
        <f>IF(SPtemplate2!A343="","",SPtemplate2!A343)</f>
        <v>Marlene</v>
      </c>
      <c r="B341" s="94" t="str">
        <f>IF(SPtemplate2!G341="","",SPtemplate2!G341)</f>
        <v>Benjamin8S-IT</v>
      </c>
      <c r="C341" s="94">
        <f>IF(SPtemplate2!C343="","",SPtemplate2!C343)</f>
        <v>9</v>
      </c>
      <c r="D341" s="94" t="str">
        <f>IF(SPtemplate2!D343="","", SPtemplate2!D343)</f>
        <v>9A-IT</v>
      </c>
      <c r="E341" s="94" t="str">
        <f>IF(SPtemplate2!E343="","",SPtemplate2!E343)</f>
        <v>4+</v>
      </c>
      <c r="F341" s="94" t="s">
        <v>114</v>
      </c>
      <c r="G341" s="94">
        <f>IF(SPtemplate2!C343="","",SPtemplate2!C343)</f>
        <v>9</v>
      </c>
    </row>
    <row r="342" spans="1:7" x14ac:dyDescent="0.25">
      <c r="A342" s="94" t="str">
        <f>IF(SPtemplate2!A344="","",SPtemplate2!A344)</f>
        <v>Clara</v>
      </c>
      <c r="B342" s="94" t="str">
        <f>IF(SPtemplate2!G342="","",SPtemplate2!G342)</f>
        <v>Derek8S-IT</v>
      </c>
      <c r="C342" s="94">
        <f>IF(SPtemplate2!C344="","",SPtemplate2!C344)</f>
        <v>9</v>
      </c>
      <c r="D342" s="94" t="str">
        <f>IF(SPtemplate2!D344="","", SPtemplate2!D344)</f>
        <v>9A-IT</v>
      </c>
      <c r="E342" s="94">
        <f>IF(SPtemplate2!E344="","",SPtemplate2!E344)</f>
        <v>4</v>
      </c>
      <c r="F342" s="94" t="s">
        <v>114</v>
      </c>
      <c r="G342" s="94">
        <f>IF(SPtemplate2!C344="","",SPtemplate2!C344)</f>
        <v>9</v>
      </c>
    </row>
    <row r="343" spans="1:7" x14ac:dyDescent="0.25">
      <c r="A343" s="94" t="str">
        <f>IF(SPtemplate2!A345="","",SPtemplate2!A345)</f>
        <v>Kara</v>
      </c>
      <c r="B343" s="94" t="str">
        <f>IF(SPtemplate2!G343="","",SPtemplate2!G343)</f>
        <v>Marlene9A-IT</v>
      </c>
      <c r="C343" s="94">
        <f>IF(SPtemplate2!C345="","",SPtemplate2!C345)</f>
        <v>9</v>
      </c>
      <c r="D343" s="94" t="str">
        <f>IF(SPtemplate2!D345="","", SPtemplate2!D345)</f>
        <v>9A-IT</v>
      </c>
      <c r="E343" s="94">
        <f>IF(SPtemplate2!E345="","",SPtemplate2!E345)</f>
        <v>4</v>
      </c>
      <c r="F343" s="94" t="s">
        <v>114</v>
      </c>
      <c r="G343" s="94">
        <f>IF(SPtemplate2!C345="","",SPtemplate2!C345)</f>
        <v>9</v>
      </c>
    </row>
    <row r="344" spans="1:7" x14ac:dyDescent="0.25">
      <c r="A344" s="94" t="str">
        <f>IF(SPtemplate2!A346="","",SPtemplate2!A346)</f>
        <v>Kristin</v>
      </c>
      <c r="B344" s="94" t="str">
        <f>IF(SPtemplate2!G344="","",SPtemplate2!G344)</f>
        <v>Clara9A-IT</v>
      </c>
      <c r="C344" s="94">
        <f>IF(SPtemplate2!C346="","",SPtemplate2!C346)</f>
        <v>9</v>
      </c>
      <c r="D344" s="94" t="str">
        <f>IF(SPtemplate2!D346="","", SPtemplate2!D346)</f>
        <v>9A-IT</v>
      </c>
      <c r="E344" s="94" t="str">
        <f>IF(SPtemplate2!E346="","",SPtemplate2!E346)</f>
        <v>4+</v>
      </c>
      <c r="F344" s="94" t="s">
        <v>114</v>
      </c>
      <c r="G344" s="94">
        <f>IF(SPtemplate2!C346="","",SPtemplate2!C346)</f>
        <v>9</v>
      </c>
    </row>
    <row r="345" spans="1:7" x14ac:dyDescent="0.25">
      <c r="A345" s="94" t="str">
        <f>IF(SPtemplate2!A347="","",SPtemplate2!A347)</f>
        <v>Edwin</v>
      </c>
      <c r="B345" s="94" t="str">
        <f>IF(SPtemplate2!G345="","",SPtemplate2!G345)</f>
        <v>Kara9A-IT</v>
      </c>
      <c r="C345" s="94">
        <f>IF(SPtemplate2!C347="","",SPtemplate2!C347)</f>
        <v>9</v>
      </c>
      <c r="D345" s="94" t="str">
        <f>IF(SPtemplate2!D347="","", SPtemplate2!D347)</f>
        <v>9A-IT</v>
      </c>
      <c r="E345" s="94" t="str">
        <f>IF(SPtemplate2!E347="","",SPtemplate2!E347)</f>
        <v>3+</v>
      </c>
      <c r="F345" s="94" t="s">
        <v>114</v>
      </c>
      <c r="G345" s="94">
        <f>IF(SPtemplate2!C347="","",SPtemplate2!C347)</f>
        <v>9</v>
      </c>
    </row>
    <row r="346" spans="1:7" x14ac:dyDescent="0.25">
      <c r="A346" s="94" t="str">
        <f>IF(SPtemplate2!A348="","",SPtemplate2!A348)</f>
        <v>Molly</v>
      </c>
      <c r="B346" s="94" t="str">
        <f>IF(SPtemplate2!G346="","",SPtemplate2!G346)</f>
        <v>Kristin9A-IT</v>
      </c>
      <c r="C346" s="94">
        <f>IF(SPtemplate2!C348="","",SPtemplate2!C348)</f>
        <v>9</v>
      </c>
      <c r="D346" s="94" t="str">
        <f>IF(SPtemplate2!D348="","", SPtemplate2!D348)</f>
        <v>9A-IT</v>
      </c>
      <c r="E346" s="94">
        <f>IF(SPtemplate2!E348="","",SPtemplate2!E348)</f>
        <v>4</v>
      </c>
      <c r="F346" s="94" t="s">
        <v>114</v>
      </c>
      <c r="G346" s="94">
        <f>IF(SPtemplate2!C348="","",SPtemplate2!C348)</f>
        <v>9</v>
      </c>
    </row>
    <row r="347" spans="1:7" x14ac:dyDescent="0.25">
      <c r="A347" s="94" t="str">
        <f>IF(SPtemplate2!A349="","",SPtemplate2!A349)</f>
        <v>Elaine</v>
      </c>
      <c r="B347" s="94" t="str">
        <f>IF(SPtemplate2!G347="","",SPtemplate2!G347)</f>
        <v>Edwin9A-IT</v>
      </c>
      <c r="C347" s="94">
        <f>IF(SPtemplate2!C349="","",SPtemplate2!C349)</f>
        <v>9</v>
      </c>
      <c r="D347" s="94" t="str">
        <f>IF(SPtemplate2!D349="","", SPtemplate2!D349)</f>
        <v>9A-IT</v>
      </c>
      <c r="E347" s="94" t="str">
        <f>IF(SPtemplate2!E349="","",SPtemplate2!E349)</f>
        <v>4+</v>
      </c>
      <c r="F347" s="94" t="s">
        <v>114</v>
      </c>
      <c r="G347" s="94">
        <f>IF(SPtemplate2!C349="","",SPtemplate2!C349)</f>
        <v>9</v>
      </c>
    </row>
    <row r="348" spans="1:7" x14ac:dyDescent="0.25">
      <c r="A348" s="94" t="str">
        <f>IF(SPtemplate2!A350="","",SPtemplate2!A350)</f>
        <v>Victor</v>
      </c>
      <c r="B348" s="94" t="str">
        <f>IF(SPtemplate2!G348="","",SPtemplate2!G348)</f>
        <v>Molly9A-IT</v>
      </c>
      <c r="C348" s="94">
        <f>IF(SPtemplate2!C350="","",SPtemplate2!C350)</f>
        <v>9</v>
      </c>
      <c r="D348" s="94" t="str">
        <f>IF(SPtemplate2!D350="","", SPtemplate2!D350)</f>
        <v>9A-IT</v>
      </c>
      <c r="E348" s="94">
        <f>IF(SPtemplate2!E350="","",SPtemplate2!E350)</f>
        <v>3</v>
      </c>
      <c r="F348" s="94" t="s">
        <v>114</v>
      </c>
      <c r="G348" s="94">
        <f>IF(SPtemplate2!C350="","",SPtemplate2!C350)</f>
        <v>9</v>
      </c>
    </row>
    <row r="349" spans="1:7" x14ac:dyDescent="0.25">
      <c r="A349" s="94" t="str">
        <f>IF(SPtemplate2!A351="","",SPtemplate2!A351)</f>
        <v>Cecil</v>
      </c>
      <c r="B349" s="94" t="str">
        <f>IF(SPtemplate2!G349="","",SPtemplate2!G349)</f>
        <v>Elaine9A-IT</v>
      </c>
      <c r="C349" s="94">
        <f>IF(SPtemplate2!C351="","",SPtemplate2!C351)</f>
        <v>9</v>
      </c>
      <c r="D349" s="94" t="str">
        <f>IF(SPtemplate2!D351="","", SPtemplate2!D351)</f>
        <v>9A-IT</v>
      </c>
      <c r="E349" s="94">
        <f>IF(SPtemplate2!E351="","",SPtemplate2!E351)</f>
        <v>3</v>
      </c>
      <c r="F349" s="94" t="s">
        <v>114</v>
      </c>
      <c r="G349" s="94">
        <f>IF(SPtemplate2!C351="","",SPtemplate2!C351)</f>
        <v>9</v>
      </c>
    </row>
    <row r="350" spans="1:7" x14ac:dyDescent="0.25">
      <c r="A350" s="94" t="str">
        <f>IF(SPtemplate2!A352="","",SPtemplate2!A352)</f>
        <v>Melissa</v>
      </c>
      <c r="B350" s="94" t="str">
        <f>IF(SPtemplate2!G350="","",SPtemplate2!G350)</f>
        <v>Victor9A-IT</v>
      </c>
      <c r="C350" s="94">
        <f>IF(SPtemplate2!C352="","",SPtemplate2!C352)</f>
        <v>9</v>
      </c>
      <c r="D350" s="94" t="str">
        <f>IF(SPtemplate2!D352="","", SPtemplate2!D352)</f>
        <v>9A-IT</v>
      </c>
      <c r="E350" s="94">
        <f>IF(SPtemplate2!E352="","",SPtemplate2!E352)</f>
        <v>4</v>
      </c>
      <c r="F350" s="94" t="s">
        <v>114</v>
      </c>
      <c r="G350" s="94">
        <f>IF(SPtemplate2!C352="","",SPtemplate2!C352)</f>
        <v>9</v>
      </c>
    </row>
    <row r="351" spans="1:7" x14ac:dyDescent="0.25">
      <c r="A351" s="94" t="str">
        <f>IF(SPtemplate2!A353="","",SPtemplate2!A353)</f>
        <v>Christina</v>
      </c>
      <c r="B351" s="94" t="str">
        <f>IF(SPtemplate2!G351="","",SPtemplate2!G351)</f>
        <v>Cecil9A-IT</v>
      </c>
      <c r="C351" s="94">
        <f>IF(SPtemplate2!C353="","",SPtemplate2!C353)</f>
        <v>9</v>
      </c>
      <c r="D351" s="94" t="str">
        <f>IF(SPtemplate2!D353="","", SPtemplate2!D353)</f>
        <v>9A-IT</v>
      </c>
      <c r="E351" s="94">
        <f>IF(SPtemplate2!E353="","",SPtemplate2!E353)</f>
        <v>4</v>
      </c>
      <c r="F351" s="94" t="s">
        <v>114</v>
      </c>
      <c r="G351" s="94">
        <f>IF(SPtemplate2!C353="","",SPtemplate2!C353)</f>
        <v>9</v>
      </c>
    </row>
    <row r="352" spans="1:7" x14ac:dyDescent="0.25">
      <c r="A352" s="94" t="str">
        <f>IF(SPtemplate2!A354="","",SPtemplate2!A354)</f>
        <v>Allison</v>
      </c>
      <c r="B352" s="94" t="str">
        <f>IF(SPtemplate2!G352="","",SPtemplate2!G352)</f>
        <v>Melissa9A-IT</v>
      </c>
      <c r="C352" s="94">
        <f>IF(SPtemplate2!C354="","",SPtemplate2!C354)</f>
        <v>9</v>
      </c>
      <c r="D352" s="94" t="str">
        <f>IF(SPtemplate2!D354="","", SPtemplate2!D354)</f>
        <v>9A-IT</v>
      </c>
      <c r="E352" s="94">
        <f>IF(SPtemplate2!E354="","",SPtemplate2!E354)</f>
        <v>4</v>
      </c>
      <c r="F352" s="94" t="s">
        <v>114</v>
      </c>
      <c r="G352" s="94">
        <f>IF(SPtemplate2!C354="","",SPtemplate2!C354)</f>
        <v>9</v>
      </c>
    </row>
    <row r="353" spans="1:7" x14ac:dyDescent="0.25">
      <c r="A353" s="94" t="str">
        <f>IF(SPtemplate2!A355="","",SPtemplate2!A355)</f>
        <v>Gretchen</v>
      </c>
      <c r="B353" s="94" t="str">
        <f>IF(SPtemplate2!G353="","",SPtemplate2!G353)</f>
        <v>Christina9A-IT</v>
      </c>
      <c r="C353" s="94">
        <f>IF(SPtemplate2!C355="","",SPtemplate2!C355)</f>
        <v>9</v>
      </c>
      <c r="D353" s="94" t="str">
        <f>IF(SPtemplate2!D355="","", SPtemplate2!D355)</f>
        <v>9A-IT</v>
      </c>
      <c r="E353" s="94" t="str">
        <f>IF(SPtemplate2!E355="","",SPtemplate2!E355)</f>
        <v>4+</v>
      </c>
      <c r="F353" s="94" t="s">
        <v>114</v>
      </c>
      <c r="G353" s="94">
        <f>IF(SPtemplate2!C355="","",SPtemplate2!C355)</f>
        <v>9</v>
      </c>
    </row>
    <row r="354" spans="1:7" x14ac:dyDescent="0.25">
      <c r="A354" s="94" t="str">
        <f>IF(SPtemplate2!A356="","",SPtemplate2!A356)</f>
        <v>George</v>
      </c>
      <c r="B354" s="94" t="str">
        <f>IF(SPtemplate2!G354="","",SPtemplate2!G354)</f>
        <v>Allison9A-IT</v>
      </c>
      <c r="C354" s="94">
        <f>IF(SPtemplate2!C356="","",SPtemplate2!C356)</f>
        <v>9</v>
      </c>
      <c r="D354" s="94" t="str">
        <f>IF(SPtemplate2!D356="","", SPtemplate2!D356)</f>
        <v>9A-IT</v>
      </c>
      <c r="E354" s="94">
        <f>IF(SPtemplate2!E356="","",SPtemplate2!E356)</f>
        <v>4</v>
      </c>
      <c r="F354" s="94" t="s">
        <v>114</v>
      </c>
      <c r="G354" s="94">
        <f>IF(SPtemplate2!C356="","",SPtemplate2!C356)</f>
        <v>9</v>
      </c>
    </row>
    <row r="355" spans="1:7" x14ac:dyDescent="0.25">
      <c r="A355" s="94" t="str">
        <f>IF(SPtemplate2!A357="","",SPtemplate2!A357)</f>
        <v>Barbara</v>
      </c>
      <c r="B355" s="94" t="str">
        <f>IF(SPtemplate2!G355="","",SPtemplate2!G355)</f>
        <v>Gretchen9A-IT</v>
      </c>
      <c r="C355" s="94">
        <f>IF(SPtemplate2!C357="","",SPtemplate2!C357)</f>
        <v>9</v>
      </c>
      <c r="D355" s="94" t="str">
        <f>IF(SPtemplate2!D357="","", SPtemplate2!D357)</f>
        <v>9A-IT</v>
      </c>
      <c r="E355" s="94">
        <f>IF(SPtemplate2!E357="","",SPtemplate2!E357)</f>
        <v>4</v>
      </c>
      <c r="F355" s="94" t="s">
        <v>114</v>
      </c>
      <c r="G355" s="94">
        <f>IF(SPtemplate2!C357="","",SPtemplate2!C357)</f>
        <v>9</v>
      </c>
    </row>
    <row r="356" spans="1:7" x14ac:dyDescent="0.25">
      <c r="A356" s="94" t="str">
        <f>IF(SPtemplate2!A358="","",SPtemplate2!A358)</f>
        <v>Evelyn</v>
      </c>
      <c r="B356" s="94" t="str">
        <f>IF(SPtemplate2!G356="","",SPtemplate2!G356)</f>
        <v>George9A-IT</v>
      </c>
      <c r="C356" s="94">
        <f>IF(SPtemplate2!C358="","",SPtemplate2!C358)</f>
        <v>9</v>
      </c>
      <c r="D356" s="94" t="str">
        <f>IF(SPtemplate2!D358="","", SPtemplate2!D358)</f>
        <v>9A-IT</v>
      </c>
      <c r="E356" s="94" t="str">
        <f>IF(SPtemplate2!E358="","",SPtemplate2!E358)</f>
        <v>4+</v>
      </c>
      <c r="F356" s="94" t="s">
        <v>114</v>
      </c>
      <c r="G356" s="94">
        <f>IF(SPtemplate2!C358="","",SPtemplate2!C358)</f>
        <v>9</v>
      </c>
    </row>
    <row r="357" spans="1:7" x14ac:dyDescent="0.25">
      <c r="A357" s="94" t="str">
        <f>IF(SPtemplate2!A359="","",SPtemplate2!A359)</f>
        <v>Rita</v>
      </c>
      <c r="B357" s="94" t="str">
        <f>IF(SPtemplate2!G357="","",SPtemplate2!G357)</f>
        <v>Barbara9A-IT</v>
      </c>
      <c r="C357" s="94">
        <f>IF(SPtemplate2!C359="","",SPtemplate2!C359)</f>
        <v>9</v>
      </c>
      <c r="D357" s="94" t="str">
        <f>IF(SPtemplate2!D359="","", SPtemplate2!D359)</f>
        <v>9A-IT</v>
      </c>
      <c r="E357" s="94">
        <f>IF(SPtemplate2!E359="","",SPtemplate2!E359)</f>
        <v>3</v>
      </c>
      <c r="F357" s="94" t="s">
        <v>114</v>
      </c>
      <c r="G357" s="94">
        <f>IF(SPtemplate2!C359="","",SPtemplate2!C359)</f>
        <v>9</v>
      </c>
    </row>
    <row r="358" spans="1:7" x14ac:dyDescent="0.25">
      <c r="A358" s="94" t="str">
        <f>IF(SPtemplate2!A360="","",SPtemplate2!A360)</f>
        <v>Dan</v>
      </c>
      <c r="B358" s="94" t="str">
        <f>IF(SPtemplate2!G358="","",SPtemplate2!G358)</f>
        <v>Evelyn9A-IT</v>
      </c>
      <c r="C358" s="94">
        <f>IF(SPtemplate2!C360="","",SPtemplate2!C360)</f>
        <v>9</v>
      </c>
      <c r="D358" s="94" t="str">
        <f>IF(SPtemplate2!D360="","", SPtemplate2!D360)</f>
        <v>9A-IT</v>
      </c>
      <c r="E358" s="94">
        <f>IF(SPtemplate2!E360="","",SPtemplate2!E360)</f>
        <v>4</v>
      </c>
      <c r="F358" s="94" t="s">
        <v>114</v>
      </c>
      <c r="G358" s="94">
        <f>IF(SPtemplate2!C360="","",SPtemplate2!C360)</f>
        <v>9</v>
      </c>
    </row>
    <row r="359" spans="1:7" x14ac:dyDescent="0.25">
      <c r="A359" s="94" t="e">
        <f>IF(SPtemplate2!#REF!="","",SPtemplate2!#REF!)</f>
        <v>#REF!</v>
      </c>
      <c r="B359" s="94" t="str">
        <f>IF(SPtemplate2!G359="","",SPtemplate2!G359)</f>
        <v>Rita9A-IT</v>
      </c>
      <c r="C359" s="94" t="e">
        <f>IF(SPtemplate2!#REF!="","",SPtemplate2!#REF!)</f>
        <v>#REF!</v>
      </c>
      <c r="D359" s="94" t="e">
        <f>IF(SPtemplate2!#REF!="","", SPtemplate2!#REF!)</f>
        <v>#REF!</v>
      </c>
      <c r="E359" s="94" t="e">
        <f>IF(SPtemplate2!#REF!="","",SPtemplate2!#REF!)</f>
        <v>#REF!</v>
      </c>
      <c r="F359" s="94" t="s">
        <v>114</v>
      </c>
      <c r="G359" s="94" t="e">
        <f>IF(SPtemplate2!#REF!="","",SPtemplate2!#REF!)</f>
        <v>#REF!</v>
      </c>
    </row>
    <row r="360" spans="1:7" x14ac:dyDescent="0.25">
      <c r="A360" s="94" t="e">
        <f>IF(SPtemplate2!#REF!="","",SPtemplate2!#REF!)</f>
        <v>#REF!</v>
      </c>
      <c r="B360" s="94" t="str">
        <f>IF(SPtemplate2!G360="","",SPtemplate2!G360)</f>
        <v>Dan9A-IT</v>
      </c>
      <c r="C360" s="94" t="e">
        <f>IF(SPtemplate2!#REF!="","",SPtemplate2!#REF!)</f>
        <v>#REF!</v>
      </c>
      <c r="D360" s="94" t="e">
        <f>IF(SPtemplate2!#REF!="","", SPtemplate2!#REF!)</f>
        <v>#REF!</v>
      </c>
      <c r="E360" s="94" t="e">
        <f>IF(SPtemplate2!#REF!="","",SPtemplate2!#REF!)</f>
        <v>#REF!</v>
      </c>
      <c r="F360" s="94" t="s">
        <v>114</v>
      </c>
      <c r="G360" s="94" t="e">
        <f>IF(SPtemplate2!#REF!="","",SPtemplate2!#REF!)</f>
        <v>#REF!</v>
      </c>
    </row>
    <row r="361" spans="1:7" x14ac:dyDescent="0.25">
      <c r="A361" s="94" t="str">
        <f>IF(SPtemplate2!A361="","",SPtemplate2!A361)</f>
        <v>Juan</v>
      </c>
      <c r="B361" s="94" t="str">
        <f>IF(SPtemplate2!G361="","",SPtemplate2!G361)</f>
        <v>Juan9A-IT</v>
      </c>
      <c r="C361" s="94">
        <f>IF(SPtemplate2!C361="","",SPtemplate2!C361)</f>
        <v>9</v>
      </c>
      <c r="D361" s="94" t="str">
        <f>IF(SPtemplate2!D361="","", SPtemplate2!D361)</f>
        <v>9A-IT</v>
      </c>
      <c r="E361" s="94">
        <f>IF(SPtemplate2!E361="","",SPtemplate2!E361)</f>
        <v>4</v>
      </c>
      <c r="F361" s="94" t="s">
        <v>114</v>
      </c>
      <c r="G361" s="94">
        <f>IF(SPtemplate2!C361="","",SPtemplate2!C361)</f>
        <v>9</v>
      </c>
    </row>
    <row r="362" spans="1:7" x14ac:dyDescent="0.25">
      <c r="A362" s="94" t="str">
        <f>IF(SPtemplate2!A362="","",SPtemplate2!A362)</f>
        <v>Ronnie</v>
      </c>
      <c r="B362" s="94" t="str">
        <f>IF(SPtemplate2!G362="","",SPtemplate2!G362)</f>
        <v>Ronnie9A-IT</v>
      </c>
      <c r="C362" s="94">
        <f>IF(SPtemplate2!C362="","",SPtemplate2!C362)</f>
        <v>9</v>
      </c>
      <c r="D362" s="94" t="str">
        <f>IF(SPtemplate2!D362="","", SPtemplate2!D362)</f>
        <v>9A-IT</v>
      </c>
      <c r="E362" s="94">
        <f>IF(SPtemplate2!E362="","",SPtemplate2!E362)</f>
        <v>3</v>
      </c>
      <c r="F362" s="94" t="s">
        <v>114</v>
      </c>
      <c r="G362" s="94">
        <f>IF(SPtemplate2!C362="","",SPtemplate2!C362)</f>
        <v>9</v>
      </c>
    </row>
    <row r="363" spans="1:7" x14ac:dyDescent="0.25">
      <c r="A363" s="94" t="str">
        <f>IF(SPtemplate2!A363="","",SPtemplate2!A363)</f>
        <v>Hilda</v>
      </c>
      <c r="B363" s="94" t="str">
        <f>IF(SPtemplate2!G363="","",SPtemplate2!G363)</f>
        <v>Hilda9A-IT</v>
      </c>
      <c r="C363" s="94">
        <f>IF(SPtemplate2!C363="","",SPtemplate2!C363)</f>
        <v>9</v>
      </c>
      <c r="D363" s="94" t="str">
        <f>IF(SPtemplate2!D363="","", SPtemplate2!D363)</f>
        <v>9A-IT</v>
      </c>
      <c r="E363" s="94">
        <f>IF(SPtemplate2!E363="","",SPtemplate2!E363)</f>
        <v>4</v>
      </c>
      <c r="F363" s="94" t="s">
        <v>114</v>
      </c>
      <c r="G363" s="94">
        <f>IF(SPtemplate2!C363="","",SPtemplate2!C363)</f>
        <v>9</v>
      </c>
    </row>
    <row r="364" spans="1:7" x14ac:dyDescent="0.25">
      <c r="A364" s="94" t="str">
        <f>IF(SPtemplate2!A364="","",SPtemplate2!A364)</f>
        <v>Stephen</v>
      </c>
      <c r="B364" s="94" t="str">
        <f>IF(SPtemplate2!G364="","",SPtemplate2!G364)</f>
        <v>Stephen9A-IT</v>
      </c>
      <c r="C364" s="94">
        <f>IF(SPtemplate2!C364="","",SPtemplate2!C364)</f>
        <v>9</v>
      </c>
      <c r="D364" s="94" t="str">
        <f>IF(SPtemplate2!D364="","", SPtemplate2!D364)</f>
        <v>9A-IT</v>
      </c>
      <c r="E364" s="94">
        <f>IF(SPtemplate2!E364="","",SPtemplate2!E364)</f>
        <v>4</v>
      </c>
      <c r="F364" s="94" t="s">
        <v>114</v>
      </c>
      <c r="G364" s="94">
        <f>IF(SPtemplate2!C364="","",SPtemplate2!C364)</f>
        <v>9</v>
      </c>
    </row>
    <row r="365" spans="1:7" x14ac:dyDescent="0.25">
      <c r="A365" s="94" t="str">
        <f>IF(SPtemplate2!A365="","",SPtemplate2!A365)</f>
        <v>Lorraine</v>
      </c>
      <c r="B365" s="94" t="str">
        <f>IF(SPtemplate2!G365="","",SPtemplate2!G365)</f>
        <v>Lorraine9A-IT</v>
      </c>
      <c r="C365" s="94">
        <f>IF(SPtemplate2!C365="","",SPtemplate2!C365)</f>
        <v>9</v>
      </c>
      <c r="D365" s="94" t="str">
        <f>IF(SPtemplate2!D365="","", SPtemplate2!D365)</f>
        <v>9A-IT</v>
      </c>
      <c r="E365" s="94" t="str">
        <f>IF(SPtemplate2!E365="","",SPtemplate2!E365)</f>
        <v>3+</v>
      </c>
      <c r="F365" s="94" t="s">
        <v>114</v>
      </c>
      <c r="G365" s="94">
        <f>IF(SPtemplate2!C365="","",SPtemplate2!C365)</f>
        <v>9</v>
      </c>
    </row>
    <row r="366" spans="1:7" x14ac:dyDescent="0.25">
      <c r="A366" s="94" t="str">
        <f>IF(SPtemplate2!A366="","",SPtemplate2!A366)</f>
        <v>Chris</v>
      </c>
      <c r="B366" s="94" t="str">
        <f>IF(SPtemplate2!G366="","",SPtemplate2!G366)</f>
        <v>Chris9C-IT</v>
      </c>
      <c r="C366" s="94">
        <f>IF(SPtemplate2!C366="","",SPtemplate2!C366)</f>
        <v>9</v>
      </c>
      <c r="D366" s="94" t="str">
        <f>IF(SPtemplate2!D366="","", SPtemplate2!D366)</f>
        <v>9C-IT</v>
      </c>
      <c r="E366" s="94" t="str">
        <f>IF(SPtemplate2!E366="","",SPtemplate2!E366)</f>
        <v>4+</v>
      </c>
      <c r="F366" s="94" t="s">
        <v>114</v>
      </c>
      <c r="G366" s="94">
        <f>IF(SPtemplate2!C366="","",SPtemplate2!C366)</f>
        <v>9</v>
      </c>
    </row>
    <row r="367" spans="1:7" x14ac:dyDescent="0.25">
      <c r="A367" s="94" t="str">
        <f>IF(SPtemplate2!A367="","",SPtemplate2!A367)</f>
        <v>Katie</v>
      </c>
      <c r="B367" s="94" t="str">
        <f>IF(SPtemplate2!G367="","",SPtemplate2!G367)</f>
        <v>Katie9C-IT</v>
      </c>
      <c r="C367" s="94">
        <f>IF(SPtemplate2!C367="","",SPtemplate2!C367)</f>
        <v>9</v>
      </c>
      <c r="D367" s="94" t="str">
        <f>IF(SPtemplate2!D367="","", SPtemplate2!D367)</f>
        <v>9C-IT</v>
      </c>
      <c r="E367" s="94" t="str">
        <f>IF(SPtemplate2!E367="","",SPtemplate2!E367)</f>
        <v>4+</v>
      </c>
      <c r="F367" s="94" t="s">
        <v>114</v>
      </c>
      <c r="G367" s="94">
        <f>IF(SPtemplate2!C367="","",SPtemplate2!C367)</f>
        <v>9</v>
      </c>
    </row>
    <row r="368" spans="1:7" x14ac:dyDescent="0.25">
      <c r="A368" s="94" t="str">
        <f>IF(SPtemplate2!A368="","",SPtemplate2!A368)</f>
        <v>Richard</v>
      </c>
      <c r="B368" s="94" t="str">
        <f>IF(SPtemplate2!G368="","",SPtemplate2!G368)</f>
        <v>Richard9C-IT</v>
      </c>
      <c r="C368" s="94">
        <f>IF(SPtemplate2!C368="","",SPtemplate2!C368)</f>
        <v>9</v>
      </c>
      <c r="D368" s="94" t="str">
        <f>IF(SPtemplate2!D368="","", SPtemplate2!D368)</f>
        <v>9C-IT</v>
      </c>
      <c r="E368" s="94">
        <f>IF(SPtemplate2!E368="","",SPtemplate2!E368)</f>
        <v>4</v>
      </c>
      <c r="F368" s="94" t="s">
        <v>114</v>
      </c>
      <c r="G368" s="94">
        <f>IF(SPtemplate2!C368="","",SPtemplate2!C368)</f>
        <v>9</v>
      </c>
    </row>
    <row r="369" spans="1:7" x14ac:dyDescent="0.25">
      <c r="A369" s="94" t="str">
        <f>IF(SPtemplate2!A369="","",SPtemplate2!A369)</f>
        <v>Steve</v>
      </c>
      <c r="B369" s="94" t="str">
        <f>IF(SPtemplate2!G369="","",SPtemplate2!G369)</f>
        <v>Steve9C-IT</v>
      </c>
      <c r="C369" s="94">
        <f>IF(SPtemplate2!C369="","",SPtemplate2!C369)</f>
        <v>9</v>
      </c>
      <c r="D369" s="94" t="str">
        <f>IF(SPtemplate2!D369="","", SPtemplate2!D369)</f>
        <v>9C-IT</v>
      </c>
      <c r="E369" s="94">
        <f>IF(SPtemplate2!E369="","",SPtemplate2!E369)</f>
        <v>3</v>
      </c>
      <c r="F369" s="94" t="s">
        <v>114</v>
      </c>
      <c r="G369" s="94">
        <f>IF(SPtemplate2!C369="","",SPtemplate2!C369)</f>
        <v>9</v>
      </c>
    </row>
    <row r="370" spans="1:7" x14ac:dyDescent="0.25">
      <c r="A370" s="94" t="str">
        <f>IF(SPtemplate2!A370="","",SPtemplate2!A370)</f>
        <v>Monica</v>
      </c>
      <c r="B370" s="94" t="str">
        <f>IF(SPtemplate2!G370="","",SPtemplate2!G370)</f>
        <v>Monica9C-IT</v>
      </c>
      <c r="C370" s="94">
        <f>IF(SPtemplate2!C370="","",SPtemplate2!C370)</f>
        <v>9</v>
      </c>
      <c r="D370" s="94" t="str">
        <f>IF(SPtemplate2!D370="","", SPtemplate2!D370)</f>
        <v>9C-IT</v>
      </c>
      <c r="E370" s="94">
        <f>IF(SPtemplate2!E370="","",SPtemplate2!E370)</f>
        <v>4</v>
      </c>
      <c r="F370" s="94" t="s">
        <v>114</v>
      </c>
      <c r="G370" s="94">
        <f>IF(SPtemplate2!C370="","",SPtemplate2!C370)</f>
        <v>9</v>
      </c>
    </row>
    <row r="371" spans="1:7" x14ac:dyDescent="0.25">
      <c r="A371" s="94" t="str">
        <f>IF(SPtemplate2!A371="","",SPtemplate2!A371)</f>
        <v>Kenneth</v>
      </c>
      <c r="B371" s="94" t="str">
        <f>IF(SPtemplate2!G371="","",SPtemplate2!G371)</f>
        <v>Kenneth9C-IT</v>
      </c>
      <c r="C371" s="94">
        <f>IF(SPtemplate2!C371="","",SPtemplate2!C371)</f>
        <v>9</v>
      </c>
      <c r="D371" s="94" t="str">
        <f>IF(SPtemplate2!D371="","", SPtemplate2!D371)</f>
        <v>9C-IT</v>
      </c>
      <c r="E371" s="94">
        <f>IF(SPtemplate2!E371="","",SPtemplate2!E371)</f>
        <v>3</v>
      </c>
      <c r="F371" s="94" t="s">
        <v>114</v>
      </c>
      <c r="G371" s="94">
        <f>IF(SPtemplate2!C371="","",SPtemplate2!C371)</f>
        <v>9</v>
      </c>
    </row>
    <row r="372" spans="1:7" x14ac:dyDescent="0.25">
      <c r="A372" s="94" t="str">
        <f>IF(SPtemplate2!A372="","",SPtemplate2!A372)</f>
        <v>Glenda</v>
      </c>
      <c r="B372" s="94" t="str">
        <f>IF(SPtemplate2!G372="","",SPtemplate2!G372)</f>
        <v>Glenda9C-IT</v>
      </c>
      <c r="C372" s="94">
        <f>IF(SPtemplate2!C372="","",SPtemplate2!C372)</f>
        <v>9</v>
      </c>
      <c r="D372" s="94" t="str">
        <f>IF(SPtemplate2!D372="","", SPtemplate2!D372)</f>
        <v>9C-IT</v>
      </c>
      <c r="E372" s="94" t="str">
        <f>IF(SPtemplate2!E372="","",SPtemplate2!E372)</f>
        <v>3+</v>
      </c>
      <c r="F372" s="94" t="s">
        <v>114</v>
      </c>
      <c r="G372" s="94">
        <f>IF(SPtemplate2!C372="","",SPtemplate2!C372)</f>
        <v>9</v>
      </c>
    </row>
    <row r="373" spans="1:7" x14ac:dyDescent="0.25">
      <c r="A373" s="94" t="str">
        <f>IF(SPtemplate2!A373="","",SPtemplate2!A373)</f>
        <v>Ricky</v>
      </c>
      <c r="B373" s="94" t="str">
        <f>IF(SPtemplate2!G373="","",SPtemplate2!G373)</f>
        <v>Ricky9C-IT</v>
      </c>
      <c r="C373" s="94">
        <f>IF(SPtemplate2!C373="","",SPtemplate2!C373)</f>
        <v>9</v>
      </c>
      <c r="D373" s="94" t="str">
        <f>IF(SPtemplate2!D373="","", SPtemplate2!D373)</f>
        <v>9C-IT</v>
      </c>
      <c r="E373" s="94">
        <f>IF(SPtemplate2!E373="","",SPtemplate2!E373)</f>
        <v>4</v>
      </c>
      <c r="F373" s="94" t="s">
        <v>114</v>
      </c>
      <c r="G373" s="94">
        <f>IF(SPtemplate2!C373="","",SPtemplate2!C373)</f>
        <v>9</v>
      </c>
    </row>
    <row r="374" spans="1:7" x14ac:dyDescent="0.25">
      <c r="A374" s="94" t="str">
        <f>IF(SPtemplate2!A374="","",SPtemplate2!A374)</f>
        <v>Rick</v>
      </c>
      <c r="B374" s="94" t="str">
        <f>IF(SPtemplate2!G374="","",SPtemplate2!G374)</f>
        <v>Rick9C-IT</v>
      </c>
      <c r="C374" s="94">
        <f>IF(SPtemplate2!C374="","",SPtemplate2!C374)</f>
        <v>9</v>
      </c>
      <c r="D374" s="94" t="str">
        <f>IF(SPtemplate2!D374="","", SPtemplate2!D374)</f>
        <v>9C-IT</v>
      </c>
      <c r="E374" s="94" t="str">
        <f>IF(SPtemplate2!E374="","",SPtemplate2!E374)</f>
        <v>3+</v>
      </c>
      <c r="F374" s="94" t="s">
        <v>114</v>
      </c>
      <c r="G374" s="94">
        <f>IF(SPtemplate2!C374="","",SPtemplate2!C374)</f>
        <v>9</v>
      </c>
    </row>
    <row r="375" spans="1:7" x14ac:dyDescent="0.25">
      <c r="A375" s="94" t="str">
        <f>IF(SPtemplate2!A375="","",SPtemplate2!A375)</f>
        <v>Wanda</v>
      </c>
      <c r="B375" s="94" t="str">
        <f>IF(SPtemplate2!G375="","",SPtemplate2!G375)</f>
        <v>Wanda9C-IT</v>
      </c>
      <c r="C375" s="94">
        <f>IF(SPtemplate2!C375="","",SPtemplate2!C375)</f>
        <v>9</v>
      </c>
      <c r="D375" s="94" t="str">
        <f>IF(SPtemplate2!D375="","", SPtemplate2!D375)</f>
        <v>9C-IT</v>
      </c>
      <c r="E375" s="94" t="str">
        <f>IF(SPtemplate2!E375="","",SPtemplate2!E375)</f>
        <v>3+</v>
      </c>
      <c r="F375" s="94" t="s">
        <v>114</v>
      </c>
      <c r="G375" s="94">
        <f>IF(SPtemplate2!C375="","",SPtemplate2!C375)</f>
        <v>9</v>
      </c>
    </row>
    <row r="376" spans="1:7" x14ac:dyDescent="0.25">
      <c r="A376" s="94" t="str">
        <f>IF(SPtemplate2!A376="","",SPtemplate2!A376)</f>
        <v>Robin</v>
      </c>
      <c r="B376" s="94" t="str">
        <f>IF(SPtemplate2!G376="","",SPtemplate2!G376)</f>
        <v>Robin9C-IT</v>
      </c>
      <c r="C376" s="94">
        <f>IF(SPtemplate2!C376="","",SPtemplate2!C376)</f>
        <v>9</v>
      </c>
      <c r="D376" s="94" t="str">
        <f>IF(SPtemplate2!D376="","", SPtemplate2!D376)</f>
        <v>9C-IT</v>
      </c>
      <c r="E376" s="94">
        <f>IF(SPtemplate2!E376="","",SPtemplate2!E376)</f>
        <v>4</v>
      </c>
      <c r="F376" s="94" t="s">
        <v>114</v>
      </c>
      <c r="G376" s="94">
        <f>IF(SPtemplate2!C376="","",SPtemplate2!C376)</f>
        <v>9</v>
      </c>
    </row>
    <row r="377" spans="1:7" x14ac:dyDescent="0.25">
      <c r="A377" s="94" t="str">
        <f>IF(SPtemplate2!A377="","",SPtemplate2!A377)</f>
        <v>Dan</v>
      </c>
      <c r="B377" s="94" t="str">
        <f>IF(SPtemplate2!G377="","",SPtemplate2!G377)</f>
        <v>Dan9C-IT</v>
      </c>
      <c r="C377" s="94">
        <f>IF(SPtemplate2!C377="","",SPtemplate2!C377)</f>
        <v>9</v>
      </c>
      <c r="D377" s="94" t="str">
        <f>IF(SPtemplate2!D377="","", SPtemplate2!D377)</f>
        <v>9C-IT</v>
      </c>
      <c r="E377" s="94">
        <f>IF(SPtemplate2!E377="","",SPtemplate2!E377)</f>
        <v>4</v>
      </c>
      <c r="F377" s="94" t="s">
        <v>114</v>
      </c>
      <c r="G377" s="94">
        <f>IF(SPtemplate2!C377="","",SPtemplate2!C377)</f>
        <v>9</v>
      </c>
    </row>
    <row r="378" spans="1:7" x14ac:dyDescent="0.25">
      <c r="A378" s="94" t="str">
        <f>IF(SPtemplate2!A378="","",SPtemplate2!A378)</f>
        <v>Kathy</v>
      </c>
      <c r="B378" s="94" t="str">
        <f>IF(SPtemplate2!G378="","",SPtemplate2!G378)</f>
        <v>Kathy9C-IT</v>
      </c>
      <c r="C378" s="94">
        <f>IF(SPtemplate2!C378="","",SPtemplate2!C378)</f>
        <v>9</v>
      </c>
      <c r="D378" s="94" t="str">
        <f>IF(SPtemplate2!D378="","", SPtemplate2!D378)</f>
        <v>9C-IT</v>
      </c>
      <c r="E378" s="94">
        <f>IF(SPtemplate2!E378="","",SPtemplate2!E378)</f>
        <v>4</v>
      </c>
      <c r="F378" s="94" t="s">
        <v>114</v>
      </c>
      <c r="G378" s="94">
        <f>IF(SPtemplate2!C378="","",SPtemplate2!C378)</f>
        <v>9</v>
      </c>
    </row>
    <row r="379" spans="1:7" x14ac:dyDescent="0.25">
      <c r="A379" s="94" t="str">
        <f>IF(SPtemplate2!A379="","",SPtemplate2!A379)</f>
        <v>Alicia</v>
      </c>
      <c r="B379" s="94" t="str">
        <f>IF(SPtemplate2!G379="","",SPtemplate2!G379)</f>
        <v/>
      </c>
      <c r="C379" s="94">
        <f>IF(SPtemplate2!C379="","",SPtemplate2!C379)</f>
        <v>9</v>
      </c>
      <c r="D379" s="94" t="str">
        <f>IF(SPtemplate2!D379="","", SPtemplate2!D379)</f>
        <v>9C-IT</v>
      </c>
      <c r="E379" s="94">
        <f>IF(SPtemplate2!E379="","",SPtemplate2!E379)</f>
        <v>4</v>
      </c>
      <c r="F379" s="94" t="s">
        <v>114</v>
      </c>
      <c r="G379" s="94">
        <f>IF(SPtemplate2!C379="","",SPtemplate2!C379)</f>
        <v>9</v>
      </c>
    </row>
    <row r="380" spans="1:7" x14ac:dyDescent="0.25">
      <c r="A380" s="94" t="str">
        <f>IF(SPtemplate2!A380="","",SPtemplate2!A380)</f>
        <v>Sherry</v>
      </c>
      <c r="B380" s="94" t="str">
        <f>IF(SPtemplate2!G380="","",SPtemplate2!G380)</f>
        <v/>
      </c>
      <c r="C380" s="94">
        <f>IF(SPtemplate2!C380="","",SPtemplate2!C380)</f>
        <v>9</v>
      </c>
      <c r="D380" s="94" t="str">
        <f>IF(SPtemplate2!D380="","", SPtemplate2!D380)</f>
        <v>9C-IT</v>
      </c>
      <c r="E380" s="94">
        <f>IF(SPtemplate2!E380="","",SPtemplate2!E380)</f>
        <v>3</v>
      </c>
      <c r="F380" s="94" t="s">
        <v>114</v>
      </c>
      <c r="G380" s="94">
        <f>IF(SPtemplate2!C380="","",SPtemplate2!C380)</f>
        <v>9</v>
      </c>
    </row>
    <row r="381" spans="1:7" x14ac:dyDescent="0.25">
      <c r="A381" s="94" t="str">
        <f>IF(SPtemplate2!A381="","",SPtemplate2!A381)</f>
        <v>Chris</v>
      </c>
      <c r="B381" s="94" t="str">
        <f>IF(SPtemplate2!G381="","",SPtemplate2!G381)</f>
        <v/>
      </c>
      <c r="C381" s="94">
        <f>IF(SPtemplate2!C381="","",SPtemplate2!C381)</f>
        <v>9</v>
      </c>
      <c r="D381" s="94" t="str">
        <f>IF(SPtemplate2!D381="","", SPtemplate2!D381)</f>
        <v>9C-IT</v>
      </c>
      <c r="E381" s="94">
        <f>IF(SPtemplate2!E381="","",SPtemplate2!E381)</f>
        <v>3</v>
      </c>
      <c r="F381" s="94" t="s">
        <v>114</v>
      </c>
      <c r="G381" s="94">
        <f>IF(SPtemplate2!C381="","",SPtemplate2!C381)</f>
        <v>9</v>
      </c>
    </row>
    <row r="382" spans="1:7" x14ac:dyDescent="0.25">
      <c r="A382" s="94" t="str">
        <f>IF(SPtemplate2!A382="","",SPtemplate2!A382)</f>
        <v>Nathan</v>
      </c>
      <c r="B382" s="94" t="str">
        <f>IF(SPtemplate2!G382="","",SPtemplate2!G382)</f>
        <v/>
      </c>
      <c r="C382" s="94">
        <f>IF(SPtemplate2!C382="","",SPtemplate2!C382)</f>
        <v>9</v>
      </c>
      <c r="D382" s="94" t="str">
        <f>IF(SPtemplate2!D382="","", SPtemplate2!D382)</f>
        <v>9C-IT</v>
      </c>
      <c r="E382" s="94">
        <f>IF(SPtemplate2!E382="","",SPtemplate2!E382)</f>
        <v>4</v>
      </c>
      <c r="F382" s="94" t="s">
        <v>114</v>
      </c>
      <c r="G382" s="94">
        <f>IF(SPtemplate2!C382="","",SPtemplate2!C382)</f>
        <v>9</v>
      </c>
    </row>
    <row r="383" spans="1:7" x14ac:dyDescent="0.25">
      <c r="A383" s="94" t="str">
        <f>IF(SPtemplate2!A383="","",SPtemplate2!A383)</f>
        <v>Barry</v>
      </c>
      <c r="B383" s="94" t="str">
        <f>IF(SPtemplate2!G383="","",SPtemplate2!G383)</f>
        <v/>
      </c>
      <c r="C383" s="94">
        <f>IF(SPtemplate2!C383="","",SPtemplate2!C383)</f>
        <v>9</v>
      </c>
      <c r="D383" s="94" t="str">
        <f>IF(SPtemplate2!D383="","", SPtemplate2!D383)</f>
        <v>9C-IT</v>
      </c>
      <c r="E383" s="94">
        <f>IF(SPtemplate2!E383="","",SPtemplate2!E383)</f>
        <v>4</v>
      </c>
      <c r="F383" s="94" t="s">
        <v>114</v>
      </c>
      <c r="G383" s="94">
        <f>IF(SPtemplate2!C383="","",SPtemplate2!C383)</f>
        <v>9</v>
      </c>
    </row>
    <row r="384" spans="1:7" x14ac:dyDescent="0.25">
      <c r="A384" s="94" t="str">
        <f>IF(SPtemplate2!A384="","",SPtemplate2!A384)</f>
        <v>Melinda</v>
      </c>
      <c r="B384" s="94" t="str">
        <f>IF(SPtemplate2!G384="","",SPtemplate2!G384)</f>
        <v/>
      </c>
      <c r="C384" s="94">
        <f>IF(SPtemplate2!C384="","",SPtemplate2!C384)</f>
        <v>9</v>
      </c>
      <c r="D384" s="94" t="str">
        <f>IF(SPtemplate2!D384="","", SPtemplate2!D384)</f>
        <v>9C-IT</v>
      </c>
      <c r="E384" s="94">
        <f>IF(SPtemplate2!E384="","",SPtemplate2!E384)</f>
        <v>4</v>
      </c>
      <c r="F384" s="94" t="s">
        <v>114</v>
      </c>
      <c r="G384" s="94">
        <f>IF(SPtemplate2!C384="","",SPtemplate2!C384)</f>
        <v>9</v>
      </c>
    </row>
    <row r="385" spans="1:7" x14ac:dyDescent="0.25">
      <c r="A385" s="94" t="str">
        <f>IF(SPtemplate2!A385="","",SPtemplate2!A385)</f>
        <v>Maureen</v>
      </c>
      <c r="B385" s="94" t="str">
        <f>IF(SPtemplate2!G385="","",SPtemplate2!G385)</f>
        <v/>
      </c>
      <c r="C385" s="94">
        <f>IF(SPtemplate2!C385="","",SPtemplate2!C385)</f>
        <v>9</v>
      </c>
      <c r="D385" s="94" t="str">
        <f>IF(SPtemplate2!D385="","", SPtemplate2!D385)</f>
        <v>9C-IT</v>
      </c>
      <c r="E385" s="94">
        <f>IF(SPtemplate2!E385="","",SPtemplate2!E385)</f>
        <v>4</v>
      </c>
      <c r="F385" s="94" t="s">
        <v>114</v>
      </c>
      <c r="G385" s="94">
        <f>IF(SPtemplate2!C385="","",SPtemplate2!C385)</f>
        <v>9</v>
      </c>
    </row>
    <row r="386" spans="1:7" x14ac:dyDescent="0.25">
      <c r="A386" s="94" t="str">
        <f>IF(SPtemplate2!A386="","",SPtemplate2!A386)</f>
        <v>Anne</v>
      </c>
      <c r="B386" s="94" t="str">
        <f>IF(SPtemplate2!G386="","",SPtemplate2!G386)</f>
        <v/>
      </c>
      <c r="C386" s="94">
        <f>IF(SPtemplate2!C386="","",SPtemplate2!C386)</f>
        <v>9</v>
      </c>
      <c r="D386" s="94" t="str">
        <f>IF(SPtemplate2!D386="","", SPtemplate2!D386)</f>
        <v>9C-IT</v>
      </c>
      <c r="E386" s="94">
        <f>IF(SPtemplate2!E386="","",SPtemplate2!E386)</f>
        <v>4</v>
      </c>
      <c r="F386" s="94" t="s">
        <v>114</v>
      </c>
      <c r="G386" s="94">
        <f>IF(SPtemplate2!C386="","",SPtemplate2!C386)</f>
        <v>9</v>
      </c>
    </row>
    <row r="387" spans="1:7" x14ac:dyDescent="0.25">
      <c r="A387" s="94" t="str">
        <f>IF(SPtemplate2!A387="","",SPtemplate2!A387)</f>
        <v>Clifford</v>
      </c>
      <c r="B387" s="94" t="str">
        <f>IF(SPtemplate2!G387="","",SPtemplate2!G387)</f>
        <v/>
      </c>
      <c r="C387" s="94">
        <f>IF(SPtemplate2!C387="","",SPtemplate2!C387)</f>
        <v>9</v>
      </c>
      <c r="D387" s="94" t="str">
        <f>IF(SPtemplate2!D387="","", SPtemplate2!D387)</f>
        <v>9C-IT</v>
      </c>
      <c r="E387" s="94">
        <f>IF(SPtemplate2!E387="","",SPtemplate2!E387)</f>
        <v>4</v>
      </c>
      <c r="F387" s="94" t="s">
        <v>114</v>
      </c>
      <c r="G387" s="94">
        <f>IF(SPtemplate2!C387="","",SPtemplate2!C387)</f>
        <v>9</v>
      </c>
    </row>
    <row r="388" spans="1:7" x14ac:dyDescent="0.25">
      <c r="A388" s="94" t="str">
        <f>IF(SPtemplate2!A388="","",SPtemplate2!A388)</f>
        <v>Nicole</v>
      </c>
      <c r="B388" s="94" t="str">
        <f>IF(SPtemplate2!G388="","",SPtemplate2!G388)</f>
        <v/>
      </c>
      <c r="C388" s="94">
        <f>IF(SPtemplate2!C388="","",SPtemplate2!C388)</f>
        <v>9</v>
      </c>
      <c r="D388" s="94" t="str">
        <f>IF(SPtemplate2!D388="","", SPtemplate2!D388)</f>
        <v>9C-IT</v>
      </c>
      <c r="E388" s="94">
        <f>IF(SPtemplate2!E388="","",SPtemplate2!E388)</f>
        <v>4</v>
      </c>
      <c r="F388" s="94" t="s">
        <v>114</v>
      </c>
      <c r="G388" s="94">
        <f>IF(SPtemplate2!C388="","",SPtemplate2!C388)</f>
        <v>9</v>
      </c>
    </row>
    <row r="389" spans="1:7" x14ac:dyDescent="0.25">
      <c r="A389" s="94" t="str">
        <f>IF(SPtemplate2!A389="","",SPtemplate2!A389)</f>
        <v>Rachel</v>
      </c>
      <c r="B389" s="94" t="str">
        <f>IF(SPtemplate2!G389="","",SPtemplate2!G389)</f>
        <v/>
      </c>
      <c r="C389" s="94">
        <f>IF(SPtemplate2!C389="","",SPtemplate2!C389)</f>
        <v>9</v>
      </c>
      <c r="D389" s="94" t="str">
        <f>IF(SPtemplate2!D389="","", SPtemplate2!D389)</f>
        <v>9H-IT</v>
      </c>
      <c r="E389" s="94">
        <f>IF(SPtemplate2!E389="","",SPtemplate2!E389)</f>
        <v>4</v>
      </c>
      <c r="F389" s="94" t="s">
        <v>114</v>
      </c>
      <c r="G389" s="94">
        <f>IF(SPtemplate2!C389="","",SPtemplate2!C389)</f>
        <v>9</v>
      </c>
    </row>
    <row r="390" spans="1:7" x14ac:dyDescent="0.25">
      <c r="A390" s="94" t="str">
        <f>IF(SPtemplate2!A390="","",SPtemplate2!A390)</f>
        <v>Carolyn</v>
      </c>
      <c r="B390" s="94" t="str">
        <f>IF(SPtemplate2!G390="","",SPtemplate2!G390)</f>
        <v/>
      </c>
      <c r="C390" s="94">
        <f>IF(SPtemplate2!C390="","",SPtemplate2!C390)</f>
        <v>9</v>
      </c>
      <c r="D390" s="94" t="str">
        <f>IF(SPtemplate2!D390="","", SPtemplate2!D390)</f>
        <v>9H-IT</v>
      </c>
      <c r="E390" s="94">
        <f>IF(SPtemplate2!E390="","",SPtemplate2!E390)</f>
        <v>4</v>
      </c>
      <c r="F390" s="94" t="s">
        <v>114</v>
      </c>
      <c r="G390" s="94">
        <f>IF(SPtemplate2!C390="","",SPtemplate2!C390)</f>
        <v>9</v>
      </c>
    </row>
    <row r="391" spans="1:7" x14ac:dyDescent="0.25">
      <c r="A391" s="94" t="str">
        <f>IF(SPtemplate2!A391="","",SPtemplate2!A391)</f>
        <v>Samuel</v>
      </c>
      <c r="B391" s="94" t="str">
        <f>IF(SPtemplate2!G391="","",SPtemplate2!G391)</f>
        <v/>
      </c>
      <c r="C391" s="94">
        <f>IF(SPtemplate2!C391="","",SPtemplate2!C391)</f>
        <v>9</v>
      </c>
      <c r="D391" s="94" t="str">
        <f>IF(SPtemplate2!D391="","", SPtemplate2!D391)</f>
        <v>9H-IT</v>
      </c>
      <c r="E391" s="94">
        <f>IF(SPtemplate2!E391="","",SPtemplate2!E391)</f>
        <v>4</v>
      </c>
      <c r="F391" s="94" t="s">
        <v>114</v>
      </c>
      <c r="G391" s="94">
        <f>IF(SPtemplate2!C391="","",SPtemplate2!C391)</f>
        <v>9</v>
      </c>
    </row>
    <row r="392" spans="1:7" x14ac:dyDescent="0.25">
      <c r="A392" s="94" t="str">
        <f>IF(SPtemplate2!A392="","",SPtemplate2!A392)</f>
        <v>Theodore</v>
      </c>
      <c r="B392" s="94" t="str">
        <f>IF(SPtemplate2!G392="","",SPtemplate2!G392)</f>
        <v/>
      </c>
      <c r="C392" s="94">
        <f>IF(SPtemplate2!C392="","",SPtemplate2!C392)</f>
        <v>9</v>
      </c>
      <c r="D392" s="94" t="str">
        <f>IF(SPtemplate2!D392="","", SPtemplate2!D392)</f>
        <v>9H-IT</v>
      </c>
      <c r="E392" s="94">
        <f>IF(SPtemplate2!E392="","",SPtemplate2!E392)</f>
        <v>4</v>
      </c>
      <c r="F392" s="94" t="s">
        <v>114</v>
      </c>
      <c r="G392" s="94">
        <f>IF(SPtemplate2!C392="","",SPtemplate2!C392)</f>
        <v>9</v>
      </c>
    </row>
    <row r="393" spans="1:7" x14ac:dyDescent="0.25">
      <c r="A393" s="94" t="str">
        <f>IF(SPtemplate2!A393="","",SPtemplate2!A393)</f>
        <v>Eleanor</v>
      </c>
      <c r="B393" s="94" t="str">
        <f>IF(SPtemplate2!G393="","",SPtemplate2!G393)</f>
        <v/>
      </c>
      <c r="C393" s="94">
        <f>IF(SPtemplate2!C393="","",SPtemplate2!C393)</f>
        <v>9</v>
      </c>
      <c r="D393" s="94" t="str">
        <f>IF(SPtemplate2!D393="","", SPtemplate2!D393)</f>
        <v>9H-IT</v>
      </c>
      <c r="E393" s="94">
        <f>IF(SPtemplate2!E393="","",SPtemplate2!E393)</f>
        <v>4</v>
      </c>
      <c r="F393" s="94" t="s">
        <v>114</v>
      </c>
      <c r="G393" s="94">
        <f>IF(SPtemplate2!C393="","",SPtemplate2!C393)</f>
        <v>9</v>
      </c>
    </row>
    <row r="394" spans="1:7" x14ac:dyDescent="0.25">
      <c r="A394" s="94" t="str">
        <f>IF(SPtemplate2!A394="","",SPtemplate2!A394)</f>
        <v>Glenn</v>
      </c>
      <c r="B394" s="94" t="str">
        <f>IF(SPtemplate2!G394="","",SPtemplate2!G394)</f>
        <v/>
      </c>
      <c r="C394" s="94">
        <f>IF(SPtemplate2!C394="","",SPtemplate2!C394)</f>
        <v>9</v>
      </c>
      <c r="D394" s="94" t="str">
        <f>IF(SPtemplate2!D394="","", SPtemplate2!D394)</f>
        <v>9H-IT</v>
      </c>
      <c r="E394" s="94">
        <f>IF(SPtemplate2!E394="","",SPtemplate2!E394)</f>
        <v>4</v>
      </c>
      <c r="F394" s="94" t="s">
        <v>114</v>
      </c>
      <c r="G394" s="94">
        <f>IF(SPtemplate2!C394="","",SPtemplate2!C394)</f>
        <v>9</v>
      </c>
    </row>
    <row r="395" spans="1:7" x14ac:dyDescent="0.25">
      <c r="A395" s="94" t="str">
        <f>IF(SPtemplate2!A395="","",SPtemplate2!A395)</f>
        <v>Wesley</v>
      </c>
      <c r="B395" s="94" t="str">
        <f>IF(SPtemplate2!G395="","",SPtemplate2!G395)</f>
        <v/>
      </c>
      <c r="C395" s="94">
        <f>IF(SPtemplate2!C395="","",SPtemplate2!C395)</f>
        <v>9</v>
      </c>
      <c r="D395" s="94" t="str">
        <f>IF(SPtemplate2!D395="","", SPtemplate2!D395)</f>
        <v>9H-IT</v>
      </c>
      <c r="E395" s="94" t="str">
        <f>IF(SPtemplate2!E395="","",SPtemplate2!E395)</f>
        <v>3+</v>
      </c>
      <c r="F395" s="94" t="s">
        <v>114</v>
      </c>
      <c r="G395" s="94">
        <f>IF(SPtemplate2!C395="","",SPtemplate2!C395)</f>
        <v>9</v>
      </c>
    </row>
    <row r="396" spans="1:7" x14ac:dyDescent="0.25">
      <c r="A396" s="94" t="str">
        <f>IF(SPtemplate2!A396="","",SPtemplate2!A396)</f>
        <v>Ralph</v>
      </c>
      <c r="B396" s="94" t="str">
        <f>IF(SPtemplate2!G396="","",SPtemplate2!G396)</f>
        <v/>
      </c>
      <c r="C396" s="94">
        <f>IF(SPtemplate2!C396="","",SPtemplate2!C396)</f>
        <v>9</v>
      </c>
      <c r="D396" s="94" t="str">
        <f>IF(SPtemplate2!D396="","", SPtemplate2!D396)</f>
        <v>9H-IT</v>
      </c>
      <c r="E396" s="94" t="str">
        <f>IF(SPtemplate2!E396="","",SPtemplate2!E396)</f>
        <v>3+</v>
      </c>
      <c r="F396" s="94" t="s">
        <v>114</v>
      </c>
      <c r="G396" s="94">
        <f>IF(SPtemplate2!C396="","",SPtemplate2!C396)</f>
        <v>9</v>
      </c>
    </row>
    <row r="397" spans="1:7" x14ac:dyDescent="0.25">
      <c r="A397" s="94" t="str">
        <f>IF(SPtemplate2!A397="","",SPtemplate2!A397)</f>
        <v>Annie</v>
      </c>
      <c r="B397" s="94" t="str">
        <f>IF(SPtemplate2!G397="","",SPtemplate2!G397)</f>
        <v/>
      </c>
      <c r="C397" s="94">
        <f>IF(SPtemplate2!C397="","",SPtemplate2!C397)</f>
        <v>9</v>
      </c>
      <c r="D397" s="94" t="str">
        <f>IF(SPtemplate2!D397="","", SPtemplate2!D397)</f>
        <v>9H-IT</v>
      </c>
      <c r="E397" s="94">
        <f>IF(SPtemplate2!E397="","",SPtemplate2!E397)</f>
        <v>4</v>
      </c>
      <c r="F397" s="94" t="s">
        <v>114</v>
      </c>
      <c r="G397" s="94">
        <f>IF(SPtemplate2!C397="","",SPtemplate2!C397)</f>
        <v>9</v>
      </c>
    </row>
    <row r="398" spans="1:7" x14ac:dyDescent="0.25">
      <c r="A398" s="94" t="str">
        <f>IF(SPtemplate2!A398="","",SPtemplate2!A398)</f>
        <v>Beth</v>
      </c>
      <c r="B398" s="94" t="str">
        <f>IF(SPtemplate2!G398="","",SPtemplate2!G398)</f>
        <v/>
      </c>
      <c r="C398" s="94">
        <f>IF(SPtemplate2!C398="","",SPtemplate2!C398)</f>
        <v>9</v>
      </c>
      <c r="D398" s="94" t="str">
        <f>IF(SPtemplate2!D398="","", SPtemplate2!D398)</f>
        <v>9H-IT</v>
      </c>
      <c r="E398" s="94">
        <f>IF(SPtemplate2!E398="","",SPtemplate2!E398)</f>
        <v>4</v>
      </c>
      <c r="F398" s="94" t="s">
        <v>114</v>
      </c>
      <c r="G398" s="94">
        <f>IF(SPtemplate2!C398="","",SPtemplate2!C398)</f>
        <v>9</v>
      </c>
    </row>
    <row r="399" spans="1:7" x14ac:dyDescent="0.25">
      <c r="A399" s="94" t="str">
        <f>IF(SPtemplate2!A399="","",SPtemplate2!A399)</f>
        <v>Claire</v>
      </c>
      <c r="B399" s="94" t="str">
        <f>IF(SPtemplate2!G399="","",SPtemplate2!G399)</f>
        <v/>
      </c>
      <c r="C399" s="94">
        <f>IF(SPtemplate2!C399="","",SPtemplate2!C399)</f>
        <v>9</v>
      </c>
      <c r="D399" s="94" t="str">
        <f>IF(SPtemplate2!D399="","", SPtemplate2!D399)</f>
        <v>9H-IT</v>
      </c>
      <c r="E399" s="94" t="str">
        <f>IF(SPtemplate2!E399="","",SPtemplate2!E399)</f>
        <v>3+</v>
      </c>
      <c r="F399" s="94" t="s">
        <v>114</v>
      </c>
      <c r="G399" s="94">
        <f>IF(SPtemplate2!C399="","",SPtemplate2!C399)</f>
        <v>9</v>
      </c>
    </row>
    <row r="400" spans="1:7" x14ac:dyDescent="0.25">
      <c r="A400" s="94" t="str">
        <f>IF(SPtemplate2!A400="","",SPtemplate2!A400)</f>
        <v>Jonathan</v>
      </c>
      <c r="B400" s="94" t="str">
        <f>IF(SPtemplate2!G400="","",SPtemplate2!G400)</f>
        <v/>
      </c>
      <c r="C400" s="94">
        <f>IF(SPtemplate2!C400="","",SPtemplate2!C400)</f>
        <v>9</v>
      </c>
      <c r="D400" s="94" t="str">
        <f>IF(SPtemplate2!D400="","", SPtemplate2!D400)</f>
        <v>9H-IT</v>
      </c>
      <c r="E400" s="94">
        <f>IF(SPtemplate2!E400="","",SPtemplate2!E400)</f>
        <v>3</v>
      </c>
      <c r="F400" s="94" t="s">
        <v>114</v>
      </c>
      <c r="G400" s="94">
        <f>IF(SPtemplate2!C400="","",SPtemplate2!C400)</f>
        <v>9</v>
      </c>
    </row>
    <row r="401" spans="1:7" x14ac:dyDescent="0.25">
      <c r="A401" s="94" t="str">
        <f>IF(SPtemplate2!A401="","",SPtemplate2!A401)</f>
        <v>Bradley</v>
      </c>
      <c r="B401" s="94" t="str">
        <f>IF(SPtemplate2!G401="","",SPtemplate2!G401)</f>
        <v/>
      </c>
      <c r="C401" s="94">
        <f>IF(SPtemplate2!C401="","",SPtemplate2!C401)</f>
        <v>9</v>
      </c>
      <c r="D401" s="94" t="str">
        <f>IF(SPtemplate2!D401="","", SPtemplate2!D401)</f>
        <v>9H-IT</v>
      </c>
      <c r="E401" s="94" t="str">
        <f>IF(SPtemplate2!E401="","",SPtemplate2!E401)</f>
        <v>4+</v>
      </c>
      <c r="F401" s="94" t="s">
        <v>114</v>
      </c>
      <c r="G401" s="94">
        <f>IF(SPtemplate2!C401="","",SPtemplate2!C401)</f>
        <v>9</v>
      </c>
    </row>
    <row r="402" spans="1:7" x14ac:dyDescent="0.25">
      <c r="A402" s="94" t="str">
        <f>IF(SPtemplate2!A402="","",SPtemplate2!A402)</f>
        <v>Nicholas</v>
      </c>
      <c r="B402" s="94" t="str">
        <f>IF(SPtemplate2!G402="","",SPtemplate2!G402)</f>
        <v/>
      </c>
      <c r="C402" s="94">
        <f>IF(SPtemplate2!C402="","",SPtemplate2!C402)</f>
        <v>9</v>
      </c>
      <c r="D402" s="94" t="str">
        <f>IF(SPtemplate2!D402="","", SPtemplate2!D402)</f>
        <v>9H-IT</v>
      </c>
      <c r="E402" s="94" t="str">
        <f>IF(SPtemplate2!E402="","",SPtemplate2!E402)</f>
        <v>3+</v>
      </c>
      <c r="F402" s="94" t="s">
        <v>114</v>
      </c>
      <c r="G402" s="94">
        <f>IF(SPtemplate2!C402="","",SPtemplate2!C402)</f>
        <v>9</v>
      </c>
    </row>
    <row r="403" spans="1:7" x14ac:dyDescent="0.25">
      <c r="A403" s="94" t="str">
        <f>IF(SPtemplate2!A403="","",SPtemplate2!A403)</f>
        <v>Gloria</v>
      </c>
      <c r="B403" s="94" t="str">
        <f>IF(SPtemplate2!G403="","",SPtemplate2!G403)</f>
        <v/>
      </c>
      <c r="C403" s="94">
        <f>IF(SPtemplate2!C403="","",SPtemplate2!C403)</f>
        <v>9</v>
      </c>
      <c r="D403" s="94" t="str">
        <f>IF(SPtemplate2!D403="","", SPtemplate2!D403)</f>
        <v>9H-IT</v>
      </c>
      <c r="E403" s="94">
        <f>IF(SPtemplate2!E403="","",SPtemplate2!E403)</f>
        <v>4</v>
      </c>
      <c r="F403" s="94" t="s">
        <v>114</v>
      </c>
      <c r="G403" s="94">
        <f>IF(SPtemplate2!C403="","",SPtemplate2!C403)</f>
        <v>9</v>
      </c>
    </row>
    <row r="404" spans="1:7" x14ac:dyDescent="0.25">
      <c r="A404" s="94" t="str">
        <f>IF(SPtemplate2!A404="","",SPtemplate2!A404)</f>
        <v>Kelly</v>
      </c>
      <c r="B404" s="94" t="str">
        <f>IF(SPtemplate2!G404="","",SPtemplate2!G404)</f>
        <v/>
      </c>
      <c r="C404" s="94">
        <f>IF(SPtemplate2!C404="","",SPtemplate2!C404)</f>
        <v>9</v>
      </c>
      <c r="D404" s="94" t="str">
        <f>IF(SPtemplate2!D404="","", SPtemplate2!D404)</f>
        <v>9H-IT</v>
      </c>
      <c r="E404" s="94" t="str">
        <f>IF(SPtemplate2!E404="","",SPtemplate2!E404)</f>
        <v>3+</v>
      </c>
      <c r="F404" s="94" t="s">
        <v>114</v>
      </c>
      <c r="G404" s="94">
        <f>IF(SPtemplate2!C404="","",SPtemplate2!C404)</f>
        <v>9</v>
      </c>
    </row>
    <row r="405" spans="1:7" x14ac:dyDescent="0.25">
      <c r="A405" s="94" t="str">
        <f>IF(SPtemplate2!A405="","",SPtemplate2!A405)</f>
        <v>Tommy</v>
      </c>
      <c r="B405" s="94" t="str">
        <f>IF(SPtemplate2!G405="","",SPtemplate2!G405)</f>
        <v/>
      </c>
      <c r="C405" s="94">
        <f>IF(SPtemplate2!C405="","",SPtemplate2!C405)</f>
        <v>9</v>
      </c>
      <c r="D405" s="94" t="str">
        <f>IF(SPtemplate2!D405="","", SPtemplate2!D405)</f>
        <v>9H-IT</v>
      </c>
      <c r="E405" s="94">
        <f>IF(SPtemplate2!E405="","",SPtemplate2!E405)</f>
        <v>4</v>
      </c>
      <c r="F405" s="94" t="s">
        <v>114</v>
      </c>
      <c r="G405" s="94">
        <f>IF(SPtemplate2!C405="","",SPtemplate2!C405)</f>
        <v>9</v>
      </c>
    </row>
    <row r="406" spans="1:7" x14ac:dyDescent="0.25">
      <c r="A406" s="94" t="str">
        <f>IF(SPtemplate2!A406="","",SPtemplate2!A406)</f>
        <v>Calvin</v>
      </c>
      <c r="B406" s="94" t="str">
        <f>IF(SPtemplate2!G406="","",SPtemplate2!G406)</f>
        <v/>
      </c>
      <c r="C406" s="94">
        <f>IF(SPtemplate2!C406="","",SPtemplate2!C406)</f>
        <v>9</v>
      </c>
      <c r="D406" s="94" t="str">
        <f>IF(SPtemplate2!D406="","", SPtemplate2!D406)</f>
        <v>9H-IT</v>
      </c>
      <c r="E406" s="94">
        <f>IF(SPtemplate2!E406="","",SPtemplate2!E406)</f>
        <v>3</v>
      </c>
      <c r="F406" s="94" t="s">
        <v>114</v>
      </c>
      <c r="G406" s="94">
        <f>IF(SPtemplate2!C406="","",SPtemplate2!C406)</f>
        <v>9</v>
      </c>
    </row>
    <row r="407" spans="1:7" x14ac:dyDescent="0.25">
      <c r="A407" s="94" t="str">
        <f>IF(SPtemplate2!A407="","",SPtemplate2!A407)</f>
        <v>Emily</v>
      </c>
      <c r="B407" s="94" t="str">
        <f>IF(SPtemplate2!G407="","",SPtemplate2!G407)</f>
        <v/>
      </c>
      <c r="C407" s="94">
        <f>IF(SPtemplate2!C407="","",SPtemplate2!C407)</f>
        <v>9</v>
      </c>
      <c r="D407" s="94" t="str">
        <f>IF(SPtemplate2!D407="","", SPtemplate2!D407)</f>
        <v>9H-IT</v>
      </c>
      <c r="E407" s="94">
        <f>IF(SPtemplate2!E407="","",SPtemplate2!E407)</f>
        <v>4</v>
      </c>
      <c r="F407" s="94" t="s">
        <v>114</v>
      </c>
      <c r="G407" s="94">
        <f>IF(SPtemplate2!C407="","",SPtemplate2!C407)</f>
        <v>9</v>
      </c>
    </row>
    <row r="408" spans="1:7" x14ac:dyDescent="0.25">
      <c r="A408" s="94" t="str">
        <f>IF(SPtemplate2!A408="","",SPtemplate2!A408)</f>
        <v>Luis</v>
      </c>
      <c r="B408" s="94" t="str">
        <f>IF(SPtemplate2!G408="","",SPtemplate2!G408)</f>
        <v/>
      </c>
      <c r="C408" s="94">
        <f>IF(SPtemplate2!C408="","",SPtemplate2!C408)</f>
        <v>9</v>
      </c>
      <c r="D408" s="94" t="str">
        <f>IF(SPtemplate2!D408="","", SPtemplate2!D408)</f>
        <v>9H-IT</v>
      </c>
      <c r="E408" s="94" t="str">
        <f>IF(SPtemplate2!E408="","",SPtemplate2!E408)</f>
        <v>4+</v>
      </c>
      <c r="F408" s="94" t="s">
        <v>114</v>
      </c>
      <c r="G408" s="94">
        <f>IF(SPtemplate2!C408="","",SPtemplate2!C408)</f>
        <v>9</v>
      </c>
    </row>
    <row r="409" spans="1:7" x14ac:dyDescent="0.25">
      <c r="A409" s="94" t="str">
        <f>IF(SPtemplate2!A409="","",SPtemplate2!A409)</f>
        <v>Kimberly</v>
      </c>
      <c r="B409" s="94" t="str">
        <f>IF(SPtemplate2!G409="","",SPtemplate2!G409)</f>
        <v/>
      </c>
      <c r="C409" s="94">
        <f>IF(SPtemplate2!C409="","",SPtemplate2!C409)</f>
        <v>9</v>
      </c>
      <c r="D409" s="94" t="str">
        <f>IF(SPtemplate2!D409="","", SPtemplate2!D409)</f>
        <v>9H-IT</v>
      </c>
      <c r="E409" s="94">
        <f>IF(SPtemplate2!E409="","",SPtemplate2!E409)</f>
        <v>4</v>
      </c>
      <c r="F409" s="94" t="s">
        <v>114</v>
      </c>
      <c r="G409" s="94">
        <f>IF(SPtemplate2!C409="","",SPtemplate2!C409)</f>
        <v>9</v>
      </c>
    </row>
    <row r="410" spans="1:7" x14ac:dyDescent="0.25">
      <c r="A410" s="94" t="str">
        <f>IF(SPtemplate2!A410="","",SPtemplate2!A410)</f>
        <v>Robert</v>
      </c>
      <c r="B410" s="94" t="str">
        <f>IF(SPtemplate2!G410="","",SPtemplate2!G410)</f>
        <v/>
      </c>
      <c r="C410" s="94">
        <f>IF(SPtemplate2!C410="","",SPtemplate2!C410)</f>
        <v>9</v>
      </c>
      <c r="D410" s="94" t="str">
        <f>IF(SPtemplate2!D410="","", SPtemplate2!D410)</f>
        <v>9I-IT</v>
      </c>
      <c r="E410" s="94" t="str">
        <f>IF(SPtemplate2!E410="","",SPtemplate2!E410)</f>
        <v>2+</v>
      </c>
      <c r="F410" s="94" t="s">
        <v>114</v>
      </c>
      <c r="G410" s="94">
        <f>IF(SPtemplate2!C410="","",SPtemplate2!C410)</f>
        <v>9</v>
      </c>
    </row>
    <row r="411" spans="1:7" x14ac:dyDescent="0.25">
      <c r="A411" s="94" t="str">
        <f>IF(SPtemplate2!A411="","",SPtemplate2!A411)</f>
        <v>Karen</v>
      </c>
      <c r="B411" s="94" t="str">
        <f>IF(SPtemplate2!G411="","",SPtemplate2!G411)</f>
        <v/>
      </c>
      <c r="C411" s="94">
        <f>IF(SPtemplate2!C411="","",SPtemplate2!C411)</f>
        <v>9</v>
      </c>
      <c r="D411" s="94" t="str">
        <f>IF(SPtemplate2!D411="","", SPtemplate2!D411)</f>
        <v>9I-IT</v>
      </c>
      <c r="E411" s="94">
        <f>IF(SPtemplate2!E411="","",SPtemplate2!E411)</f>
        <v>4</v>
      </c>
      <c r="F411" s="94" t="s">
        <v>114</v>
      </c>
      <c r="G411" s="94">
        <f>IF(SPtemplate2!C411="","",SPtemplate2!C411)</f>
        <v>9</v>
      </c>
    </row>
    <row r="412" spans="1:7" x14ac:dyDescent="0.25">
      <c r="A412" s="94" t="str">
        <f>IF(SPtemplate2!A412="","",SPtemplate2!A412)</f>
        <v>Mary</v>
      </c>
      <c r="B412" s="94" t="str">
        <f>IF(SPtemplate2!G412="","",SPtemplate2!G412)</f>
        <v/>
      </c>
      <c r="C412" s="94">
        <f>IF(SPtemplate2!C412="","",SPtemplate2!C412)</f>
        <v>9</v>
      </c>
      <c r="D412" s="94" t="str">
        <f>IF(SPtemplate2!D412="","", SPtemplate2!D412)</f>
        <v>9I-IT</v>
      </c>
      <c r="E412" s="94" t="str">
        <f>IF(SPtemplate2!E412="","",SPtemplate2!E412)</f>
        <v>3+</v>
      </c>
      <c r="F412" s="94" t="s">
        <v>114</v>
      </c>
      <c r="G412" s="94">
        <f>IF(SPtemplate2!C412="","",SPtemplate2!C412)</f>
        <v>9</v>
      </c>
    </row>
    <row r="413" spans="1:7" x14ac:dyDescent="0.25">
      <c r="A413" s="94" t="str">
        <f>IF(SPtemplate2!A413="","",SPtemplate2!A413)</f>
        <v>Evelyn</v>
      </c>
      <c r="B413" s="94" t="str">
        <f>IF(SPtemplate2!G413="","",SPtemplate2!G413)</f>
        <v/>
      </c>
      <c r="C413" s="94">
        <f>IF(SPtemplate2!C413="","",SPtemplate2!C413)</f>
        <v>9</v>
      </c>
      <c r="D413" s="94" t="str">
        <f>IF(SPtemplate2!D413="","", SPtemplate2!D413)</f>
        <v>9I-IT</v>
      </c>
      <c r="E413" s="94">
        <f>IF(SPtemplate2!E413="","",SPtemplate2!E413)</f>
        <v>4</v>
      </c>
      <c r="F413" s="94" t="s">
        <v>114</v>
      </c>
      <c r="G413" s="94">
        <f>IF(SPtemplate2!C413="","",SPtemplate2!C413)</f>
        <v>9</v>
      </c>
    </row>
    <row r="414" spans="1:7" x14ac:dyDescent="0.25">
      <c r="A414" s="94" t="str">
        <f>IF(SPtemplate2!A414="","",SPtemplate2!A414)</f>
        <v>Lynda</v>
      </c>
      <c r="B414" s="94" t="str">
        <f>IF(SPtemplate2!G414="","",SPtemplate2!G414)</f>
        <v/>
      </c>
      <c r="C414" s="94">
        <f>IF(SPtemplate2!C414="","",SPtemplate2!C414)</f>
        <v>9</v>
      </c>
      <c r="D414" s="94" t="str">
        <f>IF(SPtemplate2!D414="","", SPtemplate2!D414)</f>
        <v>9I-IT</v>
      </c>
      <c r="E414" s="94" t="str">
        <f>IF(SPtemplate2!E414="","",SPtemplate2!E414)</f>
        <v>3+</v>
      </c>
      <c r="F414" s="94" t="s">
        <v>114</v>
      </c>
      <c r="G414" s="94">
        <f>IF(SPtemplate2!C414="","",SPtemplate2!C414)</f>
        <v>9</v>
      </c>
    </row>
    <row r="415" spans="1:7" x14ac:dyDescent="0.25">
      <c r="A415" s="94" t="str">
        <f>IF(SPtemplate2!A415="","",SPtemplate2!A415)</f>
        <v>Beth</v>
      </c>
      <c r="B415" s="94" t="str">
        <f>IF(SPtemplate2!G415="","",SPtemplate2!G415)</f>
        <v/>
      </c>
      <c r="C415" s="94">
        <f>IF(SPtemplate2!C415="","",SPtemplate2!C415)</f>
        <v>9</v>
      </c>
      <c r="D415" s="94" t="str">
        <f>IF(SPtemplate2!D415="","", SPtemplate2!D415)</f>
        <v>9I-IT</v>
      </c>
      <c r="E415" s="94">
        <f>IF(SPtemplate2!E415="","",SPtemplate2!E415)</f>
        <v>4</v>
      </c>
      <c r="F415" s="94" t="s">
        <v>114</v>
      </c>
      <c r="G415" s="94">
        <f>IF(SPtemplate2!C415="","",SPtemplate2!C415)</f>
        <v>9</v>
      </c>
    </row>
    <row r="416" spans="1:7" x14ac:dyDescent="0.25">
      <c r="A416" s="94" t="str">
        <f>IF(SPtemplate2!A416="","",SPtemplate2!A416)</f>
        <v>James</v>
      </c>
      <c r="B416" s="94" t="str">
        <f>IF(SPtemplate2!G416="","",SPtemplate2!G416)</f>
        <v/>
      </c>
      <c r="C416" s="94">
        <f>IF(SPtemplate2!C416="","",SPtemplate2!C416)</f>
        <v>9</v>
      </c>
      <c r="D416" s="94" t="str">
        <f>IF(SPtemplate2!D416="","", SPtemplate2!D416)</f>
        <v>9I-IT</v>
      </c>
      <c r="E416" s="94" t="str">
        <f>IF(SPtemplate2!E416="","",SPtemplate2!E416)</f>
        <v>3+</v>
      </c>
      <c r="F416" s="94" t="s">
        <v>114</v>
      </c>
      <c r="G416" s="94">
        <f>IF(SPtemplate2!C416="","",SPtemplate2!C416)</f>
        <v>9</v>
      </c>
    </row>
    <row r="417" spans="1:7" x14ac:dyDescent="0.25">
      <c r="A417" s="94" t="str">
        <f>IF(SPtemplate2!A417="","",SPtemplate2!A417)</f>
        <v>Jordan</v>
      </c>
      <c r="B417" s="94" t="str">
        <f>IF(SPtemplate2!G417="","",SPtemplate2!G417)</f>
        <v/>
      </c>
      <c r="C417" s="94">
        <f>IF(SPtemplate2!C417="","",SPtemplate2!C417)</f>
        <v>9</v>
      </c>
      <c r="D417" s="94" t="str">
        <f>IF(SPtemplate2!D417="","", SPtemplate2!D417)</f>
        <v>9I-IT</v>
      </c>
      <c r="E417" s="94">
        <f>IF(SPtemplate2!E417="","",SPtemplate2!E417)</f>
        <v>5</v>
      </c>
      <c r="F417" s="94" t="s">
        <v>114</v>
      </c>
      <c r="G417" s="94">
        <f>IF(SPtemplate2!C417="","",SPtemplate2!C417)</f>
        <v>9</v>
      </c>
    </row>
    <row r="418" spans="1:7" x14ac:dyDescent="0.25">
      <c r="A418" s="94" t="str">
        <f>IF(SPtemplate2!A418="","",SPtemplate2!A418)</f>
        <v>Willie</v>
      </c>
      <c r="B418" s="94" t="str">
        <f>IF(SPtemplate2!G418="","",SPtemplate2!G418)</f>
        <v/>
      </c>
      <c r="C418" s="94">
        <f>IF(SPtemplate2!C418="","",SPtemplate2!C418)</f>
        <v>9</v>
      </c>
      <c r="D418" s="94" t="str">
        <f>IF(SPtemplate2!D418="","", SPtemplate2!D418)</f>
        <v>9I-IT</v>
      </c>
      <c r="E418" s="94">
        <f>IF(SPtemplate2!E418="","",SPtemplate2!E418)</f>
        <v>3</v>
      </c>
      <c r="F418" s="94" t="s">
        <v>114</v>
      </c>
      <c r="G418" s="94">
        <f>IF(SPtemplate2!C418="","",SPtemplate2!C418)</f>
        <v>9</v>
      </c>
    </row>
    <row r="419" spans="1:7" x14ac:dyDescent="0.25">
      <c r="A419" s="94" t="str">
        <f>IF(SPtemplate2!A419="","",SPtemplate2!A419)</f>
        <v>Charlotte</v>
      </c>
      <c r="B419" s="94" t="str">
        <f>IF(SPtemplate2!G419="","",SPtemplate2!G419)</f>
        <v/>
      </c>
      <c r="C419" s="94">
        <f>IF(SPtemplate2!C419="","",SPtemplate2!C419)</f>
        <v>9</v>
      </c>
      <c r="D419" s="94" t="str">
        <f>IF(SPtemplate2!D419="","", SPtemplate2!D419)</f>
        <v>9I-IT</v>
      </c>
      <c r="E419" s="94">
        <f>IF(SPtemplate2!E419="","",SPtemplate2!E419)</f>
        <v>4</v>
      </c>
      <c r="F419" s="94" t="s">
        <v>114</v>
      </c>
      <c r="G419" s="94">
        <f>IF(SPtemplate2!C419="","",SPtemplate2!C419)</f>
        <v>9</v>
      </c>
    </row>
    <row r="420" spans="1:7" x14ac:dyDescent="0.25">
      <c r="A420" s="94" t="str">
        <f>IF(SPtemplate2!A420="","",SPtemplate2!A420)</f>
        <v>Rhonda</v>
      </c>
      <c r="B420" s="94" t="str">
        <f>IF(SPtemplate2!G420="","",SPtemplate2!G420)</f>
        <v/>
      </c>
      <c r="C420" s="94">
        <f>IF(SPtemplate2!C420="","",SPtemplate2!C420)</f>
        <v>9</v>
      </c>
      <c r="D420" s="94" t="str">
        <f>IF(SPtemplate2!D420="","", SPtemplate2!D420)</f>
        <v>9I-IT</v>
      </c>
      <c r="E420" s="94">
        <f>IF(SPtemplate2!E420="","",SPtemplate2!E420)</f>
        <v>4</v>
      </c>
      <c r="F420" s="94" t="s">
        <v>114</v>
      </c>
      <c r="G420" s="94">
        <f>IF(SPtemplate2!C420="","",SPtemplate2!C420)</f>
        <v>9</v>
      </c>
    </row>
    <row r="421" spans="1:7" x14ac:dyDescent="0.25">
      <c r="A421" s="94" t="str">
        <f>IF(SPtemplate2!A421="","",SPtemplate2!A421)</f>
        <v>Steve</v>
      </c>
      <c r="B421" s="94" t="str">
        <f>IF(SPtemplate2!G421="","",SPtemplate2!G421)</f>
        <v/>
      </c>
      <c r="C421" s="94">
        <f>IF(SPtemplate2!C421="","",SPtemplate2!C421)</f>
        <v>9</v>
      </c>
      <c r="D421" s="94" t="str">
        <f>IF(SPtemplate2!D421="","", SPtemplate2!D421)</f>
        <v>9I-IT</v>
      </c>
      <c r="E421" s="94">
        <f>IF(SPtemplate2!E421="","",SPtemplate2!E421)</f>
        <v>4</v>
      </c>
      <c r="F421" s="94" t="s">
        <v>114</v>
      </c>
      <c r="G421" s="94">
        <f>IF(SPtemplate2!C421="","",SPtemplate2!C421)</f>
        <v>9</v>
      </c>
    </row>
    <row r="422" spans="1:7" x14ac:dyDescent="0.25">
      <c r="A422" s="94" t="str">
        <f>IF(SPtemplate2!A422="","",SPtemplate2!A422)</f>
        <v>Nicholas</v>
      </c>
      <c r="B422" s="94" t="str">
        <f>IF(SPtemplate2!G422="","",SPtemplate2!G422)</f>
        <v/>
      </c>
      <c r="C422" s="94">
        <f>IF(SPtemplate2!C422="","",SPtemplate2!C422)</f>
        <v>9</v>
      </c>
      <c r="D422" s="94" t="str">
        <f>IF(SPtemplate2!D422="","", SPtemplate2!D422)</f>
        <v>9I-IT</v>
      </c>
      <c r="E422" s="94" t="str">
        <f>IF(SPtemplate2!E422="","",SPtemplate2!E422)</f>
        <v>3+</v>
      </c>
      <c r="F422" s="94" t="s">
        <v>114</v>
      </c>
      <c r="G422" s="94">
        <f>IF(SPtemplate2!C422="","",SPtemplate2!C422)</f>
        <v>9</v>
      </c>
    </row>
    <row r="423" spans="1:7" x14ac:dyDescent="0.25">
      <c r="A423" s="94" t="str">
        <f>IF(SPtemplate2!A423="","",SPtemplate2!A423)</f>
        <v>Vicki</v>
      </c>
      <c r="B423" s="94" t="str">
        <f>IF(SPtemplate2!G423="","",SPtemplate2!G423)</f>
        <v/>
      </c>
      <c r="C423" s="94">
        <f>IF(SPtemplate2!C423="","",SPtemplate2!C423)</f>
        <v>9</v>
      </c>
      <c r="D423" s="94" t="str">
        <f>IF(SPtemplate2!D423="","", SPtemplate2!D423)</f>
        <v>9I-IT</v>
      </c>
      <c r="E423" s="94" t="str">
        <f>IF(SPtemplate2!E423="","",SPtemplate2!E423)</f>
        <v>2+</v>
      </c>
      <c r="F423" s="94" t="s">
        <v>114</v>
      </c>
      <c r="G423" s="94">
        <f>IF(SPtemplate2!C423="","",SPtemplate2!C423)</f>
        <v>9</v>
      </c>
    </row>
    <row r="424" spans="1:7" x14ac:dyDescent="0.25">
      <c r="A424" s="94" t="str">
        <f>IF(SPtemplate2!A424="","",SPtemplate2!A424)</f>
        <v>Stephanie</v>
      </c>
      <c r="B424" s="94" t="str">
        <f>IF(SPtemplate2!G424="","",SPtemplate2!G424)</f>
        <v/>
      </c>
      <c r="C424" s="94">
        <f>IF(SPtemplate2!C424="","",SPtemplate2!C424)</f>
        <v>9</v>
      </c>
      <c r="D424" s="94" t="str">
        <f>IF(SPtemplate2!D424="","", SPtemplate2!D424)</f>
        <v>9I-IT</v>
      </c>
      <c r="E424" s="94">
        <f>IF(SPtemplate2!E424="","",SPtemplate2!E424)</f>
        <v>4</v>
      </c>
      <c r="F424" s="94" t="s">
        <v>114</v>
      </c>
      <c r="G424" s="94">
        <f>IF(SPtemplate2!C424="","",SPtemplate2!C424)</f>
        <v>9</v>
      </c>
    </row>
    <row r="425" spans="1:7" x14ac:dyDescent="0.25">
      <c r="A425" s="94" t="str">
        <f>IF(SPtemplate2!A425="","",SPtemplate2!A425)</f>
        <v>Jose</v>
      </c>
      <c r="B425" s="94" t="str">
        <f>IF(SPtemplate2!G425="","",SPtemplate2!G425)</f>
        <v/>
      </c>
      <c r="C425" s="94">
        <f>IF(SPtemplate2!C425="","",SPtemplate2!C425)</f>
        <v>9</v>
      </c>
      <c r="D425" s="94" t="str">
        <f>IF(SPtemplate2!D425="","", SPtemplate2!D425)</f>
        <v>9I-IT</v>
      </c>
      <c r="E425" s="94" t="str">
        <f>IF(SPtemplate2!E425="","",SPtemplate2!E425)</f>
        <v>4+</v>
      </c>
      <c r="F425" s="94" t="s">
        <v>114</v>
      </c>
      <c r="G425" s="94">
        <f>IF(SPtemplate2!C425="","",SPtemplate2!C425)</f>
        <v>9</v>
      </c>
    </row>
    <row r="426" spans="1:7" x14ac:dyDescent="0.25">
      <c r="A426" s="94" t="str">
        <f>IF(SPtemplate2!A426="","",SPtemplate2!A426)</f>
        <v>George</v>
      </c>
      <c r="B426" s="94" t="str">
        <f>IF(SPtemplate2!G426="","",SPtemplate2!G426)</f>
        <v/>
      </c>
      <c r="C426" s="94">
        <f>IF(SPtemplate2!C426="","",SPtemplate2!C426)</f>
        <v>9</v>
      </c>
      <c r="D426" s="94" t="str">
        <f>IF(SPtemplate2!D426="","", SPtemplate2!D426)</f>
        <v>9I-IT</v>
      </c>
      <c r="E426" s="94" t="str">
        <f>IF(SPtemplate2!E426="","",SPtemplate2!E426)</f>
        <v>3+</v>
      </c>
      <c r="F426" s="94" t="s">
        <v>114</v>
      </c>
      <c r="G426" s="94">
        <f>IF(SPtemplate2!C426="","",SPtemplate2!C426)</f>
        <v>9</v>
      </c>
    </row>
    <row r="427" spans="1:7" x14ac:dyDescent="0.25">
      <c r="A427" s="94" t="str">
        <f>IF(SPtemplate2!A427="","",SPtemplate2!A427)</f>
        <v>Marlene</v>
      </c>
      <c r="B427" s="94" t="str">
        <f>IF(SPtemplate2!G427="","",SPtemplate2!G427)</f>
        <v/>
      </c>
      <c r="C427" s="94">
        <f>IF(SPtemplate2!C427="","",SPtemplate2!C427)</f>
        <v>9</v>
      </c>
      <c r="D427" s="94" t="str">
        <f>IF(SPtemplate2!D427="","", SPtemplate2!D427)</f>
        <v>9I-IT</v>
      </c>
      <c r="E427" s="94">
        <f>IF(SPtemplate2!E427="","",SPtemplate2!E427)</f>
        <v>4</v>
      </c>
      <c r="F427" s="94" t="s">
        <v>114</v>
      </c>
      <c r="G427" s="94">
        <f>IF(SPtemplate2!C427="","",SPtemplate2!C427)</f>
        <v>9</v>
      </c>
    </row>
    <row r="428" spans="1:7" x14ac:dyDescent="0.25">
      <c r="A428" s="94" t="str">
        <f>IF(SPtemplate2!A428="","",SPtemplate2!A428)</f>
        <v>Catherine</v>
      </c>
      <c r="B428" s="94" t="str">
        <f>IF(SPtemplate2!G428="","",SPtemplate2!G428)</f>
        <v/>
      </c>
      <c r="C428" s="94">
        <f>IF(SPtemplate2!C428="","",SPtemplate2!C428)</f>
        <v>9</v>
      </c>
      <c r="D428" s="94" t="str">
        <f>IF(SPtemplate2!D428="","", SPtemplate2!D428)</f>
        <v>9I-IT</v>
      </c>
      <c r="E428" s="94">
        <f>IF(SPtemplate2!E428="","",SPtemplate2!E428)</f>
        <v>4</v>
      </c>
      <c r="F428" s="94" t="s">
        <v>114</v>
      </c>
      <c r="G428" s="94">
        <f>IF(SPtemplate2!C428="","",SPtemplate2!C428)</f>
        <v>9</v>
      </c>
    </row>
    <row r="429" spans="1:7" x14ac:dyDescent="0.25">
      <c r="A429" s="94" t="str">
        <f>IF(SPtemplate2!A429="","",SPtemplate2!A429)</f>
        <v>Leo</v>
      </c>
      <c r="B429" s="94" t="str">
        <f>IF(SPtemplate2!G429="","",SPtemplate2!G429)</f>
        <v/>
      </c>
      <c r="C429" s="94">
        <f>IF(SPtemplate2!C429="","",SPtemplate2!C429)</f>
        <v>9</v>
      </c>
      <c r="D429" s="94" t="str">
        <f>IF(SPtemplate2!D429="","", SPtemplate2!D429)</f>
        <v>9L-IT</v>
      </c>
      <c r="E429" s="94">
        <f>IF(SPtemplate2!E429="","",SPtemplate2!E429)</f>
        <v>4</v>
      </c>
      <c r="F429" s="94" t="s">
        <v>114</v>
      </c>
      <c r="G429" s="94">
        <f>IF(SPtemplate2!C429="","",SPtemplate2!C429)</f>
        <v>9</v>
      </c>
    </row>
    <row r="430" spans="1:7" x14ac:dyDescent="0.25">
      <c r="A430" s="94" t="str">
        <f>IF(SPtemplate2!A430="","",SPtemplate2!A430)</f>
        <v>Rita</v>
      </c>
      <c r="B430" s="94" t="str">
        <f>IF(SPtemplate2!G430="","",SPtemplate2!G430)</f>
        <v/>
      </c>
      <c r="C430" s="94">
        <f>IF(SPtemplate2!C430="","",SPtemplate2!C430)</f>
        <v>9</v>
      </c>
      <c r="D430" s="94" t="str">
        <f>IF(SPtemplate2!D430="","", SPtemplate2!D430)</f>
        <v>9L-IT</v>
      </c>
      <c r="E430" s="94">
        <f>IF(SPtemplate2!E430="","",SPtemplate2!E430)</f>
        <v>4</v>
      </c>
      <c r="F430" s="94" t="s">
        <v>114</v>
      </c>
      <c r="G430" s="94">
        <f>IF(SPtemplate2!C430="","",SPtemplate2!C430)</f>
        <v>9</v>
      </c>
    </row>
    <row r="431" spans="1:7" x14ac:dyDescent="0.25">
      <c r="A431" s="94" t="str">
        <f>IF(SPtemplate2!A431="","",SPtemplate2!A431)</f>
        <v>Joan</v>
      </c>
      <c r="B431" s="94" t="str">
        <f>IF(SPtemplate2!G431="","",SPtemplate2!G431)</f>
        <v/>
      </c>
      <c r="C431" s="94">
        <f>IF(SPtemplate2!C431="","",SPtemplate2!C431)</f>
        <v>9</v>
      </c>
      <c r="D431" s="94" t="str">
        <f>IF(SPtemplate2!D431="","", SPtemplate2!D431)</f>
        <v>9L-IT</v>
      </c>
      <c r="E431" s="94">
        <f>IF(SPtemplate2!E431="","",SPtemplate2!E431)</f>
        <v>4</v>
      </c>
      <c r="F431" s="94" t="s">
        <v>114</v>
      </c>
      <c r="G431" s="94">
        <f>IF(SPtemplate2!C431="","",SPtemplate2!C431)</f>
        <v>9</v>
      </c>
    </row>
    <row r="432" spans="1:7" x14ac:dyDescent="0.25">
      <c r="A432" s="94" t="str">
        <f>IF(SPtemplate2!A432="","",SPtemplate2!A432)</f>
        <v>Wesley</v>
      </c>
      <c r="B432" s="94" t="str">
        <f>IF(SPtemplate2!G432="","",SPtemplate2!G432)</f>
        <v/>
      </c>
      <c r="C432" s="94">
        <f>IF(SPtemplate2!C432="","",SPtemplate2!C432)</f>
        <v>9</v>
      </c>
      <c r="D432" s="94" t="str">
        <f>IF(SPtemplate2!D432="","", SPtemplate2!D432)</f>
        <v>9L-IT</v>
      </c>
      <c r="E432" s="94">
        <f>IF(SPtemplate2!E432="","",SPtemplate2!E432)</f>
        <v>4</v>
      </c>
      <c r="F432" s="94" t="s">
        <v>114</v>
      </c>
      <c r="G432" s="94">
        <f>IF(SPtemplate2!C432="","",SPtemplate2!C432)</f>
        <v>9</v>
      </c>
    </row>
    <row r="433" spans="1:7" x14ac:dyDescent="0.25">
      <c r="A433" s="94" t="str">
        <f>IF(SPtemplate2!A433="","",SPtemplate2!A433)</f>
        <v>Cathy</v>
      </c>
      <c r="B433" s="94" t="str">
        <f>IF(SPtemplate2!G433="","",SPtemplate2!G433)</f>
        <v/>
      </c>
      <c r="C433" s="94">
        <f>IF(SPtemplate2!C433="","",SPtemplate2!C433)</f>
        <v>9</v>
      </c>
      <c r="D433" s="94" t="str">
        <f>IF(SPtemplate2!D433="","", SPtemplate2!D433)</f>
        <v>9L-IT</v>
      </c>
      <c r="E433" s="94">
        <f>IF(SPtemplate2!E433="","",SPtemplate2!E433)</f>
        <v>4</v>
      </c>
      <c r="F433" s="94" t="s">
        <v>114</v>
      </c>
      <c r="G433" s="94">
        <f>IF(SPtemplate2!C433="","",SPtemplate2!C433)</f>
        <v>9</v>
      </c>
    </row>
    <row r="434" spans="1:7" x14ac:dyDescent="0.25">
      <c r="A434" s="94" t="str">
        <f>IF(SPtemplate2!A434="","",SPtemplate2!A434)</f>
        <v>Kevin</v>
      </c>
      <c r="B434" s="94" t="str">
        <f>IF(SPtemplate2!G434="","",SPtemplate2!G434)</f>
        <v/>
      </c>
      <c r="C434" s="94">
        <f>IF(SPtemplate2!C434="","",SPtemplate2!C434)</f>
        <v>9</v>
      </c>
      <c r="D434" s="94" t="str">
        <f>IF(SPtemplate2!D434="","", SPtemplate2!D434)</f>
        <v>9L-IT</v>
      </c>
      <c r="E434" s="94">
        <f>IF(SPtemplate2!E434="","",SPtemplate2!E434)</f>
        <v>4</v>
      </c>
      <c r="F434" s="94" t="s">
        <v>114</v>
      </c>
      <c r="G434" s="94">
        <f>IF(SPtemplate2!C434="","",SPtemplate2!C434)</f>
        <v>9</v>
      </c>
    </row>
    <row r="435" spans="1:7" x14ac:dyDescent="0.25">
      <c r="A435" s="94" t="str">
        <f>IF(SPtemplate2!A435="","",SPtemplate2!A435)</f>
        <v>Lester</v>
      </c>
      <c r="B435" s="94" t="str">
        <f>IF(SPtemplate2!G435="","",SPtemplate2!G435)</f>
        <v/>
      </c>
      <c r="C435" s="94">
        <f>IF(SPtemplate2!C435="","",SPtemplate2!C435)</f>
        <v>9</v>
      </c>
      <c r="D435" s="94" t="str">
        <f>IF(SPtemplate2!D435="","", SPtemplate2!D435)</f>
        <v>9L-IT</v>
      </c>
      <c r="E435" s="94">
        <f>IF(SPtemplate2!E435="","",SPtemplate2!E435)</f>
        <v>4</v>
      </c>
      <c r="F435" s="94" t="s">
        <v>114</v>
      </c>
      <c r="G435" s="94">
        <f>IF(SPtemplate2!C435="","",SPtemplate2!C435)</f>
        <v>9</v>
      </c>
    </row>
    <row r="436" spans="1:7" x14ac:dyDescent="0.25">
      <c r="A436" s="94" t="str">
        <f>IF(SPtemplate2!A436="","",SPtemplate2!A436)</f>
        <v>Joy</v>
      </c>
      <c r="B436" s="94" t="str">
        <f>IF(SPtemplate2!G436="","",SPtemplate2!G436)</f>
        <v/>
      </c>
      <c r="C436" s="94">
        <f>IF(SPtemplate2!C436="","",SPtemplate2!C436)</f>
        <v>9</v>
      </c>
      <c r="D436" s="94" t="str">
        <f>IF(SPtemplate2!D436="","", SPtemplate2!D436)</f>
        <v>9L-IT</v>
      </c>
      <c r="E436" s="94" t="str">
        <f>IF(SPtemplate2!E436="","",SPtemplate2!E436)</f>
        <v>4+</v>
      </c>
      <c r="F436" s="94" t="s">
        <v>114</v>
      </c>
      <c r="G436" s="94">
        <f>IF(SPtemplate2!C436="","",SPtemplate2!C436)</f>
        <v>9</v>
      </c>
    </row>
    <row r="437" spans="1:7" x14ac:dyDescent="0.25">
      <c r="A437" s="94" t="str">
        <f>IF(SPtemplate2!A437="","",SPtemplate2!A437)</f>
        <v>Kate</v>
      </c>
      <c r="B437" s="94" t="str">
        <f>IF(SPtemplate2!G437="","",SPtemplate2!G437)</f>
        <v/>
      </c>
      <c r="C437" s="94">
        <f>IF(SPtemplate2!C437="","",SPtemplate2!C437)</f>
        <v>9</v>
      </c>
      <c r="D437" s="94" t="str">
        <f>IF(SPtemplate2!D437="","", SPtemplate2!D437)</f>
        <v>9L-IT</v>
      </c>
      <c r="E437" s="94">
        <f>IF(SPtemplate2!E437="","",SPtemplate2!E437)</f>
        <v>4</v>
      </c>
      <c r="F437" s="94" t="s">
        <v>114</v>
      </c>
      <c r="G437" s="94">
        <f>IF(SPtemplate2!C437="","",SPtemplate2!C437)</f>
        <v>9</v>
      </c>
    </row>
    <row r="438" spans="1:7" x14ac:dyDescent="0.25">
      <c r="A438" s="94" t="str">
        <f>IF(SPtemplate2!A438="","",SPtemplate2!A438)</f>
        <v>Theodore</v>
      </c>
      <c r="B438" s="94" t="str">
        <f>IF(SPtemplate2!G438="","",SPtemplate2!G438)</f>
        <v/>
      </c>
      <c r="C438" s="94">
        <f>IF(SPtemplate2!C438="","",SPtemplate2!C438)</f>
        <v>9</v>
      </c>
      <c r="D438" s="94" t="str">
        <f>IF(SPtemplate2!D438="","", SPtemplate2!D438)</f>
        <v>9L-IT</v>
      </c>
      <c r="E438" s="94" t="str">
        <f>IF(SPtemplate2!E438="","",SPtemplate2!E438)</f>
        <v>3+</v>
      </c>
      <c r="F438" s="94" t="s">
        <v>114</v>
      </c>
      <c r="G438" s="94">
        <f>IF(SPtemplate2!C438="","",SPtemplate2!C438)</f>
        <v>9</v>
      </c>
    </row>
    <row r="439" spans="1:7" x14ac:dyDescent="0.25">
      <c r="A439" s="94" t="str">
        <f>IF(SPtemplate2!A439="","",SPtemplate2!A439)</f>
        <v>Cheryl</v>
      </c>
      <c r="B439" s="94" t="str">
        <f>IF(SPtemplate2!G439="","",SPtemplate2!G439)</f>
        <v/>
      </c>
      <c r="C439" s="94">
        <f>IF(SPtemplate2!C439="","",SPtemplate2!C439)</f>
        <v>9</v>
      </c>
      <c r="D439" s="94" t="str">
        <f>IF(SPtemplate2!D439="","", SPtemplate2!D439)</f>
        <v>9L-IT</v>
      </c>
      <c r="E439" s="94">
        <f>IF(SPtemplate2!E439="","",SPtemplate2!E439)</f>
        <v>4</v>
      </c>
      <c r="F439" s="94" t="s">
        <v>114</v>
      </c>
      <c r="G439" s="94">
        <f>IF(SPtemplate2!C439="","",SPtemplate2!C439)</f>
        <v>9</v>
      </c>
    </row>
    <row r="440" spans="1:7" x14ac:dyDescent="0.25">
      <c r="A440" s="94" t="str">
        <f>IF(SPtemplate2!A440="","",SPtemplate2!A440)</f>
        <v>Jamie</v>
      </c>
      <c r="B440" s="94" t="str">
        <f>IF(SPtemplate2!G440="","",SPtemplate2!G440)</f>
        <v/>
      </c>
      <c r="C440" s="94">
        <f>IF(SPtemplate2!C440="","",SPtemplate2!C440)</f>
        <v>9</v>
      </c>
      <c r="D440" s="94" t="str">
        <f>IF(SPtemplate2!D440="","", SPtemplate2!D440)</f>
        <v>9L-IT</v>
      </c>
      <c r="E440" s="94">
        <f>IF(SPtemplate2!E440="","",SPtemplate2!E440)</f>
        <v>5</v>
      </c>
      <c r="F440" s="94" t="s">
        <v>114</v>
      </c>
      <c r="G440" s="94">
        <f>IF(SPtemplate2!C440="","",SPtemplate2!C440)</f>
        <v>9</v>
      </c>
    </row>
    <row r="441" spans="1:7" x14ac:dyDescent="0.25">
      <c r="A441" s="94" t="str">
        <f>IF(SPtemplate2!A441="","",SPtemplate2!A441)</f>
        <v>Audrey</v>
      </c>
      <c r="B441" s="94" t="str">
        <f>IF(SPtemplate2!G441="","",SPtemplate2!G441)</f>
        <v/>
      </c>
      <c r="C441" s="94">
        <f>IF(SPtemplate2!C441="","",SPtemplate2!C441)</f>
        <v>9</v>
      </c>
      <c r="D441" s="94" t="str">
        <f>IF(SPtemplate2!D441="","", SPtemplate2!D441)</f>
        <v>9L-IT</v>
      </c>
      <c r="E441" s="94" t="str">
        <f>IF(SPtemplate2!E441="","",SPtemplate2!E441)</f>
        <v>4+</v>
      </c>
      <c r="F441" s="94" t="s">
        <v>114</v>
      </c>
      <c r="G441" s="94">
        <f>IF(SPtemplate2!C441="","",SPtemplate2!C441)</f>
        <v>9</v>
      </c>
    </row>
    <row r="442" spans="1:7" x14ac:dyDescent="0.25">
      <c r="A442" s="94" t="str">
        <f>IF(SPtemplate2!A442="","",SPtemplate2!A442)</f>
        <v>Jennifer</v>
      </c>
      <c r="B442" s="94" t="str">
        <f>IF(SPtemplate2!G442="","",SPtemplate2!G442)</f>
        <v/>
      </c>
      <c r="C442" s="94">
        <f>IF(SPtemplate2!C442="","",SPtemplate2!C442)</f>
        <v>9</v>
      </c>
      <c r="D442" s="94" t="str">
        <f>IF(SPtemplate2!D442="","", SPtemplate2!D442)</f>
        <v>9L-IT</v>
      </c>
      <c r="E442" s="94">
        <f>IF(SPtemplate2!E442="","",SPtemplate2!E442)</f>
        <v>4</v>
      </c>
      <c r="F442" s="94" t="s">
        <v>114</v>
      </c>
      <c r="G442" s="94">
        <f>IF(SPtemplate2!C442="","",SPtemplate2!C442)</f>
        <v>9</v>
      </c>
    </row>
    <row r="443" spans="1:7" x14ac:dyDescent="0.25">
      <c r="A443" s="94" t="str">
        <f>IF(SPtemplate2!A443="","",SPtemplate2!A443)</f>
        <v>Ben</v>
      </c>
      <c r="B443" s="94" t="str">
        <f>IF(SPtemplate2!G443="","",SPtemplate2!G443)</f>
        <v/>
      </c>
      <c r="C443" s="94">
        <f>IF(SPtemplate2!C443="","",SPtemplate2!C443)</f>
        <v>9</v>
      </c>
      <c r="D443" s="94" t="str">
        <f>IF(SPtemplate2!D443="","", SPtemplate2!D443)</f>
        <v>9L-IT</v>
      </c>
      <c r="E443" s="94" t="str">
        <f>IF(SPtemplate2!E443="","",SPtemplate2!E443)</f>
        <v>3+</v>
      </c>
      <c r="F443" s="94" t="s">
        <v>114</v>
      </c>
      <c r="G443" s="94">
        <f>IF(SPtemplate2!C443="","",SPtemplate2!C443)</f>
        <v>9</v>
      </c>
    </row>
    <row r="444" spans="1:7" x14ac:dyDescent="0.25">
      <c r="A444" s="94" t="str">
        <f>IF(SPtemplate2!A444="","",SPtemplate2!A444)</f>
        <v>Alex</v>
      </c>
      <c r="B444" s="94" t="str">
        <f>IF(SPtemplate2!G444="","",SPtemplate2!G444)</f>
        <v/>
      </c>
      <c r="C444" s="94">
        <f>IF(SPtemplate2!C444="","",SPtemplate2!C444)</f>
        <v>9</v>
      </c>
      <c r="D444" s="94" t="str">
        <f>IF(SPtemplate2!D444="","", SPtemplate2!D444)</f>
        <v>9L-IT</v>
      </c>
      <c r="E444" s="94" t="str">
        <f>IF(SPtemplate2!E444="","",SPtemplate2!E444)</f>
        <v>3+</v>
      </c>
      <c r="F444" s="94" t="s">
        <v>114</v>
      </c>
      <c r="G444" s="94">
        <f>IF(SPtemplate2!C444="","",SPtemplate2!C444)</f>
        <v>9</v>
      </c>
    </row>
    <row r="445" spans="1:7" x14ac:dyDescent="0.25">
      <c r="A445" s="94" t="str">
        <f>IF(SPtemplate2!A445="","",SPtemplate2!A445)</f>
        <v>Jennifer</v>
      </c>
      <c r="B445" s="94" t="str">
        <f>IF(SPtemplate2!G445="","",SPtemplate2!G445)</f>
        <v/>
      </c>
      <c r="C445" s="94">
        <f>IF(SPtemplate2!C445="","",SPtemplate2!C445)</f>
        <v>9</v>
      </c>
      <c r="D445" s="94" t="str">
        <f>IF(SPtemplate2!D445="","", SPtemplate2!D445)</f>
        <v>9L-IT</v>
      </c>
      <c r="E445" s="94">
        <f>IF(SPtemplate2!E445="","",SPtemplate2!E445)</f>
        <v>4</v>
      </c>
      <c r="F445" s="94" t="s">
        <v>114</v>
      </c>
      <c r="G445" s="94">
        <f>IF(SPtemplate2!C445="","",SPtemplate2!C445)</f>
        <v>9</v>
      </c>
    </row>
    <row r="446" spans="1:7" x14ac:dyDescent="0.25">
      <c r="A446" s="94" t="str">
        <f>IF(SPtemplate2!A446="","",SPtemplate2!A446)</f>
        <v>Jonathan</v>
      </c>
      <c r="B446" s="94" t="str">
        <f>IF(SPtemplate2!G446="","",SPtemplate2!G446)</f>
        <v/>
      </c>
      <c r="C446" s="94">
        <f>IF(SPtemplate2!C446="","",SPtemplate2!C446)</f>
        <v>9</v>
      </c>
      <c r="D446" s="94" t="str">
        <f>IF(SPtemplate2!D446="","", SPtemplate2!D446)</f>
        <v>9L-IT</v>
      </c>
      <c r="E446" s="94">
        <f>IF(SPtemplate2!E446="","",SPtemplate2!E446)</f>
        <v>4</v>
      </c>
      <c r="F446" s="94" t="s">
        <v>114</v>
      </c>
      <c r="G446" s="94">
        <f>IF(SPtemplate2!C446="","",SPtemplate2!C446)</f>
        <v>9</v>
      </c>
    </row>
    <row r="447" spans="1:7" x14ac:dyDescent="0.25">
      <c r="A447" s="94" t="str">
        <f>IF(SPtemplate2!A447="","",SPtemplate2!A447)</f>
        <v>Allan</v>
      </c>
      <c r="B447" s="94" t="str">
        <f>IF(SPtemplate2!G447="","",SPtemplate2!G447)</f>
        <v/>
      </c>
      <c r="C447" s="94">
        <f>IF(SPtemplate2!C447="","",SPtemplate2!C447)</f>
        <v>9</v>
      </c>
      <c r="D447" s="94" t="str">
        <f>IF(SPtemplate2!D447="","", SPtemplate2!D447)</f>
        <v>9L-IT</v>
      </c>
      <c r="E447" s="94">
        <f>IF(SPtemplate2!E447="","",SPtemplate2!E447)</f>
        <v>4</v>
      </c>
      <c r="F447" s="94" t="s">
        <v>114</v>
      </c>
      <c r="G447" s="94">
        <f>IF(SPtemplate2!C447="","",SPtemplate2!C447)</f>
        <v>9</v>
      </c>
    </row>
    <row r="448" spans="1:7" x14ac:dyDescent="0.25">
      <c r="A448" s="94" t="str">
        <f>IF(SPtemplate2!A448="","",SPtemplate2!A448)</f>
        <v>Stephanie</v>
      </c>
      <c r="B448" s="94" t="str">
        <f>IF(SPtemplate2!G448="","",SPtemplate2!G448)</f>
        <v/>
      </c>
      <c r="C448" s="94">
        <f>IF(SPtemplate2!C448="","",SPtemplate2!C448)</f>
        <v>9</v>
      </c>
      <c r="D448" s="94" t="str">
        <f>IF(SPtemplate2!D448="","", SPtemplate2!D448)</f>
        <v>9L-IT</v>
      </c>
      <c r="E448" s="94" t="str">
        <f>IF(SPtemplate2!E448="","",SPtemplate2!E448)</f>
        <v>3+</v>
      </c>
      <c r="F448" s="94" t="s">
        <v>114</v>
      </c>
      <c r="G448" s="94">
        <f>IF(SPtemplate2!C448="","",SPtemplate2!C448)</f>
        <v>9</v>
      </c>
    </row>
    <row r="449" spans="1:7" x14ac:dyDescent="0.25">
      <c r="A449" s="94" t="str">
        <f>IF(SPtemplate2!A449="","",SPtemplate2!A449)</f>
        <v>Carol</v>
      </c>
      <c r="B449" s="94" t="str">
        <f>IF(SPtemplate2!G449="","",SPtemplate2!G449)</f>
        <v/>
      </c>
      <c r="C449" s="94">
        <f>IF(SPtemplate2!C449="","",SPtemplate2!C449)</f>
        <v>9</v>
      </c>
      <c r="D449" s="94" t="str">
        <f>IF(SPtemplate2!D449="","", SPtemplate2!D449)</f>
        <v>9L-IT</v>
      </c>
      <c r="E449" s="94" t="str">
        <f>IF(SPtemplate2!E449="","",SPtemplate2!E449)</f>
        <v>4+</v>
      </c>
      <c r="F449" s="94" t="s">
        <v>114</v>
      </c>
      <c r="G449" s="94">
        <f>IF(SPtemplate2!C449="","",SPtemplate2!C449)</f>
        <v>9</v>
      </c>
    </row>
    <row r="450" spans="1:7" x14ac:dyDescent="0.25">
      <c r="A450" s="94" t="str">
        <f>IF(SPtemplate2!A450="","",SPtemplate2!A450)</f>
        <v>Melanie</v>
      </c>
      <c r="B450" s="94" t="str">
        <f>IF(SPtemplate2!G450="","",SPtemplate2!G450)</f>
        <v/>
      </c>
      <c r="C450" s="94">
        <f>IF(SPtemplate2!C450="","",SPtemplate2!C450)</f>
        <v>9</v>
      </c>
      <c r="D450" s="94" t="str">
        <f>IF(SPtemplate2!D450="","", SPtemplate2!D450)</f>
        <v>9L-IT</v>
      </c>
      <c r="E450" s="94" t="str">
        <f>IF(SPtemplate2!E450="","",SPtemplate2!E450)</f>
        <v>3+</v>
      </c>
      <c r="F450" s="94" t="s">
        <v>114</v>
      </c>
      <c r="G450" s="94">
        <f>IF(SPtemplate2!C450="","",SPtemplate2!C450)</f>
        <v>9</v>
      </c>
    </row>
    <row r="451" spans="1:7" x14ac:dyDescent="0.25">
      <c r="A451" s="94" t="str">
        <f>IF(SPtemplate2!A451="","",SPtemplate2!A451)</f>
        <v>Samantha</v>
      </c>
      <c r="B451" s="94" t="str">
        <f>IF(SPtemplate2!G451="","",SPtemplate2!G451)</f>
        <v/>
      </c>
      <c r="C451" s="94">
        <f>IF(SPtemplate2!C451="","",SPtemplate2!C451)</f>
        <v>9</v>
      </c>
      <c r="D451" s="94" t="str">
        <f>IF(SPtemplate2!D451="","", SPtemplate2!D451)</f>
        <v>9L-IT</v>
      </c>
      <c r="E451" s="94">
        <f>IF(SPtemplate2!E451="","",SPtemplate2!E451)</f>
        <v>4</v>
      </c>
      <c r="F451" s="94" t="s">
        <v>114</v>
      </c>
      <c r="G451" s="94">
        <f>IF(SPtemplate2!C451="","",SPtemplate2!C451)</f>
        <v>9</v>
      </c>
    </row>
    <row r="452" spans="1:7" x14ac:dyDescent="0.25">
      <c r="A452" s="94" t="str">
        <f>IF(SPtemplate2!A452="","",SPtemplate2!A452)</f>
        <v>Cathy</v>
      </c>
      <c r="B452" s="94" t="str">
        <f>IF(SPtemplate2!G452="","",SPtemplate2!G452)</f>
        <v/>
      </c>
      <c r="C452" s="94">
        <f>IF(SPtemplate2!C452="","",SPtemplate2!C452)</f>
        <v>9</v>
      </c>
      <c r="D452" s="94" t="str">
        <f>IF(SPtemplate2!D452="","", SPtemplate2!D452)</f>
        <v>9L-IT</v>
      </c>
      <c r="E452" s="94">
        <f>IF(SPtemplate2!E452="","",SPtemplate2!E452)</f>
        <v>4</v>
      </c>
      <c r="F452" s="94" t="s">
        <v>114</v>
      </c>
      <c r="G452" s="94">
        <f>IF(SPtemplate2!C452="","",SPtemplate2!C452)</f>
        <v>9</v>
      </c>
    </row>
    <row r="453" spans="1:7" x14ac:dyDescent="0.25">
      <c r="A453" s="94" t="str">
        <f>IF(SPtemplate2!A453="","",SPtemplate2!A453)</f>
        <v>Rita</v>
      </c>
      <c r="B453" s="94" t="str">
        <f>IF(SPtemplate2!G453="","",SPtemplate2!G453)</f>
        <v/>
      </c>
      <c r="C453" s="94">
        <f>IF(SPtemplate2!C453="","",SPtemplate2!C453)</f>
        <v>9</v>
      </c>
      <c r="D453" s="94" t="str">
        <f>IF(SPtemplate2!D453="","", SPtemplate2!D453)</f>
        <v>9N-IT</v>
      </c>
      <c r="E453" s="94">
        <f>IF(SPtemplate2!E453="","",SPtemplate2!E453)</f>
        <v>4</v>
      </c>
      <c r="F453" s="94" t="s">
        <v>114</v>
      </c>
      <c r="G453" s="94">
        <f>IF(SPtemplate2!C453="","",SPtemplate2!C453)</f>
        <v>9</v>
      </c>
    </row>
    <row r="454" spans="1:7" x14ac:dyDescent="0.25">
      <c r="A454" s="94" t="str">
        <f>IF(SPtemplate2!A454="","",SPtemplate2!A454)</f>
        <v>Jacob</v>
      </c>
      <c r="B454" s="94" t="str">
        <f>IF(SPtemplate2!G454="","",SPtemplate2!G454)</f>
        <v/>
      </c>
      <c r="C454" s="94">
        <f>IF(SPtemplate2!C454="","",SPtemplate2!C454)</f>
        <v>9</v>
      </c>
      <c r="D454" s="94" t="str">
        <f>IF(SPtemplate2!D454="","", SPtemplate2!D454)</f>
        <v>9N-IT</v>
      </c>
      <c r="E454" s="94" t="str">
        <f>IF(SPtemplate2!E454="","",SPtemplate2!E454)</f>
        <v>3+</v>
      </c>
      <c r="F454" s="94" t="s">
        <v>114</v>
      </c>
      <c r="G454" s="94">
        <f>IF(SPtemplate2!C454="","",SPtemplate2!C454)</f>
        <v>9</v>
      </c>
    </row>
    <row r="455" spans="1:7" x14ac:dyDescent="0.25">
      <c r="A455" s="94" t="str">
        <f>IF(SPtemplate2!A455="","",SPtemplate2!A455)</f>
        <v>Steven</v>
      </c>
      <c r="B455" s="94" t="str">
        <f>IF(SPtemplate2!G455="","",SPtemplate2!G455)</f>
        <v/>
      </c>
      <c r="C455" s="94">
        <f>IF(SPtemplate2!C455="","",SPtemplate2!C455)</f>
        <v>9</v>
      </c>
      <c r="D455" s="94" t="str">
        <f>IF(SPtemplate2!D455="","", SPtemplate2!D455)</f>
        <v>9N-IT</v>
      </c>
      <c r="E455" s="94" t="str">
        <f>IF(SPtemplate2!E455="","",SPtemplate2!E455)</f>
        <v>4+</v>
      </c>
      <c r="F455" s="94" t="s">
        <v>114</v>
      </c>
      <c r="G455" s="94">
        <f>IF(SPtemplate2!C455="","",SPtemplate2!C455)</f>
        <v>9</v>
      </c>
    </row>
    <row r="456" spans="1:7" x14ac:dyDescent="0.25">
      <c r="A456" s="94" t="str">
        <f>IF(SPtemplate2!A456="","",SPtemplate2!A456)</f>
        <v>Tracy</v>
      </c>
      <c r="B456" s="94" t="str">
        <f>IF(SPtemplate2!G456="","",SPtemplate2!G456)</f>
        <v/>
      </c>
      <c r="C456" s="94">
        <f>IF(SPtemplate2!C456="","",SPtemplate2!C456)</f>
        <v>9</v>
      </c>
      <c r="D456" s="94" t="str">
        <f>IF(SPtemplate2!D456="","", SPtemplate2!D456)</f>
        <v>9N-IT</v>
      </c>
      <c r="E456" s="94">
        <f>IF(SPtemplate2!E456="","",SPtemplate2!E456)</f>
        <v>4</v>
      </c>
      <c r="F456" s="94" t="s">
        <v>114</v>
      </c>
      <c r="G456" s="94">
        <f>IF(SPtemplate2!C456="","",SPtemplate2!C456)</f>
        <v>9</v>
      </c>
    </row>
    <row r="457" spans="1:7" x14ac:dyDescent="0.25">
      <c r="A457" s="94" t="str">
        <f>IF(SPtemplate2!A457="","",SPtemplate2!A457)</f>
        <v>Eva</v>
      </c>
      <c r="B457" s="94" t="str">
        <f>IF(SPtemplate2!G457="","",SPtemplate2!G457)</f>
        <v/>
      </c>
      <c r="C457" s="94">
        <f>IF(SPtemplate2!C457="","",SPtemplate2!C457)</f>
        <v>9</v>
      </c>
      <c r="D457" s="94" t="str">
        <f>IF(SPtemplate2!D457="","", SPtemplate2!D457)</f>
        <v>9N-IT</v>
      </c>
      <c r="E457" s="94">
        <f>IF(SPtemplate2!E457="","",SPtemplate2!E457)</f>
        <v>5</v>
      </c>
      <c r="F457" s="94" t="s">
        <v>114</v>
      </c>
      <c r="G457" s="94">
        <f>IF(SPtemplate2!C457="","",SPtemplate2!C457)</f>
        <v>9</v>
      </c>
    </row>
    <row r="458" spans="1:7" x14ac:dyDescent="0.25">
      <c r="A458" s="94" t="str">
        <f>IF(SPtemplate2!A458="","",SPtemplate2!A458)</f>
        <v>Lorraine</v>
      </c>
      <c r="B458" s="94" t="str">
        <f>IF(SPtemplate2!G458="","",SPtemplate2!G458)</f>
        <v/>
      </c>
      <c r="C458" s="94">
        <f>IF(SPtemplate2!C458="","",SPtemplate2!C458)</f>
        <v>9</v>
      </c>
      <c r="D458" s="94" t="str">
        <f>IF(SPtemplate2!D458="","", SPtemplate2!D458)</f>
        <v>9N-IT</v>
      </c>
      <c r="E458" s="94">
        <f>IF(SPtemplate2!E458="","",SPtemplate2!E458)</f>
        <v>4</v>
      </c>
      <c r="F458" s="94" t="s">
        <v>114</v>
      </c>
      <c r="G458" s="94">
        <f>IF(SPtemplate2!C458="","",SPtemplate2!C458)</f>
        <v>9</v>
      </c>
    </row>
    <row r="459" spans="1:7" x14ac:dyDescent="0.25">
      <c r="A459" s="94" t="str">
        <f>IF(SPtemplate2!A459="","",SPtemplate2!A459)</f>
        <v>Willie</v>
      </c>
      <c r="B459" s="94" t="str">
        <f>IF(SPtemplate2!G459="","",SPtemplate2!G459)</f>
        <v/>
      </c>
      <c r="C459" s="94">
        <f>IF(SPtemplate2!C459="","",SPtemplate2!C459)</f>
        <v>9</v>
      </c>
      <c r="D459" s="94" t="str">
        <f>IF(SPtemplate2!D459="","", SPtemplate2!D459)</f>
        <v>9N-IT</v>
      </c>
      <c r="E459" s="94">
        <f>IF(SPtemplate2!E459="","",SPtemplate2!E459)</f>
        <v>4</v>
      </c>
      <c r="F459" s="94" t="s">
        <v>114</v>
      </c>
      <c r="G459" s="94">
        <f>IF(SPtemplate2!C459="","",SPtemplate2!C459)</f>
        <v>9</v>
      </c>
    </row>
    <row r="460" spans="1:7" x14ac:dyDescent="0.25">
      <c r="A460" s="94" t="str">
        <f>IF(SPtemplate2!A460="","",SPtemplate2!A460)</f>
        <v>Joel</v>
      </c>
      <c r="B460" s="94" t="str">
        <f>IF(SPtemplate2!G460="","",SPtemplate2!G460)</f>
        <v/>
      </c>
      <c r="C460" s="94">
        <f>IF(SPtemplate2!C460="","",SPtemplate2!C460)</f>
        <v>9</v>
      </c>
      <c r="D460" s="94" t="str">
        <f>IF(SPtemplate2!D460="","", SPtemplate2!D460)</f>
        <v>9N-IT</v>
      </c>
      <c r="E460" s="94">
        <f>IF(SPtemplate2!E460="","",SPtemplate2!E460)</f>
        <v>4</v>
      </c>
      <c r="F460" s="94" t="s">
        <v>114</v>
      </c>
      <c r="G460" s="94">
        <f>IF(SPtemplate2!C460="","",SPtemplate2!C460)</f>
        <v>9</v>
      </c>
    </row>
    <row r="461" spans="1:7" x14ac:dyDescent="0.25">
      <c r="A461" s="94" t="str">
        <f>IF(SPtemplate2!A461="","",SPtemplate2!A461)</f>
        <v>Vanessa</v>
      </c>
      <c r="B461" s="94" t="str">
        <f>IF(SPtemplate2!G461="","",SPtemplate2!G461)</f>
        <v/>
      </c>
      <c r="C461" s="94">
        <f>IF(SPtemplate2!C461="","",SPtemplate2!C461)</f>
        <v>9</v>
      </c>
      <c r="D461" s="94" t="str">
        <f>IF(SPtemplate2!D461="","", SPtemplate2!D461)</f>
        <v>9N-IT</v>
      </c>
      <c r="E461" s="94">
        <f>IF(SPtemplate2!E461="","",SPtemplate2!E461)</f>
        <v>4</v>
      </c>
      <c r="F461" s="94" t="s">
        <v>114</v>
      </c>
      <c r="G461" s="94">
        <f>IF(SPtemplate2!C461="","",SPtemplate2!C461)</f>
        <v>9</v>
      </c>
    </row>
    <row r="462" spans="1:7" x14ac:dyDescent="0.25">
      <c r="A462" s="94" t="str">
        <f>IF(SPtemplate2!A462="","",SPtemplate2!A462)</f>
        <v>Becky</v>
      </c>
      <c r="B462" s="94" t="str">
        <f>IF(SPtemplate2!G462="","",SPtemplate2!G462)</f>
        <v/>
      </c>
      <c r="C462" s="94">
        <f>IF(SPtemplate2!C462="","",SPtemplate2!C462)</f>
        <v>9</v>
      </c>
      <c r="D462" s="94" t="str">
        <f>IF(SPtemplate2!D462="","", SPtemplate2!D462)</f>
        <v>9N-IT</v>
      </c>
      <c r="E462" s="94">
        <f>IF(SPtemplate2!E462="","",SPtemplate2!E462)</f>
        <v>4</v>
      </c>
      <c r="F462" s="94" t="s">
        <v>114</v>
      </c>
      <c r="G462" s="94">
        <f>IF(SPtemplate2!C462="","",SPtemplate2!C462)</f>
        <v>9</v>
      </c>
    </row>
    <row r="463" spans="1:7" x14ac:dyDescent="0.25">
      <c r="A463" s="94" t="str">
        <f>IF(SPtemplate2!A463="","",SPtemplate2!A463)</f>
        <v>Melinda</v>
      </c>
      <c r="B463" s="94" t="str">
        <f>IF(SPtemplate2!G463="","",SPtemplate2!G463)</f>
        <v/>
      </c>
      <c r="C463" s="94">
        <f>IF(SPtemplate2!C463="","",SPtemplate2!C463)</f>
        <v>9</v>
      </c>
      <c r="D463" s="94" t="str">
        <f>IF(SPtemplate2!D463="","", SPtemplate2!D463)</f>
        <v>9N-IT</v>
      </c>
      <c r="E463" s="94" t="str">
        <f>IF(SPtemplate2!E463="","",SPtemplate2!E463)</f>
        <v>3+</v>
      </c>
      <c r="F463" s="94" t="s">
        <v>114</v>
      </c>
      <c r="G463" s="94">
        <f>IF(SPtemplate2!C463="","",SPtemplate2!C463)</f>
        <v>9</v>
      </c>
    </row>
    <row r="464" spans="1:7" x14ac:dyDescent="0.25">
      <c r="A464" s="94" t="str">
        <f>IF(SPtemplate2!A464="","",SPtemplate2!A464)</f>
        <v>Harvey</v>
      </c>
      <c r="B464" s="94" t="str">
        <f>IF(SPtemplate2!G464="","",SPtemplate2!G464)</f>
        <v/>
      </c>
      <c r="C464" s="94">
        <f>IF(SPtemplate2!C464="","",SPtemplate2!C464)</f>
        <v>9</v>
      </c>
      <c r="D464" s="94" t="str">
        <f>IF(SPtemplate2!D464="","", SPtemplate2!D464)</f>
        <v>9N-IT</v>
      </c>
      <c r="E464" s="94">
        <f>IF(SPtemplate2!E464="","",SPtemplate2!E464)</f>
        <v>4</v>
      </c>
      <c r="F464" s="94" t="s">
        <v>114</v>
      </c>
      <c r="G464" s="94">
        <f>IF(SPtemplate2!C464="","",SPtemplate2!C464)</f>
        <v>9</v>
      </c>
    </row>
    <row r="465" spans="1:7" x14ac:dyDescent="0.25">
      <c r="A465" s="94" t="str">
        <f>IF(SPtemplate2!A465="","",SPtemplate2!A465)</f>
        <v>Aaron</v>
      </c>
      <c r="B465" s="94" t="str">
        <f>IF(SPtemplate2!G465="","",SPtemplate2!G465)</f>
        <v/>
      </c>
      <c r="C465" s="94">
        <f>IF(SPtemplate2!C465="","",SPtemplate2!C465)</f>
        <v>9</v>
      </c>
      <c r="D465" s="94" t="str">
        <f>IF(SPtemplate2!D465="","", SPtemplate2!D465)</f>
        <v>9N-IT</v>
      </c>
      <c r="E465" s="94" t="str">
        <f>IF(SPtemplate2!E465="","",SPtemplate2!E465)</f>
        <v>3+</v>
      </c>
      <c r="F465" s="94" t="s">
        <v>114</v>
      </c>
      <c r="G465" s="94">
        <f>IF(SPtemplate2!C465="","",SPtemplate2!C465)</f>
        <v>9</v>
      </c>
    </row>
    <row r="466" spans="1:7" x14ac:dyDescent="0.25">
      <c r="A466" s="94" t="str">
        <f>IF(SPtemplate2!A466="","",SPtemplate2!A466)</f>
        <v>Jack</v>
      </c>
      <c r="B466" s="94" t="str">
        <f>IF(SPtemplate2!G466="","",SPtemplate2!G466)</f>
        <v/>
      </c>
      <c r="C466" s="94">
        <f>IF(SPtemplate2!C466="","",SPtemplate2!C466)</f>
        <v>9</v>
      </c>
      <c r="D466" s="94" t="str">
        <f>IF(SPtemplate2!D466="","", SPtemplate2!D466)</f>
        <v>9N-IT</v>
      </c>
      <c r="E466" s="94">
        <f>IF(SPtemplate2!E466="","",SPtemplate2!E466)</f>
        <v>4</v>
      </c>
      <c r="F466" s="94" t="s">
        <v>114</v>
      </c>
      <c r="G466" s="94">
        <f>IF(SPtemplate2!C466="","",SPtemplate2!C466)</f>
        <v>9</v>
      </c>
    </row>
    <row r="467" spans="1:7" x14ac:dyDescent="0.25">
      <c r="A467" s="94" t="str">
        <f>IF(SPtemplate2!A467="","",SPtemplate2!A467)</f>
        <v>Suzanne</v>
      </c>
      <c r="B467" s="94" t="str">
        <f>IF(SPtemplate2!G467="","",SPtemplate2!G467)</f>
        <v/>
      </c>
      <c r="C467" s="94">
        <f>IF(SPtemplate2!C467="","",SPtemplate2!C467)</f>
        <v>9</v>
      </c>
      <c r="D467" s="94" t="str">
        <f>IF(SPtemplate2!D467="","", SPtemplate2!D467)</f>
        <v>9N-IT</v>
      </c>
      <c r="E467" s="94">
        <f>IF(SPtemplate2!E467="","",SPtemplate2!E467)</f>
        <v>4</v>
      </c>
      <c r="F467" s="94" t="s">
        <v>114</v>
      </c>
      <c r="G467" s="94">
        <f>IF(SPtemplate2!C467="","",SPtemplate2!C467)</f>
        <v>9</v>
      </c>
    </row>
    <row r="468" spans="1:7" x14ac:dyDescent="0.25">
      <c r="A468" s="94" t="str">
        <f>IF(SPtemplate2!A468="","",SPtemplate2!A468)</f>
        <v>Katherine</v>
      </c>
      <c r="B468" s="94" t="str">
        <f>IF(SPtemplate2!G468="","",SPtemplate2!G468)</f>
        <v/>
      </c>
      <c r="C468" s="94">
        <f>IF(SPtemplate2!C468="","",SPtemplate2!C468)</f>
        <v>9</v>
      </c>
      <c r="D468" s="94" t="str">
        <f>IF(SPtemplate2!D468="","", SPtemplate2!D468)</f>
        <v>9N-IT</v>
      </c>
      <c r="E468" s="94">
        <f>IF(SPtemplate2!E468="","",SPtemplate2!E468)</f>
        <v>4</v>
      </c>
      <c r="F468" s="94" t="s">
        <v>114</v>
      </c>
      <c r="G468" s="94">
        <f>IF(SPtemplate2!C468="","",SPtemplate2!C468)</f>
        <v>9</v>
      </c>
    </row>
    <row r="469" spans="1:7" x14ac:dyDescent="0.25">
      <c r="A469" s="94" t="str">
        <f>IF(SPtemplate2!A469="","",SPtemplate2!A469)</f>
        <v>Julia</v>
      </c>
      <c r="B469" s="94" t="str">
        <f>IF(SPtemplate2!G469="","",SPtemplate2!G469)</f>
        <v/>
      </c>
      <c r="C469" s="94">
        <f>IF(SPtemplate2!C469="","",SPtemplate2!C469)</f>
        <v>9</v>
      </c>
      <c r="D469" s="94" t="str">
        <f>IF(SPtemplate2!D469="","", SPtemplate2!D469)</f>
        <v>9N-IT</v>
      </c>
      <c r="E469" s="94">
        <f>IF(SPtemplate2!E469="","",SPtemplate2!E469)</f>
        <v>4</v>
      </c>
      <c r="F469" s="94" t="s">
        <v>114</v>
      </c>
      <c r="G469" s="94">
        <f>IF(SPtemplate2!C469="","",SPtemplate2!C469)</f>
        <v>9</v>
      </c>
    </row>
    <row r="470" spans="1:7" x14ac:dyDescent="0.25">
      <c r="A470" s="94" t="str">
        <f>IF(SPtemplate2!A470="","",SPtemplate2!A470)</f>
        <v>Bob</v>
      </c>
      <c r="B470" s="94" t="str">
        <f>IF(SPtemplate2!G470="","",SPtemplate2!G470)</f>
        <v/>
      </c>
      <c r="C470" s="94">
        <f>IF(SPtemplate2!C470="","",SPtemplate2!C470)</f>
        <v>9</v>
      </c>
      <c r="D470" s="94" t="str">
        <f>IF(SPtemplate2!D470="","", SPtemplate2!D470)</f>
        <v>9N-IT</v>
      </c>
      <c r="E470" s="94">
        <f>IF(SPtemplate2!E470="","",SPtemplate2!E470)</f>
        <v>4</v>
      </c>
      <c r="F470" s="94" t="s">
        <v>114</v>
      </c>
      <c r="G470" s="94">
        <f>IF(SPtemplate2!C470="","",SPtemplate2!C470)</f>
        <v>9</v>
      </c>
    </row>
    <row r="471" spans="1:7" x14ac:dyDescent="0.25">
      <c r="A471" s="94" t="str">
        <f>IF(SPtemplate2!A471="","",SPtemplate2!A471)</f>
        <v>Janet</v>
      </c>
      <c r="B471" s="94" t="str">
        <f>IF(SPtemplate2!G471="","",SPtemplate2!G471)</f>
        <v/>
      </c>
      <c r="C471" s="94">
        <f>IF(SPtemplate2!C471="","",SPtemplate2!C471)</f>
        <v>9</v>
      </c>
      <c r="D471" s="94" t="str">
        <f>IF(SPtemplate2!D471="","", SPtemplate2!D471)</f>
        <v>9N-IT</v>
      </c>
      <c r="E471" s="94">
        <f>IF(SPtemplate2!E471="","",SPtemplate2!E471)</f>
        <v>4</v>
      </c>
      <c r="F471" s="94" t="s">
        <v>114</v>
      </c>
      <c r="G471" s="94">
        <f>IF(SPtemplate2!C471="","",SPtemplate2!C471)</f>
        <v>9</v>
      </c>
    </row>
    <row r="472" spans="1:7" x14ac:dyDescent="0.25">
      <c r="A472" s="94" t="str">
        <f>IF(SPtemplate2!A472="","",SPtemplate2!A472)</f>
        <v>Kristen</v>
      </c>
      <c r="B472" s="94" t="str">
        <f>IF(SPtemplate2!G472="","",SPtemplate2!G472)</f>
        <v/>
      </c>
      <c r="C472" s="94">
        <f>IF(SPtemplate2!C472="","",SPtemplate2!C472)</f>
        <v>9</v>
      </c>
      <c r="D472" s="94" t="str">
        <f>IF(SPtemplate2!D472="","", SPtemplate2!D472)</f>
        <v>9N-IT</v>
      </c>
      <c r="E472" s="94">
        <f>IF(SPtemplate2!E472="","",SPtemplate2!E472)</f>
        <v>3</v>
      </c>
      <c r="F472" s="94" t="s">
        <v>114</v>
      </c>
      <c r="G472" s="94">
        <f>IF(SPtemplate2!C472="","",SPtemplate2!C472)</f>
        <v>9</v>
      </c>
    </row>
    <row r="473" spans="1:7" x14ac:dyDescent="0.25">
      <c r="A473" s="94" t="str">
        <f>IF(SPtemplate2!A473="","",SPtemplate2!A473)</f>
        <v>Jenny</v>
      </c>
      <c r="B473" s="94" t="str">
        <f>IF(SPtemplate2!G473="","",SPtemplate2!G473)</f>
        <v/>
      </c>
      <c r="C473" s="94">
        <f>IF(SPtemplate2!C473="","",SPtemplate2!C473)</f>
        <v>9</v>
      </c>
      <c r="D473" s="94" t="str">
        <f>IF(SPtemplate2!D473="","", SPtemplate2!D473)</f>
        <v>9N-IT</v>
      </c>
      <c r="E473" s="94">
        <f>IF(SPtemplate2!E473="","",SPtemplate2!E473)</f>
        <v>3</v>
      </c>
      <c r="F473" s="94" t="s">
        <v>114</v>
      </c>
      <c r="G473" s="94">
        <f>IF(SPtemplate2!C473="","",SPtemplate2!C473)</f>
        <v>9</v>
      </c>
    </row>
    <row r="474" spans="1:7" x14ac:dyDescent="0.25">
      <c r="A474" s="94" t="str">
        <f>IF(SPtemplate2!A474="","",SPtemplate2!A474)</f>
        <v>Jeanette</v>
      </c>
      <c r="B474" s="94" t="str">
        <f>IF(SPtemplate2!G474="","",SPtemplate2!G474)</f>
        <v/>
      </c>
      <c r="C474" s="94">
        <f>IF(SPtemplate2!C474="","",SPtemplate2!C474)</f>
        <v>9</v>
      </c>
      <c r="D474" s="94" t="str">
        <f>IF(SPtemplate2!D474="","", SPtemplate2!D474)</f>
        <v>9O-IT</v>
      </c>
      <c r="E474" s="94" t="str">
        <f>IF(SPtemplate2!E474="","",SPtemplate2!E474)</f>
        <v>4+</v>
      </c>
      <c r="F474" s="94" t="s">
        <v>114</v>
      </c>
      <c r="G474" s="94">
        <f>IF(SPtemplate2!C474="","",SPtemplate2!C474)</f>
        <v>9</v>
      </c>
    </row>
    <row r="475" spans="1:7" x14ac:dyDescent="0.25">
      <c r="A475" s="94" t="str">
        <f>IF(SPtemplate2!A475="","",SPtemplate2!A475)</f>
        <v>Megan</v>
      </c>
      <c r="B475" s="94" t="str">
        <f>IF(SPtemplate2!G475="","",SPtemplate2!G475)</f>
        <v/>
      </c>
      <c r="C475" s="94">
        <f>IF(SPtemplate2!C475="","",SPtemplate2!C475)</f>
        <v>9</v>
      </c>
      <c r="D475" s="94" t="str">
        <f>IF(SPtemplate2!D475="","", SPtemplate2!D475)</f>
        <v>9O-IT</v>
      </c>
      <c r="E475" s="94" t="str">
        <f>IF(SPtemplate2!E475="","",SPtemplate2!E475)</f>
        <v>2+</v>
      </c>
      <c r="F475" s="94" t="s">
        <v>114</v>
      </c>
      <c r="G475" s="94">
        <f>IF(SPtemplate2!C475="","",SPtemplate2!C475)</f>
        <v>9</v>
      </c>
    </row>
    <row r="476" spans="1:7" x14ac:dyDescent="0.25">
      <c r="A476" s="94" t="str">
        <f>IF(SPtemplate2!A476="","",SPtemplate2!A476)</f>
        <v>Joel</v>
      </c>
      <c r="B476" s="94" t="str">
        <f>IF(SPtemplate2!G476="","",SPtemplate2!G476)</f>
        <v/>
      </c>
      <c r="C476" s="94">
        <f>IF(SPtemplate2!C476="","",SPtemplate2!C476)</f>
        <v>9</v>
      </c>
      <c r="D476" s="94" t="str">
        <f>IF(SPtemplate2!D476="","", SPtemplate2!D476)</f>
        <v>9O-IT</v>
      </c>
      <c r="E476" s="94" t="str">
        <f>IF(SPtemplate2!E476="","",SPtemplate2!E476)</f>
        <v>3+</v>
      </c>
      <c r="F476" s="94" t="s">
        <v>114</v>
      </c>
      <c r="G476" s="94">
        <f>IF(SPtemplate2!C476="","",SPtemplate2!C476)</f>
        <v>9</v>
      </c>
    </row>
    <row r="477" spans="1:7" x14ac:dyDescent="0.25">
      <c r="A477" s="94" t="str">
        <f>IF(SPtemplate2!A477="","",SPtemplate2!A477)</f>
        <v>Don</v>
      </c>
      <c r="B477" s="94" t="str">
        <f>IF(SPtemplate2!G477="","",SPtemplate2!G477)</f>
        <v/>
      </c>
      <c r="C477" s="94">
        <f>IF(SPtemplate2!C477="","",SPtemplate2!C477)</f>
        <v>9</v>
      </c>
      <c r="D477" s="94" t="str">
        <f>IF(SPtemplate2!D477="","", SPtemplate2!D477)</f>
        <v>9O-IT</v>
      </c>
      <c r="E477" s="94" t="str">
        <f>IF(SPtemplate2!E477="","",SPtemplate2!E477)</f>
        <v>3+</v>
      </c>
      <c r="F477" s="94" t="s">
        <v>114</v>
      </c>
      <c r="G477" s="94">
        <f>IF(SPtemplate2!C477="","",SPtemplate2!C477)</f>
        <v>9</v>
      </c>
    </row>
    <row r="478" spans="1:7" x14ac:dyDescent="0.25">
      <c r="A478" s="94" t="str">
        <f>IF(SPtemplate2!A478="","",SPtemplate2!A478)</f>
        <v>Jon</v>
      </c>
      <c r="B478" s="94" t="str">
        <f>IF(SPtemplate2!G478="","",SPtemplate2!G478)</f>
        <v/>
      </c>
      <c r="C478" s="94">
        <f>IF(SPtemplate2!C478="","",SPtemplate2!C478)</f>
        <v>9</v>
      </c>
      <c r="D478" s="94" t="str">
        <f>IF(SPtemplate2!D478="","", SPtemplate2!D478)</f>
        <v>9O-IT</v>
      </c>
      <c r="E478" s="94">
        <f>IF(SPtemplate2!E478="","",SPtemplate2!E478)</f>
        <v>4</v>
      </c>
      <c r="F478" s="94" t="s">
        <v>114</v>
      </c>
      <c r="G478" s="94">
        <f>IF(SPtemplate2!C478="","",SPtemplate2!C478)</f>
        <v>9</v>
      </c>
    </row>
    <row r="479" spans="1:7" x14ac:dyDescent="0.25">
      <c r="A479" s="94" t="str">
        <f>IF(SPtemplate2!A479="","",SPtemplate2!A479)</f>
        <v>Annie</v>
      </c>
      <c r="B479" s="94" t="str">
        <f>IF(SPtemplate2!G479="","",SPtemplate2!G479)</f>
        <v/>
      </c>
      <c r="C479" s="94">
        <f>IF(SPtemplate2!C479="","",SPtemplate2!C479)</f>
        <v>9</v>
      </c>
      <c r="D479" s="94" t="str">
        <f>IF(SPtemplate2!D479="","", SPtemplate2!D479)</f>
        <v>9O-IT</v>
      </c>
      <c r="E479" s="94">
        <f>IF(SPtemplate2!E479="","",SPtemplate2!E479)</f>
        <v>3</v>
      </c>
      <c r="F479" s="94" t="s">
        <v>114</v>
      </c>
      <c r="G479" s="94">
        <f>IF(SPtemplate2!C479="","",SPtemplate2!C479)</f>
        <v>9</v>
      </c>
    </row>
    <row r="480" spans="1:7" x14ac:dyDescent="0.25">
      <c r="A480" s="94" t="str">
        <f>IF(SPtemplate2!A480="","",SPtemplate2!A480)</f>
        <v>Eleanor</v>
      </c>
      <c r="B480" s="94" t="str">
        <f>IF(SPtemplate2!G480="","",SPtemplate2!G480)</f>
        <v/>
      </c>
      <c r="C480" s="94">
        <f>IF(SPtemplate2!C480="","",SPtemplate2!C480)</f>
        <v>9</v>
      </c>
      <c r="D480" s="94" t="str">
        <f>IF(SPtemplate2!D480="","", SPtemplate2!D480)</f>
        <v>9O-IT</v>
      </c>
      <c r="E480" s="94">
        <f>IF(SPtemplate2!E480="","",SPtemplate2!E480)</f>
        <v>4</v>
      </c>
      <c r="F480" s="94" t="s">
        <v>114</v>
      </c>
      <c r="G480" s="94">
        <f>IF(SPtemplate2!C480="","",SPtemplate2!C480)</f>
        <v>9</v>
      </c>
    </row>
    <row r="481" spans="1:7" x14ac:dyDescent="0.25">
      <c r="A481" s="94" t="str">
        <f>IF(SPtemplate2!A481="","",SPtemplate2!A481)</f>
        <v>Nina</v>
      </c>
      <c r="B481" s="94" t="str">
        <f>IF(SPtemplate2!G481="","",SPtemplate2!G481)</f>
        <v/>
      </c>
      <c r="C481" s="94">
        <f>IF(SPtemplate2!C481="","",SPtemplate2!C481)</f>
        <v>9</v>
      </c>
      <c r="D481" s="94" t="str">
        <f>IF(SPtemplate2!D481="","", SPtemplate2!D481)</f>
        <v>9O-IT</v>
      </c>
      <c r="E481" s="94">
        <f>IF(SPtemplate2!E481="","",SPtemplate2!E481)</f>
        <v>4</v>
      </c>
      <c r="F481" s="94" t="s">
        <v>114</v>
      </c>
      <c r="G481" s="94">
        <f>IF(SPtemplate2!C481="","",SPtemplate2!C481)</f>
        <v>9</v>
      </c>
    </row>
    <row r="482" spans="1:7" x14ac:dyDescent="0.25">
      <c r="A482" s="94" t="str">
        <f>IF(SPtemplate2!A482="","",SPtemplate2!A482)</f>
        <v>Clara</v>
      </c>
      <c r="B482" s="94" t="str">
        <f>IF(SPtemplate2!G482="","",SPtemplate2!G482)</f>
        <v/>
      </c>
      <c r="C482" s="94">
        <f>IF(SPtemplate2!C482="","",SPtemplate2!C482)</f>
        <v>9</v>
      </c>
      <c r="D482" s="94" t="str">
        <f>IF(SPtemplate2!D482="","", SPtemplate2!D482)</f>
        <v>9O-IT</v>
      </c>
      <c r="E482" s="94">
        <f>IF(SPtemplate2!E482="","",SPtemplate2!E482)</f>
        <v>4</v>
      </c>
      <c r="F482" s="94" t="s">
        <v>114</v>
      </c>
      <c r="G482" s="94">
        <f>IF(SPtemplate2!C482="","",SPtemplate2!C482)</f>
        <v>9</v>
      </c>
    </row>
    <row r="483" spans="1:7" x14ac:dyDescent="0.25">
      <c r="A483" s="94" t="str">
        <f>IF(SPtemplate2!A483="","",SPtemplate2!A483)</f>
        <v>Dwight</v>
      </c>
      <c r="B483" s="94" t="str">
        <f>IF(SPtemplate2!G483="","",SPtemplate2!G483)</f>
        <v/>
      </c>
      <c r="C483" s="94">
        <f>IF(SPtemplate2!C483="","",SPtemplate2!C483)</f>
        <v>9</v>
      </c>
      <c r="D483" s="94" t="str">
        <f>IF(SPtemplate2!D483="","", SPtemplate2!D483)</f>
        <v>9O-IT</v>
      </c>
      <c r="E483" s="94" t="str">
        <f>IF(SPtemplate2!E483="","",SPtemplate2!E483)</f>
        <v>4+</v>
      </c>
      <c r="F483" s="94" t="s">
        <v>114</v>
      </c>
      <c r="G483" s="94">
        <f>IF(SPtemplate2!C483="","",SPtemplate2!C483)</f>
        <v>9</v>
      </c>
    </row>
    <row r="484" spans="1:7" x14ac:dyDescent="0.25">
      <c r="A484" s="94" t="str">
        <f>IF(SPtemplate2!A484="","",SPtemplate2!A484)</f>
        <v>Angela</v>
      </c>
      <c r="B484" s="94" t="str">
        <f>IF(SPtemplate2!G484="","",SPtemplate2!G484)</f>
        <v/>
      </c>
      <c r="C484" s="94">
        <f>IF(SPtemplate2!C484="","",SPtemplate2!C484)</f>
        <v>9</v>
      </c>
      <c r="D484" s="94" t="str">
        <f>IF(SPtemplate2!D484="","", SPtemplate2!D484)</f>
        <v>9O-IT</v>
      </c>
      <c r="E484" s="94">
        <f>IF(SPtemplate2!E484="","",SPtemplate2!E484)</f>
        <v>3</v>
      </c>
      <c r="F484" s="94" t="s">
        <v>114</v>
      </c>
      <c r="G484" s="94">
        <f>IF(SPtemplate2!C484="","",SPtemplate2!C484)</f>
        <v>9</v>
      </c>
    </row>
    <row r="485" spans="1:7" x14ac:dyDescent="0.25">
      <c r="A485" s="94" t="str">
        <f>IF(SPtemplate2!A485="","",SPtemplate2!A485)</f>
        <v>Gilbert</v>
      </c>
      <c r="B485" s="94" t="str">
        <f>IF(SPtemplate2!G485="","",SPtemplate2!G485)</f>
        <v/>
      </c>
      <c r="C485" s="94">
        <f>IF(SPtemplate2!C485="","",SPtemplate2!C485)</f>
        <v>9</v>
      </c>
      <c r="D485" s="94" t="str">
        <f>IF(SPtemplate2!D485="","", SPtemplate2!D485)</f>
        <v>9O-IT</v>
      </c>
      <c r="E485" s="94">
        <f>IF(SPtemplate2!E485="","",SPtemplate2!E485)</f>
        <v>4</v>
      </c>
      <c r="F485" s="94" t="s">
        <v>114</v>
      </c>
      <c r="G485" s="94">
        <f>IF(SPtemplate2!C485="","",SPtemplate2!C485)</f>
        <v>9</v>
      </c>
    </row>
    <row r="486" spans="1:7" x14ac:dyDescent="0.25">
      <c r="A486" s="94" t="str">
        <f>IF(SPtemplate2!A486="","",SPtemplate2!A486)</f>
        <v>Edwin</v>
      </c>
      <c r="B486" s="94" t="str">
        <f>IF(SPtemplate2!G486="","",SPtemplate2!G486)</f>
        <v/>
      </c>
      <c r="C486" s="94">
        <f>IF(SPtemplate2!C486="","",SPtemplate2!C486)</f>
        <v>9</v>
      </c>
      <c r="D486" s="94" t="str">
        <f>IF(SPtemplate2!D486="","", SPtemplate2!D486)</f>
        <v>9O-IT</v>
      </c>
      <c r="E486" s="94">
        <f>IF(SPtemplate2!E486="","",SPtemplate2!E486)</f>
        <v>4</v>
      </c>
      <c r="F486" s="94" t="s">
        <v>114</v>
      </c>
      <c r="G486" s="94">
        <f>IF(SPtemplate2!C486="","",SPtemplate2!C486)</f>
        <v>9</v>
      </c>
    </row>
    <row r="487" spans="1:7" x14ac:dyDescent="0.25">
      <c r="A487" s="94" t="str">
        <f>IF(SPtemplate2!A487="","",SPtemplate2!A487)</f>
        <v>Emily</v>
      </c>
      <c r="B487" s="94" t="str">
        <f>IF(SPtemplate2!G487="","",SPtemplate2!G487)</f>
        <v/>
      </c>
      <c r="C487" s="94">
        <f>IF(SPtemplate2!C487="","",SPtemplate2!C487)</f>
        <v>9</v>
      </c>
      <c r="D487" s="94" t="str">
        <f>IF(SPtemplate2!D487="","", SPtemplate2!D487)</f>
        <v>9O-IT</v>
      </c>
      <c r="E487" s="94">
        <f>IF(SPtemplate2!E487="","",SPtemplate2!E487)</f>
        <v>4</v>
      </c>
      <c r="F487" s="94" t="s">
        <v>114</v>
      </c>
      <c r="G487" s="94">
        <f>IF(SPtemplate2!C487="","",SPtemplate2!C487)</f>
        <v>9</v>
      </c>
    </row>
    <row r="488" spans="1:7" x14ac:dyDescent="0.25">
      <c r="A488" s="94" t="str">
        <f>IF(SPtemplate2!A488="","",SPtemplate2!A488)</f>
        <v>Hannah</v>
      </c>
      <c r="B488" s="94" t="str">
        <f>IF(SPtemplate2!G488="","",SPtemplate2!G488)</f>
        <v/>
      </c>
      <c r="C488" s="94">
        <f>IF(SPtemplate2!C488="","",SPtemplate2!C488)</f>
        <v>9</v>
      </c>
      <c r="D488" s="94" t="str">
        <f>IF(SPtemplate2!D488="","", SPtemplate2!D488)</f>
        <v>9O-IT</v>
      </c>
      <c r="E488" s="94">
        <f>IF(SPtemplate2!E488="","",SPtemplate2!E488)</f>
        <v>4</v>
      </c>
      <c r="F488" s="94" t="s">
        <v>114</v>
      </c>
      <c r="G488" s="94">
        <f>IF(SPtemplate2!C488="","",SPtemplate2!C488)</f>
        <v>9</v>
      </c>
    </row>
    <row r="489" spans="1:7" x14ac:dyDescent="0.25">
      <c r="A489" s="94" t="str">
        <f>IF(SPtemplate2!A489="","",SPtemplate2!A489)</f>
        <v>Ronald</v>
      </c>
      <c r="B489" s="94" t="str">
        <f>IF(SPtemplate2!G489="","",SPtemplate2!G489)</f>
        <v/>
      </c>
      <c r="C489" s="94">
        <f>IF(SPtemplate2!C489="","",SPtemplate2!C489)</f>
        <v>9</v>
      </c>
      <c r="D489" s="94" t="str">
        <f>IF(SPtemplate2!D489="","", SPtemplate2!D489)</f>
        <v>9O-IT</v>
      </c>
      <c r="E489" s="94">
        <f>IF(SPtemplate2!E489="","",SPtemplate2!E489)</f>
        <v>4</v>
      </c>
      <c r="F489" s="94" t="s">
        <v>114</v>
      </c>
      <c r="G489" s="94">
        <f>IF(SPtemplate2!C489="","",SPtemplate2!C489)</f>
        <v>9</v>
      </c>
    </row>
    <row r="490" spans="1:7" x14ac:dyDescent="0.25">
      <c r="A490" s="94" t="str">
        <f>IF(SPtemplate2!A490="","",SPtemplate2!A490)</f>
        <v>Helen</v>
      </c>
      <c r="B490" s="94" t="str">
        <f>IF(SPtemplate2!G490="","",SPtemplate2!G490)</f>
        <v/>
      </c>
      <c r="C490" s="94">
        <f>IF(SPtemplate2!C490="","",SPtemplate2!C490)</f>
        <v>9</v>
      </c>
      <c r="D490" s="94" t="str">
        <f>IF(SPtemplate2!D490="","", SPtemplate2!D490)</f>
        <v>9O-IT</v>
      </c>
      <c r="E490" s="94">
        <f>IF(SPtemplate2!E490="","",SPtemplate2!E490)</f>
        <v>4</v>
      </c>
      <c r="F490" s="94" t="s">
        <v>114</v>
      </c>
      <c r="G490" s="94">
        <f>IF(SPtemplate2!C490="","",SPtemplate2!C490)</f>
        <v>9</v>
      </c>
    </row>
    <row r="491" spans="1:7" x14ac:dyDescent="0.25">
      <c r="A491" s="94" t="str">
        <f>IF(SPtemplate2!A491="","",SPtemplate2!A491)</f>
        <v>Barbara</v>
      </c>
      <c r="B491" s="94" t="str">
        <f>IF(SPtemplate2!G491="","",SPtemplate2!G491)</f>
        <v/>
      </c>
      <c r="C491" s="94">
        <f>IF(SPtemplate2!C491="","",SPtemplate2!C491)</f>
        <v>9</v>
      </c>
      <c r="D491" s="94" t="str">
        <f>IF(SPtemplate2!D491="","", SPtemplate2!D491)</f>
        <v>9O-IT</v>
      </c>
      <c r="E491" s="94">
        <f>IF(SPtemplate2!E491="","",SPtemplate2!E491)</f>
        <v>3</v>
      </c>
      <c r="F491" s="94" t="s">
        <v>114</v>
      </c>
      <c r="G491" s="94">
        <f>IF(SPtemplate2!C491="","",SPtemplate2!C491)</f>
        <v>9</v>
      </c>
    </row>
    <row r="492" spans="1:7" x14ac:dyDescent="0.25">
      <c r="A492" s="94" t="str">
        <f>IF(SPtemplate2!A492="","",SPtemplate2!A492)</f>
        <v>Anne</v>
      </c>
      <c r="B492" s="94" t="str">
        <f>IF(SPtemplate2!G492="","",SPtemplate2!G492)</f>
        <v/>
      </c>
      <c r="C492" s="94">
        <f>IF(SPtemplate2!C492="","",SPtemplate2!C492)</f>
        <v>9</v>
      </c>
      <c r="D492" s="94" t="str">
        <f>IF(SPtemplate2!D492="","", SPtemplate2!D492)</f>
        <v>9O-IT</v>
      </c>
      <c r="E492" s="94">
        <f>IF(SPtemplate2!E492="","",SPtemplate2!E492)</f>
        <v>4</v>
      </c>
      <c r="F492" s="94" t="s">
        <v>114</v>
      </c>
      <c r="G492" s="94">
        <f>IF(SPtemplate2!C492="","",SPtemplate2!C492)</f>
        <v>9</v>
      </c>
    </row>
    <row r="493" spans="1:7" x14ac:dyDescent="0.25">
      <c r="A493" s="94" t="str">
        <f>IF(SPtemplate2!A493="","",SPtemplate2!A493)</f>
        <v>Dorothy</v>
      </c>
      <c r="B493" s="94" t="str">
        <f>IF(SPtemplate2!G493="","",SPtemplate2!G493)</f>
        <v/>
      </c>
      <c r="C493" s="94">
        <f>IF(SPtemplate2!C493="","",SPtemplate2!C493)</f>
        <v>9</v>
      </c>
      <c r="D493" s="94" t="str">
        <f>IF(SPtemplate2!D493="","", SPtemplate2!D493)</f>
        <v>9O-IT</v>
      </c>
      <c r="E493" s="94" t="str">
        <f>IF(SPtemplate2!E493="","",SPtemplate2!E493)</f>
        <v>3+</v>
      </c>
      <c r="F493" s="94" t="s">
        <v>114</v>
      </c>
      <c r="G493" s="94">
        <f>IF(SPtemplate2!C493="","",SPtemplate2!C493)</f>
        <v>9</v>
      </c>
    </row>
    <row r="494" spans="1:7" x14ac:dyDescent="0.25">
      <c r="A494" s="94" t="str">
        <f>IF(SPtemplate2!A494="","",SPtemplate2!A494)</f>
        <v>Claire</v>
      </c>
      <c r="B494" s="94" t="str">
        <f>IF(SPtemplate2!G494="","",SPtemplate2!G494)</f>
        <v/>
      </c>
      <c r="C494" s="94">
        <f>IF(SPtemplate2!C494="","",SPtemplate2!C494)</f>
        <v>9</v>
      </c>
      <c r="D494" s="94" t="str">
        <f>IF(SPtemplate2!D494="","", SPtemplate2!D494)</f>
        <v>9O-IT</v>
      </c>
      <c r="E494" s="94">
        <f>IF(SPtemplate2!E494="","",SPtemplate2!E494)</f>
        <v>4</v>
      </c>
      <c r="F494" s="94" t="s">
        <v>114</v>
      </c>
      <c r="G494" s="94">
        <f>IF(SPtemplate2!C494="","",SPtemplate2!C494)</f>
        <v>9</v>
      </c>
    </row>
    <row r="495" spans="1:7" x14ac:dyDescent="0.25">
      <c r="A495" s="94" t="str">
        <f>IF(SPtemplate2!A495="","",SPtemplate2!A495)</f>
        <v>Anita</v>
      </c>
      <c r="B495" s="94" t="str">
        <f>IF(SPtemplate2!G495="","",SPtemplate2!G495)</f>
        <v/>
      </c>
      <c r="C495" s="94">
        <f>IF(SPtemplate2!C495="","",SPtemplate2!C495)</f>
        <v>9</v>
      </c>
      <c r="D495" s="94" t="str">
        <f>IF(SPtemplate2!D495="","", SPtemplate2!D495)</f>
        <v>9S-IT</v>
      </c>
      <c r="E495" s="94">
        <f>IF(SPtemplate2!E495="","",SPtemplate2!E495)</f>
        <v>4</v>
      </c>
      <c r="F495" s="94" t="s">
        <v>114</v>
      </c>
      <c r="G495" s="94">
        <f>IF(SPtemplate2!C495="","",SPtemplate2!C495)</f>
        <v>9</v>
      </c>
    </row>
    <row r="496" spans="1:7" x14ac:dyDescent="0.25">
      <c r="A496" s="94" t="str">
        <f>IF(SPtemplate2!A496="","",SPtemplate2!A496)</f>
        <v>Ronald</v>
      </c>
      <c r="B496" s="94" t="str">
        <f>IF(SPtemplate2!G496="","",SPtemplate2!G496)</f>
        <v/>
      </c>
      <c r="C496" s="94">
        <f>IF(SPtemplate2!C496="","",SPtemplate2!C496)</f>
        <v>9</v>
      </c>
      <c r="D496" s="94" t="str">
        <f>IF(SPtemplate2!D496="","", SPtemplate2!D496)</f>
        <v>9S-IT</v>
      </c>
      <c r="E496" s="94" t="str">
        <f>IF(SPtemplate2!E496="","",SPtemplate2!E496)</f>
        <v>3+</v>
      </c>
      <c r="F496" s="94" t="s">
        <v>114</v>
      </c>
      <c r="G496" s="94">
        <f>IF(SPtemplate2!C496="","",SPtemplate2!C496)</f>
        <v>9</v>
      </c>
    </row>
    <row r="497" spans="1:7" x14ac:dyDescent="0.25">
      <c r="A497" s="94" t="str">
        <f>IF(SPtemplate2!A497="","",SPtemplate2!A497)</f>
        <v>Jeff</v>
      </c>
      <c r="B497" s="94" t="str">
        <f>IF(SPtemplate2!G497="","",SPtemplate2!G497)</f>
        <v/>
      </c>
      <c r="C497" s="94">
        <f>IF(SPtemplate2!C497="","",SPtemplate2!C497)</f>
        <v>9</v>
      </c>
      <c r="D497" s="94" t="str">
        <f>IF(SPtemplate2!D497="","", SPtemplate2!D497)</f>
        <v>9S-IT</v>
      </c>
      <c r="E497" s="94">
        <f>IF(SPtemplate2!E497="","",SPtemplate2!E497)</f>
        <v>4</v>
      </c>
      <c r="F497" s="94" t="s">
        <v>114</v>
      </c>
      <c r="G497" s="94">
        <f>IF(SPtemplate2!C497="","",SPtemplate2!C497)</f>
        <v>9</v>
      </c>
    </row>
    <row r="498" spans="1:7" x14ac:dyDescent="0.25">
      <c r="A498" s="94" t="str">
        <f>IF(SPtemplate2!A498="","",SPtemplate2!A498)</f>
        <v>Sandra</v>
      </c>
      <c r="B498" s="94" t="str">
        <f>IF(SPtemplate2!G498="","",SPtemplate2!G498)</f>
        <v/>
      </c>
      <c r="C498" s="94">
        <f>IF(SPtemplate2!C498="","",SPtemplate2!C498)</f>
        <v>9</v>
      </c>
      <c r="D498" s="94" t="str">
        <f>IF(SPtemplate2!D498="","", SPtemplate2!D498)</f>
        <v>9S-IT</v>
      </c>
      <c r="E498" s="94">
        <f>IF(SPtemplate2!E498="","",SPtemplate2!E498)</f>
        <v>4</v>
      </c>
      <c r="F498" s="94" t="s">
        <v>114</v>
      </c>
      <c r="G498" s="94">
        <f>IF(SPtemplate2!C498="","",SPtemplate2!C498)</f>
        <v>9</v>
      </c>
    </row>
    <row r="499" spans="1:7" x14ac:dyDescent="0.25">
      <c r="A499" s="94" t="str">
        <f>IF(SPtemplate2!A499="","",SPtemplate2!A499)</f>
        <v>Audrey</v>
      </c>
      <c r="B499" s="94" t="str">
        <f>IF(SPtemplate2!G499="","",SPtemplate2!G499)</f>
        <v/>
      </c>
      <c r="C499" s="94">
        <f>IF(SPtemplate2!C499="","",SPtemplate2!C499)</f>
        <v>9</v>
      </c>
      <c r="D499" s="94" t="str">
        <f>IF(SPtemplate2!D499="","", SPtemplate2!D499)</f>
        <v>9S-IT</v>
      </c>
      <c r="E499" s="94" t="str">
        <f>IF(SPtemplate2!E499="","",SPtemplate2!E499)</f>
        <v>4+</v>
      </c>
      <c r="F499" s="94" t="s">
        <v>114</v>
      </c>
      <c r="G499" s="94">
        <f>IF(SPtemplate2!C499="","",SPtemplate2!C499)</f>
        <v>9</v>
      </c>
    </row>
    <row r="500" spans="1:7" x14ac:dyDescent="0.25">
      <c r="A500" s="94" t="str">
        <f>IF(SPtemplate2!A500="","",SPtemplate2!A500)</f>
        <v>Hazel</v>
      </c>
      <c r="B500" s="94" t="str">
        <f>IF(SPtemplate2!G500="","",SPtemplate2!G500)</f>
        <v/>
      </c>
      <c r="C500" s="94">
        <f>IF(SPtemplate2!C500="","",SPtemplate2!C500)</f>
        <v>9</v>
      </c>
      <c r="D500" s="94" t="str">
        <f>IF(SPtemplate2!D500="","", SPtemplate2!D500)</f>
        <v>9S-IT</v>
      </c>
      <c r="E500" s="94">
        <f>IF(SPtemplate2!E500="","",SPtemplate2!E500)</f>
        <v>4</v>
      </c>
      <c r="F500" s="94" t="s">
        <v>114</v>
      </c>
      <c r="G500" s="94">
        <f>IF(SPtemplate2!C500="","",SPtemplate2!C500)</f>
        <v>9</v>
      </c>
    </row>
    <row r="501" spans="1:7" x14ac:dyDescent="0.25">
      <c r="A501" s="94" t="str">
        <f>IF(SPtemplate2!A501="","",SPtemplate2!A501)</f>
        <v>Joann</v>
      </c>
      <c r="B501" s="94" t="str">
        <f>IF(SPtemplate2!G501="","",SPtemplate2!G501)</f>
        <v/>
      </c>
      <c r="C501" s="94">
        <f>IF(SPtemplate2!C501="","",SPtemplate2!C501)</f>
        <v>9</v>
      </c>
      <c r="D501" s="94" t="str">
        <f>IF(SPtemplate2!D501="","", SPtemplate2!D501)</f>
        <v>9S-IT</v>
      </c>
      <c r="E501" s="94">
        <f>IF(SPtemplate2!E501="","",SPtemplate2!E501)</f>
        <v>4</v>
      </c>
      <c r="F501" s="94" t="s">
        <v>114</v>
      </c>
      <c r="G501" s="94">
        <f>IF(SPtemplate2!C501="","",SPtemplate2!C501)</f>
        <v>9</v>
      </c>
    </row>
    <row r="502" spans="1:7" x14ac:dyDescent="0.25">
      <c r="A502" s="94" t="str">
        <f>IF(SPtemplate2!A502="","",SPtemplate2!A502)</f>
        <v>Audrey</v>
      </c>
      <c r="B502" s="94" t="str">
        <f>IF(SPtemplate2!G502="","",SPtemplate2!G502)</f>
        <v/>
      </c>
      <c r="C502" s="94">
        <f>IF(SPtemplate2!C502="","",SPtemplate2!C502)</f>
        <v>9</v>
      </c>
      <c r="D502" s="94" t="str">
        <f>IF(SPtemplate2!D502="","", SPtemplate2!D502)</f>
        <v>9S-IT</v>
      </c>
      <c r="E502" s="94">
        <f>IF(SPtemplate2!E502="","",SPtemplate2!E502)</f>
        <v>4</v>
      </c>
      <c r="F502" s="94" t="s">
        <v>114</v>
      </c>
      <c r="G502" s="94">
        <f>IF(SPtemplate2!C502="","",SPtemplate2!C502)</f>
        <v>9</v>
      </c>
    </row>
    <row r="503" spans="1:7" x14ac:dyDescent="0.25">
      <c r="A503" s="94" t="str">
        <f>IF(SPtemplate2!A503="","",SPtemplate2!A503)</f>
        <v>Walter</v>
      </c>
      <c r="B503" s="94" t="str">
        <f>IF(SPtemplate2!G503="","",SPtemplate2!G503)</f>
        <v/>
      </c>
      <c r="C503" s="94">
        <f>IF(SPtemplate2!C503="","",SPtemplate2!C503)</f>
        <v>9</v>
      </c>
      <c r="D503" s="94" t="str">
        <f>IF(SPtemplate2!D503="","", SPtemplate2!D503)</f>
        <v>9S-IT</v>
      </c>
      <c r="E503" s="94">
        <f>IF(SPtemplate2!E503="","",SPtemplate2!E503)</f>
        <v>3</v>
      </c>
      <c r="F503" s="94" t="s">
        <v>114</v>
      </c>
      <c r="G503" s="94">
        <f>IF(SPtemplate2!C503="","",SPtemplate2!C503)</f>
        <v>9</v>
      </c>
    </row>
    <row r="504" spans="1:7" x14ac:dyDescent="0.25">
      <c r="A504" s="94" t="str">
        <f>IF(SPtemplate2!A504="","",SPtemplate2!A504)</f>
        <v>Herbert</v>
      </c>
      <c r="B504" s="94" t="str">
        <f>IF(SPtemplate2!G504="","",SPtemplate2!G504)</f>
        <v/>
      </c>
      <c r="C504" s="94">
        <f>IF(SPtemplate2!C504="","",SPtemplate2!C504)</f>
        <v>9</v>
      </c>
      <c r="D504" s="94" t="str">
        <f>IF(SPtemplate2!D504="","", SPtemplate2!D504)</f>
        <v>9S-IT</v>
      </c>
      <c r="E504" s="94">
        <f>IF(SPtemplate2!E504="","",SPtemplate2!E504)</f>
        <v>4</v>
      </c>
      <c r="F504" s="94" t="s">
        <v>114</v>
      </c>
      <c r="G504" s="94">
        <f>IF(SPtemplate2!C504="","",SPtemplate2!C504)</f>
        <v>9</v>
      </c>
    </row>
    <row r="505" spans="1:7" x14ac:dyDescent="0.25">
      <c r="A505" s="94" t="str">
        <f>IF(SPtemplate2!A505="","",SPtemplate2!A505)</f>
        <v>Harold</v>
      </c>
      <c r="B505" s="94" t="str">
        <f>IF(SPtemplate2!G505="","",SPtemplate2!G505)</f>
        <v/>
      </c>
      <c r="C505" s="94">
        <f>IF(SPtemplate2!C505="","",SPtemplate2!C505)</f>
        <v>9</v>
      </c>
      <c r="D505" s="94" t="str">
        <f>IF(SPtemplate2!D505="","", SPtemplate2!D505)</f>
        <v>9S-IT</v>
      </c>
      <c r="E505" s="94">
        <f>IF(SPtemplate2!E505="","",SPtemplate2!E505)</f>
        <v>4</v>
      </c>
      <c r="F505" s="94" t="s">
        <v>114</v>
      </c>
      <c r="G505" s="94">
        <f>IF(SPtemplate2!C505="","",SPtemplate2!C505)</f>
        <v>9</v>
      </c>
    </row>
    <row r="506" spans="1:7" x14ac:dyDescent="0.25">
      <c r="A506" s="94" t="str">
        <f>IF(SPtemplate2!A506="","",SPtemplate2!A506)</f>
        <v>Sherry</v>
      </c>
      <c r="B506" s="94" t="str">
        <f>IF(SPtemplate2!G506="","",SPtemplate2!G506)</f>
        <v/>
      </c>
      <c r="C506" s="94">
        <f>IF(SPtemplate2!C506="","",SPtemplate2!C506)</f>
        <v>9</v>
      </c>
      <c r="D506" s="94" t="str">
        <f>IF(SPtemplate2!D506="","", SPtemplate2!D506)</f>
        <v>9S-IT</v>
      </c>
      <c r="E506" s="94">
        <f>IF(SPtemplate2!E506="","",SPtemplate2!E506)</f>
        <v>5</v>
      </c>
      <c r="F506" s="94" t="s">
        <v>114</v>
      </c>
      <c r="G506" s="94">
        <f>IF(SPtemplate2!C506="","",SPtemplate2!C506)</f>
        <v>9</v>
      </c>
    </row>
    <row r="507" spans="1:7" x14ac:dyDescent="0.25">
      <c r="A507" s="94" t="str">
        <f>IF(SPtemplate2!A507="","",SPtemplate2!A507)</f>
        <v>Jeanne</v>
      </c>
      <c r="B507" s="94" t="str">
        <f>IF(SPtemplate2!G507="","",SPtemplate2!G507)</f>
        <v/>
      </c>
      <c r="C507" s="94">
        <f>IF(SPtemplate2!C507="","",SPtemplate2!C507)</f>
        <v>9</v>
      </c>
      <c r="D507" s="94" t="str">
        <f>IF(SPtemplate2!D507="","", SPtemplate2!D507)</f>
        <v>9S-IT</v>
      </c>
      <c r="E507" s="94">
        <f>IF(SPtemplate2!E507="","",SPtemplate2!E507)</f>
        <v>4</v>
      </c>
      <c r="F507" s="94" t="s">
        <v>114</v>
      </c>
      <c r="G507" s="94">
        <f>IF(SPtemplate2!C507="","",SPtemplate2!C507)</f>
        <v>9</v>
      </c>
    </row>
    <row r="508" spans="1:7" x14ac:dyDescent="0.25">
      <c r="A508" s="94" t="str">
        <f>IF(SPtemplate2!A508="","",SPtemplate2!A508)</f>
        <v>Rick</v>
      </c>
      <c r="B508" s="94" t="str">
        <f>IF(SPtemplate2!G508="","",SPtemplate2!G508)</f>
        <v/>
      </c>
      <c r="C508" s="94">
        <f>IF(SPtemplate2!C508="","",SPtemplate2!C508)</f>
        <v>9</v>
      </c>
      <c r="D508" s="94" t="str">
        <f>IF(SPtemplate2!D508="","", SPtemplate2!D508)</f>
        <v>9S-IT</v>
      </c>
      <c r="E508" s="94" t="str">
        <f>IF(SPtemplate2!E508="","",SPtemplate2!E508)</f>
        <v>2+</v>
      </c>
      <c r="F508" s="94" t="s">
        <v>114</v>
      </c>
      <c r="G508" s="94">
        <f>IF(SPtemplate2!C508="","",SPtemplate2!C508)</f>
        <v>9</v>
      </c>
    </row>
    <row r="509" spans="1:7" x14ac:dyDescent="0.25">
      <c r="A509" s="94" t="str">
        <f>IF(SPtemplate2!A509="","",SPtemplate2!A509)</f>
        <v>Kristen</v>
      </c>
      <c r="B509" s="94" t="str">
        <f>IF(SPtemplate2!G509="","",SPtemplate2!G509)</f>
        <v/>
      </c>
      <c r="C509" s="94">
        <f>IF(SPtemplate2!C509="","",SPtemplate2!C509)</f>
        <v>9</v>
      </c>
      <c r="D509" s="94" t="str">
        <f>IF(SPtemplate2!D509="","", SPtemplate2!D509)</f>
        <v>9S-IT</v>
      </c>
      <c r="E509" s="94">
        <f>IF(SPtemplate2!E509="","",SPtemplate2!E509)</f>
        <v>4</v>
      </c>
      <c r="F509" s="94" t="s">
        <v>114</v>
      </c>
      <c r="G509" s="94">
        <f>IF(SPtemplate2!C509="","",SPtemplate2!C509)</f>
        <v>9</v>
      </c>
    </row>
    <row r="510" spans="1:7" x14ac:dyDescent="0.25">
      <c r="A510" s="94" t="str">
        <f>IF(SPtemplate2!A510="","",SPtemplate2!A510)</f>
        <v>Patrick</v>
      </c>
      <c r="B510" s="94" t="str">
        <f>IF(SPtemplate2!G510="","",SPtemplate2!G510)</f>
        <v/>
      </c>
      <c r="C510" s="94">
        <f>IF(SPtemplate2!C510="","",SPtemplate2!C510)</f>
        <v>9</v>
      </c>
      <c r="D510" s="94" t="str">
        <f>IF(SPtemplate2!D510="","", SPtemplate2!D510)</f>
        <v>9S-IT</v>
      </c>
      <c r="E510" s="94">
        <f>IF(SPtemplate2!E510="","",SPtemplate2!E510)</f>
        <v>5</v>
      </c>
      <c r="F510" s="94" t="s">
        <v>114</v>
      </c>
      <c r="G510" s="94">
        <f>IF(SPtemplate2!C510="","",SPtemplate2!C510)</f>
        <v>9</v>
      </c>
    </row>
    <row r="511" spans="1:7" x14ac:dyDescent="0.25">
      <c r="A511" s="94" t="str">
        <f>IF(SPtemplate2!A511="","",SPtemplate2!A511)</f>
        <v>Herbert</v>
      </c>
      <c r="B511" s="94" t="str">
        <f>IF(SPtemplate2!G511="","",SPtemplate2!G511)</f>
        <v/>
      </c>
      <c r="C511" s="94">
        <f>IF(SPtemplate2!C511="","",SPtemplate2!C511)</f>
        <v>9</v>
      </c>
      <c r="D511" s="94" t="str">
        <f>IF(SPtemplate2!D511="","", SPtemplate2!D511)</f>
        <v>9S-IT</v>
      </c>
      <c r="E511" s="94">
        <f>IF(SPtemplate2!E511="","",SPtemplate2!E511)</f>
        <v>4</v>
      </c>
      <c r="F511" s="94" t="s">
        <v>114</v>
      </c>
      <c r="G511" s="94">
        <f>IF(SPtemplate2!C511="","",SPtemplate2!C511)</f>
        <v>9</v>
      </c>
    </row>
    <row r="512" spans="1:7" x14ac:dyDescent="0.25">
      <c r="A512" s="94" t="str">
        <f>IF(SPtemplate2!A512="","",SPtemplate2!A512)</f>
        <v>Miriam</v>
      </c>
      <c r="B512" s="94" t="str">
        <f>IF(SPtemplate2!G512="","",SPtemplate2!G512)</f>
        <v/>
      </c>
      <c r="C512" s="94">
        <f>IF(SPtemplate2!C512="","",SPtemplate2!C512)</f>
        <v>9</v>
      </c>
      <c r="D512" s="94" t="str">
        <f>IF(SPtemplate2!D512="","", SPtemplate2!D512)</f>
        <v>9S-IT</v>
      </c>
      <c r="E512" s="94">
        <f>IF(SPtemplate2!E512="","",SPtemplate2!E512)</f>
        <v>3</v>
      </c>
      <c r="F512" s="94" t="s">
        <v>114</v>
      </c>
      <c r="G512" s="94">
        <f>IF(SPtemplate2!C512="","",SPtemplate2!C512)</f>
        <v>9</v>
      </c>
    </row>
    <row r="513" spans="1:7" x14ac:dyDescent="0.25">
      <c r="A513" s="94" t="str">
        <f>IF(SPtemplate2!A513="","",SPtemplate2!A513)</f>
        <v>Maurice</v>
      </c>
      <c r="B513" s="94" t="str">
        <f>IF(SPtemplate2!G513="","",SPtemplate2!G513)</f>
        <v/>
      </c>
      <c r="C513" s="94">
        <f>IF(SPtemplate2!C513="","",SPtemplate2!C513)</f>
        <v>9</v>
      </c>
      <c r="D513" s="94" t="str">
        <f>IF(SPtemplate2!D513="","", SPtemplate2!D513)</f>
        <v>9S-IT</v>
      </c>
      <c r="E513" s="94" t="str">
        <f>IF(SPtemplate2!E513="","",SPtemplate2!E513)</f>
        <v>3+</v>
      </c>
      <c r="F513" s="94" t="s">
        <v>114</v>
      </c>
      <c r="G513" s="94">
        <f>IF(SPtemplate2!C513="","",SPtemplate2!C513)</f>
        <v>9</v>
      </c>
    </row>
    <row r="514" spans="1:7" x14ac:dyDescent="0.25">
      <c r="A514" s="94" t="str">
        <f>IF(SPtemplate2!A514="","",SPtemplate2!A514)</f>
        <v>Bradley</v>
      </c>
      <c r="B514" s="94" t="str">
        <f>IF(SPtemplate2!G514="","",SPtemplate2!G514)</f>
        <v/>
      </c>
      <c r="C514" s="94">
        <f>IF(SPtemplate2!C514="","",SPtemplate2!C514)</f>
        <v>9</v>
      </c>
      <c r="D514" s="94" t="str">
        <f>IF(SPtemplate2!D514="","", SPtemplate2!D514)</f>
        <v>9S-IT</v>
      </c>
      <c r="E514" s="94">
        <f>IF(SPtemplate2!E514="","",SPtemplate2!E514)</f>
        <v>4</v>
      </c>
      <c r="F514" s="94" t="s">
        <v>114</v>
      </c>
      <c r="G514" s="94">
        <f>IF(SPtemplate2!C514="","",SPtemplate2!C514)</f>
        <v>9</v>
      </c>
    </row>
    <row r="515" spans="1:7" x14ac:dyDescent="0.25">
      <c r="A515" s="94" t="str">
        <f>IF(SPtemplate2!A515="","",SPtemplate2!A515)</f>
        <v>Lester</v>
      </c>
      <c r="B515" s="94" t="str">
        <f>IF(SPtemplate2!G515="","",SPtemplate2!G515)</f>
        <v/>
      </c>
      <c r="C515" s="94">
        <f>IF(SPtemplate2!C515="","",SPtemplate2!C515)</f>
        <v>9</v>
      </c>
      <c r="D515" s="94" t="str">
        <f>IF(SPtemplate2!D515="","", SPtemplate2!D515)</f>
        <v>9S-IT</v>
      </c>
      <c r="E515" s="94">
        <f>IF(SPtemplate2!E515="","",SPtemplate2!E515)</f>
        <v>4</v>
      </c>
      <c r="F515" s="94" t="s">
        <v>114</v>
      </c>
      <c r="G515" s="94">
        <f>IF(SPtemplate2!C515="","",SPtemplate2!C515)</f>
        <v>9</v>
      </c>
    </row>
    <row r="516" spans="1:7" x14ac:dyDescent="0.25">
      <c r="A516" s="94" t="str">
        <f>IF(SPtemplate2!A516="","",SPtemplate2!A516)</f>
        <v>Tom</v>
      </c>
      <c r="B516" s="94" t="str">
        <f>IF(SPtemplate2!G516="","",SPtemplate2!G516)</f>
        <v/>
      </c>
      <c r="C516" s="94">
        <f>IF(SPtemplate2!C516="","",SPtemplate2!C516)</f>
        <v>10</v>
      </c>
      <c r="D516" s="94" t="str">
        <f>IF(SPtemplate2!D516="","", SPtemplate2!D516)</f>
        <v>10-11-CP</v>
      </c>
      <c r="E516" s="94">
        <f>IF(SPtemplate2!E516="","",SPtemplate2!E516)</f>
        <v>5</v>
      </c>
      <c r="F516" s="94" t="s">
        <v>114</v>
      </c>
      <c r="G516" s="94">
        <f>IF(SPtemplate2!C516="","",SPtemplate2!C516)</f>
        <v>10</v>
      </c>
    </row>
    <row r="517" spans="1:7" x14ac:dyDescent="0.25">
      <c r="A517" s="94" t="str">
        <f>IF(SPtemplate2!A517="","",SPtemplate2!A517)</f>
        <v>Chris</v>
      </c>
      <c r="B517" s="94" t="str">
        <f>IF(SPtemplate2!G517="","",SPtemplate2!G517)</f>
        <v/>
      </c>
      <c r="C517" s="94">
        <f>IF(SPtemplate2!C517="","",SPtemplate2!C517)</f>
        <v>10</v>
      </c>
      <c r="D517" s="94" t="str">
        <f>IF(SPtemplate2!D517="","", SPtemplate2!D517)</f>
        <v>10-11-CP</v>
      </c>
      <c r="E517" s="94">
        <f>IF(SPtemplate2!E517="","",SPtemplate2!E517)</f>
        <v>5</v>
      </c>
      <c r="F517" s="94" t="s">
        <v>114</v>
      </c>
      <c r="G517" s="94">
        <f>IF(SPtemplate2!C517="","",SPtemplate2!C517)</f>
        <v>10</v>
      </c>
    </row>
    <row r="518" spans="1:7" x14ac:dyDescent="0.25">
      <c r="A518" s="94" t="str">
        <f>IF(SPtemplate2!A518="","",SPtemplate2!A518)</f>
        <v>Ashley</v>
      </c>
      <c r="B518" s="94" t="str">
        <f>IF(SPtemplate2!G518="","",SPtemplate2!G518)</f>
        <v/>
      </c>
      <c r="C518" s="94">
        <f>IF(SPtemplate2!C518="","",SPtemplate2!C518)</f>
        <v>10</v>
      </c>
      <c r="D518" s="94" t="str">
        <f>IF(SPtemplate2!D518="","", SPtemplate2!D518)</f>
        <v>10-11-CP</v>
      </c>
      <c r="E518" s="94">
        <f>IF(SPtemplate2!E518="","",SPtemplate2!E518)</f>
        <v>5</v>
      </c>
      <c r="F518" s="94" t="s">
        <v>114</v>
      </c>
      <c r="G518" s="94">
        <f>IF(SPtemplate2!C518="","",SPtemplate2!C518)</f>
        <v>10</v>
      </c>
    </row>
    <row r="519" spans="1:7" x14ac:dyDescent="0.25">
      <c r="A519" s="94" t="str">
        <f>IF(SPtemplate2!A519="","",SPtemplate2!A519)</f>
        <v>Annette</v>
      </c>
      <c r="B519" s="94" t="str">
        <f>IF(SPtemplate2!G519="","",SPtemplate2!G519)</f>
        <v/>
      </c>
      <c r="C519" s="94">
        <f>IF(SPtemplate2!C519="","",SPtemplate2!C519)</f>
        <v>10</v>
      </c>
      <c r="D519" s="94" t="str">
        <f>IF(SPtemplate2!D519="","", SPtemplate2!D519)</f>
        <v>10-11-CP</v>
      </c>
      <c r="E519" s="94">
        <f>IF(SPtemplate2!E519="","",SPtemplate2!E519)</f>
        <v>5</v>
      </c>
      <c r="F519" s="94" t="s">
        <v>114</v>
      </c>
      <c r="G519" s="94">
        <f>IF(SPtemplate2!C519="","",SPtemplate2!C519)</f>
        <v>10</v>
      </c>
    </row>
    <row r="520" spans="1:7" x14ac:dyDescent="0.25">
      <c r="A520" s="94" t="str">
        <f>IF(SPtemplate2!A520="","",SPtemplate2!A520)</f>
        <v>Jenny</v>
      </c>
      <c r="B520" s="94" t="str">
        <f>IF(SPtemplate2!G520="","",SPtemplate2!G520)</f>
        <v/>
      </c>
      <c r="C520" s="94">
        <f>IF(SPtemplate2!C520="","",SPtemplate2!C520)</f>
        <v>10</v>
      </c>
      <c r="D520" s="94" t="str">
        <f>IF(SPtemplate2!D520="","", SPtemplate2!D520)</f>
        <v>10-11-CP</v>
      </c>
      <c r="E520" s="94">
        <f>IF(SPtemplate2!E520="","",SPtemplate2!E520)</f>
        <v>5</v>
      </c>
      <c r="F520" s="94" t="s">
        <v>114</v>
      </c>
      <c r="G520" s="94">
        <f>IF(SPtemplate2!C520="","",SPtemplate2!C520)</f>
        <v>10</v>
      </c>
    </row>
    <row r="521" spans="1:7" x14ac:dyDescent="0.25">
      <c r="A521" s="94" t="str">
        <f>IF(SPtemplate2!A521="","",SPtemplate2!A521)</f>
        <v>Barry</v>
      </c>
      <c r="B521" s="94" t="str">
        <f>IF(SPtemplate2!G521="","",SPtemplate2!G521)</f>
        <v/>
      </c>
      <c r="C521" s="94">
        <f>IF(SPtemplate2!C521="","",SPtemplate2!C521)</f>
        <v>10</v>
      </c>
      <c r="D521" s="94" t="str">
        <f>IF(SPtemplate2!D521="","", SPtemplate2!D521)</f>
        <v>10-11-CP</v>
      </c>
      <c r="E521" s="94">
        <f>IF(SPtemplate2!E521="","",SPtemplate2!E521)</f>
        <v>6</v>
      </c>
      <c r="F521" s="94" t="s">
        <v>114</v>
      </c>
      <c r="G521" s="94">
        <f>IF(SPtemplate2!C521="","",SPtemplate2!C521)</f>
        <v>10</v>
      </c>
    </row>
    <row r="522" spans="1:7" x14ac:dyDescent="0.25">
      <c r="A522" s="94" t="str">
        <f>IF(SPtemplate2!A522="","",SPtemplate2!A522)</f>
        <v>Jerome</v>
      </c>
      <c r="B522" s="94" t="str">
        <f>IF(SPtemplate2!G522="","",SPtemplate2!G522)</f>
        <v/>
      </c>
      <c r="C522" s="94">
        <f>IF(SPtemplate2!C522="","",SPtemplate2!C522)</f>
        <v>10</v>
      </c>
      <c r="D522" s="94" t="str">
        <f>IF(SPtemplate2!D522="","", SPtemplate2!D522)</f>
        <v>10-11-CP</v>
      </c>
      <c r="E522" s="94">
        <f>IF(SPtemplate2!E522="","",SPtemplate2!E522)</f>
        <v>5</v>
      </c>
      <c r="F522" s="94" t="s">
        <v>114</v>
      </c>
      <c r="G522" s="94">
        <f>IF(SPtemplate2!C522="","",SPtemplate2!C522)</f>
        <v>10</v>
      </c>
    </row>
    <row r="523" spans="1:7" x14ac:dyDescent="0.25">
      <c r="A523" s="94" t="str">
        <f>IF(SPtemplate2!A523="","",SPtemplate2!A523)</f>
        <v>Cynthia</v>
      </c>
      <c r="B523" s="94" t="str">
        <f>IF(SPtemplate2!G523="","",SPtemplate2!G523)</f>
        <v/>
      </c>
      <c r="C523" s="94">
        <f>IF(SPtemplate2!C523="","",SPtemplate2!C523)</f>
        <v>10</v>
      </c>
      <c r="D523" s="94" t="str">
        <f>IF(SPtemplate2!D523="","", SPtemplate2!D523)</f>
        <v>10-11-CP</v>
      </c>
      <c r="E523" s="94">
        <f>IF(SPtemplate2!E523="","",SPtemplate2!E523)</f>
        <v>5</v>
      </c>
      <c r="F523" s="94" t="s">
        <v>114</v>
      </c>
      <c r="G523" s="94">
        <f>IF(SPtemplate2!C523="","",SPtemplate2!C523)</f>
        <v>10</v>
      </c>
    </row>
    <row r="524" spans="1:7" x14ac:dyDescent="0.25">
      <c r="A524" s="94" t="str">
        <f>IF(SPtemplate2!A524="","",SPtemplate2!A524)</f>
        <v>Marilyn</v>
      </c>
      <c r="B524" s="94" t="str">
        <f>IF(SPtemplate2!G524="","",SPtemplate2!G524)</f>
        <v/>
      </c>
      <c r="C524" s="94">
        <f>IF(SPtemplate2!C524="","",SPtemplate2!C524)</f>
        <v>10</v>
      </c>
      <c r="D524" s="94" t="str">
        <f>IF(SPtemplate2!D524="","", SPtemplate2!D524)</f>
        <v>10-11-CP</v>
      </c>
      <c r="E524" s="94">
        <f>IF(SPtemplate2!E524="","",SPtemplate2!E524)</f>
        <v>5</v>
      </c>
      <c r="F524" s="94" t="s">
        <v>114</v>
      </c>
      <c r="G524" s="94">
        <f>IF(SPtemplate2!C524="","",SPtemplate2!C524)</f>
        <v>10</v>
      </c>
    </row>
    <row r="525" spans="1:7" x14ac:dyDescent="0.25">
      <c r="A525" s="94" t="str">
        <f>IF(SPtemplate2!A525="","",SPtemplate2!A525)</f>
        <v>Brenda</v>
      </c>
      <c r="B525" s="94" t="str">
        <f>IF(SPtemplate2!G525="","",SPtemplate2!G525)</f>
        <v/>
      </c>
      <c r="C525" s="94">
        <f>IF(SPtemplate2!C525="","",SPtemplate2!C525)</f>
        <v>10</v>
      </c>
      <c r="D525" s="94" t="str">
        <f>IF(SPtemplate2!D525="","", SPtemplate2!D525)</f>
        <v>10-11-CP</v>
      </c>
      <c r="E525" s="94">
        <f>IF(SPtemplate2!E525="","",SPtemplate2!E525)</f>
        <v>5</v>
      </c>
      <c r="F525" s="94" t="s">
        <v>114</v>
      </c>
      <c r="G525" s="94">
        <f>IF(SPtemplate2!C525="","",SPtemplate2!C525)</f>
        <v>10</v>
      </c>
    </row>
    <row r="526" spans="1:7" x14ac:dyDescent="0.25">
      <c r="A526" s="94" t="str">
        <f>IF(SPtemplate2!A526="","",SPtemplate2!A526)</f>
        <v/>
      </c>
      <c r="B526" s="94" t="str">
        <f>IF(SPtemplate2!G526="","",SPtemplate2!G526)</f>
        <v/>
      </c>
      <c r="C526" s="94" t="str">
        <f>IF(SPtemplate2!C526="","",SPtemplate2!C526)</f>
        <v/>
      </c>
      <c r="D526" s="94" t="str">
        <f>IF(SPtemplate2!D526="","", SPtemplate2!D526)</f>
        <v/>
      </c>
      <c r="E526" s="94" t="str">
        <f>IF(SPtemplate2!E526="","",SPtemplate2!E526)</f>
        <v/>
      </c>
      <c r="F526" s="94" t="s">
        <v>114</v>
      </c>
      <c r="G526" s="94" t="str">
        <f>IF(SPtemplate2!C526="","",SPtemplate2!C526)</f>
        <v/>
      </c>
    </row>
    <row r="527" spans="1:7" x14ac:dyDescent="0.25">
      <c r="A527" s="94" t="str">
        <f>IF(SPtemplate2!A527="","",SPtemplate2!A527)</f>
        <v/>
      </c>
      <c r="B527" s="94" t="str">
        <f>IF(SPtemplate2!G527="","",SPtemplate2!G527)</f>
        <v/>
      </c>
      <c r="C527" s="94" t="str">
        <f>IF(SPtemplate2!C527="","",SPtemplate2!C527)</f>
        <v/>
      </c>
      <c r="D527" s="94" t="str">
        <f>IF(SPtemplate2!D527="","", SPtemplate2!D527)</f>
        <v/>
      </c>
      <c r="E527" s="94" t="str">
        <f>IF(SPtemplate2!E527="","",SPtemplate2!E527)</f>
        <v/>
      </c>
      <c r="F527" s="94" t="s">
        <v>114</v>
      </c>
      <c r="G527" s="94" t="str">
        <f>IF(SPtemplate2!C527="","",SPtemplate2!C527)</f>
        <v/>
      </c>
    </row>
    <row r="528" spans="1:7" x14ac:dyDescent="0.25">
      <c r="A528" s="94" t="str">
        <f>IF(SPtemplate2!A528="","",SPtemplate2!A528)</f>
        <v/>
      </c>
      <c r="B528" s="94" t="str">
        <f>IF(SPtemplate2!G528="","",SPtemplate2!G528)</f>
        <v/>
      </c>
      <c r="C528" s="94" t="str">
        <f>IF(SPtemplate2!C528="","",SPtemplate2!C528)</f>
        <v/>
      </c>
      <c r="D528" s="94" t="str">
        <f>IF(SPtemplate2!D528="","", SPtemplate2!D528)</f>
        <v/>
      </c>
      <c r="E528" s="94" t="str">
        <f>IF(SPtemplate2!E528="","",SPtemplate2!E528)</f>
        <v/>
      </c>
      <c r="F528" s="94" t="s">
        <v>114</v>
      </c>
      <c r="G528" s="94" t="str">
        <f>IF(SPtemplate2!C528="","",SPtemplate2!C528)</f>
        <v/>
      </c>
    </row>
    <row r="529" spans="1:7" x14ac:dyDescent="0.25">
      <c r="A529" s="94" t="str">
        <f>IF(SPtemplate2!A529="","",SPtemplate2!A529)</f>
        <v/>
      </c>
      <c r="B529" s="94" t="str">
        <f>IF(SPtemplate2!G529="","",SPtemplate2!G529)</f>
        <v/>
      </c>
      <c r="C529" s="94" t="str">
        <f>IF(SPtemplate2!C529="","",SPtemplate2!C529)</f>
        <v/>
      </c>
      <c r="D529" s="94" t="str">
        <f>IF(SPtemplate2!D529="","", SPtemplate2!D529)</f>
        <v/>
      </c>
      <c r="E529" s="94" t="str">
        <f>IF(SPtemplate2!E529="","",SPtemplate2!E529)</f>
        <v/>
      </c>
      <c r="F529" s="94" t="s">
        <v>114</v>
      </c>
      <c r="G529" s="94" t="str">
        <f>IF(SPtemplate2!C529="","",SPtemplate2!C529)</f>
        <v/>
      </c>
    </row>
    <row r="530" spans="1:7" x14ac:dyDescent="0.25">
      <c r="A530" s="94" t="str">
        <f>IF(SPtemplate2!A530="","",SPtemplate2!A530)</f>
        <v/>
      </c>
      <c r="B530" s="94" t="str">
        <f>IF(SPtemplate2!G530="","",SPtemplate2!G530)</f>
        <v/>
      </c>
      <c r="C530" s="94" t="str">
        <f>IF(SPtemplate2!C530="","",SPtemplate2!C530)</f>
        <v/>
      </c>
      <c r="D530" s="94" t="str">
        <f>IF(SPtemplate2!D530="","", SPtemplate2!D530)</f>
        <v/>
      </c>
      <c r="E530" s="94" t="str">
        <f>IF(SPtemplate2!E530="","",SPtemplate2!E530)</f>
        <v/>
      </c>
      <c r="F530" s="94" t="s">
        <v>114</v>
      </c>
      <c r="G530" s="94" t="str">
        <f>IF(SPtemplate2!C530="","",SPtemplate2!C530)</f>
        <v/>
      </c>
    </row>
    <row r="531" spans="1:7" x14ac:dyDescent="0.25">
      <c r="A531" s="94" t="str">
        <f>IF(SPtemplate2!A531="","",SPtemplate2!A531)</f>
        <v/>
      </c>
      <c r="B531" s="94" t="str">
        <f>IF(SPtemplate2!G531="","",SPtemplate2!G531)</f>
        <v/>
      </c>
      <c r="C531" s="94" t="str">
        <f>IF(SPtemplate2!C531="","",SPtemplate2!C531)</f>
        <v/>
      </c>
      <c r="D531" s="94" t="str">
        <f>IF(SPtemplate2!D531="","", SPtemplate2!D531)</f>
        <v/>
      </c>
      <c r="E531" s="94" t="str">
        <f>IF(SPtemplate2!E531="","",SPtemplate2!E531)</f>
        <v/>
      </c>
      <c r="F531" s="94" t="s">
        <v>114</v>
      </c>
      <c r="G531" s="94" t="str">
        <f>IF(SPtemplate2!C531="","",SPtemplate2!C531)</f>
        <v/>
      </c>
    </row>
    <row r="532" spans="1:7" x14ac:dyDescent="0.25">
      <c r="A532" s="94" t="str">
        <f>IF(SPtemplate2!A532="","",SPtemplate2!A532)</f>
        <v/>
      </c>
      <c r="B532" s="94" t="str">
        <f>IF(SPtemplate2!G532="","",SPtemplate2!G532)</f>
        <v/>
      </c>
      <c r="C532" s="94" t="str">
        <f>IF(SPtemplate2!C532="","",SPtemplate2!C532)</f>
        <v/>
      </c>
      <c r="D532" s="94" t="str">
        <f>IF(SPtemplate2!D532="","", SPtemplate2!D532)</f>
        <v/>
      </c>
      <c r="E532" s="94" t="str">
        <f>IF(SPtemplate2!E532="","",SPtemplate2!E532)</f>
        <v/>
      </c>
      <c r="F532" s="94" t="s">
        <v>114</v>
      </c>
      <c r="G532" s="94" t="str">
        <f>IF(SPtemplate2!C532="","",SPtemplate2!C532)</f>
        <v/>
      </c>
    </row>
    <row r="533" spans="1:7" x14ac:dyDescent="0.25">
      <c r="A533" s="94" t="str">
        <f>IF(SPtemplate2!A533="","",SPtemplate2!A533)</f>
        <v/>
      </c>
      <c r="B533" s="94" t="str">
        <f>IF(SPtemplate2!G533="","",SPtemplate2!G533)</f>
        <v/>
      </c>
      <c r="C533" s="94" t="str">
        <f>IF(SPtemplate2!C533="","",SPtemplate2!C533)</f>
        <v/>
      </c>
      <c r="D533" s="94" t="str">
        <f>IF(SPtemplate2!D533="","", SPtemplate2!D533)</f>
        <v/>
      </c>
      <c r="E533" s="94" t="str">
        <f>IF(SPtemplate2!E533="","",SPtemplate2!E533)</f>
        <v/>
      </c>
      <c r="F533" s="94" t="s">
        <v>114</v>
      </c>
      <c r="G533" s="94" t="str">
        <f>IF(SPtemplate2!C533="","",SPtemplate2!C533)</f>
        <v/>
      </c>
    </row>
    <row r="534" spans="1:7" x14ac:dyDescent="0.25">
      <c r="A534" s="94" t="str">
        <f>IF(SPtemplate2!A534="","",SPtemplate2!A534)</f>
        <v/>
      </c>
      <c r="B534" s="94" t="str">
        <f>IF(SPtemplate2!G534="","",SPtemplate2!G534)</f>
        <v/>
      </c>
      <c r="C534" s="94" t="str">
        <f>IF(SPtemplate2!C534="","",SPtemplate2!C534)</f>
        <v/>
      </c>
      <c r="D534" s="94" t="str">
        <f>IF(SPtemplate2!D534="","", SPtemplate2!D534)</f>
        <v/>
      </c>
      <c r="E534" s="94" t="str">
        <f>IF(SPtemplate2!E534="","",SPtemplate2!E534)</f>
        <v/>
      </c>
      <c r="F534" s="94" t="s">
        <v>114</v>
      </c>
      <c r="G534" s="94" t="str">
        <f>IF(SPtemplate2!C534="","",SPtemplate2!C534)</f>
        <v/>
      </c>
    </row>
    <row r="535" spans="1:7" x14ac:dyDescent="0.25">
      <c r="A535" s="94" t="str">
        <f>IF(SPtemplate2!A535="","",SPtemplate2!A535)</f>
        <v/>
      </c>
      <c r="B535" s="94" t="str">
        <f>IF(SPtemplate2!G535="","",SPtemplate2!G535)</f>
        <v/>
      </c>
      <c r="C535" s="94" t="str">
        <f>IF(SPtemplate2!C535="","",SPtemplate2!C535)</f>
        <v/>
      </c>
      <c r="D535" s="94" t="str">
        <f>IF(SPtemplate2!D535="","", SPtemplate2!D535)</f>
        <v/>
      </c>
      <c r="E535" s="94" t="str">
        <f>IF(SPtemplate2!E535="","",SPtemplate2!E535)</f>
        <v/>
      </c>
      <c r="F535" s="94" t="s">
        <v>114</v>
      </c>
      <c r="G535" s="94" t="str">
        <f>IF(SPtemplate2!C535="","",SPtemplate2!C535)</f>
        <v/>
      </c>
    </row>
    <row r="536" spans="1:7" x14ac:dyDescent="0.25">
      <c r="A536" s="94" t="str">
        <f>IF(SPtemplate2!A536="","",SPtemplate2!A536)</f>
        <v/>
      </c>
      <c r="B536" s="94" t="str">
        <f>IF(SPtemplate2!G536="","",SPtemplate2!G536)</f>
        <v/>
      </c>
      <c r="C536" s="94" t="str">
        <f>IF(SPtemplate2!C536="","",SPtemplate2!C536)</f>
        <v/>
      </c>
      <c r="D536" s="94" t="str">
        <f>IF(SPtemplate2!D536="","", SPtemplate2!D536)</f>
        <v/>
      </c>
      <c r="E536" s="94" t="str">
        <f>IF(SPtemplate2!E536="","",SPtemplate2!E536)</f>
        <v/>
      </c>
      <c r="F536" s="94" t="s">
        <v>114</v>
      </c>
      <c r="G536" s="94" t="str">
        <f>IF(SPtemplate2!C536="","",SPtemplate2!C536)</f>
        <v/>
      </c>
    </row>
    <row r="537" spans="1:7" x14ac:dyDescent="0.25">
      <c r="A537" s="94" t="str">
        <f>IF(SPtemplate2!A537="","",SPtemplate2!A537)</f>
        <v/>
      </c>
      <c r="B537" s="94" t="str">
        <f>IF(SPtemplate2!G537="","",SPtemplate2!G537)</f>
        <v/>
      </c>
      <c r="C537" s="94" t="str">
        <f>IF(SPtemplate2!C537="","",SPtemplate2!C537)</f>
        <v/>
      </c>
      <c r="D537" s="94" t="str">
        <f>IF(SPtemplate2!D537="","", SPtemplate2!D537)</f>
        <v/>
      </c>
      <c r="E537" s="94" t="str">
        <f>IF(SPtemplate2!E537="","",SPtemplate2!E537)</f>
        <v/>
      </c>
      <c r="F537" s="94" t="s">
        <v>114</v>
      </c>
      <c r="G537" s="94" t="str">
        <f>IF(SPtemplate2!C537="","",SPtemplate2!C537)</f>
        <v/>
      </c>
    </row>
    <row r="538" spans="1:7" x14ac:dyDescent="0.25">
      <c r="A538" s="94" t="str">
        <f>IF(SPtemplate2!A538="","",SPtemplate2!A538)</f>
        <v/>
      </c>
      <c r="B538" s="94" t="str">
        <f>IF(SPtemplate2!G538="","",SPtemplate2!G538)</f>
        <v/>
      </c>
      <c r="C538" s="94" t="str">
        <f>IF(SPtemplate2!C538="","",SPtemplate2!C538)</f>
        <v/>
      </c>
      <c r="D538" s="94" t="str">
        <f>IF(SPtemplate2!D538="","", SPtemplate2!D538)</f>
        <v/>
      </c>
      <c r="E538" s="94" t="str">
        <f>IF(SPtemplate2!E538="","",SPtemplate2!E538)</f>
        <v/>
      </c>
      <c r="F538" s="94" t="s">
        <v>114</v>
      </c>
      <c r="G538" s="94" t="str">
        <f>IF(SPtemplate2!C538="","",SPtemplate2!C538)</f>
        <v/>
      </c>
    </row>
    <row r="539" spans="1:7" x14ac:dyDescent="0.25">
      <c r="A539" s="94" t="str">
        <f>IF(SPtemplate2!A539="","",SPtemplate2!A539)</f>
        <v/>
      </c>
      <c r="B539" s="94" t="str">
        <f>IF(SPtemplate2!G539="","",SPtemplate2!G539)</f>
        <v/>
      </c>
      <c r="C539" s="94" t="str">
        <f>IF(SPtemplate2!C539="","",SPtemplate2!C539)</f>
        <v/>
      </c>
      <c r="D539" s="94" t="str">
        <f>IF(SPtemplate2!D539="","", SPtemplate2!D539)</f>
        <v/>
      </c>
      <c r="E539" s="94" t="str">
        <f>IF(SPtemplate2!E539="","",SPtemplate2!E539)</f>
        <v/>
      </c>
      <c r="F539" s="94" t="s">
        <v>114</v>
      </c>
      <c r="G539" s="94" t="str">
        <f>IF(SPtemplate2!C539="","",SPtemplate2!C539)</f>
        <v/>
      </c>
    </row>
    <row r="540" spans="1:7" x14ac:dyDescent="0.25">
      <c r="A540" s="94" t="str">
        <f>IF(SPtemplate2!A540="","",SPtemplate2!A540)</f>
        <v/>
      </c>
      <c r="B540" s="94" t="str">
        <f>IF(SPtemplate2!G540="","",SPtemplate2!G540)</f>
        <v/>
      </c>
      <c r="C540" s="94" t="str">
        <f>IF(SPtemplate2!C540="","",SPtemplate2!C540)</f>
        <v/>
      </c>
      <c r="D540" s="94" t="str">
        <f>IF(SPtemplate2!D540="","", SPtemplate2!D540)</f>
        <v/>
      </c>
      <c r="E540" s="94" t="str">
        <f>IF(SPtemplate2!E540="","",SPtemplate2!E540)</f>
        <v/>
      </c>
      <c r="F540" s="94" t="s">
        <v>114</v>
      </c>
      <c r="G540" s="94" t="str">
        <f>IF(SPtemplate2!C540="","",SPtemplate2!C540)</f>
        <v/>
      </c>
    </row>
    <row r="541" spans="1:7" x14ac:dyDescent="0.25">
      <c r="A541" s="94" t="str">
        <f>IF(SPtemplate2!A541="","",SPtemplate2!A541)</f>
        <v/>
      </c>
      <c r="B541" s="94" t="str">
        <f>IF(SPtemplate2!G541="","",SPtemplate2!G541)</f>
        <v/>
      </c>
      <c r="C541" s="94" t="str">
        <f>IF(SPtemplate2!C541="","",SPtemplate2!C541)</f>
        <v/>
      </c>
      <c r="D541" s="94" t="str">
        <f>IF(SPtemplate2!D541="","", SPtemplate2!D541)</f>
        <v/>
      </c>
      <c r="E541" s="94" t="str">
        <f>IF(SPtemplate2!E541="","",SPtemplate2!E541)</f>
        <v/>
      </c>
      <c r="F541" s="94" t="s">
        <v>114</v>
      </c>
      <c r="G541" s="94" t="str">
        <f>IF(SPtemplate2!C541="","",SPtemplate2!C541)</f>
        <v/>
      </c>
    </row>
    <row r="542" spans="1:7" x14ac:dyDescent="0.25">
      <c r="A542" s="94" t="str">
        <f>IF(SPtemplate2!A542="","",SPtemplate2!A542)</f>
        <v/>
      </c>
      <c r="B542" s="94" t="str">
        <f>IF(SPtemplate2!G542="","",SPtemplate2!G542)</f>
        <v/>
      </c>
      <c r="C542" s="94" t="str">
        <f>IF(SPtemplate2!C542="","",SPtemplate2!C542)</f>
        <v/>
      </c>
      <c r="D542" s="94" t="str">
        <f>IF(SPtemplate2!D542="","", SPtemplate2!D542)</f>
        <v/>
      </c>
      <c r="E542" s="94" t="str">
        <f>IF(SPtemplate2!E542="","",SPtemplate2!E542)</f>
        <v/>
      </c>
      <c r="F542" s="94" t="s">
        <v>114</v>
      </c>
      <c r="G542" s="94" t="str">
        <f>IF(SPtemplate2!C542="","",SPtemplate2!C542)</f>
        <v/>
      </c>
    </row>
    <row r="543" spans="1:7" x14ac:dyDescent="0.25">
      <c r="A543" s="94" t="str">
        <f>IF(SPtemplate2!A543="","",SPtemplate2!A543)</f>
        <v/>
      </c>
      <c r="B543" s="94" t="str">
        <f>IF(SPtemplate2!G543="","",SPtemplate2!G543)</f>
        <v/>
      </c>
      <c r="C543" s="94" t="str">
        <f>IF(SPtemplate2!C543="","",SPtemplate2!C543)</f>
        <v/>
      </c>
      <c r="D543" s="94" t="str">
        <f>IF(SPtemplate2!D543="","", SPtemplate2!D543)</f>
        <v/>
      </c>
      <c r="E543" s="94" t="str">
        <f>IF(SPtemplate2!E543="","",SPtemplate2!E543)</f>
        <v/>
      </c>
      <c r="F543" s="94" t="s">
        <v>114</v>
      </c>
      <c r="G543" s="94" t="str">
        <f>IF(SPtemplate2!C543="","",SPtemplate2!C543)</f>
        <v/>
      </c>
    </row>
    <row r="544" spans="1:7" x14ac:dyDescent="0.25">
      <c r="A544" s="94" t="str">
        <f>IF(SPtemplate2!A544="","",SPtemplate2!A544)</f>
        <v/>
      </c>
      <c r="B544" s="94" t="str">
        <f>IF(SPtemplate2!G544="","",SPtemplate2!G544)</f>
        <v/>
      </c>
      <c r="C544" s="94" t="str">
        <f>IF(SPtemplate2!C544="","",SPtemplate2!C544)</f>
        <v/>
      </c>
      <c r="D544" s="94" t="str">
        <f>IF(SPtemplate2!D544="","", SPtemplate2!D544)</f>
        <v/>
      </c>
      <c r="E544" s="94" t="str">
        <f>IF(SPtemplate2!E544="","",SPtemplate2!E544)</f>
        <v/>
      </c>
      <c r="F544" s="94" t="s">
        <v>114</v>
      </c>
      <c r="G544" s="94" t="str">
        <f>IF(SPtemplate2!C544="","",SPtemplate2!C544)</f>
        <v/>
      </c>
    </row>
    <row r="545" spans="1:7" x14ac:dyDescent="0.25">
      <c r="A545" s="94" t="str">
        <f>IF(SPtemplate2!A545="","",SPtemplate2!A545)</f>
        <v/>
      </c>
      <c r="B545" s="94" t="str">
        <f>IF(SPtemplate2!G545="","",SPtemplate2!G545)</f>
        <v/>
      </c>
      <c r="C545" s="94" t="str">
        <f>IF(SPtemplate2!C545="","",SPtemplate2!C545)</f>
        <v/>
      </c>
      <c r="D545" s="94" t="str">
        <f>IF(SPtemplate2!D545="","", SPtemplate2!D545)</f>
        <v/>
      </c>
      <c r="E545" s="94" t="str">
        <f>IF(SPtemplate2!E545="","",SPtemplate2!E545)</f>
        <v/>
      </c>
      <c r="F545" s="94" t="s">
        <v>114</v>
      </c>
      <c r="G545" s="94" t="str">
        <f>IF(SPtemplate2!C545="","",SPtemplate2!C545)</f>
        <v/>
      </c>
    </row>
    <row r="546" spans="1:7" x14ac:dyDescent="0.25">
      <c r="A546" s="94" t="str">
        <f>IF(SPtemplate2!A546="","",SPtemplate2!A546)</f>
        <v/>
      </c>
      <c r="B546" s="94" t="str">
        <f>IF(SPtemplate2!G546="","",SPtemplate2!G546)</f>
        <v/>
      </c>
      <c r="C546" s="94" t="str">
        <f>IF(SPtemplate2!C546="","",SPtemplate2!C546)</f>
        <v/>
      </c>
      <c r="D546" s="94" t="str">
        <f>IF(SPtemplate2!D546="","", SPtemplate2!D546)</f>
        <v/>
      </c>
      <c r="E546" s="94" t="str">
        <f>IF(SPtemplate2!E546="","",SPtemplate2!E546)</f>
        <v/>
      </c>
      <c r="F546" s="94" t="s">
        <v>114</v>
      </c>
      <c r="G546" s="94" t="str">
        <f>IF(SPtemplate2!C546="","",SPtemplate2!C546)</f>
        <v/>
      </c>
    </row>
    <row r="547" spans="1:7" x14ac:dyDescent="0.25">
      <c r="A547" s="94" t="str">
        <f>IF(SPtemplate2!A547="","",SPtemplate2!A547)</f>
        <v/>
      </c>
      <c r="B547" s="94" t="str">
        <f>IF(SPtemplate2!G547="","",SPtemplate2!G547)</f>
        <v/>
      </c>
      <c r="C547" s="94" t="str">
        <f>IF(SPtemplate2!C547="","",SPtemplate2!C547)</f>
        <v/>
      </c>
      <c r="D547" s="94" t="str">
        <f>IF(SPtemplate2!D547="","", SPtemplate2!D547)</f>
        <v/>
      </c>
      <c r="E547" s="94" t="str">
        <f>IF(SPtemplate2!E547="","",SPtemplate2!E547)</f>
        <v/>
      </c>
      <c r="F547" s="94" t="s">
        <v>114</v>
      </c>
      <c r="G547" s="94" t="str">
        <f>IF(SPtemplate2!C547="","",SPtemplate2!C547)</f>
        <v/>
      </c>
    </row>
    <row r="548" spans="1:7" x14ac:dyDescent="0.25">
      <c r="A548" s="94" t="str">
        <f>IF(SPtemplate2!A548="","",SPtemplate2!A548)</f>
        <v/>
      </c>
      <c r="B548" s="94" t="str">
        <f>IF(SPtemplate2!G548="","",SPtemplate2!G548)</f>
        <v/>
      </c>
      <c r="C548" s="94" t="str">
        <f>IF(SPtemplate2!C548="","",SPtemplate2!C548)</f>
        <v/>
      </c>
      <c r="D548" s="94" t="str">
        <f>IF(SPtemplate2!D548="","", SPtemplate2!D548)</f>
        <v/>
      </c>
      <c r="E548" s="94" t="str">
        <f>IF(SPtemplate2!E548="","",SPtemplate2!E548)</f>
        <v/>
      </c>
      <c r="F548" s="94" t="s">
        <v>114</v>
      </c>
      <c r="G548" s="94" t="str">
        <f>IF(SPtemplate2!C548="","",SPtemplate2!C548)</f>
        <v/>
      </c>
    </row>
    <row r="549" spans="1:7" x14ac:dyDescent="0.25">
      <c r="A549" s="94" t="str">
        <f>IF(SPtemplate2!A549="","",SPtemplate2!A549)</f>
        <v/>
      </c>
      <c r="B549" s="94" t="str">
        <f>IF(SPtemplate2!G549="","",SPtemplate2!G549)</f>
        <v/>
      </c>
      <c r="C549" s="94" t="str">
        <f>IF(SPtemplate2!C549="","",SPtemplate2!C549)</f>
        <v/>
      </c>
      <c r="D549" s="94" t="str">
        <f>IF(SPtemplate2!D549="","", SPtemplate2!D549)</f>
        <v/>
      </c>
      <c r="E549" s="94" t="str">
        <f>IF(SPtemplate2!E549="","",SPtemplate2!E549)</f>
        <v/>
      </c>
      <c r="F549" s="94" t="s">
        <v>114</v>
      </c>
      <c r="G549" s="94" t="str">
        <f>IF(SPtemplate2!C549="","",SPtemplate2!C549)</f>
        <v/>
      </c>
    </row>
    <row r="550" spans="1:7" x14ac:dyDescent="0.25">
      <c r="A550" s="94" t="str">
        <f>IF(SPtemplate2!A550="","",SPtemplate2!A550)</f>
        <v/>
      </c>
      <c r="B550" s="94" t="str">
        <f>IF(SPtemplate2!G550="","",SPtemplate2!G550)</f>
        <v/>
      </c>
      <c r="C550" s="94" t="str">
        <f>IF(SPtemplate2!C550="","",SPtemplate2!C550)</f>
        <v/>
      </c>
      <c r="D550" s="94" t="str">
        <f>IF(SPtemplate2!D550="","", SPtemplate2!D550)</f>
        <v/>
      </c>
      <c r="E550" s="94" t="str">
        <f>IF(SPtemplate2!E550="","",SPtemplate2!E550)</f>
        <v/>
      </c>
      <c r="F550" s="94" t="s">
        <v>114</v>
      </c>
      <c r="G550" s="94" t="str">
        <f>IF(SPtemplate2!C550="","",SPtemplate2!C550)</f>
        <v/>
      </c>
    </row>
    <row r="551" spans="1:7" x14ac:dyDescent="0.25">
      <c r="A551" s="94" t="str">
        <f>IF(SPtemplate2!A551="","",SPtemplate2!A551)</f>
        <v/>
      </c>
      <c r="B551" s="94" t="str">
        <f>IF(SPtemplate2!G551="","",SPtemplate2!G551)</f>
        <v/>
      </c>
      <c r="C551" s="94" t="str">
        <f>IF(SPtemplate2!C551="","",SPtemplate2!C551)</f>
        <v/>
      </c>
      <c r="D551" s="94" t="str">
        <f>IF(SPtemplate2!D551="","", SPtemplate2!D551)</f>
        <v/>
      </c>
      <c r="E551" s="94" t="str">
        <f>IF(SPtemplate2!E551="","",SPtemplate2!E551)</f>
        <v/>
      </c>
      <c r="F551" s="94" t="s">
        <v>114</v>
      </c>
      <c r="G551" s="94" t="str">
        <f>IF(SPtemplate2!C551="","",SPtemplate2!C551)</f>
        <v/>
      </c>
    </row>
    <row r="552" spans="1:7" x14ac:dyDescent="0.25">
      <c r="A552" s="94" t="str">
        <f>IF(SPtemplate2!A552="","",SPtemplate2!A552)</f>
        <v/>
      </c>
      <c r="B552" s="94" t="str">
        <f>IF(SPtemplate2!G552="","",SPtemplate2!G552)</f>
        <v/>
      </c>
      <c r="C552" s="94" t="str">
        <f>IF(SPtemplate2!C552="","",SPtemplate2!C552)</f>
        <v/>
      </c>
      <c r="D552" s="94" t="str">
        <f>IF(SPtemplate2!D552="","", SPtemplate2!D552)</f>
        <v/>
      </c>
      <c r="E552" s="94" t="str">
        <f>IF(SPtemplate2!E552="","",SPtemplate2!E552)</f>
        <v/>
      </c>
      <c r="F552" s="94" t="s">
        <v>114</v>
      </c>
      <c r="G552" s="94" t="str">
        <f>IF(SPtemplate2!C552="","",SPtemplate2!C552)</f>
        <v/>
      </c>
    </row>
    <row r="553" spans="1:7" x14ac:dyDescent="0.25">
      <c r="A553" s="94" t="str">
        <f>IF(SPtemplate2!A553="","",SPtemplate2!A553)</f>
        <v/>
      </c>
      <c r="B553" s="94" t="str">
        <f>IF(SPtemplate2!G553="","",SPtemplate2!G553)</f>
        <v/>
      </c>
      <c r="C553" s="94" t="str">
        <f>IF(SPtemplate2!C553="","",SPtemplate2!C553)</f>
        <v/>
      </c>
      <c r="D553" s="94" t="str">
        <f>IF(SPtemplate2!D553="","", SPtemplate2!D553)</f>
        <v/>
      </c>
      <c r="E553" s="94" t="str">
        <f>IF(SPtemplate2!E553="","",SPtemplate2!E553)</f>
        <v/>
      </c>
      <c r="F553" s="94" t="s">
        <v>114</v>
      </c>
      <c r="G553" s="94" t="str">
        <f>IF(SPtemplate2!C553="","",SPtemplate2!C553)</f>
        <v/>
      </c>
    </row>
    <row r="554" spans="1:7" x14ac:dyDescent="0.25">
      <c r="A554" s="94" t="str">
        <f>IF(SPtemplate2!A554="","",SPtemplate2!A554)</f>
        <v/>
      </c>
      <c r="B554" s="94" t="str">
        <f>IF(SPtemplate2!G554="","",SPtemplate2!G554)</f>
        <v/>
      </c>
      <c r="C554" s="94" t="str">
        <f>IF(SPtemplate2!C554="","",SPtemplate2!C554)</f>
        <v/>
      </c>
      <c r="D554" s="94" t="str">
        <f>IF(SPtemplate2!D554="","", SPtemplate2!D554)</f>
        <v/>
      </c>
      <c r="E554" s="94" t="str">
        <f>IF(SPtemplate2!E554="","",SPtemplate2!E554)</f>
        <v/>
      </c>
      <c r="F554" s="94" t="s">
        <v>114</v>
      </c>
      <c r="G554" s="94" t="str">
        <f>IF(SPtemplate2!C554="","",SPtemplate2!C554)</f>
        <v/>
      </c>
    </row>
    <row r="555" spans="1:7" x14ac:dyDescent="0.25">
      <c r="A555" s="94" t="str">
        <f>IF(SPtemplate2!A555="","",SPtemplate2!A555)</f>
        <v/>
      </c>
      <c r="B555" s="94" t="str">
        <f>IF(SPtemplate2!G555="","",SPtemplate2!G555)</f>
        <v/>
      </c>
      <c r="C555" s="94" t="str">
        <f>IF(SPtemplate2!C555="","",SPtemplate2!C555)</f>
        <v/>
      </c>
      <c r="D555" s="94" t="str">
        <f>IF(SPtemplate2!D555="","", SPtemplate2!D555)</f>
        <v/>
      </c>
      <c r="E555" s="94" t="str">
        <f>IF(SPtemplate2!E555="","",SPtemplate2!E555)</f>
        <v/>
      </c>
      <c r="F555" s="94" t="s">
        <v>114</v>
      </c>
      <c r="G555" s="94" t="str">
        <f>IF(SPtemplate2!C555="","",SPtemplate2!C555)</f>
        <v/>
      </c>
    </row>
    <row r="556" spans="1:7" x14ac:dyDescent="0.25">
      <c r="A556" s="94" t="str">
        <f>IF(SPtemplate2!A556="","",SPtemplate2!A556)</f>
        <v/>
      </c>
      <c r="B556" s="94" t="str">
        <f>IF(SPtemplate2!G556="","",SPtemplate2!G556)</f>
        <v/>
      </c>
      <c r="C556" s="94" t="str">
        <f>IF(SPtemplate2!C556="","",SPtemplate2!C556)</f>
        <v/>
      </c>
      <c r="D556" s="94" t="str">
        <f>IF(SPtemplate2!D556="","", SPtemplate2!D556)</f>
        <v/>
      </c>
      <c r="E556" s="94" t="str">
        <f>IF(SPtemplate2!E556="","",SPtemplate2!E556)</f>
        <v/>
      </c>
      <c r="F556" s="94" t="s">
        <v>114</v>
      </c>
      <c r="G556" s="94" t="str">
        <f>IF(SPtemplate2!C556="","",SPtemplate2!C556)</f>
        <v/>
      </c>
    </row>
    <row r="557" spans="1:7" x14ac:dyDescent="0.25">
      <c r="A557" s="94" t="str">
        <f>IF(SPtemplate2!A557="","",SPtemplate2!A557)</f>
        <v/>
      </c>
      <c r="B557" s="94" t="str">
        <f>IF(SPtemplate2!G557="","",SPtemplate2!G557)</f>
        <v/>
      </c>
      <c r="C557" s="94" t="str">
        <f>IF(SPtemplate2!C557="","",SPtemplate2!C557)</f>
        <v/>
      </c>
      <c r="D557" s="94" t="str">
        <f>IF(SPtemplate2!D557="","", SPtemplate2!D557)</f>
        <v/>
      </c>
      <c r="E557" s="94" t="str">
        <f>IF(SPtemplate2!E557="","",SPtemplate2!E557)</f>
        <v/>
      </c>
      <c r="F557" s="94" t="s">
        <v>114</v>
      </c>
      <c r="G557" s="94" t="str">
        <f>IF(SPtemplate2!C557="","",SPtemplate2!C557)</f>
        <v/>
      </c>
    </row>
    <row r="558" spans="1:7" x14ac:dyDescent="0.25">
      <c r="A558" s="94" t="str">
        <f>IF(SPtemplate2!A558="","",SPtemplate2!A558)</f>
        <v/>
      </c>
      <c r="B558" s="94" t="str">
        <f>IF(SPtemplate2!G558="","",SPtemplate2!G558)</f>
        <v/>
      </c>
      <c r="C558" s="94" t="str">
        <f>IF(SPtemplate2!C558="","",SPtemplate2!C558)</f>
        <v/>
      </c>
      <c r="D558" s="94" t="str">
        <f>IF(SPtemplate2!D558="","", SPtemplate2!D558)</f>
        <v/>
      </c>
      <c r="E558" s="94" t="str">
        <f>IF(SPtemplate2!E558="","",SPtemplate2!E558)</f>
        <v/>
      </c>
      <c r="F558" s="94" t="s">
        <v>114</v>
      </c>
      <c r="G558" s="94" t="str">
        <f>IF(SPtemplate2!C558="","",SPtemplate2!C558)</f>
        <v/>
      </c>
    </row>
    <row r="559" spans="1:7" x14ac:dyDescent="0.25">
      <c r="A559" s="94" t="str">
        <f>IF(SPtemplate2!A559="","",SPtemplate2!A559)</f>
        <v/>
      </c>
      <c r="B559" s="94" t="str">
        <f>IF(SPtemplate2!G559="","",SPtemplate2!G559)</f>
        <v/>
      </c>
      <c r="C559" s="94" t="str">
        <f>IF(SPtemplate2!C559="","",SPtemplate2!C559)</f>
        <v/>
      </c>
      <c r="D559" s="94" t="str">
        <f>IF(SPtemplate2!D559="","", SPtemplate2!D559)</f>
        <v/>
      </c>
      <c r="E559" s="94" t="str">
        <f>IF(SPtemplate2!E559="","",SPtemplate2!E559)</f>
        <v/>
      </c>
      <c r="F559" s="94" t="s">
        <v>114</v>
      </c>
      <c r="G559" s="94" t="str">
        <f>IF(SPtemplate2!C559="","",SPtemplate2!C559)</f>
        <v/>
      </c>
    </row>
    <row r="560" spans="1:7" x14ac:dyDescent="0.25">
      <c r="A560" s="94" t="str">
        <f>IF(SPtemplate2!A560="","",SPtemplate2!A560)</f>
        <v/>
      </c>
      <c r="B560" s="94" t="str">
        <f>IF(SPtemplate2!G560="","",SPtemplate2!G560)</f>
        <v/>
      </c>
      <c r="C560" s="94" t="str">
        <f>IF(SPtemplate2!C560="","",SPtemplate2!C560)</f>
        <v/>
      </c>
      <c r="D560" s="94" t="str">
        <f>IF(SPtemplate2!D560="","", SPtemplate2!D560)</f>
        <v/>
      </c>
      <c r="E560" s="94" t="str">
        <f>IF(SPtemplate2!E560="","",SPtemplate2!E560)</f>
        <v/>
      </c>
      <c r="F560" s="94" t="s">
        <v>114</v>
      </c>
      <c r="G560" s="94" t="str">
        <f>IF(SPtemplate2!C560="","",SPtemplate2!C560)</f>
        <v/>
      </c>
    </row>
    <row r="561" spans="1:7" x14ac:dyDescent="0.25">
      <c r="A561" s="94" t="str">
        <f>IF(SPtemplate2!A561="","",SPtemplate2!A561)</f>
        <v/>
      </c>
      <c r="B561" s="94" t="str">
        <f>IF(SPtemplate2!G561="","",SPtemplate2!G561)</f>
        <v/>
      </c>
      <c r="C561" s="94" t="str">
        <f>IF(SPtemplate2!C561="","",SPtemplate2!C561)</f>
        <v/>
      </c>
      <c r="D561" s="94" t="str">
        <f>IF(SPtemplate2!D561="","", SPtemplate2!D561)</f>
        <v/>
      </c>
      <c r="E561" s="94" t="str">
        <f>IF(SPtemplate2!E561="","",SPtemplate2!E561)</f>
        <v/>
      </c>
      <c r="F561" s="94" t="s">
        <v>114</v>
      </c>
      <c r="G561" s="94" t="str">
        <f>IF(SPtemplate2!C561="","",SPtemplate2!C561)</f>
        <v/>
      </c>
    </row>
    <row r="562" spans="1:7" x14ac:dyDescent="0.25">
      <c r="A562" s="94" t="str">
        <f>IF(SPtemplate2!A562="","",SPtemplate2!A562)</f>
        <v/>
      </c>
      <c r="B562" s="94" t="str">
        <f>IF(SPtemplate2!G562="","",SPtemplate2!G562)</f>
        <v/>
      </c>
      <c r="C562" s="94" t="str">
        <f>IF(SPtemplate2!C562="","",SPtemplate2!C562)</f>
        <v/>
      </c>
      <c r="D562" s="94" t="str">
        <f>IF(SPtemplate2!D562="","", SPtemplate2!D562)</f>
        <v/>
      </c>
      <c r="E562" s="94" t="str">
        <f>IF(SPtemplate2!E562="","",SPtemplate2!E562)</f>
        <v/>
      </c>
      <c r="F562" s="94" t="s">
        <v>114</v>
      </c>
      <c r="G562" s="94" t="str">
        <f>IF(SPtemplate2!C562="","",SPtemplate2!C562)</f>
        <v/>
      </c>
    </row>
    <row r="563" spans="1:7" x14ac:dyDescent="0.25">
      <c r="A563" s="94" t="str">
        <f>IF(SPtemplate2!A563="","",SPtemplate2!A563)</f>
        <v/>
      </c>
      <c r="B563" s="94" t="str">
        <f>IF(SPtemplate2!G563="","",SPtemplate2!G563)</f>
        <v/>
      </c>
      <c r="C563" s="94" t="str">
        <f>IF(SPtemplate2!C563="","",SPtemplate2!C563)</f>
        <v/>
      </c>
      <c r="D563" s="94" t="str">
        <f>IF(SPtemplate2!D563="","", SPtemplate2!D563)</f>
        <v/>
      </c>
      <c r="E563" s="94" t="str">
        <f>IF(SPtemplate2!E563="","",SPtemplate2!E563)</f>
        <v/>
      </c>
      <c r="F563" s="94" t="s">
        <v>114</v>
      </c>
      <c r="G563" s="94" t="str">
        <f>IF(SPtemplate2!C563="","",SPtemplate2!C563)</f>
        <v/>
      </c>
    </row>
    <row r="564" spans="1:7" x14ac:dyDescent="0.25">
      <c r="A564" s="94" t="str">
        <f>IF(SPtemplate2!A564="","",SPtemplate2!A564)</f>
        <v/>
      </c>
      <c r="B564" s="94" t="str">
        <f>IF(SPtemplate2!G564="","",SPtemplate2!G564)</f>
        <v/>
      </c>
      <c r="C564" s="94" t="str">
        <f>IF(SPtemplate2!C564="","",SPtemplate2!C564)</f>
        <v/>
      </c>
      <c r="D564" s="94" t="str">
        <f>IF(SPtemplate2!D564="","", SPtemplate2!D564)</f>
        <v/>
      </c>
      <c r="E564" s="94" t="str">
        <f>IF(SPtemplate2!E564="","",SPtemplate2!E564)</f>
        <v/>
      </c>
      <c r="F564" s="94" t="s">
        <v>114</v>
      </c>
      <c r="G564" s="94" t="str">
        <f>IF(SPtemplate2!C564="","",SPtemplate2!C564)</f>
        <v/>
      </c>
    </row>
    <row r="565" spans="1:7" x14ac:dyDescent="0.25">
      <c r="A565" s="94" t="str">
        <f>IF(SPtemplate2!A565="","",SPtemplate2!A565)</f>
        <v/>
      </c>
      <c r="B565" s="94" t="str">
        <f>IF(SPtemplate2!G565="","",SPtemplate2!G565)</f>
        <v/>
      </c>
      <c r="C565" s="94" t="str">
        <f>IF(SPtemplate2!C565="","",SPtemplate2!C565)</f>
        <v/>
      </c>
      <c r="D565" s="94" t="str">
        <f>IF(SPtemplate2!D565="","", SPtemplate2!D565)</f>
        <v/>
      </c>
      <c r="E565" s="94" t="str">
        <f>IF(SPtemplate2!E565="","",SPtemplate2!E565)</f>
        <v/>
      </c>
      <c r="F565" s="94" t="s">
        <v>114</v>
      </c>
      <c r="G565" s="94" t="str">
        <f>IF(SPtemplate2!C565="","",SPtemplate2!C565)</f>
        <v/>
      </c>
    </row>
    <row r="566" spans="1:7" x14ac:dyDescent="0.25">
      <c r="A566" s="94" t="str">
        <f>IF(SPtemplate2!A566="","",SPtemplate2!A566)</f>
        <v/>
      </c>
      <c r="B566" s="94" t="str">
        <f>IF(SPtemplate2!G566="","",SPtemplate2!G566)</f>
        <v/>
      </c>
      <c r="C566" s="94" t="str">
        <f>IF(SPtemplate2!C566="","",SPtemplate2!C566)</f>
        <v/>
      </c>
      <c r="D566" s="94" t="str">
        <f>IF(SPtemplate2!D566="","", SPtemplate2!D566)</f>
        <v/>
      </c>
      <c r="E566" s="94" t="str">
        <f>IF(SPtemplate2!E566="","",SPtemplate2!E566)</f>
        <v/>
      </c>
      <c r="F566" s="94" t="s">
        <v>114</v>
      </c>
      <c r="G566" s="94" t="str">
        <f>IF(SPtemplate2!C566="","",SPtemplate2!C566)</f>
        <v/>
      </c>
    </row>
    <row r="567" spans="1:7" x14ac:dyDescent="0.25">
      <c r="A567" s="94" t="str">
        <f>IF(SPtemplate2!A567="","",SPtemplate2!A567)</f>
        <v/>
      </c>
      <c r="B567" s="94" t="str">
        <f>IF(SPtemplate2!G567="","",SPtemplate2!G567)</f>
        <v/>
      </c>
      <c r="C567" s="94" t="str">
        <f>IF(SPtemplate2!C567="","",SPtemplate2!C567)</f>
        <v/>
      </c>
      <c r="D567" s="94" t="str">
        <f>IF(SPtemplate2!D567="","", SPtemplate2!D567)</f>
        <v/>
      </c>
      <c r="E567" s="94" t="str">
        <f>IF(SPtemplate2!E567="","",SPtemplate2!E567)</f>
        <v/>
      </c>
      <c r="F567" s="94" t="s">
        <v>114</v>
      </c>
      <c r="G567" s="94" t="str">
        <f>IF(SPtemplate2!C567="","",SPtemplate2!C567)</f>
        <v/>
      </c>
    </row>
    <row r="568" spans="1:7" x14ac:dyDescent="0.25">
      <c r="A568" s="94" t="str">
        <f>IF(SPtemplate2!A568="","",SPtemplate2!A568)</f>
        <v/>
      </c>
      <c r="B568" s="94" t="str">
        <f>IF(SPtemplate2!G568="","",SPtemplate2!G568)</f>
        <v/>
      </c>
      <c r="C568" s="94" t="str">
        <f>IF(SPtemplate2!C568="","",SPtemplate2!C568)</f>
        <v/>
      </c>
      <c r="D568" s="94" t="str">
        <f>IF(SPtemplate2!D568="","", SPtemplate2!D568)</f>
        <v/>
      </c>
      <c r="E568" s="94" t="str">
        <f>IF(SPtemplate2!E568="","",SPtemplate2!E568)</f>
        <v/>
      </c>
      <c r="F568" s="94" t="s">
        <v>114</v>
      </c>
      <c r="G568" s="94" t="str">
        <f>IF(SPtemplate2!C568="","",SPtemplate2!C568)</f>
        <v/>
      </c>
    </row>
    <row r="569" spans="1:7" x14ac:dyDescent="0.25">
      <c r="A569" s="94" t="str">
        <f>IF(SPtemplate2!A569="","",SPtemplate2!A569)</f>
        <v/>
      </c>
      <c r="B569" s="94" t="str">
        <f>IF(SPtemplate2!G569="","",SPtemplate2!G569)</f>
        <v/>
      </c>
      <c r="C569" s="94" t="str">
        <f>IF(SPtemplate2!C569="","",SPtemplate2!C569)</f>
        <v/>
      </c>
      <c r="D569" s="94" t="str">
        <f>IF(SPtemplate2!D569="","", SPtemplate2!D569)</f>
        <v/>
      </c>
      <c r="E569" s="94" t="str">
        <f>IF(SPtemplate2!E569="","",SPtemplate2!E569)</f>
        <v/>
      </c>
      <c r="F569" s="94" t="s">
        <v>114</v>
      </c>
      <c r="G569" s="94" t="str">
        <f>IF(SPtemplate2!C569="","",SPtemplate2!C569)</f>
        <v/>
      </c>
    </row>
    <row r="570" spans="1:7" x14ac:dyDescent="0.25">
      <c r="A570" s="94" t="str">
        <f>IF(SPtemplate2!A570="","",SPtemplate2!A570)</f>
        <v/>
      </c>
      <c r="B570" s="94" t="str">
        <f>IF(SPtemplate2!G570="","",SPtemplate2!G570)</f>
        <v/>
      </c>
      <c r="C570" s="94" t="str">
        <f>IF(SPtemplate2!C570="","",SPtemplate2!C570)</f>
        <v/>
      </c>
      <c r="D570" s="94" t="str">
        <f>IF(SPtemplate2!D570="","", SPtemplate2!D570)</f>
        <v/>
      </c>
      <c r="E570" s="94" t="str">
        <f>IF(SPtemplate2!E570="","",SPtemplate2!E570)</f>
        <v/>
      </c>
      <c r="F570" s="94" t="s">
        <v>114</v>
      </c>
      <c r="G570" s="94" t="str">
        <f>IF(SPtemplate2!C570="","",SPtemplate2!C570)</f>
        <v/>
      </c>
    </row>
    <row r="571" spans="1:7" x14ac:dyDescent="0.25">
      <c r="A571" s="94" t="str">
        <f>IF(SPtemplate2!A571="","",SPtemplate2!A571)</f>
        <v/>
      </c>
      <c r="B571" s="94" t="str">
        <f>IF(SPtemplate2!G571="","",SPtemplate2!G571)</f>
        <v/>
      </c>
      <c r="C571" s="94" t="str">
        <f>IF(SPtemplate2!C571="","",SPtemplate2!C571)</f>
        <v/>
      </c>
      <c r="D571" s="94" t="str">
        <f>IF(SPtemplate2!D571="","", SPtemplate2!D571)</f>
        <v/>
      </c>
      <c r="E571" s="94" t="str">
        <f>IF(SPtemplate2!E571="","",SPtemplate2!E571)</f>
        <v/>
      </c>
      <c r="F571" s="94" t="s">
        <v>114</v>
      </c>
      <c r="G571" s="94" t="str">
        <f>IF(SPtemplate2!C571="","",SPtemplate2!C571)</f>
        <v/>
      </c>
    </row>
    <row r="572" spans="1:7" x14ac:dyDescent="0.25">
      <c r="A572" s="94" t="str">
        <f>IF(SPtemplate2!A572="","",SPtemplate2!A572)</f>
        <v/>
      </c>
      <c r="B572" s="94" t="str">
        <f>IF(SPtemplate2!G572="","",SPtemplate2!G572)</f>
        <v/>
      </c>
      <c r="C572" s="94" t="str">
        <f>IF(SPtemplate2!C572="","",SPtemplate2!C572)</f>
        <v/>
      </c>
      <c r="D572" s="94" t="str">
        <f>IF(SPtemplate2!D572="","", SPtemplate2!D572)</f>
        <v/>
      </c>
      <c r="E572" s="94" t="str">
        <f>IF(SPtemplate2!E572="","",SPtemplate2!E572)</f>
        <v/>
      </c>
      <c r="F572" s="94" t="s">
        <v>114</v>
      </c>
      <c r="G572" s="94" t="str">
        <f>IF(SPtemplate2!C572="","",SPtemplate2!C572)</f>
        <v/>
      </c>
    </row>
    <row r="573" spans="1:7" x14ac:dyDescent="0.25">
      <c r="A573" s="94" t="str">
        <f>IF(SPtemplate2!A573="","",SPtemplate2!A573)</f>
        <v/>
      </c>
      <c r="B573" s="94" t="str">
        <f>IF(SPtemplate2!G573="","",SPtemplate2!G573)</f>
        <v/>
      </c>
      <c r="C573" s="94" t="str">
        <f>IF(SPtemplate2!C573="","",SPtemplate2!C573)</f>
        <v/>
      </c>
      <c r="D573" s="94" t="str">
        <f>IF(SPtemplate2!D573="","", SPtemplate2!D573)</f>
        <v/>
      </c>
      <c r="E573" s="94" t="str">
        <f>IF(SPtemplate2!E573="","",SPtemplate2!E573)</f>
        <v/>
      </c>
      <c r="F573" s="94" t="s">
        <v>114</v>
      </c>
      <c r="G573" s="94" t="str">
        <f>IF(SPtemplate2!C573="","",SPtemplate2!C573)</f>
        <v/>
      </c>
    </row>
    <row r="574" spans="1:7" x14ac:dyDescent="0.25">
      <c r="A574" s="94" t="str">
        <f>IF(SPtemplate2!A574="","",SPtemplate2!A574)</f>
        <v/>
      </c>
      <c r="B574" s="94" t="str">
        <f>IF(SPtemplate2!G574="","",SPtemplate2!G574)</f>
        <v/>
      </c>
      <c r="C574" s="94" t="str">
        <f>IF(SPtemplate2!C574="","",SPtemplate2!C574)</f>
        <v/>
      </c>
      <c r="D574" s="94" t="str">
        <f>IF(SPtemplate2!D574="","", SPtemplate2!D574)</f>
        <v/>
      </c>
      <c r="E574" s="94" t="str">
        <f>IF(SPtemplate2!E574="","",SPtemplate2!E574)</f>
        <v/>
      </c>
      <c r="F574" s="94" t="s">
        <v>114</v>
      </c>
      <c r="G574" s="94" t="str">
        <f>IF(SPtemplate2!C574="","",SPtemplate2!C574)</f>
        <v/>
      </c>
    </row>
    <row r="575" spans="1:7" x14ac:dyDescent="0.25">
      <c r="A575" s="94" t="str">
        <f>IF(SPtemplate2!A575="","",SPtemplate2!A575)</f>
        <v/>
      </c>
      <c r="B575" s="94" t="str">
        <f>IF(SPtemplate2!G575="","",SPtemplate2!G575)</f>
        <v/>
      </c>
      <c r="C575" s="94" t="str">
        <f>IF(SPtemplate2!C575="","",SPtemplate2!C575)</f>
        <v/>
      </c>
      <c r="D575" s="94" t="str">
        <f>IF(SPtemplate2!D575="","", SPtemplate2!D575)</f>
        <v/>
      </c>
      <c r="E575" s="94" t="str">
        <f>IF(SPtemplate2!E575="","",SPtemplate2!E575)</f>
        <v/>
      </c>
      <c r="F575" s="94" t="s">
        <v>114</v>
      </c>
      <c r="G575" s="94" t="str">
        <f>IF(SPtemplate2!C575="","",SPtemplate2!C575)</f>
        <v/>
      </c>
    </row>
    <row r="576" spans="1:7" x14ac:dyDescent="0.25">
      <c r="A576" s="94" t="str">
        <f>IF(SPtemplate2!A576="","",SPtemplate2!A576)</f>
        <v/>
      </c>
      <c r="B576" s="94" t="str">
        <f>IF(SPtemplate2!G576="","",SPtemplate2!G576)</f>
        <v/>
      </c>
      <c r="C576" s="94" t="str">
        <f>IF(SPtemplate2!C576="","",SPtemplate2!C576)</f>
        <v/>
      </c>
      <c r="D576" s="94" t="str">
        <f>IF(SPtemplate2!D576="","", SPtemplate2!D576)</f>
        <v/>
      </c>
      <c r="E576" s="94" t="str">
        <f>IF(SPtemplate2!E576="","",SPtemplate2!E576)</f>
        <v/>
      </c>
      <c r="F576" s="94" t="s">
        <v>114</v>
      </c>
      <c r="G576" s="94" t="str">
        <f>IF(SPtemplate2!C576="","",SPtemplate2!C576)</f>
        <v/>
      </c>
    </row>
    <row r="577" spans="1:7" x14ac:dyDescent="0.25">
      <c r="A577" s="94" t="str">
        <f>IF(SPtemplate2!A577="","",SPtemplate2!A577)</f>
        <v/>
      </c>
      <c r="B577" s="94" t="str">
        <f>IF(SPtemplate2!G577="","",SPtemplate2!G577)</f>
        <v/>
      </c>
      <c r="C577" s="94" t="str">
        <f>IF(SPtemplate2!C577="","",SPtemplate2!C577)</f>
        <v/>
      </c>
      <c r="D577" s="94" t="str">
        <f>IF(SPtemplate2!D577="","", SPtemplate2!D577)</f>
        <v/>
      </c>
      <c r="E577" s="94" t="str">
        <f>IF(SPtemplate2!E577="","",SPtemplate2!E577)</f>
        <v/>
      </c>
      <c r="F577" s="94" t="s">
        <v>114</v>
      </c>
      <c r="G577" s="94" t="str">
        <f>IF(SPtemplate2!C577="","",SPtemplate2!C577)</f>
        <v/>
      </c>
    </row>
    <row r="578" spans="1:7" x14ac:dyDescent="0.25">
      <c r="A578" s="94" t="str">
        <f>IF(SPtemplate2!A578="","",SPtemplate2!A578)</f>
        <v/>
      </c>
      <c r="B578" s="94" t="str">
        <f>IF(SPtemplate2!G578="","",SPtemplate2!G578)</f>
        <v/>
      </c>
      <c r="C578" s="94" t="str">
        <f>IF(SPtemplate2!C578="","",SPtemplate2!C578)</f>
        <v/>
      </c>
      <c r="D578" s="94" t="str">
        <f>IF(SPtemplate2!D578="","", SPtemplate2!D578)</f>
        <v/>
      </c>
      <c r="E578" s="94" t="str">
        <f>IF(SPtemplate2!E578="","",SPtemplate2!E578)</f>
        <v/>
      </c>
      <c r="F578" s="94" t="s">
        <v>114</v>
      </c>
      <c r="G578" s="94" t="str">
        <f>IF(SPtemplate2!C578="","",SPtemplate2!C578)</f>
        <v/>
      </c>
    </row>
    <row r="579" spans="1:7" x14ac:dyDescent="0.25">
      <c r="A579" s="94" t="str">
        <f>IF(SPtemplate2!A579="","",SPtemplate2!A579)</f>
        <v/>
      </c>
      <c r="B579" s="94" t="str">
        <f>IF(SPtemplate2!G579="","",SPtemplate2!G579)</f>
        <v/>
      </c>
      <c r="C579" s="94" t="str">
        <f>IF(SPtemplate2!C579="","",SPtemplate2!C579)</f>
        <v/>
      </c>
      <c r="D579" s="94" t="str">
        <f>IF(SPtemplate2!D579="","", SPtemplate2!D579)</f>
        <v/>
      </c>
      <c r="E579" s="94" t="str">
        <f>IF(SPtemplate2!E579="","",SPtemplate2!E579)</f>
        <v/>
      </c>
      <c r="F579" s="94" t="s">
        <v>114</v>
      </c>
      <c r="G579" s="94" t="str">
        <f>IF(SPtemplate2!C579="","",SPtemplate2!C579)</f>
        <v/>
      </c>
    </row>
    <row r="580" spans="1:7" x14ac:dyDescent="0.25">
      <c r="A580" s="94" t="str">
        <f>IF(SPtemplate2!A580="","",SPtemplate2!A580)</f>
        <v/>
      </c>
      <c r="B580" s="94" t="str">
        <f>IF(SPtemplate2!G580="","",SPtemplate2!G580)</f>
        <v/>
      </c>
      <c r="C580" s="94" t="str">
        <f>IF(SPtemplate2!C580="","",SPtemplate2!C580)</f>
        <v/>
      </c>
      <c r="D580" s="94" t="str">
        <f>IF(SPtemplate2!D580="","", SPtemplate2!D580)</f>
        <v/>
      </c>
      <c r="E580" s="94" t="str">
        <f>IF(SPtemplate2!E580="","",SPtemplate2!E580)</f>
        <v/>
      </c>
      <c r="F580" s="94" t="s">
        <v>114</v>
      </c>
      <c r="G580" s="94" t="str">
        <f>IF(SPtemplate2!C580="","",SPtemplate2!C580)</f>
        <v/>
      </c>
    </row>
    <row r="581" spans="1:7" x14ac:dyDescent="0.25">
      <c r="A581" s="94" t="str">
        <f>IF(SPtemplate2!A581="","",SPtemplate2!A581)</f>
        <v/>
      </c>
      <c r="B581" s="94" t="str">
        <f>IF(SPtemplate2!G581="","",SPtemplate2!G581)</f>
        <v/>
      </c>
      <c r="C581" s="94" t="str">
        <f>IF(SPtemplate2!C581="","",SPtemplate2!C581)</f>
        <v/>
      </c>
      <c r="D581" s="94" t="str">
        <f>IF(SPtemplate2!D581="","", SPtemplate2!D581)</f>
        <v/>
      </c>
      <c r="E581" s="94" t="str">
        <f>IF(SPtemplate2!E581="","",SPtemplate2!E581)</f>
        <v/>
      </c>
      <c r="F581" s="94" t="s">
        <v>114</v>
      </c>
      <c r="G581" s="94" t="str">
        <f>IF(SPtemplate2!C581="","",SPtemplate2!C581)</f>
        <v/>
      </c>
    </row>
    <row r="582" spans="1:7" x14ac:dyDescent="0.25">
      <c r="A582" s="94" t="str">
        <f>IF(SPtemplate2!A582="","",SPtemplate2!A582)</f>
        <v/>
      </c>
      <c r="B582" s="94" t="str">
        <f>IF(SPtemplate2!G582="","",SPtemplate2!G582)</f>
        <v/>
      </c>
      <c r="C582" s="94" t="str">
        <f>IF(SPtemplate2!C582="","",SPtemplate2!C582)</f>
        <v/>
      </c>
      <c r="D582" s="94" t="str">
        <f>IF(SPtemplate2!D582="","", SPtemplate2!D582)</f>
        <v/>
      </c>
      <c r="E582" s="94" t="str">
        <f>IF(SPtemplate2!E582="","",SPtemplate2!E582)</f>
        <v/>
      </c>
      <c r="F582" s="94" t="s">
        <v>114</v>
      </c>
      <c r="G582" s="94" t="str">
        <f>IF(SPtemplate2!C582="","",SPtemplate2!C582)</f>
        <v/>
      </c>
    </row>
    <row r="583" spans="1:7" x14ac:dyDescent="0.25">
      <c r="A583" s="94" t="str">
        <f>IF(SPtemplate2!A583="","",SPtemplate2!A583)</f>
        <v/>
      </c>
      <c r="B583" s="94" t="str">
        <f>IF(SPtemplate2!G583="","",SPtemplate2!G583)</f>
        <v/>
      </c>
      <c r="C583" s="94" t="str">
        <f>IF(SPtemplate2!C583="","",SPtemplate2!C583)</f>
        <v/>
      </c>
      <c r="D583" s="94" t="str">
        <f>IF(SPtemplate2!D583="","", SPtemplate2!D583)</f>
        <v/>
      </c>
      <c r="E583" s="94" t="str">
        <f>IF(SPtemplate2!E583="","",SPtemplate2!E583)</f>
        <v/>
      </c>
      <c r="F583" s="94" t="s">
        <v>114</v>
      </c>
      <c r="G583" s="94" t="str">
        <f>IF(SPtemplate2!C583="","",SPtemplate2!C583)</f>
        <v/>
      </c>
    </row>
    <row r="584" spans="1:7" x14ac:dyDescent="0.25">
      <c r="A584" s="94" t="str">
        <f>IF(SPtemplate2!A584="","",SPtemplate2!A584)</f>
        <v/>
      </c>
      <c r="B584" s="94" t="str">
        <f>IF(SPtemplate2!G584="","",SPtemplate2!G584)</f>
        <v/>
      </c>
      <c r="C584" s="94" t="str">
        <f>IF(SPtemplate2!C584="","",SPtemplate2!C584)</f>
        <v/>
      </c>
      <c r="D584" s="94" t="str">
        <f>IF(SPtemplate2!D584="","", SPtemplate2!D584)</f>
        <v/>
      </c>
      <c r="E584" s="94" t="str">
        <f>IF(SPtemplate2!E584="","",SPtemplate2!E584)</f>
        <v/>
      </c>
      <c r="F584" s="94" t="s">
        <v>114</v>
      </c>
      <c r="G584" s="94" t="str">
        <f>IF(SPtemplate2!C584="","",SPtemplate2!C584)</f>
        <v/>
      </c>
    </row>
    <row r="585" spans="1:7" x14ac:dyDescent="0.25">
      <c r="A585" s="94" t="str">
        <f>IF(SPtemplate2!A585="","",SPtemplate2!A585)</f>
        <v/>
      </c>
      <c r="B585" s="94" t="str">
        <f>IF(SPtemplate2!G585="","",SPtemplate2!G585)</f>
        <v/>
      </c>
      <c r="C585" s="94" t="str">
        <f>IF(SPtemplate2!C585="","",SPtemplate2!C585)</f>
        <v/>
      </c>
      <c r="D585" s="94" t="str">
        <f>IF(SPtemplate2!D585="","", SPtemplate2!D585)</f>
        <v/>
      </c>
      <c r="E585" s="94" t="str">
        <f>IF(SPtemplate2!E585="","",SPtemplate2!E585)</f>
        <v/>
      </c>
      <c r="F585" s="94" t="s">
        <v>114</v>
      </c>
      <c r="G585" s="94" t="str">
        <f>IF(SPtemplate2!C585="","",SPtemplate2!C585)</f>
        <v/>
      </c>
    </row>
    <row r="586" spans="1:7" x14ac:dyDescent="0.25">
      <c r="A586" s="94" t="str">
        <f>IF(SPtemplate2!A586="","",SPtemplate2!A586)</f>
        <v/>
      </c>
      <c r="B586" s="94" t="str">
        <f>IF(SPtemplate2!G586="","",SPtemplate2!G586)</f>
        <v/>
      </c>
      <c r="C586" s="94" t="str">
        <f>IF(SPtemplate2!C586="","",SPtemplate2!C586)</f>
        <v/>
      </c>
      <c r="D586" s="94" t="str">
        <f>IF(SPtemplate2!D586="","", SPtemplate2!D586)</f>
        <v/>
      </c>
      <c r="E586" s="94" t="str">
        <f>IF(SPtemplate2!E586="","",SPtemplate2!E586)</f>
        <v/>
      </c>
      <c r="F586" s="94" t="s">
        <v>114</v>
      </c>
      <c r="G586" s="94" t="str">
        <f>IF(SPtemplate2!C586="","",SPtemplate2!C586)</f>
        <v/>
      </c>
    </row>
    <row r="587" spans="1:7" x14ac:dyDescent="0.25">
      <c r="A587" s="94" t="str">
        <f>IF(SPtemplate2!A587="","",SPtemplate2!A587)</f>
        <v/>
      </c>
      <c r="B587" s="94" t="str">
        <f>IF(SPtemplate2!G587="","",SPtemplate2!G587)</f>
        <v/>
      </c>
      <c r="C587" s="94" t="str">
        <f>IF(SPtemplate2!C587="","",SPtemplate2!C587)</f>
        <v/>
      </c>
      <c r="D587" s="94" t="str">
        <f>IF(SPtemplate2!D587="","", SPtemplate2!D587)</f>
        <v/>
      </c>
      <c r="E587" s="94" t="str">
        <f>IF(SPtemplate2!E587="","",SPtemplate2!E587)</f>
        <v/>
      </c>
      <c r="F587" s="94" t="s">
        <v>114</v>
      </c>
      <c r="G587" s="94" t="str">
        <f>IF(SPtemplate2!C587="","",SPtemplate2!C587)</f>
        <v/>
      </c>
    </row>
    <row r="588" spans="1:7" x14ac:dyDescent="0.25">
      <c r="A588" s="94" t="str">
        <f>IF(SPtemplate2!A588="","",SPtemplate2!A588)</f>
        <v/>
      </c>
      <c r="B588" s="94" t="str">
        <f>IF(SPtemplate2!G588="","",SPtemplate2!G588)</f>
        <v/>
      </c>
      <c r="C588" s="94" t="str">
        <f>IF(SPtemplate2!C588="","",SPtemplate2!C588)</f>
        <v/>
      </c>
      <c r="D588" s="94" t="str">
        <f>IF(SPtemplate2!D588="","", SPtemplate2!D588)</f>
        <v/>
      </c>
      <c r="E588" s="94" t="str">
        <f>IF(SPtemplate2!E588="","",SPtemplate2!E588)</f>
        <v/>
      </c>
      <c r="F588" s="94" t="s">
        <v>114</v>
      </c>
      <c r="G588" s="94" t="str">
        <f>IF(SPtemplate2!C588="","",SPtemplate2!C588)</f>
        <v/>
      </c>
    </row>
    <row r="589" spans="1:7" x14ac:dyDescent="0.25">
      <c r="A589" s="94" t="str">
        <f>IF(SPtemplate2!A589="","",SPtemplate2!A589)</f>
        <v/>
      </c>
      <c r="B589" s="94" t="str">
        <f>IF(SPtemplate2!G589="","",SPtemplate2!G589)</f>
        <v/>
      </c>
      <c r="C589" s="94" t="str">
        <f>IF(SPtemplate2!C589="","",SPtemplate2!C589)</f>
        <v/>
      </c>
      <c r="D589" s="94" t="str">
        <f>IF(SPtemplate2!D589="","", SPtemplate2!D589)</f>
        <v/>
      </c>
      <c r="E589" s="94" t="str">
        <f>IF(SPtemplate2!E589="","",SPtemplate2!E589)</f>
        <v/>
      </c>
      <c r="F589" s="94" t="s">
        <v>114</v>
      </c>
      <c r="G589" s="94" t="str">
        <f>IF(SPtemplate2!C589="","",SPtemplate2!C589)</f>
        <v/>
      </c>
    </row>
    <row r="590" spans="1:7" x14ac:dyDescent="0.25">
      <c r="A590" s="94" t="str">
        <f>IF(SPtemplate2!A590="","",SPtemplate2!A590)</f>
        <v/>
      </c>
      <c r="B590" s="94" t="str">
        <f>IF(SPtemplate2!G590="","",SPtemplate2!G590)</f>
        <v/>
      </c>
      <c r="C590" s="94" t="str">
        <f>IF(SPtemplate2!C590="","",SPtemplate2!C590)</f>
        <v/>
      </c>
      <c r="D590" s="94" t="str">
        <f>IF(SPtemplate2!D590="","", SPtemplate2!D590)</f>
        <v/>
      </c>
      <c r="E590" s="94" t="str">
        <f>IF(SPtemplate2!E590="","",SPtemplate2!E590)</f>
        <v/>
      </c>
      <c r="F590" s="94" t="s">
        <v>114</v>
      </c>
      <c r="G590" s="94" t="str">
        <f>IF(SPtemplate2!C590="","",SPtemplate2!C590)</f>
        <v/>
      </c>
    </row>
    <row r="591" spans="1:7" x14ac:dyDescent="0.25">
      <c r="A591" s="94" t="str">
        <f>IF(SPtemplate2!A591="","",SPtemplate2!A591)</f>
        <v/>
      </c>
      <c r="B591" s="94" t="str">
        <f>IF(SPtemplate2!G591="","",SPtemplate2!G591)</f>
        <v/>
      </c>
      <c r="C591" s="94" t="str">
        <f>IF(SPtemplate2!C591="","",SPtemplate2!C591)</f>
        <v/>
      </c>
      <c r="D591" s="94" t="str">
        <f>IF(SPtemplate2!D591="","", SPtemplate2!D591)</f>
        <v/>
      </c>
      <c r="E591" s="94" t="str">
        <f>IF(SPtemplate2!E591="","",SPtemplate2!E591)</f>
        <v/>
      </c>
      <c r="F591" s="94" t="s">
        <v>114</v>
      </c>
      <c r="G591" s="94" t="str">
        <f>IF(SPtemplate2!C591="","",SPtemplate2!C591)</f>
        <v/>
      </c>
    </row>
    <row r="592" spans="1:7" x14ac:dyDescent="0.25">
      <c r="A592" s="94" t="str">
        <f>IF(SPtemplate2!A592="","",SPtemplate2!A592)</f>
        <v/>
      </c>
      <c r="B592" s="94" t="str">
        <f>IF(SPtemplate2!G592="","",SPtemplate2!G592)</f>
        <v/>
      </c>
      <c r="C592" s="94" t="str">
        <f>IF(SPtemplate2!C592="","",SPtemplate2!C592)</f>
        <v/>
      </c>
      <c r="D592" s="94" t="str">
        <f>IF(SPtemplate2!D592="","", SPtemplate2!D592)</f>
        <v/>
      </c>
      <c r="E592" s="94" t="str">
        <f>IF(SPtemplate2!E592="","",SPtemplate2!E592)</f>
        <v/>
      </c>
      <c r="F592" s="94" t="s">
        <v>114</v>
      </c>
      <c r="G592" s="94" t="str">
        <f>IF(SPtemplate2!C592="","",SPtemplate2!C592)</f>
        <v/>
      </c>
    </row>
    <row r="593" spans="1:7" x14ac:dyDescent="0.25">
      <c r="A593" s="94" t="str">
        <f>IF(SPtemplate2!A593="","",SPtemplate2!A593)</f>
        <v/>
      </c>
      <c r="B593" s="94" t="str">
        <f>IF(SPtemplate2!G593="","",SPtemplate2!G593)</f>
        <v/>
      </c>
      <c r="C593" s="94" t="str">
        <f>IF(SPtemplate2!C593="","",SPtemplate2!C593)</f>
        <v/>
      </c>
      <c r="D593" s="94" t="str">
        <f>IF(SPtemplate2!D593="","", SPtemplate2!D593)</f>
        <v/>
      </c>
      <c r="E593" s="94" t="str">
        <f>IF(SPtemplate2!E593="","",SPtemplate2!E593)</f>
        <v/>
      </c>
      <c r="F593" s="94" t="s">
        <v>114</v>
      </c>
      <c r="G593" s="94" t="str">
        <f>IF(SPtemplate2!C593="","",SPtemplate2!C593)</f>
        <v/>
      </c>
    </row>
    <row r="594" spans="1:7" x14ac:dyDescent="0.25">
      <c r="A594" s="94" t="str">
        <f>IF(SPtemplate2!A594="","",SPtemplate2!A594)</f>
        <v/>
      </c>
      <c r="B594" s="94" t="str">
        <f>IF(SPtemplate2!G594="","",SPtemplate2!G594)</f>
        <v/>
      </c>
      <c r="C594" s="94" t="str">
        <f>IF(SPtemplate2!C594="","",SPtemplate2!C594)</f>
        <v/>
      </c>
      <c r="D594" s="94" t="str">
        <f>IF(SPtemplate2!D594="","", SPtemplate2!D594)</f>
        <v/>
      </c>
      <c r="E594" s="94" t="str">
        <f>IF(SPtemplate2!E594="","",SPtemplate2!E594)</f>
        <v/>
      </c>
      <c r="F594" s="94" t="s">
        <v>114</v>
      </c>
      <c r="G594" s="94" t="str">
        <f>IF(SPtemplate2!C594="","",SPtemplate2!C594)</f>
        <v/>
      </c>
    </row>
    <row r="595" spans="1:7" x14ac:dyDescent="0.25">
      <c r="A595" s="94" t="str">
        <f>IF(SPtemplate2!A595="","",SPtemplate2!A595)</f>
        <v/>
      </c>
      <c r="B595" s="94" t="str">
        <f>IF(SPtemplate2!G595="","",SPtemplate2!G595)</f>
        <v/>
      </c>
      <c r="C595" s="94" t="str">
        <f>IF(SPtemplate2!C595="","",SPtemplate2!C595)</f>
        <v/>
      </c>
      <c r="D595" s="94" t="str">
        <f>IF(SPtemplate2!D595="","", SPtemplate2!D595)</f>
        <v/>
      </c>
      <c r="E595" s="94" t="str">
        <f>IF(SPtemplate2!E595="","",SPtemplate2!E595)</f>
        <v/>
      </c>
      <c r="F595" s="94" t="s">
        <v>114</v>
      </c>
      <c r="G595" s="94" t="str">
        <f>IF(SPtemplate2!C595="","",SPtemplate2!C595)</f>
        <v/>
      </c>
    </row>
    <row r="596" spans="1:7" x14ac:dyDescent="0.25">
      <c r="A596" s="94" t="str">
        <f>IF(SPtemplate2!A596="","",SPtemplate2!A596)</f>
        <v/>
      </c>
      <c r="B596" s="94" t="str">
        <f>IF(SPtemplate2!G596="","",SPtemplate2!G596)</f>
        <v/>
      </c>
      <c r="C596" s="94" t="str">
        <f>IF(SPtemplate2!C596="","",SPtemplate2!C596)</f>
        <v/>
      </c>
      <c r="D596" s="94" t="str">
        <f>IF(SPtemplate2!D596="","", SPtemplate2!D596)</f>
        <v/>
      </c>
      <c r="E596" s="94" t="str">
        <f>IF(SPtemplate2!E596="","",SPtemplate2!E596)</f>
        <v/>
      </c>
      <c r="F596" s="94" t="s">
        <v>114</v>
      </c>
      <c r="G596" s="94" t="str">
        <f>IF(SPtemplate2!C596="","",SPtemplate2!C596)</f>
        <v/>
      </c>
    </row>
    <row r="597" spans="1:7" x14ac:dyDescent="0.25">
      <c r="A597" s="94" t="str">
        <f>IF(SPtemplate2!A597="","",SPtemplate2!A597)</f>
        <v/>
      </c>
      <c r="B597" s="94" t="str">
        <f>IF(SPtemplate2!G597="","",SPtemplate2!G597)</f>
        <v/>
      </c>
      <c r="C597" s="94" t="str">
        <f>IF(SPtemplate2!C597="","",SPtemplate2!C597)</f>
        <v/>
      </c>
      <c r="D597" s="94" t="str">
        <f>IF(SPtemplate2!D597="","", SPtemplate2!D597)</f>
        <v/>
      </c>
      <c r="E597" s="94" t="str">
        <f>IF(SPtemplate2!E597="","",SPtemplate2!E597)</f>
        <v/>
      </c>
      <c r="F597" s="94" t="s">
        <v>114</v>
      </c>
      <c r="G597" s="94" t="str">
        <f>IF(SPtemplate2!C597="","",SPtemplate2!C597)</f>
        <v/>
      </c>
    </row>
    <row r="598" spans="1:7" x14ac:dyDescent="0.25">
      <c r="A598" s="94" t="str">
        <f>IF(SPtemplate2!A598="","",SPtemplate2!A598)</f>
        <v/>
      </c>
      <c r="B598" s="94" t="str">
        <f>IF(SPtemplate2!G598="","",SPtemplate2!G598)</f>
        <v/>
      </c>
      <c r="C598" s="94" t="str">
        <f>IF(SPtemplate2!C598="","",SPtemplate2!C598)</f>
        <v/>
      </c>
      <c r="D598" s="94" t="str">
        <f>IF(SPtemplate2!D598="","", SPtemplate2!D598)</f>
        <v/>
      </c>
      <c r="E598" s="94" t="str">
        <f>IF(SPtemplate2!E598="","",SPtemplate2!E598)</f>
        <v/>
      </c>
      <c r="F598" s="94" t="s">
        <v>114</v>
      </c>
      <c r="G598" s="94" t="str">
        <f>IF(SPtemplate2!C598="","",SPtemplate2!C598)</f>
        <v/>
      </c>
    </row>
    <row r="599" spans="1:7" x14ac:dyDescent="0.25">
      <c r="A599" s="94" t="str">
        <f>IF(SPtemplate2!A599="","",SPtemplate2!A599)</f>
        <v/>
      </c>
      <c r="B599" s="94" t="str">
        <f>IF(SPtemplate2!G599="","",SPtemplate2!G599)</f>
        <v/>
      </c>
      <c r="C599" s="94" t="str">
        <f>IF(SPtemplate2!C599="","",SPtemplate2!C599)</f>
        <v/>
      </c>
      <c r="D599" s="94" t="str">
        <f>IF(SPtemplate2!D599="","", SPtemplate2!D599)</f>
        <v/>
      </c>
      <c r="E599" s="94" t="str">
        <f>IF(SPtemplate2!E599="","",SPtemplate2!E599)</f>
        <v/>
      </c>
      <c r="F599" s="94" t="s">
        <v>114</v>
      </c>
      <c r="G599" s="94" t="str">
        <f>IF(SPtemplate2!C599="","",SPtemplate2!C599)</f>
        <v/>
      </c>
    </row>
    <row r="600" spans="1:7" x14ac:dyDescent="0.25">
      <c r="A600" s="94" t="str">
        <f>IF(SPtemplate2!A600="","",SPtemplate2!A600)</f>
        <v/>
      </c>
      <c r="B600" s="94" t="str">
        <f>IF(SPtemplate2!G600="","",SPtemplate2!G600)</f>
        <v/>
      </c>
      <c r="C600" s="94" t="str">
        <f>IF(SPtemplate2!C600="","",SPtemplate2!C600)</f>
        <v/>
      </c>
      <c r="D600" s="94" t="str">
        <f>IF(SPtemplate2!D600="","", SPtemplate2!D600)</f>
        <v/>
      </c>
      <c r="E600" s="94" t="str">
        <f>IF(SPtemplate2!E600="","",SPtemplate2!E600)</f>
        <v/>
      </c>
      <c r="F600" s="94" t="s">
        <v>114</v>
      </c>
      <c r="G600" s="94" t="str">
        <f>IF(SPtemplate2!C600="","",SPtemplate2!C600)</f>
        <v/>
      </c>
    </row>
    <row r="601" spans="1:7" x14ac:dyDescent="0.25">
      <c r="A601" s="94" t="str">
        <f>IF(SPtemplate2!A601="","",SPtemplate2!A601)</f>
        <v/>
      </c>
      <c r="B601" s="94" t="str">
        <f>IF(SPtemplate2!G601="","",SPtemplate2!G601)</f>
        <v/>
      </c>
      <c r="C601" s="94" t="str">
        <f>IF(SPtemplate2!C601="","",SPtemplate2!C601)</f>
        <v/>
      </c>
      <c r="D601" s="94" t="str">
        <f>IF(SPtemplate2!D601="","", SPtemplate2!D601)</f>
        <v/>
      </c>
      <c r="E601" s="94" t="str">
        <f>IF(SPtemplate2!E601="","",SPtemplate2!E601)</f>
        <v/>
      </c>
      <c r="F601" s="94" t="s">
        <v>114</v>
      </c>
      <c r="G601" s="94" t="str">
        <f>IF(SPtemplate2!C601="","",SPtemplate2!C601)</f>
        <v/>
      </c>
    </row>
    <row r="602" spans="1:7" x14ac:dyDescent="0.25">
      <c r="A602" s="94" t="str">
        <f>IF(SPtemplate2!A602="","",SPtemplate2!A602)</f>
        <v/>
      </c>
      <c r="B602" s="94" t="str">
        <f>IF(SPtemplate2!G602="","",SPtemplate2!G602)</f>
        <v/>
      </c>
      <c r="C602" s="94" t="str">
        <f>IF(SPtemplate2!C602="","",SPtemplate2!C602)</f>
        <v/>
      </c>
      <c r="D602" s="94" t="str">
        <f>IF(SPtemplate2!D602="","", SPtemplate2!D602)</f>
        <v/>
      </c>
      <c r="E602" s="94" t="str">
        <f>IF(SPtemplate2!E602="","",SPtemplate2!E602)</f>
        <v/>
      </c>
      <c r="F602" s="94" t="s">
        <v>114</v>
      </c>
      <c r="G602" s="94" t="str">
        <f>IF(SPtemplate2!C602="","",SPtemplate2!C602)</f>
        <v/>
      </c>
    </row>
    <row r="603" spans="1:7" x14ac:dyDescent="0.25">
      <c r="A603" s="94" t="str">
        <f>IF(SPtemplate2!A603="","",SPtemplate2!A603)</f>
        <v/>
      </c>
      <c r="B603" s="94" t="str">
        <f>IF(SPtemplate2!G603="","",SPtemplate2!G603)</f>
        <v/>
      </c>
      <c r="C603" s="94" t="str">
        <f>IF(SPtemplate2!C603="","",SPtemplate2!C603)</f>
        <v/>
      </c>
      <c r="D603" s="94" t="str">
        <f>IF(SPtemplate2!D603="","", SPtemplate2!D603)</f>
        <v/>
      </c>
      <c r="E603" s="94" t="str">
        <f>IF(SPtemplate2!E603="","",SPtemplate2!E603)</f>
        <v/>
      </c>
      <c r="F603" s="94" t="s">
        <v>114</v>
      </c>
      <c r="G603" s="94" t="str">
        <f>IF(SPtemplate2!C603="","",SPtemplate2!C603)</f>
        <v/>
      </c>
    </row>
    <row r="604" spans="1:7" x14ac:dyDescent="0.25">
      <c r="A604" s="94" t="str">
        <f>IF(SPtemplate2!A604="","",SPtemplate2!A604)</f>
        <v/>
      </c>
      <c r="B604" s="94" t="str">
        <f>IF(SPtemplate2!G604="","",SPtemplate2!G604)</f>
        <v/>
      </c>
      <c r="C604" s="94" t="str">
        <f>IF(SPtemplate2!C604="","",SPtemplate2!C604)</f>
        <v/>
      </c>
      <c r="D604" s="94" t="str">
        <f>IF(SPtemplate2!D604="","", SPtemplate2!D604)</f>
        <v/>
      </c>
      <c r="E604" s="94" t="str">
        <f>IF(SPtemplate2!E604="","",SPtemplate2!E604)</f>
        <v/>
      </c>
      <c r="F604" s="94" t="s">
        <v>114</v>
      </c>
      <c r="G604" s="94" t="str">
        <f>IF(SPtemplate2!C604="","",SPtemplate2!C604)</f>
        <v/>
      </c>
    </row>
    <row r="605" spans="1:7" x14ac:dyDescent="0.25">
      <c r="A605" s="94" t="str">
        <f>IF(SPtemplate2!A605="","",SPtemplate2!A605)</f>
        <v/>
      </c>
      <c r="B605" s="94" t="str">
        <f>IF(SPtemplate2!G605="","",SPtemplate2!G605)</f>
        <v/>
      </c>
      <c r="C605" s="94" t="str">
        <f>IF(SPtemplate2!C605="","",SPtemplate2!C605)</f>
        <v/>
      </c>
      <c r="D605" s="94" t="str">
        <f>IF(SPtemplate2!D605="","", SPtemplate2!D605)</f>
        <v/>
      </c>
      <c r="E605" s="94" t="str">
        <f>IF(SPtemplate2!E605="","",SPtemplate2!E605)</f>
        <v/>
      </c>
      <c r="F605" s="94" t="s">
        <v>114</v>
      </c>
      <c r="G605" s="94" t="str">
        <f>IF(SPtemplate2!C605="","",SPtemplate2!C605)</f>
        <v/>
      </c>
    </row>
    <row r="606" spans="1:7" x14ac:dyDescent="0.25">
      <c r="A606" s="94" t="str">
        <f>IF(SPtemplate2!A606="","",SPtemplate2!A606)</f>
        <v/>
      </c>
      <c r="B606" s="94" t="str">
        <f>IF(SPtemplate2!G606="","",SPtemplate2!G606)</f>
        <v/>
      </c>
      <c r="C606" s="94" t="str">
        <f>IF(SPtemplate2!C606="","",SPtemplate2!C606)</f>
        <v/>
      </c>
      <c r="D606" s="94" t="str">
        <f>IF(SPtemplate2!D606="","", SPtemplate2!D606)</f>
        <v/>
      </c>
      <c r="E606" s="94" t="str">
        <f>IF(SPtemplate2!E606="","",SPtemplate2!E606)</f>
        <v/>
      </c>
      <c r="F606" s="94" t="s">
        <v>114</v>
      </c>
      <c r="G606" s="94" t="str">
        <f>IF(SPtemplate2!C606="","",SPtemplate2!C606)</f>
        <v/>
      </c>
    </row>
    <row r="607" spans="1:7" x14ac:dyDescent="0.25">
      <c r="A607" s="94" t="str">
        <f>IF(SPtemplate2!A607="","",SPtemplate2!A607)</f>
        <v/>
      </c>
      <c r="B607" s="94" t="str">
        <f>IF(SPtemplate2!G607="","",SPtemplate2!G607)</f>
        <v/>
      </c>
      <c r="C607" s="94" t="str">
        <f>IF(SPtemplate2!C607="","",SPtemplate2!C607)</f>
        <v/>
      </c>
      <c r="D607" s="94" t="str">
        <f>IF(SPtemplate2!D607="","", SPtemplate2!D607)</f>
        <v/>
      </c>
      <c r="E607" s="94" t="str">
        <f>IF(SPtemplate2!E607="","",SPtemplate2!E607)</f>
        <v/>
      </c>
      <c r="F607" s="94" t="s">
        <v>114</v>
      </c>
      <c r="G607" s="94" t="str">
        <f>IF(SPtemplate2!C607="","",SPtemplate2!C607)</f>
        <v/>
      </c>
    </row>
    <row r="608" spans="1:7" x14ac:dyDescent="0.25">
      <c r="A608" s="94" t="str">
        <f>IF(SPtemplate2!A608="","",SPtemplate2!A608)</f>
        <v/>
      </c>
      <c r="B608" s="94" t="str">
        <f>IF(SPtemplate2!G608="","",SPtemplate2!G608)</f>
        <v/>
      </c>
      <c r="C608" s="94" t="str">
        <f>IF(SPtemplate2!C608="","",SPtemplate2!C608)</f>
        <v/>
      </c>
      <c r="D608" s="94" t="str">
        <f>IF(SPtemplate2!D608="","", SPtemplate2!D608)</f>
        <v/>
      </c>
      <c r="E608" s="94" t="str">
        <f>IF(SPtemplate2!E608="","",SPtemplate2!E608)</f>
        <v/>
      </c>
      <c r="F608" s="94" t="s">
        <v>114</v>
      </c>
      <c r="G608" s="94" t="str">
        <f>IF(SPtemplate2!C608="","",SPtemplate2!C608)</f>
        <v/>
      </c>
    </row>
    <row r="609" spans="1:7" x14ac:dyDescent="0.25">
      <c r="A609" s="94" t="str">
        <f>IF(SPtemplate2!A609="","",SPtemplate2!A609)</f>
        <v/>
      </c>
      <c r="B609" s="94" t="str">
        <f>IF(SPtemplate2!G609="","",SPtemplate2!G609)</f>
        <v/>
      </c>
      <c r="C609" s="94" t="str">
        <f>IF(SPtemplate2!C609="","",SPtemplate2!C609)</f>
        <v/>
      </c>
      <c r="D609" s="94" t="str">
        <f>IF(SPtemplate2!D609="","", SPtemplate2!D609)</f>
        <v/>
      </c>
      <c r="E609" s="94" t="str">
        <f>IF(SPtemplate2!E609="","",SPtemplate2!E609)</f>
        <v/>
      </c>
      <c r="F609" s="94" t="s">
        <v>114</v>
      </c>
      <c r="G609" s="94" t="str">
        <f>IF(SPtemplate2!C609="","",SPtemplate2!C609)</f>
        <v/>
      </c>
    </row>
    <row r="610" spans="1:7" x14ac:dyDescent="0.25">
      <c r="A610" s="94" t="str">
        <f>IF(SPtemplate2!A610="","",SPtemplate2!A610)</f>
        <v/>
      </c>
      <c r="B610" s="94" t="str">
        <f>IF(SPtemplate2!G610="","",SPtemplate2!G610)</f>
        <v/>
      </c>
      <c r="C610" s="94" t="str">
        <f>IF(SPtemplate2!C610="","",SPtemplate2!C610)</f>
        <v/>
      </c>
      <c r="D610" s="94" t="str">
        <f>IF(SPtemplate2!D610="","", SPtemplate2!D610)</f>
        <v/>
      </c>
      <c r="E610" s="94" t="str">
        <f>IF(SPtemplate2!E610="","",SPtemplate2!E610)</f>
        <v/>
      </c>
      <c r="F610" s="94" t="s">
        <v>114</v>
      </c>
      <c r="G610" s="94" t="str">
        <f>IF(SPtemplate2!C610="","",SPtemplate2!C610)</f>
        <v/>
      </c>
    </row>
    <row r="611" spans="1:7" x14ac:dyDescent="0.25">
      <c r="A611" s="94" t="str">
        <f>IF(SPtemplate2!A611="","",SPtemplate2!A611)</f>
        <v/>
      </c>
      <c r="B611" s="94" t="str">
        <f>IF(SPtemplate2!G611="","",SPtemplate2!G611)</f>
        <v/>
      </c>
      <c r="C611" s="94" t="str">
        <f>IF(SPtemplate2!C611="","",SPtemplate2!C611)</f>
        <v/>
      </c>
      <c r="D611" s="94" t="str">
        <f>IF(SPtemplate2!D611="","", SPtemplate2!D611)</f>
        <v/>
      </c>
      <c r="E611" s="94" t="str">
        <f>IF(SPtemplate2!E611="","",SPtemplate2!E611)</f>
        <v/>
      </c>
      <c r="F611" s="94" t="s">
        <v>114</v>
      </c>
      <c r="G611" s="94" t="str">
        <f>IF(SPtemplate2!C611="","",SPtemplate2!C611)</f>
        <v/>
      </c>
    </row>
    <row r="612" spans="1:7" x14ac:dyDescent="0.25">
      <c r="A612" s="94" t="str">
        <f>IF(SPtemplate2!A612="","",SPtemplate2!A612)</f>
        <v/>
      </c>
      <c r="B612" s="94" t="str">
        <f>IF(SPtemplate2!G612="","",SPtemplate2!G612)</f>
        <v/>
      </c>
      <c r="C612" s="94" t="str">
        <f>IF(SPtemplate2!C612="","",SPtemplate2!C612)</f>
        <v/>
      </c>
      <c r="D612" s="94" t="str">
        <f>IF(SPtemplate2!D612="","", SPtemplate2!D612)</f>
        <v/>
      </c>
      <c r="E612" s="94" t="str">
        <f>IF(SPtemplate2!E612="","",SPtemplate2!E612)</f>
        <v/>
      </c>
      <c r="F612" s="94" t="s">
        <v>114</v>
      </c>
      <c r="G612" s="94" t="str">
        <f>IF(SPtemplate2!C612="","",SPtemplate2!C612)</f>
        <v/>
      </c>
    </row>
    <row r="613" spans="1:7" x14ac:dyDescent="0.25">
      <c r="A613" s="94" t="str">
        <f>IF(SPtemplate2!A613="","",SPtemplate2!A613)</f>
        <v/>
      </c>
      <c r="B613" s="94" t="str">
        <f>IF(SPtemplate2!G613="","",SPtemplate2!G613)</f>
        <v/>
      </c>
      <c r="C613" s="94" t="str">
        <f>IF(SPtemplate2!C613="","",SPtemplate2!C613)</f>
        <v/>
      </c>
      <c r="D613" s="94" t="str">
        <f>IF(SPtemplate2!D613="","", SPtemplate2!D613)</f>
        <v/>
      </c>
      <c r="E613" s="94" t="str">
        <f>IF(SPtemplate2!E613="","",SPtemplate2!E613)</f>
        <v/>
      </c>
      <c r="F613" s="94" t="s">
        <v>114</v>
      </c>
      <c r="G613" s="94" t="str">
        <f>IF(SPtemplate2!C613="","",SPtemplate2!C613)</f>
        <v/>
      </c>
    </row>
    <row r="614" spans="1:7" x14ac:dyDescent="0.25">
      <c r="A614" s="94" t="str">
        <f>IF(SPtemplate2!A614="","",SPtemplate2!A614)</f>
        <v/>
      </c>
      <c r="B614" s="94" t="str">
        <f>IF(SPtemplate2!G614="","",SPtemplate2!G614)</f>
        <v/>
      </c>
      <c r="C614" s="94" t="str">
        <f>IF(SPtemplate2!C614="","",SPtemplate2!C614)</f>
        <v/>
      </c>
      <c r="D614" s="94" t="str">
        <f>IF(SPtemplate2!D614="","", SPtemplate2!D614)</f>
        <v/>
      </c>
      <c r="E614" s="94" t="str">
        <f>IF(SPtemplate2!E614="","",SPtemplate2!E614)</f>
        <v/>
      </c>
      <c r="F614" s="94" t="s">
        <v>114</v>
      </c>
      <c r="G614" s="94" t="str">
        <f>IF(SPtemplate2!C614="","",SPtemplate2!C614)</f>
        <v/>
      </c>
    </row>
    <row r="615" spans="1:7" x14ac:dyDescent="0.25">
      <c r="A615" s="94" t="str">
        <f>IF(SPtemplate2!A615="","",SPtemplate2!A615)</f>
        <v/>
      </c>
      <c r="B615" s="94" t="str">
        <f>IF(SPtemplate2!G615="","",SPtemplate2!G615)</f>
        <v/>
      </c>
      <c r="C615" s="94" t="str">
        <f>IF(SPtemplate2!C615="","",SPtemplate2!C615)</f>
        <v/>
      </c>
      <c r="D615" s="94" t="str">
        <f>IF(SPtemplate2!D615="","", SPtemplate2!D615)</f>
        <v/>
      </c>
      <c r="E615" s="94" t="str">
        <f>IF(SPtemplate2!E615="","",SPtemplate2!E615)</f>
        <v/>
      </c>
      <c r="F615" s="94" t="s">
        <v>114</v>
      </c>
      <c r="G615" s="94" t="str">
        <f>IF(SPtemplate2!C615="","",SPtemplate2!C615)</f>
        <v/>
      </c>
    </row>
    <row r="616" spans="1:7" x14ac:dyDescent="0.25">
      <c r="A616" s="94" t="str">
        <f>IF(SPtemplate2!A616="","",SPtemplate2!A616)</f>
        <v/>
      </c>
      <c r="B616" s="94" t="str">
        <f>IF(SPtemplate2!G616="","",SPtemplate2!G616)</f>
        <v/>
      </c>
      <c r="C616" s="94" t="str">
        <f>IF(SPtemplate2!C616="","",SPtemplate2!C616)</f>
        <v/>
      </c>
      <c r="D616" s="94" t="str">
        <f>IF(SPtemplate2!D616="","", SPtemplate2!D616)</f>
        <v/>
      </c>
      <c r="E616" s="94" t="str">
        <f>IF(SPtemplate2!E616="","",SPtemplate2!E616)</f>
        <v/>
      </c>
      <c r="F616" s="94" t="s">
        <v>114</v>
      </c>
      <c r="G616" s="94" t="str">
        <f>IF(SPtemplate2!C616="","",SPtemplate2!C616)</f>
        <v/>
      </c>
    </row>
    <row r="617" spans="1:7" x14ac:dyDescent="0.25">
      <c r="A617" s="94" t="str">
        <f>IF(SPtemplate2!A617="","",SPtemplate2!A617)</f>
        <v/>
      </c>
      <c r="B617" s="94" t="str">
        <f>IF(SPtemplate2!G617="","",SPtemplate2!G617)</f>
        <v/>
      </c>
      <c r="C617" s="94" t="str">
        <f>IF(SPtemplate2!C617="","",SPtemplate2!C617)</f>
        <v/>
      </c>
      <c r="D617" s="94" t="str">
        <f>IF(SPtemplate2!D617="","", SPtemplate2!D617)</f>
        <v/>
      </c>
      <c r="E617" s="94" t="str">
        <f>IF(SPtemplate2!E617="","",SPtemplate2!E617)</f>
        <v/>
      </c>
      <c r="F617" s="94" t="s">
        <v>114</v>
      </c>
      <c r="G617" s="94" t="str">
        <f>IF(SPtemplate2!C617="","",SPtemplate2!C617)</f>
        <v/>
      </c>
    </row>
    <row r="618" spans="1:7" x14ac:dyDescent="0.25">
      <c r="A618" s="94" t="str">
        <f>IF(SPtemplate2!A618="","",SPtemplate2!A618)</f>
        <v/>
      </c>
      <c r="B618" s="94" t="str">
        <f>IF(SPtemplate2!G618="","",SPtemplate2!G618)</f>
        <v/>
      </c>
      <c r="C618" s="94" t="str">
        <f>IF(SPtemplate2!C618="","",SPtemplate2!C618)</f>
        <v/>
      </c>
      <c r="D618" s="94" t="str">
        <f>IF(SPtemplate2!D618="","", SPtemplate2!D618)</f>
        <v/>
      </c>
      <c r="E618" s="94" t="str">
        <f>IF(SPtemplate2!E618="","",SPtemplate2!E618)</f>
        <v/>
      </c>
      <c r="F618" s="94" t="s">
        <v>114</v>
      </c>
      <c r="G618" s="94" t="str">
        <f>IF(SPtemplate2!C618="","",SPtemplate2!C618)</f>
        <v/>
      </c>
    </row>
    <row r="619" spans="1:7" x14ac:dyDescent="0.25">
      <c r="A619" s="94" t="str">
        <f>IF(SPtemplate2!A619="","",SPtemplate2!A619)</f>
        <v/>
      </c>
      <c r="B619" s="94" t="str">
        <f>IF(SPtemplate2!G619="","",SPtemplate2!G619)</f>
        <v/>
      </c>
      <c r="C619" s="94" t="str">
        <f>IF(SPtemplate2!C619="","",SPtemplate2!C619)</f>
        <v/>
      </c>
      <c r="D619" s="94" t="str">
        <f>IF(SPtemplate2!D619="","", SPtemplate2!D619)</f>
        <v/>
      </c>
      <c r="E619" s="94" t="str">
        <f>IF(SPtemplate2!E619="","",SPtemplate2!E619)</f>
        <v/>
      </c>
      <c r="F619" s="94" t="s">
        <v>114</v>
      </c>
      <c r="G619" s="94" t="str">
        <f>IF(SPtemplate2!C619="","",SPtemplate2!C619)</f>
        <v/>
      </c>
    </row>
    <row r="620" spans="1:7" x14ac:dyDescent="0.25">
      <c r="A620" s="94" t="str">
        <f>IF(SPtemplate2!A620="","",SPtemplate2!A620)</f>
        <v/>
      </c>
      <c r="B620" s="94" t="str">
        <f>IF(SPtemplate2!G620="","",SPtemplate2!G620)</f>
        <v/>
      </c>
      <c r="C620" s="94" t="str">
        <f>IF(SPtemplate2!C620="","",SPtemplate2!C620)</f>
        <v/>
      </c>
      <c r="D620" s="94" t="str">
        <f>IF(SPtemplate2!D620="","", SPtemplate2!D620)</f>
        <v/>
      </c>
      <c r="E620" s="94" t="str">
        <f>IF(SPtemplate2!E620="","",SPtemplate2!E620)</f>
        <v/>
      </c>
      <c r="F620" s="94" t="s">
        <v>114</v>
      </c>
      <c r="G620" s="94" t="str">
        <f>IF(SPtemplate2!C620="","",SPtemplate2!C620)</f>
        <v/>
      </c>
    </row>
    <row r="621" spans="1:7" x14ac:dyDescent="0.25">
      <c r="A621" s="94" t="str">
        <f>IF(SPtemplate2!A621="","",SPtemplate2!A621)</f>
        <v/>
      </c>
      <c r="B621" s="94" t="str">
        <f>IF(SPtemplate2!G621="","",SPtemplate2!G621)</f>
        <v/>
      </c>
      <c r="C621" s="94" t="str">
        <f>IF(SPtemplate2!C621="","",SPtemplate2!C621)</f>
        <v/>
      </c>
      <c r="D621" s="94" t="str">
        <f>IF(SPtemplate2!D621="","", SPtemplate2!D621)</f>
        <v/>
      </c>
      <c r="E621" s="94" t="str">
        <f>IF(SPtemplate2!E621="","",SPtemplate2!E621)</f>
        <v/>
      </c>
      <c r="F621" s="94" t="s">
        <v>114</v>
      </c>
      <c r="G621" s="94" t="str">
        <f>IF(SPtemplate2!C621="","",SPtemplate2!C621)</f>
        <v/>
      </c>
    </row>
    <row r="622" spans="1:7" x14ac:dyDescent="0.25">
      <c r="A622" s="94" t="str">
        <f>IF(SPtemplate2!A622="","",SPtemplate2!A622)</f>
        <v/>
      </c>
      <c r="B622" s="94" t="str">
        <f>IF(SPtemplate2!G622="","",SPtemplate2!G622)</f>
        <v/>
      </c>
      <c r="C622" s="94" t="str">
        <f>IF(SPtemplate2!C622="","",SPtemplate2!C622)</f>
        <v/>
      </c>
      <c r="D622" s="94" t="str">
        <f>IF(SPtemplate2!D622="","", SPtemplate2!D622)</f>
        <v/>
      </c>
      <c r="E622" s="94" t="str">
        <f>IF(SPtemplate2!E622="","",SPtemplate2!E622)</f>
        <v/>
      </c>
      <c r="F622" s="94" t="s">
        <v>114</v>
      </c>
      <c r="G622" s="94" t="str">
        <f>IF(SPtemplate2!C622="","",SPtemplate2!C622)</f>
        <v/>
      </c>
    </row>
    <row r="623" spans="1:7" x14ac:dyDescent="0.25">
      <c r="A623" s="94" t="str">
        <f>IF(SPtemplate2!A623="","",SPtemplate2!A623)</f>
        <v/>
      </c>
      <c r="B623" s="94" t="str">
        <f>IF(SPtemplate2!G623="","",SPtemplate2!G623)</f>
        <v/>
      </c>
      <c r="C623" s="94" t="str">
        <f>IF(SPtemplate2!C623="","",SPtemplate2!C623)</f>
        <v/>
      </c>
      <c r="D623" s="94" t="str">
        <f>IF(SPtemplate2!D623="","", SPtemplate2!D623)</f>
        <v/>
      </c>
      <c r="E623" s="94" t="str">
        <f>IF(SPtemplate2!E623="","",SPtemplate2!E623)</f>
        <v/>
      </c>
      <c r="F623" s="94" t="s">
        <v>114</v>
      </c>
      <c r="G623" s="94" t="str">
        <f>IF(SPtemplate2!C623="","",SPtemplate2!C623)</f>
        <v/>
      </c>
    </row>
    <row r="624" spans="1:7" x14ac:dyDescent="0.25">
      <c r="A624" s="94" t="str">
        <f>IF(SPtemplate2!A624="","",SPtemplate2!A624)</f>
        <v/>
      </c>
      <c r="B624" s="94" t="str">
        <f>IF(SPtemplate2!G624="","",SPtemplate2!G624)</f>
        <v/>
      </c>
      <c r="C624" s="94" t="str">
        <f>IF(SPtemplate2!C624="","",SPtemplate2!C624)</f>
        <v/>
      </c>
      <c r="D624" s="94" t="str">
        <f>IF(SPtemplate2!D624="","", SPtemplate2!D624)</f>
        <v/>
      </c>
      <c r="E624" s="94" t="str">
        <f>IF(SPtemplate2!E624="","",SPtemplate2!E624)</f>
        <v/>
      </c>
      <c r="F624" s="94" t="s">
        <v>114</v>
      </c>
      <c r="G624" s="94" t="str">
        <f>IF(SPtemplate2!C624="","",SPtemplate2!C624)</f>
        <v/>
      </c>
    </row>
    <row r="625" spans="1:7" x14ac:dyDescent="0.25">
      <c r="A625" s="94" t="str">
        <f>IF(SPtemplate2!A625="","",SPtemplate2!A625)</f>
        <v/>
      </c>
      <c r="B625" s="94" t="str">
        <f>IF(SPtemplate2!G625="","",SPtemplate2!G625)</f>
        <v/>
      </c>
      <c r="C625" s="94" t="str">
        <f>IF(SPtemplate2!C625="","",SPtemplate2!C625)</f>
        <v/>
      </c>
      <c r="D625" s="94" t="str">
        <f>IF(SPtemplate2!D625="","", SPtemplate2!D625)</f>
        <v/>
      </c>
      <c r="E625" s="94" t="str">
        <f>IF(SPtemplate2!E625="","",SPtemplate2!E625)</f>
        <v/>
      </c>
      <c r="F625" s="94" t="s">
        <v>114</v>
      </c>
      <c r="G625" s="94" t="str">
        <f>IF(SPtemplate2!C625="","",SPtemplate2!C625)</f>
        <v/>
      </c>
    </row>
    <row r="626" spans="1:7" x14ac:dyDescent="0.25">
      <c r="A626" s="94" t="str">
        <f>IF(SPtemplate2!A626="","",SPtemplate2!A626)</f>
        <v/>
      </c>
      <c r="B626" s="94" t="str">
        <f>IF(SPtemplate2!G626="","",SPtemplate2!G626)</f>
        <v/>
      </c>
      <c r="C626" s="94" t="str">
        <f>IF(SPtemplate2!C626="","",SPtemplate2!C626)</f>
        <v/>
      </c>
      <c r="D626" s="94" t="str">
        <f>IF(SPtemplate2!D626="","", SPtemplate2!D626)</f>
        <v/>
      </c>
      <c r="E626" s="94" t="str">
        <f>IF(SPtemplate2!E626="","",SPtemplate2!E626)</f>
        <v/>
      </c>
      <c r="F626" s="94" t="s">
        <v>114</v>
      </c>
      <c r="G626" s="94" t="str">
        <f>IF(SPtemplate2!C626="","",SPtemplate2!C626)</f>
        <v/>
      </c>
    </row>
    <row r="627" spans="1:7" x14ac:dyDescent="0.25">
      <c r="A627" s="94" t="str">
        <f>IF(SPtemplate2!A627="","",SPtemplate2!A627)</f>
        <v/>
      </c>
      <c r="B627" s="94" t="str">
        <f>IF(SPtemplate2!G627="","",SPtemplate2!G627)</f>
        <v/>
      </c>
      <c r="C627" s="94" t="str">
        <f>IF(SPtemplate2!C627="","",SPtemplate2!C627)</f>
        <v/>
      </c>
      <c r="D627" s="94" t="str">
        <f>IF(SPtemplate2!D627="","", SPtemplate2!D627)</f>
        <v/>
      </c>
      <c r="E627" s="94" t="str">
        <f>IF(SPtemplate2!E627="","",SPtemplate2!E627)</f>
        <v/>
      </c>
      <c r="F627" s="94" t="s">
        <v>114</v>
      </c>
      <c r="G627" s="94" t="str">
        <f>IF(SPtemplate2!C627="","",SPtemplate2!C627)</f>
        <v/>
      </c>
    </row>
    <row r="628" spans="1:7" x14ac:dyDescent="0.25">
      <c r="A628" s="94" t="str">
        <f>IF(SPtemplate2!A628="","",SPtemplate2!A628)</f>
        <v/>
      </c>
      <c r="B628" s="94" t="str">
        <f>IF(SPtemplate2!G628="","",SPtemplate2!G628)</f>
        <v/>
      </c>
      <c r="C628" s="94" t="str">
        <f>IF(SPtemplate2!C628="","",SPtemplate2!C628)</f>
        <v/>
      </c>
      <c r="D628" s="94" t="str">
        <f>IF(SPtemplate2!D628="","", SPtemplate2!D628)</f>
        <v/>
      </c>
      <c r="E628" s="94" t="str">
        <f>IF(SPtemplate2!E628="","",SPtemplate2!E628)</f>
        <v/>
      </c>
      <c r="F628" s="94" t="s">
        <v>114</v>
      </c>
      <c r="G628" s="94" t="str">
        <f>IF(SPtemplate2!C628="","",SPtemplate2!C628)</f>
        <v/>
      </c>
    </row>
    <row r="629" spans="1:7" x14ac:dyDescent="0.25">
      <c r="A629" s="94" t="str">
        <f>IF(SPtemplate2!A629="","",SPtemplate2!A629)</f>
        <v/>
      </c>
      <c r="B629" s="94" t="str">
        <f>IF(SPtemplate2!G629="","",SPtemplate2!G629)</f>
        <v/>
      </c>
      <c r="C629" s="94" t="str">
        <f>IF(SPtemplate2!C629="","",SPtemplate2!C629)</f>
        <v/>
      </c>
      <c r="D629" s="94" t="str">
        <f>IF(SPtemplate2!D629="","", SPtemplate2!D629)</f>
        <v/>
      </c>
      <c r="E629" s="94" t="str">
        <f>IF(SPtemplate2!E629="","",SPtemplate2!E629)</f>
        <v/>
      </c>
      <c r="F629" s="94" t="s">
        <v>114</v>
      </c>
      <c r="G629" s="94" t="str">
        <f>IF(SPtemplate2!C629="","",SPtemplate2!C629)</f>
        <v/>
      </c>
    </row>
    <row r="630" spans="1:7" x14ac:dyDescent="0.25">
      <c r="A630" s="94" t="str">
        <f>IF(SPtemplate2!A630="","",SPtemplate2!A630)</f>
        <v/>
      </c>
      <c r="B630" s="94" t="str">
        <f>IF(SPtemplate2!G630="","",SPtemplate2!G630)</f>
        <v/>
      </c>
      <c r="C630" s="94" t="str">
        <f>IF(SPtemplate2!C630="","",SPtemplate2!C630)</f>
        <v/>
      </c>
      <c r="D630" s="94" t="str">
        <f>IF(SPtemplate2!D630="","", SPtemplate2!D630)</f>
        <v/>
      </c>
      <c r="E630" s="94" t="str">
        <f>IF(SPtemplate2!E630="","",SPtemplate2!E630)</f>
        <v/>
      </c>
      <c r="F630" s="94" t="s">
        <v>114</v>
      </c>
      <c r="G630" s="94" t="str">
        <f>IF(SPtemplate2!C630="","",SPtemplate2!C630)</f>
        <v/>
      </c>
    </row>
    <row r="631" spans="1:7" x14ac:dyDescent="0.25">
      <c r="A631" s="94" t="str">
        <f>IF(SPtemplate2!A631="","",SPtemplate2!A631)</f>
        <v/>
      </c>
      <c r="B631" s="94" t="str">
        <f>IF(SPtemplate2!G631="","",SPtemplate2!G631)</f>
        <v/>
      </c>
      <c r="C631" s="94" t="str">
        <f>IF(SPtemplate2!C631="","",SPtemplate2!C631)</f>
        <v/>
      </c>
      <c r="D631" s="94" t="str">
        <f>IF(SPtemplate2!D631="","", SPtemplate2!D631)</f>
        <v/>
      </c>
      <c r="E631" s="94" t="str">
        <f>IF(SPtemplate2!E631="","",SPtemplate2!E631)</f>
        <v/>
      </c>
      <c r="F631" s="94" t="s">
        <v>114</v>
      </c>
      <c r="G631" s="94" t="str">
        <f>IF(SPtemplate2!C631="","",SPtemplate2!C631)</f>
        <v/>
      </c>
    </row>
    <row r="632" spans="1:7" x14ac:dyDescent="0.25">
      <c r="A632" s="94" t="str">
        <f>IF(SPtemplate2!A632="","",SPtemplate2!A632)</f>
        <v/>
      </c>
      <c r="B632" s="94" t="str">
        <f>IF(SPtemplate2!G632="","",SPtemplate2!G632)</f>
        <v/>
      </c>
      <c r="C632" s="94" t="str">
        <f>IF(SPtemplate2!C632="","",SPtemplate2!C632)</f>
        <v/>
      </c>
      <c r="D632" s="94" t="str">
        <f>IF(SPtemplate2!D632="","", SPtemplate2!D632)</f>
        <v/>
      </c>
      <c r="E632" s="94" t="str">
        <f>IF(SPtemplate2!E632="","",SPtemplate2!E632)</f>
        <v/>
      </c>
      <c r="F632" s="94" t="s">
        <v>114</v>
      </c>
      <c r="G632" s="94" t="str">
        <f>IF(SPtemplate2!C632="","",SPtemplate2!C632)</f>
        <v/>
      </c>
    </row>
    <row r="633" spans="1:7" x14ac:dyDescent="0.25">
      <c r="A633" s="94" t="str">
        <f>IF(SPtemplate2!A633="","",SPtemplate2!A633)</f>
        <v/>
      </c>
      <c r="B633" s="94" t="str">
        <f>IF(SPtemplate2!G633="","",SPtemplate2!G633)</f>
        <v/>
      </c>
      <c r="C633" s="94" t="str">
        <f>IF(SPtemplate2!C633="","",SPtemplate2!C633)</f>
        <v/>
      </c>
      <c r="D633" s="94" t="str">
        <f>IF(SPtemplate2!D633="","", SPtemplate2!D633)</f>
        <v/>
      </c>
      <c r="E633" s="94" t="str">
        <f>IF(SPtemplate2!E633="","",SPtemplate2!E633)</f>
        <v/>
      </c>
      <c r="F633" s="94" t="s">
        <v>114</v>
      </c>
      <c r="G633" s="94" t="str">
        <f>IF(SPtemplate2!C633="","",SPtemplate2!C633)</f>
        <v/>
      </c>
    </row>
    <row r="634" spans="1:7" x14ac:dyDescent="0.25">
      <c r="A634" s="94" t="str">
        <f>IF(SPtemplate2!A634="","",SPtemplate2!A634)</f>
        <v/>
      </c>
      <c r="B634" s="94" t="str">
        <f>IF(SPtemplate2!G634="","",SPtemplate2!G634)</f>
        <v/>
      </c>
      <c r="C634" s="94" t="str">
        <f>IF(SPtemplate2!C634="","",SPtemplate2!C634)</f>
        <v/>
      </c>
      <c r="D634" s="94" t="str">
        <f>IF(SPtemplate2!D634="","", SPtemplate2!D634)</f>
        <v/>
      </c>
      <c r="E634" s="94" t="str">
        <f>IF(SPtemplate2!E634="","",SPtemplate2!E634)</f>
        <v/>
      </c>
      <c r="F634" s="94" t="s">
        <v>114</v>
      </c>
      <c r="G634" s="94" t="str">
        <f>IF(SPtemplate2!C634="","",SPtemplate2!C634)</f>
        <v/>
      </c>
    </row>
    <row r="635" spans="1:7" x14ac:dyDescent="0.25">
      <c r="A635" s="94" t="str">
        <f>IF(SPtemplate2!A635="","",SPtemplate2!A635)</f>
        <v/>
      </c>
      <c r="B635" s="94" t="str">
        <f>IF(SPtemplate2!G635="","",SPtemplate2!G635)</f>
        <v/>
      </c>
      <c r="C635" s="94" t="str">
        <f>IF(SPtemplate2!C635="","",SPtemplate2!C635)</f>
        <v/>
      </c>
      <c r="D635" s="94" t="str">
        <f>IF(SPtemplate2!D635="","", SPtemplate2!D635)</f>
        <v/>
      </c>
      <c r="E635" s="94" t="str">
        <f>IF(SPtemplate2!E635="","",SPtemplate2!E635)</f>
        <v/>
      </c>
      <c r="F635" s="94" t="s">
        <v>114</v>
      </c>
      <c r="G635" s="94" t="str">
        <f>IF(SPtemplate2!C635="","",SPtemplate2!C635)</f>
        <v/>
      </c>
    </row>
    <row r="636" spans="1:7" x14ac:dyDescent="0.25">
      <c r="A636" s="94" t="str">
        <f>IF(SPtemplate2!A636="","",SPtemplate2!A636)</f>
        <v/>
      </c>
      <c r="B636" s="94" t="str">
        <f>IF(SPtemplate2!G636="","",SPtemplate2!G636)</f>
        <v/>
      </c>
      <c r="C636" s="94" t="str">
        <f>IF(SPtemplate2!C636="","",SPtemplate2!C636)</f>
        <v/>
      </c>
      <c r="D636" s="94" t="str">
        <f>IF(SPtemplate2!D636="","", SPtemplate2!D636)</f>
        <v/>
      </c>
      <c r="E636" s="94" t="str">
        <f>IF(SPtemplate2!E636="","",SPtemplate2!E636)</f>
        <v/>
      </c>
      <c r="F636" s="94" t="s">
        <v>114</v>
      </c>
      <c r="G636" s="94" t="str">
        <f>IF(SPtemplate2!C636="","",SPtemplate2!C636)</f>
        <v/>
      </c>
    </row>
    <row r="637" spans="1:7" x14ac:dyDescent="0.25">
      <c r="A637" s="94" t="str">
        <f>IF(SPtemplate2!A637="","",SPtemplate2!A637)</f>
        <v/>
      </c>
      <c r="B637" s="94" t="str">
        <f>IF(SPtemplate2!G637="","",SPtemplate2!G637)</f>
        <v/>
      </c>
      <c r="C637" s="94" t="str">
        <f>IF(SPtemplate2!C637="","",SPtemplate2!C637)</f>
        <v/>
      </c>
      <c r="D637" s="94" t="str">
        <f>IF(SPtemplate2!D637="","", SPtemplate2!D637)</f>
        <v/>
      </c>
      <c r="E637" s="94" t="str">
        <f>IF(SPtemplate2!E637="","",SPtemplate2!E637)</f>
        <v/>
      </c>
      <c r="F637" s="94" t="s">
        <v>114</v>
      </c>
      <c r="G637" s="94" t="str">
        <f>IF(SPtemplate2!C637="","",SPtemplate2!C637)</f>
        <v/>
      </c>
    </row>
    <row r="638" spans="1:7" x14ac:dyDescent="0.25">
      <c r="A638" s="94" t="str">
        <f>IF(SPtemplate2!A638="","",SPtemplate2!A638)</f>
        <v/>
      </c>
      <c r="B638" s="94" t="str">
        <f>IF(SPtemplate2!G638="","",SPtemplate2!G638)</f>
        <v/>
      </c>
      <c r="C638" s="94" t="str">
        <f>IF(SPtemplate2!C638="","",SPtemplate2!C638)</f>
        <v/>
      </c>
      <c r="D638" s="94" t="str">
        <f>IF(SPtemplate2!D638="","", SPtemplate2!D638)</f>
        <v/>
      </c>
      <c r="E638" s="94" t="str">
        <f>IF(SPtemplate2!E638="","",SPtemplate2!E638)</f>
        <v/>
      </c>
      <c r="F638" s="94" t="s">
        <v>114</v>
      </c>
      <c r="G638" s="94" t="str">
        <f>IF(SPtemplate2!C638="","",SPtemplate2!C638)</f>
        <v/>
      </c>
    </row>
    <row r="639" spans="1:7" x14ac:dyDescent="0.25">
      <c r="A639" s="94" t="str">
        <f>IF(SPtemplate2!A639="","",SPtemplate2!A639)</f>
        <v/>
      </c>
      <c r="B639" s="94" t="str">
        <f>IF(SPtemplate2!G639="","",SPtemplate2!G639)</f>
        <v/>
      </c>
      <c r="C639" s="94" t="str">
        <f>IF(SPtemplate2!C639="","",SPtemplate2!C639)</f>
        <v/>
      </c>
      <c r="D639" s="94" t="str">
        <f>IF(SPtemplate2!D639="","", SPtemplate2!D639)</f>
        <v/>
      </c>
      <c r="E639" s="94" t="str">
        <f>IF(SPtemplate2!E639="","",SPtemplate2!E639)</f>
        <v/>
      </c>
      <c r="F639" s="94" t="s">
        <v>114</v>
      </c>
      <c r="G639" s="94" t="str">
        <f>IF(SPtemplate2!C639="","",SPtemplate2!C639)</f>
        <v/>
      </c>
    </row>
    <row r="640" spans="1:7" x14ac:dyDescent="0.25">
      <c r="A640" s="94" t="str">
        <f>IF(SPtemplate2!A640="","",SPtemplate2!A640)</f>
        <v/>
      </c>
      <c r="B640" s="94" t="str">
        <f>IF(SPtemplate2!G640="","",SPtemplate2!G640)</f>
        <v/>
      </c>
      <c r="C640" s="94" t="str">
        <f>IF(SPtemplate2!C640="","",SPtemplate2!C640)</f>
        <v/>
      </c>
      <c r="D640" s="94" t="str">
        <f>IF(SPtemplate2!D640="","", SPtemplate2!D640)</f>
        <v/>
      </c>
      <c r="E640" s="94" t="str">
        <f>IF(SPtemplate2!E640="","",SPtemplate2!E640)</f>
        <v/>
      </c>
      <c r="F640" s="94" t="s">
        <v>114</v>
      </c>
      <c r="G640" s="94" t="str">
        <f>IF(SPtemplate2!C640="","",SPtemplate2!C640)</f>
        <v/>
      </c>
    </row>
    <row r="641" spans="1:7" x14ac:dyDescent="0.25">
      <c r="A641" s="94" t="str">
        <f>IF(SPtemplate2!A641="","",SPtemplate2!A641)</f>
        <v/>
      </c>
      <c r="B641" s="94" t="str">
        <f>IF(SPtemplate2!G641="","",SPtemplate2!G641)</f>
        <v/>
      </c>
      <c r="C641" s="94" t="str">
        <f>IF(SPtemplate2!C641="","",SPtemplate2!C641)</f>
        <v/>
      </c>
      <c r="D641" s="94" t="str">
        <f>IF(SPtemplate2!D641="","", SPtemplate2!D641)</f>
        <v/>
      </c>
      <c r="E641" s="94" t="str">
        <f>IF(SPtemplate2!E641="","",SPtemplate2!E641)</f>
        <v/>
      </c>
      <c r="F641" s="94" t="s">
        <v>114</v>
      </c>
      <c r="G641" s="94" t="str">
        <f>IF(SPtemplate2!C641="","",SPtemplate2!C641)</f>
        <v/>
      </c>
    </row>
    <row r="642" spans="1:7" x14ac:dyDescent="0.25">
      <c r="A642" s="94" t="str">
        <f>IF(SPtemplate2!A642="","",SPtemplate2!A642)</f>
        <v/>
      </c>
      <c r="B642" s="94" t="str">
        <f>IF(SPtemplate2!G642="","",SPtemplate2!G642)</f>
        <v/>
      </c>
      <c r="C642" s="94" t="str">
        <f>IF(SPtemplate2!C642="","",SPtemplate2!C642)</f>
        <v/>
      </c>
      <c r="D642" s="94" t="str">
        <f>IF(SPtemplate2!D642="","", SPtemplate2!D642)</f>
        <v/>
      </c>
      <c r="E642" s="94" t="str">
        <f>IF(SPtemplate2!E642="","",SPtemplate2!E642)</f>
        <v/>
      </c>
      <c r="F642" s="94" t="s">
        <v>114</v>
      </c>
      <c r="G642" s="94" t="str">
        <f>IF(SPtemplate2!C642="","",SPtemplate2!C642)</f>
        <v/>
      </c>
    </row>
    <row r="643" spans="1:7" x14ac:dyDescent="0.25">
      <c r="A643" s="94" t="str">
        <f>IF(SPtemplate2!A643="","",SPtemplate2!A643)</f>
        <v/>
      </c>
      <c r="B643" s="94" t="str">
        <f>IF(SPtemplate2!G643="","",SPtemplate2!G643)</f>
        <v/>
      </c>
      <c r="C643" s="94" t="str">
        <f>IF(SPtemplate2!C643="","",SPtemplate2!C643)</f>
        <v/>
      </c>
      <c r="D643" s="94" t="str">
        <f>IF(SPtemplate2!D643="","", SPtemplate2!D643)</f>
        <v/>
      </c>
      <c r="E643" s="94" t="str">
        <f>IF(SPtemplate2!E643="","",SPtemplate2!E643)</f>
        <v/>
      </c>
      <c r="F643" s="94" t="s">
        <v>114</v>
      </c>
      <c r="G643" s="94" t="str">
        <f>IF(SPtemplate2!C643="","",SPtemplate2!C643)</f>
        <v/>
      </c>
    </row>
    <row r="644" spans="1:7" x14ac:dyDescent="0.25">
      <c r="A644" s="94" t="str">
        <f>IF(SPtemplate2!A644="","",SPtemplate2!A644)</f>
        <v/>
      </c>
      <c r="B644" s="94" t="str">
        <f>IF(SPtemplate2!G644="","",SPtemplate2!G644)</f>
        <v/>
      </c>
      <c r="C644" s="94" t="str">
        <f>IF(SPtemplate2!C644="","",SPtemplate2!C644)</f>
        <v/>
      </c>
      <c r="D644" s="94" t="str">
        <f>IF(SPtemplate2!D644="","", SPtemplate2!D644)</f>
        <v/>
      </c>
      <c r="E644" s="94" t="str">
        <f>IF(SPtemplate2!E644="","",SPtemplate2!E644)</f>
        <v/>
      </c>
      <c r="F644" s="94" t="s">
        <v>114</v>
      </c>
      <c r="G644" s="94" t="str">
        <f>IF(SPtemplate2!C644="","",SPtemplate2!C644)</f>
        <v/>
      </c>
    </row>
    <row r="645" spans="1:7" x14ac:dyDescent="0.25">
      <c r="A645" s="94" t="str">
        <f>IF(SPtemplate2!A645="","",SPtemplate2!A645)</f>
        <v/>
      </c>
      <c r="B645" s="94" t="str">
        <f>IF(SPtemplate2!G645="","",SPtemplate2!G645)</f>
        <v/>
      </c>
      <c r="C645" s="94" t="str">
        <f>IF(SPtemplate2!C645="","",SPtemplate2!C645)</f>
        <v/>
      </c>
      <c r="D645" s="94" t="str">
        <f>IF(SPtemplate2!D645="","", SPtemplate2!D645)</f>
        <v/>
      </c>
      <c r="E645" s="94" t="str">
        <f>IF(SPtemplate2!E645="","",SPtemplate2!E645)</f>
        <v/>
      </c>
      <c r="F645" s="94" t="s">
        <v>114</v>
      </c>
      <c r="G645" s="94" t="str">
        <f>IF(SPtemplate2!C645="","",SPtemplate2!C645)</f>
        <v/>
      </c>
    </row>
    <row r="646" spans="1:7" x14ac:dyDescent="0.25">
      <c r="A646" s="94" t="str">
        <f>IF(SPtemplate2!A646="","",SPtemplate2!A646)</f>
        <v/>
      </c>
      <c r="B646" s="94" t="str">
        <f>IF(SPtemplate2!G646="","",SPtemplate2!G646)</f>
        <v/>
      </c>
      <c r="C646" s="94" t="str">
        <f>IF(SPtemplate2!C646="","",SPtemplate2!C646)</f>
        <v/>
      </c>
      <c r="D646" s="94" t="str">
        <f>IF(SPtemplate2!D646="","", SPtemplate2!D646)</f>
        <v/>
      </c>
      <c r="E646" s="94" t="str">
        <f>IF(SPtemplate2!E646="","",SPtemplate2!E646)</f>
        <v/>
      </c>
      <c r="F646" s="94" t="s">
        <v>114</v>
      </c>
      <c r="G646" s="94" t="str">
        <f>IF(SPtemplate2!C646="","",SPtemplate2!C646)</f>
        <v/>
      </c>
    </row>
    <row r="647" spans="1:7" x14ac:dyDescent="0.25">
      <c r="A647" s="94" t="str">
        <f>IF(SPtemplate2!A647="","",SPtemplate2!A647)</f>
        <v/>
      </c>
      <c r="B647" s="94" t="str">
        <f>IF(SPtemplate2!G647="","",SPtemplate2!G647)</f>
        <v/>
      </c>
      <c r="C647" s="94" t="str">
        <f>IF(SPtemplate2!C647="","",SPtemplate2!C647)</f>
        <v/>
      </c>
      <c r="D647" s="94" t="str">
        <f>IF(SPtemplate2!D647="","", SPtemplate2!D647)</f>
        <v/>
      </c>
      <c r="E647" s="94" t="str">
        <f>IF(SPtemplate2!E647="","",SPtemplate2!E647)</f>
        <v/>
      </c>
      <c r="F647" s="94" t="s">
        <v>114</v>
      </c>
      <c r="G647" s="94" t="str">
        <f>IF(SPtemplate2!C647="","",SPtemplate2!C647)</f>
        <v/>
      </c>
    </row>
    <row r="648" spans="1:7" x14ac:dyDescent="0.25">
      <c r="A648" s="94" t="str">
        <f>IF(SPtemplate2!A648="","",SPtemplate2!A648)</f>
        <v/>
      </c>
      <c r="B648" s="94" t="str">
        <f>IF(SPtemplate2!G648="","",SPtemplate2!G648)</f>
        <v/>
      </c>
      <c r="C648" s="94" t="str">
        <f>IF(SPtemplate2!C648="","",SPtemplate2!C648)</f>
        <v/>
      </c>
      <c r="D648" s="94" t="str">
        <f>IF(SPtemplate2!D648="","", SPtemplate2!D648)</f>
        <v/>
      </c>
      <c r="E648" s="94" t="str">
        <f>IF(SPtemplate2!E648="","",SPtemplate2!E648)</f>
        <v/>
      </c>
      <c r="F648" s="94" t="s">
        <v>114</v>
      </c>
      <c r="G648" s="94" t="str">
        <f>IF(SPtemplate2!C648="","",SPtemplate2!C648)</f>
        <v/>
      </c>
    </row>
    <row r="649" spans="1:7" x14ac:dyDescent="0.25">
      <c r="A649" s="94" t="str">
        <f>IF(SPtemplate2!A649="","",SPtemplate2!A649)</f>
        <v/>
      </c>
      <c r="B649" s="94" t="str">
        <f>IF(SPtemplate2!G649="","",SPtemplate2!G649)</f>
        <v/>
      </c>
      <c r="C649" s="94" t="str">
        <f>IF(SPtemplate2!C649="","",SPtemplate2!C649)</f>
        <v/>
      </c>
      <c r="D649" s="94" t="str">
        <f>IF(SPtemplate2!D649="","", SPtemplate2!D649)</f>
        <v/>
      </c>
      <c r="E649" s="94" t="str">
        <f>IF(SPtemplate2!E649="","",SPtemplate2!E649)</f>
        <v/>
      </c>
      <c r="F649" s="94" t="s">
        <v>114</v>
      </c>
      <c r="G649" s="94" t="str">
        <f>IF(SPtemplate2!C649="","",SPtemplate2!C649)</f>
        <v/>
      </c>
    </row>
    <row r="650" spans="1:7" x14ac:dyDescent="0.25">
      <c r="A650" s="94" t="str">
        <f>IF(SPtemplate2!A650="","",SPtemplate2!A650)</f>
        <v/>
      </c>
      <c r="B650" s="94" t="str">
        <f>IF(SPtemplate2!G650="","",SPtemplate2!G650)</f>
        <v/>
      </c>
      <c r="C650" s="94" t="str">
        <f>IF(SPtemplate2!C650="","",SPtemplate2!C650)</f>
        <v/>
      </c>
      <c r="D650" s="94" t="str">
        <f>IF(SPtemplate2!D650="","", SPtemplate2!D650)</f>
        <v/>
      </c>
      <c r="E650" s="94" t="str">
        <f>IF(SPtemplate2!E650="","",SPtemplate2!E650)</f>
        <v/>
      </c>
      <c r="F650" s="94" t="s">
        <v>114</v>
      </c>
      <c r="G650" s="94" t="str">
        <f>IF(SPtemplate2!C650="","",SPtemplate2!C650)</f>
        <v/>
      </c>
    </row>
    <row r="651" spans="1:7" x14ac:dyDescent="0.25">
      <c r="A651" s="94" t="str">
        <f>IF(SPtemplate2!A651="","",SPtemplate2!A651)</f>
        <v/>
      </c>
      <c r="B651" s="94" t="str">
        <f>IF(SPtemplate2!G651="","",SPtemplate2!G651)</f>
        <v/>
      </c>
      <c r="C651" s="94" t="str">
        <f>IF(SPtemplate2!C651="","",SPtemplate2!C651)</f>
        <v/>
      </c>
      <c r="D651" s="94" t="str">
        <f>IF(SPtemplate2!D651="","", SPtemplate2!D651)</f>
        <v/>
      </c>
      <c r="E651" s="94" t="str">
        <f>IF(SPtemplate2!E651="","",SPtemplate2!E651)</f>
        <v/>
      </c>
      <c r="F651" s="94" t="s">
        <v>114</v>
      </c>
      <c r="G651" s="94" t="str">
        <f>IF(SPtemplate2!C651="","",SPtemplate2!C651)</f>
        <v/>
      </c>
    </row>
    <row r="652" spans="1:7" x14ac:dyDescent="0.25">
      <c r="A652" s="94" t="str">
        <f>IF(SPtemplate2!A652="","",SPtemplate2!A652)</f>
        <v/>
      </c>
      <c r="B652" s="94" t="str">
        <f>IF(SPtemplate2!G652="","",SPtemplate2!G652)</f>
        <v/>
      </c>
      <c r="C652" s="94" t="str">
        <f>IF(SPtemplate2!C652="","",SPtemplate2!C652)</f>
        <v/>
      </c>
      <c r="D652" s="94" t="str">
        <f>IF(SPtemplate2!D652="","", SPtemplate2!D652)</f>
        <v/>
      </c>
      <c r="E652" s="94" t="str">
        <f>IF(SPtemplate2!E652="","",SPtemplate2!E652)</f>
        <v/>
      </c>
      <c r="F652" s="94" t="s">
        <v>114</v>
      </c>
      <c r="G652" s="94" t="str">
        <f>IF(SPtemplate2!C652="","",SPtemplate2!C652)</f>
        <v/>
      </c>
    </row>
    <row r="653" spans="1:7" x14ac:dyDescent="0.25">
      <c r="A653" s="94" t="str">
        <f>IF(SPtemplate2!A653="","",SPtemplate2!A653)</f>
        <v/>
      </c>
      <c r="B653" s="94" t="str">
        <f>IF(SPtemplate2!G653="","",SPtemplate2!G653)</f>
        <v/>
      </c>
      <c r="C653" s="94" t="str">
        <f>IF(SPtemplate2!C653="","",SPtemplate2!C653)</f>
        <v/>
      </c>
      <c r="D653" s="94" t="str">
        <f>IF(SPtemplate2!D653="","", SPtemplate2!D653)</f>
        <v/>
      </c>
      <c r="E653" s="94" t="str">
        <f>IF(SPtemplate2!E653="","",SPtemplate2!E653)</f>
        <v/>
      </c>
      <c r="F653" s="94" t="s">
        <v>114</v>
      </c>
      <c r="G653" s="94" t="str">
        <f>IF(SPtemplate2!C653="","",SPtemplate2!C653)</f>
        <v/>
      </c>
    </row>
    <row r="654" spans="1:7" x14ac:dyDescent="0.25">
      <c r="A654" s="94" t="str">
        <f>IF(SPtemplate2!A654="","",SPtemplate2!A654)</f>
        <v/>
      </c>
      <c r="B654" s="94" t="str">
        <f>IF(SPtemplate2!G654="","",SPtemplate2!G654)</f>
        <v/>
      </c>
      <c r="C654" s="94" t="str">
        <f>IF(SPtemplate2!C654="","",SPtemplate2!C654)</f>
        <v/>
      </c>
      <c r="D654" s="94" t="str">
        <f>IF(SPtemplate2!D654="","", SPtemplate2!D654)</f>
        <v/>
      </c>
      <c r="E654" s="94" t="str">
        <f>IF(SPtemplate2!E654="","",SPtemplate2!E654)</f>
        <v/>
      </c>
      <c r="F654" s="94" t="s">
        <v>114</v>
      </c>
      <c r="G654" s="94" t="str">
        <f>IF(SPtemplate2!C654="","",SPtemplate2!C654)</f>
        <v/>
      </c>
    </row>
    <row r="655" spans="1:7" x14ac:dyDescent="0.25">
      <c r="A655" s="94" t="str">
        <f>IF(SPtemplate2!A655="","",SPtemplate2!A655)</f>
        <v/>
      </c>
      <c r="B655" s="94" t="str">
        <f>IF(SPtemplate2!G655="","",SPtemplate2!G655)</f>
        <v/>
      </c>
      <c r="C655" s="94" t="str">
        <f>IF(SPtemplate2!C655="","",SPtemplate2!C655)</f>
        <v/>
      </c>
      <c r="D655" s="94" t="str">
        <f>IF(SPtemplate2!D655="","", SPtemplate2!D655)</f>
        <v/>
      </c>
      <c r="E655" s="94" t="str">
        <f>IF(SPtemplate2!E655="","",SPtemplate2!E655)</f>
        <v/>
      </c>
      <c r="F655" s="94" t="s">
        <v>114</v>
      </c>
      <c r="G655" s="94" t="str">
        <f>IF(SPtemplate2!C655="","",SPtemplate2!C655)</f>
        <v/>
      </c>
    </row>
    <row r="656" spans="1:7" x14ac:dyDescent="0.25">
      <c r="A656" s="94" t="str">
        <f>IF(SPtemplate2!A656="","",SPtemplate2!A656)</f>
        <v/>
      </c>
      <c r="B656" s="94" t="str">
        <f>IF(SPtemplate2!G656="","",SPtemplate2!G656)</f>
        <v/>
      </c>
      <c r="C656" s="94" t="str">
        <f>IF(SPtemplate2!C656="","",SPtemplate2!C656)</f>
        <v/>
      </c>
      <c r="D656" s="94" t="str">
        <f>IF(SPtemplate2!D656="","", SPtemplate2!D656)</f>
        <v/>
      </c>
      <c r="E656" s="94" t="str">
        <f>IF(SPtemplate2!E656="","",SPtemplate2!E656)</f>
        <v/>
      </c>
      <c r="F656" s="94" t="s">
        <v>114</v>
      </c>
      <c r="G656" s="94" t="str">
        <f>IF(SPtemplate2!C656="","",SPtemplate2!C656)</f>
        <v/>
      </c>
    </row>
    <row r="657" spans="1:7" x14ac:dyDescent="0.25">
      <c r="A657" s="94" t="str">
        <f>IF(SPtemplate2!A657="","",SPtemplate2!A657)</f>
        <v/>
      </c>
      <c r="B657" s="94" t="str">
        <f>IF(SPtemplate2!G657="","",SPtemplate2!G657)</f>
        <v/>
      </c>
      <c r="C657" s="94" t="str">
        <f>IF(SPtemplate2!C657="","",SPtemplate2!C657)</f>
        <v/>
      </c>
      <c r="D657" s="94" t="str">
        <f>IF(SPtemplate2!D657="","", SPtemplate2!D657)</f>
        <v/>
      </c>
      <c r="E657" s="94" t="str">
        <f>IF(SPtemplate2!E657="","",SPtemplate2!E657)</f>
        <v/>
      </c>
      <c r="F657" s="94" t="s">
        <v>114</v>
      </c>
      <c r="G657" s="94" t="str">
        <f>IF(SPtemplate2!C657="","",SPtemplate2!C657)</f>
        <v/>
      </c>
    </row>
    <row r="658" spans="1:7" x14ac:dyDescent="0.25">
      <c r="A658" s="94" t="str">
        <f>IF(SPtemplate2!A658="","",SPtemplate2!A658)</f>
        <v/>
      </c>
      <c r="B658" s="94" t="str">
        <f>IF(SPtemplate2!G658="","",SPtemplate2!G658)</f>
        <v/>
      </c>
      <c r="C658" s="94" t="str">
        <f>IF(SPtemplate2!C658="","",SPtemplate2!C658)</f>
        <v/>
      </c>
      <c r="D658" s="94" t="str">
        <f>IF(SPtemplate2!D658="","", SPtemplate2!D658)</f>
        <v/>
      </c>
      <c r="E658" s="94" t="str">
        <f>IF(SPtemplate2!E658="","",SPtemplate2!E658)</f>
        <v/>
      </c>
      <c r="F658" s="94" t="s">
        <v>114</v>
      </c>
      <c r="G658" s="94" t="str">
        <f>IF(SPtemplate2!C658="","",SPtemplate2!C658)</f>
        <v/>
      </c>
    </row>
    <row r="659" spans="1:7" x14ac:dyDescent="0.25">
      <c r="A659" s="94" t="str">
        <f>IF(SPtemplate2!A659="","",SPtemplate2!A659)</f>
        <v/>
      </c>
      <c r="B659" s="94" t="str">
        <f>IF(SPtemplate2!G659="","",SPtemplate2!G659)</f>
        <v/>
      </c>
      <c r="C659" s="94" t="str">
        <f>IF(SPtemplate2!C659="","",SPtemplate2!C659)</f>
        <v/>
      </c>
      <c r="D659" s="94" t="str">
        <f>IF(SPtemplate2!D659="","", SPtemplate2!D659)</f>
        <v/>
      </c>
      <c r="E659" s="94" t="str">
        <f>IF(SPtemplate2!E659="","",SPtemplate2!E659)</f>
        <v/>
      </c>
      <c r="F659" s="94" t="s">
        <v>114</v>
      </c>
      <c r="G659" s="94" t="str">
        <f>IF(SPtemplate2!C659="","",SPtemplate2!C659)</f>
        <v/>
      </c>
    </row>
    <row r="660" spans="1:7" x14ac:dyDescent="0.25">
      <c r="A660" s="94" t="str">
        <f>IF(SPtemplate2!A660="","",SPtemplate2!A660)</f>
        <v/>
      </c>
      <c r="B660" s="94" t="str">
        <f>IF(SPtemplate2!G660="","",SPtemplate2!G660)</f>
        <v/>
      </c>
      <c r="C660" s="94" t="str">
        <f>IF(SPtemplate2!C660="","",SPtemplate2!C660)</f>
        <v/>
      </c>
      <c r="D660" s="94" t="str">
        <f>IF(SPtemplate2!D660="","", SPtemplate2!D660)</f>
        <v/>
      </c>
      <c r="E660" s="94" t="str">
        <f>IF(SPtemplate2!E660="","",SPtemplate2!E660)</f>
        <v/>
      </c>
      <c r="F660" s="94" t="s">
        <v>114</v>
      </c>
      <c r="G660" s="94" t="str">
        <f>IF(SPtemplate2!C660="","",SPtemplate2!C660)</f>
        <v/>
      </c>
    </row>
    <row r="661" spans="1:7" x14ac:dyDescent="0.25">
      <c r="A661" s="94" t="str">
        <f>IF(SPtemplate2!A661="","",SPtemplate2!A661)</f>
        <v/>
      </c>
      <c r="B661" s="94" t="str">
        <f>IF(SPtemplate2!G661="","",SPtemplate2!G661)</f>
        <v/>
      </c>
      <c r="C661" s="94" t="str">
        <f>IF(SPtemplate2!C661="","",SPtemplate2!C661)</f>
        <v/>
      </c>
      <c r="D661" s="94" t="str">
        <f>IF(SPtemplate2!D661="","", SPtemplate2!D661)</f>
        <v/>
      </c>
      <c r="E661" s="94" t="str">
        <f>IF(SPtemplate2!E661="","",SPtemplate2!E661)</f>
        <v/>
      </c>
      <c r="F661" s="94" t="s">
        <v>114</v>
      </c>
      <c r="G661" s="94" t="str">
        <f>IF(SPtemplate2!C661="","",SPtemplate2!C661)</f>
        <v/>
      </c>
    </row>
    <row r="662" spans="1:7" x14ac:dyDescent="0.25">
      <c r="A662" s="94" t="str">
        <f>IF(SPtemplate2!A662="","",SPtemplate2!A662)</f>
        <v/>
      </c>
      <c r="B662" s="94" t="str">
        <f>IF(SPtemplate2!G662="","",SPtemplate2!G662)</f>
        <v/>
      </c>
      <c r="C662" s="94" t="str">
        <f>IF(SPtemplate2!C662="","",SPtemplate2!C662)</f>
        <v/>
      </c>
      <c r="D662" s="94" t="str">
        <f>IF(SPtemplate2!D662="","", SPtemplate2!D662)</f>
        <v/>
      </c>
      <c r="E662" s="94" t="str">
        <f>IF(SPtemplate2!E662="","",SPtemplate2!E662)</f>
        <v/>
      </c>
      <c r="F662" s="94" t="s">
        <v>114</v>
      </c>
      <c r="G662" s="94" t="str">
        <f>IF(SPtemplate2!C662="","",SPtemplate2!C662)</f>
        <v/>
      </c>
    </row>
    <row r="663" spans="1:7" x14ac:dyDescent="0.25">
      <c r="A663" s="94" t="str">
        <f>IF(SPtemplate2!A663="","",SPtemplate2!A663)</f>
        <v/>
      </c>
      <c r="B663" s="94" t="str">
        <f>IF(SPtemplate2!G663="","",SPtemplate2!G663)</f>
        <v/>
      </c>
      <c r="C663" s="94" t="str">
        <f>IF(SPtemplate2!C663="","",SPtemplate2!C663)</f>
        <v/>
      </c>
      <c r="D663" s="94" t="str">
        <f>IF(SPtemplate2!D663="","", SPtemplate2!D663)</f>
        <v/>
      </c>
      <c r="E663" s="94" t="str">
        <f>IF(SPtemplate2!E663="","",SPtemplate2!E663)</f>
        <v/>
      </c>
      <c r="F663" s="94" t="s">
        <v>114</v>
      </c>
      <c r="G663" s="94" t="str">
        <f>IF(SPtemplate2!C663="","",SPtemplate2!C663)</f>
        <v/>
      </c>
    </row>
    <row r="664" spans="1:7" x14ac:dyDescent="0.25">
      <c r="A664" s="94" t="str">
        <f>IF(SPtemplate2!A664="","",SPtemplate2!A664)</f>
        <v/>
      </c>
      <c r="B664" s="94" t="str">
        <f>IF(SPtemplate2!G664="","",SPtemplate2!G664)</f>
        <v/>
      </c>
      <c r="C664" s="94" t="str">
        <f>IF(SPtemplate2!C664="","",SPtemplate2!C664)</f>
        <v/>
      </c>
      <c r="D664" s="94" t="str">
        <f>IF(SPtemplate2!D664="","", SPtemplate2!D664)</f>
        <v/>
      </c>
      <c r="E664" s="94" t="str">
        <f>IF(SPtemplate2!E664="","",SPtemplate2!E664)</f>
        <v/>
      </c>
      <c r="F664" s="94" t="s">
        <v>114</v>
      </c>
      <c r="G664" s="94" t="str">
        <f>IF(SPtemplate2!C664="","",SPtemplate2!C664)</f>
        <v/>
      </c>
    </row>
    <row r="665" spans="1:7" x14ac:dyDescent="0.25">
      <c r="A665" s="94" t="str">
        <f>IF(SPtemplate2!A665="","",SPtemplate2!A665)</f>
        <v/>
      </c>
      <c r="B665" s="94" t="str">
        <f>IF(SPtemplate2!G665="","",SPtemplate2!G665)</f>
        <v/>
      </c>
      <c r="C665" s="94" t="str">
        <f>IF(SPtemplate2!C665="","",SPtemplate2!C665)</f>
        <v/>
      </c>
      <c r="D665" s="94" t="str">
        <f>IF(SPtemplate2!D665="","", SPtemplate2!D665)</f>
        <v/>
      </c>
      <c r="E665" s="94" t="str">
        <f>IF(SPtemplate2!E665="","",SPtemplate2!E665)</f>
        <v/>
      </c>
      <c r="F665" s="94" t="s">
        <v>114</v>
      </c>
      <c r="G665" s="94" t="str">
        <f>IF(SPtemplate2!C665="","",SPtemplate2!C665)</f>
        <v/>
      </c>
    </row>
    <row r="666" spans="1:7" x14ac:dyDescent="0.25">
      <c r="A666" s="94" t="str">
        <f>IF(SPtemplate2!A666="","",SPtemplate2!A666)</f>
        <v/>
      </c>
      <c r="B666" s="94" t="str">
        <f>IF(SPtemplate2!G666="","",SPtemplate2!G666)</f>
        <v/>
      </c>
      <c r="C666" s="94" t="str">
        <f>IF(SPtemplate2!C666="","",SPtemplate2!C666)</f>
        <v/>
      </c>
      <c r="D666" s="94" t="str">
        <f>IF(SPtemplate2!D666="","", SPtemplate2!D666)</f>
        <v/>
      </c>
      <c r="E666" s="94" t="str">
        <f>IF(SPtemplate2!E666="","",SPtemplate2!E666)</f>
        <v/>
      </c>
      <c r="F666" s="94" t="s">
        <v>114</v>
      </c>
      <c r="G666" s="94" t="str">
        <f>IF(SPtemplate2!C666="","",SPtemplate2!C666)</f>
        <v/>
      </c>
    </row>
    <row r="667" spans="1:7" x14ac:dyDescent="0.25">
      <c r="A667" s="94" t="str">
        <f>IF(SPtemplate2!A667="","",SPtemplate2!A667)</f>
        <v/>
      </c>
      <c r="B667" s="94" t="str">
        <f>IF(SPtemplate2!G667="","",SPtemplate2!G667)</f>
        <v/>
      </c>
      <c r="C667" s="94" t="str">
        <f>IF(SPtemplate2!C667="","",SPtemplate2!C667)</f>
        <v/>
      </c>
      <c r="D667" s="94" t="str">
        <f>IF(SPtemplate2!D667="","", SPtemplate2!D667)</f>
        <v/>
      </c>
      <c r="E667" s="94" t="str">
        <f>IF(SPtemplate2!E667="","",SPtemplate2!E667)</f>
        <v/>
      </c>
      <c r="F667" s="94" t="s">
        <v>114</v>
      </c>
      <c r="G667" s="94" t="str">
        <f>IF(SPtemplate2!C667="","",SPtemplate2!C667)</f>
        <v/>
      </c>
    </row>
    <row r="668" spans="1:7" x14ac:dyDescent="0.25">
      <c r="A668" s="94" t="str">
        <f>IF(SPtemplate2!A668="","",SPtemplate2!A668)</f>
        <v/>
      </c>
      <c r="B668" s="94" t="str">
        <f>IF(SPtemplate2!G668="","",SPtemplate2!G668)</f>
        <v/>
      </c>
      <c r="C668" s="94" t="str">
        <f>IF(SPtemplate2!C668="","",SPtemplate2!C668)</f>
        <v/>
      </c>
      <c r="D668" s="94" t="str">
        <f>IF(SPtemplate2!D668="","", SPtemplate2!D668)</f>
        <v/>
      </c>
      <c r="E668" s="94" t="str">
        <f>IF(SPtemplate2!E668="","",SPtemplate2!E668)</f>
        <v/>
      </c>
      <c r="F668" s="94" t="s">
        <v>114</v>
      </c>
      <c r="G668" s="94" t="str">
        <f>IF(SPtemplate2!C668="","",SPtemplate2!C668)</f>
        <v/>
      </c>
    </row>
    <row r="669" spans="1:7" x14ac:dyDescent="0.25">
      <c r="A669" s="94" t="str">
        <f>IF(SPtemplate2!A669="","",SPtemplate2!A669)</f>
        <v/>
      </c>
      <c r="B669" s="94" t="str">
        <f>IF(SPtemplate2!G669="","",SPtemplate2!G669)</f>
        <v/>
      </c>
      <c r="C669" s="94" t="str">
        <f>IF(SPtemplate2!C669="","",SPtemplate2!C669)</f>
        <v/>
      </c>
      <c r="D669" s="94" t="str">
        <f>IF(SPtemplate2!D669="","", SPtemplate2!D669)</f>
        <v/>
      </c>
      <c r="E669" s="94" t="str">
        <f>IF(SPtemplate2!E669="","",SPtemplate2!E669)</f>
        <v/>
      </c>
      <c r="F669" s="94" t="s">
        <v>114</v>
      </c>
      <c r="G669" s="94" t="str">
        <f>IF(SPtemplate2!C669="","",SPtemplate2!C669)</f>
        <v/>
      </c>
    </row>
    <row r="670" spans="1:7" x14ac:dyDescent="0.25">
      <c r="A670" s="94" t="str">
        <f>IF(SPtemplate2!A670="","",SPtemplate2!A670)</f>
        <v/>
      </c>
      <c r="B670" s="94" t="str">
        <f>IF(SPtemplate2!G670="","",SPtemplate2!G670)</f>
        <v/>
      </c>
      <c r="C670" s="94" t="str">
        <f>IF(SPtemplate2!C670="","",SPtemplate2!C670)</f>
        <v/>
      </c>
      <c r="D670" s="94" t="str">
        <f>IF(SPtemplate2!D670="","", SPtemplate2!D670)</f>
        <v/>
      </c>
      <c r="E670" s="94" t="str">
        <f>IF(SPtemplate2!E670="","",SPtemplate2!E670)</f>
        <v/>
      </c>
      <c r="F670" s="94" t="s">
        <v>114</v>
      </c>
      <c r="G670" s="94" t="str">
        <f>IF(SPtemplate2!C670="","",SPtemplate2!C670)</f>
        <v/>
      </c>
    </row>
    <row r="671" spans="1:7" x14ac:dyDescent="0.25">
      <c r="A671" s="94" t="str">
        <f>IF(SPtemplate2!A671="","",SPtemplate2!A671)</f>
        <v/>
      </c>
      <c r="B671" s="94" t="str">
        <f>IF(SPtemplate2!G671="","",SPtemplate2!G671)</f>
        <v/>
      </c>
      <c r="C671" s="94" t="str">
        <f>IF(SPtemplate2!C671="","",SPtemplate2!C671)</f>
        <v/>
      </c>
      <c r="D671" s="94" t="str">
        <f>IF(SPtemplate2!D671="","", SPtemplate2!D671)</f>
        <v/>
      </c>
      <c r="E671" s="94" t="str">
        <f>IF(SPtemplate2!E671="","",SPtemplate2!E671)</f>
        <v/>
      </c>
      <c r="F671" s="94" t="s">
        <v>114</v>
      </c>
      <c r="G671" s="94" t="str">
        <f>IF(SPtemplate2!C671="","",SPtemplate2!C671)</f>
        <v/>
      </c>
    </row>
    <row r="672" spans="1:7" x14ac:dyDescent="0.25">
      <c r="A672" s="94" t="str">
        <f>IF(SPtemplate2!A672="","",SPtemplate2!A672)</f>
        <v/>
      </c>
      <c r="B672" s="94" t="str">
        <f>IF(SPtemplate2!G672="","",SPtemplate2!G672)</f>
        <v/>
      </c>
      <c r="C672" s="94" t="str">
        <f>IF(SPtemplate2!C672="","",SPtemplate2!C672)</f>
        <v/>
      </c>
      <c r="D672" s="94" t="str">
        <f>IF(SPtemplate2!D672="","", SPtemplate2!D672)</f>
        <v/>
      </c>
      <c r="E672" s="94" t="str">
        <f>IF(SPtemplate2!E672="","",SPtemplate2!E672)</f>
        <v/>
      </c>
      <c r="F672" s="94" t="s">
        <v>114</v>
      </c>
      <c r="G672" s="94" t="str">
        <f>IF(SPtemplate2!C672="","",SPtemplate2!C672)</f>
        <v/>
      </c>
    </row>
    <row r="673" spans="1:7" x14ac:dyDescent="0.25">
      <c r="A673" s="94" t="str">
        <f>IF(SPtemplate2!A673="","",SPtemplate2!A673)</f>
        <v/>
      </c>
      <c r="B673" s="94" t="str">
        <f>IF(SPtemplate2!G673="","",SPtemplate2!G673)</f>
        <v/>
      </c>
      <c r="C673" s="94" t="str">
        <f>IF(SPtemplate2!C673="","",SPtemplate2!C673)</f>
        <v/>
      </c>
      <c r="D673" s="94" t="str">
        <f>IF(SPtemplate2!D673="","", SPtemplate2!D673)</f>
        <v/>
      </c>
      <c r="E673" s="94" t="str">
        <f>IF(SPtemplate2!E673="","",SPtemplate2!E673)</f>
        <v/>
      </c>
      <c r="F673" s="94" t="s">
        <v>114</v>
      </c>
      <c r="G673" s="94" t="str">
        <f>IF(SPtemplate2!C673="","",SPtemplate2!C673)</f>
        <v/>
      </c>
    </row>
    <row r="674" spans="1:7" x14ac:dyDescent="0.25">
      <c r="A674" s="94" t="str">
        <f>IF(SPtemplate2!A674="","",SPtemplate2!A674)</f>
        <v/>
      </c>
      <c r="B674" s="94" t="str">
        <f>IF(SPtemplate2!G674="","",SPtemplate2!G674)</f>
        <v/>
      </c>
      <c r="C674" s="94" t="str">
        <f>IF(SPtemplate2!C674="","",SPtemplate2!C674)</f>
        <v/>
      </c>
      <c r="D674" s="94" t="str">
        <f>IF(SPtemplate2!D674="","", SPtemplate2!D674)</f>
        <v/>
      </c>
      <c r="E674" s="94" t="str">
        <f>IF(SPtemplate2!E674="","",SPtemplate2!E674)</f>
        <v/>
      </c>
      <c r="F674" s="94" t="s">
        <v>114</v>
      </c>
      <c r="G674" s="94" t="str">
        <f>IF(SPtemplate2!C674="","",SPtemplate2!C674)</f>
        <v/>
      </c>
    </row>
    <row r="675" spans="1:7" x14ac:dyDescent="0.25">
      <c r="A675" s="94" t="str">
        <f>IF(SPtemplate2!A675="","",SPtemplate2!A675)</f>
        <v/>
      </c>
      <c r="B675" s="94" t="str">
        <f>IF(SPtemplate2!G675="","",SPtemplate2!G675)</f>
        <v/>
      </c>
      <c r="C675" s="94" t="str">
        <f>IF(SPtemplate2!C675="","",SPtemplate2!C675)</f>
        <v/>
      </c>
      <c r="D675" s="94" t="str">
        <f>IF(SPtemplate2!D675="","", SPtemplate2!D675)</f>
        <v/>
      </c>
      <c r="E675" s="94" t="str">
        <f>IF(SPtemplate2!E675="","",SPtemplate2!E675)</f>
        <v/>
      </c>
      <c r="F675" s="94" t="s">
        <v>114</v>
      </c>
      <c r="G675" s="94" t="str">
        <f>IF(SPtemplate2!C675="","",SPtemplate2!C675)</f>
        <v/>
      </c>
    </row>
    <row r="676" spans="1:7" x14ac:dyDescent="0.25">
      <c r="A676" s="94" t="str">
        <f>IF(SPtemplate2!A676="","",SPtemplate2!A676)</f>
        <v/>
      </c>
      <c r="B676" s="94" t="str">
        <f>IF(SPtemplate2!G676="","",SPtemplate2!G676)</f>
        <v/>
      </c>
      <c r="C676" s="94" t="str">
        <f>IF(SPtemplate2!C676="","",SPtemplate2!C676)</f>
        <v/>
      </c>
      <c r="D676" s="94" t="str">
        <f>IF(SPtemplate2!D676="","", SPtemplate2!D676)</f>
        <v/>
      </c>
      <c r="E676" s="94" t="str">
        <f>IF(SPtemplate2!E676="","",SPtemplate2!E676)</f>
        <v/>
      </c>
      <c r="F676" s="94" t="s">
        <v>114</v>
      </c>
      <c r="G676" s="94" t="str">
        <f>IF(SPtemplate2!C676="","",SPtemplate2!C676)</f>
        <v/>
      </c>
    </row>
    <row r="677" spans="1:7" x14ac:dyDescent="0.25">
      <c r="A677" s="94" t="str">
        <f>IF(SPtemplate2!A677="","",SPtemplate2!A677)</f>
        <v/>
      </c>
      <c r="B677" s="94" t="str">
        <f>IF(SPtemplate2!G677="","",SPtemplate2!G677)</f>
        <v/>
      </c>
      <c r="C677" s="94" t="str">
        <f>IF(SPtemplate2!C677="","",SPtemplate2!C677)</f>
        <v/>
      </c>
      <c r="D677" s="94" t="str">
        <f>IF(SPtemplate2!D677="","", SPtemplate2!D677)</f>
        <v/>
      </c>
      <c r="E677" s="94" t="str">
        <f>IF(SPtemplate2!E677="","",SPtemplate2!E677)</f>
        <v/>
      </c>
      <c r="F677" s="94" t="s">
        <v>114</v>
      </c>
      <c r="G677" s="94" t="str">
        <f>IF(SPtemplate2!C677="","",SPtemplate2!C677)</f>
        <v/>
      </c>
    </row>
    <row r="678" spans="1:7" x14ac:dyDescent="0.25">
      <c r="A678" s="94" t="str">
        <f>IF(SPtemplate2!A678="","",SPtemplate2!A678)</f>
        <v/>
      </c>
      <c r="B678" s="94" t="str">
        <f>IF(SPtemplate2!G678="","",SPtemplate2!G678)</f>
        <v/>
      </c>
      <c r="C678" s="94" t="str">
        <f>IF(SPtemplate2!C678="","",SPtemplate2!C678)</f>
        <v/>
      </c>
      <c r="D678" s="94" t="str">
        <f>IF(SPtemplate2!D678="","", SPtemplate2!D678)</f>
        <v/>
      </c>
      <c r="E678" s="94" t="str">
        <f>IF(SPtemplate2!E678="","",SPtemplate2!E678)</f>
        <v/>
      </c>
      <c r="F678" s="94" t="s">
        <v>114</v>
      </c>
      <c r="G678" s="94" t="str">
        <f>IF(SPtemplate2!C678="","",SPtemplate2!C678)</f>
        <v/>
      </c>
    </row>
    <row r="679" spans="1:7" x14ac:dyDescent="0.25">
      <c r="A679" s="94" t="str">
        <f>IF(SPtemplate2!A679="","",SPtemplate2!A679)</f>
        <v/>
      </c>
      <c r="B679" s="94" t="str">
        <f>IF(SPtemplate2!G679="","",SPtemplate2!G679)</f>
        <v/>
      </c>
      <c r="C679" s="94" t="str">
        <f>IF(SPtemplate2!C679="","",SPtemplate2!C679)</f>
        <v/>
      </c>
      <c r="D679" s="94" t="str">
        <f>IF(SPtemplate2!D679="","", SPtemplate2!D679)</f>
        <v/>
      </c>
      <c r="E679" s="94" t="str">
        <f>IF(SPtemplate2!E679="","",SPtemplate2!E679)</f>
        <v/>
      </c>
      <c r="F679" s="94" t="s">
        <v>114</v>
      </c>
      <c r="G679" s="94" t="str">
        <f>IF(SPtemplate2!C679="","",SPtemplate2!C679)</f>
        <v/>
      </c>
    </row>
    <row r="680" spans="1:7" x14ac:dyDescent="0.25">
      <c r="A680" s="94" t="str">
        <f>IF(SPtemplate2!A680="","",SPtemplate2!A680)</f>
        <v/>
      </c>
      <c r="B680" s="94" t="str">
        <f>IF(SPtemplate2!G680="","",SPtemplate2!G680)</f>
        <v/>
      </c>
      <c r="C680" s="94" t="str">
        <f>IF(SPtemplate2!C680="","",SPtemplate2!C680)</f>
        <v/>
      </c>
      <c r="D680" s="94" t="str">
        <f>IF(SPtemplate2!D680="","", SPtemplate2!D680)</f>
        <v/>
      </c>
      <c r="E680" s="94" t="str">
        <f>IF(SPtemplate2!E680="","",SPtemplate2!E680)</f>
        <v/>
      </c>
      <c r="F680" s="94" t="s">
        <v>114</v>
      </c>
      <c r="G680" s="94" t="str">
        <f>IF(SPtemplate2!C680="","",SPtemplate2!C680)</f>
        <v/>
      </c>
    </row>
    <row r="681" spans="1:7" x14ac:dyDescent="0.25">
      <c r="A681" s="94" t="str">
        <f>IF(SPtemplate2!A681="","",SPtemplate2!A681)</f>
        <v/>
      </c>
      <c r="B681" s="94" t="str">
        <f>IF(SPtemplate2!G681="","",SPtemplate2!G681)</f>
        <v/>
      </c>
      <c r="C681" s="94" t="str">
        <f>IF(SPtemplate2!C681="","",SPtemplate2!C681)</f>
        <v/>
      </c>
      <c r="D681" s="94" t="str">
        <f>IF(SPtemplate2!D681="","", SPtemplate2!D681)</f>
        <v/>
      </c>
      <c r="E681" s="94" t="str">
        <f>IF(SPtemplate2!E681="","",SPtemplate2!E681)</f>
        <v/>
      </c>
      <c r="F681" s="94" t="s">
        <v>114</v>
      </c>
      <c r="G681" s="94" t="str">
        <f>IF(SPtemplate2!C681="","",SPtemplate2!C681)</f>
        <v/>
      </c>
    </row>
    <row r="682" spans="1:7" x14ac:dyDescent="0.25">
      <c r="A682" s="94" t="str">
        <f>IF(SPtemplate2!A682="","",SPtemplate2!A682)</f>
        <v/>
      </c>
      <c r="B682" s="94" t="str">
        <f>IF(SPtemplate2!G682="","",SPtemplate2!G682)</f>
        <v/>
      </c>
      <c r="C682" s="94" t="str">
        <f>IF(SPtemplate2!C682="","",SPtemplate2!C682)</f>
        <v/>
      </c>
      <c r="D682" s="94" t="str">
        <f>IF(SPtemplate2!D682="","", SPtemplate2!D682)</f>
        <v/>
      </c>
      <c r="E682" s="94" t="str">
        <f>IF(SPtemplate2!E682="","",SPtemplate2!E682)</f>
        <v/>
      </c>
      <c r="F682" s="94" t="s">
        <v>114</v>
      </c>
      <c r="G682" s="94" t="str">
        <f>IF(SPtemplate2!C682="","",SPtemplate2!C682)</f>
        <v/>
      </c>
    </row>
    <row r="683" spans="1:7" x14ac:dyDescent="0.25">
      <c r="A683" s="94" t="str">
        <f>IF(SPtemplate2!A683="","",SPtemplate2!A683)</f>
        <v/>
      </c>
      <c r="B683" s="94" t="str">
        <f>IF(SPtemplate2!G683="","",SPtemplate2!G683)</f>
        <v/>
      </c>
      <c r="C683" s="94" t="str">
        <f>IF(SPtemplate2!C683="","",SPtemplate2!C683)</f>
        <v/>
      </c>
      <c r="D683" s="94" t="str">
        <f>IF(SPtemplate2!D683="","", SPtemplate2!D683)</f>
        <v/>
      </c>
      <c r="E683" s="94" t="str">
        <f>IF(SPtemplate2!E683="","",SPtemplate2!E683)</f>
        <v/>
      </c>
      <c r="F683" s="94" t="s">
        <v>114</v>
      </c>
      <c r="G683" s="94" t="str">
        <f>IF(SPtemplate2!C683="","",SPtemplate2!C683)</f>
        <v/>
      </c>
    </row>
    <row r="684" spans="1:7" x14ac:dyDescent="0.25">
      <c r="A684" s="94" t="str">
        <f>IF(SPtemplate2!A684="","",SPtemplate2!A684)</f>
        <v/>
      </c>
      <c r="B684" s="94" t="str">
        <f>IF(SPtemplate2!G684="","",SPtemplate2!G684)</f>
        <v/>
      </c>
      <c r="C684" s="94" t="str">
        <f>IF(SPtemplate2!C684="","",SPtemplate2!C684)</f>
        <v/>
      </c>
      <c r="D684" s="94" t="str">
        <f>IF(SPtemplate2!D684="","", SPtemplate2!D684)</f>
        <v/>
      </c>
      <c r="E684" s="94" t="str">
        <f>IF(SPtemplate2!E684="","",SPtemplate2!E684)</f>
        <v/>
      </c>
      <c r="F684" s="94" t="s">
        <v>114</v>
      </c>
      <c r="G684" s="94" t="str">
        <f>IF(SPtemplate2!C684="","",SPtemplate2!C684)</f>
        <v/>
      </c>
    </row>
    <row r="685" spans="1:7" x14ac:dyDescent="0.25">
      <c r="A685" s="94" t="str">
        <f>IF(SPtemplate2!A685="","",SPtemplate2!A685)</f>
        <v/>
      </c>
      <c r="B685" s="94" t="str">
        <f>IF(SPtemplate2!G685="","",SPtemplate2!G685)</f>
        <v/>
      </c>
      <c r="C685" s="94" t="str">
        <f>IF(SPtemplate2!C685="","",SPtemplate2!C685)</f>
        <v/>
      </c>
      <c r="D685" s="94" t="str">
        <f>IF(SPtemplate2!D685="","", SPtemplate2!D685)</f>
        <v/>
      </c>
      <c r="E685" s="94" t="str">
        <f>IF(SPtemplate2!E685="","",SPtemplate2!E685)</f>
        <v/>
      </c>
      <c r="F685" s="94" t="s">
        <v>114</v>
      </c>
      <c r="G685" s="94" t="str">
        <f>IF(SPtemplate2!C685="","",SPtemplate2!C685)</f>
        <v/>
      </c>
    </row>
    <row r="686" spans="1:7" x14ac:dyDescent="0.25">
      <c r="A686" s="94" t="str">
        <f>IF(SPtemplate2!A686="","",SPtemplate2!A686)</f>
        <v/>
      </c>
      <c r="B686" s="94" t="str">
        <f>IF(SPtemplate2!G686="","",SPtemplate2!G686)</f>
        <v/>
      </c>
      <c r="C686" s="94" t="str">
        <f>IF(SPtemplate2!C686="","",SPtemplate2!C686)</f>
        <v/>
      </c>
      <c r="D686" s="94" t="str">
        <f>IF(SPtemplate2!D686="","", SPtemplate2!D686)</f>
        <v/>
      </c>
      <c r="E686" s="94" t="str">
        <f>IF(SPtemplate2!E686="","",SPtemplate2!E686)</f>
        <v/>
      </c>
      <c r="F686" s="94" t="s">
        <v>114</v>
      </c>
      <c r="G686" s="94" t="str">
        <f>IF(SPtemplate2!C686="","",SPtemplate2!C686)</f>
        <v/>
      </c>
    </row>
    <row r="687" spans="1:7" x14ac:dyDescent="0.25">
      <c r="A687" s="94" t="str">
        <f>IF(SPtemplate2!A687="","",SPtemplate2!A687)</f>
        <v/>
      </c>
      <c r="B687" s="94" t="str">
        <f>IF(SPtemplate2!G687="","",SPtemplate2!G687)</f>
        <v/>
      </c>
      <c r="C687" s="94" t="str">
        <f>IF(SPtemplate2!C687="","",SPtemplate2!C687)</f>
        <v/>
      </c>
      <c r="D687" s="94" t="str">
        <f>IF(SPtemplate2!D687="","", SPtemplate2!D687)</f>
        <v/>
      </c>
      <c r="E687" s="94" t="str">
        <f>IF(SPtemplate2!E687="","",SPtemplate2!E687)</f>
        <v/>
      </c>
      <c r="F687" s="94" t="s">
        <v>114</v>
      </c>
      <c r="G687" s="94" t="str">
        <f>IF(SPtemplate2!C687="","",SPtemplate2!C687)</f>
        <v/>
      </c>
    </row>
    <row r="688" spans="1:7" x14ac:dyDescent="0.25">
      <c r="A688" s="94" t="str">
        <f>IF(SPtemplate2!A688="","",SPtemplate2!A688)</f>
        <v/>
      </c>
      <c r="B688" s="94" t="str">
        <f>IF(SPtemplate2!G688="","",SPtemplate2!G688)</f>
        <v/>
      </c>
      <c r="C688" s="94" t="str">
        <f>IF(SPtemplate2!C688="","",SPtemplate2!C688)</f>
        <v/>
      </c>
      <c r="D688" s="94" t="str">
        <f>IF(SPtemplate2!D688="","", SPtemplate2!D688)</f>
        <v/>
      </c>
      <c r="E688" s="94" t="str">
        <f>IF(SPtemplate2!E688="","",SPtemplate2!E688)</f>
        <v/>
      </c>
      <c r="F688" s="94" t="s">
        <v>114</v>
      </c>
      <c r="G688" s="94" t="str">
        <f>IF(SPtemplate2!C688="","",SPtemplate2!C688)</f>
        <v/>
      </c>
    </row>
    <row r="689" spans="1:7" x14ac:dyDescent="0.25">
      <c r="A689" s="94" t="str">
        <f>IF(SPtemplate2!A689="","",SPtemplate2!A689)</f>
        <v/>
      </c>
      <c r="B689" s="94" t="str">
        <f>IF(SPtemplate2!G689="","",SPtemplate2!G689)</f>
        <v/>
      </c>
      <c r="C689" s="94" t="str">
        <f>IF(SPtemplate2!C689="","",SPtemplate2!C689)</f>
        <v/>
      </c>
      <c r="D689" s="94" t="str">
        <f>IF(SPtemplate2!D689="","", SPtemplate2!D689)</f>
        <v/>
      </c>
      <c r="E689" s="94" t="str">
        <f>IF(SPtemplate2!E689="","",SPtemplate2!E689)</f>
        <v/>
      </c>
      <c r="F689" s="94" t="s">
        <v>114</v>
      </c>
      <c r="G689" s="94" t="str">
        <f>IF(SPtemplate2!C689="","",SPtemplate2!C689)</f>
        <v/>
      </c>
    </row>
    <row r="690" spans="1:7" x14ac:dyDescent="0.25">
      <c r="A690" s="94" t="str">
        <f>IF(SPtemplate2!A690="","",SPtemplate2!A690)</f>
        <v/>
      </c>
      <c r="B690" s="94" t="str">
        <f>IF(SPtemplate2!G690="","",SPtemplate2!G690)</f>
        <v/>
      </c>
      <c r="C690" s="94" t="str">
        <f>IF(SPtemplate2!C690="","",SPtemplate2!C690)</f>
        <v/>
      </c>
      <c r="D690" s="94" t="str">
        <f>IF(SPtemplate2!D690="","", SPtemplate2!D690)</f>
        <v/>
      </c>
      <c r="E690" s="94" t="str">
        <f>IF(SPtemplate2!E690="","",SPtemplate2!E690)</f>
        <v/>
      </c>
      <c r="F690" s="94" t="s">
        <v>114</v>
      </c>
      <c r="G690" s="94" t="str">
        <f>IF(SPtemplate2!C690="","",SPtemplate2!C690)</f>
        <v/>
      </c>
    </row>
    <row r="691" spans="1:7" x14ac:dyDescent="0.25">
      <c r="A691" s="94" t="str">
        <f>IF(SPtemplate2!A691="","",SPtemplate2!A691)</f>
        <v/>
      </c>
      <c r="B691" s="94" t="str">
        <f>IF(SPtemplate2!G691="","",SPtemplate2!G691)</f>
        <v/>
      </c>
      <c r="C691" s="94" t="str">
        <f>IF(SPtemplate2!C691="","",SPtemplate2!C691)</f>
        <v/>
      </c>
      <c r="D691" s="94" t="str">
        <f>IF(SPtemplate2!D691="","", SPtemplate2!D691)</f>
        <v/>
      </c>
      <c r="E691" s="94" t="str">
        <f>IF(SPtemplate2!E691="","",SPtemplate2!E691)</f>
        <v/>
      </c>
      <c r="F691" s="94" t="s">
        <v>114</v>
      </c>
      <c r="G691" s="94" t="str">
        <f>IF(SPtemplate2!C691="","",SPtemplate2!C691)</f>
        <v/>
      </c>
    </row>
    <row r="692" spans="1:7" x14ac:dyDescent="0.25">
      <c r="A692" s="94" t="str">
        <f>IF(SPtemplate2!A692="","",SPtemplate2!A692)</f>
        <v/>
      </c>
      <c r="B692" s="94" t="str">
        <f>IF(SPtemplate2!G692="","",SPtemplate2!G692)</f>
        <v/>
      </c>
      <c r="C692" s="94" t="str">
        <f>IF(SPtemplate2!C692="","",SPtemplate2!C692)</f>
        <v/>
      </c>
      <c r="D692" s="94" t="str">
        <f>IF(SPtemplate2!D692="","", SPtemplate2!D692)</f>
        <v/>
      </c>
      <c r="E692" s="94" t="str">
        <f>IF(SPtemplate2!E692="","",SPtemplate2!E692)</f>
        <v/>
      </c>
      <c r="F692" s="94" t="s">
        <v>114</v>
      </c>
      <c r="G692" s="94" t="str">
        <f>IF(SPtemplate2!C692="","",SPtemplate2!C692)</f>
        <v/>
      </c>
    </row>
    <row r="693" spans="1:7" x14ac:dyDescent="0.25">
      <c r="A693" s="94" t="str">
        <f>IF(SPtemplate2!A693="","",SPtemplate2!A693)</f>
        <v/>
      </c>
      <c r="B693" s="94" t="str">
        <f>IF(SPtemplate2!G693="","",SPtemplate2!G693)</f>
        <v/>
      </c>
      <c r="C693" s="94" t="str">
        <f>IF(SPtemplate2!C693="","",SPtemplate2!C693)</f>
        <v/>
      </c>
      <c r="D693" s="94" t="str">
        <f>IF(SPtemplate2!D693="","", SPtemplate2!D693)</f>
        <v/>
      </c>
      <c r="E693" s="94" t="str">
        <f>IF(SPtemplate2!E693="","",SPtemplate2!E693)</f>
        <v/>
      </c>
      <c r="F693" s="94" t="s">
        <v>114</v>
      </c>
      <c r="G693" s="94" t="str">
        <f>IF(SPtemplate2!C693="","",SPtemplate2!C693)</f>
        <v/>
      </c>
    </row>
    <row r="694" spans="1:7" x14ac:dyDescent="0.25">
      <c r="A694" s="94" t="str">
        <f>IF(SPtemplate2!A694="","",SPtemplate2!A694)</f>
        <v/>
      </c>
      <c r="B694" s="94" t="str">
        <f>IF(SPtemplate2!G694="","",SPtemplate2!G694)</f>
        <v/>
      </c>
      <c r="C694" s="94" t="str">
        <f>IF(SPtemplate2!C694="","",SPtemplate2!C694)</f>
        <v/>
      </c>
      <c r="D694" s="94" t="str">
        <f>IF(SPtemplate2!D694="","", SPtemplate2!D694)</f>
        <v/>
      </c>
      <c r="E694" s="94" t="str">
        <f>IF(SPtemplate2!E694="","",SPtemplate2!E694)</f>
        <v/>
      </c>
      <c r="F694" s="94" t="s">
        <v>114</v>
      </c>
      <c r="G694" s="94" t="str">
        <f>IF(SPtemplate2!C694="","",SPtemplate2!C694)</f>
        <v/>
      </c>
    </row>
    <row r="695" spans="1:7" x14ac:dyDescent="0.25">
      <c r="A695" s="94" t="str">
        <f>IF(SPtemplate2!A695="","",SPtemplate2!A695)</f>
        <v/>
      </c>
      <c r="B695" s="94" t="str">
        <f>IF(SPtemplate2!G695="","",SPtemplate2!G695)</f>
        <v/>
      </c>
      <c r="C695" s="94" t="str">
        <f>IF(SPtemplate2!C695="","",SPtemplate2!C695)</f>
        <v/>
      </c>
      <c r="D695" s="94" t="str">
        <f>IF(SPtemplate2!D695="","", SPtemplate2!D695)</f>
        <v/>
      </c>
      <c r="E695" s="94" t="str">
        <f>IF(SPtemplate2!E695="","",SPtemplate2!E695)</f>
        <v/>
      </c>
      <c r="F695" s="94" t="s">
        <v>114</v>
      </c>
      <c r="G695" s="94" t="str">
        <f>IF(SPtemplate2!C695="","",SPtemplate2!C695)</f>
        <v/>
      </c>
    </row>
    <row r="696" spans="1:7" x14ac:dyDescent="0.25">
      <c r="A696" s="94" t="str">
        <f>IF(SPtemplate2!A696="","",SPtemplate2!A696)</f>
        <v/>
      </c>
      <c r="B696" s="94" t="str">
        <f>IF(SPtemplate2!G696="","",SPtemplate2!G696)</f>
        <v/>
      </c>
      <c r="C696" s="94" t="str">
        <f>IF(SPtemplate2!C696="","",SPtemplate2!C696)</f>
        <v/>
      </c>
      <c r="D696" s="94" t="str">
        <f>IF(SPtemplate2!D696="","", SPtemplate2!D696)</f>
        <v/>
      </c>
      <c r="E696" s="94" t="str">
        <f>IF(SPtemplate2!E696="","",SPtemplate2!E696)</f>
        <v/>
      </c>
      <c r="F696" s="94" t="s">
        <v>114</v>
      </c>
      <c r="G696" s="94" t="str">
        <f>IF(SPtemplate2!C696="","",SPtemplate2!C696)</f>
        <v/>
      </c>
    </row>
    <row r="697" spans="1:7" x14ac:dyDescent="0.25">
      <c r="A697" s="94" t="str">
        <f>IF(SPtemplate2!A697="","",SPtemplate2!A697)</f>
        <v/>
      </c>
      <c r="B697" s="94" t="str">
        <f>IF(SPtemplate2!G697="","",SPtemplate2!G697)</f>
        <v/>
      </c>
      <c r="C697" s="94" t="str">
        <f>IF(SPtemplate2!C697="","",SPtemplate2!C697)</f>
        <v/>
      </c>
      <c r="D697" s="94" t="str">
        <f>IF(SPtemplate2!D697="","", SPtemplate2!D697)</f>
        <v/>
      </c>
      <c r="E697" s="94" t="str">
        <f>IF(SPtemplate2!E697="","",SPtemplate2!E697)</f>
        <v/>
      </c>
      <c r="F697" s="94" t="s">
        <v>114</v>
      </c>
      <c r="G697" s="94" t="str">
        <f>IF(SPtemplate2!C697="","",SPtemplate2!C697)</f>
        <v/>
      </c>
    </row>
    <row r="698" spans="1:7" x14ac:dyDescent="0.25">
      <c r="A698" s="94" t="str">
        <f>IF(SPtemplate2!A698="","",SPtemplate2!A698)</f>
        <v/>
      </c>
      <c r="B698" s="94" t="str">
        <f>IF(SPtemplate2!G698="","",SPtemplate2!G698)</f>
        <v/>
      </c>
      <c r="C698" s="94" t="str">
        <f>IF(SPtemplate2!C698="","",SPtemplate2!C698)</f>
        <v/>
      </c>
      <c r="D698" s="94" t="str">
        <f>IF(SPtemplate2!D698="","", SPtemplate2!D698)</f>
        <v/>
      </c>
      <c r="E698" s="94" t="str">
        <f>IF(SPtemplate2!E698="","",SPtemplate2!E698)</f>
        <v/>
      </c>
      <c r="F698" s="94" t="s">
        <v>114</v>
      </c>
      <c r="G698" s="94" t="str">
        <f>IF(SPtemplate2!C698="","",SPtemplate2!C698)</f>
        <v/>
      </c>
    </row>
    <row r="699" spans="1:7" x14ac:dyDescent="0.25">
      <c r="A699" s="94" t="str">
        <f>IF(SPtemplate2!A699="","",SPtemplate2!A699)</f>
        <v/>
      </c>
      <c r="B699" s="94" t="str">
        <f>IF(SPtemplate2!G699="","",SPtemplate2!G699)</f>
        <v/>
      </c>
      <c r="C699" s="94" t="str">
        <f>IF(SPtemplate2!C699="","",SPtemplate2!C699)</f>
        <v/>
      </c>
      <c r="D699" s="94" t="str">
        <f>IF(SPtemplate2!D699="","", SPtemplate2!D699)</f>
        <v/>
      </c>
      <c r="E699" s="94" t="str">
        <f>IF(SPtemplate2!E699="","",SPtemplate2!E699)</f>
        <v/>
      </c>
      <c r="F699" s="94" t="s">
        <v>114</v>
      </c>
      <c r="G699" s="94" t="str">
        <f>IF(SPtemplate2!C699="","",SPtemplate2!C699)</f>
        <v/>
      </c>
    </row>
    <row r="700" spans="1:7" x14ac:dyDescent="0.25">
      <c r="A700" s="94" t="str">
        <f>IF(SPtemplate2!A700="","",SPtemplate2!A700)</f>
        <v/>
      </c>
      <c r="B700" s="94" t="str">
        <f>IF(SPtemplate2!G700="","",SPtemplate2!G700)</f>
        <v/>
      </c>
      <c r="C700" s="94" t="str">
        <f>IF(SPtemplate2!C700="","",SPtemplate2!C700)</f>
        <v/>
      </c>
      <c r="D700" s="94" t="str">
        <f>IF(SPtemplate2!D700="","", SPtemplate2!D700)</f>
        <v/>
      </c>
      <c r="E700" s="94" t="str">
        <f>IF(SPtemplate2!E700="","",SPtemplate2!E700)</f>
        <v/>
      </c>
      <c r="F700" s="94" t="s">
        <v>114</v>
      </c>
      <c r="G700" s="94" t="str">
        <f>IF(SPtemplate2!C700="","",SPtemplate2!C700)</f>
        <v/>
      </c>
    </row>
    <row r="701" spans="1:7" x14ac:dyDescent="0.25">
      <c r="A701" s="94" t="str">
        <f>IF(SPtemplate2!A701="","",SPtemplate2!A701)</f>
        <v/>
      </c>
      <c r="B701" s="94" t="str">
        <f>IF(SPtemplate2!G701="","",SPtemplate2!G701)</f>
        <v/>
      </c>
      <c r="C701" s="94" t="str">
        <f>IF(SPtemplate2!C701="","",SPtemplate2!C701)</f>
        <v/>
      </c>
      <c r="D701" s="94" t="str">
        <f>IF(SPtemplate2!D701="","", SPtemplate2!D701)</f>
        <v/>
      </c>
      <c r="E701" s="94" t="str">
        <f>IF(SPtemplate2!E701="","",SPtemplate2!E701)</f>
        <v/>
      </c>
      <c r="F701" s="94" t="s">
        <v>114</v>
      </c>
      <c r="G701" s="94" t="str">
        <f>IF(SPtemplate2!C701="","",SPtemplate2!C701)</f>
        <v/>
      </c>
    </row>
    <row r="702" spans="1:7" x14ac:dyDescent="0.25">
      <c r="A702" s="94" t="str">
        <f>IF(SPtemplate2!A702="","",SPtemplate2!A702)</f>
        <v/>
      </c>
      <c r="B702" s="94" t="str">
        <f>IF(SPtemplate2!G702="","",SPtemplate2!G702)</f>
        <v/>
      </c>
      <c r="C702" s="94" t="str">
        <f>IF(SPtemplate2!C702="","",SPtemplate2!C702)</f>
        <v/>
      </c>
      <c r="D702" s="94" t="str">
        <f>IF(SPtemplate2!D702="","", SPtemplate2!D702)</f>
        <v/>
      </c>
      <c r="E702" s="94" t="str">
        <f>IF(SPtemplate2!E702="","",SPtemplate2!E702)</f>
        <v/>
      </c>
      <c r="F702" s="94" t="s">
        <v>114</v>
      </c>
      <c r="G702" s="94" t="str">
        <f>IF(SPtemplate2!C702="","",SPtemplate2!C702)</f>
        <v/>
      </c>
    </row>
    <row r="703" spans="1:7" x14ac:dyDescent="0.25">
      <c r="A703" s="94" t="str">
        <f>IF(SPtemplate2!A703="","",SPtemplate2!A703)</f>
        <v/>
      </c>
      <c r="B703" s="94" t="str">
        <f>IF(SPtemplate2!G703="","",SPtemplate2!G703)</f>
        <v/>
      </c>
      <c r="C703" s="94" t="str">
        <f>IF(SPtemplate2!C703="","",SPtemplate2!C703)</f>
        <v/>
      </c>
      <c r="D703" s="94" t="str">
        <f>IF(SPtemplate2!D703="","", SPtemplate2!D703)</f>
        <v/>
      </c>
      <c r="E703" s="94" t="str">
        <f>IF(SPtemplate2!E703="","",SPtemplate2!E703)</f>
        <v/>
      </c>
      <c r="F703" s="94" t="s">
        <v>114</v>
      </c>
      <c r="G703" s="94" t="str">
        <f>IF(SPtemplate2!C703="","",SPtemplate2!C703)</f>
        <v/>
      </c>
    </row>
    <row r="704" spans="1:7" x14ac:dyDescent="0.25">
      <c r="A704" s="94" t="str">
        <f>IF(SPtemplate2!A704="","",SPtemplate2!A704)</f>
        <v/>
      </c>
      <c r="B704" s="94" t="str">
        <f>IF(SPtemplate2!G704="","",SPtemplate2!G704)</f>
        <v/>
      </c>
      <c r="C704" s="94" t="str">
        <f>IF(SPtemplate2!C704="","",SPtemplate2!C704)</f>
        <v/>
      </c>
      <c r="D704" s="94" t="str">
        <f>IF(SPtemplate2!D704="","", SPtemplate2!D704)</f>
        <v/>
      </c>
      <c r="E704" s="94" t="str">
        <f>IF(SPtemplate2!E704="","",SPtemplate2!E704)</f>
        <v/>
      </c>
      <c r="F704" s="94" t="s">
        <v>114</v>
      </c>
      <c r="G704" s="94" t="str">
        <f>IF(SPtemplate2!C704="","",SPtemplate2!C704)</f>
        <v/>
      </c>
    </row>
    <row r="705" spans="1:7" x14ac:dyDescent="0.25">
      <c r="A705" s="94" t="str">
        <f>IF(SPtemplate2!A705="","",SPtemplate2!A705)</f>
        <v/>
      </c>
      <c r="B705" s="94" t="str">
        <f>IF(SPtemplate2!G705="","",SPtemplate2!G705)</f>
        <v/>
      </c>
      <c r="C705" s="94" t="str">
        <f>IF(SPtemplate2!C705="","",SPtemplate2!C705)</f>
        <v/>
      </c>
      <c r="D705" s="94" t="str">
        <f>IF(SPtemplate2!D705="","", SPtemplate2!D705)</f>
        <v/>
      </c>
      <c r="E705" s="94" t="str">
        <f>IF(SPtemplate2!E705="","",SPtemplate2!E705)</f>
        <v/>
      </c>
      <c r="F705" s="94" t="s">
        <v>114</v>
      </c>
      <c r="G705" s="94" t="str">
        <f>IF(SPtemplate2!C705="","",SPtemplate2!C705)</f>
        <v/>
      </c>
    </row>
    <row r="706" spans="1:7" x14ac:dyDescent="0.25">
      <c r="A706" s="94" t="str">
        <f>IF(SPtemplate2!A706="","",SPtemplate2!A706)</f>
        <v/>
      </c>
      <c r="B706" s="94" t="str">
        <f>IF(SPtemplate2!G706="","",SPtemplate2!G706)</f>
        <v/>
      </c>
      <c r="C706" s="94" t="str">
        <f>IF(SPtemplate2!C706="","",SPtemplate2!C706)</f>
        <v/>
      </c>
      <c r="D706" s="94" t="str">
        <f>IF(SPtemplate2!D706="","", SPtemplate2!D706)</f>
        <v/>
      </c>
      <c r="E706" s="94" t="str">
        <f>IF(SPtemplate2!E706="","",SPtemplate2!E706)</f>
        <v/>
      </c>
      <c r="F706" s="94" t="s">
        <v>114</v>
      </c>
      <c r="G706" s="94" t="str">
        <f>IF(SPtemplate2!C706="","",SPtemplate2!C706)</f>
        <v/>
      </c>
    </row>
    <row r="707" spans="1:7" x14ac:dyDescent="0.25">
      <c r="A707" s="94" t="str">
        <f>IF(SPtemplate2!A707="","",SPtemplate2!A707)</f>
        <v/>
      </c>
      <c r="B707" s="94" t="str">
        <f>IF(SPtemplate2!G707="","",SPtemplate2!G707)</f>
        <v/>
      </c>
      <c r="C707" s="94" t="str">
        <f>IF(SPtemplate2!C707="","",SPtemplate2!C707)</f>
        <v/>
      </c>
      <c r="D707" s="94" t="str">
        <f>IF(SPtemplate2!D707="","", SPtemplate2!D707)</f>
        <v/>
      </c>
      <c r="E707" s="94" t="str">
        <f>IF(SPtemplate2!E707="","",SPtemplate2!E707)</f>
        <v/>
      </c>
      <c r="F707" s="94" t="s">
        <v>114</v>
      </c>
      <c r="G707" s="94" t="str">
        <f>IF(SPtemplate2!C707="","",SPtemplate2!C707)</f>
        <v/>
      </c>
    </row>
    <row r="708" spans="1:7" x14ac:dyDescent="0.25">
      <c r="A708" s="94" t="str">
        <f>IF(SPtemplate2!A708="","",SPtemplate2!A708)</f>
        <v/>
      </c>
      <c r="B708" s="94" t="str">
        <f>IF(SPtemplate2!G708="","",SPtemplate2!G708)</f>
        <v/>
      </c>
      <c r="C708" s="94" t="str">
        <f>IF(SPtemplate2!C708="","",SPtemplate2!C708)</f>
        <v/>
      </c>
      <c r="D708" s="94" t="str">
        <f>IF(SPtemplate2!D708="","", SPtemplate2!D708)</f>
        <v/>
      </c>
      <c r="E708" s="94" t="str">
        <f>IF(SPtemplate2!E708="","",SPtemplate2!E708)</f>
        <v/>
      </c>
      <c r="F708" s="94" t="s">
        <v>114</v>
      </c>
      <c r="G708" s="94" t="str">
        <f>IF(SPtemplate2!C708="","",SPtemplate2!C708)</f>
        <v/>
      </c>
    </row>
    <row r="709" spans="1:7" x14ac:dyDescent="0.25">
      <c r="A709" s="94" t="str">
        <f>IF(SPtemplate2!A709="","",SPtemplate2!A709)</f>
        <v/>
      </c>
      <c r="B709" s="94" t="str">
        <f>IF(SPtemplate2!G709="","",SPtemplate2!G709)</f>
        <v/>
      </c>
      <c r="C709" s="94" t="str">
        <f>IF(SPtemplate2!C709="","",SPtemplate2!C709)</f>
        <v/>
      </c>
      <c r="D709" s="94" t="str">
        <f>IF(SPtemplate2!D709="","", SPtemplate2!D709)</f>
        <v/>
      </c>
      <c r="E709" s="94" t="str">
        <f>IF(SPtemplate2!E709="","",SPtemplate2!E709)</f>
        <v/>
      </c>
      <c r="F709" s="94" t="s">
        <v>114</v>
      </c>
      <c r="G709" s="94" t="str">
        <f>IF(SPtemplate2!C709="","",SPtemplate2!C709)</f>
        <v/>
      </c>
    </row>
    <row r="710" spans="1:7" x14ac:dyDescent="0.25">
      <c r="A710" s="94" t="str">
        <f>IF(SPtemplate2!A710="","",SPtemplate2!A710)</f>
        <v/>
      </c>
      <c r="B710" s="94" t="str">
        <f>IF(SPtemplate2!G710="","",SPtemplate2!G710)</f>
        <v/>
      </c>
      <c r="C710" s="94" t="str">
        <f>IF(SPtemplate2!C710="","",SPtemplate2!C710)</f>
        <v/>
      </c>
      <c r="D710" s="94" t="str">
        <f>IF(SPtemplate2!D710="","", SPtemplate2!D710)</f>
        <v/>
      </c>
      <c r="E710" s="94" t="str">
        <f>IF(SPtemplate2!E710="","",SPtemplate2!E710)</f>
        <v/>
      </c>
      <c r="F710" s="94" t="s">
        <v>114</v>
      </c>
      <c r="G710" s="94" t="str">
        <f>IF(SPtemplate2!C710="","",SPtemplate2!C710)</f>
        <v/>
      </c>
    </row>
    <row r="711" spans="1:7" x14ac:dyDescent="0.25">
      <c r="A711" s="94" t="str">
        <f>IF(SPtemplate2!A711="","",SPtemplate2!A711)</f>
        <v/>
      </c>
      <c r="B711" s="94" t="str">
        <f>IF(SPtemplate2!G711="","",SPtemplate2!G711)</f>
        <v/>
      </c>
      <c r="C711" s="94" t="str">
        <f>IF(SPtemplate2!C711="","",SPtemplate2!C711)</f>
        <v/>
      </c>
      <c r="D711" s="94" t="str">
        <f>IF(SPtemplate2!D711="","", SPtemplate2!D711)</f>
        <v/>
      </c>
      <c r="E711" s="94" t="str">
        <f>IF(SPtemplate2!E711="","",SPtemplate2!E711)</f>
        <v/>
      </c>
      <c r="F711" s="94" t="s">
        <v>114</v>
      </c>
      <c r="G711" s="94" t="str">
        <f>IF(SPtemplate2!C711="","",SPtemplate2!C711)</f>
        <v/>
      </c>
    </row>
    <row r="712" spans="1:7" x14ac:dyDescent="0.25">
      <c r="A712" s="94" t="str">
        <f>IF(SPtemplate2!A712="","",SPtemplate2!A712)</f>
        <v/>
      </c>
      <c r="B712" s="94" t="str">
        <f>IF(SPtemplate2!G712="","",SPtemplate2!G712)</f>
        <v/>
      </c>
      <c r="C712" s="94" t="str">
        <f>IF(SPtemplate2!C712="","",SPtemplate2!C712)</f>
        <v/>
      </c>
      <c r="D712" s="94" t="str">
        <f>IF(SPtemplate2!D712="","", SPtemplate2!D712)</f>
        <v/>
      </c>
      <c r="E712" s="94" t="str">
        <f>IF(SPtemplate2!E712="","",SPtemplate2!E712)</f>
        <v/>
      </c>
      <c r="F712" s="94" t="s">
        <v>114</v>
      </c>
      <c r="G712" s="94" t="str">
        <f>IF(SPtemplate2!C712="","",SPtemplate2!C712)</f>
        <v/>
      </c>
    </row>
    <row r="713" spans="1:7" x14ac:dyDescent="0.25">
      <c r="A713" s="94" t="str">
        <f>IF(SPtemplate2!A713="","",SPtemplate2!A713)</f>
        <v/>
      </c>
      <c r="B713" s="94" t="str">
        <f>IF(SPtemplate2!G713="","",SPtemplate2!G713)</f>
        <v/>
      </c>
      <c r="C713" s="94" t="str">
        <f>IF(SPtemplate2!C713="","",SPtemplate2!C713)</f>
        <v/>
      </c>
      <c r="D713" s="94" t="str">
        <f>IF(SPtemplate2!D713="","", SPtemplate2!D713)</f>
        <v/>
      </c>
      <c r="E713" s="94" t="str">
        <f>IF(SPtemplate2!E713="","",SPtemplate2!E713)</f>
        <v/>
      </c>
      <c r="F713" s="94" t="s">
        <v>114</v>
      </c>
      <c r="G713" s="94" t="str">
        <f>IF(SPtemplate2!C713="","",SPtemplate2!C713)</f>
        <v/>
      </c>
    </row>
    <row r="714" spans="1:7" x14ac:dyDescent="0.25">
      <c r="A714" s="94" t="str">
        <f>IF(SPtemplate2!A714="","",SPtemplate2!A714)</f>
        <v/>
      </c>
      <c r="B714" s="94" t="str">
        <f>IF(SPtemplate2!G714="","",SPtemplate2!G714)</f>
        <v/>
      </c>
      <c r="C714" s="94" t="str">
        <f>IF(SPtemplate2!C714="","",SPtemplate2!C714)</f>
        <v/>
      </c>
      <c r="D714" s="94" t="str">
        <f>IF(SPtemplate2!D714="","", SPtemplate2!D714)</f>
        <v/>
      </c>
      <c r="E714" s="94" t="str">
        <f>IF(SPtemplate2!E714="","",SPtemplate2!E714)</f>
        <v/>
      </c>
      <c r="F714" s="94" t="s">
        <v>114</v>
      </c>
      <c r="G714" s="94" t="str">
        <f>IF(SPtemplate2!C714="","",SPtemplate2!C714)</f>
        <v/>
      </c>
    </row>
    <row r="715" spans="1:7" x14ac:dyDescent="0.25">
      <c r="A715" s="94" t="str">
        <f>IF(SPtemplate2!A715="","",SPtemplate2!A715)</f>
        <v/>
      </c>
      <c r="B715" s="94" t="str">
        <f>IF(SPtemplate2!G715="","",SPtemplate2!G715)</f>
        <v/>
      </c>
      <c r="C715" s="94" t="str">
        <f>IF(SPtemplate2!C715="","",SPtemplate2!C715)</f>
        <v/>
      </c>
      <c r="D715" s="94" t="str">
        <f>IF(SPtemplate2!D715="","", SPtemplate2!D715)</f>
        <v/>
      </c>
      <c r="E715" s="94" t="str">
        <f>IF(SPtemplate2!E715="","",SPtemplate2!E715)</f>
        <v/>
      </c>
      <c r="F715" s="94" t="s">
        <v>114</v>
      </c>
      <c r="G715" s="94" t="str">
        <f>IF(SPtemplate2!C715="","",SPtemplate2!C715)</f>
        <v/>
      </c>
    </row>
    <row r="716" spans="1:7" x14ac:dyDescent="0.25">
      <c r="A716" s="94" t="str">
        <f>IF(SPtemplate2!A716="","",SPtemplate2!A716)</f>
        <v/>
      </c>
      <c r="B716" s="94" t="str">
        <f>IF(SPtemplate2!G716="","",SPtemplate2!G716)</f>
        <v/>
      </c>
      <c r="C716" s="94" t="str">
        <f>IF(SPtemplate2!C716="","",SPtemplate2!C716)</f>
        <v/>
      </c>
      <c r="D716" s="94" t="str">
        <f>IF(SPtemplate2!D716="","", SPtemplate2!D716)</f>
        <v/>
      </c>
      <c r="E716" s="94" t="str">
        <f>IF(SPtemplate2!E716="","",SPtemplate2!E716)</f>
        <v/>
      </c>
      <c r="F716" s="94" t="s">
        <v>114</v>
      </c>
      <c r="G716" s="94" t="str">
        <f>IF(SPtemplate2!C716="","",SPtemplate2!C716)</f>
        <v/>
      </c>
    </row>
    <row r="717" spans="1:7" x14ac:dyDescent="0.25">
      <c r="A717" s="94" t="str">
        <f>IF(SPtemplate2!A717="","",SPtemplate2!A717)</f>
        <v/>
      </c>
      <c r="B717" s="94" t="str">
        <f>IF(SPtemplate2!G717="","",SPtemplate2!G717)</f>
        <v/>
      </c>
      <c r="C717" s="94" t="str">
        <f>IF(SPtemplate2!C717="","",SPtemplate2!C717)</f>
        <v/>
      </c>
      <c r="D717" s="94" t="str">
        <f>IF(SPtemplate2!D717="","", SPtemplate2!D717)</f>
        <v/>
      </c>
      <c r="E717" s="94" t="str">
        <f>IF(SPtemplate2!E717="","",SPtemplate2!E717)</f>
        <v/>
      </c>
      <c r="F717" s="94" t="s">
        <v>114</v>
      </c>
      <c r="G717" s="94" t="str">
        <f>IF(SPtemplate2!C717="","",SPtemplate2!C717)</f>
        <v/>
      </c>
    </row>
    <row r="718" spans="1:7" x14ac:dyDescent="0.25">
      <c r="A718" s="94" t="str">
        <f>IF(SPtemplate2!A718="","",SPtemplate2!A718)</f>
        <v/>
      </c>
      <c r="B718" s="94" t="str">
        <f>IF(SPtemplate2!G718="","",SPtemplate2!G718)</f>
        <v/>
      </c>
      <c r="C718" s="94" t="str">
        <f>IF(SPtemplate2!C718="","",SPtemplate2!C718)</f>
        <v/>
      </c>
      <c r="D718" s="94" t="str">
        <f>IF(SPtemplate2!D718="","", SPtemplate2!D718)</f>
        <v/>
      </c>
      <c r="E718" s="94" t="str">
        <f>IF(SPtemplate2!E718="","",SPtemplate2!E718)</f>
        <v/>
      </c>
      <c r="F718" s="94" t="s">
        <v>114</v>
      </c>
      <c r="G718" s="94" t="str">
        <f>IF(SPtemplate2!C718="","",SPtemplate2!C718)</f>
        <v/>
      </c>
    </row>
    <row r="719" spans="1:7" x14ac:dyDescent="0.25">
      <c r="A719" s="94" t="str">
        <f>IF(SPtemplate2!A719="","",SPtemplate2!A719)</f>
        <v/>
      </c>
      <c r="B719" s="94" t="str">
        <f>IF(SPtemplate2!G719="","",SPtemplate2!G719)</f>
        <v/>
      </c>
      <c r="C719" s="94" t="str">
        <f>IF(SPtemplate2!C719="","",SPtemplate2!C719)</f>
        <v/>
      </c>
      <c r="D719" s="94" t="str">
        <f>IF(SPtemplate2!D719="","", SPtemplate2!D719)</f>
        <v/>
      </c>
      <c r="E719" s="94" t="str">
        <f>IF(SPtemplate2!E719="","",SPtemplate2!E719)</f>
        <v/>
      </c>
      <c r="F719" s="94" t="s">
        <v>114</v>
      </c>
      <c r="G719" s="94" t="str">
        <f>IF(SPtemplate2!C719="","",SPtemplate2!C719)</f>
        <v/>
      </c>
    </row>
    <row r="720" spans="1:7" x14ac:dyDescent="0.25">
      <c r="A720" s="94" t="str">
        <f>IF(SPtemplate2!A720="","",SPtemplate2!A720)</f>
        <v/>
      </c>
      <c r="B720" s="94" t="str">
        <f>IF(SPtemplate2!G720="","",SPtemplate2!G720)</f>
        <v/>
      </c>
      <c r="C720" s="94" t="str">
        <f>IF(SPtemplate2!C720="","",SPtemplate2!C720)</f>
        <v/>
      </c>
      <c r="D720" s="94" t="str">
        <f>IF(SPtemplate2!D720="","", SPtemplate2!D720)</f>
        <v/>
      </c>
      <c r="E720" s="94" t="str">
        <f>IF(SPtemplate2!E720="","",SPtemplate2!E720)</f>
        <v/>
      </c>
      <c r="F720" s="94" t="s">
        <v>114</v>
      </c>
      <c r="G720" s="94" t="str">
        <f>IF(SPtemplate2!C720="","",SPtemplate2!C720)</f>
        <v/>
      </c>
    </row>
    <row r="721" spans="1:7" x14ac:dyDescent="0.25">
      <c r="A721" s="94" t="str">
        <f>IF(SPtemplate2!A721="","",SPtemplate2!A721)</f>
        <v/>
      </c>
      <c r="B721" s="94" t="str">
        <f>IF(SPtemplate2!G721="","",SPtemplate2!G721)</f>
        <v/>
      </c>
      <c r="C721" s="94" t="str">
        <f>IF(SPtemplate2!C721="","",SPtemplate2!C721)</f>
        <v/>
      </c>
      <c r="D721" s="94" t="str">
        <f>IF(SPtemplate2!D721="","", SPtemplate2!D721)</f>
        <v/>
      </c>
      <c r="E721" s="94" t="str">
        <f>IF(SPtemplate2!E721="","",SPtemplate2!E721)</f>
        <v/>
      </c>
      <c r="F721" s="94" t="s">
        <v>114</v>
      </c>
      <c r="G721" s="94" t="str">
        <f>IF(SPtemplate2!C721="","",SPtemplate2!C721)</f>
        <v/>
      </c>
    </row>
    <row r="722" spans="1:7" x14ac:dyDescent="0.25">
      <c r="A722" s="94" t="str">
        <f>IF(SPtemplate2!A722="","",SPtemplate2!A722)</f>
        <v/>
      </c>
      <c r="B722" s="94" t="str">
        <f>IF(SPtemplate2!G722="","",SPtemplate2!G722)</f>
        <v/>
      </c>
      <c r="C722" s="94" t="str">
        <f>IF(SPtemplate2!C722="","",SPtemplate2!C722)</f>
        <v/>
      </c>
      <c r="D722" s="94" t="str">
        <f>IF(SPtemplate2!D722="","", SPtemplate2!D722)</f>
        <v/>
      </c>
      <c r="E722" s="94" t="str">
        <f>IF(SPtemplate2!E722="","",SPtemplate2!E722)</f>
        <v/>
      </c>
      <c r="F722" s="94" t="s">
        <v>114</v>
      </c>
      <c r="G722" s="94" t="str">
        <f>IF(SPtemplate2!C722="","",SPtemplate2!C722)</f>
        <v/>
      </c>
    </row>
    <row r="723" spans="1:7" x14ac:dyDescent="0.25">
      <c r="A723" s="94" t="str">
        <f>IF(SPtemplate2!A723="","",SPtemplate2!A723)</f>
        <v/>
      </c>
      <c r="B723" s="94" t="str">
        <f>IF(SPtemplate2!G723="","",SPtemplate2!G723)</f>
        <v/>
      </c>
      <c r="C723" s="94" t="str">
        <f>IF(SPtemplate2!C723="","",SPtemplate2!C723)</f>
        <v/>
      </c>
      <c r="D723" s="94" t="str">
        <f>IF(SPtemplate2!D723="","", SPtemplate2!D723)</f>
        <v/>
      </c>
      <c r="E723" s="94" t="str">
        <f>IF(SPtemplate2!E723="","",SPtemplate2!E723)</f>
        <v/>
      </c>
      <c r="F723" s="94" t="s">
        <v>114</v>
      </c>
      <c r="G723" s="94" t="str">
        <f>IF(SPtemplate2!C723="","",SPtemplate2!C723)</f>
        <v/>
      </c>
    </row>
    <row r="724" spans="1:7" x14ac:dyDescent="0.25">
      <c r="A724" s="94" t="str">
        <f>IF(SPtemplate2!A724="","",SPtemplate2!A724)</f>
        <v/>
      </c>
      <c r="B724" s="94" t="str">
        <f>IF(SPtemplate2!G724="","",SPtemplate2!G724)</f>
        <v/>
      </c>
      <c r="C724" s="94" t="str">
        <f>IF(SPtemplate2!C724="","",SPtemplate2!C724)</f>
        <v/>
      </c>
      <c r="D724" s="94" t="str">
        <f>IF(SPtemplate2!D724="","", SPtemplate2!D724)</f>
        <v/>
      </c>
      <c r="E724" s="94" t="str">
        <f>IF(SPtemplate2!E724="","",SPtemplate2!E724)</f>
        <v/>
      </c>
      <c r="F724" s="94" t="s">
        <v>114</v>
      </c>
      <c r="G724" s="94" t="str">
        <f>IF(SPtemplate2!C724="","",SPtemplate2!C724)</f>
        <v/>
      </c>
    </row>
    <row r="725" spans="1:7" x14ac:dyDescent="0.25">
      <c r="A725" s="94" t="str">
        <f>IF(SPtemplate2!A725="","",SPtemplate2!A725)</f>
        <v/>
      </c>
      <c r="B725" s="94" t="str">
        <f>IF(SPtemplate2!G725="","",SPtemplate2!G725)</f>
        <v/>
      </c>
      <c r="C725" s="94" t="str">
        <f>IF(SPtemplate2!C725="","",SPtemplate2!C725)</f>
        <v/>
      </c>
      <c r="D725" s="94" t="str">
        <f>IF(SPtemplate2!D725="","", SPtemplate2!D725)</f>
        <v/>
      </c>
      <c r="E725" s="94" t="str">
        <f>IF(SPtemplate2!E725="","",SPtemplate2!E725)</f>
        <v/>
      </c>
      <c r="F725" s="94" t="s">
        <v>114</v>
      </c>
      <c r="G725" s="94" t="str">
        <f>IF(SPtemplate2!C725="","",SPtemplate2!C725)</f>
        <v/>
      </c>
    </row>
    <row r="726" spans="1:7" x14ac:dyDescent="0.25">
      <c r="A726" s="94" t="str">
        <f>IF(SPtemplate2!A726="","",SPtemplate2!A726)</f>
        <v/>
      </c>
      <c r="B726" s="94" t="str">
        <f>IF(SPtemplate2!G726="","",SPtemplate2!G726)</f>
        <v/>
      </c>
      <c r="C726" s="94" t="str">
        <f>IF(SPtemplate2!C726="","",SPtemplate2!C726)</f>
        <v/>
      </c>
      <c r="D726" s="94" t="str">
        <f>IF(SPtemplate2!D726="","", SPtemplate2!D726)</f>
        <v/>
      </c>
      <c r="E726" s="94" t="str">
        <f>IF(SPtemplate2!E726="","",SPtemplate2!E726)</f>
        <v/>
      </c>
      <c r="F726" s="94" t="s">
        <v>114</v>
      </c>
      <c r="G726" s="94" t="str">
        <f>IF(SPtemplate2!C726="","",SPtemplate2!C726)</f>
        <v/>
      </c>
    </row>
    <row r="727" spans="1:7" x14ac:dyDescent="0.25">
      <c r="A727" s="94" t="str">
        <f>IF(SPtemplate2!A727="","",SPtemplate2!A727)</f>
        <v/>
      </c>
      <c r="B727" s="94" t="str">
        <f>IF(SPtemplate2!G727="","",SPtemplate2!G727)</f>
        <v/>
      </c>
      <c r="C727" s="94" t="str">
        <f>IF(SPtemplate2!C727="","",SPtemplate2!C727)</f>
        <v/>
      </c>
      <c r="D727" s="94" t="str">
        <f>IF(SPtemplate2!D727="","", SPtemplate2!D727)</f>
        <v/>
      </c>
      <c r="E727" s="94" t="str">
        <f>IF(SPtemplate2!E727="","",SPtemplate2!E727)</f>
        <v/>
      </c>
      <c r="F727" s="94" t="s">
        <v>114</v>
      </c>
      <c r="G727" s="94" t="str">
        <f>IF(SPtemplate2!C727="","",SPtemplate2!C727)</f>
        <v/>
      </c>
    </row>
    <row r="728" spans="1:7" x14ac:dyDescent="0.25">
      <c r="A728" s="94" t="str">
        <f>IF(SPtemplate2!A728="","",SPtemplate2!A728)</f>
        <v/>
      </c>
      <c r="B728" s="94" t="str">
        <f>IF(SPtemplate2!G728="","",SPtemplate2!G728)</f>
        <v/>
      </c>
      <c r="C728" s="94" t="str">
        <f>IF(SPtemplate2!C728="","",SPtemplate2!C728)</f>
        <v/>
      </c>
      <c r="D728" s="94" t="str">
        <f>IF(SPtemplate2!D728="","", SPtemplate2!D728)</f>
        <v/>
      </c>
      <c r="E728" s="94" t="str">
        <f>IF(SPtemplate2!E728="","",SPtemplate2!E728)</f>
        <v/>
      </c>
      <c r="F728" s="94" t="s">
        <v>114</v>
      </c>
      <c r="G728" s="94" t="str">
        <f>IF(SPtemplate2!C728="","",SPtemplate2!C728)</f>
        <v/>
      </c>
    </row>
    <row r="729" spans="1:7" x14ac:dyDescent="0.25">
      <c r="A729" s="94" t="str">
        <f>IF(SPtemplate2!A729="","",SPtemplate2!A729)</f>
        <v/>
      </c>
      <c r="B729" s="94" t="str">
        <f>IF(SPtemplate2!G729="","",SPtemplate2!G729)</f>
        <v/>
      </c>
      <c r="C729" s="94" t="str">
        <f>IF(SPtemplate2!C729="","",SPtemplate2!C729)</f>
        <v/>
      </c>
      <c r="D729" s="94" t="str">
        <f>IF(SPtemplate2!D729="","", SPtemplate2!D729)</f>
        <v/>
      </c>
      <c r="E729" s="94" t="str">
        <f>IF(SPtemplate2!E729="","",SPtemplate2!E729)</f>
        <v/>
      </c>
      <c r="F729" s="94" t="s">
        <v>114</v>
      </c>
      <c r="G729" s="94" t="str">
        <f>IF(SPtemplate2!C729="","",SPtemplate2!C729)</f>
        <v/>
      </c>
    </row>
    <row r="730" spans="1:7" x14ac:dyDescent="0.25">
      <c r="A730" s="94" t="str">
        <f>IF(SPtemplate2!A730="","",SPtemplate2!A730)</f>
        <v/>
      </c>
      <c r="B730" s="94" t="str">
        <f>IF(SPtemplate2!G730="","",SPtemplate2!G730)</f>
        <v/>
      </c>
      <c r="C730" s="94" t="str">
        <f>IF(SPtemplate2!C730="","",SPtemplate2!C730)</f>
        <v/>
      </c>
      <c r="D730" s="94" t="str">
        <f>IF(SPtemplate2!D730="","", SPtemplate2!D730)</f>
        <v/>
      </c>
      <c r="E730" s="94" t="str">
        <f>IF(SPtemplate2!E730="","",SPtemplate2!E730)</f>
        <v/>
      </c>
      <c r="F730" s="94" t="s">
        <v>114</v>
      </c>
      <c r="G730" s="94" t="str">
        <f>IF(SPtemplate2!C730="","",SPtemplate2!C730)</f>
        <v/>
      </c>
    </row>
    <row r="731" spans="1:7" x14ac:dyDescent="0.25">
      <c r="A731" s="94" t="str">
        <f>IF(SPtemplate2!A731="","",SPtemplate2!A731)</f>
        <v/>
      </c>
      <c r="B731" s="94" t="str">
        <f>IF(SPtemplate2!G731="","",SPtemplate2!G731)</f>
        <v/>
      </c>
      <c r="C731" s="94" t="str">
        <f>IF(SPtemplate2!C731="","",SPtemplate2!C731)</f>
        <v/>
      </c>
      <c r="D731" s="94" t="str">
        <f>IF(SPtemplate2!D731="","", SPtemplate2!D731)</f>
        <v/>
      </c>
      <c r="E731" s="94" t="str">
        <f>IF(SPtemplate2!E731="","",SPtemplate2!E731)</f>
        <v/>
      </c>
      <c r="F731" s="94" t="s">
        <v>114</v>
      </c>
      <c r="G731" s="94" t="str">
        <f>IF(SPtemplate2!C731="","",SPtemplate2!C731)</f>
        <v/>
      </c>
    </row>
    <row r="732" spans="1:7" x14ac:dyDescent="0.25">
      <c r="A732" s="94" t="str">
        <f>IF(SPtemplate2!A732="","",SPtemplate2!A732)</f>
        <v/>
      </c>
      <c r="B732" s="94" t="str">
        <f>IF(SPtemplate2!G732="","",SPtemplate2!G732)</f>
        <v/>
      </c>
      <c r="C732" s="94" t="str">
        <f>IF(SPtemplate2!C732="","",SPtemplate2!C732)</f>
        <v/>
      </c>
      <c r="D732" s="94" t="str">
        <f>IF(SPtemplate2!D732="","", SPtemplate2!D732)</f>
        <v/>
      </c>
      <c r="E732" s="94" t="str">
        <f>IF(SPtemplate2!E732="","",SPtemplate2!E732)</f>
        <v/>
      </c>
      <c r="F732" s="94" t="s">
        <v>114</v>
      </c>
      <c r="G732" s="94" t="str">
        <f>IF(SPtemplate2!C732="","",SPtemplate2!C732)</f>
        <v/>
      </c>
    </row>
    <row r="733" spans="1:7" x14ac:dyDescent="0.25">
      <c r="A733" s="94" t="str">
        <f>IF(SPtemplate2!A733="","",SPtemplate2!A733)</f>
        <v/>
      </c>
      <c r="B733" s="94" t="str">
        <f>IF(SPtemplate2!G733="","",SPtemplate2!G733)</f>
        <v/>
      </c>
      <c r="C733" s="94" t="str">
        <f>IF(SPtemplate2!C733="","",SPtemplate2!C733)</f>
        <v/>
      </c>
      <c r="D733" s="94" t="str">
        <f>IF(SPtemplate2!D733="","", SPtemplate2!D733)</f>
        <v/>
      </c>
      <c r="E733" s="94" t="str">
        <f>IF(SPtemplate2!E733="","",SPtemplate2!E733)</f>
        <v/>
      </c>
      <c r="F733" s="94" t="s">
        <v>114</v>
      </c>
      <c r="G733" s="94" t="str">
        <f>IF(SPtemplate2!C733="","",SPtemplate2!C733)</f>
        <v/>
      </c>
    </row>
    <row r="734" spans="1:7" x14ac:dyDescent="0.25">
      <c r="A734" s="94" t="str">
        <f>IF(SPtemplate2!A734="","",SPtemplate2!A734)</f>
        <v/>
      </c>
      <c r="B734" s="94" t="str">
        <f>IF(SPtemplate2!G734="","",SPtemplate2!G734)</f>
        <v/>
      </c>
      <c r="C734" s="94" t="str">
        <f>IF(SPtemplate2!C734="","",SPtemplate2!C734)</f>
        <v/>
      </c>
      <c r="D734" s="94" t="str">
        <f>IF(SPtemplate2!D734="","", SPtemplate2!D734)</f>
        <v/>
      </c>
      <c r="E734" s="94" t="str">
        <f>IF(SPtemplate2!E734="","",SPtemplate2!E734)</f>
        <v/>
      </c>
      <c r="F734" s="94" t="s">
        <v>114</v>
      </c>
      <c r="G734" s="94" t="str">
        <f>IF(SPtemplate2!C734="","",SPtemplate2!C734)</f>
        <v/>
      </c>
    </row>
    <row r="735" spans="1:7" x14ac:dyDescent="0.25">
      <c r="A735" s="94" t="str">
        <f>IF(SPtemplate2!A735="","",SPtemplate2!A735)</f>
        <v/>
      </c>
      <c r="B735" s="94" t="str">
        <f>IF(SPtemplate2!G735="","",SPtemplate2!G735)</f>
        <v/>
      </c>
      <c r="C735" s="94" t="str">
        <f>IF(SPtemplate2!C735="","",SPtemplate2!C735)</f>
        <v/>
      </c>
      <c r="D735" s="94" t="str">
        <f>IF(SPtemplate2!D735="","", SPtemplate2!D735)</f>
        <v/>
      </c>
      <c r="E735" s="94" t="str">
        <f>IF(SPtemplate2!E735="","",SPtemplate2!E735)</f>
        <v/>
      </c>
      <c r="F735" s="94" t="s">
        <v>114</v>
      </c>
      <c r="G735" s="94" t="str">
        <f>IF(SPtemplate2!C735="","",SPtemplate2!C735)</f>
        <v/>
      </c>
    </row>
    <row r="736" spans="1:7" x14ac:dyDescent="0.25">
      <c r="A736" s="94" t="str">
        <f>IF(SPtemplate2!A736="","",SPtemplate2!A736)</f>
        <v/>
      </c>
      <c r="B736" s="94" t="str">
        <f>IF(SPtemplate2!G736="","",SPtemplate2!G736)</f>
        <v/>
      </c>
      <c r="C736" s="94" t="str">
        <f>IF(SPtemplate2!C736="","",SPtemplate2!C736)</f>
        <v/>
      </c>
      <c r="D736" s="94" t="str">
        <f>IF(SPtemplate2!D736="","", SPtemplate2!D736)</f>
        <v/>
      </c>
      <c r="E736" s="94" t="str">
        <f>IF(SPtemplate2!E736="","",SPtemplate2!E736)</f>
        <v/>
      </c>
      <c r="F736" s="94" t="s">
        <v>114</v>
      </c>
      <c r="G736" s="94" t="str">
        <f>IF(SPtemplate2!C736="","",SPtemplate2!C736)</f>
        <v/>
      </c>
    </row>
    <row r="737" spans="1:7" x14ac:dyDescent="0.25">
      <c r="A737" s="94" t="str">
        <f>IF(SPtemplate2!A737="","",SPtemplate2!A737)</f>
        <v/>
      </c>
      <c r="B737" s="94" t="str">
        <f>IF(SPtemplate2!G737="","",SPtemplate2!G737)</f>
        <v/>
      </c>
      <c r="C737" s="94" t="str">
        <f>IF(SPtemplate2!C737="","",SPtemplate2!C737)</f>
        <v/>
      </c>
      <c r="D737" s="94" t="str">
        <f>IF(SPtemplate2!D737="","", SPtemplate2!D737)</f>
        <v/>
      </c>
      <c r="E737" s="94" t="str">
        <f>IF(SPtemplate2!E737="","",SPtemplate2!E737)</f>
        <v/>
      </c>
      <c r="F737" s="94" t="s">
        <v>114</v>
      </c>
      <c r="G737" s="94" t="str">
        <f>IF(SPtemplate2!C737="","",SPtemplate2!C737)</f>
        <v/>
      </c>
    </row>
    <row r="738" spans="1:7" x14ac:dyDescent="0.25">
      <c r="A738" s="94" t="str">
        <f>IF(SPtemplate2!A738="","",SPtemplate2!A738)</f>
        <v/>
      </c>
      <c r="B738" s="94" t="str">
        <f>IF(SPtemplate2!G738="","",SPtemplate2!G738)</f>
        <v/>
      </c>
      <c r="C738" s="94" t="str">
        <f>IF(SPtemplate2!C738="","",SPtemplate2!C738)</f>
        <v/>
      </c>
      <c r="D738" s="94" t="str">
        <f>IF(SPtemplate2!D738="","", SPtemplate2!D738)</f>
        <v/>
      </c>
      <c r="E738" s="94" t="str">
        <f>IF(SPtemplate2!E738="","",SPtemplate2!E738)</f>
        <v/>
      </c>
      <c r="F738" s="94" t="s">
        <v>114</v>
      </c>
      <c r="G738" s="94" t="str">
        <f>IF(SPtemplate2!C738="","",SPtemplate2!C738)</f>
        <v/>
      </c>
    </row>
    <row r="739" spans="1:7" x14ac:dyDescent="0.25">
      <c r="A739" s="94" t="str">
        <f>IF(SPtemplate2!A739="","",SPtemplate2!A739)</f>
        <v/>
      </c>
      <c r="B739" s="94" t="str">
        <f>IF(SPtemplate2!G739="","",SPtemplate2!G739)</f>
        <v/>
      </c>
      <c r="C739" s="94" t="str">
        <f>IF(SPtemplate2!C739="","",SPtemplate2!C739)</f>
        <v/>
      </c>
      <c r="D739" s="94" t="str">
        <f>IF(SPtemplate2!D739="","", SPtemplate2!D739)</f>
        <v/>
      </c>
      <c r="E739" s="94" t="str">
        <f>IF(SPtemplate2!E739="","",SPtemplate2!E739)</f>
        <v/>
      </c>
      <c r="F739" s="94" t="s">
        <v>114</v>
      </c>
      <c r="G739" s="94" t="str">
        <f>IF(SPtemplate2!C739="","",SPtemplate2!C739)</f>
        <v/>
      </c>
    </row>
    <row r="740" spans="1:7" x14ac:dyDescent="0.25">
      <c r="A740" s="94" t="str">
        <f>IF(SPtemplate2!A740="","",SPtemplate2!A740)</f>
        <v/>
      </c>
      <c r="B740" s="94" t="str">
        <f>IF(SPtemplate2!G740="","",SPtemplate2!G740)</f>
        <v/>
      </c>
      <c r="C740" s="94" t="str">
        <f>IF(SPtemplate2!C740="","",SPtemplate2!C740)</f>
        <v/>
      </c>
      <c r="D740" s="94" t="str">
        <f>IF(SPtemplate2!D740="","", SPtemplate2!D740)</f>
        <v/>
      </c>
      <c r="E740" s="94" t="str">
        <f>IF(SPtemplate2!E740="","",SPtemplate2!E740)</f>
        <v/>
      </c>
      <c r="F740" s="94" t="s">
        <v>114</v>
      </c>
      <c r="G740" s="94" t="str">
        <f>IF(SPtemplate2!C740="","",SPtemplate2!C740)</f>
        <v/>
      </c>
    </row>
    <row r="741" spans="1:7" x14ac:dyDescent="0.25">
      <c r="A741" s="94" t="str">
        <f>IF(SPtemplate2!A741="","",SPtemplate2!A741)</f>
        <v/>
      </c>
      <c r="B741" s="94" t="str">
        <f>IF(SPtemplate2!G741="","",SPtemplate2!G741)</f>
        <v/>
      </c>
      <c r="C741" s="94" t="str">
        <f>IF(SPtemplate2!C741="","",SPtemplate2!C741)</f>
        <v/>
      </c>
      <c r="D741" s="94" t="str">
        <f>IF(SPtemplate2!D741="","", SPtemplate2!D741)</f>
        <v/>
      </c>
      <c r="E741" s="94" t="str">
        <f>IF(SPtemplate2!E741="","",SPtemplate2!E741)</f>
        <v/>
      </c>
      <c r="F741" s="94" t="s">
        <v>114</v>
      </c>
      <c r="G741" s="94" t="str">
        <f>IF(SPtemplate2!C741="","",SPtemplate2!C741)</f>
        <v/>
      </c>
    </row>
    <row r="742" spans="1:7" x14ac:dyDescent="0.25">
      <c r="A742" s="94" t="str">
        <f>IF(SPtemplate2!A742="","",SPtemplate2!A742)</f>
        <v/>
      </c>
      <c r="B742" s="94" t="str">
        <f>IF(SPtemplate2!G742="","",SPtemplate2!G742)</f>
        <v/>
      </c>
      <c r="C742" s="94" t="str">
        <f>IF(SPtemplate2!C742="","",SPtemplate2!C742)</f>
        <v/>
      </c>
      <c r="D742" s="94" t="str">
        <f>IF(SPtemplate2!D742="","", SPtemplate2!D742)</f>
        <v/>
      </c>
      <c r="E742" s="94" t="str">
        <f>IF(SPtemplate2!E742="","",SPtemplate2!E742)</f>
        <v/>
      </c>
      <c r="F742" s="94" t="s">
        <v>114</v>
      </c>
      <c r="G742" s="94" t="str">
        <f>IF(SPtemplate2!C742="","",SPtemplate2!C742)</f>
        <v/>
      </c>
    </row>
    <row r="743" spans="1:7" x14ac:dyDescent="0.25">
      <c r="A743" s="94" t="str">
        <f>IF(SPtemplate2!A743="","",SPtemplate2!A743)</f>
        <v/>
      </c>
      <c r="B743" s="94" t="str">
        <f>IF(SPtemplate2!G743="","",SPtemplate2!G743)</f>
        <v/>
      </c>
      <c r="C743" s="94" t="str">
        <f>IF(SPtemplate2!C743="","",SPtemplate2!C743)</f>
        <v/>
      </c>
      <c r="D743" s="94" t="str">
        <f>IF(SPtemplate2!D743="","", SPtemplate2!D743)</f>
        <v/>
      </c>
      <c r="E743" s="94" t="str">
        <f>IF(SPtemplate2!E743="","",SPtemplate2!E743)</f>
        <v/>
      </c>
      <c r="F743" s="94" t="s">
        <v>114</v>
      </c>
      <c r="G743" s="94" t="str">
        <f>IF(SPtemplate2!C743="","",SPtemplate2!C743)</f>
        <v/>
      </c>
    </row>
    <row r="744" spans="1:7" x14ac:dyDescent="0.25">
      <c r="A744" s="94" t="str">
        <f>IF(SPtemplate2!A744="","",SPtemplate2!A744)</f>
        <v/>
      </c>
      <c r="B744" s="94" t="str">
        <f>IF(SPtemplate2!G744="","",SPtemplate2!G744)</f>
        <v/>
      </c>
      <c r="C744" s="94" t="str">
        <f>IF(SPtemplate2!C744="","",SPtemplate2!C744)</f>
        <v/>
      </c>
      <c r="D744" s="94" t="str">
        <f>IF(SPtemplate2!D744="","", SPtemplate2!D744)</f>
        <v/>
      </c>
      <c r="E744" s="94" t="str">
        <f>IF(SPtemplate2!E744="","",SPtemplate2!E744)</f>
        <v/>
      </c>
      <c r="F744" s="94" t="s">
        <v>114</v>
      </c>
      <c r="G744" s="94" t="str">
        <f>IF(SPtemplate2!C744="","",SPtemplate2!C744)</f>
        <v/>
      </c>
    </row>
    <row r="745" spans="1:7" x14ac:dyDescent="0.25">
      <c r="A745" s="94" t="str">
        <f>IF(SPtemplate2!A745="","",SPtemplate2!A745)</f>
        <v/>
      </c>
      <c r="B745" s="94" t="str">
        <f>IF(SPtemplate2!G745="","",SPtemplate2!G745)</f>
        <v/>
      </c>
      <c r="C745" s="94" t="str">
        <f>IF(SPtemplate2!C745="","",SPtemplate2!C745)</f>
        <v/>
      </c>
      <c r="D745" s="94" t="str">
        <f>IF(SPtemplate2!D745="","", SPtemplate2!D745)</f>
        <v/>
      </c>
      <c r="E745" s="94" t="str">
        <f>IF(SPtemplate2!E745="","",SPtemplate2!E745)</f>
        <v/>
      </c>
      <c r="F745" s="94" t="s">
        <v>114</v>
      </c>
      <c r="G745" s="94" t="str">
        <f>IF(SPtemplate2!C745="","",SPtemplate2!C745)</f>
        <v/>
      </c>
    </row>
    <row r="746" spans="1:7" x14ac:dyDescent="0.25">
      <c r="A746" s="94" t="str">
        <f>IF(SPtemplate2!A746="","",SPtemplate2!A746)</f>
        <v/>
      </c>
      <c r="B746" s="94" t="str">
        <f>IF(SPtemplate2!G746="","",SPtemplate2!G746)</f>
        <v/>
      </c>
      <c r="C746" s="94" t="str">
        <f>IF(SPtemplate2!C746="","",SPtemplate2!C746)</f>
        <v/>
      </c>
      <c r="D746" s="94" t="str">
        <f>IF(SPtemplate2!D746="","", SPtemplate2!D746)</f>
        <v/>
      </c>
      <c r="E746" s="94" t="str">
        <f>IF(SPtemplate2!E746="","",SPtemplate2!E746)</f>
        <v/>
      </c>
      <c r="F746" s="94" t="s">
        <v>114</v>
      </c>
      <c r="G746" s="94" t="str">
        <f>IF(SPtemplate2!C746="","",SPtemplate2!C746)</f>
        <v/>
      </c>
    </row>
    <row r="747" spans="1:7" x14ac:dyDescent="0.25">
      <c r="A747" s="94" t="str">
        <f>IF(SPtemplate2!A747="","",SPtemplate2!A747)</f>
        <v/>
      </c>
      <c r="B747" s="94" t="str">
        <f>IF(SPtemplate2!G747="","",SPtemplate2!G747)</f>
        <v/>
      </c>
      <c r="C747" s="94" t="str">
        <f>IF(SPtemplate2!C747="","",SPtemplate2!C747)</f>
        <v/>
      </c>
      <c r="D747" s="94" t="str">
        <f>IF(SPtemplate2!D747="","", SPtemplate2!D747)</f>
        <v/>
      </c>
      <c r="E747" s="94" t="str">
        <f>IF(SPtemplate2!E747="","",SPtemplate2!E747)</f>
        <v/>
      </c>
      <c r="F747" s="94" t="s">
        <v>114</v>
      </c>
      <c r="G747" s="94" t="str">
        <f>IF(SPtemplate2!C747="","",SPtemplate2!C747)</f>
        <v/>
      </c>
    </row>
    <row r="748" spans="1:7" x14ac:dyDescent="0.25">
      <c r="A748" s="94" t="str">
        <f>IF(SPtemplate2!A748="","",SPtemplate2!A748)</f>
        <v/>
      </c>
      <c r="B748" s="94" t="str">
        <f>IF(SPtemplate2!G748="","",SPtemplate2!G748)</f>
        <v/>
      </c>
      <c r="C748" s="94" t="str">
        <f>IF(SPtemplate2!C748="","",SPtemplate2!C748)</f>
        <v/>
      </c>
      <c r="D748" s="94" t="str">
        <f>IF(SPtemplate2!D748="","", SPtemplate2!D748)</f>
        <v/>
      </c>
      <c r="E748" s="94" t="str">
        <f>IF(SPtemplate2!E748="","",SPtemplate2!E748)</f>
        <v/>
      </c>
      <c r="F748" s="94" t="s">
        <v>114</v>
      </c>
      <c r="G748" s="94" t="str">
        <f>IF(SPtemplate2!C748="","",SPtemplate2!C748)</f>
        <v/>
      </c>
    </row>
    <row r="749" spans="1:7" x14ac:dyDescent="0.25">
      <c r="A749" s="94" t="str">
        <f>IF(SPtemplate2!A749="","",SPtemplate2!A749)</f>
        <v/>
      </c>
      <c r="B749" s="94" t="str">
        <f>IF(SPtemplate2!G749="","",SPtemplate2!G749)</f>
        <v/>
      </c>
      <c r="C749" s="94" t="str">
        <f>IF(SPtemplate2!C749="","",SPtemplate2!C749)</f>
        <v/>
      </c>
      <c r="D749" s="94" t="str">
        <f>IF(SPtemplate2!D749="","", SPtemplate2!D749)</f>
        <v/>
      </c>
      <c r="E749" s="94" t="str">
        <f>IF(SPtemplate2!E749="","",SPtemplate2!E749)</f>
        <v/>
      </c>
      <c r="F749" s="94" t="s">
        <v>114</v>
      </c>
      <c r="G749" s="94" t="str">
        <f>IF(SPtemplate2!C749="","",SPtemplate2!C749)</f>
        <v/>
      </c>
    </row>
    <row r="750" spans="1:7" x14ac:dyDescent="0.25">
      <c r="A750" s="94" t="str">
        <f>IF(SPtemplate2!A750="","",SPtemplate2!A750)</f>
        <v/>
      </c>
      <c r="B750" s="94" t="str">
        <f>IF(SPtemplate2!G750="","",SPtemplate2!G750)</f>
        <v/>
      </c>
      <c r="C750" s="94" t="str">
        <f>IF(SPtemplate2!C750="","",SPtemplate2!C750)</f>
        <v/>
      </c>
      <c r="D750" s="94" t="str">
        <f>IF(SPtemplate2!D750="","", SPtemplate2!D750)</f>
        <v/>
      </c>
      <c r="E750" s="94" t="str">
        <f>IF(SPtemplate2!E750="","",SPtemplate2!E750)</f>
        <v/>
      </c>
      <c r="F750" s="94" t="s">
        <v>114</v>
      </c>
      <c r="G750" s="94" t="str">
        <f>IF(SPtemplate2!C750="","",SPtemplate2!C750)</f>
        <v/>
      </c>
    </row>
    <row r="751" spans="1:7" x14ac:dyDescent="0.25">
      <c r="A751" s="94" t="str">
        <f>IF(SPtemplate2!A751="","",SPtemplate2!A751)</f>
        <v/>
      </c>
      <c r="B751" s="94" t="str">
        <f>IF(SPtemplate2!G751="","",SPtemplate2!G751)</f>
        <v/>
      </c>
      <c r="C751" s="94" t="str">
        <f>IF(SPtemplate2!C751="","",SPtemplate2!C751)</f>
        <v/>
      </c>
      <c r="D751" s="94" t="str">
        <f>IF(SPtemplate2!D751="","", SPtemplate2!D751)</f>
        <v/>
      </c>
      <c r="E751" s="94" t="str">
        <f>IF(SPtemplate2!E751="","",SPtemplate2!E751)</f>
        <v/>
      </c>
      <c r="F751" s="94" t="s">
        <v>114</v>
      </c>
      <c r="G751" s="94" t="str">
        <f>IF(SPtemplate2!C751="","",SPtemplate2!C751)</f>
        <v/>
      </c>
    </row>
    <row r="752" spans="1:7" x14ac:dyDescent="0.25">
      <c r="A752" s="94" t="str">
        <f>IF(SPtemplate2!A752="","",SPtemplate2!A752)</f>
        <v/>
      </c>
      <c r="B752" s="94" t="str">
        <f>IF(SPtemplate2!G752="","",SPtemplate2!G752)</f>
        <v/>
      </c>
      <c r="C752" s="94" t="str">
        <f>IF(SPtemplate2!C752="","",SPtemplate2!C752)</f>
        <v/>
      </c>
      <c r="D752" s="94" t="str">
        <f>IF(SPtemplate2!D752="","", SPtemplate2!D752)</f>
        <v/>
      </c>
      <c r="E752" s="94" t="str">
        <f>IF(SPtemplate2!E752="","",SPtemplate2!E752)</f>
        <v/>
      </c>
      <c r="F752" s="94" t="s">
        <v>114</v>
      </c>
      <c r="G752" s="94" t="str">
        <f>IF(SPtemplate2!C752="","",SPtemplate2!C752)</f>
        <v/>
      </c>
    </row>
    <row r="753" spans="1:7" x14ac:dyDescent="0.25">
      <c r="A753" s="94" t="str">
        <f>IF(SPtemplate2!A753="","",SPtemplate2!A753)</f>
        <v/>
      </c>
      <c r="B753" s="94" t="str">
        <f>IF(SPtemplate2!G753="","",SPtemplate2!G753)</f>
        <v/>
      </c>
      <c r="C753" s="94" t="str">
        <f>IF(SPtemplate2!C753="","",SPtemplate2!C753)</f>
        <v/>
      </c>
      <c r="D753" s="94" t="str">
        <f>IF(SPtemplate2!D753="","", SPtemplate2!D753)</f>
        <v/>
      </c>
      <c r="E753" s="94" t="str">
        <f>IF(SPtemplate2!E753="","",SPtemplate2!E753)</f>
        <v/>
      </c>
      <c r="F753" s="94" t="s">
        <v>114</v>
      </c>
      <c r="G753" s="94" t="str">
        <f>IF(SPtemplate2!C753="","",SPtemplate2!C753)</f>
        <v/>
      </c>
    </row>
    <row r="754" spans="1:7" x14ac:dyDescent="0.25">
      <c r="A754" s="94" t="str">
        <f>IF(SPtemplate2!A754="","",SPtemplate2!A754)</f>
        <v/>
      </c>
      <c r="B754" s="94" t="str">
        <f>IF(SPtemplate2!G754="","",SPtemplate2!G754)</f>
        <v/>
      </c>
      <c r="C754" s="94" t="str">
        <f>IF(SPtemplate2!C754="","",SPtemplate2!C754)</f>
        <v/>
      </c>
      <c r="D754" s="94" t="str">
        <f>IF(SPtemplate2!D754="","", SPtemplate2!D754)</f>
        <v/>
      </c>
      <c r="E754" s="94" t="str">
        <f>IF(SPtemplate2!E754="","",SPtemplate2!E754)</f>
        <v/>
      </c>
      <c r="F754" s="94" t="s">
        <v>114</v>
      </c>
      <c r="G754" s="94" t="str">
        <f>IF(SPtemplate2!C754="","",SPtemplate2!C754)</f>
        <v/>
      </c>
    </row>
    <row r="755" spans="1:7" x14ac:dyDescent="0.25">
      <c r="A755" s="94" t="str">
        <f>IF(SPtemplate2!A755="","",SPtemplate2!A755)</f>
        <v/>
      </c>
      <c r="B755" s="94" t="str">
        <f>IF(SPtemplate2!G755="","",SPtemplate2!G755)</f>
        <v/>
      </c>
      <c r="C755" s="94" t="str">
        <f>IF(SPtemplate2!C755="","",SPtemplate2!C755)</f>
        <v/>
      </c>
      <c r="D755" s="94" t="str">
        <f>IF(SPtemplate2!D755="","", SPtemplate2!D755)</f>
        <v/>
      </c>
      <c r="E755" s="94" t="str">
        <f>IF(SPtemplate2!E755="","",SPtemplate2!E755)</f>
        <v/>
      </c>
      <c r="F755" s="94" t="s">
        <v>114</v>
      </c>
      <c r="G755" s="94" t="str">
        <f>IF(SPtemplate2!C755="","",SPtemplate2!C755)</f>
        <v/>
      </c>
    </row>
    <row r="756" spans="1:7" x14ac:dyDescent="0.25">
      <c r="A756" s="94" t="str">
        <f>IF(SPtemplate2!A756="","",SPtemplate2!A756)</f>
        <v/>
      </c>
      <c r="B756" s="94" t="str">
        <f>IF(SPtemplate2!G756="","",SPtemplate2!G756)</f>
        <v/>
      </c>
      <c r="C756" s="94" t="str">
        <f>IF(SPtemplate2!C756="","",SPtemplate2!C756)</f>
        <v/>
      </c>
      <c r="D756" s="94" t="str">
        <f>IF(SPtemplate2!D756="","", SPtemplate2!D756)</f>
        <v/>
      </c>
      <c r="E756" s="94" t="str">
        <f>IF(SPtemplate2!E756="","",SPtemplate2!E756)</f>
        <v/>
      </c>
      <c r="F756" s="94" t="s">
        <v>114</v>
      </c>
      <c r="G756" s="94" t="str">
        <f>IF(SPtemplate2!C756="","",SPtemplate2!C756)</f>
        <v/>
      </c>
    </row>
    <row r="757" spans="1:7" x14ac:dyDescent="0.25">
      <c r="A757" s="94" t="str">
        <f>IF(SPtemplate2!A757="","",SPtemplate2!A757)</f>
        <v/>
      </c>
      <c r="B757" s="94" t="str">
        <f>IF(SPtemplate2!G757="","",SPtemplate2!G757)</f>
        <v/>
      </c>
      <c r="C757" s="94" t="str">
        <f>IF(SPtemplate2!C757="","",SPtemplate2!C757)</f>
        <v/>
      </c>
      <c r="D757" s="94" t="str">
        <f>IF(SPtemplate2!D757="","", SPtemplate2!D757)</f>
        <v/>
      </c>
      <c r="E757" s="94" t="str">
        <f>IF(SPtemplate2!E757="","",SPtemplate2!E757)</f>
        <v/>
      </c>
      <c r="F757" s="94" t="s">
        <v>114</v>
      </c>
      <c r="G757" s="94" t="str">
        <f>IF(SPtemplate2!C757="","",SPtemplate2!C757)</f>
        <v/>
      </c>
    </row>
    <row r="758" spans="1:7" x14ac:dyDescent="0.25">
      <c r="A758" s="94" t="str">
        <f>IF(SPtemplate2!A758="","",SPtemplate2!A758)</f>
        <v/>
      </c>
      <c r="B758" s="94" t="str">
        <f>IF(SPtemplate2!G758="","",SPtemplate2!G758)</f>
        <v/>
      </c>
      <c r="C758" s="94" t="str">
        <f>IF(SPtemplate2!C758="","",SPtemplate2!C758)</f>
        <v/>
      </c>
      <c r="D758" s="94" t="str">
        <f>IF(SPtemplate2!D758="","", SPtemplate2!D758)</f>
        <v/>
      </c>
      <c r="E758" s="94" t="str">
        <f>IF(SPtemplate2!E758="","",SPtemplate2!E758)</f>
        <v/>
      </c>
      <c r="F758" s="94" t="s">
        <v>114</v>
      </c>
      <c r="G758" s="94" t="str">
        <f>IF(SPtemplate2!C758="","",SPtemplate2!C758)</f>
        <v/>
      </c>
    </row>
    <row r="759" spans="1:7" x14ac:dyDescent="0.25">
      <c r="A759" s="94" t="str">
        <f>IF(SPtemplate2!A759="","",SPtemplate2!A759)</f>
        <v/>
      </c>
      <c r="B759" s="94" t="str">
        <f>IF(SPtemplate2!G759="","",SPtemplate2!G759)</f>
        <v/>
      </c>
      <c r="C759" s="94" t="str">
        <f>IF(SPtemplate2!C759="","",SPtemplate2!C759)</f>
        <v/>
      </c>
      <c r="D759" s="94" t="str">
        <f>IF(SPtemplate2!D759="","", SPtemplate2!D759)</f>
        <v/>
      </c>
      <c r="E759" s="94" t="str">
        <f>IF(SPtemplate2!E759="","",SPtemplate2!E759)</f>
        <v/>
      </c>
      <c r="F759" s="94" t="s">
        <v>114</v>
      </c>
      <c r="G759" s="94" t="str">
        <f>IF(SPtemplate2!C759="","",SPtemplate2!C759)</f>
        <v/>
      </c>
    </row>
    <row r="760" spans="1:7" x14ac:dyDescent="0.25">
      <c r="A760" s="94" t="str">
        <f>IF(SPtemplate2!A760="","",SPtemplate2!A760)</f>
        <v/>
      </c>
      <c r="B760" s="94" t="str">
        <f>IF(SPtemplate2!G760="","",SPtemplate2!G760)</f>
        <v/>
      </c>
      <c r="C760" s="94" t="str">
        <f>IF(SPtemplate2!C760="","",SPtemplate2!C760)</f>
        <v/>
      </c>
      <c r="D760" s="94" t="str">
        <f>IF(SPtemplate2!D760="","", SPtemplate2!D760)</f>
        <v/>
      </c>
      <c r="E760" s="94" t="str">
        <f>IF(SPtemplate2!E760="","",SPtemplate2!E760)</f>
        <v/>
      </c>
      <c r="F760" s="94" t="s">
        <v>114</v>
      </c>
      <c r="G760" s="94" t="str">
        <f>IF(SPtemplate2!C760="","",SPtemplate2!C760)</f>
        <v/>
      </c>
    </row>
    <row r="761" spans="1:7" x14ac:dyDescent="0.25">
      <c r="A761" s="94" t="str">
        <f>IF(SPtemplate2!A761="","",SPtemplate2!A761)</f>
        <v/>
      </c>
      <c r="B761" s="94" t="str">
        <f>IF(SPtemplate2!G761="","",SPtemplate2!G761)</f>
        <v/>
      </c>
      <c r="C761" s="94" t="str">
        <f>IF(SPtemplate2!C761="","",SPtemplate2!C761)</f>
        <v/>
      </c>
      <c r="D761" s="94" t="str">
        <f>IF(SPtemplate2!D761="","", SPtemplate2!D761)</f>
        <v/>
      </c>
      <c r="E761" s="94" t="str">
        <f>IF(SPtemplate2!E761="","",SPtemplate2!E761)</f>
        <v/>
      </c>
      <c r="F761" s="94" t="s">
        <v>114</v>
      </c>
      <c r="G761" s="94" t="str">
        <f>IF(SPtemplate2!C761="","",SPtemplate2!C761)</f>
        <v/>
      </c>
    </row>
    <row r="762" spans="1:7" x14ac:dyDescent="0.25">
      <c r="A762" s="94" t="str">
        <f>IF(SPtemplate2!A762="","",SPtemplate2!A762)</f>
        <v/>
      </c>
      <c r="B762" s="94" t="str">
        <f>IF(SPtemplate2!G762="","",SPtemplate2!G762)</f>
        <v/>
      </c>
      <c r="C762" s="94" t="str">
        <f>IF(SPtemplate2!C762="","",SPtemplate2!C762)</f>
        <v/>
      </c>
      <c r="D762" s="94" t="str">
        <f>IF(SPtemplate2!D762="","", SPtemplate2!D762)</f>
        <v/>
      </c>
      <c r="E762" s="94" t="str">
        <f>IF(SPtemplate2!E762="","",SPtemplate2!E762)</f>
        <v/>
      </c>
      <c r="F762" s="94" t="s">
        <v>114</v>
      </c>
      <c r="G762" s="94" t="str">
        <f>IF(SPtemplate2!C762="","",SPtemplate2!C762)</f>
        <v/>
      </c>
    </row>
    <row r="763" spans="1:7" x14ac:dyDescent="0.25">
      <c r="A763" s="94" t="str">
        <f>IF(SPtemplate2!A763="","",SPtemplate2!A763)</f>
        <v/>
      </c>
      <c r="B763" s="94" t="str">
        <f>IF(SPtemplate2!G763="","",SPtemplate2!G763)</f>
        <v/>
      </c>
      <c r="C763" s="94" t="str">
        <f>IF(SPtemplate2!C763="","",SPtemplate2!C763)</f>
        <v/>
      </c>
      <c r="D763" s="94" t="str">
        <f>IF(SPtemplate2!D763="","", SPtemplate2!D763)</f>
        <v/>
      </c>
      <c r="E763" s="94" t="str">
        <f>IF(SPtemplate2!E763="","",SPtemplate2!E763)</f>
        <v/>
      </c>
      <c r="F763" s="94" t="s">
        <v>114</v>
      </c>
      <c r="G763" s="94" t="str">
        <f>IF(SPtemplate2!C763="","",SPtemplate2!C763)</f>
        <v/>
      </c>
    </row>
    <row r="764" spans="1:7" x14ac:dyDescent="0.25">
      <c r="A764" s="94" t="str">
        <f>IF(SPtemplate2!A764="","",SPtemplate2!A764)</f>
        <v/>
      </c>
      <c r="B764" s="94" t="str">
        <f>IF(SPtemplate2!G764="","",SPtemplate2!G764)</f>
        <v/>
      </c>
      <c r="C764" s="94" t="str">
        <f>IF(SPtemplate2!C764="","",SPtemplate2!C764)</f>
        <v/>
      </c>
      <c r="D764" s="94" t="str">
        <f>IF(SPtemplate2!D764="","", SPtemplate2!D764)</f>
        <v/>
      </c>
      <c r="E764" s="94" t="str">
        <f>IF(SPtemplate2!E764="","",SPtemplate2!E764)</f>
        <v/>
      </c>
      <c r="F764" s="94" t="s">
        <v>114</v>
      </c>
      <c r="G764" s="94" t="str">
        <f>IF(SPtemplate2!C764="","",SPtemplate2!C764)</f>
        <v/>
      </c>
    </row>
    <row r="765" spans="1:7" x14ac:dyDescent="0.25">
      <c r="A765" s="94" t="str">
        <f>IF(SPtemplate2!A765="","",SPtemplate2!A765)</f>
        <v/>
      </c>
      <c r="B765" s="94" t="str">
        <f>IF(SPtemplate2!G765="","",SPtemplate2!G765)</f>
        <v/>
      </c>
      <c r="C765" s="94" t="str">
        <f>IF(SPtemplate2!C765="","",SPtemplate2!C765)</f>
        <v/>
      </c>
      <c r="D765" s="94" t="str">
        <f>IF(SPtemplate2!D765="","", SPtemplate2!D765)</f>
        <v/>
      </c>
      <c r="E765" s="94" t="str">
        <f>IF(SPtemplate2!E765="","",SPtemplate2!E765)</f>
        <v/>
      </c>
      <c r="F765" s="94" t="s">
        <v>114</v>
      </c>
      <c r="G765" s="94" t="str">
        <f>IF(SPtemplate2!C765="","",SPtemplate2!C765)</f>
        <v/>
      </c>
    </row>
    <row r="766" spans="1:7" x14ac:dyDescent="0.25">
      <c r="A766" s="94" t="str">
        <f>IF(SPtemplate2!A766="","",SPtemplate2!A766)</f>
        <v/>
      </c>
      <c r="B766" s="94" t="str">
        <f>IF(SPtemplate2!G766="","",SPtemplate2!G766)</f>
        <v/>
      </c>
      <c r="C766" s="94" t="str">
        <f>IF(SPtemplate2!C766="","",SPtemplate2!C766)</f>
        <v/>
      </c>
      <c r="D766" s="94" t="str">
        <f>IF(SPtemplate2!D766="","", SPtemplate2!D766)</f>
        <v/>
      </c>
      <c r="E766" s="94" t="str">
        <f>IF(SPtemplate2!E766="","",SPtemplate2!E766)</f>
        <v/>
      </c>
      <c r="F766" s="94" t="s">
        <v>114</v>
      </c>
      <c r="G766" s="94" t="str">
        <f>IF(SPtemplate2!C766="","",SPtemplate2!C766)</f>
        <v/>
      </c>
    </row>
    <row r="767" spans="1:7" x14ac:dyDescent="0.25">
      <c r="A767" s="94" t="str">
        <f>IF(SPtemplate2!A767="","",SPtemplate2!A767)</f>
        <v/>
      </c>
      <c r="B767" s="94" t="str">
        <f>IF(SPtemplate2!G767="","",SPtemplate2!G767)</f>
        <v/>
      </c>
      <c r="C767" s="94" t="str">
        <f>IF(SPtemplate2!C767="","",SPtemplate2!C767)</f>
        <v/>
      </c>
      <c r="D767" s="94" t="str">
        <f>IF(SPtemplate2!D767="","", SPtemplate2!D767)</f>
        <v/>
      </c>
      <c r="E767" s="94" t="str">
        <f>IF(SPtemplate2!E767="","",SPtemplate2!E767)</f>
        <v/>
      </c>
      <c r="F767" s="94" t="s">
        <v>114</v>
      </c>
      <c r="G767" s="94" t="str">
        <f>IF(SPtemplate2!C767="","",SPtemplate2!C767)</f>
        <v/>
      </c>
    </row>
    <row r="768" spans="1:7" x14ac:dyDescent="0.25">
      <c r="A768" s="94" t="str">
        <f>IF(SPtemplate2!A768="","",SPtemplate2!A768)</f>
        <v/>
      </c>
      <c r="B768" s="94" t="str">
        <f>IF(SPtemplate2!G768="","",SPtemplate2!G768)</f>
        <v/>
      </c>
      <c r="C768" s="94" t="str">
        <f>IF(SPtemplate2!C768="","",SPtemplate2!C768)</f>
        <v/>
      </c>
      <c r="D768" s="94" t="str">
        <f>IF(SPtemplate2!D768="","", SPtemplate2!D768)</f>
        <v/>
      </c>
      <c r="E768" s="94" t="str">
        <f>IF(SPtemplate2!E768="","",SPtemplate2!E768)</f>
        <v/>
      </c>
      <c r="F768" s="94" t="s">
        <v>114</v>
      </c>
      <c r="G768" s="94" t="str">
        <f>IF(SPtemplate2!C768="","",SPtemplate2!C768)</f>
        <v/>
      </c>
    </row>
    <row r="769" spans="1:7" x14ac:dyDescent="0.25">
      <c r="A769" s="94" t="str">
        <f>IF(SPtemplate2!A769="","",SPtemplate2!A769)</f>
        <v/>
      </c>
      <c r="B769" s="94" t="str">
        <f>IF(SPtemplate2!G769="","",SPtemplate2!G769)</f>
        <v/>
      </c>
      <c r="C769" s="94" t="str">
        <f>IF(SPtemplate2!C769="","",SPtemplate2!C769)</f>
        <v/>
      </c>
      <c r="D769" s="94" t="str">
        <f>IF(SPtemplate2!D769="","", SPtemplate2!D769)</f>
        <v/>
      </c>
      <c r="E769" s="94" t="str">
        <f>IF(SPtemplate2!E769="","",SPtemplate2!E769)</f>
        <v/>
      </c>
      <c r="F769" s="94" t="s">
        <v>114</v>
      </c>
      <c r="G769" s="94" t="str">
        <f>IF(SPtemplate2!C769="","",SPtemplate2!C769)</f>
        <v/>
      </c>
    </row>
    <row r="770" spans="1:7" x14ac:dyDescent="0.25">
      <c r="A770" s="94" t="str">
        <f>IF(SPtemplate2!A770="","",SPtemplate2!A770)</f>
        <v/>
      </c>
      <c r="B770" s="94" t="str">
        <f>IF(SPtemplate2!G770="","",SPtemplate2!G770)</f>
        <v/>
      </c>
      <c r="C770" s="94" t="str">
        <f>IF(SPtemplate2!C770="","",SPtemplate2!C770)</f>
        <v/>
      </c>
      <c r="D770" s="94" t="str">
        <f>IF(SPtemplate2!D770="","", SPtemplate2!D770)</f>
        <v/>
      </c>
      <c r="E770" s="94" t="str">
        <f>IF(SPtemplate2!E770="","",SPtemplate2!E770)</f>
        <v/>
      </c>
      <c r="F770" s="94" t="s">
        <v>114</v>
      </c>
      <c r="G770" s="94" t="str">
        <f>IF(SPtemplate2!C770="","",SPtemplate2!C770)</f>
        <v/>
      </c>
    </row>
    <row r="771" spans="1:7" x14ac:dyDescent="0.25">
      <c r="A771" s="94" t="str">
        <f>IF(SPtemplate2!A771="","",SPtemplate2!A771)</f>
        <v/>
      </c>
      <c r="B771" s="94" t="str">
        <f>IF(SPtemplate2!G771="","",SPtemplate2!G771)</f>
        <v/>
      </c>
      <c r="C771" s="94" t="str">
        <f>IF(SPtemplate2!C771="","",SPtemplate2!C771)</f>
        <v/>
      </c>
      <c r="D771" s="94" t="str">
        <f>IF(SPtemplate2!D771="","", SPtemplate2!D771)</f>
        <v/>
      </c>
      <c r="E771" s="94" t="str">
        <f>IF(SPtemplate2!E771="","",SPtemplate2!E771)</f>
        <v/>
      </c>
      <c r="F771" s="94" t="s">
        <v>114</v>
      </c>
      <c r="G771" s="94" t="str">
        <f>IF(SPtemplate2!C771="","",SPtemplate2!C771)</f>
        <v/>
      </c>
    </row>
    <row r="772" spans="1:7" x14ac:dyDescent="0.25">
      <c r="A772" s="94" t="str">
        <f>IF(SPtemplate2!A772="","",SPtemplate2!A772)</f>
        <v/>
      </c>
      <c r="B772" s="94" t="str">
        <f>IF(SPtemplate2!G772="","",SPtemplate2!G772)</f>
        <v/>
      </c>
      <c r="C772" s="94" t="str">
        <f>IF(SPtemplate2!C772="","",SPtemplate2!C772)</f>
        <v/>
      </c>
      <c r="D772" s="94" t="str">
        <f>IF(SPtemplate2!D772="","", SPtemplate2!D772)</f>
        <v/>
      </c>
      <c r="E772" s="94" t="str">
        <f>IF(SPtemplate2!E772="","",SPtemplate2!E772)</f>
        <v/>
      </c>
      <c r="F772" s="94" t="s">
        <v>114</v>
      </c>
      <c r="G772" s="94" t="str">
        <f>IF(SPtemplate2!C772="","",SPtemplate2!C772)</f>
        <v/>
      </c>
    </row>
    <row r="773" spans="1:7" x14ac:dyDescent="0.25">
      <c r="A773" s="94" t="str">
        <f>IF(SPtemplate2!A773="","",SPtemplate2!A773)</f>
        <v/>
      </c>
      <c r="B773" s="94" t="str">
        <f>IF(SPtemplate2!G773="","",SPtemplate2!G773)</f>
        <v/>
      </c>
      <c r="C773" s="94" t="str">
        <f>IF(SPtemplate2!C773="","",SPtemplate2!C773)</f>
        <v/>
      </c>
      <c r="D773" s="94" t="str">
        <f>IF(SPtemplate2!D773="","", SPtemplate2!D773)</f>
        <v/>
      </c>
      <c r="E773" s="94" t="str">
        <f>IF(SPtemplate2!E773="","",SPtemplate2!E773)</f>
        <v/>
      </c>
      <c r="F773" s="94" t="s">
        <v>114</v>
      </c>
      <c r="G773" s="94" t="str">
        <f>IF(SPtemplate2!C773="","",SPtemplate2!C773)</f>
        <v/>
      </c>
    </row>
    <row r="774" spans="1:7" x14ac:dyDescent="0.25">
      <c r="A774" s="94" t="str">
        <f>IF(SPtemplate2!A774="","",SPtemplate2!A774)</f>
        <v/>
      </c>
      <c r="B774" s="94" t="str">
        <f>IF(SPtemplate2!G774="","",SPtemplate2!G774)</f>
        <v/>
      </c>
      <c r="C774" s="94" t="str">
        <f>IF(SPtemplate2!C774="","",SPtemplate2!C774)</f>
        <v/>
      </c>
      <c r="D774" s="94" t="str">
        <f>IF(SPtemplate2!D774="","", SPtemplate2!D774)</f>
        <v/>
      </c>
      <c r="E774" s="94" t="str">
        <f>IF(SPtemplate2!E774="","",SPtemplate2!E774)</f>
        <v/>
      </c>
      <c r="F774" s="94" t="s">
        <v>114</v>
      </c>
      <c r="G774" s="94" t="str">
        <f>IF(SPtemplate2!C774="","",SPtemplate2!C774)</f>
        <v/>
      </c>
    </row>
    <row r="775" spans="1:7" x14ac:dyDescent="0.25">
      <c r="A775" s="94" t="str">
        <f>IF(SPtemplate2!A775="","",SPtemplate2!A775)</f>
        <v/>
      </c>
      <c r="B775" s="94" t="str">
        <f>IF(SPtemplate2!G775="","",SPtemplate2!G775)</f>
        <v/>
      </c>
      <c r="C775" s="94" t="str">
        <f>IF(SPtemplate2!C775="","",SPtemplate2!C775)</f>
        <v/>
      </c>
      <c r="D775" s="94" t="str">
        <f>IF(SPtemplate2!D775="","", SPtemplate2!D775)</f>
        <v/>
      </c>
      <c r="E775" s="94" t="str">
        <f>IF(SPtemplate2!E775="","",SPtemplate2!E775)</f>
        <v/>
      </c>
      <c r="F775" s="94" t="s">
        <v>114</v>
      </c>
      <c r="G775" s="94" t="str">
        <f>IF(SPtemplate2!C775="","",SPtemplate2!C775)</f>
        <v/>
      </c>
    </row>
    <row r="776" spans="1:7" x14ac:dyDescent="0.25">
      <c r="A776" s="94" t="str">
        <f>IF(SPtemplate2!A776="","",SPtemplate2!A776)</f>
        <v/>
      </c>
      <c r="B776" s="94" t="str">
        <f>IF(SPtemplate2!G776="","",SPtemplate2!G776)</f>
        <v/>
      </c>
      <c r="C776" s="94" t="str">
        <f>IF(SPtemplate2!C776="","",SPtemplate2!C776)</f>
        <v/>
      </c>
      <c r="D776" s="94" t="str">
        <f>IF(SPtemplate2!D776="","", SPtemplate2!D776)</f>
        <v/>
      </c>
      <c r="E776" s="94" t="str">
        <f>IF(SPtemplate2!E776="","",SPtemplate2!E776)</f>
        <v/>
      </c>
      <c r="F776" s="94" t="s">
        <v>114</v>
      </c>
      <c r="G776" s="94" t="str">
        <f>IF(SPtemplate2!C776="","",SPtemplate2!C776)</f>
        <v/>
      </c>
    </row>
    <row r="777" spans="1:7" x14ac:dyDescent="0.25">
      <c r="A777" s="94" t="str">
        <f>IF(SPtemplate2!A777="","",SPtemplate2!A777)</f>
        <v/>
      </c>
      <c r="B777" s="94" t="str">
        <f>IF(SPtemplate2!G777="","",SPtemplate2!G777)</f>
        <v/>
      </c>
      <c r="C777" s="94" t="str">
        <f>IF(SPtemplate2!C777="","",SPtemplate2!C777)</f>
        <v/>
      </c>
      <c r="D777" s="94" t="str">
        <f>IF(SPtemplate2!D777="","", SPtemplate2!D777)</f>
        <v/>
      </c>
      <c r="E777" s="94" t="str">
        <f>IF(SPtemplate2!E777="","",SPtemplate2!E777)</f>
        <v/>
      </c>
      <c r="F777" s="94" t="s">
        <v>114</v>
      </c>
      <c r="G777" s="94" t="str">
        <f>IF(SPtemplate2!C777="","",SPtemplate2!C777)</f>
        <v/>
      </c>
    </row>
    <row r="778" spans="1:7" x14ac:dyDescent="0.25">
      <c r="A778" s="94" t="str">
        <f>IF(SPtemplate2!A778="","",SPtemplate2!A778)</f>
        <v/>
      </c>
      <c r="B778" s="94" t="str">
        <f>IF(SPtemplate2!G778="","",SPtemplate2!G778)</f>
        <v/>
      </c>
      <c r="C778" s="94" t="str">
        <f>IF(SPtemplate2!C778="","",SPtemplate2!C778)</f>
        <v/>
      </c>
      <c r="D778" s="94" t="str">
        <f>IF(SPtemplate2!D778="","", SPtemplate2!D778)</f>
        <v/>
      </c>
      <c r="E778" s="94" t="str">
        <f>IF(SPtemplate2!E778="","",SPtemplate2!E778)</f>
        <v/>
      </c>
      <c r="F778" s="94" t="s">
        <v>114</v>
      </c>
      <c r="G778" s="94" t="str">
        <f>IF(SPtemplate2!C778="","",SPtemplate2!C778)</f>
        <v/>
      </c>
    </row>
    <row r="779" spans="1:7" x14ac:dyDescent="0.25">
      <c r="A779" s="94" t="str">
        <f>IF(SPtemplate2!A779="","",SPtemplate2!A779)</f>
        <v/>
      </c>
      <c r="B779" s="94" t="str">
        <f>IF(SPtemplate2!G779="","",SPtemplate2!G779)</f>
        <v/>
      </c>
      <c r="C779" s="94" t="str">
        <f>IF(SPtemplate2!C779="","",SPtemplate2!C779)</f>
        <v/>
      </c>
      <c r="D779" s="94" t="str">
        <f>IF(SPtemplate2!D779="","", SPtemplate2!D779)</f>
        <v/>
      </c>
      <c r="E779" s="94" t="str">
        <f>IF(SPtemplate2!E779="","",SPtemplate2!E779)</f>
        <v/>
      </c>
      <c r="F779" s="94" t="s">
        <v>114</v>
      </c>
      <c r="G779" s="94" t="str">
        <f>IF(SPtemplate2!C779="","",SPtemplate2!C779)</f>
        <v/>
      </c>
    </row>
    <row r="780" spans="1:7" x14ac:dyDescent="0.25">
      <c r="A780" s="94" t="str">
        <f>IF(SPtemplate2!A780="","",SPtemplate2!A780)</f>
        <v/>
      </c>
      <c r="B780" s="94" t="str">
        <f>IF(SPtemplate2!G780="","",SPtemplate2!G780)</f>
        <v/>
      </c>
      <c r="C780" s="94" t="str">
        <f>IF(SPtemplate2!C780="","",SPtemplate2!C780)</f>
        <v/>
      </c>
      <c r="D780" s="94" t="str">
        <f>IF(SPtemplate2!D780="","", SPtemplate2!D780)</f>
        <v/>
      </c>
      <c r="E780" s="94" t="str">
        <f>IF(SPtemplate2!E780="","",SPtemplate2!E780)</f>
        <v/>
      </c>
      <c r="F780" s="94" t="s">
        <v>114</v>
      </c>
      <c r="G780" s="94" t="str">
        <f>IF(SPtemplate2!C780="","",SPtemplate2!C780)</f>
        <v/>
      </c>
    </row>
    <row r="781" spans="1:7" x14ac:dyDescent="0.25">
      <c r="A781" s="94" t="str">
        <f>IF(SPtemplate2!A781="","",SPtemplate2!A781)</f>
        <v/>
      </c>
      <c r="B781" s="94" t="str">
        <f>IF(SPtemplate2!G781="","",SPtemplate2!G781)</f>
        <v/>
      </c>
      <c r="C781" s="94" t="str">
        <f>IF(SPtemplate2!C781="","",SPtemplate2!C781)</f>
        <v/>
      </c>
      <c r="D781" s="94" t="str">
        <f>IF(SPtemplate2!D781="","", SPtemplate2!D781)</f>
        <v/>
      </c>
      <c r="E781" s="94" t="str">
        <f>IF(SPtemplate2!E781="","",SPtemplate2!E781)</f>
        <v/>
      </c>
      <c r="F781" s="94" t="s">
        <v>114</v>
      </c>
      <c r="G781" s="94" t="str">
        <f>IF(SPtemplate2!C781="","",SPtemplate2!C781)</f>
        <v/>
      </c>
    </row>
    <row r="782" spans="1:7" x14ac:dyDescent="0.25">
      <c r="A782" s="94" t="str">
        <f>IF(SPtemplate2!A782="","",SPtemplate2!A782)</f>
        <v/>
      </c>
      <c r="B782" s="94" t="str">
        <f>IF(SPtemplate2!G782="","",SPtemplate2!G782)</f>
        <v/>
      </c>
      <c r="C782" s="94" t="str">
        <f>IF(SPtemplate2!C782="","",SPtemplate2!C782)</f>
        <v/>
      </c>
      <c r="D782" s="94" t="str">
        <f>IF(SPtemplate2!D782="","", SPtemplate2!D782)</f>
        <v/>
      </c>
      <c r="E782" s="94" t="str">
        <f>IF(SPtemplate2!E782="","",SPtemplate2!E782)</f>
        <v/>
      </c>
      <c r="F782" s="94" t="s">
        <v>114</v>
      </c>
      <c r="G782" s="94" t="str">
        <f>IF(SPtemplate2!C782="","",SPtemplate2!C782)</f>
        <v/>
      </c>
    </row>
    <row r="783" spans="1:7" x14ac:dyDescent="0.25">
      <c r="A783" s="94" t="str">
        <f>IF(SPtemplate2!A783="","",SPtemplate2!A783)</f>
        <v/>
      </c>
      <c r="B783" s="94" t="str">
        <f>IF(SPtemplate2!G783="","",SPtemplate2!G783)</f>
        <v/>
      </c>
      <c r="C783" s="94" t="str">
        <f>IF(SPtemplate2!C783="","",SPtemplate2!C783)</f>
        <v/>
      </c>
      <c r="D783" s="94" t="str">
        <f>IF(SPtemplate2!D783="","", SPtemplate2!D783)</f>
        <v/>
      </c>
      <c r="E783" s="94" t="str">
        <f>IF(SPtemplate2!E783="","",SPtemplate2!E783)</f>
        <v/>
      </c>
      <c r="F783" s="94" t="s">
        <v>114</v>
      </c>
      <c r="G783" s="94" t="str">
        <f>IF(SPtemplate2!C783="","",SPtemplate2!C783)</f>
        <v/>
      </c>
    </row>
    <row r="784" spans="1:7" x14ac:dyDescent="0.25">
      <c r="A784" s="94" t="str">
        <f>IF(SPtemplate2!A784="","",SPtemplate2!A784)</f>
        <v/>
      </c>
      <c r="B784" s="94" t="str">
        <f>IF(SPtemplate2!G784="","",SPtemplate2!G784)</f>
        <v/>
      </c>
      <c r="C784" s="94" t="str">
        <f>IF(SPtemplate2!C784="","",SPtemplate2!C784)</f>
        <v/>
      </c>
      <c r="D784" s="94" t="str">
        <f>IF(SPtemplate2!D784="","", SPtemplate2!D784)</f>
        <v/>
      </c>
      <c r="E784" s="94" t="str">
        <f>IF(SPtemplate2!E784="","",SPtemplate2!E784)</f>
        <v/>
      </c>
      <c r="F784" s="94" t="s">
        <v>114</v>
      </c>
      <c r="G784" s="94" t="str">
        <f>IF(SPtemplate2!C784="","",SPtemplate2!C784)</f>
        <v/>
      </c>
    </row>
    <row r="785" spans="1:7" x14ac:dyDescent="0.25">
      <c r="A785" s="94" t="str">
        <f>IF(SPtemplate2!A785="","",SPtemplate2!A785)</f>
        <v/>
      </c>
      <c r="B785" s="94" t="str">
        <f>IF(SPtemplate2!G785="","",SPtemplate2!G785)</f>
        <v/>
      </c>
      <c r="C785" s="94" t="str">
        <f>IF(SPtemplate2!C785="","",SPtemplate2!C785)</f>
        <v/>
      </c>
      <c r="D785" s="94" t="str">
        <f>IF(SPtemplate2!D785="","", SPtemplate2!D785)</f>
        <v/>
      </c>
      <c r="E785" s="94" t="str">
        <f>IF(SPtemplate2!E785="","",SPtemplate2!E785)</f>
        <v/>
      </c>
      <c r="F785" s="94" t="s">
        <v>114</v>
      </c>
      <c r="G785" s="94" t="str">
        <f>IF(SPtemplate2!C785="","",SPtemplate2!C785)</f>
        <v/>
      </c>
    </row>
    <row r="786" spans="1:7" x14ac:dyDescent="0.25">
      <c r="A786" s="94" t="str">
        <f>IF(SPtemplate2!A786="","",SPtemplate2!A786)</f>
        <v/>
      </c>
      <c r="B786" s="94" t="str">
        <f>IF(SPtemplate2!G786="","",SPtemplate2!G786)</f>
        <v/>
      </c>
      <c r="C786" s="94" t="str">
        <f>IF(SPtemplate2!C786="","",SPtemplate2!C786)</f>
        <v/>
      </c>
      <c r="D786" s="94" t="str">
        <f>IF(SPtemplate2!D786="","", SPtemplate2!D786)</f>
        <v/>
      </c>
      <c r="E786" s="94" t="str">
        <f>IF(SPtemplate2!E786="","",SPtemplate2!E786)</f>
        <v/>
      </c>
      <c r="F786" s="94" t="s">
        <v>114</v>
      </c>
      <c r="G786" s="94" t="str">
        <f>IF(SPtemplate2!C786="","",SPtemplate2!C786)</f>
        <v/>
      </c>
    </row>
    <row r="787" spans="1:7" x14ac:dyDescent="0.25">
      <c r="A787" s="94" t="str">
        <f>IF(SPtemplate2!A787="","",SPtemplate2!A787)</f>
        <v/>
      </c>
      <c r="B787" s="94" t="str">
        <f>IF(SPtemplate2!G787="","",SPtemplate2!G787)</f>
        <v/>
      </c>
      <c r="C787" s="94" t="str">
        <f>IF(SPtemplate2!C787="","",SPtemplate2!C787)</f>
        <v/>
      </c>
      <c r="D787" s="94" t="str">
        <f>IF(SPtemplate2!D787="","", SPtemplate2!D787)</f>
        <v/>
      </c>
      <c r="E787" s="94" t="str">
        <f>IF(SPtemplate2!E787="","",SPtemplate2!E787)</f>
        <v/>
      </c>
      <c r="F787" s="94" t="s">
        <v>114</v>
      </c>
      <c r="G787" s="94" t="str">
        <f>IF(SPtemplate2!C787="","",SPtemplate2!C787)</f>
        <v/>
      </c>
    </row>
    <row r="788" spans="1:7" x14ac:dyDescent="0.25">
      <c r="A788" s="94" t="str">
        <f>IF(SPtemplate2!A788="","",SPtemplate2!A788)</f>
        <v/>
      </c>
      <c r="B788" s="94" t="str">
        <f>IF(SPtemplate2!G788="","",SPtemplate2!G788)</f>
        <v/>
      </c>
      <c r="C788" s="94" t="str">
        <f>IF(SPtemplate2!C788="","",SPtemplate2!C788)</f>
        <v/>
      </c>
      <c r="D788" s="94" t="str">
        <f>IF(SPtemplate2!D788="","", SPtemplate2!D788)</f>
        <v/>
      </c>
      <c r="E788" s="94" t="str">
        <f>IF(SPtemplate2!E788="","",SPtemplate2!E788)</f>
        <v/>
      </c>
      <c r="F788" s="94" t="s">
        <v>114</v>
      </c>
      <c r="G788" s="94" t="str">
        <f>IF(SPtemplate2!C788="","",SPtemplate2!C788)</f>
        <v/>
      </c>
    </row>
    <row r="789" spans="1:7" x14ac:dyDescent="0.25">
      <c r="A789" s="94" t="str">
        <f>IF(SPtemplate2!A789="","",SPtemplate2!A789)</f>
        <v/>
      </c>
      <c r="B789" s="94" t="str">
        <f>IF(SPtemplate2!G789="","",SPtemplate2!G789)</f>
        <v/>
      </c>
      <c r="C789" s="94" t="str">
        <f>IF(SPtemplate2!C789="","",SPtemplate2!C789)</f>
        <v/>
      </c>
      <c r="D789" s="94" t="str">
        <f>IF(SPtemplate2!D789="","", SPtemplate2!D789)</f>
        <v/>
      </c>
      <c r="E789" s="94" t="str">
        <f>IF(SPtemplate2!E789="","",SPtemplate2!E789)</f>
        <v/>
      </c>
      <c r="F789" s="94" t="s">
        <v>114</v>
      </c>
      <c r="G789" s="94" t="str">
        <f>IF(SPtemplate2!C789="","",SPtemplate2!C789)</f>
        <v/>
      </c>
    </row>
    <row r="790" spans="1:7" x14ac:dyDescent="0.25">
      <c r="A790" s="94" t="str">
        <f>IF(SPtemplate2!A790="","",SPtemplate2!A790)</f>
        <v/>
      </c>
      <c r="B790" s="94" t="str">
        <f>IF(SPtemplate2!G790="","",SPtemplate2!G790)</f>
        <v/>
      </c>
      <c r="C790" s="94" t="str">
        <f>IF(SPtemplate2!C790="","",SPtemplate2!C790)</f>
        <v/>
      </c>
      <c r="D790" s="94" t="str">
        <f>IF(SPtemplate2!D790="","", SPtemplate2!D790)</f>
        <v/>
      </c>
      <c r="E790" s="94" t="str">
        <f>IF(SPtemplate2!E790="","",SPtemplate2!E790)</f>
        <v/>
      </c>
      <c r="F790" s="94" t="s">
        <v>114</v>
      </c>
      <c r="G790" s="94" t="str">
        <f>IF(SPtemplate2!C790="","",SPtemplate2!C790)</f>
        <v/>
      </c>
    </row>
    <row r="791" spans="1:7" x14ac:dyDescent="0.25">
      <c r="A791" s="94" t="str">
        <f>IF(SPtemplate2!A791="","",SPtemplate2!A791)</f>
        <v/>
      </c>
      <c r="B791" s="94" t="str">
        <f>IF(SPtemplate2!G791="","",SPtemplate2!G791)</f>
        <v/>
      </c>
      <c r="C791" s="94" t="str">
        <f>IF(SPtemplate2!C791="","",SPtemplate2!C791)</f>
        <v/>
      </c>
      <c r="D791" s="94" t="str">
        <f>IF(SPtemplate2!D791="","", SPtemplate2!D791)</f>
        <v/>
      </c>
      <c r="E791" s="94" t="str">
        <f>IF(SPtemplate2!E791="","",SPtemplate2!E791)</f>
        <v/>
      </c>
      <c r="F791" s="94" t="s">
        <v>114</v>
      </c>
      <c r="G791" s="94" t="str">
        <f>IF(SPtemplate2!C791="","",SPtemplate2!C791)</f>
        <v/>
      </c>
    </row>
    <row r="792" spans="1:7" x14ac:dyDescent="0.25">
      <c r="A792" s="94" t="str">
        <f>IF(SPtemplate2!A792="","",SPtemplate2!A792)</f>
        <v/>
      </c>
      <c r="B792" s="94" t="str">
        <f>IF(SPtemplate2!G792="","",SPtemplate2!G792)</f>
        <v/>
      </c>
      <c r="C792" s="94" t="str">
        <f>IF(SPtemplate2!C792="","",SPtemplate2!C792)</f>
        <v/>
      </c>
      <c r="D792" s="94" t="str">
        <f>IF(SPtemplate2!D792="","", SPtemplate2!D792)</f>
        <v/>
      </c>
      <c r="E792" s="94" t="str">
        <f>IF(SPtemplate2!E792="","",SPtemplate2!E792)</f>
        <v/>
      </c>
      <c r="F792" s="94" t="s">
        <v>114</v>
      </c>
      <c r="G792" s="94" t="str">
        <f>IF(SPtemplate2!C792="","",SPtemplate2!C792)</f>
        <v/>
      </c>
    </row>
    <row r="793" spans="1:7" x14ac:dyDescent="0.25">
      <c r="A793" s="94" t="str">
        <f>IF(SPtemplate2!A793="","",SPtemplate2!A793)</f>
        <v/>
      </c>
      <c r="B793" s="94" t="str">
        <f>IF(SPtemplate2!G793="","",SPtemplate2!G793)</f>
        <v/>
      </c>
      <c r="C793" s="94" t="str">
        <f>IF(SPtemplate2!C793="","",SPtemplate2!C793)</f>
        <v/>
      </c>
      <c r="D793" s="94" t="str">
        <f>IF(SPtemplate2!D793="","", SPtemplate2!D793)</f>
        <v/>
      </c>
      <c r="E793" s="94" t="str">
        <f>IF(SPtemplate2!E793="","",SPtemplate2!E793)</f>
        <v/>
      </c>
      <c r="F793" s="94" t="s">
        <v>114</v>
      </c>
      <c r="G793" s="94" t="str">
        <f>IF(SPtemplate2!C793="","",SPtemplate2!C793)</f>
        <v/>
      </c>
    </row>
    <row r="794" spans="1:7" x14ac:dyDescent="0.25">
      <c r="A794" s="94" t="str">
        <f>IF(SPtemplate2!A794="","",SPtemplate2!A794)</f>
        <v/>
      </c>
      <c r="B794" s="94" t="str">
        <f>IF(SPtemplate2!G794="","",SPtemplate2!G794)</f>
        <v/>
      </c>
      <c r="C794" s="94" t="str">
        <f>IF(SPtemplate2!C794="","",SPtemplate2!C794)</f>
        <v/>
      </c>
      <c r="D794" s="94" t="str">
        <f>IF(SPtemplate2!D794="","", SPtemplate2!D794)</f>
        <v/>
      </c>
      <c r="E794" s="94" t="str">
        <f>IF(SPtemplate2!E794="","",SPtemplate2!E794)</f>
        <v/>
      </c>
      <c r="F794" s="94" t="s">
        <v>114</v>
      </c>
      <c r="G794" s="94" t="str">
        <f>IF(SPtemplate2!C794="","",SPtemplate2!C794)</f>
        <v/>
      </c>
    </row>
    <row r="795" spans="1:7" x14ac:dyDescent="0.25">
      <c r="A795" s="94" t="str">
        <f>IF(SPtemplate2!A795="","",SPtemplate2!A795)</f>
        <v/>
      </c>
      <c r="B795" s="94" t="str">
        <f>IF(SPtemplate2!G795="","",SPtemplate2!G795)</f>
        <v/>
      </c>
      <c r="C795" s="94" t="str">
        <f>IF(SPtemplate2!C795="","",SPtemplate2!C795)</f>
        <v/>
      </c>
      <c r="D795" s="94" t="str">
        <f>IF(SPtemplate2!D795="","", SPtemplate2!D795)</f>
        <v/>
      </c>
      <c r="E795" s="94" t="str">
        <f>IF(SPtemplate2!E795="","",SPtemplate2!E795)</f>
        <v/>
      </c>
      <c r="F795" s="94" t="s">
        <v>114</v>
      </c>
      <c r="G795" s="94" t="str">
        <f>IF(SPtemplate2!C795="","",SPtemplate2!C795)</f>
        <v/>
      </c>
    </row>
    <row r="796" spans="1:7" x14ac:dyDescent="0.25">
      <c r="A796" s="94" t="str">
        <f>IF(SPtemplate2!A796="","",SPtemplate2!A796)</f>
        <v/>
      </c>
      <c r="B796" s="94" t="str">
        <f>IF(SPtemplate2!G796="","",SPtemplate2!G796)</f>
        <v/>
      </c>
      <c r="C796" s="94" t="str">
        <f>IF(SPtemplate2!C796="","",SPtemplate2!C796)</f>
        <v/>
      </c>
      <c r="D796" s="94" t="str">
        <f>IF(SPtemplate2!D796="","", SPtemplate2!D796)</f>
        <v/>
      </c>
      <c r="E796" s="94" t="str">
        <f>IF(SPtemplate2!E796="","",SPtemplate2!E796)</f>
        <v/>
      </c>
      <c r="F796" s="94" t="s">
        <v>114</v>
      </c>
      <c r="G796" s="94" t="str">
        <f>IF(SPtemplate2!C796="","",SPtemplate2!C796)</f>
        <v/>
      </c>
    </row>
    <row r="797" spans="1:7" x14ac:dyDescent="0.25">
      <c r="A797" s="94" t="str">
        <f>IF(SPtemplate2!A797="","",SPtemplate2!A797)</f>
        <v/>
      </c>
      <c r="B797" s="94" t="str">
        <f>IF(SPtemplate2!G797="","",SPtemplate2!G797)</f>
        <v/>
      </c>
      <c r="C797" s="94" t="str">
        <f>IF(SPtemplate2!C797="","",SPtemplate2!C797)</f>
        <v/>
      </c>
      <c r="D797" s="94" t="str">
        <f>IF(SPtemplate2!D797="","", SPtemplate2!D797)</f>
        <v/>
      </c>
      <c r="E797" s="94" t="str">
        <f>IF(SPtemplate2!E797="","",SPtemplate2!E797)</f>
        <v/>
      </c>
      <c r="F797" s="94" t="s">
        <v>114</v>
      </c>
      <c r="G797" s="94" t="str">
        <f>IF(SPtemplate2!C797="","",SPtemplate2!C797)</f>
        <v/>
      </c>
    </row>
    <row r="798" spans="1:7" x14ac:dyDescent="0.25">
      <c r="A798" s="94" t="str">
        <f>IF(SPtemplate2!A798="","",SPtemplate2!A798)</f>
        <v/>
      </c>
      <c r="B798" s="94" t="str">
        <f>IF(SPtemplate2!G798="","",SPtemplate2!G798)</f>
        <v/>
      </c>
      <c r="C798" s="94" t="str">
        <f>IF(SPtemplate2!C798="","",SPtemplate2!C798)</f>
        <v/>
      </c>
      <c r="D798" s="94" t="str">
        <f>IF(SPtemplate2!D798="","", SPtemplate2!D798)</f>
        <v/>
      </c>
      <c r="E798" s="94" t="str">
        <f>IF(SPtemplate2!E798="","",SPtemplate2!E798)</f>
        <v/>
      </c>
      <c r="F798" s="94" t="s">
        <v>114</v>
      </c>
      <c r="G798" s="94" t="str">
        <f>IF(SPtemplate2!C798="","",SPtemplate2!C798)</f>
        <v/>
      </c>
    </row>
    <row r="799" spans="1:7" x14ac:dyDescent="0.25">
      <c r="A799" s="94" t="str">
        <f>IF(SPtemplate2!A799="","",SPtemplate2!A799)</f>
        <v/>
      </c>
      <c r="B799" s="94" t="str">
        <f>IF(SPtemplate2!G799="","",SPtemplate2!G799)</f>
        <v/>
      </c>
      <c r="C799" s="94" t="str">
        <f>IF(SPtemplate2!C799="","",SPtemplate2!C799)</f>
        <v/>
      </c>
      <c r="D799" s="94" t="str">
        <f>IF(SPtemplate2!D799="","", SPtemplate2!D799)</f>
        <v/>
      </c>
      <c r="E799" s="94" t="str">
        <f>IF(SPtemplate2!E799="","",SPtemplate2!E799)</f>
        <v/>
      </c>
      <c r="F799" s="94" t="s">
        <v>114</v>
      </c>
      <c r="G799" s="94" t="str">
        <f>IF(SPtemplate2!C799="","",SPtemplate2!C799)</f>
        <v/>
      </c>
    </row>
    <row r="800" spans="1:7" x14ac:dyDescent="0.25">
      <c r="A800" s="94" t="str">
        <f>IF(SPtemplate2!A800="","",SPtemplate2!A800)</f>
        <v/>
      </c>
      <c r="B800" s="94" t="str">
        <f>IF(SPtemplate2!G800="","",SPtemplate2!G800)</f>
        <v/>
      </c>
      <c r="C800" s="94" t="str">
        <f>IF(SPtemplate2!C800="","",SPtemplate2!C800)</f>
        <v/>
      </c>
      <c r="D800" s="94" t="str">
        <f>IF(SPtemplate2!D800="","", SPtemplate2!D800)</f>
        <v/>
      </c>
      <c r="E800" s="94" t="str">
        <f>IF(SPtemplate2!E800="","",SPtemplate2!E800)</f>
        <v/>
      </c>
      <c r="F800" s="94" t="s">
        <v>114</v>
      </c>
      <c r="G800" s="94" t="str">
        <f>IF(SPtemplate2!C800="","",SPtemplate2!C800)</f>
        <v/>
      </c>
    </row>
    <row r="801" spans="1:7" x14ac:dyDescent="0.25">
      <c r="A801" s="94" t="str">
        <f>IF(SPtemplate2!A801="","",SPtemplate2!A801)</f>
        <v/>
      </c>
      <c r="B801" s="94" t="str">
        <f>IF(SPtemplate2!G801="","",SPtemplate2!G801)</f>
        <v/>
      </c>
      <c r="C801" s="94" t="str">
        <f>IF(SPtemplate2!C801="","",SPtemplate2!C801)</f>
        <v/>
      </c>
      <c r="D801" s="94" t="str">
        <f>IF(SPtemplate2!D801="","", SPtemplate2!D801)</f>
        <v/>
      </c>
      <c r="E801" s="94" t="str">
        <f>IF(SPtemplate2!E801="","",SPtemplate2!E801)</f>
        <v/>
      </c>
      <c r="F801" s="94" t="s">
        <v>114</v>
      </c>
      <c r="G801" s="94" t="str">
        <f>IF(SPtemplate2!C801="","",SPtemplate2!C801)</f>
        <v/>
      </c>
    </row>
    <row r="802" spans="1:7" x14ac:dyDescent="0.25">
      <c r="A802" s="94" t="str">
        <f>IF(SPtemplate2!A802="","",SPtemplate2!A802)</f>
        <v/>
      </c>
      <c r="B802" s="94" t="str">
        <f>IF(SPtemplate2!G802="","",SPtemplate2!G802)</f>
        <v/>
      </c>
      <c r="C802" s="94" t="str">
        <f>IF(SPtemplate2!C802="","",SPtemplate2!C802)</f>
        <v/>
      </c>
      <c r="D802" s="94" t="str">
        <f>IF(SPtemplate2!D802="","", SPtemplate2!D802)</f>
        <v/>
      </c>
      <c r="E802" s="94" t="str">
        <f>IF(SPtemplate2!E802="","",SPtemplate2!E802)</f>
        <v/>
      </c>
      <c r="F802" s="94" t="s">
        <v>114</v>
      </c>
      <c r="G802" s="94" t="str">
        <f>IF(SPtemplate2!C802="","",SPtemplate2!C802)</f>
        <v/>
      </c>
    </row>
    <row r="803" spans="1:7" x14ac:dyDescent="0.25">
      <c r="A803" s="94" t="str">
        <f>IF(SPtemplate2!A803="","",SPtemplate2!A803)</f>
        <v/>
      </c>
      <c r="B803" s="94" t="str">
        <f>IF(SPtemplate2!G803="","",SPtemplate2!G803)</f>
        <v/>
      </c>
      <c r="C803" s="94" t="str">
        <f>IF(SPtemplate2!C803="","",SPtemplate2!C803)</f>
        <v/>
      </c>
      <c r="D803" s="94" t="str">
        <f>IF(SPtemplate2!D803="","", SPtemplate2!D803)</f>
        <v/>
      </c>
      <c r="E803" s="94" t="str">
        <f>IF(SPtemplate2!E803="","",SPtemplate2!E803)</f>
        <v/>
      </c>
      <c r="F803" s="94" t="s">
        <v>114</v>
      </c>
      <c r="G803" s="94" t="str">
        <f>IF(SPtemplate2!C803="","",SPtemplate2!C803)</f>
        <v/>
      </c>
    </row>
    <row r="804" spans="1:7" x14ac:dyDescent="0.25">
      <c r="A804" s="94" t="str">
        <f>IF(SPtemplate2!A804="","",SPtemplate2!A804)</f>
        <v/>
      </c>
      <c r="B804" s="94" t="str">
        <f>IF(SPtemplate2!G804="","",SPtemplate2!G804)</f>
        <v/>
      </c>
      <c r="C804" s="94" t="str">
        <f>IF(SPtemplate2!C804="","",SPtemplate2!C804)</f>
        <v/>
      </c>
      <c r="D804" s="94" t="str">
        <f>IF(SPtemplate2!D804="","", SPtemplate2!D804)</f>
        <v/>
      </c>
      <c r="E804" s="94" t="str">
        <f>IF(SPtemplate2!E804="","",SPtemplate2!E804)</f>
        <v/>
      </c>
      <c r="F804" s="94" t="s">
        <v>114</v>
      </c>
      <c r="G804" s="94" t="str">
        <f>IF(SPtemplate2!C804="","",SPtemplate2!C804)</f>
        <v/>
      </c>
    </row>
    <row r="805" spans="1:7" x14ac:dyDescent="0.25">
      <c r="A805" s="94" t="str">
        <f>IF(SPtemplate2!A805="","",SPtemplate2!A805)</f>
        <v/>
      </c>
      <c r="B805" s="94" t="str">
        <f>IF(SPtemplate2!G805="","",SPtemplate2!G805)</f>
        <v/>
      </c>
      <c r="C805" s="94" t="str">
        <f>IF(SPtemplate2!C805="","",SPtemplate2!C805)</f>
        <v/>
      </c>
      <c r="D805" s="94" t="str">
        <f>IF(SPtemplate2!D805="","", SPtemplate2!D805)</f>
        <v/>
      </c>
      <c r="E805" s="94" t="str">
        <f>IF(SPtemplate2!E805="","",SPtemplate2!E805)</f>
        <v/>
      </c>
      <c r="F805" s="94" t="s">
        <v>114</v>
      </c>
      <c r="G805" s="94" t="str">
        <f>IF(SPtemplate2!C805="","",SPtemplate2!C805)</f>
        <v/>
      </c>
    </row>
    <row r="806" spans="1:7" x14ac:dyDescent="0.25">
      <c r="A806" s="94" t="str">
        <f>IF(SPtemplate2!A806="","",SPtemplate2!A806)</f>
        <v/>
      </c>
      <c r="B806" s="94" t="str">
        <f>IF(SPtemplate2!G806="","",SPtemplate2!G806)</f>
        <v/>
      </c>
      <c r="C806" s="94" t="str">
        <f>IF(SPtemplate2!C806="","",SPtemplate2!C806)</f>
        <v/>
      </c>
      <c r="D806" s="94" t="str">
        <f>IF(SPtemplate2!D806="","", SPtemplate2!D806)</f>
        <v/>
      </c>
      <c r="E806" s="94" t="str">
        <f>IF(SPtemplate2!E806="","",SPtemplate2!E806)</f>
        <v/>
      </c>
      <c r="F806" s="94" t="s">
        <v>114</v>
      </c>
      <c r="G806" s="94" t="str">
        <f>IF(SPtemplate2!C806="","",SPtemplate2!C806)</f>
        <v/>
      </c>
    </row>
    <row r="807" spans="1:7" x14ac:dyDescent="0.25">
      <c r="A807" s="94" t="str">
        <f>IF(SPtemplate2!A807="","",SPtemplate2!A807)</f>
        <v/>
      </c>
      <c r="B807" s="94" t="str">
        <f>IF(SPtemplate2!G807="","",SPtemplate2!G807)</f>
        <v/>
      </c>
      <c r="C807" s="94" t="str">
        <f>IF(SPtemplate2!C807="","",SPtemplate2!C807)</f>
        <v/>
      </c>
      <c r="D807" s="94" t="str">
        <f>IF(SPtemplate2!D807="","", SPtemplate2!D807)</f>
        <v/>
      </c>
      <c r="E807" s="94" t="str">
        <f>IF(SPtemplate2!E807="","",SPtemplate2!E807)</f>
        <v/>
      </c>
      <c r="F807" s="94" t="s">
        <v>114</v>
      </c>
      <c r="G807" s="94" t="str">
        <f>IF(SPtemplate2!C807="","",SPtemplate2!C807)</f>
        <v/>
      </c>
    </row>
    <row r="808" spans="1:7" x14ac:dyDescent="0.25">
      <c r="A808" s="94" t="str">
        <f>IF(SPtemplate2!A808="","",SPtemplate2!A808)</f>
        <v/>
      </c>
      <c r="B808" s="94" t="str">
        <f>IF(SPtemplate2!G808="","",SPtemplate2!G808)</f>
        <v/>
      </c>
      <c r="C808" s="94" t="str">
        <f>IF(SPtemplate2!C808="","",SPtemplate2!C808)</f>
        <v/>
      </c>
      <c r="D808" s="94" t="str">
        <f>IF(SPtemplate2!D808="","", SPtemplate2!D808)</f>
        <v/>
      </c>
      <c r="E808" s="94" t="str">
        <f>IF(SPtemplate2!E808="","",SPtemplate2!E808)</f>
        <v/>
      </c>
      <c r="F808" s="94" t="s">
        <v>114</v>
      </c>
      <c r="G808" s="94" t="str">
        <f>IF(SPtemplate2!C808="","",SPtemplate2!C808)</f>
        <v/>
      </c>
    </row>
    <row r="809" spans="1:7" x14ac:dyDescent="0.25">
      <c r="A809" s="94" t="str">
        <f>IF(SPtemplate2!A809="","",SPtemplate2!A809)</f>
        <v/>
      </c>
      <c r="B809" s="94" t="str">
        <f>IF(SPtemplate2!G809="","",SPtemplate2!G809)</f>
        <v/>
      </c>
      <c r="C809" s="94" t="str">
        <f>IF(SPtemplate2!C809="","",SPtemplate2!C809)</f>
        <v/>
      </c>
      <c r="D809" s="94" t="str">
        <f>IF(SPtemplate2!D809="","", SPtemplate2!D809)</f>
        <v/>
      </c>
      <c r="E809" s="94" t="str">
        <f>IF(SPtemplate2!E809="","",SPtemplate2!E809)</f>
        <v/>
      </c>
      <c r="F809" s="94" t="s">
        <v>114</v>
      </c>
      <c r="G809" s="94" t="str">
        <f>IF(SPtemplate2!C809="","",SPtemplate2!C809)</f>
        <v/>
      </c>
    </row>
    <row r="810" spans="1:7" x14ac:dyDescent="0.25">
      <c r="A810" s="94" t="str">
        <f>IF(SPtemplate2!A810="","",SPtemplate2!A810)</f>
        <v/>
      </c>
      <c r="B810" s="94" t="str">
        <f>IF(SPtemplate2!G810="","",SPtemplate2!G810)</f>
        <v/>
      </c>
      <c r="C810" s="94" t="str">
        <f>IF(SPtemplate2!C810="","",SPtemplate2!C810)</f>
        <v/>
      </c>
      <c r="D810" s="94" t="str">
        <f>IF(SPtemplate2!D810="","", SPtemplate2!D810)</f>
        <v/>
      </c>
      <c r="E810" s="94" t="str">
        <f>IF(SPtemplate2!E810="","",SPtemplate2!E810)</f>
        <v/>
      </c>
      <c r="F810" s="94" t="s">
        <v>114</v>
      </c>
      <c r="G810" s="94" t="str">
        <f>IF(SPtemplate2!C810="","",SPtemplate2!C810)</f>
        <v/>
      </c>
    </row>
    <row r="811" spans="1:7" x14ac:dyDescent="0.25">
      <c r="A811" s="94" t="str">
        <f>IF(SPtemplate2!A811="","",SPtemplate2!A811)</f>
        <v/>
      </c>
      <c r="B811" s="94" t="str">
        <f>IF(SPtemplate2!G811="","",SPtemplate2!G811)</f>
        <v/>
      </c>
      <c r="C811" s="94" t="str">
        <f>IF(SPtemplate2!C811="","",SPtemplate2!C811)</f>
        <v/>
      </c>
      <c r="D811" s="94" t="str">
        <f>IF(SPtemplate2!D811="","", SPtemplate2!D811)</f>
        <v/>
      </c>
      <c r="E811" s="94" t="str">
        <f>IF(SPtemplate2!E811="","",SPtemplate2!E811)</f>
        <v/>
      </c>
      <c r="F811" s="94" t="s">
        <v>114</v>
      </c>
      <c r="G811" s="94" t="str">
        <f>IF(SPtemplate2!C811="","",SPtemplate2!C811)</f>
        <v/>
      </c>
    </row>
    <row r="812" spans="1:7" x14ac:dyDescent="0.25">
      <c r="A812" s="94" t="str">
        <f>IF(SPtemplate2!A812="","",SPtemplate2!A812)</f>
        <v/>
      </c>
      <c r="B812" s="94" t="str">
        <f>IF(SPtemplate2!G812="","",SPtemplate2!G812)</f>
        <v/>
      </c>
      <c r="C812" s="94" t="str">
        <f>IF(SPtemplate2!C812="","",SPtemplate2!C812)</f>
        <v/>
      </c>
      <c r="D812" s="94" t="str">
        <f>IF(SPtemplate2!D812="","", SPtemplate2!D812)</f>
        <v/>
      </c>
      <c r="E812" s="94" t="str">
        <f>IF(SPtemplate2!E812="","",SPtemplate2!E812)</f>
        <v/>
      </c>
      <c r="F812" s="94" t="s">
        <v>114</v>
      </c>
      <c r="G812" s="94" t="str">
        <f>IF(SPtemplate2!C812="","",SPtemplate2!C812)</f>
        <v/>
      </c>
    </row>
    <row r="813" spans="1:7" x14ac:dyDescent="0.25">
      <c r="A813" s="94" t="str">
        <f>IF(SPtemplate2!A813="","",SPtemplate2!A813)</f>
        <v/>
      </c>
      <c r="B813" s="94" t="str">
        <f>IF(SPtemplate2!G813="","",SPtemplate2!G813)</f>
        <v/>
      </c>
      <c r="C813" s="94" t="str">
        <f>IF(SPtemplate2!C813="","",SPtemplate2!C813)</f>
        <v/>
      </c>
      <c r="D813" s="94" t="str">
        <f>IF(SPtemplate2!D813="","", SPtemplate2!D813)</f>
        <v/>
      </c>
      <c r="E813" s="94" t="str">
        <f>IF(SPtemplate2!E813="","",SPtemplate2!E813)</f>
        <v/>
      </c>
      <c r="F813" s="94" t="s">
        <v>114</v>
      </c>
      <c r="G813" s="94" t="str">
        <f>IF(SPtemplate2!C813="","",SPtemplate2!C813)</f>
        <v/>
      </c>
    </row>
    <row r="814" spans="1:7" x14ac:dyDescent="0.25">
      <c r="A814" s="94" t="str">
        <f>IF(SPtemplate2!A814="","",SPtemplate2!A814)</f>
        <v/>
      </c>
      <c r="B814" s="94" t="str">
        <f>IF(SPtemplate2!G814="","",SPtemplate2!G814)</f>
        <v/>
      </c>
      <c r="C814" s="94" t="str">
        <f>IF(SPtemplate2!C814="","",SPtemplate2!C814)</f>
        <v/>
      </c>
      <c r="D814" s="94" t="str">
        <f>IF(SPtemplate2!D814="","", SPtemplate2!D814)</f>
        <v/>
      </c>
      <c r="E814" s="94" t="str">
        <f>IF(SPtemplate2!E814="","",SPtemplate2!E814)</f>
        <v/>
      </c>
      <c r="F814" s="94" t="s">
        <v>114</v>
      </c>
      <c r="G814" s="94" t="str">
        <f>IF(SPtemplate2!C814="","",SPtemplate2!C814)</f>
        <v/>
      </c>
    </row>
    <row r="815" spans="1:7" x14ac:dyDescent="0.25">
      <c r="A815" s="94" t="str">
        <f>IF(SPtemplate2!A815="","",SPtemplate2!A815)</f>
        <v/>
      </c>
      <c r="B815" s="94" t="str">
        <f>IF(SPtemplate2!G815="","",SPtemplate2!G815)</f>
        <v/>
      </c>
      <c r="C815" s="94" t="str">
        <f>IF(SPtemplate2!C815="","",SPtemplate2!C815)</f>
        <v/>
      </c>
      <c r="D815" s="94" t="str">
        <f>IF(SPtemplate2!D815="","", SPtemplate2!D815)</f>
        <v/>
      </c>
      <c r="E815" s="94" t="str">
        <f>IF(SPtemplate2!E815="","",SPtemplate2!E815)</f>
        <v/>
      </c>
      <c r="F815" s="94" t="s">
        <v>114</v>
      </c>
      <c r="G815" s="94" t="str">
        <f>IF(SPtemplate2!C815="","",SPtemplate2!C815)</f>
        <v/>
      </c>
    </row>
    <row r="816" spans="1:7" x14ac:dyDescent="0.25">
      <c r="A816" s="94" t="str">
        <f>IF(SPtemplate2!A816="","",SPtemplate2!A816)</f>
        <v/>
      </c>
      <c r="B816" s="94" t="str">
        <f>IF(SPtemplate2!G816="","",SPtemplate2!G816)</f>
        <v/>
      </c>
      <c r="C816" s="94" t="str">
        <f>IF(SPtemplate2!C816="","",SPtemplate2!C816)</f>
        <v/>
      </c>
      <c r="D816" s="94" t="str">
        <f>IF(SPtemplate2!D816="","", SPtemplate2!D816)</f>
        <v/>
      </c>
      <c r="E816" s="94" t="str">
        <f>IF(SPtemplate2!E816="","",SPtemplate2!E816)</f>
        <v/>
      </c>
      <c r="F816" s="94" t="s">
        <v>114</v>
      </c>
      <c r="G816" s="94" t="str">
        <f>IF(SPtemplate2!C816="","",SPtemplate2!C816)</f>
        <v/>
      </c>
    </row>
    <row r="817" spans="1:7" x14ac:dyDescent="0.25">
      <c r="A817" s="94" t="str">
        <f>IF(SPtemplate2!A817="","",SPtemplate2!A817)</f>
        <v/>
      </c>
      <c r="B817" s="94" t="str">
        <f>IF(SPtemplate2!G817="","",SPtemplate2!G817)</f>
        <v/>
      </c>
      <c r="C817" s="94" t="str">
        <f>IF(SPtemplate2!C817="","",SPtemplate2!C817)</f>
        <v/>
      </c>
      <c r="D817" s="94" t="str">
        <f>IF(SPtemplate2!D817="","", SPtemplate2!D817)</f>
        <v/>
      </c>
      <c r="E817" s="94" t="str">
        <f>IF(SPtemplate2!E817="","",SPtemplate2!E817)</f>
        <v/>
      </c>
      <c r="F817" s="94" t="s">
        <v>114</v>
      </c>
      <c r="G817" s="94" t="str">
        <f>IF(SPtemplate2!C817="","",SPtemplate2!C817)</f>
        <v/>
      </c>
    </row>
    <row r="818" spans="1:7" x14ac:dyDescent="0.25">
      <c r="A818" s="94" t="str">
        <f>IF(SPtemplate2!A818="","",SPtemplate2!A818)</f>
        <v/>
      </c>
      <c r="B818" s="94" t="str">
        <f>IF(SPtemplate2!G818="","",SPtemplate2!G818)</f>
        <v/>
      </c>
      <c r="C818" s="94" t="str">
        <f>IF(SPtemplate2!C818="","",SPtemplate2!C818)</f>
        <v/>
      </c>
      <c r="D818" s="94" t="str">
        <f>IF(SPtemplate2!D818="","", SPtemplate2!D818)</f>
        <v/>
      </c>
      <c r="E818" s="94" t="str">
        <f>IF(SPtemplate2!E818="","",SPtemplate2!E818)</f>
        <v/>
      </c>
      <c r="F818" s="94" t="s">
        <v>114</v>
      </c>
      <c r="G818" s="94" t="str">
        <f>IF(SPtemplate2!C818="","",SPtemplate2!C818)</f>
        <v/>
      </c>
    </row>
    <row r="819" spans="1:7" x14ac:dyDescent="0.25">
      <c r="A819" s="94" t="str">
        <f>IF(SPtemplate2!A819="","",SPtemplate2!A819)</f>
        <v/>
      </c>
      <c r="B819" s="94" t="str">
        <f>IF(SPtemplate2!G819="","",SPtemplate2!G819)</f>
        <v/>
      </c>
      <c r="C819" s="94" t="str">
        <f>IF(SPtemplate2!C819="","",SPtemplate2!C819)</f>
        <v/>
      </c>
      <c r="D819" s="94" t="str">
        <f>IF(SPtemplate2!D819="","", SPtemplate2!D819)</f>
        <v/>
      </c>
      <c r="E819" s="94" t="str">
        <f>IF(SPtemplate2!E819="","",SPtemplate2!E819)</f>
        <v/>
      </c>
      <c r="F819" s="94" t="s">
        <v>114</v>
      </c>
      <c r="G819" s="94" t="str">
        <f>IF(SPtemplate2!C819="","",SPtemplate2!C819)</f>
        <v/>
      </c>
    </row>
    <row r="820" spans="1:7" x14ac:dyDescent="0.25">
      <c r="A820" s="94" t="str">
        <f>IF(SPtemplate2!A820="","",SPtemplate2!A820)</f>
        <v/>
      </c>
      <c r="B820" s="94" t="str">
        <f>IF(SPtemplate2!G820="","",SPtemplate2!G820)</f>
        <v/>
      </c>
      <c r="C820" s="94" t="str">
        <f>IF(SPtemplate2!C820="","",SPtemplate2!C820)</f>
        <v/>
      </c>
      <c r="D820" s="94" t="str">
        <f>IF(SPtemplate2!D820="","", SPtemplate2!D820)</f>
        <v/>
      </c>
      <c r="E820" s="94" t="str">
        <f>IF(SPtemplate2!E820="","",SPtemplate2!E820)</f>
        <v/>
      </c>
      <c r="F820" s="94" t="s">
        <v>114</v>
      </c>
      <c r="G820" s="94" t="str">
        <f>IF(SPtemplate2!C820="","",SPtemplate2!C820)</f>
        <v/>
      </c>
    </row>
    <row r="821" spans="1:7" x14ac:dyDescent="0.25">
      <c r="A821" s="94" t="str">
        <f>IF(SPtemplate2!A821="","",SPtemplate2!A821)</f>
        <v/>
      </c>
      <c r="B821" s="94" t="str">
        <f>IF(SPtemplate2!G821="","",SPtemplate2!G821)</f>
        <v/>
      </c>
      <c r="C821" s="94" t="str">
        <f>IF(SPtemplate2!C821="","",SPtemplate2!C821)</f>
        <v/>
      </c>
      <c r="D821" s="94" t="str">
        <f>IF(SPtemplate2!D821="","", SPtemplate2!D821)</f>
        <v/>
      </c>
      <c r="E821" s="94" t="str">
        <f>IF(SPtemplate2!E821="","",SPtemplate2!E821)</f>
        <v/>
      </c>
      <c r="F821" s="94" t="s">
        <v>114</v>
      </c>
      <c r="G821" s="94" t="str">
        <f>IF(SPtemplate2!C821="","",SPtemplate2!C821)</f>
        <v/>
      </c>
    </row>
    <row r="822" spans="1:7" x14ac:dyDescent="0.25">
      <c r="A822" s="94" t="str">
        <f>IF(SPtemplate2!A822="","",SPtemplate2!A822)</f>
        <v/>
      </c>
      <c r="B822" s="94" t="str">
        <f>IF(SPtemplate2!G822="","",SPtemplate2!G822)</f>
        <v/>
      </c>
      <c r="C822" s="94" t="str">
        <f>IF(SPtemplate2!C822="","",SPtemplate2!C822)</f>
        <v/>
      </c>
      <c r="D822" s="94" t="str">
        <f>IF(SPtemplate2!D822="","", SPtemplate2!D822)</f>
        <v/>
      </c>
      <c r="E822" s="94" t="str">
        <f>IF(SPtemplate2!E822="","",SPtemplate2!E822)</f>
        <v/>
      </c>
      <c r="F822" s="94" t="s">
        <v>114</v>
      </c>
      <c r="G822" s="94" t="str">
        <f>IF(SPtemplate2!C822="","",SPtemplate2!C822)</f>
        <v/>
      </c>
    </row>
    <row r="823" spans="1:7" x14ac:dyDescent="0.25">
      <c r="A823" s="94" t="str">
        <f>IF(SPtemplate2!A823="","",SPtemplate2!A823)</f>
        <v/>
      </c>
      <c r="B823" s="94" t="str">
        <f>IF(SPtemplate2!G823="","",SPtemplate2!G823)</f>
        <v/>
      </c>
      <c r="C823" s="94" t="str">
        <f>IF(SPtemplate2!C823="","",SPtemplate2!C823)</f>
        <v/>
      </c>
      <c r="D823" s="94" t="str">
        <f>IF(SPtemplate2!D823="","", SPtemplate2!D823)</f>
        <v/>
      </c>
      <c r="E823" s="94" t="str">
        <f>IF(SPtemplate2!E823="","",SPtemplate2!E823)</f>
        <v/>
      </c>
      <c r="F823" s="94" t="s">
        <v>114</v>
      </c>
      <c r="G823" s="94" t="str">
        <f>IF(SPtemplate2!C823="","",SPtemplate2!C823)</f>
        <v/>
      </c>
    </row>
    <row r="824" spans="1:7" x14ac:dyDescent="0.25">
      <c r="A824" s="94" t="str">
        <f>IF(SPtemplate2!A824="","",SPtemplate2!A824)</f>
        <v/>
      </c>
      <c r="B824" s="94" t="str">
        <f>IF(SPtemplate2!G824="","",SPtemplate2!G824)</f>
        <v/>
      </c>
      <c r="C824" s="94" t="str">
        <f>IF(SPtemplate2!C824="","",SPtemplate2!C824)</f>
        <v/>
      </c>
      <c r="D824" s="94" t="str">
        <f>IF(SPtemplate2!D824="","", SPtemplate2!D824)</f>
        <v/>
      </c>
      <c r="E824" s="94" t="str">
        <f>IF(SPtemplate2!E824="","",SPtemplate2!E824)</f>
        <v/>
      </c>
      <c r="F824" s="94" t="s">
        <v>114</v>
      </c>
      <c r="G824" s="94" t="str">
        <f>IF(SPtemplate2!C824="","",SPtemplate2!C824)</f>
        <v/>
      </c>
    </row>
    <row r="825" spans="1:7" x14ac:dyDescent="0.25">
      <c r="A825" s="94" t="str">
        <f>IF(SPtemplate2!A825="","",SPtemplate2!A825)</f>
        <v/>
      </c>
      <c r="B825" s="94" t="str">
        <f>IF(SPtemplate2!G825="","",SPtemplate2!G825)</f>
        <v/>
      </c>
      <c r="C825" s="94" t="str">
        <f>IF(SPtemplate2!C825="","",SPtemplate2!C825)</f>
        <v/>
      </c>
      <c r="D825" s="94" t="str">
        <f>IF(SPtemplate2!D825="","", SPtemplate2!D825)</f>
        <v/>
      </c>
      <c r="E825" s="94" t="str">
        <f>IF(SPtemplate2!E825="","",SPtemplate2!E825)</f>
        <v/>
      </c>
      <c r="F825" s="94" t="s">
        <v>114</v>
      </c>
      <c r="G825" s="94" t="str">
        <f>IF(SPtemplate2!C825="","",SPtemplate2!C825)</f>
        <v/>
      </c>
    </row>
    <row r="826" spans="1:7" x14ac:dyDescent="0.25">
      <c r="A826" s="94" t="str">
        <f>IF(SPtemplate2!A826="","",SPtemplate2!A826)</f>
        <v/>
      </c>
      <c r="B826" s="94" t="str">
        <f>IF(SPtemplate2!G826="","",SPtemplate2!G826)</f>
        <v/>
      </c>
      <c r="C826" s="94" t="str">
        <f>IF(SPtemplate2!C826="","",SPtemplate2!C826)</f>
        <v/>
      </c>
      <c r="D826" s="94" t="str">
        <f>IF(SPtemplate2!D826="","", SPtemplate2!D826)</f>
        <v/>
      </c>
      <c r="E826" s="94" t="str">
        <f>IF(SPtemplate2!E826="","",SPtemplate2!E826)</f>
        <v/>
      </c>
      <c r="F826" s="94" t="s">
        <v>114</v>
      </c>
      <c r="G826" s="94" t="str">
        <f>IF(SPtemplate2!C826="","",SPtemplate2!C826)</f>
        <v/>
      </c>
    </row>
    <row r="827" spans="1:7" x14ac:dyDescent="0.25">
      <c r="A827" s="94" t="str">
        <f>IF(SPtemplate2!A827="","",SPtemplate2!A827)</f>
        <v/>
      </c>
      <c r="B827" s="94" t="str">
        <f>IF(SPtemplate2!G827="","",SPtemplate2!G827)</f>
        <v/>
      </c>
      <c r="C827" s="94" t="str">
        <f>IF(SPtemplate2!C827="","",SPtemplate2!C827)</f>
        <v/>
      </c>
      <c r="D827" s="94" t="str">
        <f>IF(SPtemplate2!D827="","", SPtemplate2!D827)</f>
        <v/>
      </c>
      <c r="E827" s="94" t="str">
        <f>IF(SPtemplate2!E827="","",SPtemplate2!E827)</f>
        <v/>
      </c>
      <c r="F827" s="94" t="s">
        <v>114</v>
      </c>
      <c r="G827" s="94" t="str">
        <f>IF(SPtemplate2!C827="","",SPtemplate2!C827)</f>
        <v/>
      </c>
    </row>
    <row r="828" spans="1:7" x14ac:dyDescent="0.25">
      <c r="A828" s="94" t="str">
        <f>IF(SPtemplate2!A828="","",SPtemplate2!A828)</f>
        <v/>
      </c>
      <c r="B828" s="94" t="str">
        <f>IF(SPtemplate2!G828="","",SPtemplate2!G828)</f>
        <v/>
      </c>
      <c r="C828" s="94" t="str">
        <f>IF(SPtemplate2!C828="","",SPtemplate2!C828)</f>
        <v/>
      </c>
      <c r="D828" s="94" t="str">
        <f>IF(SPtemplate2!D828="","", SPtemplate2!D828)</f>
        <v/>
      </c>
      <c r="E828" s="94" t="str">
        <f>IF(SPtemplate2!E828="","",SPtemplate2!E828)</f>
        <v/>
      </c>
      <c r="F828" s="94" t="s">
        <v>114</v>
      </c>
      <c r="G828" s="94" t="str">
        <f>IF(SPtemplate2!C828="","",SPtemplate2!C828)</f>
        <v/>
      </c>
    </row>
    <row r="829" spans="1:7" x14ac:dyDescent="0.25">
      <c r="A829" s="94" t="str">
        <f>IF(SPtemplate2!A829="","",SPtemplate2!A829)</f>
        <v/>
      </c>
      <c r="B829" s="94" t="str">
        <f>IF(SPtemplate2!G829="","",SPtemplate2!G829)</f>
        <v/>
      </c>
      <c r="C829" s="94" t="str">
        <f>IF(SPtemplate2!C829="","",SPtemplate2!C829)</f>
        <v/>
      </c>
      <c r="D829" s="94" t="str">
        <f>IF(SPtemplate2!D829="","", SPtemplate2!D829)</f>
        <v/>
      </c>
      <c r="E829" s="94" t="str">
        <f>IF(SPtemplate2!E829="","",SPtemplate2!E829)</f>
        <v/>
      </c>
      <c r="F829" s="94" t="s">
        <v>114</v>
      </c>
      <c r="G829" s="94" t="str">
        <f>IF(SPtemplate2!C829="","",SPtemplate2!C829)</f>
        <v/>
      </c>
    </row>
    <row r="830" spans="1:7" x14ac:dyDescent="0.25">
      <c r="A830" s="94" t="str">
        <f>IF(SPtemplate2!A830="","",SPtemplate2!A830)</f>
        <v/>
      </c>
      <c r="B830" s="94" t="str">
        <f>IF(SPtemplate2!G830="","",SPtemplate2!G830)</f>
        <v/>
      </c>
      <c r="C830" s="94" t="str">
        <f>IF(SPtemplate2!C830="","",SPtemplate2!C830)</f>
        <v/>
      </c>
      <c r="D830" s="94" t="str">
        <f>IF(SPtemplate2!D830="","", SPtemplate2!D830)</f>
        <v/>
      </c>
      <c r="E830" s="94" t="str">
        <f>IF(SPtemplate2!E830="","",SPtemplate2!E830)</f>
        <v/>
      </c>
      <c r="F830" s="94" t="s">
        <v>114</v>
      </c>
      <c r="G830" s="94" t="str">
        <f>IF(SPtemplate2!C830="","",SPtemplate2!C830)</f>
        <v/>
      </c>
    </row>
    <row r="831" spans="1:7" x14ac:dyDescent="0.25">
      <c r="A831" s="94" t="str">
        <f>IF(SPtemplate2!A831="","",SPtemplate2!A831)</f>
        <v/>
      </c>
      <c r="B831" s="94" t="str">
        <f>IF(SPtemplate2!G831="","",SPtemplate2!G831)</f>
        <v/>
      </c>
      <c r="C831" s="94" t="str">
        <f>IF(SPtemplate2!C831="","",SPtemplate2!C831)</f>
        <v/>
      </c>
      <c r="D831" s="94" t="str">
        <f>IF(SPtemplate2!D831="","", SPtemplate2!D831)</f>
        <v/>
      </c>
      <c r="E831" s="94" t="str">
        <f>IF(SPtemplate2!E831="","",SPtemplate2!E831)</f>
        <v/>
      </c>
      <c r="F831" s="94" t="s">
        <v>114</v>
      </c>
      <c r="G831" s="94" t="str">
        <f>IF(SPtemplate2!C831="","",SPtemplate2!C831)</f>
        <v/>
      </c>
    </row>
    <row r="832" spans="1:7" x14ac:dyDescent="0.25">
      <c r="A832" s="94" t="str">
        <f>IF(SPtemplate2!A832="","",SPtemplate2!A832)</f>
        <v/>
      </c>
      <c r="B832" s="94" t="str">
        <f>IF(SPtemplate2!G832="","",SPtemplate2!G832)</f>
        <v/>
      </c>
      <c r="C832" s="94" t="str">
        <f>IF(SPtemplate2!C832="","",SPtemplate2!C832)</f>
        <v/>
      </c>
      <c r="D832" s="94" t="str">
        <f>IF(SPtemplate2!D832="","", SPtemplate2!D832)</f>
        <v/>
      </c>
      <c r="E832" s="94" t="str">
        <f>IF(SPtemplate2!E832="","",SPtemplate2!E832)</f>
        <v/>
      </c>
      <c r="F832" s="94" t="s">
        <v>114</v>
      </c>
      <c r="G832" s="94" t="str">
        <f>IF(SPtemplate2!C832="","",SPtemplate2!C832)</f>
        <v/>
      </c>
    </row>
    <row r="833" spans="1:7" x14ac:dyDescent="0.25">
      <c r="A833" s="94" t="str">
        <f>IF(SPtemplate2!A833="","",SPtemplate2!A833)</f>
        <v/>
      </c>
      <c r="B833" s="94" t="str">
        <f>IF(SPtemplate2!G833="","",SPtemplate2!G833)</f>
        <v/>
      </c>
      <c r="C833" s="94" t="str">
        <f>IF(SPtemplate2!C833="","",SPtemplate2!C833)</f>
        <v/>
      </c>
      <c r="D833" s="94" t="str">
        <f>IF(SPtemplate2!D833="","", SPtemplate2!D833)</f>
        <v/>
      </c>
      <c r="E833" s="94" t="str">
        <f>IF(SPtemplate2!E833="","",SPtemplate2!E833)</f>
        <v/>
      </c>
      <c r="F833" s="94" t="s">
        <v>114</v>
      </c>
      <c r="G833" s="94" t="str">
        <f>IF(SPtemplate2!C833="","",SPtemplate2!C833)</f>
        <v/>
      </c>
    </row>
    <row r="834" spans="1:7" x14ac:dyDescent="0.25">
      <c r="A834" s="94" t="str">
        <f>IF(SPtemplate2!A834="","",SPtemplate2!A834)</f>
        <v/>
      </c>
      <c r="B834" s="94" t="str">
        <f>IF(SPtemplate2!G834="","",SPtemplate2!G834)</f>
        <v/>
      </c>
      <c r="C834" s="94" t="str">
        <f>IF(SPtemplate2!C834="","",SPtemplate2!C834)</f>
        <v/>
      </c>
      <c r="D834" s="94" t="str">
        <f>IF(SPtemplate2!D834="","", SPtemplate2!D834)</f>
        <v/>
      </c>
      <c r="E834" s="94" t="str">
        <f>IF(SPtemplate2!E834="","",SPtemplate2!E834)</f>
        <v/>
      </c>
      <c r="F834" s="94" t="s">
        <v>114</v>
      </c>
      <c r="G834" s="94" t="str">
        <f>IF(SPtemplate2!C834="","",SPtemplate2!C834)</f>
        <v/>
      </c>
    </row>
    <row r="835" spans="1:7" x14ac:dyDescent="0.25">
      <c r="A835" s="94" t="str">
        <f>IF(SPtemplate2!A835="","",SPtemplate2!A835)</f>
        <v/>
      </c>
      <c r="B835" s="94" t="str">
        <f>IF(SPtemplate2!G835="","",SPtemplate2!G835)</f>
        <v/>
      </c>
      <c r="C835" s="94" t="str">
        <f>IF(SPtemplate2!C835="","",SPtemplate2!C835)</f>
        <v/>
      </c>
      <c r="D835" s="94" t="str">
        <f>IF(SPtemplate2!D835="","", SPtemplate2!D835)</f>
        <v/>
      </c>
      <c r="E835" s="94" t="str">
        <f>IF(SPtemplate2!E835="","",SPtemplate2!E835)</f>
        <v/>
      </c>
      <c r="F835" s="94" t="s">
        <v>114</v>
      </c>
      <c r="G835" s="94" t="str">
        <f>IF(SPtemplate2!C835="","",SPtemplate2!C835)</f>
        <v/>
      </c>
    </row>
    <row r="836" spans="1:7" x14ac:dyDescent="0.25">
      <c r="A836" s="94" t="str">
        <f>IF(SPtemplate2!A836="","",SPtemplate2!A836)</f>
        <v/>
      </c>
      <c r="B836" s="94" t="str">
        <f>IF(SPtemplate2!G836="","",SPtemplate2!G836)</f>
        <v/>
      </c>
      <c r="C836" s="94" t="str">
        <f>IF(SPtemplate2!C836="","",SPtemplate2!C836)</f>
        <v/>
      </c>
      <c r="D836" s="94" t="str">
        <f>IF(SPtemplate2!D836="","", SPtemplate2!D836)</f>
        <v/>
      </c>
      <c r="E836" s="94" t="str">
        <f>IF(SPtemplate2!E836="","",SPtemplate2!E836)</f>
        <v/>
      </c>
      <c r="F836" s="94" t="s">
        <v>114</v>
      </c>
      <c r="G836" s="94" t="str">
        <f>IF(SPtemplate2!C836="","",SPtemplate2!C836)</f>
        <v/>
      </c>
    </row>
    <row r="837" spans="1:7" x14ac:dyDescent="0.25">
      <c r="A837" s="94" t="str">
        <f>IF(SPtemplate2!A837="","",SPtemplate2!A837)</f>
        <v/>
      </c>
      <c r="B837" s="94" t="str">
        <f>IF(SPtemplate2!G837="","",SPtemplate2!G837)</f>
        <v/>
      </c>
      <c r="C837" s="94" t="str">
        <f>IF(SPtemplate2!C837="","",SPtemplate2!C837)</f>
        <v/>
      </c>
      <c r="D837" s="94" t="str">
        <f>IF(SPtemplate2!D837="","", SPtemplate2!D837)</f>
        <v/>
      </c>
      <c r="E837" s="94" t="str">
        <f>IF(SPtemplate2!E837="","",SPtemplate2!E837)</f>
        <v/>
      </c>
      <c r="F837" s="94" t="s">
        <v>114</v>
      </c>
      <c r="G837" s="94" t="str">
        <f>IF(SPtemplate2!C837="","",SPtemplate2!C837)</f>
        <v/>
      </c>
    </row>
    <row r="838" spans="1:7" x14ac:dyDescent="0.25">
      <c r="A838" s="94" t="str">
        <f>IF(SPtemplate2!A838="","",SPtemplate2!A838)</f>
        <v/>
      </c>
      <c r="B838" s="94" t="str">
        <f>IF(SPtemplate2!G838="","",SPtemplate2!G838)</f>
        <v/>
      </c>
      <c r="C838" s="94" t="str">
        <f>IF(SPtemplate2!C838="","",SPtemplate2!C838)</f>
        <v/>
      </c>
      <c r="D838" s="94" t="str">
        <f>IF(SPtemplate2!D838="","", SPtemplate2!D838)</f>
        <v/>
      </c>
      <c r="E838" s="94" t="str">
        <f>IF(SPtemplate2!E838="","",SPtemplate2!E838)</f>
        <v/>
      </c>
      <c r="F838" s="94" t="s">
        <v>114</v>
      </c>
      <c r="G838" s="94" t="str">
        <f>IF(SPtemplate2!C838="","",SPtemplate2!C838)</f>
        <v/>
      </c>
    </row>
    <row r="839" spans="1:7" x14ac:dyDescent="0.25">
      <c r="A839" s="94" t="str">
        <f>IF(SPtemplate2!A839="","",SPtemplate2!A839)</f>
        <v/>
      </c>
      <c r="B839" s="94" t="str">
        <f>IF(SPtemplate2!G839="","",SPtemplate2!G839)</f>
        <v/>
      </c>
      <c r="C839" s="94" t="str">
        <f>IF(SPtemplate2!C839="","",SPtemplate2!C839)</f>
        <v/>
      </c>
      <c r="D839" s="94" t="str">
        <f>IF(SPtemplate2!D839="","", SPtemplate2!D839)</f>
        <v/>
      </c>
      <c r="E839" s="94" t="str">
        <f>IF(SPtemplate2!E839="","",SPtemplate2!E839)</f>
        <v/>
      </c>
      <c r="F839" s="94" t="s">
        <v>114</v>
      </c>
      <c r="G839" s="94" t="str">
        <f>IF(SPtemplate2!C839="","",SPtemplate2!C839)</f>
        <v/>
      </c>
    </row>
    <row r="840" spans="1:7" x14ac:dyDescent="0.25">
      <c r="A840" s="94" t="str">
        <f>IF(SPtemplate2!A840="","",SPtemplate2!A840)</f>
        <v/>
      </c>
      <c r="B840" s="94" t="str">
        <f>IF(SPtemplate2!G840="","",SPtemplate2!G840)</f>
        <v/>
      </c>
      <c r="C840" s="94" t="str">
        <f>IF(SPtemplate2!C840="","",SPtemplate2!C840)</f>
        <v/>
      </c>
      <c r="D840" s="94" t="str">
        <f>IF(SPtemplate2!D840="","", SPtemplate2!D840)</f>
        <v/>
      </c>
      <c r="E840" s="94" t="str">
        <f>IF(SPtemplate2!E840="","",SPtemplate2!E840)</f>
        <v/>
      </c>
      <c r="F840" s="94" t="s">
        <v>114</v>
      </c>
      <c r="G840" s="94" t="str">
        <f>IF(SPtemplate2!C840="","",SPtemplate2!C840)</f>
        <v/>
      </c>
    </row>
    <row r="841" spans="1:7" x14ac:dyDescent="0.25">
      <c r="A841" s="94" t="str">
        <f>IF(SPtemplate2!A841="","",SPtemplate2!A841)</f>
        <v/>
      </c>
      <c r="B841" s="94" t="str">
        <f>IF(SPtemplate2!G841="","",SPtemplate2!G841)</f>
        <v/>
      </c>
      <c r="C841" s="94" t="str">
        <f>IF(SPtemplate2!C841="","",SPtemplate2!C841)</f>
        <v/>
      </c>
      <c r="D841" s="94" t="str">
        <f>IF(SPtemplate2!D841="","", SPtemplate2!D841)</f>
        <v/>
      </c>
      <c r="E841" s="94" t="str">
        <f>IF(SPtemplate2!E841="","",SPtemplate2!E841)</f>
        <v/>
      </c>
      <c r="F841" s="94" t="s">
        <v>114</v>
      </c>
      <c r="G841" s="94" t="str">
        <f>IF(SPtemplate2!C841="","",SPtemplate2!C841)</f>
        <v/>
      </c>
    </row>
    <row r="842" spans="1:7" x14ac:dyDescent="0.25">
      <c r="A842" s="94" t="str">
        <f>IF(SPtemplate2!A842="","",SPtemplate2!A842)</f>
        <v/>
      </c>
      <c r="B842" s="94" t="str">
        <f>IF(SPtemplate2!G842="","",SPtemplate2!G842)</f>
        <v/>
      </c>
      <c r="C842" s="94" t="str">
        <f>IF(SPtemplate2!C842="","",SPtemplate2!C842)</f>
        <v/>
      </c>
      <c r="D842" s="94" t="str">
        <f>IF(SPtemplate2!D842="","", SPtemplate2!D842)</f>
        <v/>
      </c>
      <c r="E842" s="94" t="str">
        <f>IF(SPtemplate2!E842="","",SPtemplate2!E842)</f>
        <v/>
      </c>
      <c r="F842" s="94" t="s">
        <v>114</v>
      </c>
      <c r="G842" s="94" t="str">
        <f>IF(SPtemplate2!C842="","",SPtemplate2!C842)</f>
        <v/>
      </c>
    </row>
    <row r="843" spans="1:7" x14ac:dyDescent="0.25">
      <c r="A843" s="94" t="str">
        <f>IF(SPtemplate2!A843="","",SPtemplate2!A843)</f>
        <v/>
      </c>
      <c r="B843" s="94" t="str">
        <f>IF(SPtemplate2!G843="","",SPtemplate2!G843)</f>
        <v/>
      </c>
      <c r="C843" s="94" t="str">
        <f>IF(SPtemplate2!C843="","",SPtemplate2!C843)</f>
        <v/>
      </c>
      <c r="D843" s="94" t="str">
        <f>IF(SPtemplate2!D843="","", SPtemplate2!D843)</f>
        <v/>
      </c>
      <c r="E843" s="94" t="str">
        <f>IF(SPtemplate2!E843="","",SPtemplate2!E843)</f>
        <v/>
      </c>
      <c r="F843" s="94" t="s">
        <v>114</v>
      </c>
      <c r="G843" s="94" t="str">
        <f>IF(SPtemplate2!C843="","",SPtemplate2!C843)</f>
        <v/>
      </c>
    </row>
    <row r="844" spans="1:7" x14ac:dyDescent="0.25">
      <c r="A844" s="94" t="str">
        <f>IF(SPtemplate2!A844="","",SPtemplate2!A844)</f>
        <v/>
      </c>
      <c r="B844" s="94" t="str">
        <f>IF(SPtemplate2!G844="","",SPtemplate2!G844)</f>
        <v/>
      </c>
      <c r="C844" s="94" t="str">
        <f>IF(SPtemplate2!C844="","",SPtemplate2!C844)</f>
        <v/>
      </c>
      <c r="D844" s="94" t="str">
        <f>IF(SPtemplate2!D844="","", SPtemplate2!D844)</f>
        <v/>
      </c>
      <c r="E844" s="94" t="str">
        <f>IF(SPtemplate2!E844="","",SPtemplate2!E844)</f>
        <v/>
      </c>
      <c r="F844" s="94" t="s">
        <v>114</v>
      </c>
      <c r="G844" s="94" t="str">
        <f>IF(SPtemplate2!C844="","",SPtemplate2!C844)</f>
        <v/>
      </c>
    </row>
    <row r="845" spans="1:7" x14ac:dyDescent="0.25">
      <c r="A845" s="94" t="str">
        <f>IF(SPtemplate2!A845="","",SPtemplate2!A845)</f>
        <v/>
      </c>
      <c r="B845" s="94" t="str">
        <f>IF(SPtemplate2!G845="","",SPtemplate2!G845)</f>
        <v/>
      </c>
      <c r="C845" s="94" t="str">
        <f>IF(SPtemplate2!C845="","",SPtemplate2!C845)</f>
        <v/>
      </c>
      <c r="D845" s="94" t="str">
        <f>IF(SPtemplate2!D845="","", SPtemplate2!D845)</f>
        <v/>
      </c>
      <c r="E845" s="94" t="str">
        <f>IF(SPtemplate2!E845="","",SPtemplate2!E845)</f>
        <v/>
      </c>
      <c r="F845" s="94" t="s">
        <v>114</v>
      </c>
      <c r="G845" s="94" t="str">
        <f>IF(SPtemplate2!C845="","",SPtemplate2!C845)</f>
        <v/>
      </c>
    </row>
    <row r="846" spans="1:7" x14ac:dyDescent="0.25">
      <c r="A846" s="94" t="str">
        <f>IF(SPtemplate2!A846="","",SPtemplate2!A846)</f>
        <v/>
      </c>
      <c r="B846" s="94" t="str">
        <f>IF(SPtemplate2!G846="","",SPtemplate2!G846)</f>
        <v/>
      </c>
      <c r="C846" s="94" t="str">
        <f>IF(SPtemplate2!C846="","",SPtemplate2!C846)</f>
        <v/>
      </c>
      <c r="D846" s="94" t="str">
        <f>IF(SPtemplate2!D846="","", SPtemplate2!D846)</f>
        <v/>
      </c>
      <c r="E846" s="94" t="str">
        <f>IF(SPtemplate2!E846="","",SPtemplate2!E846)</f>
        <v/>
      </c>
      <c r="F846" s="94" t="s">
        <v>114</v>
      </c>
      <c r="G846" s="94" t="str">
        <f>IF(SPtemplate2!C846="","",SPtemplate2!C846)</f>
        <v/>
      </c>
    </row>
    <row r="847" spans="1:7" x14ac:dyDescent="0.25">
      <c r="A847" s="94" t="str">
        <f>IF(SPtemplate2!A847="","",SPtemplate2!A847)</f>
        <v/>
      </c>
      <c r="B847" s="94" t="str">
        <f>IF(SPtemplate2!G847="","",SPtemplate2!G847)</f>
        <v/>
      </c>
      <c r="C847" s="94" t="str">
        <f>IF(SPtemplate2!C847="","",SPtemplate2!C847)</f>
        <v/>
      </c>
      <c r="D847" s="94" t="str">
        <f>IF(SPtemplate2!D847="","", SPtemplate2!D847)</f>
        <v/>
      </c>
      <c r="E847" s="94" t="str">
        <f>IF(SPtemplate2!E847="","",SPtemplate2!E847)</f>
        <v/>
      </c>
      <c r="F847" s="94" t="s">
        <v>114</v>
      </c>
      <c r="G847" s="94" t="str">
        <f>IF(SPtemplate2!C847="","",SPtemplate2!C847)</f>
        <v/>
      </c>
    </row>
    <row r="848" spans="1:7" x14ac:dyDescent="0.25">
      <c r="A848" s="94" t="str">
        <f>IF(SPtemplate2!A848="","",SPtemplate2!A848)</f>
        <v/>
      </c>
      <c r="B848" s="94" t="str">
        <f>IF(SPtemplate2!G848="","",SPtemplate2!G848)</f>
        <v/>
      </c>
      <c r="C848" s="94" t="str">
        <f>IF(SPtemplate2!C848="","",SPtemplate2!C848)</f>
        <v/>
      </c>
      <c r="D848" s="94" t="str">
        <f>IF(SPtemplate2!D848="","", SPtemplate2!D848)</f>
        <v/>
      </c>
      <c r="E848" s="94" t="str">
        <f>IF(SPtemplate2!E848="","",SPtemplate2!E848)</f>
        <v/>
      </c>
      <c r="F848" s="94" t="s">
        <v>114</v>
      </c>
      <c r="G848" s="94" t="str">
        <f>IF(SPtemplate2!C848="","",SPtemplate2!C848)</f>
        <v/>
      </c>
    </row>
    <row r="849" spans="1:7" x14ac:dyDescent="0.25">
      <c r="A849" s="94" t="str">
        <f>IF(SPtemplate2!A849="","",SPtemplate2!A849)</f>
        <v/>
      </c>
      <c r="B849" s="94" t="str">
        <f>IF(SPtemplate2!G849="","",SPtemplate2!G849)</f>
        <v/>
      </c>
      <c r="C849" s="94" t="str">
        <f>IF(SPtemplate2!C849="","",SPtemplate2!C849)</f>
        <v/>
      </c>
      <c r="D849" s="94" t="str">
        <f>IF(SPtemplate2!D849="","", SPtemplate2!D849)</f>
        <v/>
      </c>
      <c r="E849" s="94" t="str">
        <f>IF(SPtemplate2!E849="","",SPtemplate2!E849)</f>
        <v/>
      </c>
      <c r="F849" s="94" t="s">
        <v>114</v>
      </c>
      <c r="G849" s="94" t="str">
        <f>IF(SPtemplate2!C849="","",SPtemplate2!C849)</f>
        <v/>
      </c>
    </row>
    <row r="850" spans="1:7" x14ac:dyDescent="0.25">
      <c r="A850" s="94" t="str">
        <f>IF(SPtemplate2!A850="","",SPtemplate2!A850)</f>
        <v/>
      </c>
      <c r="B850" s="94" t="str">
        <f>IF(SPtemplate2!G850="","",SPtemplate2!G850)</f>
        <v/>
      </c>
      <c r="C850" s="94" t="str">
        <f>IF(SPtemplate2!C850="","",SPtemplate2!C850)</f>
        <v/>
      </c>
      <c r="D850" s="94" t="str">
        <f>IF(SPtemplate2!D850="","", SPtemplate2!D850)</f>
        <v/>
      </c>
      <c r="E850" s="94" t="str">
        <f>IF(SPtemplate2!E850="","",SPtemplate2!E850)</f>
        <v/>
      </c>
      <c r="F850" s="94" t="s">
        <v>114</v>
      </c>
      <c r="G850" s="94" t="str">
        <f>IF(SPtemplate2!C850="","",SPtemplate2!C850)</f>
        <v/>
      </c>
    </row>
    <row r="851" spans="1:7" x14ac:dyDescent="0.25">
      <c r="A851" s="94" t="str">
        <f>IF(SPtemplate2!A851="","",SPtemplate2!A851)</f>
        <v/>
      </c>
      <c r="B851" s="94" t="str">
        <f>IF(SPtemplate2!G851="","",SPtemplate2!G851)</f>
        <v/>
      </c>
      <c r="C851" s="94" t="str">
        <f>IF(SPtemplate2!C851="","",SPtemplate2!C851)</f>
        <v/>
      </c>
      <c r="D851" s="94" t="str">
        <f>IF(SPtemplate2!D851="","", SPtemplate2!D851)</f>
        <v/>
      </c>
      <c r="E851" s="94" t="str">
        <f>IF(SPtemplate2!E851="","",SPtemplate2!E851)</f>
        <v/>
      </c>
      <c r="F851" s="94" t="s">
        <v>114</v>
      </c>
      <c r="G851" s="94" t="str">
        <f>IF(SPtemplate2!C851="","",SPtemplate2!C851)</f>
        <v/>
      </c>
    </row>
    <row r="852" spans="1:7" x14ac:dyDescent="0.25">
      <c r="A852" s="94" t="str">
        <f>IF(SPtemplate2!A852="","",SPtemplate2!A852)</f>
        <v/>
      </c>
      <c r="B852" s="94" t="str">
        <f>IF(SPtemplate2!G852="","",SPtemplate2!G852)</f>
        <v/>
      </c>
      <c r="C852" s="94" t="str">
        <f>IF(SPtemplate2!C852="","",SPtemplate2!C852)</f>
        <v/>
      </c>
      <c r="D852" s="94" t="str">
        <f>IF(SPtemplate2!D852="","", SPtemplate2!D852)</f>
        <v/>
      </c>
      <c r="E852" s="94" t="str">
        <f>IF(SPtemplate2!E852="","",SPtemplate2!E852)</f>
        <v/>
      </c>
      <c r="F852" s="94" t="s">
        <v>114</v>
      </c>
      <c r="G852" s="94" t="str">
        <f>IF(SPtemplate2!C852="","",SPtemplate2!C852)</f>
        <v/>
      </c>
    </row>
    <row r="853" spans="1:7" x14ac:dyDescent="0.25">
      <c r="A853" s="94" t="str">
        <f>IF(SPtemplate2!A853="","",SPtemplate2!A853)</f>
        <v/>
      </c>
      <c r="B853" s="94" t="str">
        <f>IF(SPtemplate2!G853="","",SPtemplate2!G853)</f>
        <v/>
      </c>
      <c r="C853" s="94" t="str">
        <f>IF(SPtemplate2!C853="","",SPtemplate2!C853)</f>
        <v/>
      </c>
      <c r="D853" s="94" t="str">
        <f>IF(SPtemplate2!D853="","", SPtemplate2!D853)</f>
        <v/>
      </c>
      <c r="E853" s="94" t="str">
        <f>IF(SPtemplate2!E853="","",SPtemplate2!E853)</f>
        <v/>
      </c>
      <c r="F853" s="94" t="s">
        <v>114</v>
      </c>
      <c r="G853" s="94" t="str">
        <f>IF(SPtemplate2!C853="","",SPtemplate2!C853)</f>
        <v/>
      </c>
    </row>
    <row r="854" spans="1:7" x14ac:dyDescent="0.25">
      <c r="A854" s="94" t="str">
        <f>IF(SPtemplate2!A854="","",SPtemplate2!A854)</f>
        <v/>
      </c>
      <c r="B854" s="94" t="str">
        <f>IF(SPtemplate2!G854="","",SPtemplate2!G854)</f>
        <v/>
      </c>
      <c r="C854" s="94" t="str">
        <f>IF(SPtemplate2!C854="","",SPtemplate2!C854)</f>
        <v/>
      </c>
      <c r="D854" s="94" t="str">
        <f>IF(SPtemplate2!D854="","", SPtemplate2!D854)</f>
        <v/>
      </c>
      <c r="E854" s="94" t="str">
        <f>IF(SPtemplate2!E854="","",SPtemplate2!E854)</f>
        <v/>
      </c>
      <c r="F854" s="94" t="s">
        <v>114</v>
      </c>
      <c r="G854" s="94" t="str">
        <f>IF(SPtemplate2!C854="","",SPtemplate2!C854)</f>
        <v/>
      </c>
    </row>
    <row r="855" spans="1:7" x14ac:dyDescent="0.25">
      <c r="A855" s="94" t="str">
        <f>IF(SPtemplate2!A855="","",SPtemplate2!A855)</f>
        <v/>
      </c>
      <c r="B855" s="94" t="str">
        <f>IF(SPtemplate2!G855="","",SPtemplate2!G855)</f>
        <v/>
      </c>
      <c r="C855" s="94" t="str">
        <f>IF(SPtemplate2!C855="","",SPtemplate2!C855)</f>
        <v/>
      </c>
      <c r="D855" s="94" t="str">
        <f>IF(SPtemplate2!D855="","", SPtemplate2!D855)</f>
        <v/>
      </c>
      <c r="E855" s="94" t="str">
        <f>IF(SPtemplate2!E855="","",SPtemplate2!E855)</f>
        <v/>
      </c>
      <c r="F855" s="94" t="s">
        <v>114</v>
      </c>
      <c r="G855" s="94" t="str">
        <f>IF(SPtemplate2!C855="","",SPtemplate2!C855)</f>
        <v/>
      </c>
    </row>
    <row r="856" spans="1:7" x14ac:dyDescent="0.25">
      <c r="A856" s="94" t="str">
        <f>IF(SPtemplate2!A856="","",SPtemplate2!A856)</f>
        <v/>
      </c>
      <c r="B856" s="94" t="str">
        <f>IF(SPtemplate2!G856="","",SPtemplate2!G856)</f>
        <v/>
      </c>
      <c r="C856" s="94" t="str">
        <f>IF(SPtemplate2!C856="","",SPtemplate2!C856)</f>
        <v/>
      </c>
      <c r="D856" s="94" t="str">
        <f>IF(SPtemplate2!D856="","", SPtemplate2!D856)</f>
        <v/>
      </c>
      <c r="E856" s="94" t="str">
        <f>IF(SPtemplate2!E856="","",SPtemplate2!E856)</f>
        <v/>
      </c>
      <c r="F856" s="94" t="s">
        <v>114</v>
      </c>
      <c r="G856" s="94" t="str">
        <f>IF(SPtemplate2!C856="","",SPtemplate2!C856)</f>
        <v/>
      </c>
    </row>
    <row r="857" spans="1:7" x14ac:dyDescent="0.25">
      <c r="A857" s="94" t="str">
        <f>IF(SPtemplate2!A857="","",SPtemplate2!A857)</f>
        <v/>
      </c>
      <c r="B857" s="94" t="str">
        <f>IF(SPtemplate2!G857="","",SPtemplate2!G857)</f>
        <v/>
      </c>
      <c r="C857" s="94" t="str">
        <f>IF(SPtemplate2!C857="","",SPtemplate2!C857)</f>
        <v/>
      </c>
      <c r="D857" s="94" t="str">
        <f>IF(SPtemplate2!D857="","", SPtemplate2!D857)</f>
        <v/>
      </c>
      <c r="E857" s="94" t="str">
        <f>IF(SPtemplate2!E857="","",SPtemplate2!E857)</f>
        <v/>
      </c>
      <c r="F857" s="94" t="s">
        <v>114</v>
      </c>
      <c r="G857" s="94" t="str">
        <f>IF(SPtemplate2!C857="","",SPtemplate2!C857)</f>
        <v/>
      </c>
    </row>
    <row r="858" spans="1:7" x14ac:dyDescent="0.25">
      <c r="A858" s="94" t="str">
        <f>IF(SPtemplate2!A858="","",SPtemplate2!A858)</f>
        <v/>
      </c>
      <c r="B858" s="94" t="str">
        <f>IF(SPtemplate2!G858="","",SPtemplate2!G858)</f>
        <v/>
      </c>
      <c r="C858" s="94" t="str">
        <f>IF(SPtemplate2!C858="","",SPtemplate2!C858)</f>
        <v/>
      </c>
      <c r="D858" s="94" t="str">
        <f>IF(SPtemplate2!D858="","", SPtemplate2!D858)</f>
        <v/>
      </c>
      <c r="E858" s="94" t="str">
        <f>IF(SPtemplate2!E858="","",SPtemplate2!E858)</f>
        <v/>
      </c>
      <c r="F858" s="94" t="s">
        <v>114</v>
      </c>
      <c r="G858" s="94" t="str">
        <f>IF(SPtemplate2!C858="","",SPtemplate2!C858)</f>
        <v/>
      </c>
    </row>
    <row r="859" spans="1:7" x14ac:dyDescent="0.25">
      <c r="A859" s="94" t="str">
        <f>IF(SPtemplate2!A859="","",SPtemplate2!A859)</f>
        <v/>
      </c>
      <c r="B859" s="94" t="str">
        <f>IF(SPtemplate2!G859="","",SPtemplate2!G859)</f>
        <v/>
      </c>
      <c r="C859" s="94" t="str">
        <f>IF(SPtemplate2!C859="","",SPtemplate2!C859)</f>
        <v/>
      </c>
      <c r="D859" s="94" t="str">
        <f>IF(SPtemplate2!D859="","", SPtemplate2!D859)</f>
        <v/>
      </c>
      <c r="E859" s="94" t="str">
        <f>IF(SPtemplate2!E859="","",SPtemplate2!E859)</f>
        <v/>
      </c>
      <c r="F859" s="94" t="s">
        <v>114</v>
      </c>
      <c r="G859" s="94" t="str">
        <f>IF(SPtemplate2!C859="","",SPtemplate2!C859)</f>
        <v/>
      </c>
    </row>
    <row r="860" spans="1:7" x14ac:dyDescent="0.25">
      <c r="A860" s="94" t="str">
        <f>IF(SPtemplate2!A860="","",SPtemplate2!A860)</f>
        <v/>
      </c>
      <c r="B860" s="94" t="str">
        <f>IF(SPtemplate2!G860="","",SPtemplate2!G860)</f>
        <v/>
      </c>
      <c r="C860" s="94" t="str">
        <f>IF(SPtemplate2!C860="","",SPtemplate2!C860)</f>
        <v/>
      </c>
      <c r="D860" s="94" t="str">
        <f>IF(SPtemplate2!D860="","", SPtemplate2!D860)</f>
        <v/>
      </c>
      <c r="E860" s="94" t="str">
        <f>IF(SPtemplate2!E860="","",SPtemplate2!E860)</f>
        <v/>
      </c>
      <c r="F860" s="94" t="s">
        <v>114</v>
      </c>
      <c r="G860" s="94" t="str">
        <f>IF(SPtemplate2!C860="","",SPtemplate2!C860)</f>
        <v/>
      </c>
    </row>
    <row r="861" spans="1:7" x14ac:dyDescent="0.25">
      <c r="A861" s="94" t="str">
        <f>IF(SPtemplate2!A861="","",SPtemplate2!A861)</f>
        <v/>
      </c>
      <c r="B861" s="94" t="str">
        <f>IF(SPtemplate2!G861="","",SPtemplate2!G861)</f>
        <v/>
      </c>
      <c r="C861" s="94" t="str">
        <f>IF(SPtemplate2!C861="","",SPtemplate2!C861)</f>
        <v/>
      </c>
      <c r="D861" s="94" t="str">
        <f>IF(SPtemplate2!D861="","", SPtemplate2!D861)</f>
        <v/>
      </c>
      <c r="E861" s="94" t="str">
        <f>IF(SPtemplate2!E861="","",SPtemplate2!E861)</f>
        <v/>
      </c>
      <c r="F861" s="94" t="s">
        <v>114</v>
      </c>
      <c r="G861" s="94" t="str">
        <f>IF(SPtemplate2!C861="","",SPtemplate2!C861)</f>
        <v/>
      </c>
    </row>
    <row r="862" spans="1:7" x14ac:dyDescent="0.25">
      <c r="A862" s="94" t="str">
        <f>IF(SPtemplate2!A862="","",SPtemplate2!A862)</f>
        <v/>
      </c>
      <c r="B862" s="94" t="str">
        <f>IF(SPtemplate2!G862="","",SPtemplate2!G862)</f>
        <v/>
      </c>
      <c r="C862" s="94" t="str">
        <f>IF(SPtemplate2!C862="","",SPtemplate2!C862)</f>
        <v/>
      </c>
      <c r="D862" s="94" t="str">
        <f>IF(SPtemplate2!D862="","", SPtemplate2!D862)</f>
        <v/>
      </c>
      <c r="E862" s="94" t="str">
        <f>IF(SPtemplate2!E862="","",SPtemplate2!E862)</f>
        <v/>
      </c>
      <c r="F862" s="94" t="s">
        <v>114</v>
      </c>
      <c r="G862" s="94" t="str">
        <f>IF(SPtemplate2!C862="","",SPtemplate2!C862)</f>
        <v/>
      </c>
    </row>
    <row r="863" spans="1:7" x14ac:dyDescent="0.25">
      <c r="A863" s="94" t="str">
        <f>IF(SPtemplate2!A863="","",SPtemplate2!A863)</f>
        <v/>
      </c>
      <c r="B863" s="94" t="str">
        <f>IF(SPtemplate2!G863="","",SPtemplate2!G863)</f>
        <v/>
      </c>
      <c r="C863" s="94" t="str">
        <f>IF(SPtemplate2!C863="","",SPtemplate2!C863)</f>
        <v/>
      </c>
      <c r="D863" s="94" t="str">
        <f>IF(SPtemplate2!D863="","", SPtemplate2!D863)</f>
        <v/>
      </c>
      <c r="E863" s="94" t="str">
        <f>IF(SPtemplate2!E863="","",SPtemplate2!E863)</f>
        <v/>
      </c>
      <c r="F863" s="94" t="s">
        <v>114</v>
      </c>
      <c r="G863" s="94" t="str">
        <f>IF(SPtemplate2!C863="","",SPtemplate2!C863)</f>
        <v/>
      </c>
    </row>
    <row r="864" spans="1:7" x14ac:dyDescent="0.25">
      <c r="A864" s="94" t="str">
        <f>IF(SPtemplate2!A864="","",SPtemplate2!A864)</f>
        <v/>
      </c>
      <c r="B864" s="94" t="str">
        <f>IF(SPtemplate2!G864="","",SPtemplate2!G864)</f>
        <v/>
      </c>
      <c r="C864" s="94" t="str">
        <f>IF(SPtemplate2!C864="","",SPtemplate2!C864)</f>
        <v/>
      </c>
      <c r="D864" s="94" t="str">
        <f>IF(SPtemplate2!D864="","", SPtemplate2!D864)</f>
        <v/>
      </c>
      <c r="E864" s="94" t="str">
        <f>IF(SPtemplate2!E864="","",SPtemplate2!E864)</f>
        <v/>
      </c>
      <c r="F864" s="94" t="s">
        <v>114</v>
      </c>
      <c r="G864" s="94" t="str">
        <f>IF(SPtemplate2!C864="","",SPtemplate2!C864)</f>
        <v/>
      </c>
    </row>
    <row r="865" spans="1:7" x14ac:dyDescent="0.25">
      <c r="A865" s="94" t="str">
        <f>IF(SPtemplate2!A865="","",SPtemplate2!A865)</f>
        <v/>
      </c>
      <c r="B865" s="94" t="str">
        <f>IF(SPtemplate2!G865="","",SPtemplate2!G865)</f>
        <v/>
      </c>
      <c r="C865" s="94" t="str">
        <f>IF(SPtemplate2!C865="","",SPtemplate2!C865)</f>
        <v/>
      </c>
      <c r="D865" s="94" t="str">
        <f>IF(SPtemplate2!D865="","", SPtemplate2!D865)</f>
        <v/>
      </c>
      <c r="E865" s="94" t="str">
        <f>IF(SPtemplate2!E865="","",SPtemplate2!E865)</f>
        <v/>
      </c>
      <c r="F865" s="94" t="s">
        <v>114</v>
      </c>
      <c r="G865" s="94" t="str">
        <f>IF(SPtemplate2!C865="","",SPtemplate2!C865)</f>
        <v/>
      </c>
    </row>
    <row r="866" spans="1:7" x14ac:dyDescent="0.25">
      <c r="A866" s="94" t="str">
        <f>IF(SPtemplate2!A866="","",SPtemplate2!A866)</f>
        <v/>
      </c>
      <c r="B866" s="94" t="str">
        <f>IF(SPtemplate2!G866="","",SPtemplate2!G866)</f>
        <v/>
      </c>
      <c r="C866" s="94" t="str">
        <f>IF(SPtemplate2!C866="","",SPtemplate2!C866)</f>
        <v/>
      </c>
      <c r="D866" s="94" t="str">
        <f>IF(SPtemplate2!D866="","", SPtemplate2!D866)</f>
        <v/>
      </c>
      <c r="E866" s="94" t="str">
        <f>IF(SPtemplate2!E866="","",SPtemplate2!E866)</f>
        <v/>
      </c>
      <c r="F866" s="94" t="s">
        <v>114</v>
      </c>
      <c r="G866" s="94" t="str">
        <f>IF(SPtemplate2!C866="","",SPtemplate2!C866)</f>
        <v/>
      </c>
    </row>
    <row r="867" spans="1:7" x14ac:dyDescent="0.25">
      <c r="A867" s="94" t="str">
        <f>IF(SPtemplate2!A867="","",SPtemplate2!A867)</f>
        <v/>
      </c>
      <c r="B867" s="94" t="str">
        <f>IF(SPtemplate2!G867="","",SPtemplate2!G867)</f>
        <v/>
      </c>
      <c r="C867" s="94" t="str">
        <f>IF(SPtemplate2!C867="","",SPtemplate2!C867)</f>
        <v/>
      </c>
      <c r="D867" s="94" t="str">
        <f>IF(SPtemplate2!D867="","", SPtemplate2!D867)</f>
        <v/>
      </c>
      <c r="E867" s="94" t="str">
        <f>IF(SPtemplate2!E867="","",SPtemplate2!E867)</f>
        <v/>
      </c>
      <c r="F867" s="94" t="s">
        <v>114</v>
      </c>
      <c r="G867" s="94" t="str">
        <f>IF(SPtemplate2!C867="","",SPtemplate2!C867)</f>
        <v/>
      </c>
    </row>
    <row r="868" spans="1:7" x14ac:dyDescent="0.25">
      <c r="A868" s="94" t="str">
        <f>IF(SPtemplate2!A868="","",SPtemplate2!A868)</f>
        <v/>
      </c>
      <c r="B868" s="94" t="str">
        <f>IF(SPtemplate2!G868="","",SPtemplate2!G868)</f>
        <v/>
      </c>
      <c r="C868" s="94" t="str">
        <f>IF(SPtemplate2!C868="","",SPtemplate2!C868)</f>
        <v/>
      </c>
      <c r="D868" s="94" t="str">
        <f>IF(SPtemplate2!D868="","", SPtemplate2!D868)</f>
        <v/>
      </c>
      <c r="E868" s="94" t="str">
        <f>IF(SPtemplate2!E868="","",SPtemplate2!E868)</f>
        <v/>
      </c>
      <c r="F868" s="94" t="s">
        <v>114</v>
      </c>
      <c r="G868" s="94" t="str">
        <f>IF(SPtemplate2!C868="","",SPtemplate2!C868)</f>
        <v/>
      </c>
    </row>
    <row r="869" spans="1:7" x14ac:dyDescent="0.25">
      <c r="A869" s="94" t="str">
        <f>IF(SPtemplate2!A869="","",SPtemplate2!A869)</f>
        <v/>
      </c>
      <c r="B869" s="94" t="str">
        <f>IF(SPtemplate2!G869="","",SPtemplate2!G869)</f>
        <v/>
      </c>
      <c r="C869" s="94" t="str">
        <f>IF(SPtemplate2!C869="","",SPtemplate2!C869)</f>
        <v/>
      </c>
      <c r="D869" s="94" t="str">
        <f>IF(SPtemplate2!D869="","", SPtemplate2!D869)</f>
        <v/>
      </c>
      <c r="E869" s="94" t="str">
        <f>IF(SPtemplate2!E869="","",SPtemplate2!E869)</f>
        <v/>
      </c>
      <c r="F869" s="94" t="s">
        <v>114</v>
      </c>
      <c r="G869" s="94" t="str">
        <f>IF(SPtemplate2!C869="","",SPtemplate2!C869)</f>
        <v/>
      </c>
    </row>
    <row r="870" spans="1:7" x14ac:dyDescent="0.25">
      <c r="A870" s="94" t="str">
        <f>IF(SPtemplate2!A870="","",SPtemplate2!A870)</f>
        <v/>
      </c>
      <c r="B870" s="94" t="str">
        <f>IF(SPtemplate2!G870="","",SPtemplate2!G870)</f>
        <v/>
      </c>
      <c r="C870" s="94" t="str">
        <f>IF(SPtemplate2!C870="","",SPtemplate2!C870)</f>
        <v/>
      </c>
      <c r="D870" s="94" t="str">
        <f>IF(SPtemplate2!D870="","", SPtemplate2!D870)</f>
        <v/>
      </c>
      <c r="E870" s="94" t="str">
        <f>IF(SPtemplate2!E870="","",SPtemplate2!E870)</f>
        <v/>
      </c>
      <c r="F870" s="94" t="s">
        <v>114</v>
      </c>
      <c r="G870" s="94" t="str">
        <f>IF(SPtemplate2!C870="","",SPtemplate2!C870)</f>
        <v/>
      </c>
    </row>
    <row r="871" spans="1:7" x14ac:dyDescent="0.25">
      <c r="A871" s="94" t="str">
        <f>IF(SPtemplate2!A871="","",SPtemplate2!A871)</f>
        <v/>
      </c>
      <c r="B871" s="94" t="str">
        <f>IF(SPtemplate2!G871="","",SPtemplate2!G871)</f>
        <v/>
      </c>
      <c r="C871" s="94" t="str">
        <f>IF(SPtemplate2!C871="","",SPtemplate2!C871)</f>
        <v/>
      </c>
      <c r="D871" s="94" t="str">
        <f>IF(SPtemplate2!D871="","", SPtemplate2!D871)</f>
        <v/>
      </c>
      <c r="E871" s="94" t="str">
        <f>IF(SPtemplate2!E871="","",SPtemplate2!E871)</f>
        <v/>
      </c>
      <c r="F871" s="94" t="s">
        <v>114</v>
      </c>
      <c r="G871" s="94" t="str">
        <f>IF(SPtemplate2!C871="","",SPtemplate2!C871)</f>
        <v/>
      </c>
    </row>
    <row r="872" spans="1:7" x14ac:dyDescent="0.25">
      <c r="A872" s="94" t="str">
        <f>IF(SPtemplate2!A872="","",SPtemplate2!A872)</f>
        <v/>
      </c>
      <c r="B872" s="94" t="str">
        <f>IF(SPtemplate2!G872="","",SPtemplate2!G872)</f>
        <v/>
      </c>
      <c r="C872" s="94" t="str">
        <f>IF(SPtemplate2!C872="","",SPtemplate2!C872)</f>
        <v/>
      </c>
      <c r="D872" s="94" t="str">
        <f>IF(SPtemplate2!D872="","", SPtemplate2!D872)</f>
        <v/>
      </c>
      <c r="E872" s="94" t="str">
        <f>IF(SPtemplate2!E872="","",SPtemplate2!E872)</f>
        <v/>
      </c>
      <c r="F872" s="94" t="s">
        <v>114</v>
      </c>
      <c r="G872" s="94" t="str">
        <f>IF(SPtemplate2!C872="","",SPtemplate2!C872)</f>
        <v/>
      </c>
    </row>
    <row r="873" spans="1:7" x14ac:dyDescent="0.25">
      <c r="A873" s="94" t="str">
        <f>IF(SPtemplate2!A873="","",SPtemplate2!A873)</f>
        <v/>
      </c>
      <c r="B873" s="94" t="str">
        <f>IF(SPtemplate2!G873="","",SPtemplate2!G873)</f>
        <v/>
      </c>
      <c r="C873" s="94" t="str">
        <f>IF(SPtemplate2!C873="","",SPtemplate2!C873)</f>
        <v/>
      </c>
      <c r="D873" s="94" t="str">
        <f>IF(SPtemplate2!D873="","", SPtemplate2!D873)</f>
        <v/>
      </c>
      <c r="E873" s="94" t="str">
        <f>IF(SPtemplate2!E873="","",SPtemplate2!E873)</f>
        <v/>
      </c>
      <c r="F873" s="94" t="s">
        <v>114</v>
      </c>
      <c r="G873" s="94" t="str">
        <f>IF(SPtemplate2!C873="","",SPtemplate2!C873)</f>
        <v/>
      </c>
    </row>
    <row r="874" spans="1:7" x14ac:dyDescent="0.25">
      <c r="A874" s="94" t="str">
        <f>IF(SPtemplate2!A874="","",SPtemplate2!A874)</f>
        <v/>
      </c>
      <c r="B874" s="94" t="str">
        <f>IF(SPtemplate2!G874="","",SPtemplate2!G874)</f>
        <v/>
      </c>
      <c r="C874" s="94" t="str">
        <f>IF(SPtemplate2!C874="","",SPtemplate2!C874)</f>
        <v/>
      </c>
      <c r="D874" s="94" t="str">
        <f>IF(SPtemplate2!D874="","", SPtemplate2!D874)</f>
        <v/>
      </c>
      <c r="E874" s="94" t="str">
        <f>IF(SPtemplate2!E874="","",SPtemplate2!E874)</f>
        <v/>
      </c>
      <c r="F874" s="94" t="s">
        <v>114</v>
      </c>
      <c r="G874" s="94" t="str">
        <f>IF(SPtemplate2!C874="","",SPtemplate2!C874)</f>
        <v/>
      </c>
    </row>
    <row r="875" spans="1:7" x14ac:dyDescent="0.25">
      <c r="A875" s="94" t="str">
        <f>IF(SPtemplate2!A875="","",SPtemplate2!A875)</f>
        <v/>
      </c>
      <c r="B875" s="94" t="str">
        <f>IF(SPtemplate2!G875="","",SPtemplate2!G875)</f>
        <v/>
      </c>
      <c r="C875" s="94" t="str">
        <f>IF(SPtemplate2!C875="","",SPtemplate2!C875)</f>
        <v/>
      </c>
      <c r="D875" s="94" t="str">
        <f>IF(SPtemplate2!D875="","", SPtemplate2!D875)</f>
        <v/>
      </c>
      <c r="E875" s="94" t="str">
        <f>IF(SPtemplate2!E875="","",SPtemplate2!E875)</f>
        <v/>
      </c>
      <c r="F875" s="94" t="s">
        <v>114</v>
      </c>
      <c r="G875" s="94" t="str">
        <f>IF(SPtemplate2!C875="","",SPtemplate2!C875)</f>
        <v/>
      </c>
    </row>
    <row r="876" spans="1:7" x14ac:dyDescent="0.25">
      <c r="A876" s="94" t="str">
        <f>IF(SPtemplate2!A876="","",SPtemplate2!A876)</f>
        <v/>
      </c>
      <c r="B876" s="94" t="str">
        <f>IF(SPtemplate2!G876="","",SPtemplate2!G876)</f>
        <v/>
      </c>
      <c r="C876" s="94" t="str">
        <f>IF(SPtemplate2!C876="","",SPtemplate2!C876)</f>
        <v/>
      </c>
      <c r="D876" s="94" t="str">
        <f>IF(SPtemplate2!D876="","", SPtemplate2!D876)</f>
        <v/>
      </c>
      <c r="E876" s="94" t="str">
        <f>IF(SPtemplate2!E876="","",SPtemplate2!E876)</f>
        <v/>
      </c>
      <c r="F876" s="94" t="s">
        <v>114</v>
      </c>
      <c r="G876" s="94" t="str">
        <f>IF(SPtemplate2!C876="","",SPtemplate2!C876)</f>
        <v/>
      </c>
    </row>
    <row r="877" spans="1:7" x14ac:dyDescent="0.25">
      <c r="A877" s="94" t="str">
        <f>IF(SPtemplate2!A877="","",SPtemplate2!A877)</f>
        <v/>
      </c>
      <c r="B877" s="94" t="str">
        <f>IF(SPtemplate2!G877="","",SPtemplate2!G877)</f>
        <v/>
      </c>
      <c r="C877" s="94" t="str">
        <f>IF(SPtemplate2!C877="","",SPtemplate2!C877)</f>
        <v/>
      </c>
      <c r="D877" s="94" t="str">
        <f>IF(SPtemplate2!D877="","", SPtemplate2!D877)</f>
        <v/>
      </c>
      <c r="E877" s="94" t="str">
        <f>IF(SPtemplate2!E877="","",SPtemplate2!E877)</f>
        <v/>
      </c>
      <c r="F877" s="94" t="s">
        <v>114</v>
      </c>
      <c r="G877" s="94" t="str">
        <f>IF(SPtemplate2!C877="","",SPtemplate2!C877)</f>
        <v/>
      </c>
    </row>
    <row r="878" spans="1:7" x14ac:dyDescent="0.25">
      <c r="A878" s="94" t="str">
        <f>IF(SPtemplate2!A878="","",SPtemplate2!A878)</f>
        <v/>
      </c>
      <c r="B878" s="94" t="str">
        <f>IF(SPtemplate2!G878="","",SPtemplate2!G878)</f>
        <v/>
      </c>
      <c r="C878" s="94" t="str">
        <f>IF(SPtemplate2!C878="","",SPtemplate2!C878)</f>
        <v/>
      </c>
      <c r="D878" s="94" t="str">
        <f>IF(SPtemplate2!D878="","", SPtemplate2!D878)</f>
        <v/>
      </c>
      <c r="E878" s="94" t="str">
        <f>IF(SPtemplate2!E878="","",SPtemplate2!E878)</f>
        <v/>
      </c>
      <c r="F878" s="94" t="s">
        <v>114</v>
      </c>
      <c r="G878" s="94" t="str">
        <f>IF(SPtemplate2!C878="","",SPtemplate2!C878)</f>
        <v/>
      </c>
    </row>
    <row r="879" spans="1:7" x14ac:dyDescent="0.25">
      <c r="A879" s="94" t="str">
        <f>IF(SPtemplate2!A879="","",SPtemplate2!A879)</f>
        <v/>
      </c>
      <c r="B879" s="94" t="str">
        <f>IF(SPtemplate2!G879="","",SPtemplate2!G879)</f>
        <v/>
      </c>
      <c r="C879" s="94" t="str">
        <f>IF(SPtemplate2!C879="","",SPtemplate2!C879)</f>
        <v/>
      </c>
      <c r="D879" s="94" t="str">
        <f>IF(SPtemplate2!D879="","", SPtemplate2!D879)</f>
        <v/>
      </c>
      <c r="E879" s="94" t="str">
        <f>IF(SPtemplate2!E879="","",SPtemplate2!E879)</f>
        <v/>
      </c>
      <c r="F879" s="94" t="s">
        <v>114</v>
      </c>
      <c r="G879" s="94" t="str">
        <f>IF(SPtemplate2!C879="","",SPtemplate2!C879)</f>
        <v/>
      </c>
    </row>
    <row r="880" spans="1:7" x14ac:dyDescent="0.25">
      <c r="A880" s="94" t="str">
        <f>IF(SPtemplate2!A880="","",SPtemplate2!A880)</f>
        <v/>
      </c>
      <c r="B880" s="94" t="str">
        <f>IF(SPtemplate2!G880="","",SPtemplate2!G880)</f>
        <v/>
      </c>
      <c r="C880" s="94" t="str">
        <f>IF(SPtemplate2!C880="","",SPtemplate2!C880)</f>
        <v/>
      </c>
      <c r="D880" s="94" t="str">
        <f>IF(SPtemplate2!D880="","", SPtemplate2!D880)</f>
        <v/>
      </c>
      <c r="E880" s="94" t="str">
        <f>IF(SPtemplate2!E880="","",SPtemplate2!E880)</f>
        <v/>
      </c>
      <c r="F880" s="94" t="s">
        <v>114</v>
      </c>
      <c r="G880" s="94" t="str">
        <f>IF(SPtemplate2!C880="","",SPtemplate2!C880)</f>
        <v/>
      </c>
    </row>
    <row r="881" spans="1:7" x14ac:dyDescent="0.25">
      <c r="A881" s="94" t="str">
        <f>IF(SPtemplate2!A881="","",SPtemplate2!A881)</f>
        <v/>
      </c>
      <c r="B881" s="94" t="str">
        <f>IF(SPtemplate2!G881="","",SPtemplate2!G881)</f>
        <v/>
      </c>
      <c r="C881" s="94" t="str">
        <f>IF(SPtemplate2!C881="","",SPtemplate2!C881)</f>
        <v/>
      </c>
      <c r="D881" s="94" t="str">
        <f>IF(SPtemplate2!D881="","", SPtemplate2!D881)</f>
        <v/>
      </c>
      <c r="E881" s="94" t="str">
        <f>IF(SPtemplate2!E881="","",SPtemplate2!E881)</f>
        <v/>
      </c>
      <c r="F881" s="94" t="s">
        <v>114</v>
      </c>
      <c r="G881" s="94" t="str">
        <f>IF(SPtemplate2!C881="","",SPtemplate2!C881)</f>
        <v/>
      </c>
    </row>
    <row r="882" spans="1:7" x14ac:dyDescent="0.25">
      <c r="A882" s="94" t="str">
        <f>IF(SPtemplate2!A882="","",SPtemplate2!A882)</f>
        <v/>
      </c>
      <c r="B882" s="94" t="str">
        <f>IF(SPtemplate2!G882="","",SPtemplate2!G882)</f>
        <v/>
      </c>
      <c r="C882" s="94" t="str">
        <f>IF(SPtemplate2!C882="","",SPtemplate2!C882)</f>
        <v/>
      </c>
      <c r="D882" s="94" t="str">
        <f>IF(SPtemplate2!D882="","", SPtemplate2!D882)</f>
        <v/>
      </c>
      <c r="E882" s="94" t="str">
        <f>IF(SPtemplate2!E882="","",SPtemplate2!E882)</f>
        <v/>
      </c>
      <c r="F882" s="94" t="s">
        <v>114</v>
      </c>
      <c r="G882" s="94" t="str">
        <f>IF(SPtemplate2!C882="","",SPtemplate2!C882)</f>
        <v/>
      </c>
    </row>
    <row r="883" spans="1:7" x14ac:dyDescent="0.25">
      <c r="A883" s="94" t="str">
        <f>IF(SPtemplate2!A883="","",SPtemplate2!A883)</f>
        <v/>
      </c>
      <c r="B883" s="94" t="str">
        <f>IF(SPtemplate2!G883="","",SPtemplate2!G883)</f>
        <v/>
      </c>
      <c r="C883" s="94" t="str">
        <f>IF(SPtemplate2!C883="","",SPtemplate2!C883)</f>
        <v/>
      </c>
      <c r="D883" s="94" t="str">
        <f>IF(SPtemplate2!D883="","", SPtemplate2!D883)</f>
        <v/>
      </c>
      <c r="E883" s="94" t="str">
        <f>IF(SPtemplate2!E883="","",SPtemplate2!E883)</f>
        <v/>
      </c>
      <c r="F883" s="94" t="s">
        <v>114</v>
      </c>
      <c r="G883" s="94" t="str">
        <f>IF(SPtemplate2!C883="","",SPtemplate2!C883)</f>
        <v/>
      </c>
    </row>
    <row r="884" spans="1:7" x14ac:dyDescent="0.25">
      <c r="A884" s="94" t="str">
        <f>IF(SPtemplate2!A884="","",SPtemplate2!A884)</f>
        <v/>
      </c>
      <c r="B884" s="94" t="str">
        <f>IF(SPtemplate2!G884="","",SPtemplate2!G884)</f>
        <v/>
      </c>
      <c r="C884" s="94" t="str">
        <f>IF(SPtemplate2!C884="","",SPtemplate2!C884)</f>
        <v/>
      </c>
      <c r="D884" s="94" t="str">
        <f>IF(SPtemplate2!D884="","", SPtemplate2!D884)</f>
        <v/>
      </c>
      <c r="E884" s="94" t="str">
        <f>IF(SPtemplate2!E884="","",SPtemplate2!E884)</f>
        <v/>
      </c>
      <c r="F884" s="94" t="s">
        <v>114</v>
      </c>
      <c r="G884" s="94" t="str">
        <f>IF(SPtemplate2!C884="","",SPtemplate2!C884)</f>
        <v/>
      </c>
    </row>
    <row r="885" spans="1:7" x14ac:dyDescent="0.25">
      <c r="A885" s="94" t="str">
        <f>IF(SPtemplate2!A885="","",SPtemplate2!A885)</f>
        <v/>
      </c>
      <c r="B885" s="94" t="str">
        <f>IF(SPtemplate2!G885="","",SPtemplate2!G885)</f>
        <v/>
      </c>
      <c r="C885" s="94" t="str">
        <f>IF(SPtemplate2!C885="","",SPtemplate2!C885)</f>
        <v/>
      </c>
      <c r="D885" s="94" t="str">
        <f>IF(SPtemplate2!D885="","", SPtemplate2!D885)</f>
        <v/>
      </c>
      <c r="E885" s="94" t="str">
        <f>IF(SPtemplate2!E885="","",SPtemplate2!E885)</f>
        <v/>
      </c>
      <c r="F885" s="94" t="s">
        <v>114</v>
      </c>
      <c r="G885" s="94" t="str">
        <f>IF(SPtemplate2!C885="","",SPtemplate2!C885)</f>
        <v/>
      </c>
    </row>
    <row r="886" spans="1:7" x14ac:dyDescent="0.25">
      <c r="A886" s="94" t="str">
        <f>IF(SPtemplate2!A886="","",SPtemplate2!A886)</f>
        <v/>
      </c>
      <c r="B886" s="94" t="str">
        <f>IF(SPtemplate2!G886="","",SPtemplate2!G886)</f>
        <v/>
      </c>
      <c r="C886" s="94" t="str">
        <f>IF(SPtemplate2!C886="","",SPtemplate2!C886)</f>
        <v/>
      </c>
      <c r="D886" s="94" t="str">
        <f>IF(SPtemplate2!D886="","", SPtemplate2!D886)</f>
        <v/>
      </c>
      <c r="E886" s="94" t="str">
        <f>IF(SPtemplate2!E886="","",SPtemplate2!E886)</f>
        <v/>
      </c>
      <c r="F886" s="94" t="s">
        <v>114</v>
      </c>
      <c r="G886" s="94" t="str">
        <f>IF(SPtemplate2!C886="","",SPtemplate2!C886)</f>
        <v/>
      </c>
    </row>
    <row r="887" spans="1:7" x14ac:dyDescent="0.25">
      <c r="A887" s="94" t="str">
        <f>IF(SPtemplate2!A887="","",SPtemplate2!A887)</f>
        <v/>
      </c>
      <c r="B887" s="94" t="str">
        <f>IF(SPtemplate2!G887="","",SPtemplate2!G887)</f>
        <v/>
      </c>
      <c r="C887" s="94" t="str">
        <f>IF(SPtemplate2!C887="","",SPtemplate2!C887)</f>
        <v/>
      </c>
      <c r="D887" s="94" t="str">
        <f>IF(SPtemplate2!D887="","", SPtemplate2!D887)</f>
        <v/>
      </c>
      <c r="E887" s="94" t="str">
        <f>IF(SPtemplate2!E887="","",SPtemplate2!E887)</f>
        <v/>
      </c>
      <c r="F887" s="94" t="s">
        <v>114</v>
      </c>
      <c r="G887" s="94" t="str">
        <f>IF(SPtemplate2!C887="","",SPtemplate2!C887)</f>
        <v/>
      </c>
    </row>
    <row r="888" spans="1:7" x14ac:dyDescent="0.25">
      <c r="A888" s="94" t="str">
        <f>IF(SPtemplate2!A888="","",SPtemplate2!A888)</f>
        <v/>
      </c>
      <c r="B888" s="94" t="str">
        <f>IF(SPtemplate2!G888="","",SPtemplate2!G888)</f>
        <v/>
      </c>
      <c r="C888" s="94" t="str">
        <f>IF(SPtemplate2!C888="","",SPtemplate2!C888)</f>
        <v/>
      </c>
      <c r="D888" s="94" t="str">
        <f>IF(SPtemplate2!D888="","", SPtemplate2!D888)</f>
        <v/>
      </c>
      <c r="E888" s="94" t="str">
        <f>IF(SPtemplate2!E888="","",SPtemplate2!E888)</f>
        <v/>
      </c>
      <c r="F888" s="94" t="s">
        <v>114</v>
      </c>
      <c r="G888" s="94" t="str">
        <f>IF(SPtemplate2!C888="","",SPtemplate2!C888)</f>
        <v/>
      </c>
    </row>
    <row r="889" spans="1:7" x14ac:dyDescent="0.25">
      <c r="A889" s="94" t="str">
        <f>IF(SPtemplate2!A889="","",SPtemplate2!A889)</f>
        <v/>
      </c>
      <c r="B889" s="94" t="str">
        <f>IF(SPtemplate2!G889="","",SPtemplate2!G889)</f>
        <v/>
      </c>
      <c r="C889" s="94" t="str">
        <f>IF(SPtemplate2!C889="","",SPtemplate2!C889)</f>
        <v/>
      </c>
      <c r="D889" s="94" t="str">
        <f>IF(SPtemplate2!D889="","", SPtemplate2!D889)</f>
        <v/>
      </c>
      <c r="E889" s="94" t="str">
        <f>IF(SPtemplate2!E889="","",SPtemplate2!E889)</f>
        <v/>
      </c>
      <c r="F889" s="94" t="s">
        <v>114</v>
      </c>
      <c r="G889" s="94" t="str">
        <f>IF(SPtemplate2!C889="","",SPtemplate2!C889)</f>
        <v/>
      </c>
    </row>
    <row r="890" spans="1:7" x14ac:dyDescent="0.25">
      <c r="A890" s="94" t="str">
        <f>IF(SPtemplate2!A890="","",SPtemplate2!A890)</f>
        <v/>
      </c>
      <c r="B890" s="94" t="str">
        <f>IF(SPtemplate2!G890="","",SPtemplate2!G890)</f>
        <v/>
      </c>
      <c r="C890" s="94" t="str">
        <f>IF(SPtemplate2!C890="","",SPtemplate2!C890)</f>
        <v/>
      </c>
      <c r="D890" s="94" t="str">
        <f>IF(SPtemplate2!D890="","", SPtemplate2!D890)</f>
        <v/>
      </c>
      <c r="E890" s="94" t="str">
        <f>IF(SPtemplate2!E890="","",SPtemplate2!E890)</f>
        <v/>
      </c>
      <c r="F890" s="94" t="s">
        <v>114</v>
      </c>
      <c r="G890" s="94" t="str">
        <f>IF(SPtemplate2!C890="","",SPtemplate2!C890)</f>
        <v/>
      </c>
    </row>
    <row r="891" spans="1:7" x14ac:dyDescent="0.25">
      <c r="A891" s="94" t="str">
        <f>IF(SPtemplate2!A891="","",SPtemplate2!A891)</f>
        <v/>
      </c>
      <c r="B891" s="94" t="str">
        <f>IF(SPtemplate2!G891="","",SPtemplate2!G891)</f>
        <v/>
      </c>
      <c r="C891" s="94" t="str">
        <f>IF(SPtemplate2!C891="","",SPtemplate2!C891)</f>
        <v/>
      </c>
      <c r="D891" s="94" t="str">
        <f>IF(SPtemplate2!D891="","", SPtemplate2!D891)</f>
        <v/>
      </c>
      <c r="E891" s="94" t="str">
        <f>IF(SPtemplate2!E891="","",SPtemplate2!E891)</f>
        <v/>
      </c>
      <c r="F891" s="94" t="s">
        <v>114</v>
      </c>
      <c r="G891" s="94" t="str">
        <f>IF(SPtemplate2!C891="","",SPtemplate2!C891)</f>
        <v/>
      </c>
    </row>
    <row r="892" spans="1:7" x14ac:dyDescent="0.25">
      <c r="A892" s="94" t="str">
        <f>IF(SPtemplate2!A892="","",SPtemplate2!A892)</f>
        <v/>
      </c>
      <c r="B892" s="94" t="str">
        <f>IF(SPtemplate2!G892="","",SPtemplate2!G892)</f>
        <v/>
      </c>
      <c r="C892" s="94" t="str">
        <f>IF(SPtemplate2!C892="","",SPtemplate2!C892)</f>
        <v/>
      </c>
      <c r="D892" s="94" t="str">
        <f>IF(SPtemplate2!D892="","", SPtemplate2!D892)</f>
        <v/>
      </c>
      <c r="E892" s="94" t="str">
        <f>IF(SPtemplate2!E892="","",SPtemplate2!E892)</f>
        <v/>
      </c>
      <c r="F892" s="94" t="s">
        <v>114</v>
      </c>
      <c r="G892" s="94" t="str">
        <f>IF(SPtemplate2!C892="","",SPtemplate2!C892)</f>
        <v/>
      </c>
    </row>
    <row r="893" spans="1:7" x14ac:dyDescent="0.25">
      <c r="A893" s="94" t="str">
        <f>IF(SPtemplate2!A893="","",SPtemplate2!A893)</f>
        <v/>
      </c>
      <c r="B893" s="94" t="str">
        <f>IF(SPtemplate2!G893="","",SPtemplate2!G893)</f>
        <v/>
      </c>
      <c r="C893" s="94" t="str">
        <f>IF(SPtemplate2!C893="","",SPtemplate2!C893)</f>
        <v/>
      </c>
      <c r="D893" s="94" t="str">
        <f>IF(SPtemplate2!D893="","", SPtemplate2!D893)</f>
        <v/>
      </c>
      <c r="E893" s="94" t="str">
        <f>IF(SPtemplate2!E893="","",SPtemplate2!E893)</f>
        <v/>
      </c>
      <c r="F893" s="94" t="s">
        <v>114</v>
      </c>
      <c r="G893" s="94" t="str">
        <f>IF(SPtemplate2!C893="","",SPtemplate2!C893)</f>
        <v/>
      </c>
    </row>
    <row r="894" spans="1:7" x14ac:dyDescent="0.25">
      <c r="A894" s="94" t="str">
        <f>IF(SPtemplate2!A894="","",SPtemplate2!A894)</f>
        <v/>
      </c>
      <c r="B894" s="94" t="str">
        <f>IF(SPtemplate2!G894="","",SPtemplate2!G894)</f>
        <v/>
      </c>
      <c r="C894" s="94" t="str">
        <f>IF(SPtemplate2!C894="","",SPtemplate2!C894)</f>
        <v/>
      </c>
      <c r="D894" s="94" t="str">
        <f>IF(SPtemplate2!D894="","", SPtemplate2!D894)</f>
        <v/>
      </c>
      <c r="E894" s="94" t="str">
        <f>IF(SPtemplate2!E894="","",SPtemplate2!E894)</f>
        <v/>
      </c>
      <c r="F894" s="94" t="s">
        <v>114</v>
      </c>
      <c r="G894" s="94" t="str">
        <f>IF(SPtemplate2!C894="","",SPtemplate2!C894)</f>
        <v/>
      </c>
    </row>
    <row r="895" spans="1:7" x14ac:dyDescent="0.25">
      <c r="A895" s="94" t="str">
        <f>IF(SPtemplate2!A895="","",SPtemplate2!A895)</f>
        <v/>
      </c>
      <c r="B895" s="94" t="str">
        <f>IF(SPtemplate2!G895="","",SPtemplate2!G895)</f>
        <v/>
      </c>
      <c r="C895" s="94" t="str">
        <f>IF(SPtemplate2!C895="","",SPtemplate2!C895)</f>
        <v/>
      </c>
      <c r="D895" s="94" t="str">
        <f>IF(SPtemplate2!D895="","", SPtemplate2!D895)</f>
        <v/>
      </c>
      <c r="E895" s="94" t="str">
        <f>IF(SPtemplate2!E895="","",SPtemplate2!E895)</f>
        <v/>
      </c>
      <c r="F895" s="94" t="s">
        <v>114</v>
      </c>
      <c r="G895" s="94" t="str">
        <f>IF(SPtemplate2!C895="","",SPtemplate2!C895)</f>
        <v/>
      </c>
    </row>
    <row r="896" spans="1:7" x14ac:dyDescent="0.25">
      <c r="A896" s="94" t="str">
        <f>IF(SPtemplate2!A896="","",SPtemplate2!A896)</f>
        <v/>
      </c>
      <c r="B896" s="94" t="str">
        <f>IF(SPtemplate2!G896="","",SPtemplate2!G896)</f>
        <v/>
      </c>
      <c r="C896" s="94" t="str">
        <f>IF(SPtemplate2!C896="","",SPtemplate2!C896)</f>
        <v/>
      </c>
      <c r="D896" s="94" t="str">
        <f>IF(SPtemplate2!D896="","", SPtemplate2!D896)</f>
        <v/>
      </c>
      <c r="E896" s="94" t="str">
        <f>IF(SPtemplate2!E896="","",SPtemplate2!E896)</f>
        <v/>
      </c>
      <c r="F896" s="94" t="s">
        <v>114</v>
      </c>
      <c r="G896" s="94" t="str">
        <f>IF(SPtemplate2!C896="","",SPtemplate2!C896)</f>
        <v/>
      </c>
    </row>
    <row r="897" spans="1:7" x14ac:dyDescent="0.25">
      <c r="A897" s="94" t="str">
        <f>IF(SPtemplate2!A897="","",SPtemplate2!A897)</f>
        <v/>
      </c>
      <c r="B897" s="94" t="str">
        <f>IF(SPtemplate2!G897="","",SPtemplate2!G897)</f>
        <v/>
      </c>
      <c r="C897" s="94" t="str">
        <f>IF(SPtemplate2!C897="","",SPtemplate2!C897)</f>
        <v/>
      </c>
      <c r="D897" s="94" t="str">
        <f>IF(SPtemplate2!D897="","", SPtemplate2!D897)</f>
        <v/>
      </c>
      <c r="E897" s="94" t="str">
        <f>IF(SPtemplate2!E897="","",SPtemplate2!E897)</f>
        <v/>
      </c>
      <c r="F897" s="94" t="s">
        <v>114</v>
      </c>
      <c r="G897" s="94" t="str">
        <f>IF(SPtemplate2!C897="","",SPtemplate2!C897)</f>
        <v/>
      </c>
    </row>
    <row r="898" spans="1:7" x14ac:dyDescent="0.25">
      <c r="A898" s="94" t="str">
        <f>IF(SPtemplate2!A898="","",SPtemplate2!A898)</f>
        <v/>
      </c>
      <c r="B898" s="94" t="str">
        <f>IF(SPtemplate2!G898="","",SPtemplate2!G898)</f>
        <v/>
      </c>
      <c r="C898" s="94" t="str">
        <f>IF(SPtemplate2!C898="","",SPtemplate2!C898)</f>
        <v/>
      </c>
      <c r="D898" s="94" t="str">
        <f>IF(SPtemplate2!D898="","", SPtemplate2!D898)</f>
        <v/>
      </c>
      <c r="E898" s="94" t="str">
        <f>IF(SPtemplate2!E898="","",SPtemplate2!E898)</f>
        <v/>
      </c>
      <c r="F898" s="94" t="s">
        <v>114</v>
      </c>
      <c r="G898" s="94" t="str">
        <f>IF(SPtemplate2!C898="","",SPtemplate2!C898)</f>
        <v/>
      </c>
    </row>
    <row r="899" spans="1:7" x14ac:dyDescent="0.25">
      <c r="A899" s="94" t="str">
        <f>IF(SPtemplate2!A899="","",SPtemplate2!A899)</f>
        <v/>
      </c>
      <c r="B899" s="94" t="str">
        <f>IF(SPtemplate2!G899="","",SPtemplate2!G899)</f>
        <v/>
      </c>
      <c r="C899" s="94" t="str">
        <f>IF(SPtemplate2!C899="","",SPtemplate2!C899)</f>
        <v/>
      </c>
      <c r="D899" s="94" t="str">
        <f>IF(SPtemplate2!D899="","", SPtemplate2!D899)</f>
        <v/>
      </c>
      <c r="E899" s="94" t="str">
        <f>IF(SPtemplate2!E899="","",SPtemplate2!E899)</f>
        <v/>
      </c>
      <c r="F899" s="94" t="s">
        <v>114</v>
      </c>
      <c r="G899" s="94" t="str">
        <f>IF(SPtemplate2!C899="","",SPtemplate2!C899)</f>
        <v/>
      </c>
    </row>
    <row r="900" spans="1:7" x14ac:dyDescent="0.25">
      <c r="A900" s="94" t="str">
        <f>IF(SPtemplate2!A900="","",SPtemplate2!A900)</f>
        <v/>
      </c>
      <c r="B900" s="94" t="str">
        <f>IF(SPtemplate2!G900="","",SPtemplate2!G900)</f>
        <v/>
      </c>
      <c r="C900" s="94" t="str">
        <f>IF(SPtemplate2!C900="","",SPtemplate2!C900)</f>
        <v/>
      </c>
      <c r="D900" s="94" t="str">
        <f>IF(SPtemplate2!D900="","", SPtemplate2!D900)</f>
        <v/>
      </c>
      <c r="E900" s="94" t="str">
        <f>IF(SPtemplate2!E900="","",SPtemplate2!E900)</f>
        <v/>
      </c>
      <c r="F900" s="94" t="s">
        <v>114</v>
      </c>
      <c r="G900" s="94" t="str">
        <f>IF(SPtemplate2!C900="","",SPtemplate2!C900)</f>
        <v/>
      </c>
    </row>
    <row r="901" spans="1:7" x14ac:dyDescent="0.25">
      <c r="A901" s="94" t="str">
        <f>IF(SPtemplate2!A901="","",SPtemplate2!A901)</f>
        <v/>
      </c>
      <c r="B901" s="94" t="str">
        <f>IF(SPtemplate2!G901="","",SPtemplate2!G901)</f>
        <v/>
      </c>
      <c r="C901" s="94" t="str">
        <f>IF(SPtemplate2!C901="","",SPtemplate2!C901)</f>
        <v/>
      </c>
      <c r="D901" s="94" t="str">
        <f>IF(SPtemplate2!D901="","", SPtemplate2!D901)</f>
        <v/>
      </c>
      <c r="E901" s="94" t="str">
        <f>IF(SPtemplate2!E901="","",SPtemplate2!E901)</f>
        <v/>
      </c>
      <c r="F901" s="94" t="s">
        <v>114</v>
      </c>
      <c r="G901" s="94" t="str">
        <f>IF(SPtemplate2!C901="","",SPtemplate2!C901)</f>
        <v/>
      </c>
    </row>
    <row r="902" spans="1:7" x14ac:dyDescent="0.25">
      <c r="A902" s="94" t="str">
        <f>IF(SPtemplate2!A902="","",SPtemplate2!A902)</f>
        <v/>
      </c>
      <c r="B902" s="94" t="str">
        <f>IF(SPtemplate2!G902="","",SPtemplate2!G902)</f>
        <v/>
      </c>
      <c r="C902" s="94" t="str">
        <f>IF(SPtemplate2!C902="","",SPtemplate2!C902)</f>
        <v/>
      </c>
      <c r="D902" s="94" t="str">
        <f>IF(SPtemplate2!D902="","", SPtemplate2!D902)</f>
        <v/>
      </c>
      <c r="E902" s="94" t="str">
        <f>IF(SPtemplate2!E902="","",SPtemplate2!E902)</f>
        <v/>
      </c>
      <c r="F902" s="94" t="s">
        <v>114</v>
      </c>
      <c r="G902" s="94" t="str">
        <f>IF(SPtemplate2!C902="","",SPtemplate2!C902)</f>
        <v/>
      </c>
    </row>
    <row r="903" spans="1:7" x14ac:dyDescent="0.25">
      <c r="A903" s="94" t="str">
        <f>IF(SPtemplate2!A903="","",SPtemplate2!A903)</f>
        <v/>
      </c>
      <c r="B903" s="94" t="str">
        <f>IF(SPtemplate2!G903="","",SPtemplate2!G903)</f>
        <v/>
      </c>
      <c r="C903" s="94" t="str">
        <f>IF(SPtemplate2!C903="","",SPtemplate2!C903)</f>
        <v/>
      </c>
      <c r="D903" s="94" t="str">
        <f>IF(SPtemplate2!D903="","", SPtemplate2!D903)</f>
        <v/>
      </c>
      <c r="E903" s="94" t="str">
        <f>IF(SPtemplate2!E903="","",SPtemplate2!E903)</f>
        <v/>
      </c>
      <c r="F903" s="94" t="s">
        <v>114</v>
      </c>
      <c r="G903" s="94" t="str">
        <f>IF(SPtemplate2!C903="","",SPtemplate2!C903)</f>
        <v/>
      </c>
    </row>
    <row r="904" spans="1:7" x14ac:dyDescent="0.25">
      <c r="A904" s="94" t="str">
        <f>IF(SPtemplate2!A904="","",SPtemplate2!A904)</f>
        <v/>
      </c>
      <c r="B904" s="94" t="str">
        <f>IF(SPtemplate2!G904="","",SPtemplate2!G904)</f>
        <v/>
      </c>
      <c r="C904" s="94" t="str">
        <f>IF(SPtemplate2!C904="","",SPtemplate2!C904)</f>
        <v/>
      </c>
      <c r="D904" s="94" t="str">
        <f>IF(SPtemplate2!D904="","", SPtemplate2!D904)</f>
        <v/>
      </c>
      <c r="E904" s="94" t="str">
        <f>IF(SPtemplate2!E904="","",SPtemplate2!E904)</f>
        <v/>
      </c>
      <c r="F904" s="94" t="s">
        <v>114</v>
      </c>
      <c r="G904" s="94" t="str">
        <f>IF(SPtemplate2!C904="","",SPtemplate2!C904)</f>
        <v/>
      </c>
    </row>
    <row r="905" spans="1:7" x14ac:dyDescent="0.25">
      <c r="A905" s="94" t="str">
        <f>IF(SPtemplate2!A905="","",SPtemplate2!A905)</f>
        <v/>
      </c>
      <c r="B905" s="94" t="str">
        <f>IF(SPtemplate2!G905="","",SPtemplate2!G905)</f>
        <v/>
      </c>
      <c r="C905" s="94" t="str">
        <f>IF(SPtemplate2!C905="","",SPtemplate2!C905)</f>
        <v/>
      </c>
      <c r="D905" s="94" t="str">
        <f>IF(SPtemplate2!D905="","", SPtemplate2!D905)</f>
        <v/>
      </c>
      <c r="E905" s="94" t="str">
        <f>IF(SPtemplate2!E905="","",SPtemplate2!E905)</f>
        <v/>
      </c>
      <c r="F905" s="94" t="s">
        <v>114</v>
      </c>
      <c r="G905" s="94" t="str">
        <f>IF(SPtemplate2!C905="","",SPtemplate2!C905)</f>
        <v/>
      </c>
    </row>
    <row r="906" spans="1:7" x14ac:dyDescent="0.25">
      <c r="A906" s="94" t="str">
        <f>IF(SPtemplate2!A906="","",SPtemplate2!A906)</f>
        <v/>
      </c>
      <c r="B906" s="94" t="str">
        <f>IF(SPtemplate2!G906="","",SPtemplate2!G906)</f>
        <v/>
      </c>
      <c r="C906" s="94" t="str">
        <f>IF(SPtemplate2!C906="","",SPtemplate2!C906)</f>
        <v/>
      </c>
      <c r="D906" s="94" t="str">
        <f>IF(SPtemplate2!D906="","", SPtemplate2!D906)</f>
        <v/>
      </c>
      <c r="E906" s="94" t="str">
        <f>IF(SPtemplate2!E906="","",SPtemplate2!E906)</f>
        <v/>
      </c>
      <c r="F906" s="94" t="s">
        <v>114</v>
      </c>
      <c r="G906" s="94" t="str">
        <f>IF(SPtemplate2!C906="","",SPtemplate2!C906)</f>
        <v/>
      </c>
    </row>
    <row r="907" spans="1:7" x14ac:dyDescent="0.25">
      <c r="A907" s="94" t="str">
        <f>IF(SPtemplate2!A907="","",SPtemplate2!A907)</f>
        <v/>
      </c>
      <c r="B907" s="94" t="str">
        <f>IF(SPtemplate2!G907="","",SPtemplate2!G907)</f>
        <v/>
      </c>
      <c r="C907" s="94" t="str">
        <f>IF(SPtemplate2!C907="","",SPtemplate2!C907)</f>
        <v/>
      </c>
      <c r="D907" s="94" t="str">
        <f>IF(SPtemplate2!D907="","", SPtemplate2!D907)</f>
        <v/>
      </c>
      <c r="E907" s="94" t="str">
        <f>IF(SPtemplate2!E907="","",SPtemplate2!E907)</f>
        <v/>
      </c>
      <c r="F907" s="94" t="s">
        <v>114</v>
      </c>
      <c r="G907" s="94" t="str">
        <f>IF(SPtemplate2!C907="","",SPtemplate2!C907)</f>
        <v/>
      </c>
    </row>
    <row r="908" spans="1:7" x14ac:dyDescent="0.25">
      <c r="A908" s="94" t="str">
        <f>IF(SPtemplate2!A908="","",SPtemplate2!A908)</f>
        <v/>
      </c>
      <c r="B908" s="94" t="str">
        <f>IF(SPtemplate2!G908="","",SPtemplate2!G908)</f>
        <v/>
      </c>
      <c r="C908" s="94" t="str">
        <f>IF(SPtemplate2!C908="","",SPtemplate2!C908)</f>
        <v/>
      </c>
      <c r="D908" s="94" t="str">
        <f>IF(SPtemplate2!D908="","", SPtemplate2!D908)</f>
        <v/>
      </c>
      <c r="E908" s="94" t="str">
        <f>IF(SPtemplate2!E908="","",SPtemplate2!E908)</f>
        <v/>
      </c>
      <c r="F908" s="94" t="s">
        <v>114</v>
      </c>
      <c r="G908" s="94" t="str">
        <f>IF(SPtemplate2!C908="","",SPtemplate2!C908)</f>
        <v/>
      </c>
    </row>
    <row r="909" spans="1:7" x14ac:dyDescent="0.25">
      <c r="A909" s="94" t="str">
        <f>IF(SPtemplate2!A909="","",SPtemplate2!A909)</f>
        <v/>
      </c>
      <c r="B909" s="94" t="str">
        <f>IF(SPtemplate2!G909="","",SPtemplate2!G909)</f>
        <v/>
      </c>
      <c r="C909" s="94" t="str">
        <f>IF(SPtemplate2!C909="","",SPtemplate2!C909)</f>
        <v/>
      </c>
      <c r="D909" s="94" t="str">
        <f>IF(SPtemplate2!D909="","", SPtemplate2!D909)</f>
        <v/>
      </c>
      <c r="E909" s="94" t="str">
        <f>IF(SPtemplate2!E909="","",SPtemplate2!E909)</f>
        <v/>
      </c>
      <c r="F909" s="94" t="s">
        <v>114</v>
      </c>
      <c r="G909" s="94" t="str">
        <f>IF(SPtemplate2!C909="","",SPtemplate2!C909)</f>
        <v/>
      </c>
    </row>
    <row r="910" spans="1:7" x14ac:dyDescent="0.25">
      <c r="A910" s="94" t="str">
        <f>IF(SPtemplate2!A910="","",SPtemplate2!A910)</f>
        <v/>
      </c>
      <c r="B910" s="94" t="str">
        <f>IF(SPtemplate2!G910="","",SPtemplate2!G910)</f>
        <v/>
      </c>
      <c r="C910" s="94" t="str">
        <f>IF(SPtemplate2!C910="","",SPtemplate2!C910)</f>
        <v/>
      </c>
      <c r="D910" s="94" t="str">
        <f>IF(SPtemplate2!D910="","", SPtemplate2!D910)</f>
        <v/>
      </c>
      <c r="E910" s="94" t="str">
        <f>IF(SPtemplate2!E910="","",SPtemplate2!E910)</f>
        <v/>
      </c>
      <c r="F910" s="94" t="s">
        <v>114</v>
      </c>
      <c r="G910" s="94" t="str">
        <f>IF(SPtemplate2!C910="","",SPtemplate2!C910)</f>
        <v/>
      </c>
    </row>
    <row r="911" spans="1:7" x14ac:dyDescent="0.25">
      <c r="A911" s="94" t="str">
        <f>IF(SPtemplate2!A911="","",SPtemplate2!A911)</f>
        <v/>
      </c>
      <c r="B911" s="94" t="str">
        <f>IF(SPtemplate2!G911="","",SPtemplate2!G911)</f>
        <v/>
      </c>
      <c r="C911" s="94" t="str">
        <f>IF(SPtemplate2!C911="","",SPtemplate2!C911)</f>
        <v/>
      </c>
      <c r="D911" s="94" t="str">
        <f>IF(SPtemplate2!D911="","", SPtemplate2!D911)</f>
        <v/>
      </c>
      <c r="E911" s="94" t="str">
        <f>IF(SPtemplate2!E911="","",SPtemplate2!E911)</f>
        <v/>
      </c>
      <c r="F911" s="94" t="s">
        <v>114</v>
      </c>
      <c r="G911" s="94" t="str">
        <f>IF(SPtemplate2!C911="","",SPtemplate2!C911)</f>
        <v/>
      </c>
    </row>
    <row r="912" spans="1:7" x14ac:dyDescent="0.25">
      <c r="A912" s="94" t="str">
        <f>IF(SPtemplate2!A912="","",SPtemplate2!A912)</f>
        <v/>
      </c>
      <c r="B912" s="94" t="str">
        <f>IF(SPtemplate2!G912="","",SPtemplate2!G912)</f>
        <v/>
      </c>
      <c r="C912" s="94" t="str">
        <f>IF(SPtemplate2!C912="","",SPtemplate2!C912)</f>
        <v/>
      </c>
      <c r="D912" s="94" t="str">
        <f>IF(SPtemplate2!D912="","", SPtemplate2!D912)</f>
        <v/>
      </c>
      <c r="E912" s="94" t="str">
        <f>IF(SPtemplate2!E912="","",SPtemplate2!E912)</f>
        <v/>
      </c>
      <c r="F912" s="94" t="s">
        <v>114</v>
      </c>
      <c r="G912" s="94" t="str">
        <f>IF(SPtemplate2!C912="","",SPtemplate2!C912)</f>
        <v/>
      </c>
    </row>
    <row r="913" spans="1:7" x14ac:dyDescent="0.25">
      <c r="A913" s="94" t="str">
        <f>IF(SPtemplate2!A913="","",SPtemplate2!A913)</f>
        <v/>
      </c>
      <c r="B913" s="94" t="str">
        <f>IF(SPtemplate2!G913="","",SPtemplate2!G913)</f>
        <v/>
      </c>
      <c r="C913" s="94" t="str">
        <f>IF(SPtemplate2!C913="","",SPtemplate2!C913)</f>
        <v/>
      </c>
      <c r="D913" s="94" t="str">
        <f>IF(SPtemplate2!D913="","", SPtemplate2!D913)</f>
        <v/>
      </c>
      <c r="E913" s="94" t="str">
        <f>IF(SPtemplate2!E913="","",SPtemplate2!E913)</f>
        <v/>
      </c>
      <c r="F913" s="94" t="s">
        <v>114</v>
      </c>
      <c r="G913" s="94" t="str">
        <f>IF(SPtemplate2!C913="","",SPtemplate2!C913)</f>
        <v/>
      </c>
    </row>
    <row r="914" spans="1:7" x14ac:dyDescent="0.25">
      <c r="A914" s="94" t="str">
        <f>IF(SPtemplate2!A914="","",SPtemplate2!A914)</f>
        <v/>
      </c>
      <c r="B914" s="94" t="str">
        <f>IF(SPtemplate2!G914="","",SPtemplate2!G914)</f>
        <v/>
      </c>
      <c r="C914" s="94" t="str">
        <f>IF(SPtemplate2!C914="","",SPtemplate2!C914)</f>
        <v/>
      </c>
      <c r="D914" s="94" t="str">
        <f>IF(SPtemplate2!D914="","", SPtemplate2!D914)</f>
        <v/>
      </c>
      <c r="E914" s="94" t="str">
        <f>IF(SPtemplate2!E914="","",SPtemplate2!E914)</f>
        <v/>
      </c>
      <c r="F914" s="94" t="s">
        <v>114</v>
      </c>
      <c r="G914" s="94" t="str">
        <f>IF(SPtemplate2!C914="","",SPtemplate2!C914)</f>
        <v/>
      </c>
    </row>
    <row r="915" spans="1:7" x14ac:dyDescent="0.25">
      <c r="A915" s="94" t="str">
        <f>IF(SPtemplate2!A915="","",SPtemplate2!A915)</f>
        <v/>
      </c>
      <c r="B915" s="94" t="str">
        <f>IF(SPtemplate2!G915="","",SPtemplate2!G915)</f>
        <v/>
      </c>
      <c r="C915" s="94" t="str">
        <f>IF(SPtemplate2!C915="","",SPtemplate2!C915)</f>
        <v/>
      </c>
      <c r="D915" s="94" t="str">
        <f>IF(SPtemplate2!D915="","", SPtemplate2!D915)</f>
        <v/>
      </c>
      <c r="E915" s="94" t="str">
        <f>IF(SPtemplate2!E915="","",SPtemplate2!E915)</f>
        <v/>
      </c>
      <c r="F915" s="94" t="s">
        <v>114</v>
      </c>
      <c r="G915" s="94" t="str">
        <f>IF(SPtemplate2!C915="","",SPtemplate2!C915)</f>
        <v/>
      </c>
    </row>
    <row r="916" spans="1:7" x14ac:dyDescent="0.25">
      <c r="A916" s="94" t="str">
        <f>IF(SPtemplate2!A916="","",SPtemplate2!A916)</f>
        <v/>
      </c>
      <c r="B916" s="94" t="str">
        <f>IF(SPtemplate2!G916="","",SPtemplate2!G916)</f>
        <v/>
      </c>
      <c r="C916" s="94" t="str">
        <f>IF(SPtemplate2!C916="","",SPtemplate2!C916)</f>
        <v/>
      </c>
      <c r="D916" s="94" t="str">
        <f>IF(SPtemplate2!D916="","", SPtemplate2!D916)</f>
        <v/>
      </c>
      <c r="E916" s="94" t="str">
        <f>IF(SPtemplate2!E916="","",SPtemplate2!E916)</f>
        <v/>
      </c>
      <c r="F916" s="94" t="s">
        <v>114</v>
      </c>
      <c r="G916" s="94" t="str">
        <f>IF(SPtemplate2!C916="","",SPtemplate2!C916)</f>
        <v/>
      </c>
    </row>
    <row r="917" spans="1:7" x14ac:dyDescent="0.25">
      <c r="A917" s="94" t="str">
        <f>IF(SPtemplate2!A917="","",SPtemplate2!A917)</f>
        <v/>
      </c>
      <c r="B917" s="94" t="str">
        <f>IF(SPtemplate2!G917="","",SPtemplate2!G917)</f>
        <v/>
      </c>
      <c r="C917" s="94" t="str">
        <f>IF(SPtemplate2!C917="","",SPtemplate2!C917)</f>
        <v/>
      </c>
      <c r="D917" s="94" t="str">
        <f>IF(SPtemplate2!D917="","", SPtemplate2!D917)</f>
        <v/>
      </c>
      <c r="E917" s="94" t="str">
        <f>IF(SPtemplate2!E917="","",SPtemplate2!E917)</f>
        <v/>
      </c>
      <c r="F917" s="94" t="s">
        <v>114</v>
      </c>
      <c r="G917" s="94" t="str">
        <f>IF(SPtemplate2!C917="","",SPtemplate2!C917)</f>
        <v/>
      </c>
    </row>
    <row r="918" spans="1:7" x14ac:dyDescent="0.25">
      <c r="A918" s="94" t="str">
        <f>IF(SPtemplate2!A918="","",SPtemplate2!A918)</f>
        <v/>
      </c>
      <c r="B918" s="94" t="str">
        <f>IF(SPtemplate2!G918="","",SPtemplate2!G918)</f>
        <v/>
      </c>
      <c r="C918" s="94" t="str">
        <f>IF(SPtemplate2!C918="","",SPtemplate2!C918)</f>
        <v/>
      </c>
      <c r="D918" s="94" t="str">
        <f>IF(SPtemplate2!D918="","", SPtemplate2!D918)</f>
        <v/>
      </c>
      <c r="E918" s="94" t="str">
        <f>IF(SPtemplate2!E918="","",SPtemplate2!E918)</f>
        <v/>
      </c>
      <c r="F918" s="94" t="s">
        <v>114</v>
      </c>
      <c r="G918" s="94" t="str">
        <f>IF(SPtemplate2!C918="","",SPtemplate2!C918)</f>
        <v/>
      </c>
    </row>
    <row r="919" spans="1:7" x14ac:dyDescent="0.25">
      <c r="A919" s="94" t="str">
        <f>IF(SPtemplate2!A919="","",SPtemplate2!A919)</f>
        <v/>
      </c>
      <c r="B919" s="94" t="str">
        <f>IF(SPtemplate2!G919="","",SPtemplate2!G919)</f>
        <v/>
      </c>
      <c r="C919" s="94" t="str">
        <f>IF(SPtemplate2!C919="","",SPtemplate2!C919)</f>
        <v/>
      </c>
      <c r="D919" s="94" t="str">
        <f>IF(SPtemplate2!D919="","", SPtemplate2!D919)</f>
        <v/>
      </c>
      <c r="E919" s="94" t="str">
        <f>IF(SPtemplate2!E919="","",SPtemplate2!E919)</f>
        <v/>
      </c>
      <c r="F919" s="94" t="s">
        <v>114</v>
      </c>
      <c r="G919" s="94" t="str">
        <f>IF(SPtemplate2!C919="","",SPtemplate2!C919)</f>
        <v/>
      </c>
    </row>
    <row r="920" spans="1:7" x14ac:dyDescent="0.25">
      <c r="A920" s="94" t="str">
        <f>IF(SPtemplate2!A920="","",SPtemplate2!A920)</f>
        <v/>
      </c>
      <c r="B920" s="94" t="str">
        <f>IF(SPtemplate2!G920="","",SPtemplate2!G920)</f>
        <v/>
      </c>
      <c r="C920" s="94" t="str">
        <f>IF(SPtemplate2!C920="","",SPtemplate2!C920)</f>
        <v/>
      </c>
      <c r="D920" s="94" t="str">
        <f>IF(SPtemplate2!D920="","", SPtemplate2!D920)</f>
        <v/>
      </c>
      <c r="E920" s="94" t="str">
        <f>IF(SPtemplate2!E920="","",SPtemplate2!E920)</f>
        <v/>
      </c>
      <c r="F920" s="94" t="s">
        <v>114</v>
      </c>
      <c r="G920" s="94" t="str">
        <f>IF(SPtemplate2!C920="","",SPtemplate2!C920)</f>
        <v/>
      </c>
    </row>
    <row r="921" spans="1:7" x14ac:dyDescent="0.25">
      <c r="A921" s="94" t="str">
        <f>IF(SPtemplate2!A921="","",SPtemplate2!A921)</f>
        <v/>
      </c>
      <c r="B921" s="94" t="str">
        <f>IF(SPtemplate2!G921="","",SPtemplate2!G921)</f>
        <v/>
      </c>
      <c r="C921" s="94" t="str">
        <f>IF(SPtemplate2!C921="","",SPtemplate2!C921)</f>
        <v/>
      </c>
      <c r="D921" s="94" t="str">
        <f>IF(SPtemplate2!D921="","", SPtemplate2!D921)</f>
        <v/>
      </c>
      <c r="E921" s="94" t="str">
        <f>IF(SPtemplate2!E921="","",SPtemplate2!E921)</f>
        <v/>
      </c>
      <c r="F921" s="94" t="s">
        <v>114</v>
      </c>
      <c r="G921" s="94" t="str">
        <f>IF(SPtemplate2!C921="","",SPtemplate2!C921)</f>
        <v/>
      </c>
    </row>
    <row r="922" spans="1:7" x14ac:dyDescent="0.25">
      <c r="A922" s="94" t="str">
        <f>IF(SPtemplate2!A922="","",SPtemplate2!A922)</f>
        <v/>
      </c>
      <c r="B922" s="94" t="str">
        <f>IF(SPtemplate2!G922="","",SPtemplate2!G922)</f>
        <v/>
      </c>
      <c r="C922" s="94" t="str">
        <f>IF(SPtemplate2!C922="","",SPtemplate2!C922)</f>
        <v/>
      </c>
      <c r="D922" s="94" t="str">
        <f>IF(SPtemplate2!D922="","", SPtemplate2!D922)</f>
        <v/>
      </c>
      <c r="E922" s="94" t="str">
        <f>IF(SPtemplate2!E922="","",SPtemplate2!E922)</f>
        <v/>
      </c>
      <c r="F922" s="94" t="s">
        <v>114</v>
      </c>
      <c r="G922" s="94" t="str">
        <f>IF(SPtemplate2!C922="","",SPtemplate2!C922)</f>
        <v/>
      </c>
    </row>
    <row r="923" spans="1:7" x14ac:dyDescent="0.25">
      <c r="A923" s="94" t="str">
        <f>IF(SPtemplate2!A923="","",SPtemplate2!A923)</f>
        <v/>
      </c>
      <c r="B923" s="94" t="str">
        <f>IF(SPtemplate2!G923="","",SPtemplate2!G923)</f>
        <v/>
      </c>
      <c r="C923" s="94" t="str">
        <f>IF(SPtemplate2!C923="","",SPtemplate2!C923)</f>
        <v/>
      </c>
      <c r="D923" s="94" t="str">
        <f>IF(SPtemplate2!D923="","", SPtemplate2!D923)</f>
        <v/>
      </c>
      <c r="E923" s="94" t="str">
        <f>IF(SPtemplate2!E923="","",SPtemplate2!E923)</f>
        <v/>
      </c>
      <c r="F923" s="94" t="s">
        <v>114</v>
      </c>
      <c r="G923" s="94" t="str">
        <f>IF(SPtemplate2!C923="","",SPtemplate2!C923)</f>
        <v/>
      </c>
    </row>
    <row r="924" spans="1:7" x14ac:dyDescent="0.25">
      <c r="A924" s="94" t="str">
        <f>IF(SPtemplate2!A924="","",SPtemplate2!A924)</f>
        <v/>
      </c>
      <c r="B924" s="94" t="str">
        <f>IF(SPtemplate2!G924="","",SPtemplate2!G924)</f>
        <v/>
      </c>
      <c r="C924" s="94" t="str">
        <f>IF(SPtemplate2!C924="","",SPtemplate2!C924)</f>
        <v/>
      </c>
      <c r="D924" s="94" t="str">
        <f>IF(SPtemplate2!D924="","", SPtemplate2!D924)</f>
        <v/>
      </c>
      <c r="E924" s="94" t="str">
        <f>IF(SPtemplate2!E924="","",SPtemplate2!E924)</f>
        <v/>
      </c>
      <c r="F924" s="94" t="s">
        <v>114</v>
      </c>
      <c r="G924" s="94" t="str">
        <f>IF(SPtemplate2!C924="","",SPtemplate2!C924)</f>
        <v/>
      </c>
    </row>
    <row r="925" spans="1:7" x14ac:dyDescent="0.25">
      <c r="A925" s="94" t="str">
        <f>IF(SPtemplate2!A925="","",SPtemplate2!A925)</f>
        <v/>
      </c>
      <c r="B925" s="94" t="str">
        <f>IF(SPtemplate2!G925="","",SPtemplate2!G925)</f>
        <v/>
      </c>
      <c r="C925" s="94" t="str">
        <f>IF(SPtemplate2!C925="","",SPtemplate2!C925)</f>
        <v/>
      </c>
      <c r="D925" s="94" t="str">
        <f>IF(SPtemplate2!D925="","", SPtemplate2!D925)</f>
        <v/>
      </c>
      <c r="E925" s="94" t="str">
        <f>IF(SPtemplate2!E925="","",SPtemplate2!E925)</f>
        <v/>
      </c>
      <c r="F925" s="94" t="s">
        <v>114</v>
      </c>
      <c r="G925" s="94" t="str">
        <f>IF(SPtemplate2!C925="","",SPtemplate2!C925)</f>
        <v/>
      </c>
    </row>
    <row r="926" spans="1:7" x14ac:dyDescent="0.25">
      <c r="A926" s="94" t="str">
        <f>IF(SPtemplate2!A926="","",SPtemplate2!A926)</f>
        <v/>
      </c>
      <c r="B926" s="94" t="str">
        <f>IF(SPtemplate2!G926="","",SPtemplate2!G926)</f>
        <v/>
      </c>
      <c r="C926" s="94" t="str">
        <f>IF(SPtemplate2!C926="","",SPtemplate2!C926)</f>
        <v/>
      </c>
      <c r="D926" s="94" t="str">
        <f>IF(SPtemplate2!D926="","", SPtemplate2!D926)</f>
        <v/>
      </c>
      <c r="E926" s="94" t="str">
        <f>IF(SPtemplate2!E926="","",SPtemplate2!E926)</f>
        <v/>
      </c>
      <c r="F926" s="94" t="s">
        <v>114</v>
      </c>
      <c r="G926" s="94" t="str">
        <f>IF(SPtemplate2!C926="","",SPtemplate2!C926)</f>
        <v/>
      </c>
    </row>
    <row r="927" spans="1:7" x14ac:dyDescent="0.25">
      <c r="A927" s="94" t="str">
        <f>IF(SPtemplate2!A927="","",SPtemplate2!A927)</f>
        <v/>
      </c>
      <c r="B927" s="94" t="str">
        <f>IF(SPtemplate2!G927="","",SPtemplate2!G927)</f>
        <v/>
      </c>
      <c r="C927" s="94" t="str">
        <f>IF(SPtemplate2!C927="","",SPtemplate2!C927)</f>
        <v/>
      </c>
      <c r="D927" s="94" t="str">
        <f>IF(SPtemplate2!D927="","", SPtemplate2!D927)</f>
        <v/>
      </c>
      <c r="E927" s="94" t="str">
        <f>IF(SPtemplate2!E927="","",SPtemplate2!E927)</f>
        <v/>
      </c>
      <c r="F927" s="94" t="s">
        <v>114</v>
      </c>
      <c r="G927" s="94" t="str">
        <f>IF(SPtemplate2!C927="","",SPtemplate2!C927)</f>
        <v/>
      </c>
    </row>
    <row r="928" spans="1:7" x14ac:dyDescent="0.25">
      <c r="A928" s="94" t="str">
        <f>IF(SPtemplate2!A928="","",SPtemplate2!A928)</f>
        <v/>
      </c>
      <c r="B928" s="94" t="str">
        <f>IF(SPtemplate2!G928="","",SPtemplate2!G928)</f>
        <v/>
      </c>
      <c r="C928" s="94" t="str">
        <f>IF(SPtemplate2!C928="","",SPtemplate2!C928)</f>
        <v/>
      </c>
      <c r="D928" s="94" t="str">
        <f>IF(SPtemplate2!D928="","", SPtemplate2!D928)</f>
        <v/>
      </c>
      <c r="E928" s="94" t="str">
        <f>IF(SPtemplate2!E928="","",SPtemplate2!E928)</f>
        <v/>
      </c>
      <c r="F928" s="94" t="s">
        <v>114</v>
      </c>
      <c r="G928" s="94" t="str">
        <f>IF(SPtemplate2!C928="","",SPtemplate2!C928)</f>
        <v/>
      </c>
    </row>
    <row r="929" spans="1:7" x14ac:dyDescent="0.25">
      <c r="A929" s="94" t="str">
        <f>IF(SPtemplate2!A929="","",SPtemplate2!A929)</f>
        <v/>
      </c>
      <c r="B929" s="94" t="str">
        <f>IF(SPtemplate2!G929="","",SPtemplate2!G929)</f>
        <v/>
      </c>
      <c r="C929" s="94" t="str">
        <f>IF(SPtemplate2!C929="","",SPtemplate2!C929)</f>
        <v/>
      </c>
      <c r="D929" s="94" t="str">
        <f>IF(SPtemplate2!D929="","", SPtemplate2!D929)</f>
        <v/>
      </c>
      <c r="E929" s="94" t="str">
        <f>IF(SPtemplate2!E929="","",SPtemplate2!E929)</f>
        <v/>
      </c>
      <c r="F929" s="94" t="s">
        <v>114</v>
      </c>
      <c r="G929" s="94" t="str">
        <f>IF(SPtemplate2!C929="","",SPtemplate2!C929)</f>
        <v/>
      </c>
    </row>
    <row r="930" spans="1:7" x14ac:dyDescent="0.25">
      <c r="A930" s="94" t="str">
        <f>IF(SPtemplate2!A930="","",SPtemplate2!A930)</f>
        <v/>
      </c>
      <c r="B930" s="94" t="str">
        <f>IF(SPtemplate2!G930="","",SPtemplate2!G930)</f>
        <v/>
      </c>
      <c r="C930" s="94" t="str">
        <f>IF(SPtemplate2!C930="","",SPtemplate2!C930)</f>
        <v/>
      </c>
      <c r="D930" s="94" t="str">
        <f>IF(SPtemplate2!D930="","", SPtemplate2!D930)</f>
        <v/>
      </c>
      <c r="E930" s="94" t="str">
        <f>IF(SPtemplate2!E930="","",SPtemplate2!E930)</f>
        <v/>
      </c>
      <c r="F930" s="94" t="s">
        <v>114</v>
      </c>
      <c r="G930" s="94" t="str">
        <f>IF(SPtemplate2!C930="","",SPtemplate2!C930)</f>
        <v/>
      </c>
    </row>
    <row r="931" spans="1:7" x14ac:dyDescent="0.25">
      <c r="A931" s="94" t="str">
        <f>IF(SPtemplate2!A931="","",SPtemplate2!A931)</f>
        <v/>
      </c>
      <c r="B931" s="94" t="str">
        <f>IF(SPtemplate2!G931="","",SPtemplate2!G931)</f>
        <v/>
      </c>
      <c r="C931" s="94" t="str">
        <f>IF(SPtemplate2!C931="","",SPtemplate2!C931)</f>
        <v/>
      </c>
      <c r="D931" s="94" t="str">
        <f>IF(SPtemplate2!D931="","", SPtemplate2!D931)</f>
        <v/>
      </c>
      <c r="E931" s="94" t="str">
        <f>IF(SPtemplate2!E931="","",SPtemplate2!E931)</f>
        <v/>
      </c>
      <c r="F931" s="94" t="s">
        <v>114</v>
      </c>
      <c r="G931" s="94" t="str">
        <f>IF(SPtemplate2!C931="","",SPtemplate2!C931)</f>
        <v/>
      </c>
    </row>
    <row r="932" spans="1:7" x14ac:dyDescent="0.25">
      <c r="A932" s="94" t="str">
        <f>IF(SPtemplate2!A932="","",SPtemplate2!A932)</f>
        <v/>
      </c>
      <c r="B932" s="94" t="str">
        <f>IF(SPtemplate2!G932="","",SPtemplate2!G932)</f>
        <v/>
      </c>
      <c r="C932" s="94" t="str">
        <f>IF(SPtemplate2!C932="","",SPtemplate2!C932)</f>
        <v/>
      </c>
      <c r="D932" s="94" t="str">
        <f>IF(SPtemplate2!D932="","", SPtemplate2!D932)</f>
        <v/>
      </c>
      <c r="E932" s="94" t="str">
        <f>IF(SPtemplate2!E932="","",SPtemplate2!E932)</f>
        <v/>
      </c>
      <c r="F932" s="94" t="s">
        <v>114</v>
      </c>
      <c r="G932" s="94" t="str">
        <f>IF(SPtemplate2!C932="","",SPtemplate2!C932)</f>
        <v/>
      </c>
    </row>
    <row r="933" spans="1:7" x14ac:dyDescent="0.25">
      <c r="A933" s="94" t="str">
        <f>IF(SPtemplate2!A933="","",SPtemplate2!A933)</f>
        <v/>
      </c>
      <c r="B933" s="94" t="str">
        <f>IF(SPtemplate2!G933="","",SPtemplate2!G933)</f>
        <v/>
      </c>
      <c r="C933" s="94" t="str">
        <f>IF(SPtemplate2!C933="","",SPtemplate2!C933)</f>
        <v/>
      </c>
      <c r="D933" s="94" t="str">
        <f>IF(SPtemplate2!D933="","", SPtemplate2!D933)</f>
        <v/>
      </c>
      <c r="E933" s="94" t="str">
        <f>IF(SPtemplate2!E933="","",SPtemplate2!E933)</f>
        <v/>
      </c>
      <c r="F933" s="94" t="s">
        <v>114</v>
      </c>
      <c r="G933" s="94" t="str">
        <f>IF(SPtemplate2!C933="","",SPtemplate2!C933)</f>
        <v/>
      </c>
    </row>
    <row r="934" spans="1:7" x14ac:dyDescent="0.25">
      <c r="A934" s="94" t="str">
        <f>IF(SPtemplate2!A934="","",SPtemplate2!A934)</f>
        <v/>
      </c>
      <c r="B934" s="94" t="str">
        <f>IF(SPtemplate2!G934="","",SPtemplate2!G934)</f>
        <v/>
      </c>
      <c r="C934" s="94" t="str">
        <f>IF(SPtemplate2!C934="","",SPtemplate2!C934)</f>
        <v/>
      </c>
      <c r="D934" s="94" t="str">
        <f>IF(SPtemplate2!D934="","", SPtemplate2!D934)</f>
        <v/>
      </c>
      <c r="E934" s="94" t="str">
        <f>IF(SPtemplate2!E934="","",SPtemplate2!E934)</f>
        <v/>
      </c>
      <c r="F934" s="94" t="s">
        <v>114</v>
      </c>
      <c r="G934" s="94" t="str">
        <f>IF(SPtemplate2!C934="","",SPtemplate2!C934)</f>
        <v/>
      </c>
    </row>
    <row r="935" spans="1:7" x14ac:dyDescent="0.25">
      <c r="A935" s="94" t="str">
        <f>IF(SPtemplate2!A935="","",SPtemplate2!A935)</f>
        <v/>
      </c>
      <c r="B935" s="94" t="str">
        <f>IF(SPtemplate2!G935="","",SPtemplate2!G935)</f>
        <v/>
      </c>
      <c r="C935" s="94" t="str">
        <f>IF(SPtemplate2!C935="","",SPtemplate2!C935)</f>
        <v/>
      </c>
      <c r="D935" s="94" t="str">
        <f>IF(SPtemplate2!D935="","", SPtemplate2!D935)</f>
        <v/>
      </c>
      <c r="E935" s="94" t="str">
        <f>IF(SPtemplate2!E935="","",SPtemplate2!E935)</f>
        <v/>
      </c>
      <c r="F935" s="94" t="s">
        <v>114</v>
      </c>
      <c r="G935" s="94" t="str">
        <f>IF(SPtemplate2!C935="","",SPtemplate2!C935)</f>
        <v/>
      </c>
    </row>
    <row r="936" spans="1:7" x14ac:dyDescent="0.25">
      <c r="A936" s="94" t="str">
        <f>IF(SPtemplate2!A936="","",SPtemplate2!A936)</f>
        <v/>
      </c>
      <c r="B936" s="94" t="str">
        <f>IF(SPtemplate2!G936="","",SPtemplate2!G936)</f>
        <v/>
      </c>
      <c r="C936" s="94" t="str">
        <f>IF(SPtemplate2!C936="","",SPtemplate2!C936)</f>
        <v/>
      </c>
      <c r="D936" s="94" t="str">
        <f>IF(SPtemplate2!D936="","", SPtemplate2!D936)</f>
        <v/>
      </c>
      <c r="E936" s="94" t="str">
        <f>IF(SPtemplate2!E936="","",SPtemplate2!E936)</f>
        <v/>
      </c>
      <c r="F936" s="94" t="s">
        <v>114</v>
      </c>
      <c r="G936" s="94" t="str">
        <f>IF(SPtemplate2!C936="","",SPtemplate2!C936)</f>
        <v/>
      </c>
    </row>
    <row r="937" spans="1:7" x14ac:dyDescent="0.25">
      <c r="A937" s="94" t="str">
        <f>IF(SPtemplate2!A937="","",SPtemplate2!A937)</f>
        <v/>
      </c>
      <c r="B937" s="94" t="str">
        <f>IF(SPtemplate2!G937="","",SPtemplate2!G937)</f>
        <v/>
      </c>
      <c r="C937" s="94" t="str">
        <f>IF(SPtemplate2!C937="","",SPtemplate2!C937)</f>
        <v/>
      </c>
      <c r="D937" s="94" t="str">
        <f>IF(SPtemplate2!D937="","", SPtemplate2!D937)</f>
        <v/>
      </c>
      <c r="E937" s="94" t="str">
        <f>IF(SPtemplate2!E937="","",SPtemplate2!E937)</f>
        <v/>
      </c>
      <c r="F937" s="94" t="s">
        <v>114</v>
      </c>
      <c r="G937" s="94" t="str">
        <f>IF(SPtemplate2!C937="","",SPtemplate2!C937)</f>
        <v/>
      </c>
    </row>
    <row r="938" spans="1:7" x14ac:dyDescent="0.25">
      <c r="A938" s="94" t="str">
        <f>IF(SPtemplate2!A938="","",SPtemplate2!A938)</f>
        <v/>
      </c>
      <c r="B938" s="94" t="str">
        <f>IF(SPtemplate2!G938="","",SPtemplate2!G938)</f>
        <v/>
      </c>
      <c r="C938" s="94" t="str">
        <f>IF(SPtemplate2!C938="","",SPtemplate2!C938)</f>
        <v/>
      </c>
      <c r="D938" s="94" t="str">
        <f>IF(SPtemplate2!D938="","", SPtemplate2!D938)</f>
        <v/>
      </c>
      <c r="E938" s="94" t="str">
        <f>IF(SPtemplate2!E938="","",SPtemplate2!E938)</f>
        <v/>
      </c>
      <c r="F938" s="94" t="s">
        <v>114</v>
      </c>
      <c r="G938" s="94" t="str">
        <f>IF(SPtemplate2!C938="","",SPtemplate2!C938)</f>
        <v/>
      </c>
    </row>
    <row r="939" spans="1:7" x14ac:dyDescent="0.25">
      <c r="A939" s="94" t="str">
        <f>IF(SPtemplate2!A939="","",SPtemplate2!A939)</f>
        <v/>
      </c>
      <c r="B939" s="94" t="str">
        <f>IF(SPtemplate2!G939="","",SPtemplate2!G939)</f>
        <v/>
      </c>
      <c r="C939" s="94" t="str">
        <f>IF(SPtemplate2!C939="","",SPtemplate2!C939)</f>
        <v/>
      </c>
      <c r="D939" s="94" t="str">
        <f>IF(SPtemplate2!D939="","", SPtemplate2!D939)</f>
        <v/>
      </c>
      <c r="E939" s="94" t="str">
        <f>IF(SPtemplate2!E939="","",SPtemplate2!E939)</f>
        <v/>
      </c>
      <c r="F939" s="94" t="s">
        <v>114</v>
      </c>
      <c r="G939" s="94" t="str">
        <f>IF(SPtemplate2!C939="","",SPtemplate2!C939)</f>
        <v/>
      </c>
    </row>
    <row r="940" spans="1:7" x14ac:dyDescent="0.25">
      <c r="A940" s="94" t="str">
        <f>IF(SPtemplate2!A940="","",SPtemplate2!A940)</f>
        <v/>
      </c>
      <c r="B940" s="94" t="str">
        <f>IF(SPtemplate2!G940="","",SPtemplate2!G940)</f>
        <v/>
      </c>
      <c r="C940" s="94" t="str">
        <f>IF(SPtemplate2!C940="","",SPtemplate2!C940)</f>
        <v/>
      </c>
      <c r="D940" s="94" t="str">
        <f>IF(SPtemplate2!D940="","", SPtemplate2!D940)</f>
        <v/>
      </c>
      <c r="E940" s="94" t="str">
        <f>IF(SPtemplate2!E940="","",SPtemplate2!E940)</f>
        <v/>
      </c>
      <c r="F940" s="94" t="s">
        <v>114</v>
      </c>
      <c r="G940" s="94" t="str">
        <f>IF(SPtemplate2!C940="","",SPtemplate2!C940)</f>
        <v/>
      </c>
    </row>
    <row r="941" spans="1:7" x14ac:dyDescent="0.25">
      <c r="A941" s="94" t="str">
        <f>IF(SPtemplate2!A941="","",SPtemplate2!A941)</f>
        <v/>
      </c>
      <c r="B941" s="94" t="str">
        <f>IF(SPtemplate2!G941="","",SPtemplate2!G941)</f>
        <v/>
      </c>
      <c r="C941" s="94" t="str">
        <f>IF(SPtemplate2!C941="","",SPtemplate2!C941)</f>
        <v/>
      </c>
      <c r="D941" s="94" t="str">
        <f>IF(SPtemplate2!D941="","", SPtemplate2!D941)</f>
        <v/>
      </c>
      <c r="E941" s="94" t="str">
        <f>IF(SPtemplate2!E941="","",SPtemplate2!E941)</f>
        <v/>
      </c>
      <c r="F941" s="94" t="s">
        <v>114</v>
      </c>
      <c r="G941" s="94" t="str">
        <f>IF(SPtemplate2!C941="","",SPtemplate2!C941)</f>
        <v/>
      </c>
    </row>
    <row r="942" spans="1:7" x14ac:dyDescent="0.25">
      <c r="A942" s="94" t="str">
        <f>IF(SPtemplate2!A942="","",SPtemplate2!A942)</f>
        <v/>
      </c>
      <c r="B942" s="94" t="str">
        <f>IF(SPtemplate2!G942="","",SPtemplate2!G942)</f>
        <v/>
      </c>
      <c r="C942" s="94" t="str">
        <f>IF(SPtemplate2!C942="","",SPtemplate2!C942)</f>
        <v/>
      </c>
      <c r="D942" s="94" t="str">
        <f>IF(SPtemplate2!D942="","", SPtemplate2!D942)</f>
        <v/>
      </c>
      <c r="E942" s="94" t="str">
        <f>IF(SPtemplate2!E942="","",SPtemplate2!E942)</f>
        <v/>
      </c>
      <c r="F942" s="94" t="s">
        <v>114</v>
      </c>
      <c r="G942" s="94" t="str">
        <f>IF(SPtemplate2!C942="","",SPtemplate2!C942)</f>
        <v/>
      </c>
    </row>
    <row r="943" spans="1:7" x14ac:dyDescent="0.25">
      <c r="A943" s="94" t="str">
        <f>IF(SPtemplate2!A943="","",SPtemplate2!A943)</f>
        <v/>
      </c>
      <c r="B943" s="94" t="str">
        <f>IF(SPtemplate2!G943="","",SPtemplate2!G943)</f>
        <v/>
      </c>
      <c r="C943" s="94" t="str">
        <f>IF(SPtemplate2!C943="","",SPtemplate2!C943)</f>
        <v/>
      </c>
      <c r="D943" s="94" t="str">
        <f>IF(SPtemplate2!D943="","", SPtemplate2!D943)</f>
        <v/>
      </c>
      <c r="E943" s="94" t="str">
        <f>IF(SPtemplate2!E943="","",SPtemplate2!E943)</f>
        <v/>
      </c>
      <c r="F943" s="94" t="s">
        <v>114</v>
      </c>
      <c r="G943" s="94" t="str">
        <f>IF(SPtemplate2!C943="","",SPtemplate2!C943)</f>
        <v/>
      </c>
    </row>
    <row r="944" spans="1:7" x14ac:dyDescent="0.25">
      <c r="A944" s="94" t="str">
        <f>IF(SPtemplate2!A944="","",SPtemplate2!A944)</f>
        <v/>
      </c>
      <c r="B944" s="94" t="str">
        <f>IF(SPtemplate2!G944="","",SPtemplate2!G944)</f>
        <v/>
      </c>
      <c r="C944" s="94" t="str">
        <f>IF(SPtemplate2!C944="","",SPtemplate2!C944)</f>
        <v/>
      </c>
      <c r="D944" s="94" t="str">
        <f>IF(SPtemplate2!D944="","", SPtemplate2!D944)</f>
        <v/>
      </c>
      <c r="E944" s="94" t="str">
        <f>IF(SPtemplate2!E944="","",SPtemplate2!E944)</f>
        <v/>
      </c>
      <c r="F944" s="94" t="s">
        <v>114</v>
      </c>
      <c r="G944" s="94" t="str">
        <f>IF(SPtemplate2!C944="","",SPtemplate2!C944)</f>
        <v/>
      </c>
    </row>
    <row r="945" spans="1:7" x14ac:dyDescent="0.25">
      <c r="A945" s="94" t="str">
        <f>IF(SPtemplate2!A945="","",SPtemplate2!A945)</f>
        <v/>
      </c>
      <c r="B945" s="94" t="str">
        <f>IF(SPtemplate2!G945="","",SPtemplate2!G945)</f>
        <v/>
      </c>
      <c r="C945" s="94" t="str">
        <f>IF(SPtemplate2!C945="","",SPtemplate2!C945)</f>
        <v/>
      </c>
      <c r="D945" s="94" t="str">
        <f>IF(SPtemplate2!D945="","", SPtemplate2!D945)</f>
        <v/>
      </c>
      <c r="E945" s="94" t="str">
        <f>IF(SPtemplate2!E945="","",SPtemplate2!E945)</f>
        <v/>
      </c>
      <c r="F945" s="94" t="s">
        <v>114</v>
      </c>
      <c r="G945" s="94" t="str">
        <f>IF(SPtemplate2!C945="","",SPtemplate2!C945)</f>
        <v/>
      </c>
    </row>
    <row r="946" spans="1:7" x14ac:dyDescent="0.25">
      <c r="A946" s="94" t="str">
        <f>IF(SPtemplate2!A946="","",SPtemplate2!A946)</f>
        <v/>
      </c>
      <c r="B946" s="94" t="str">
        <f>IF(SPtemplate2!G946="","",SPtemplate2!G946)</f>
        <v/>
      </c>
      <c r="C946" s="94" t="str">
        <f>IF(SPtemplate2!C946="","",SPtemplate2!C946)</f>
        <v/>
      </c>
      <c r="D946" s="94" t="str">
        <f>IF(SPtemplate2!D946="","", SPtemplate2!D946)</f>
        <v/>
      </c>
      <c r="E946" s="94" t="str">
        <f>IF(SPtemplate2!E946="","",SPtemplate2!E946)</f>
        <v/>
      </c>
      <c r="F946" s="94" t="s">
        <v>114</v>
      </c>
      <c r="G946" s="94" t="str">
        <f>IF(SPtemplate2!C946="","",SPtemplate2!C946)</f>
        <v/>
      </c>
    </row>
    <row r="947" spans="1:7" x14ac:dyDescent="0.25">
      <c r="A947" s="94" t="str">
        <f>IF(SPtemplate2!A947="","",SPtemplate2!A947)</f>
        <v/>
      </c>
      <c r="B947" s="94" t="str">
        <f>IF(SPtemplate2!G947="","",SPtemplate2!G947)</f>
        <v/>
      </c>
      <c r="C947" s="94" t="str">
        <f>IF(SPtemplate2!C947="","",SPtemplate2!C947)</f>
        <v/>
      </c>
      <c r="D947" s="94" t="str">
        <f>IF(SPtemplate2!D947="","", SPtemplate2!D947)</f>
        <v/>
      </c>
      <c r="E947" s="94" t="str">
        <f>IF(SPtemplate2!E947="","",SPtemplate2!E947)</f>
        <v/>
      </c>
      <c r="F947" s="94" t="s">
        <v>114</v>
      </c>
      <c r="G947" s="94" t="str">
        <f>IF(SPtemplate2!C947="","",SPtemplate2!C947)</f>
        <v/>
      </c>
    </row>
    <row r="948" spans="1:7" x14ac:dyDescent="0.25">
      <c r="A948" s="94" t="str">
        <f>IF(SPtemplate2!A948="","",SPtemplate2!A948)</f>
        <v/>
      </c>
      <c r="B948" s="94" t="str">
        <f>IF(SPtemplate2!G948="","",SPtemplate2!G948)</f>
        <v/>
      </c>
      <c r="C948" s="94" t="str">
        <f>IF(SPtemplate2!C948="","",SPtemplate2!C948)</f>
        <v/>
      </c>
      <c r="D948" s="94" t="str">
        <f>IF(SPtemplate2!D948="","", SPtemplate2!D948)</f>
        <v/>
      </c>
      <c r="E948" s="94" t="str">
        <f>IF(SPtemplate2!E948="","",SPtemplate2!E948)</f>
        <v/>
      </c>
      <c r="F948" s="94" t="s">
        <v>114</v>
      </c>
      <c r="G948" s="94" t="str">
        <f>IF(SPtemplate2!C948="","",SPtemplate2!C948)</f>
        <v/>
      </c>
    </row>
    <row r="949" spans="1:7" x14ac:dyDescent="0.25">
      <c r="A949" s="94" t="str">
        <f>IF(SPtemplate2!A949="","",SPtemplate2!A949)</f>
        <v/>
      </c>
      <c r="B949" s="94" t="str">
        <f>IF(SPtemplate2!G949="","",SPtemplate2!G949)</f>
        <v/>
      </c>
      <c r="C949" s="94" t="str">
        <f>IF(SPtemplate2!C949="","",SPtemplate2!C949)</f>
        <v/>
      </c>
      <c r="D949" s="94" t="str">
        <f>IF(SPtemplate2!D949="","", SPtemplate2!D949)</f>
        <v/>
      </c>
      <c r="E949" s="94" t="str">
        <f>IF(SPtemplate2!E949="","",SPtemplate2!E949)</f>
        <v/>
      </c>
      <c r="F949" s="94" t="s">
        <v>114</v>
      </c>
      <c r="G949" s="94" t="str">
        <f>IF(SPtemplate2!C949="","",SPtemplate2!C949)</f>
        <v/>
      </c>
    </row>
    <row r="950" spans="1:7" x14ac:dyDescent="0.25">
      <c r="A950" s="94" t="str">
        <f>IF(SPtemplate2!A950="","",SPtemplate2!A950)</f>
        <v/>
      </c>
      <c r="B950" s="94" t="str">
        <f>IF(SPtemplate2!G950="","",SPtemplate2!G950)</f>
        <v/>
      </c>
      <c r="C950" s="94" t="str">
        <f>IF(SPtemplate2!C950="","",SPtemplate2!C950)</f>
        <v/>
      </c>
      <c r="D950" s="94" t="str">
        <f>IF(SPtemplate2!D950="","", SPtemplate2!D950)</f>
        <v/>
      </c>
      <c r="E950" s="94" t="str">
        <f>IF(SPtemplate2!E950="","",SPtemplate2!E950)</f>
        <v/>
      </c>
      <c r="F950" s="94" t="s">
        <v>114</v>
      </c>
      <c r="G950" s="94" t="str">
        <f>IF(SPtemplate2!C950="","",SPtemplate2!C950)</f>
        <v/>
      </c>
    </row>
    <row r="951" spans="1:7" x14ac:dyDescent="0.25">
      <c r="A951" s="94" t="str">
        <f>IF(SPtemplate2!A951="","",SPtemplate2!A951)</f>
        <v/>
      </c>
      <c r="B951" s="94" t="str">
        <f>IF(SPtemplate2!G951="","",SPtemplate2!G951)</f>
        <v/>
      </c>
      <c r="C951" s="94" t="str">
        <f>IF(SPtemplate2!C951="","",SPtemplate2!C951)</f>
        <v/>
      </c>
      <c r="D951" s="94" t="str">
        <f>IF(SPtemplate2!D951="","", SPtemplate2!D951)</f>
        <v/>
      </c>
      <c r="E951" s="94" t="str">
        <f>IF(SPtemplate2!E951="","",SPtemplate2!E951)</f>
        <v/>
      </c>
      <c r="F951" s="94" t="s">
        <v>114</v>
      </c>
      <c r="G951" s="94" t="str">
        <f>IF(SPtemplate2!C951="","",SPtemplate2!C951)</f>
        <v/>
      </c>
    </row>
    <row r="952" spans="1:7" x14ac:dyDescent="0.25">
      <c r="A952" s="94" t="str">
        <f>IF(SPtemplate2!A952="","",SPtemplate2!A952)</f>
        <v/>
      </c>
      <c r="B952" s="94" t="str">
        <f>IF(SPtemplate2!G952="","",SPtemplate2!G952)</f>
        <v/>
      </c>
      <c r="C952" s="94" t="str">
        <f>IF(SPtemplate2!C952="","",SPtemplate2!C952)</f>
        <v/>
      </c>
      <c r="D952" s="94" t="str">
        <f>IF(SPtemplate2!D952="","", SPtemplate2!D952)</f>
        <v/>
      </c>
      <c r="E952" s="94" t="str">
        <f>IF(SPtemplate2!E952="","",SPtemplate2!E952)</f>
        <v/>
      </c>
      <c r="F952" s="94" t="s">
        <v>114</v>
      </c>
      <c r="G952" s="94" t="str">
        <f>IF(SPtemplate2!C952="","",SPtemplate2!C952)</f>
        <v/>
      </c>
    </row>
    <row r="953" spans="1:7" x14ac:dyDescent="0.25">
      <c r="A953" s="94" t="str">
        <f>IF(SPtemplate2!A953="","",SPtemplate2!A953)</f>
        <v/>
      </c>
      <c r="B953" s="94" t="str">
        <f>IF(SPtemplate2!G953="","",SPtemplate2!G953)</f>
        <v/>
      </c>
      <c r="C953" s="94" t="str">
        <f>IF(SPtemplate2!C953="","",SPtemplate2!C953)</f>
        <v/>
      </c>
      <c r="D953" s="94" t="str">
        <f>IF(SPtemplate2!D953="","", SPtemplate2!D953)</f>
        <v/>
      </c>
      <c r="E953" s="94" t="str">
        <f>IF(SPtemplate2!E953="","",SPtemplate2!E953)</f>
        <v/>
      </c>
      <c r="F953" s="94" t="s">
        <v>114</v>
      </c>
      <c r="G953" s="94" t="str">
        <f>IF(SPtemplate2!C953="","",SPtemplate2!C953)</f>
        <v/>
      </c>
    </row>
    <row r="954" spans="1:7" x14ac:dyDescent="0.25">
      <c r="A954" s="94" t="str">
        <f>IF(SPtemplate2!A954="","",SPtemplate2!A954)</f>
        <v/>
      </c>
      <c r="B954" s="94" t="str">
        <f>IF(SPtemplate2!G954="","",SPtemplate2!G954)</f>
        <v/>
      </c>
      <c r="C954" s="94" t="str">
        <f>IF(SPtemplate2!C954="","",SPtemplate2!C954)</f>
        <v/>
      </c>
      <c r="D954" s="94" t="str">
        <f>IF(SPtemplate2!D954="","", SPtemplate2!D954)</f>
        <v/>
      </c>
      <c r="E954" s="94" t="str">
        <f>IF(SPtemplate2!E954="","",SPtemplate2!E954)</f>
        <v/>
      </c>
      <c r="F954" s="94" t="s">
        <v>114</v>
      </c>
      <c r="G954" s="94" t="str">
        <f>IF(SPtemplate2!C954="","",SPtemplate2!C954)</f>
        <v/>
      </c>
    </row>
    <row r="955" spans="1:7" x14ac:dyDescent="0.25">
      <c r="A955" s="94" t="str">
        <f>IF(SPtemplate2!A955="","",SPtemplate2!A955)</f>
        <v/>
      </c>
      <c r="B955" s="94" t="str">
        <f>IF(SPtemplate2!G955="","",SPtemplate2!G955)</f>
        <v/>
      </c>
      <c r="C955" s="94" t="str">
        <f>IF(SPtemplate2!C955="","",SPtemplate2!C955)</f>
        <v/>
      </c>
      <c r="D955" s="94" t="str">
        <f>IF(SPtemplate2!D955="","", SPtemplate2!D955)</f>
        <v/>
      </c>
      <c r="E955" s="94" t="str">
        <f>IF(SPtemplate2!E955="","",SPtemplate2!E955)</f>
        <v/>
      </c>
      <c r="F955" s="94" t="s">
        <v>114</v>
      </c>
      <c r="G955" s="94" t="str">
        <f>IF(SPtemplate2!C955="","",SPtemplate2!C955)</f>
        <v/>
      </c>
    </row>
    <row r="956" spans="1:7" x14ac:dyDescent="0.25">
      <c r="A956" s="94" t="str">
        <f>IF(SPtemplate2!A956="","",SPtemplate2!A956)</f>
        <v/>
      </c>
      <c r="B956" s="94" t="str">
        <f>IF(SPtemplate2!G956="","",SPtemplate2!G956)</f>
        <v/>
      </c>
      <c r="C956" s="94" t="str">
        <f>IF(SPtemplate2!C956="","",SPtemplate2!C956)</f>
        <v/>
      </c>
      <c r="D956" s="94" t="str">
        <f>IF(SPtemplate2!D956="","", SPtemplate2!D956)</f>
        <v/>
      </c>
      <c r="E956" s="94" t="str">
        <f>IF(SPtemplate2!E956="","",SPtemplate2!E956)</f>
        <v/>
      </c>
      <c r="F956" s="94" t="s">
        <v>114</v>
      </c>
      <c r="G956" s="94" t="str">
        <f>IF(SPtemplate2!C956="","",SPtemplate2!C956)</f>
        <v/>
      </c>
    </row>
    <row r="957" spans="1:7" x14ac:dyDescent="0.25">
      <c r="A957" s="94" t="str">
        <f>IF(SPtemplate2!A957="","",SPtemplate2!A957)</f>
        <v/>
      </c>
      <c r="B957" s="94" t="str">
        <f>IF(SPtemplate2!G957="","",SPtemplate2!G957)</f>
        <v/>
      </c>
      <c r="C957" s="94" t="str">
        <f>IF(SPtemplate2!C957="","",SPtemplate2!C957)</f>
        <v/>
      </c>
      <c r="D957" s="94" t="str">
        <f>IF(SPtemplate2!D957="","", SPtemplate2!D957)</f>
        <v/>
      </c>
      <c r="E957" s="94" t="str">
        <f>IF(SPtemplate2!E957="","",SPtemplate2!E957)</f>
        <v/>
      </c>
      <c r="F957" s="94" t="s">
        <v>114</v>
      </c>
      <c r="G957" s="94" t="str">
        <f>IF(SPtemplate2!C957="","",SPtemplate2!C957)</f>
        <v/>
      </c>
    </row>
    <row r="958" spans="1:7" x14ac:dyDescent="0.25">
      <c r="A958" s="94" t="str">
        <f>IF(SPtemplate2!A958="","",SPtemplate2!A958)</f>
        <v/>
      </c>
      <c r="B958" s="94" t="str">
        <f>IF(SPtemplate2!G958="","",SPtemplate2!G958)</f>
        <v/>
      </c>
      <c r="C958" s="94" t="str">
        <f>IF(SPtemplate2!C958="","",SPtemplate2!C958)</f>
        <v/>
      </c>
      <c r="D958" s="94" t="str">
        <f>IF(SPtemplate2!D958="","", SPtemplate2!D958)</f>
        <v/>
      </c>
      <c r="E958" s="94" t="str">
        <f>IF(SPtemplate2!E958="","",SPtemplate2!E958)</f>
        <v/>
      </c>
      <c r="F958" s="94" t="s">
        <v>114</v>
      </c>
      <c r="G958" s="94" t="str">
        <f>IF(SPtemplate2!C958="","",SPtemplate2!C958)</f>
        <v/>
      </c>
    </row>
    <row r="959" spans="1:7" x14ac:dyDescent="0.25">
      <c r="A959" s="94" t="str">
        <f>IF(SPtemplate2!A959="","",SPtemplate2!A959)</f>
        <v/>
      </c>
      <c r="B959" s="94" t="str">
        <f>IF(SPtemplate2!G959="","",SPtemplate2!G959)</f>
        <v/>
      </c>
      <c r="C959" s="94" t="str">
        <f>IF(SPtemplate2!C959="","",SPtemplate2!C959)</f>
        <v/>
      </c>
      <c r="D959" s="94" t="str">
        <f>IF(SPtemplate2!D959="","", SPtemplate2!D959)</f>
        <v/>
      </c>
      <c r="E959" s="94" t="str">
        <f>IF(SPtemplate2!E959="","",SPtemplate2!E959)</f>
        <v/>
      </c>
      <c r="F959" s="94" t="s">
        <v>114</v>
      </c>
      <c r="G959" s="94" t="str">
        <f>IF(SPtemplate2!C959="","",SPtemplate2!C959)</f>
        <v/>
      </c>
    </row>
    <row r="960" spans="1:7" x14ac:dyDescent="0.25">
      <c r="A960" s="94" t="str">
        <f>IF(SPtemplate2!A960="","",SPtemplate2!A960)</f>
        <v/>
      </c>
      <c r="B960" s="94" t="str">
        <f>IF(SPtemplate2!G960="","",SPtemplate2!G960)</f>
        <v/>
      </c>
      <c r="C960" s="94" t="str">
        <f>IF(SPtemplate2!C960="","",SPtemplate2!C960)</f>
        <v/>
      </c>
      <c r="D960" s="94" t="str">
        <f>IF(SPtemplate2!D960="","", SPtemplate2!D960)</f>
        <v/>
      </c>
      <c r="E960" s="94" t="str">
        <f>IF(SPtemplate2!E960="","",SPtemplate2!E960)</f>
        <v/>
      </c>
      <c r="F960" s="94" t="s">
        <v>114</v>
      </c>
      <c r="G960" s="94" t="str">
        <f>IF(SPtemplate2!C960="","",SPtemplate2!C960)</f>
        <v/>
      </c>
    </row>
    <row r="961" spans="1:7" x14ac:dyDescent="0.25">
      <c r="A961" s="94" t="str">
        <f>IF(SPtemplate2!A961="","",SPtemplate2!A961)</f>
        <v/>
      </c>
      <c r="B961" s="94" t="str">
        <f>IF(SPtemplate2!G961="","",SPtemplate2!G961)</f>
        <v/>
      </c>
      <c r="C961" s="94" t="str">
        <f>IF(SPtemplate2!C961="","",SPtemplate2!C961)</f>
        <v/>
      </c>
      <c r="D961" s="94" t="str">
        <f>IF(SPtemplate2!D961="","", SPtemplate2!D961)</f>
        <v/>
      </c>
      <c r="E961" s="94" t="str">
        <f>IF(SPtemplate2!E961="","",SPtemplate2!E961)</f>
        <v/>
      </c>
      <c r="F961" s="94" t="s">
        <v>114</v>
      </c>
      <c r="G961" s="94" t="str">
        <f>IF(SPtemplate2!C961="","",SPtemplate2!C961)</f>
        <v/>
      </c>
    </row>
    <row r="962" spans="1:7" x14ac:dyDescent="0.25">
      <c r="A962" s="94" t="str">
        <f>IF(SPtemplate2!A962="","",SPtemplate2!A962)</f>
        <v/>
      </c>
      <c r="B962" s="94" t="str">
        <f>IF(SPtemplate2!G962="","",SPtemplate2!G962)</f>
        <v/>
      </c>
      <c r="C962" s="94" t="str">
        <f>IF(SPtemplate2!C962="","",SPtemplate2!C962)</f>
        <v/>
      </c>
      <c r="D962" s="94" t="str">
        <f>IF(SPtemplate2!D962="","", SPtemplate2!D962)</f>
        <v/>
      </c>
      <c r="E962" s="94" t="str">
        <f>IF(SPtemplate2!E962="","",SPtemplate2!E962)</f>
        <v/>
      </c>
      <c r="F962" s="94" t="s">
        <v>114</v>
      </c>
      <c r="G962" s="94" t="str">
        <f>IF(SPtemplate2!C962="","",SPtemplate2!C962)</f>
        <v/>
      </c>
    </row>
    <row r="963" spans="1:7" x14ac:dyDescent="0.25">
      <c r="A963" s="94" t="str">
        <f>IF(SPtemplate2!A963="","",SPtemplate2!A963)</f>
        <v/>
      </c>
      <c r="B963" s="94" t="str">
        <f>IF(SPtemplate2!G963="","",SPtemplate2!G963)</f>
        <v/>
      </c>
      <c r="C963" s="94" t="str">
        <f>IF(SPtemplate2!C963="","",SPtemplate2!C963)</f>
        <v/>
      </c>
      <c r="D963" s="94" t="str">
        <f>IF(SPtemplate2!D963="","", SPtemplate2!D963)</f>
        <v/>
      </c>
      <c r="E963" s="94" t="str">
        <f>IF(SPtemplate2!E963="","",SPtemplate2!E963)</f>
        <v/>
      </c>
      <c r="F963" s="94" t="s">
        <v>114</v>
      </c>
      <c r="G963" s="94" t="str">
        <f>IF(SPtemplate2!C963="","",SPtemplate2!C963)</f>
        <v/>
      </c>
    </row>
    <row r="964" spans="1:7" x14ac:dyDescent="0.25">
      <c r="A964" s="94" t="str">
        <f>IF(SPtemplate2!A964="","",SPtemplate2!A964)</f>
        <v/>
      </c>
      <c r="B964" s="94" t="str">
        <f>IF(SPtemplate2!G964="","",SPtemplate2!G964)</f>
        <v/>
      </c>
      <c r="C964" s="94" t="str">
        <f>IF(SPtemplate2!C964="","",SPtemplate2!C964)</f>
        <v/>
      </c>
      <c r="D964" s="94" t="str">
        <f>IF(SPtemplate2!D964="","", SPtemplate2!D964)</f>
        <v/>
      </c>
      <c r="E964" s="94" t="str">
        <f>IF(SPtemplate2!E964="","",SPtemplate2!E964)</f>
        <v/>
      </c>
      <c r="F964" s="94" t="s">
        <v>114</v>
      </c>
      <c r="G964" s="94" t="str">
        <f>IF(SPtemplate2!C964="","",SPtemplate2!C964)</f>
        <v/>
      </c>
    </row>
    <row r="965" spans="1:7" x14ac:dyDescent="0.25">
      <c r="A965" s="94" t="str">
        <f>IF(SPtemplate2!A965="","",SPtemplate2!A965)</f>
        <v/>
      </c>
      <c r="B965" s="94" t="str">
        <f>IF(SPtemplate2!G965="","",SPtemplate2!G965)</f>
        <v/>
      </c>
      <c r="C965" s="94" t="str">
        <f>IF(SPtemplate2!C965="","",SPtemplate2!C965)</f>
        <v/>
      </c>
      <c r="D965" s="94" t="str">
        <f>IF(SPtemplate2!D965="","", SPtemplate2!D965)</f>
        <v/>
      </c>
      <c r="E965" s="94" t="str">
        <f>IF(SPtemplate2!E965="","",SPtemplate2!E965)</f>
        <v/>
      </c>
      <c r="F965" s="94" t="s">
        <v>114</v>
      </c>
      <c r="G965" s="94" t="str">
        <f>IF(SPtemplate2!C965="","",SPtemplate2!C965)</f>
        <v/>
      </c>
    </row>
    <row r="966" spans="1:7" x14ac:dyDescent="0.25">
      <c r="A966" s="94" t="str">
        <f>IF(SPtemplate2!A966="","",SPtemplate2!A966)</f>
        <v/>
      </c>
      <c r="B966" s="94" t="str">
        <f>IF(SPtemplate2!G966="","",SPtemplate2!G966)</f>
        <v/>
      </c>
      <c r="C966" s="94" t="str">
        <f>IF(SPtemplate2!C966="","",SPtemplate2!C966)</f>
        <v/>
      </c>
      <c r="D966" s="94" t="str">
        <f>IF(SPtemplate2!D966="","", SPtemplate2!D966)</f>
        <v/>
      </c>
      <c r="E966" s="94" t="str">
        <f>IF(SPtemplate2!E966="","",SPtemplate2!E966)</f>
        <v/>
      </c>
      <c r="F966" s="94" t="s">
        <v>114</v>
      </c>
      <c r="G966" s="94" t="str">
        <f>IF(SPtemplate2!C966="","",SPtemplate2!C966)</f>
        <v/>
      </c>
    </row>
    <row r="967" spans="1:7" x14ac:dyDescent="0.25">
      <c r="A967" s="94" t="str">
        <f>IF(SPtemplate2!A967="","",SPtemplate2!A967)</f>
        <v/>
      </c>
      <c r="B967" s="94" t="str">
        <f>IF(SPtemplate2!G967="","",SPtemplate2!G967)</f>
        <v/>
      </c>
      <c r="C967" s="94" t="str">
        <f>IF(SPtemplate2!C967="","",SPtemplate2!C967)</f>
        <v/>
      </c>
      <c r="D967" s="94" t="str">
        <f>IF(SPtemplate2!D967="","", SPtemplate2!D967)</f>
        <v/>
      </c>
      <c r="E967" s="94" t="str">
        <f>IF(SPtemplate2!E967="","",SPtemplate2!E967)</f>
        <v/>
      </c>
      <c r="F967" s="94" t="s">
        <v>114</v>
      </c>
      <c r="G967" s="94" t="str">
        <f>IF(SPtemplate2!C967="","",SPtemplate2!C967)</f>
        <v/>
      </c>
    </row>
    <row r="968" spans="1:7" x14ac:dyDescent="0.25">
      <c r="A968" s="94" t="str">
        <f>IF(SPtemplate2!A968="","",SPtemplate2!A968)</f>
        <v/>
      </c>
      <c r="B968" s="94" t="str">
        <f>IF(SPtemplate2!G968="","",SPtemplate2!G968)</f>
        <v/>
      </c>
      <c r="C968" s="94" t="str">
        <f>IF(SPtemplate2!C968="","",SPtemplate2!C968)</f>
        <v/>
      </c>
      <c r="D968" s="94" t="str">
        <f>IF(SPtemplate2!D968="","", SPtemplate2!D968)</f>
        <v/>
      </c>
      <c r="E968" s="94" t="str">
        <f>IF(SPtemplate2!E968="","",SPtemplate2!E968)</f>
        <v/>
      </c>
      <c r="F968" s="94" t="s">
        <v>114</v>
      </c>
      <c r="G968" s="94" t="str">
        <f>IF(SPtemplate2!C968="","",SPtemplate2!C968)</f>
        <v/>
      </c>
    </row>
    <row r="969" spans="1:7" x14ac:dyDescent="0.25">
      <c r="A969" s="94" t="str">
        <f>IF(SPtemplate2!A969="","",SPtemplate2!A969)</f>
        <v/>
      </c>
      <c r="B969" s="94" t="str">
        <f>IF(SPtemplate2!G969="","",SPtemplate2!G969)</f>
        <v/>
      </c>
      <c r="C969" s="94" t="str">
        <f>IF(SPtemplate2!C969="","",SPtemplate2!C969)</f>
        <v/>
      </c>
      <c r="D969" s="94" t="str">
        <f>IF(SPtemplate2!D969="","", SPtemplate2!D969)</f>
        <v/>
      </c>
      <c r="E969" s="94" t="str">
        <f>IF(SPtemplate2!E969="","",SPtemplate2!E969)</f>
        <v/>
      </c>
      <c r="F969" s="94" t="s">
        <v>114</v>
      </c>
      <c r="G969" s="94" t="str">
        <f>IF(SPtemplate2!C969="","",SPtemplate2!C969)</f>
        <v/>
      </c>
    </row>
    <row r="970" spans="1:7" x14ac:dyDescent="0.25">
      <c r="A970" s="94" t="str">
        <f>IF(SPtemplate2!A970="","",SPtemplate2!A970)</f>
        <v/>
      </c>
      <c r="B970" s="94" t="str">
        <f>IF(SPtemplate2!G970="","",SPtemplate2!G970)</f>
        <v/>
      </c>
      <c r="C970" s="94" t="str">
        <f>IF(SPtemplate2!C970="","",SPtemplate2!C970)</f>
        <v/>
      </c>
      <c r="D970" s="94" t="str">
        <f>IF(SPtemplate2!D970="","", SPtemplate2!D970)</f>
        <v/>
      </c>
      <c r="E970" s="94" t="str">
        <f>IF(SPtemplate2!E970="","",SPtemplate2!E970)</f>
        <v/>
      </c>
      <c r="F970" s="94" t="s">
        <v>114</v>
      </c>
      <c r="G970" s="94" t="str">
        <f>IF(SPtemplate2!C970="","",SPtemplate2!C970)</f>
        <v/>
      </c>
    </row>
    <row r="971" spans="1:7" x14ac:dyDescent="0.25">
      <c r="A971" s="94" t="str">
        <f>IF(SPtemplate2!A971="","",SPtemplate2!A971)</f>
        <v/>
      </c>
      <c r="B971" s="94" t="str">
        <f>IF(SPtemplate2!G971="","",SPtemplate2!G971)</f>
        <v/>
      </c>
      <c r="C971" s="94" t="str">
        <f>IF(SPtemplate2!C971="","",SPtemplate2!C971)</f>
        <v/>
      </c>
      <c r="D971" s="94" t="str">
        <f>IF(SPtemplate2!D971="","", SPtemplate2!D971)</f>
        <v/>
      </c>
      <c r="E971" s="94" t="str">
        <f>IF(SPtemplate2!E971="","",SPtemplate2!E971)</f>
        <v/>
      </c>
      <c r="F971" s="94" t="s">
        <v>114</v>
      </c>
      <c r="G971" s="94" t="str">
        <f>IF(SPtemplate2!C971="","",SPtemplate2!C971)</f>
        <v/>
      </c>
    </row>
    <row r="972" spans="1:7" x14ac:dyDescent="0.25">
      <c r="A972" s="94" t="str">
        <f>IF(SPtemplate2!A972="","",SPtemplate2!A972)</f>
        <v/>
      </c>
      <c r="B972" s="94" t="str">
        <f>IF(SPtemplate2!G972="","",SPtemplate2!G972)</f>
        <v/>
      </c>
      <c r="C972" s="94" t="str">
        <f>IF(SPtemplate2!C972="","",SPtemplate2!C972)</f>
        <v/>
      </c>
      <c r="D972" s="94" t="str">
        <f>IF(SPtemplate2!D972="","", SPtemplate2!D972)</f>
        <v/>
      </c>
      <c r="E972" s="94" t="str">
        <f>IF(SPtemplate2!E972="","",SPtemplate2!E972)</f>
        <v/>
      </c>
      <c r="F972" s="94" t="s">
        <v>114</v>
      </c>
      <c r="G972" s="94" t="str">
        <f>IF(SPtemplate2!C972="","",SPtemplate2!C972)</f>
        <v/>
      </c>
    </row>
    <row r="973" spans="1:7" x14ac:dyDescent="0.25">
      <c r="A973" s="94" t="str">
        <f>IF(SPtemplate2!A973="","",SPtemplate2!A973)</f>
        <v/>
      </c>
      <c r="B973" s="94" t="str">
        <f>IF(SPtemplate2!G973="","",SPtemplate2!G973)</f>
        <v/>
      </c>
      <c r="C973" s="94" t="str">
        <f>IF(SPtemplate2!C973="","",SPtemplate2!C973)</f>
        <v/>
      </c>
      <c r="D973" s="94" t="str">
        <f>IF(SPtemplate2!D973="","", SPtemplate2!D973)</f>
        <v/>
      </c>
      <c r="E973" s="94" t="str">
        <f>IF(SPtemplate2!E973="","",SPtemplate2!E973)</f>
        <v/>
      </c>
      <c r="F973" s="94" t="s">
        <v>114</v>
      </c>
      <c r="G973" s="94" t="str">
        <f>IF(SPtemplate2!C973="","",SPtemplate2!C973)</f>
        <v/>
      </c>
    </row>
    <row r="974" spans="1:7" x14ac:dyDescent="0.25">
      <c r="A974" s="94" t="str">
        <f>IF(SPtemplate2!A974="","",SPtemplate2!A974)</f>
        <v/>
      </c>
      <c r="B974" s="94" t="str">
        <f>IF(SPtemplate2!G974="","",SPtemplate2!G974)</f>
        <v/>
      </c>
      <c r="C974" s="94" t="str">
        <f>IF(SPtemplate2!C974="","",SPtemplate2!C974)</f>
        <v/>
      </c>
      <c r="D974" s="94" t="str">
        <f>IF(SPtemplate2!D974="","", SPtemplate2!D974)</f>
        <v/>
      </c>
      <c r="E974" s="94" t="str">
        <f>IF(SPtemplate2!E974="","",SPtemplate2!E974)</f>
        <v/>
      </c>
      <c r="F974" s="94" t="s">
        <v>114</v>
      </c>
      <c r="G974" s="94" t="str">
        <f>IF(SPtemplate2!C974="","",SPtemplate2!C974)</f>
        <v/>
      </c>
    </row>
    <row r="975" spans="1:7" x14ac:dyDescent="0.25">
      <c r="A975" s="94" t="str">
        <f>IF(SPtemplate2!A975="","",SPtemplate2!A975)</f>
        <v/>
      </c>
      <c r="B975" s="94" t="str">
        <f>IF(SPtemplate2!G975="","",SPtemplate2!G975)</f>
        <v/>
      </c>
      <c r="C975" s="94" t="str">
        <f>IF(SPtemplate2!C975="","",SPtemplate2!C975)</f>
        <v/>
      </c>
      <c r="D975" s="94" t="str">
        <f>IF(SPtemplate2!D975="","", SPtemplate2!D975)</f>
        <v/>
      </c>
      <c r="E975" s="94" t="str">
        <f>IF(SPtemplate2!E975="","",SPtemplate2!E975)</f>
        <v/>
      </c>
      <c r="F975" s="94" t="s">
        <v>114</v>
      </c>
      <c r="G975" s="94" t="str">
        <f>IF(SPtemplate2!C975="","",SPtemplate2!C975)</f>
        <v/>
      </c>
    </row>
    <row r="976" spans="1:7" x14ac:dyDescent="0.25">
      <c r="A976" s="94" t="str">
        <f>IF(SPtemplate2!A976="","",SPtemplate2!A976)</f>
        <v/>
      </c>
      <c r="B976" s="94" t="str">
        <f>IF(SPtemplate2!G976="","",SPtemplate2!G976)</f>
        <v/>
      </c>
      <c r="C976" s="94" t="str">
        <f>IF(SPtemplate2!C976="","",SPtemplate2!C976)</f>
        <v/>
      </c>
      <c r="D976" s="94" t="str">
        <f>IF(SPtemplate2!D976="","", SPtemplate2!D976)</f>
        <v/>
      </c>
      <c r="E976" s="94" t="str">
        <f>IF(SPtemplate2!E976="","",SPtemplate2!E976)</f>
        <v/>
      </c>
      <c r="F976" s="94" t="s">
        <v>114</v>
      </c>
      <c r="G976" s="94" t="str">
        <f>IF(SPtemplate2!C976="","",SPtemplate2!C976)</f>
        <v/>
      </c>
    </row>
    <row r="977" spans="1:7" x14ac:dyDescent="0.25">
      <c r="A977" s="94" t="str">
        <f>IF(SPtemplate2!A977="","",SPtemplate2!A977)</f>
        <v/>
      </c>
      <c r="B977" s="94" t="str">
        <f>IF(SPtemplate2!G977="","",SPtemplate2!G977)</f>
        <v/>
      </c>
      <c r="C977" s="94" t="str">
        <f>IF(SPtemplate2!C977="","",SPtemplate2!C977)</f>
        <v/>
      </c>
      <c r="D977" s="94" t="str">
        <f>IF(SPtemplate2!D977="","", SPtemplate2!D977)</f>
        <v/>
      </c>
      <c r="E977" s="94" t="str">
        <f>IF(SPtemplate2!E977="","",SPtemplate2!E977)</f>
        <v/>
      </c>
      <c r="F977" s="94" t="s">
        <v>114</v>
      </c>
      <c r="G977" s="94" t="str">
        <f>IF(SPtemplate2!C977="","",SPtemplate2!C977)</f>
        <v/>
      </c>
    </row>
    <row r="978" spans="1:7" x14ac:dyDescent="0.25">
      <c r="A978" s="94" t="str">
        <f>IF(SPtemplate2!A978="","",SPtemplate2!A978)</f>
        <v/>
      </c>
      <c r="B978" s="94" t="str">
        <f>IF(SPtemplate2!G978="","",SPtemplate2!G978)</f>
        <v/>
      </c>
      <c r="C978" s="94" t="str">
        <f>IF(SPtemplate2!C978="","",SPtemplate2!C978)</f>
        <v/>
      </c>
      <c r="D978" s="94" t="str">
        <f>IF(SPtemplate2!D978="","", SPtemplate2!D978)</f>
        <v/>
      </c>
      <c r="E978" s="94" t="str">
        <f>IF(SPtemplate2!E978="","",SPtemplate2!E978)</f>
        <v/>
      </c>
      <c r="F978" s="94" t="s">
        <v>114</v>
      </c>
      <c r="G978" s="94" t="str">
        <f>IF(SPtemplate2!C978="","",SPtemplate2!C978)</f>
        <v/>
      </c>
    </row>
    <row r="979" spans="1:7" x14ac:dyDescent="0.25">
      <c r="A979" s="94" t="str">
        <f>IF(SPtemplate2!A979="","",SPtemplate2!A979)</f>
        <v/>
      </c>
      <c r="B979" s="94" t="str">
        <f>IF(SPtemplate2!G979="","",SPtemplate2!G979)</f>
        <v/>
      </c>
      <c r="C979" s="94" t="str">
        <f>IF(SPtemplate2!C979="","",SPtemplate2!C979)</f>
        <v/>
      </c>
      <c r="D979" s="94" t="str">
        <f>IF(SPtemplate2!D979="","", SPtemplate2!D979)</f>
        <v/>
      </c>
      <c r="E979" s="94" t="str">
        <f>IF(SPtemplate2!E979="","",SPtemplate2!E979)</f>
        <v/>
      </c>
      <c r="F979" s="94" t="s">
        <v>114</v>
      </c>
      <c r="G979" s="94" t="str">
        <f>IF(SPtemplate2!C979="","",SPtemplate2!C979)</f>
        <v/>
      </c>
    </row>
    <row r="980" spans="1:7" x14ac:dyDescent="0.25">
      <c r="A980" s="94" t="str">
        <f>IF(SPtemplate2!A980="","",SPtemplate2!A980)</f>
        <v/>
      </c>
      <c r="B980" s="94" t="str">
        <f>IF(SPtemplate2!G980="","",SPtemplate2!G980)</f>
        <v/>
      </c>
      <c r="C980" s="94" t="str">
        <f>IF(SPtemplate2!C980="","",SPtemplate2!C980)</f>
        <v/>
      </c>
      <c r="D980" s="94" t="str">
        <f>IF(SPtemplate2!D980="","", SPtemplate2!D980)</f>
        <v/>
      </c>
      <c r="E980" s="94" t="str">
        <f>IF(SPtemplate2!E980="","",SPtemplate2!E980)</f>
        <v/>
      </c>
      <c r="F980" s="94" t="s">
        <v>114</v>
      </c>
      <c r="G980" s="94" t="str">
        <f>IF(SPtemplate2!C980="","",SPtemplate2!C980)</f>
        <v/>
      </c>
    </row>
    <row r="981" spans="1:7" x14ac:dyDescent="0.25">
      <c r="A981" s="94" t="str">
        <f>IF(SPtemplate2!A981="","",SPtemplate2!A981)</f>
        <v/>
      </c>
      <c r="B981" s="94" t="str">
        <f>IF(SPtemplate2!G981="","",SPtemplate2!G981)</f>
        <v/>
      </c>
      <c r="C981" s="94" t="str">
        <f>IF(SPtemplate2!C981="","",SPtemplate2!C981)</f>
        <v/>
      </c>
      <c r="D981" s="94" t="str">
        <f>IF(SPtemplate2!D981="","", SPtemplate2!D981)</f>
        <v/>
      </c>
      <c r="E981" s="94" t="str">
        <f>IF(SPtemplate2!E981="","",SPtemplate2!E981)</f>
        <v/>
      </c>
      <c r="F981" s="94" t="s">
        <v>114</v>
      </c>
      <c r="G981" s="94" t="str">
        <f>IF(SPtemplate2!C981="","",SPtemplate2!C981)</f>
        <v/>
      </c>
    </row>
    <row r="982" spans="1:7" x14ac:dyDescent="0.25">
      <c r="A982" s="94" t="str">
        <f>IF(SPtemplate2!A982="","",SPtemplate2!A982)</f>
        <v/>
      </c>
      <c r="B982" s="94" t="str">
        <f>IF(SPtemplate2!G982="","",SPtemplate2!G982)</f>
        <v/>
      </c>
      <c r="C982" s="94" t="str">
        <f>IF(SPtemplate2!C982="","",SPtemplate2!C982)</f>
        <v/>
      </c>
      <c r="D982" s="94" t="str">
        <f>IF(SPtemplate2!D982="","", SPtemplate2!D982)</f>
        <v/>
      </c>
      <c r="E982" s="94" t="str">
        <f>IF(SPtemplate2!E982="","",SPtemplate2!E982)</f>
        <v/>
      </c>
      <c r="F982" s="94" t="s">
        <v>114</v>
      </c>
      <c r="G982" s="94" t="str">
        <f>IF(SPtemplate2!C982="","",SPtemplate2!C982)</f>
        <v/>
      </c>
    </row>
    <row r="983" spans="1:7" x14ac:dyDescent="0.25">
      <c r="A983" s="94" t="str">
        <f>IF(SPtemplate2!A983="","",SPtemplate2!A983)</f>
        <v/>
      </c>
      <c r="B983" s="94" t="str">
        <f>IF(SPtemplate2!G983="","",SPtemplate2!G983)</f>
        <v/>
      </c>
      <c r="C983" s="94" t="str">
        <f>IF(SPtemplate2!C983="","",SPtemplate2!C983)</f>
        <v/>
      </c>
      <c r="D983" s="94" t="str">
        <f>IF(SPtemplate2!D983="","", SPtemplate2!D983)</f>
        <v/>
      </c>
      <c r="E983" s="94" t="str">
        <f>IF(SPtemplate2!E983="","",SPtemplate2!E983)</f>
        <v/>
      </c>
      <c r="F983" s="94" t="s">
        <v>114</v>
      </c>
      <c r="G983" s="94" t="str">
        <f>IF(SPtemplate2!C983="","",SPtemplate2!C983)</f>
        <v/>
      </c>
    </row>
    <row r="984" spans="1:7" x14ac:dyDescent="0.25">
      <c r="A984" s="94" t="str">
        <f>IF(SPtemplate2!A984="","",SPtemplate2!A984)</f>
        <v/>
      </c>
      <c r="B984" s="94" t="str">
        <f>IF(SPtemplate2!G984="","",SPtemplate2!G984)</f>
        <v/>
      </c>
      <c r="C984" s="94" t="str">
        <f>IF(SPtemplate2!C984="","",SPtemplate2!C984)</f>
        <v/>
      </c>
      <c r="D984" s="94" t="str">
        <f>IF(SPtemplate2!D984="","", SPtemplate2!D984)</f>
        <v/>
      </c>
      <c r="E984" s="94" t="str">
        <f>IF(SPtemplate2!E984="","",SPtemplate2!E984)</f>
        <v/>
      </c>
      <c r="F984" s="94" t="s">
        <v>114</v>
      </c>
      <c r="G984" s="94" t="str">
        <f>IF(SPtemplate2!C984="","",SPtemplate2!C984)</f>
        <v/>
      </c>
    </row>
    <row r="985" spans="1:7" x14ac:dyDescent="0.25">
      <c r="A985" s="94" t="str">
        <f>IF(SPtemplate2!A985="","",SPtemplate2!A985)</f>
        <v/>
      </c>
      <c r="B985" s="94" t="str">
        <f>IF(SPtemplate2!G985="","",SPtemplate2!G985)</f>
        <v/>
      </c>
      <c r="C985" s="94" t="str">
        <f>IF(SPtemplate2!C985="","",SPtemplate2!C985)</f>
        <v/>
      </c>
      <c r="D985" s="94" t="str">
        <f>IF(SPtemplate2!D985="","", SPtemplate2!D985)</f>
        <v/>
      </c>
      <c r="E985" s="94" t="str">
        <f>IF(SPtemplate2!E985="","",SPtemplate2!E985)</f>
        <v/>
      </c>
      <c r="F985" s="94" t="s">
        <v>114</v>
      </c>
      <c r="G985" s="94" t="str">
        <f>IF(SPtemplate2!C985="","",SPtemplate2!C985)</f>
        <v/>
      </c>
    </row>
    <row r="986" spans="1:7" x14ac:dyDescent="0.25">
      <c r="A986" s="94" t="str">
        <f>IF(SPtemplate2!A986="","",SPtemplate2!A986)</f>
        <v/>
      </c>
      <c r="B986" s="94" t="str">
        <f>IF(SPtemplate2!G986="","",SPtemplate2!G986)</f>
        <v/>
      </c>
      <c r="C986" s="94" t="str">
        <f>IF(SPtemplate2!C986="","",SPtemplate2!C986)</f>
        <v/>
      </c>
      <c r="D986" s="94" t="str">
        <f>IF(SPtemplate2!D986="","", SPtemplate2!D986)</f>
        <v/>
      </c>
      <c r="E986" s="94" t="str">
        <f>IF(SPtemplate2!E986="","",SPtemplate2!E986)</f>
        <v/>
      </c>
      <c r="F986" s="94" t="s">
        <v>114</v>
      </c>
      <c r="G986" s="94" t="str">
        <f>IF(SPtemplate2!C986="","",SPtemplate2!C986)</f>
        <v/>
      </c>
    </row>
    <row r="987" spans="1:7" x14ac:dyDescent="0.25">
      <c r="A987" s="94" t="str">
        <f>IF(SPtemplate2!A987="","",SPtemplate2!A987)</f>
        <v/>
      </c>
      <c r="B987" s="94" t="str">
        <f>IF(SPtemplate2!G987="","",SPtemplate2!G987)</f>
        <v/>
      </c>
      <c r="C987" s="94" t="str">
        <f>IF(SPtemplate2!C987="","",SPtemplate2!C987)</f>
        <v/>
      </c>
      <c r="D987" s="94" t="str">
        <f>IF(SPtemplate2!D987="","", SPtemplate2!D987)</f>
        <v/>
      </c>
      <c r="E987" s="94" t="str">
        <f>IF(SPtemplate2!E987="","",SPtemplate2!E987)</f>
        <v/>
      </c>
      <c r="F987" s="94" t="s">
        <v>114</v>
      </c>
      <c r="G987" s="94" t="str">
        <f>IF(SPtemplate2!C987="","",SPtemplate2!C987)</f>
        <v/>
      </c>
    </row>
    <row r="988" spans="1:7" x14ac:dyDescent="0.25">
      <c r="A988" s="94" t="str">
        <f>IF(SPtemplate2!A988="","",SPtemplate2!A988)</f>
        <v/>
      </c>
      <c r="B988" s="94" t="str">
        <f>IF(SPtemplate2!G988="","",SPtemplate2!G988)</f>
        <v/>
      </c>
      <c r="C988" s="94" t="str">
        <f>IF(SPtemplate2!C988="","",SPtemplate2!C988)</f>
        <v/>
      </c>
      <c r="D988" s="94" t="str">
        <f>IF(SPtemplate2!D988="","", SPtemplate2!D988)</f>
        <v/>
      </c>
      <c r="E988" s="94" t="str">
        <f>IF(SPtemplate2!E988="","",SPtemplate2!E988)</f>
        <v/>
      </c>
      <c r="F988" s="94" t="s">
        <v>114</v>
      </c>
      <c r="G988" s="94" t="str">
        <f>IF(SPtemplate2!C988="","",SPtemplate2!C988)</f>
        <v/>
      </c>
    </row>
    <row r="989" spans="1:7" x14ac:dyDescent="0.25">
      <c r="A989" s="94" t="str">
        <f>IF(SPtemplate2!A989="","",SPtemplate2!A989)</f>
        <v/>
      </c>
      <c r="B989" s="94" t="str">
        <f>IF(SPtemplate2!G989="","",SPtemplate2!G989)</f>
        <v/>
      </c>
      <c r="C989" s="94" t="str">
        <f>IF(SPtemplate2!C989="","",SPtemplate2!C989)</f>
        <v/>
      </c>
      <c r="D989" s="94" t="str">
        <f>IF(SPtemplate2!D989="","", SPtemplate2!D989)</f>
        <v/>
      </c>
      <c r="E989" s="94" t="str">
        <f>IF(SPtemplate2!E989="","",SPtemplate2!E989)</f>
        <v/>
      </c>
      <c r="F989" s="94" t="s">
        <v>114</v>
      </c>
      <c r="G989" s="94" t="str">
        <f>IF(SPtemplate2!C989="","",SPtemplate2!C989)</f>
        <v/>
      </c>
    </row>
    <row r="990" spans="1:7" x14ac:dyDescent="0.25">
      <c r="A990" s="94" t="str">
        <f>IF(SPtemplate2!A990="","",SPtemplate2!A990)</f>
        <v/>
      </c>
      <c r="B990" s="94" t="str">
        <f>IF(SPtemplate2!G990="","",SPtemplate2!G990)</f>
        <v/>
      </c>
      <c r="C990" s="94" t="str">
        <f>IF(SPtemplate2!C990="","",SPtemplate2!C990)</f>
        <v/>
      </c>
      <c r="D990" s="94" t="str">
        <f>IF(SPtemplate2!D990="","", SPtemplate2!D990)</f>
        <v/>
      </c>
      <c r="E990" s="94" t="str">
        <f>IF(SPtemplate2!E990="","",SPtemplate2!E990)</f>
        <v/>
      </c>
      <c r="F990" s="94" t="s">
        <v>114</v>
      </c>
      <c r="G990" s="94" t="str">
        <f>IF(SPtemplate2!C990="","",SPtemplate2!C990)</f>
        <v/>
      </c>
    </row>
    <row r="991" spans="1:7" x14ac:dyDescent="0.25">
      <c r="A991" s="94" t="str">
        <f>IF(SPtemplate2!A991="","",SPtemplate2!A991)</f>
        <v/>
      </c>
      <c r="B991" s="94" t="str">
        <f>IF(SPtemplate2!G991="","",SPtemplate2!G991)</f>
        <v/>
      </c>
      <c r="C991" s="94" t="str">
        <f>IF(SPtemplate2!C991="","",SPtemplate2!C991)</f>
        <v/>
      </c>
      <c r="D991" s="94" t="str">
        <f>IF(SPtemplate2!D991="","", SPtemplate2!D991)</f>
        <v/>
      </c>
      <c r="E991" s="94" t="str">
        <f>IF(SPtemplate2!E991="","",SPtemplate2!E991)</f>
        <v/>
      </c>
      <c r="F991" s="94" t="s">
        <v>114</v>
      </c>
      <c r="G991" s="94" t="str">
        <f>IF(SPtemplate2!C991="","",SPtemplate2!C991)</f>
        <v/>
      </c>
    </row>
    <row r="992" spans="1:7" x14ac:dyDescent="0.25">
      <c r="A992" s="94" t="str">
        <f>IF(SPtemplate2!A992="","",SPtemplate2!A992)</f>
        <v/>
      </c>
      <c r="B992" s="94" t="str">
        <f>IF(SPtemplate2!G992="","",SPtemplate2!G992)</f>
        <v/>
      </c>
      <c r="C992" s="94" t="str">
        <f>IF(SPtemplate2!C992="","",SPtemplate2!C992)</f>
        <v/>
      </c>
      <c r="D992" s="94" t="str">
        <f>IF(SPtemplate2!D992="","", SPtemplate2!D992)</f>
        <v/>
      </c>
      <c r="E992" s="94" t="str">
        <f>IF(SPtemplate2!E992="","",SPtemplate2!E992)</f>
        <v/>
      </c>
      <c r="F992" s="94" t="s">
        <v>114</v>
      </c>
      <c r="G992" s="94" t="str">
        <f>IF(SPtemplate2!C992="","",SPtemplate2!C992)</f>
        <v/>
      </c>
    </row>
    <row r="993" spans="1:7" x14ac:dyDescent="0.25">
      <c r="A993" s="94" t="str">
        <f>IF(SPtemplate2!A993="","",SPtemplate2!A993)</f>
        <v/>
      </c>
      <c r="B993" s="94" t="str">
        <f>IF(SPtemplate2!G993="","",SPtemplate2!G993)</f>
        <v/>
      </c>
      <c r="C993" s="94" t="str">
        <f>IF(SPtemplate2!C993="","",SPtemplate2!C993)</f>
        <v/>
      </c>
      <c r="D993" s="94" t="str">
        <f>IF(SPtemplate2!D993="","", SPtemplate2!D993)</f>
        <v/>
      </c>
      <c r="E993" s="94" t="str">
        <f>IF(SPtemplate2!E993="","",SPtemplate2!E993)</f>
        <v/>
      </c>
      <c r="F993" s="94" t="s">
        <v>114</v>
      </c>
      <c r="G993" s="94" t="str">
        <f>IF(SPtemplate2!C993="","",SPtemplate2!C993)</f>
        <v/>
      </c>
    </row>
    <row r="994" spans="1:7" x14ac:dyDescent="0.25">
      <c r="A994" s="94" t="str">
        <f>IF(SPtemplate2!A994="","",SPtemplate2!A994)</f>
        <v/>
      </c>
      <c r="B994" s="94" t="str">
        <f>IF(SPtemplate2!G994="","",SPtemplate2!G994)</f>
        <v/>
      </c>
      <c r="C994" s="94" t="str">
        <f>IF(SPtemplate2!C994="","",SPtemplate2!C994)</f>
        <v/>
      </c>
      <c r="D994" s="94" t="str">
        <f>IF(SPtemplate2!D994="","", SPtemplate2!D994)</f>
        <v/>
      </c>
      <c r="E994" s="94" t="str">
        <f>IF(SPtemplate2!E994="","",SPtemplate2!E994)</f>
        <v/>
      </c>
      <c r="F994" s="94" t="s">
        <v>114</v>
      </c>
      <c r="G994" s="94" t="str">
        <f>IF(SPtemplate2!C994="","",SPtemplate2!C994)</f>
        <v/>
      </c>
    </row>
    <row r="995" spans="1:7" x14ac:dyDescent="0.25">
      <c r="A995" s="94" t="str">
        <f>IF(SPtemplate2!A995="","",SPtemplate2!A995)</f>
        <v/>
      </c>
      <c r="B995" s="94" t="str">
        <f>IF(SPtemplate2!G995="","",SPtemplate2!G995)</f>
        <v/>
      </c>
      <c r="C995" s="94" t="str">
        <f>IF(SPtemplate2!C995="","",SPtemplate2!C995)</f>
        <v/>
      </c>
      <c r="D995" s="94" t="str">
        <f>IF(SPtemplate2!D995="","", SPtemplate2!D995)</f>
        <v/>
      </c>
      <c r="E995" s="94" t="str">
        <f>IF(SPtemplate2!E995="","",SPtemplate2!E995)</f>
        <v/>
      </c>
      <c r="F995" s="94" t="s">
        <v>114</v>
      </c>
      <c r="G995" s="94" t="str">
        <f>IF(SPtemplate2!C995="","",SPtemplate2!C995)</f>
        <v/>
      </c>
    </row>
    <row r="996" spans="1:7" x14ac:dyDescent="0.25">
      <c r="A996" s="94" t="str">
        <f>IF(SPtemplate2!A996="","",SPtemplate2!A996)</f>
        <v/>
      </c>
      <c r="B996" s="94" t="str">
        <f>IF(SPtemplate2!G996="","",SPtemplate2!G996)</f>
        <v/>
      </c>
      <c r="C996" s="94" t="str">
        <f>IF(SPtemplate2!C996="","",SPtemplate2!C996)</f>
        <v/>
      </c>
      <c r="D996" s="94" t="str">
        <f>IF(SPtemplate2!D996="","", SPtemplate2!D996)</f>
        <v/>
      </c>
      <c r="E996" s="94" t="str">
        <f>IF(SPtemplate2!E996="","",SPtemplate2!E996)</f>
        <v/>
      </c>
      <c r="F996" s="94" t="s">
        <v>114</v>
      </c>
      <c r="G996" s="94" t="str">
        <f>IF(SPtemplate2!C996="","",SPtemplate2!C996)</f>
        <v/>
      </c>
    </row>
    <row r="997" spans="1:7" x14ac:dyDescent="0.25">
      <c r="A997" s="94" t="str">
        <f>IF(SPtemplate2!A997="","",SPtemplate2!A997)</f>
        <v/>
      </c>
      <c r="B997" s="94" t="str">
        <f>IF(SPtemplate2!G997="","",SPtemplate2!G997)</f>
        <v/>
      </c>
      <c r="C997" s="94" t="str">
        <f>IF(SPtemplate2!C997="","",SPtemplate2!C997)</f>
        <v/>
      </c>
      <c r="D997" s="94" t="str">
        <f>IF(SPtemplate2!D997="","", SPtemplate2!D997)</f>
        <v/>
      </c>
      <c r="E997" s="94" t="str">
        <f>IF(SPtemplate2!E997="","",SPtemplate2!E997)</f>
        <v/>
      </c>
      <c r="F997" s="94" t="s">
        <v>114</v>
      </c>
      <c r="G997" s="94" t="str">
        <f>IF(SPtemplate2!C997="","",SPtemplate2!C997)</f>
        <v/>
      </c>
    </row>
    <row r="998" spans="1:7" x14ac:dyDescent="0.25">
      <c r="A998" s="94" t="str">
        <f>IF(SPtemplate2!A998="","",SPtemplate2!A998)</f>
        <v/>
      </c>
      <c r="B998" s="94" t="str">
        <f>IF(SPtemplate2!G998="","",SPtemplate2!G998)</f>
        <v/>
      </c>
      <c r="C998" s="94" t="str">
        <f>IF(SPtemplate2!C998="","",SPtemplate2!C998)</f>
        <v/>
      </c>
      <c r="D998" s="94" t="str">
        <f>IF(SPtemplate2!D998="","", SPtemplate2!D998)</f>
        <v/>
      </c>
      <c r="E998" s="94" t="str">
        <f>IF(SPtemplate2!E998="","",SPtemplate2!E998)</f>
        <v/>
      </c>
      <c r="F998" s="94" t="s">
        <v>114</v>
      </c>
      <c r="G998" s="94" t="str">
        <f>IF(SPtemplate2!C998="","",SPtemplate2!C998)</f>
        <v/>
      </c>
    </row>
    <row r="999" spans="1:7" x14ac:dyDescent="0.25">
      <c r="A999" s="94" t="str">
        <f>IF(SPtemplate2!A999="","",SPtemplate2!A999)</f>
        <v/>
      </c>
      <c r="B999" s="94" t="str">
        <f>IF(SPtemplate2!G999="","",SPtemplate2!G999)</f>
        <v/>
      </c>
      <c r="C999" s="94" t="str">
        <f>IF(SPtemplate2!C999="","",SPtemplate2!C999)</f>
        <v/>
      </c>
      <c r="D999" s="94" t="str">
        <f>IF(SPtemplate2!D999="","", SPtemplate2!D999)</f>
        <v/>
      </c>
      <c r="E999" s="94" t="str">
        <f>IF(SPtemplate2!E999="","",SPtemplate2!E999)</f>
        <v/>
      </c>
      <c r="F999" s="94" t="s">
        <v>114</v>
      </c>
      <c r="G999" s="94" t="str">
        <f>IF(SPtemplate2!C999="","",SPtemplate2!C999)</f>
        <v/>
      </c>
    </row>
    <row r="1000" spans="1:7" x14ac:dyDescent="0.25">
      <c r="A1000" s="94" t="str">
        <f>IF(SPtemplate2!A1000="","",SPtemplate2!A1000)</f>
        <v/>
      </c>
      <c r="B1000" s="94" t="str">
        <f>IF(SPtemplate2!G1000="","",SPtemplate2!G1000)</f>
        <v/>
      </c>
      <c r="C1000" s="94" t="str">
        <f>IF(SPtemplate2!C1000="","",SPtemplate2!C1000)</f>
        <v/>
      </c>
      <c r="D1000" s="94" t="str">
        <f>IF(SPtemplate2!D1000="","", SPtemplate2!D1000)</f>
        <v/>
      </c>
      <c r="E1000" s="94" t="str">
        <f>IF(SPtemplate2!E1000="","",SPtemplate2!E1000)</f>
        <v/>
      </c>
      <c r="F1000" s="94" t="s">
        <v>114</v>
      </c>
      <c r="G1000" s="94" t="str">
        <f>IF(SPtemplate2!C1000="","",SPtemplate2!C1000)</f>
        <v/>
      </c>
    </row>
    <row r="1001" spans="1:7" x14ac:dyDescent="0.25">
      <c r="A1001" s="94" t="str">
        <f>IF(SPtemplate2!A1001="","",SPtemplate2!A1001)</f>
        <v/>
      </c>
      <c r="B1001" s="94" t="str">
        <f>IF(SPtemplate2!G1001="","",SPtemplate2!G1001)</f>
        <v/>
      </c>
      <c r="C1001" s="94" t="str">
        <f>IF(SPtemplate2!C1001="","",SPtemplate2!C1001)</f>
        <v/>
      </c>
      <c r="D1001" s="94" t="str">
        <f>IF(SPtemplate2!D1001="","", SPtemplate2!D1001)</f>
        <v/>
      </c>
      <c r="E1001" s="94" t="str">
        <f>IF(SPtemplate2!E1001="","",SPtemplate2!E1001)</f>
        <v/>
      </c>
      <c r="F1001" s="94" t="s">
        <v>114</v>
      </c>
      <c r="G1001" s="94" t="str">
        <f>IF(SPtemplate2!C1001="","",SPtemplate2!C1001)</f>
        <v/>
      </c>
    </row>
    <row r="1002" spans="1:7" x14ac:dyDescent="0.25">
      <c r="A1002" s="94" t="str">
        <f>IF(SPtemplate2!A1002="","",SPtemplate2!A1002)</f>
        <v/>
      </c>
      <c r="B1002" s="94" t="str">
        <f>IF(SPtemplate2!G1002="","",SPtemplate2!G1002)</f>
        <v/>
      </c>
      <c r="C1002" s="94" t="str">
        <f>IF(SPtemplate2!C1002="","",SPtemplate2!C1002)</f>
        <v/>
      </c>
      <c r="D1002" s="94" t="str">
        <f>IF(SPtemplate2!D1002="","", SPtemplate2!D1002)</f>
        <v/>
      </c>
      <c r="E1002" s="94" t="str">
        <f>IF(SPtemplate2!E1002="","",SPtemplate2!E1002)</f>
        <v/>
      </c>
      <c r="F1002" s="94" t="s">
        <v>114</v>
      </c>
      <c r="G1002" s="94" t="str">
        <f>IF(SPtemplate2!C1002="","",SPtemplate2!C1002)</f>
        <v/>
      </c>
    </row>
    <row r="1003" spans="1:7" x14ac:dyDescent="0.25">
      <c r="A1003" s="94" t="str">
        <f>IF(SPtemplate2!A1003="","",SPtemplate2!A1003)</f>
        <v/>
      </c>
      <c r="B1003" s="94" t="str">
        <f>IF(SPtemplate2!G1003="","",SPtemplate2!G1003)</f>
        <v/>
      </c>
      <c r="C1003" s="94" t="str">
        <f>IF(SPtemplate2!C1003="","",SPtemplate2!C1003)</f>
        <v/>
      </c>
      <c r="D1003" s="94" t="str">
        <f>IF(SPtemplate2!D1003="","", SPtemplate2!D1003)</f>
        <v/>
      </c>
      <c r="E1003" s="94" t="str">
        <f>IF(SPtemplate2!E1003="","",SPtemplate2!E1003)</f>
        <v/>
      </c>
      <c r="F1003" s="94" t="s">
        <v>114</v>
      </c>
      <c r="G1003" s="94" t="str">
        <f>IF(SPtemplate2!C1003="","",SPtemplate2!C1003)</f>
        <v/>
      </c>
    </row>
    <row r="1004" spans="1:7" x14ac:dyDescent="0.25">
      <c r="A1004" s="94" t="str">
        <f>IF(SPtemplate2!A1004="","",SPtemplate2!A1004)</f>
        <v/>
      </c>
      <c r="B1004" s="94" t="str">
        <f>IF(SPtemplate2!G1004="","",SPtemplate2!G1004)</f>
        <v/>
      </c>
      <c r="C1004" s="94" t="str">
        <f>IF(SPtemplate2!C1004="","",SPtemplate2!C1004)</f>
        <v/>
      </c>
      <c r="D1004" s="94" t="str">
        <f>IF(SPtemplate2!D1004="","", SPtemplate2!D1004)</f>
        <v/>
      </c>
      <c r="E1004" s="94" t="str">
        <f>IF(SPtemplate2!E1004="","",SPtemplate2!E1004)</f>
        <v/>
      </c>
      <c r="F1004" s="94" t="s">
        <v>114</v>
      </c>
      <c r="G1004" s="94" t="str">
        <f>IF(SPtemplate2!C1004="","",SPtemplate2!C1004)</f>
        <v/>
      </c>
    </row>
    <row r="1005" spans="1:7" x14ac:dyDescent="0.25">
      <c r="A1005" s="94" t="str">
        <f>IF(SPtemplate2!A1005="","",SPtemplate2!A1005)</f>
        <v/>
      </c>
      <c r="B1005" s="94" t="str">
        <f>IF(SPtemplate2!G1005="","",SPtemplate2!G1005)</f>
        <v/>
      </c>
      <c r="C1005" s="94" t="str">
        <f>IF(SPtemplate2!C1005="","",SPtemplate2!C1005)</f>
        <v/>
      </c>
      <c r="D1005" s="94" t="str">
        <f>IF(SPtemplate2!D1005="","", SPtemplate2!D1005)</f>
        <v/>
      </c>
      <c r="E1005" s="94" t="str">
        <f>IF(SPtemplate2!E1005="","",SPtemplate2!E1005)</f>
        <v/>
      </c>
      <c r="F1005" s="94" t="s">
        <v>114</v>
      </c>
      <c r="G1005" s="94" t="str">
        <f>IF(SPtemplate2!C1005="","",SPtemplate2!C1005)</f>
        <v/>
      </c>
    </row>
    <row r="1006" spans="1:7" x14ac:dyDescent="0.25">
      <c r="A1006" s="94" t="str">
        <f>IF(SPtemplate2!A1006="","",SPtemplate2!A1006)</f>
        <v/>
      </c>
      <c r="B1006" s="94" t="str">
        <f>IF(SPtemplate2!G1006="","",SPtemplate2!G1006)</f>
        <v/>
      </c>
      <c r="C1006" s="94" t="str">
        <f>IF(SPtemplate2!C1006="","",SPtemplate2!C1006)</f>
        <v/>
      </c>
      <c r="D1006" s="94" t="str">
        <f>IF(SPtemplate2!D1006="","", SPtemplate2!D1006)</f>
        <v/>
      </c>
      <c r="E1006" s="94" t="str">
        <f>IF(SPtemplate2!E1006="","",SPtemplate2!E1006)</f>
        <v/>
      </c>
      <c r="F1006" s="94" t="s">
        <v>114</v>
      </c>
      <c r="G1006" s="94" t="str">
        <f>IF(SPtemplate2!C1006="","",SPtemplate2!C1006)</f>
        <v/>
      </c>
    </row>
    <row r="1007" spans="1:7" x14ac:dyDescent="0.25">
      <c r="A1007" s="94" t="str">
        <f>IF(SPtemplate2!A1007="","",SPtemplate2!A1007)</f>
        <v/>
      </c>
      <c r="B1007" s="94" t="str">
        <f>IF(SPtemplate2!G1007="","",SPtemplate2!G1007)</f>
        <v/>
      </c>
      <c r="C1007" s="94" t="str">
        <f>IF(SPtemplate2!C1007="","",SPtemplate2!C1007)</f>
        <v/>
      </c>
      <c r="D1007" s="94" t="str">
        <f>IF(SPtemplate2!D1007="","", SPtemplate2!D1007)</f>
        <v/>
      </c>
      <c r="E1007" s="94" t="str">
        <f>IF(SPtemplate2!E1007="","",SPtemplate2!E1007)</f>
        <v/>
      </c>
      <c r="F1007" s="94" t="s">
        <v>114</v>
      </c>
      <c r="G1007" s="94" t="str">
        <f>IF(SPtemplate2!C1007="","",SPtemplate2!C1007)</f>
        <v/>
      </c>
    </row>
    <row r="1008" spans="1:7" x14ac:dyDescent="0.25">
      <c r="A1008" s="94" t="str">
        <f>IF(SPtemplate2!A1008="","",SPtemplate2!A1008)</f>
        <v/>
      </c>
      <c r="B1008" s="94" t="str">
        <f>IF(SPtemplate2!G1008="","",SPtemplate2!G1008)</f>
        <v/>
      </c>
      <c r="C1008" s="94" t="str">
        <f>IF(SPtemplate2!C1008="","",SPtemplate2!C1008)</f>
        <v/>
      </c>
      <c r="D1008" s="94" t="str">
        <f>IF(SPtemplate2!D1008="","", SPtemplate2!D1008)</f>
        <v/>
      </c>
      <c r="E1008" s="94" t="str">
        <f>IF(SPtemplate2!E1008="","",SPtemplate2!E1008)</f>
        <v/>
      </c>
      <c r="F1008" s="94" t="s">
        <v>114</v>
      </c>
      <c r="G1008" s="94" t="str">
        <f>IF(SPtemplate2!C1008="","",SPtemplate2!C1008)</f>
        <v/>
      </c>
    </row>
    <row r="1009" spans="1:7" x14ac:dyDescent="0.25">
      <c r="A1009" s="94" t="str">
        <f>IF(SPtemplate2!A1009="","",SPtemplate2!A1009)</f>
        <v/>
      </c>
      <c r="B1009" s="94" t="str">
        <f>IF(SPtemplate2!G1009="","",SPtemplate2!G1009)</f>
        <v/>
      </c>
      <c r="C1009" s="94" t="str">
        <f>IF(SPtemplate2!C1009="","",SPtemplate2!C1009)</f>
        <v/>
      </c>
      <c r="D1009" s="94" t="str">
        <f>IF(SPtemplate2!D1009="","", SPtemplate2!D1009)</f>
        <v/>
      </c>
      <c r="E1009" s="94" t="str">
        <f>IF(SPtemplate2!E1009="","",SPtemplate2!E1009)</f>
        <v/>
      </c>
      <c r="F1009" s="94" t="s">
        <v>114</v>
      </c>
      <c r="G1009" s="94" t="str">
        <f>IF(SPtemplate2!C1009="","",SPtemplate2!C1009)</f>
        <v/>
      </c>
    </row>
    <row r="1010" spans="1:7" x14ac:dyDescent="0.25">
      <c r="A1010" s="94" t="str">
        <f>IF(SPtemplate2!A1010="","",SPtemplate2!A1010)</f>
        <v/>
      </c>
      <c r="B1010" s="94" t="str">
        <f>IF(SPtemplate2!G1010="","",SPtemplate2!G1010)</f>
        <v/>
      </c>
      <c r="C1010" s="94" t="str">
        <f>IF(SPtemplate2!C1010="","",SPtemplate2!C1010)</f>
        <v/>
      </c>
      <c r="D1010" s="94" t="str">
        <f>IF(SPtemplate2!D1010="","", SPtemplate2!D1010)</f>
        <v/>
      </c>
      <c r="E1010" s="94" t="str">
        <f>IF(SPtemplate2!E1010="","",SPtemplate2!E1010)</f>
        <v/>
      </c>
      <c r="F1010" s="94" t="s">
        <v>114</v>
      </c>
      <c r="G1010" s="94" t="str">
        <f>IF(SPtemplate2!C1010="","",SPtemplate2!C1010)</f>
        <v/>
      </c>
    </row>
    <row r="1011" spans="1:7" x14ac:dyDescent="0.25">
      <c r="A1011" s="94" t="str">
        <f>IF(SPtemplate2!A1011="","",SPtemplate2!A1011)</f>
        <v/>
      </c>
      <c r="B1011" s="94" t="str">
        <f>IF(SPtemplate2!G1011="","",SPtemplate2!G1011)</f>
        <v/>
      </c>
      <c r="C1011" s="94" t="str">
        <f>IF(SPtemplate2!C1011="","",SPtemplate2!C1011)</f>
        <v/>
      </c>
      <c r="D1011" s="94" t="str">
        <f>IF(SPtemplate2!D1011="","", SPtemplate2!D1011)</f>
        <v/>
      </c>
      <c r="E1011" s="94" t="str">
        <f>IF(SPtemplate2!E1011="","",SPtemplate2!E1011)</f>
        <v/>
      </c>
      <c r="F1011" s="94" t="s">
        <v>114</v>
      </c>
      <c r="G1011" s="94" t="str">
        <f>IF(SPtemplate2!C1011="","",SPtemplate2!C1011)</f>
        <v/>
      </c>
    </row>
    <row r="1012" spans="1:7" x14ac:dyDescent="0.25">
      <c r="A1012" s="94" t="str">
        <f>IF(SPtemplate2!A1012="","",SPtemplate2!A1012)</f>
        <v/>
      </c>
      <c r="B1012" s="94" t="str">
        <f>IF(SPtemplate2!G1012="","",SPtemplate2!G1012)</f>
        <v/>
      </c>
      <c r="C1012" s="94" t="str">
        <f>IF(SPtemplate2!C1012="","",SPtemplate2!C1012)</f>
        <v/>
      </c>
      <c r="D1012" s="94" t="str">
        <f>IF(SPtemplate2!D1012="","", SPtemplate2!D1012)</f>
        <v/>
      </c>
      <c r="E1012" s="94" t="str">
        <f>IF(SPtemplate2!E1012="","",SPtemplate2!E1012)</f>
        <v/>
      </c>
      <c r="F1012" s="94" t="s">
        <v>114</v>
      </c>
      <c r="G1012" s="94" t="str">
        <f>IF(SPtemplate2!C1012="","",SPtemplate2!C1012)</f>
        <v/>
      </c>
    </row>
    <row r="1013" spans="1:7" x14ac:dyDescent="0.25">
      <c r="A1013" s="94" t="str">
        <f>IF(SPtemplate2!A1013="","",SPtemplate2!A1013)</f>
        <v/>
      </c>
      <c r="B1013" s="94" t="str">
        <f>IF(SPtemplate2!G1013="","",SPtemplate2!G1013)</f>
        <v/>
      </c>
      <c r="C1013" s="94" t="str">
        <f>IF(SPtemplate2!C1013="","",SPtemplate2!C1013)</f>
        <v/>
      </c>
      <c r="D1013" s="94" t="str">
        <f>IF(SPtemplate2!D1013="","", SPtemplate2!D1013)</f>
        <v/>
      </c>
      <c r="E1013" s="94" t="str">
        <f>IF(SPtemplate2!E1013="","",SPtemplate2!E1013)</f>
        <v/>
      </c>
      <c r="F1013" s="94" t="s">
        <v>114</v>
      </c>
      <c r="G1013" s="94" t="str">
        <f>IF(SPtemplate2!C1013="","",SPtemplate2!C1013)</f>
        <v/>
      </c>
    </row>
    <row r="1014" spans="1:7" x14ac:dyDescent="0.25">
      <c r="A1014" s="94" t="str">
        <f>IF(SPtemplate2!A1014="","",SPtemplate2!A1014)</f>
        <v/>
      </c>
      <c r="B1014" s="94" t="str">
        <f>IF(SPtemplate2!G1014="","",SPtemplate2!G1014)</f>
        <v/>
      </c>
      <c r="C1014" s="94" t="str">
        <f>IF(SPtemplate2!C1014="","",SPtemplate2!C1014)</f>
        <v/>
      </c>
      <c r="D1014" s="94" t="str">
        <f>IF(SPtemplate2!D1014="","", SPtemplate2!D1014)</f>
        <v/>
      </c>
      <c r="E1014" s="94" t="str">
        <f>IF(SPtemplate2!E1014="","",SPtemplate2!E1014)</f>
        <v/>
      </c>
      <c r="F1014" s="94" t="s">
        <v>114</v>
      </c>
      <c r="G1014" s="94" t="str">
        <f>IF(SPtemplate2!C1014="","",SPtemplate2!C1014)</f>
        <v/>
      </c>
    </row>
    <row r="1015" spans="1:7" x14ac:dyDescent="0.25">
      <c r="A1015" s="94" t="str">
        <f>IF(SPtemplate2!A1015="","",SPtemplate2!A1015)</f>
        <v/>
      </c>
      <c r="B1015" s="94" t="str">
        <f>IF(SPtemplate2!G1015="","",SPtemplate2!G1015)</f>
        <v/>
      </c>
      <c r="C1015" s="94" t="str">
        <f>IF(SPtemplate2!C1015="","",SPtemplate2!C1015)</f>
        <v/>
      </c>
      <c r="D1015" s="94" t="str">
        <f>IF(SPtemplate2!D1015="","", SPtemplate2!D1015)</f>
        <v/>
      </c>
      <c r="E1015" s="94" t="str">
        <f>IF(SPtemplate2!E1015="","",SPtemplate2!E1015)</f>
        <v/>
      </c>
      <c r="F1015" s="94" t="s">
        <v>114</v>
      </c>
      <c r="G1015" s="94" t="str">
        <f>IF(SPtemplate2!C1015="","",SPtemplate2!C1015)</f>
        <v/>
      </c>
    </row>
    <row r="1016" spans="1:7" x14ac:dyDescent="0.25">
      <c r="A1016" s="94" t="str">
        <f>IF(SPtemplate2!A1016="","",SPtemplate2!A1016)</f>
        <v/>
      </c>
      <c r="B1016" s="94" t="str">
        <f>IF(SPtemplate2!G1016="","",SPtemplate2!G1016)</f>
        <v/>
      </c>
      <c r="C1016" s="94" t="str">
        <f>IF(SPtemplate2!C1016="","",SPtemplate2!C1016)</f>
        <v/>
      </c>
      <c r="D1016" s="94" t="str">
        <f>IF(SPtemplate2!D1016="","", SPtemplate2!D1016)</f>
        <v/>
      </c>
      <c r="E1016" s="94" t="str">
        <f>IF(SPtemplate2!E1016="","",SPtemplate2!E1016)</f>
        <v/>
      </c>
      <c r="F1016" s="94" t="s">
        <v>114</v>
      </c>
      <c r="G1016" s="94" t="str">
        <f>IF(SPtemplate2!C1016="","",SPtemplate2!C1016)</f>
        <v/>
      </c>
    </row>
    <row r="1017" spans="1:7" x14ac:dyDescent="0.25">
      <c r="A1017" s="94" t="str">
        <f>IF(SPtemplate2!A1017="","",SPtemplate2!A1017)</f>
        <v/>
      </c>
      <c r="B1017" s="94" t="str">
        <f>IF(SPtemplate2!G1017="","",SPtemplate2!G1017)</f>
        <v/>
      </c>
      <c r="C1017" s="94" t="str">
        <f>IF(SPtemplate2!C1017="","",SPtemplate2!C1017)</f>
        <v/>
      </c>
      <c r="D1017" s="94" t="str">
        <f>IF(SPtemplate2!D1017="","", SPtemplate2!D1017)</f>
        <v/>
      </c>
      <c r="E1017" s="94" t="str">
        <f>IF(SPtemplate2!E1017="","",SPtemplate2!E1017)</f>
        <v/>
      </c>
      <c r="F1017" s="94" t="s">
        <v>114</v>
      </c>
      <c r="G1017" s="94" t="str">
        <f>IF(SPtemplate2!C1017="","",SPtemplate2!C1017)</f>
        <v/>
      </c>
    </row>
    <row r="1018" spans="1:7" x14ac:dyDescent="0.25">
      <c r="A1018" s="94" t="str">
        <f>IF(SPtemplate2!A1018="","",SPtemplate2!A1018)</f>
        <v/>
      </c>
      <c r="B1018" s="94" t="str">
        <f>IF(SPtemplate2!G1018="","",SPtemplate2!G1018)</f>
        <v/>
      </c>
      <c r="C1018" s="94" t="str">
        <f>IF(SPtemplate2!C1018="","",SPtemplate2!C1018)</f>
        <v/>
      </c>
      <c r="D1018" s="94" t="str">
        <f>IF(SPtemplate2!D1018="","", SPtemplate2!D1018)</f>
        <v/>
      </c>
      <c r="E1018" s="94" t="str">
        <f>IF(SPtemplate2!E1018="","",SPtemplate2!E1018)</f>
        <v/>
      </c>
      <c r="F1018" s="94" t="s">
        <v>114</v>
      </c>
      <c r="G1018" s="94" t="str">
        <f>IF(SPtemplate2!C1018="","",SPtemplate2!C1018)</f>
        <v/>
      </c>
    </row>
    <row r="1019" spans="1:7" x14ac:dyDescent="0.25">
      <c r="A1019" s="94" t="str">
        <f>IF(SPtemplate2!A1019="","",SPtemplate2!A1019)</f>
        <v/>
      </c>
      <c r="B1019" s="94" t="str">
        <f>IF(SPtemplate2!G1019="","",SPtemplate2!G1019)</f>
        <v/>
      </c>
      <c r="C1019" s="94" t="str">
        <f>IF(SPtemplate2!C1019="","",SPtemplate2!C1019)</f>
        <v/>
      </c>
      <c r="D1019" s="94" t="str">
        <f>IF(SPtemplate2!D1019="","", SPtemplate2!D1019)</f>
        <v/>
      </c>
      <c r="E1019" s="94" t="str">
        <f>IF(SPtemplate2!E1019="","",SPtemplate2!E1019)</f>
        <v/>
      </c>
      <c r="F1019" s="94" t="s">
        <v>114</v>
      </c>
      <c r="G1019" s="94" t="str">
        <f>IF(SPtemplate2!C1019="","",SPtemplate2!C1019)</f>
        <v/>
      </c>
    </row>
    <row r="1020" spans="1:7" x14ac:dyDescent="0.25">
      <c r="A1020" s="94" t="str">
        <f>IF(SPtemplate2!A1020="","",SPtemplate2!A1020)</f>
        <v/>
      </c>
      <c r="B1020" s="94" t="str">
        <f>IF(SPtemplate2!G1020="","",SPtemplate2!G1020)</f>
        <v/>
      </c>
      <c r="C1020" s="94" t="str">
        <f>IF(SPtemplate2!C1020="","",SPtemplate2!C1020)</f>
        <v/>
      </c>
      <c r="D1020" s="94" t="str">
        <f>IF(SPtemplate2!D1020="","", SPtemplate2!D1020)</f>
        <v/>
      </c>
      <c r="E1020" s="94" t="str">
        <f>IF(SPtemplate2!E1020="","",SPtemplate2!E1020)</f>
        <v/>
      </c>
      <c r="F1020" s="94" t="s">
        <v>114</v>
      </c>
      <c r="G1020" s="94" t="str">
        <f>IF(SPtemplate2!C1020="","",SPtemplate2!C1020)</f>
        <v/>
      </c>
    </row>
    <row r="1021" spans="1:7" x14ac:dyDescent="0.25">
      <c r="A1021" s="94" t="str">
        <f>IF(SPtemplate2!A1021="","",SPtemplate2!A1021)</f>
        <v/>
      </c>
      <c r="B1021" s="94" t="str">
        <f>IF(SPtemplate2!G1021="","",SPtemplate2!G1021)</f>
        <v/>
      </c>
      <c r="C1021" s="94" t="str">
        <f>IF(SPtemplate2!C1021="","",SPtemplate2!C1021)</f>
        <v/>
      </c>
      <c r="D1021" s="94" t="str">
        <f>IF(SPtemplate2!D1021="","", SPtemplate2!D1021)</f>
        <v/>
      </c>
      <c r="E1021" s="94" t="str">
        <f>IF(SPtemplate2!E1021="","",SPtemplate2!E1021)</f>
        <v/>
      </c>
      <c r="F1021" s="94" t="s">
        <v>114</v>
      </c>
      <c r="G1021" s="94" t="str">
        <f>IF(SPtemplate2!C1021="","",SPtemplate2!C1021)</f>
        <v/>
      </c>
    </row>
    <row r="1022" spans="1:7" x14ac:dyDescent="0.25">
      <c r="A1022" s="94" t="str">
        <f>IF(SPtemplate2!A1022="","",SPtemplate2!A1022)</f>
        <v/>
      </c>
      <c r="B1022" s="94" t="str">
        <f>IF(SPtemplate2!G1022="","",SPtemplate2!G1022)</f>
        <v/>
      </c>
      <c r="C1022" s="94" t="str">
        <f>IF(SPtemplate2!C1022="","",SPtemplate2!C1022)</f>
        <v/>
      </c>
      <c r="D1022" s="94" t="str">
        <f>IF(SPtemplate2!D1022="","", SPtemplate2!D1022)</f>
        <v/>
      </c>
      <c r="E1022" s="94" t="str">
        <f>IF(SPtemplate2!E1022="","",SPtemplate2!E1022)</f>
        <v/>
      </c>
      <c r="F1022" s="94" t="s">
        <v>114</v>
      </c>
      <c r="G1022" s="94" t="str">
        <f>IF(SPtemplate2!C1022="","",SPtemplate2!C1022)</f>
        <v/>
      </c>
    </row>
    <row r="1023" spans="1:7" x14ac:dyDescent="0.25">
      <c r="A1023" s="94" t="str">
        <f>IF(SPtemplate2!A1023="","",SPtemplate2!A1023)</f>
        <v/>
      </c>
      <c r="B1023" s="94" t="str">
        <f>IF(SPtemplate2!G1023="","",SPtemplate2!G1023)</f>
        <v/>
      </c>
      <c r="C1023" s="94" t="str">
        <f>IF(SPtemplate2!C1023="","",SPtemplate2!C1023)</f>
        <v/>
      </c>
      <c r="D1023" s="94" t="str">
        <f>IF(SPtemplate2!D1023="","", SPtemplate2!D1023)</f>
        <v/>
      </c>
      <c r="E1023" s="94" t="str">
        <f>IF(SPtemplate2!E1023="","",SPtemplate2!E1023)</f>
        <v/>
      </c>
      <c r="F1023" s="94" t="s">
        <v>114</v>
      </c>
      <c r="G1023" s="94" t="str">
        <f>IF(SPtemplate2!C1023="","",SPtemplate2!C1023)</f>
        <v/>
      </c>
    </row>
    <row r="1024" spans="1:7" x14ac:dyDescent="0.25">
      <c r="A1024" s="94" t="str">
        <f>IF(SPtemplate2!A1024="","",SPtemplate2!A1024)</f>
        <v/>
      </c>
      <c r="B1024" s="94" t="str">
        <f>IF(SPtemplate2!G1024="","",SPtemplate2!G1024)</f>
        <v/>
      </c>
      <c r="C1024" s="94" t="str">
        <f>IF(SPtemplate2!C1024="","",SPtemplate2!C1024)</f>
        <v/>
      </c>
      <c r="D1024" s="94" t="str">
        <f>IF(SPtemplate2!D1024="","", SPtemplate2!D1024)</f>
        <v/>
      </c>
      <c r="E1024" s="94" t="str">
        <f>IF(SPtemplate2!E1024="","",SPtemplate2!E1024)</f>
        <v/>
      </c>
      <c r="F1024" s="94" t="s">
        <v>114</v>
      </c>
      <c r="G1024" s="94" t="str">
        <f>IF(SPtemplate2!C1024="","",SPtemplate2!C1024)</f>
        <v/>
      </c>
    </row>
    <row r="1025" spans="1:7" x14ac:dyDescent="0.25">
      <c r="A1025" s="94" t="str">
        <f>IF(SPtemplate2!A1025="","",SPtemplate2!A1025)</f>
        <v/>
      </c>
      <c r="B1025" s="94" t="str">
        <f>IF(SPtemplate2!G1025="","",SPtemplate2!G1025)</f>
        <v/>
      </c>
      <c r="C1025" s="94" t="str">
        <f>IF(SPtemplate2!C1025="","",SPtemplate2!C1025)</f>
        <v/>
      </c>
      <c r="D1025" s="94" t="str">
        <f>IF(SPtemplate2!D1025="","", SPtemplate2!D1025)</f>
        <v/>
      </c>
      <c r="E1025" s="94" t="str">
        <f>IF(SPtemplate2!E1025="","",SPtemplate2!E1025)</f>
        <v/>
      </c>
      <c r="F1025" s="94" t="s">
        <v>114</v>
      </c>
      <c r="G1025" s="94" t="str">
        <f>IF(SPtemplate2!C1025="","",SPtemplate2!C1025)</f>
        <v/>
      </c>
    </row>
    <row r="1026" spans="1:7" x14ac:dyDescent="0.25">
      <c r="A1026" s="94" t="str">
        <f>IF(SPtemplate2!A1026="","",SPtemplate2!A1026)</f>
        <v/>
      </c>
      <c r="B1026" s="94" t="str">
        <f>IF(SPtemplate2!G1026="","",SPtemplate2!G1026)</f>
        <v/>
      </c>
      <c r="C1026" s="94" t="str">
        <f>IF(SPtemplate2!C1026="","",SPtemplate2!C1026)</f>
        <v/>
      </c>
      <c r="D1026" s="94" t="str">
        <f>IF(SPtemplate2!D1026="","", SPtemplate2!D1026)</f>
        <v/>
      </c>
      <c r="E1026" s="94" t="str">
        <f>IF(SPtemplate2!E1026="","",SPtemplate2!E1026)</f>
        <v/>
      </c>
      <c r="F1026" s="94" t="s">
        <v>114</v>
      </c>
      <c r="G1026" s="94" t="str">
        <f>IF(SPtemplate2!C1026="","",SPtemplate2!C1026)</f>
        <v/>
      </c>
    </row>
    <row r="1027" spans="1:7" x14ac:dyDescent="0.25">
      <c r="A1027" s="94" t="str">
        <f>IF(SPtemplate2!A1027="","",SPtemplate2!A1027)</f>
        <v/>
      </c>
      <c r="B1027" s="94" t="str">
        <f>IF(SPtemplate2!G1027="","",SPtemplate2!G1027)</f>
        <v/>
      </c>
      <c r="C1027" s="94" t="str">
        <f>IF(SPtemplate2!C1027="","",SPtemplate2!C1027)</f>
        <v/>
      </c>
      <c r="D1027" s="94" t="str">
        <f>IF(SPtemplate2!D1027="","", SPtemplate2!D1027)</f>
        <v/>
      </c>
      <c r="E1027" s="94" t="str">
        <f>IF(SPtemplate2!E1027="","",SPtemplate2!E1027)</f>
        <v/>
      </c>
      <c r="F1027" s="94" t="s">
        <v>114</v>
      </c>
      <c r="G1027" s="94" t="str">
        <f>IF(SPtemplate2!C1027="","",SPtemplate2!C1027)</f>
        <v/>
      </c>
    </row>
    <row r="1028" spans="1:7" x14ac:dyDescent="0.25">
      <c r="A1028" s="94" t="str">
        <f>IF(SPtemplate2!A1028="","",SPtemplate2!A1028)</f>
        <v/>
      </c>
      <c r="B1028" s="94" t="str">
        <f>IF(SPtemplate2!G1028="","",SPtemplate2!G1028)</f>
        <v/>
      </c>
      <c r="C1028" s="94" t="str">
        <f>IF(SPtemplate2!C1028="","",SPtemplate2!C1028)</f>
        <v/>
      </c>
      <c r="D1028" s="94" t="str">
        <f>IF(SPtemplate2!D1028="","", SPtemplate2!D1028)</f>
        <v/>
      </c>
      <c r="E1028" s="94" t="str">
        <f>IF(SPtemplate2!E1028="","",SPtemplate2!E1028)</f>
        <v/>
      </c>
      <c r="F1028" s="94" t="s">
        <v>114</v>
      </c>
      <c r="G1028" s="94" t="str">
        <f>IF(SPtemplate2!C1028="","",SPtemplate2!C1028)</f>
        <v/>
      </c>
    </row>
    <row r="1029" spans="1:7" x14ac:dyDescent="0.25">
      <c r="A1029" s="94" t="str">
        <f>IF(SPtemplate2!A1029="","",SPtemplate2!A1029)</f>
        <v/>
      </c>
      <c r="B1029" s="94" t="str">
        <f>IF(SPtemplate2!G1029="","",SPtemplate2!G1029)</f>
        <v/>
      </c>
      <c r="C1029" s="94" t="str">
        <f>IF(SPtemplate2!C1029="","",SPtemplate2!C1029)</f>
        <v/>
      </c>
      <c r="D1029" s="94" t="str">
        <f>IF(SPtemplate2!D1029="","", SPtemplate2!D1029)</f>
        <v/>
      </c>
      <c r="E1029" s="94" t="str">
        <f>IF(SPtemplate2!E1029="","",SPtemplate2!E1029)</f>
        <v/>
      </c>
      <c r="F1029" s="94" t="s">
        <v>114</v>
      </c>
      <c r="G1029" s="94" t="str">
        <f>IF(SPtemplate2!C1029="","",SPtemplate2!C1029)</f>
        <v/>
      </c>
    </row>
    <row r="1030" spans="1:7" x14ac:dyDescent="0.25">
      <c r="A1030" s="94" t="str">
        <f>IF(SPtemplate2!A1030="","",SPtemplate2!A1030)</f>
        <v/>
      </c>
      <c r="B1030" s="94" t="str">
        <f>IF(SPtemplate2!G1030="","",SPtemplate2!G1030)</f>
        <v/>
      </c>
      <c r="C1030" s="94" t="str">
        <f>IF(SPtemplate2!C1030="","",SPtemplate2!C1030)</f>
        <v/>
      </c>
      <c r="D1030" s="94" t="str">
        <f>IF(SPtemplate2!D1030="","", SPtemplate2!D1030)</f>
        <v/>
      </c>
      <c r="E1030" s="94" t="str">
        <f>IF(SPtemplate2!E1030="","",SPtemplate2!E1030)</f>
        <v/>
      </c>
      <c r="F1030" s="94" t="s">
        <v>114</v>
      </c>
      <c r="G1030" s="94" t="str">
        <f>IF(SPtemplate2!C1030="","",SPtemplate2!C1030)</f>
        <v/>
      </c>
    </row>
    <row r="1031" spans="1:7" x14ac:dyDescent="0.25">
      <c r="A1031" s="94" t="str">
        <f>IF(SPtemplate2!A1031="","",SPtemplate2!A1031)</f>
        <v/>
      </c>
      <c r="B1031" s="94" t="str">
        <f>IF(SPtemplate2!G1031="","",SPtemplate2!G1031)</f>
        <v/>
      </c>
      <c r="C1031" s="94" t="str">
        <f>IF(SPtemplate2!C1031="","",SPtemplate2!C1031)</f>
        <v/>
      </c>
      <c r="D1031" s="94" t="str">
        <f>IF(SPtemplate2!D1031="","", SPtemplate2!D1031)</f>
        <v/>
      </c>
      <c r="E1031" s="94" t="str">
        <f>IF(SPtemplate2!E1031="","",SPtemplate2!E1031)</f>
        <v/>
      </c>
      <c r="F1031" s="94" t="s">
        <v>114</v>
      </c>
      <c r="G1031" s="94" t="str">
        <f>IF(SPtemplate2!C1031="","",SPtemplate2!C1031)</f>
        <v/>
      </c>
    </row>
    <row r="1032" spans="1:7" x14ac:dyDescent="0.25">
      <c r="A1032" s="94" t="str">
        <f>IF(SPtemplate2!A1032="","",SPtemplate2!A1032)</f>
        <v/>
      </c>
      <c r="B1032" s="94" t="str">
        <f>IF(SPtemplate2!G1032="","",SPtemplate2!G1032)</f>
        <v/>
      </c>
      <c r="C1032" s="94" t="str">
        <f>IF(SPtemplate2!C1032="","",SPtemplate2!C1032)</f>
        <v/>
      </c>
      <c r="D1032" s="94" t="str">
        <f>IF(SPtemplate2!D1032="","", SPtemplate2!D1032)</f>
        <v/>
      </c>
      <c r="E1032" s="94" t="str">
        <f>IF(SPtemplate2!E1032="","",SPtemplate2!E1032)</f>
        <v/>
      </c>
      <c r="F1032" s="94" t="s">
        <v>114</v>
      </c>
      <c r="G1032" s="94" t="str">
        <f>IF(SPtemplate2!C1032="","",SPtemplate2!C1032)</f>
        <v/>
      </c>
    </row>
    <row r="1033" spans="1:7" x14ac:dyDescent="0.25">
      <c r="A1033" s="94" t="str">
        <f>IF(SPtemplate2!A1033="","",SPtemplate2!A1033)</f>
        <v/>
      </c>
      <c r="B1033" s="94" t="str">
        <f>IF(SPtemplate2!G1033="","",SPtemplate2!G1033)</f>
        <v/>
      </c>
      <c r="C1033" s="94" t="str">
        <f>IF(SPtemplate2!C1033="","",SPtemplate2!C1033)</f>
        <v/>
      </c>
      <c r="D1033" s="94" t="str">
        <f>IF(SPtemplate2!D1033="","", SPtemplate2!D1033)</f>
        <v/>
      </c>
      <c r="E1033" s="94" t="str">
        <f>IF(SPtemplate2!E1033="","",SPtemplate2!E1033)</f>
        <v/>
      </c>
      <c r="F1033" s="94" t="s">
        <v>114</v>
      </c>
      <c r="G1033" s="94" t="str">
        <f>IF(SPtemplate2!C1033="","",SPtemplate2!C1033)</f>
        <v/>
      </c>
    </row>
    <row r="1034" spans="1:7" x14ac:dyDescent="0.25">
      <c r="A1034" s="94" t="str">
        <f>IF(SPtemplate2!A1034="","",SPtemplate2!A1034)</f>
        <v/>
      </c>
      <c r="B1034" s="94" t="str">
        <f>IF(SPtemplate2!G1034="","",SPtemplate2!G1034)</f>
        <v/>
      </c>
      <c r="C1034" s="94" t="str">
        <f>IF(SPtemplate2!C1034="","",SPtemplate2!C1034)</f>
        <v/>
      </c>
      <c r="D1034" s="94" t="str">
        <f>IF(SPtemplate2!D1034="","", SPtemplate2!D1034)</f>
        <v/>
      </c>
      <c r="E1034" s="94" t="str">
        <f>IF(SPtemplate2!E1034="","",SPtemplate2!E1034)</f>
        <v/>
      </c>
      <c r="F1034" s="94" t="s">
        <v>114</v>
      </c>
      <c r="G1034" s="94" t="str">
        <f>IF(SPtemplate2!C1034="","",SPtemplate2!C1034)</f>
        <v/>
      </c>
    </row>
    <row r="1035" spans="1:7" x14ac:dyDescent="0.25">
      <c r="A1035" s="94" t="str">
        <f>IF(SPtemplate2!A1035="","",SPtemplate2!A1035)</f>
        <v/>
      </c>
      <c r="B1035" s="94" t="str">
        <f>IF(SPtemplate2!G1035="","",SPtemplate2!G1035)</f>
        <v/>
      </c>
      <c r="C1035" s="94" t="str">
        <f>IF(SPtemplate2!C1035="","",SPtemplate2!C1035)</f>
        <v/>
      </c>
      <c r="D1035" s="94" t="str">
        <f>IF(SPtemplate2!D1035="","", SPtemplate2!D1035)</f>
        <v/>
      </c>
      <c r="E1035" s="94" t="str">
        <f>IF(SPtemplate2!E1035="","",SPtemplate2!E1035)</f>
        <v/>
      </c>
      <c r="F1035" s="94" t="s">
        <v>114</v>
      </c>
      <c r="G1035" s="94" t="str">
        <f>IF(SPtemplate2!C1035="","",SPtemplate2!C1035)</f>
        <v/>
      </c>
    </row>
    <row r="1036" spans="1:7" x14ac:dyDescent="0.25">
      <c r="A1036" s="94" t="str">
        <f>IF(SPtemplate2!A1036="","",SPtemplate2!A1036)</f>
        <v/>
      </c>
      <c r="B1036" s="94" t="str">
        <f>IF(SPtemplate2!G1036="","",SPtemplate2!G1036)</f>
        <v/>
      </c>
      <c r="C1036" s="94" t="str">
        <f>IF(SPtemplate2!C1036="","",SPtemplate2!C1036)</f>
        <v/>
      </c>
      <c r="D1036" s="94" t="str">
        <f>IF(SPtemplate2!D1036="","", SPtemplate2!D1036)</f>
        <v/>
      </c>
      <c r="E1036" s="94" t="str">
        <f>IF(SPtemplate2!E1036="","",SPtemplate2!E1036)</f>
        <v/>
      </c>
      <c r="F1036" s="94" t="s">
        <v>114</v>
      </c>
      <c r="G1036" s="94" t="str">
        <f>IF(SPtemplate2!C1036="","",SPtemplate2!C1036)</f>
        <v/>
      </c>
    </row>
    <row r="1037" spans="1:7" x14ac:dyDescent="0.25">
      <c r="A1037" s="94" t="str">
        <f>IF(SPtemplate2!A1037="","",SPtemplate2!A1037)</f>
        <v/>
      </c>
      <c r="B1037" s="94" t="str">
        <f>IF(SPtemplate2!G1037="","",SPtemplate2!G1037)</f>
        <v/>
      </c>
      <c r="C1037" s="94" t="str">
        <f>IF(SPtemplate2!C1037="","",SPtemplate2!C1037)</f>
        <v/>
      </c>
      <c r="D1037" s="94" t="str">
        <f>IF(SPtemplate2!D1037="","", SPtemplate2!D1037)</f>
        <v/>
      </c>
      <c r="E1037" s="94" t="str">
        <f>IF(SPtemplate2!E1037="","",SPtemplate2!E1037)</f>
        <v/>
      </c>
      <c r="F1037" s="94" t="s">
        <v>114</v>
      </c>
      <c r="G1037" s="94" t="str">
        <f>IF(SPtemplate2!C1037="","",SPtemplate2!C1037)</f>
        <v/>
      </c>
    </row>
    <row r="1038" spans="1:7" x14ac:dyDescent="0.25">
      <c r="A1038" s="94" t="str">
        <f>IF(SPtemplate2!A1038="","",SPtemplate2!A1038)</f>
        <v/>
      </c>
      <c r="B1038" s="94" t="str">
        <f>IF(SPtemplate2!G1038="","",SPtemplate2!G1038)</f>
        <v/>
      </c>
      <c r="C1038" s="94" t="str">
        <f>IF(SPtemplate2!C1038="","",SPtemplate2!C1038)</f>
        <v/>
      </c>
      <c r="D1038" s="94" t="str">
        <f>IF(SPtemplate2!D1038="","", SPtemplate2!D1038)</f>
        <v/>
      </c>
      <c r="E1038" s="94" t="str">
        <f>IF(SPtemplate2!E1038="","",SPtemplate2!E1038)</f>
        <v/>
      </c>
      <c r="F1038" s="94" t="s">
        <v>114</v>
      </c>
      <c r="G1038" s="94" t="str">
        <f>IF(SPtemplate2!C1038="","",SPtemplate2!C1038)</f>
        <v/>
      </c>
    </row>
    <row r="1039" spans="1:7" x14ac:dyDescent="0.25">
      <c r="A1039" s="94" t="str">
        <f>IF(SPtemplate2!A1039="","",SPtemplate2!A1039)</f>
        <v/>
      </c>
      <c r="B1039" s="94" t="str">
        <f>IF(SPtemplate2!G1039="","",SPtemplate2!G1039)</f>
        <v/>
      </c>
      <c r="C1039" s="94" t="str">
        <f>IF(SPtemplate2!C1039="","",SPtemplate2!C1039)</f>
        <v/>
      </c>
      <c r="D1039" s="94" t="str">
        <f>IF(SPtemplate2!D1039="","", SPtemplate2!D1039)</f>
        <v/>
      </c>
      <c r="E1039" s="94" t="str">
        <f>IF(SPtemplate2!E1039="","",SPtemplate2!E1039)</f>
        <v/>
      </c>
      <c r="F1039" s="94" t="s">
        <v>114</v>
      </c>
      <c r="G1039" s="94" t="str">
        <f>IF(SPtemplate2!C1039="","",SPtemplate2!C1039)</f>
        <v/>
      </c>
    </row>
    <row r="1040" spans="1:7" x14ac:dyDescent="0.25">
      <c r="A1040" s="94" t="str">
        <f>IF(SPtemplate2!A1040="","",SPtemplate2!A1040)</f>
        <v/>
      </c>
      <c r="B1040" s="94" t="str">
        <f>IF(SPtemplate2!G1040="","",SPtemplate2!G1040)</f>
        <v/>
      </c>
      <c r="C1040" s="94" t="str">
        <f>IF(SPtemplate2!C1040="","",SPtemplate2!C1040)</f>
        <v/>
      </c>
      <c r="D1040" s="94" t="str">
        <f>IF(SPtemplate2!D1040="","", SPtemplate2!D1040)</f>
        <v/>
      </c>
      <c r="E1040" s="94" t="str">
        <f>IF(SPtemplate2!E1040="","",SPtemplate2!E1040)</f>
        <v/>
      </c>
      <c r="F1040" s="94" t="s">
        <v>114</v>
      </c>
      <c r="G1040" s="94" t="str">
        <f>IF(SPtemplate2!C1040="","",SPtemplate2!C1040)</f>
        <v/>
      </c>
    </row>
    <row r="1041" spans="1:7" x14ac:dyDescent="0.25">
      <c r="A1041" s="94" t="str">
        <f>IF(SPtemplate2!A1041="","",SPtemplate2!A1041)</f>
        <v/>
      </c>
      <c r="B1041" s="94" t="str">
        <f>IF(SPtemplate2!G1041="","",SPtemplate2!G1041)</f>
        <v/>
      </c>
      <c r="C1041" s="94" t="str">
        <f>IF(SPtemplate2!C1041="","",SPtemplate2!C1041)</f>
        <v/>
      </c>
      <c r="D1041" s="94" t="str">
        <f>IF(SPtemplate2!D1041="","", SPtemplate2!D1041)</f>
        <v/>
      </c>
      <c r="E1041" s="94" t="str">
        <f>IF(SPtemplate2!E1041="","",SPtemplate2!E1041)</f>
        <v/>
      </c>
      <c r="F1041" s="94" t="s">
        <v>114</v>
      </c>
      <c r="G1041" s="94" t="str">
        <f>IF(SPtemplate2!C1041="","",SPtemplate2!C1041)</f>
        <v/>
      </c>
    </row>
    <row r="1042" spans="1:7" x14ac:dyDescent="0.25">
      <c r="A1042" s="94" t="str">
        <f>IF(SPtemplate2!A1042="","",SPtemplate2!A1042)</f>
        <v/>
      </c>
      <c r="B1042" s="94" t="str">
        <f>IF(SPtemplate2!G1042="","",SPtemplate2!G1042)</f>
        <v/>
      </c>
      <c r="C1042" s="94" t="str">
        <f>IF(SPtemplate2!C1042="","",SPtemplate2!C1042)</f>
        <v/>
      </c>
      <c r="D1042" s="94" t="str">
        <f>IF(SPtemplate2!D1042="","", SPtemplate2!D1042)</f>
        <v/>
      </c>
      <c r="E1042" s="94" t="str">
        <f>IF(SPtemplate2!E1042="","",SPtemplate2!E1042)</f>
        <v/>
      </c>
      <c r="F1042" s="94" t="s">
        <v>114</v>
      </c>
      <c r="G1042" s="94" t="str">
        <f>IF(SPtemplate2!C1042="","",SPtemplate2!C1042)</f>
        <v/>
      </c>
    </row>
    <row r="1043" spans="1:7" x14ac:dyDescent="0.25">
      <c r="A1043" s="94" t="str">
        <f>IF(SPtemplate2!A1043="","",SPtemplate2!A1043)</f>
        <v/>
      </c>
      <c r="B1043" s="94" t="str">
        <f>IF(SPtemplate2!G1043="","",SPtemplate2!G1043)</f>
        <v/>
      </c>
      <c r="C1043" s="94" t="str">
        <f>IF(SPtemplate2!C1043="","",SPtemplate2!C1043)</f>
        <v/>
      </c>
      <c r="D1043" s="94" t="str">
        <f>IF(SPtemplate2!D1043="","", SPtemplate2!D1043)</f>
        <v/>
      </c>
      <c r="E1043" s="94" t="str">
        <f>IF(SPtemplate2!E1043="","",SPtemplate2!E1043)</f>
        <v/>
      </c>
      <c r="F1043" s="94" t="s">
        <v>114</v>
      </c>
      <c r="G1043" s="94" t="str">
        <f>IF(SPtemplate2!C1043="","",SPtemplate2!C1043)</f>
        <v/>
      </c>
    </row>
    <row r="1044" spans="1:7" x14ac:dyDescent="0.25">
      <c r="A1044" s="94" t="str">
        <f>IF(SPtemplate2!A1044="","",SPtemplate2!A1044)</f>
        <v/>
      </c>
      <c r="B1044" s="94" t="str">
        <f>IF(SPtemplate2!G1044="","",SPtemplate2!G1044)</f>
        <v/>
      </c>
      <c r="C1044" s="94" t="str">
        <f>IF(SPtemplate2!C1044="","",SPtemplate2!C1044)</f>
        <v/>
      </c>
      <c r="D1044" s="94" t="str">
        <f>IF(SPtemplate2!D1044="","", SPtemplate2!D1044)</f>
        <v/>
      </c>
      <c r="E1044" s="94" t="str">
        <f>IF(SPtemplate2!E1044="","",SPtemplate2!E1044)</f>
        <v/>
      </c>
      <c r="F1044" s="94" t="s">
        <v>114</v>
      </c>
      <c r="G1044" s="94" t="str">
        <f>IF(SPtemplate2!C1044="","",SPtemplate2!C1044)</f>
        <v/>
      </c>
    </row>
    <row r="1045" spans="1:7" x14ac:dyDescent="0.25">
      <c r="A1045" s="94" t="str">
        <f>IF(SPtemplate2!A1045="","",SPtemplate2!A1045)</f>
        <v/>
      </c>
      <c r="B1045" s="94" t="str">
        <f>IF(SPtemplate2!G1045="","",SPtemplate2!G1045)</f>
        <v/>
      </c>
      <c r="C1045" s="94" t="str">
        <f>IF(SPtemplate2!C1045="","",SPtemplate2!C1045)</f>
        <v/>
      </c>
      <c r="D1045" s="94" t="str">
        <f>IF(SPtemplate2!D1045="","", SPtemplate2!D1045)</f>
        <v/>
      </c>
      <c r="E1045" s="94" t="str">
        <f>IF(SPtemplate2!E1045="","",SPtemplate2!E1045)</f>
        <v/>
      </c>
      <c r="F1045" s="94" t="s">
        <v>114</v>
      </c>
      <c r="G1045" s="94" t="str">
        <f>IF(SPtemplate2!C1045="","",SPtemplate2!C1045)</f>
        <v/>
      </c>
    </row>
    <row r="1046" spans="1:7" x14ac:dyDescent="0.25">
      <c r="A1046" s="94" t="str">
        <f>IF(SPtemplate2!A1046="","",SPtemplate2!A1046)</f>
        <v/>
      </c>
      <c r="B1046" s="94" t="str">
        <f>IF(SPtemplate2!G1046="","",SPtemplate2!G1046)</f>
        <v/>
      </c>
      <c r="C1046" s="94" t="str">
        <f>IF(SPtemplate2!C1046="","",SPtemplate2!C1046)</f>
        <v/>
      </c>
      <c r="D1046" s="94" t="str">
        <f>IF(SPtemplate2!D1046="","", SPtemplate2!D1046)</f>
        <v/>
      </c>
      <c r="E1046" s="94" t="str">
        <f>IF(SPtemplate2!E1046="","",SPtemplate2!E1046)</f>
        <v/>
      </c>
      <c r="F1046" s="94" t="s">
        <v>114</v>
      </c>
      <c r="G1046" s="94" t="str">
        <f>IF(SPtemplate2!C1046="","",SPtemplate2!C1046)</f>
        <v/>
      </c>
    </row>
    <row r="1047" spans="1:7" x14ac:dyDescent="0.25">
      <c r="A1047" s="94" t="str">
        <f>IF(SPtemplate2!A1047="","",SPtemplate2!A1047)</f>
        <v/>
      </c>
      <c r="B1047" s="94" t="str">
        <f>IF(SPtemplate2!G1047="","",SPtemplate2!G1047)</f>
        <v/>
      </c>
      <c r="C1047" s="94" t="str">
        <f>IF(SPtemplate2!C1047="","",SPtemplate2!C1047)</f>
        <v/>
      </c>
      <c r="D1047" s="94" t="str">
        <f>IF(SPtemplate2!D1047="","", SPtemplate2!D1047)</f>
        <v/>
      </c>
      <c r="E1047" s="94" t="str">
        <f>IF(SPtemplate2!E1047="","",SPtemplate2!E1047)</f>
        <v/>
      </c>
      <c r="F1047" s="94" t="s">
        <v>114</v>
      </c>
      <c r="G1047" s="94" t="str">
        <f>IF(SPtemplate2!C1047="","",SPtemplate2!C1047)</f>
        <v/>
      </c>
    </row>
    <row r="1048" spans="1:7" x14ac:dyDescent="0.25">
      <c r="A1048" s="94" t="str">
        <f>IF(SPtemplate2!A1048="","",SPtemplate2!A1048)</f>
        <v/>
      </c>
      <c r="B1048" s="94" t="str">
        <f>IF(SPtemplate2!G1048="","",SPtemplate2!G1048)</f>
        <v/>
      </c>
      <c r="C1048" s="94" t="str">
        <f>IF(SPtemplate2!C1048="","",SPtemplate2!C1048)</f>
        <v/>
      </c>
      <c r="D1048" s="94" t="str">
        <f>IF(SPtemplate2!D1048="","", SPtemplate2!D1048)</f>
        <v/>
      </c>
      <c r="E1048" s="94" t="str">
        <f>IF(SPtemplate2!E1048="","",SPtemplate2!E1048)</f>
        <v/>
      </c>
      <c r="F1048" s="94" t="s">
        <v>114</v>
      </c>
      <c r="G1048" s="94" t="str">
        <f>IF(SPtemplate2!C1048="","",SPtemplate2!C1048)</f>
        <v/>
      </c>
    </row>
    <row r="1049" spans="1:7" x14ac:dyDescent="0.25">
      <c r="A1049" s="94" t="str">
        <f>IF(SPtemplate2!A1049="","",SPtemplate2!A1049)</f>
        <v/>
      </c>
      <c r="B1049" s="94" t="str">
        <f>IF(SPtemplate2!G1049="","",SPtemplate2!G1049)</f>
        <v/>
      </c>
      <c r="C1049" s="94" t="str">
        <f>IF(SPtemplate2!C1049="","",SPtemplate2!C1049)</f>
        <v/>
      </c>
      <c r="D1049" s="94" t="str">
        <f>IF(SPtemplate2!D1049="","", SPtemplate2!D1049)</f>
        <v/>
      </c>
      <c r="E1049" s="94" t="str">
        <f>IF(SPtemplate2!E1049="","",SPtemplate2!E1049)</f>
        <v/>
      </c>
      <c r="F1049" s="94" t="s">
        <v>114</v>
      </c>
      <c r="G1049" s="94" t="str">
        <f>IF(SPtemplate2!C1049="","",SPtemplate2!C1049)</f>
        <v/>
      </c>
    </row>
    <row r="1050" spans="1:7" x14ac:dyDescent="0.25">
      <c r="A1050" s="94" t="str">
        <f>IF(SPtemplate2!A1050="","",SPtemplate2!A1050)</f>
        <v/>
      </c>
      <c r="B1050" s="94" t="str">
        <f>IF(SPtemplate2!G1050="","",SPtemplate2!G1050)</f>
        <v/>
      </c>
      <c r="C1050" s="94" t="str">
        <f>IF(SPtemplate2!C1050="","",SPtemplate2!C1050)</f>
        <v/>
      </c>
      <c r="D1050" s="94" t="str">
        <f>IF(SPtemplate2!D1050="","", SPtemplate2!D1050)</f>
        <v/>
      </c>
      <c r="E1050" s="94" t="str">
        <f>IF(SPtemplate2!E1050="","",SPtemplate2!E1050)</f>
        <v/>
      </c>
      <c r="F1050" s="94" t="s">
        <v>114</v>
      </c>
      <c r="G1050" s="94" t="str">
        <f>IF(SPtemplate2!C1050="","",SPtemplate2!C1050)</f>
        <v/>
      </c>
    </row>
    <row r="1051" spans="1:7" x14ac:dyDescent="0.25">
      <c r="A1051" s="94" t="str">
        <f>IF(SPtemplate2!A1051="","",SPtemplate2!A1051)</f>
        <v/>
      </c>
      <c r="B1051" s="94" t="str">
        <f>IF(SPtemplate2!G1051="","",SPtemplate2!G1051)</f>
        <v/>
      </c>
      <c r="C1051" s="94" t="str">
        <f>IF(SPtemplate2!C1051="","",SPtemplate2!C1051)</f>
        <v/>
      </c>
      <c r="D1051" s="94" t="str">
        <f>IF(SPtemplate2!D1051="","", SPtemplate2!D1051)</f>
        <v/>
      </c>
      <c r="E1051" s="94" t="str">
        <f>IF(SPtemplate2!E1051="","",SPtemplate2!E1051)</f>
        <v/>
      </c>
      <c r="F1051" s="94" t="s">
        <v>114</v>
      </c>
      <c r="G1051" s="94" t="str">
        <f>IF(SPtemplate2!C1051="","",SPtemplate2!C1051)</f>
        <v/>
      </c>
    </row>
    <row r="1052" spans="1:7" x14ac:dyDescent="0.25">
      <c r="A1052" s="94" t="str">
        <f>IF(SPtemplate2!A1052="","",SPtemplate2!A1052)</f>
        <v/>
      </c>
      <c r="B1052" s="94" t="str">
        <f>IF(SPtemplate2!G1052="","",SPtemplate2!G1052)</f>
        <v/>
      </c>
      <c r="C1052" s="94" t="str">
        <f>IF(SPtemplate2!C1052="","",SPtemplate2!C1052)</f>
        <v/>
      </c>
      <c r="D1052" s="94" t="str">
        <f>IF(SPtemplate2!D1052="","", SPtemplate2!D1052)</f>
        <v/>
      </c>
      <c r="E1052" s="94" t="str">
        <f>IF(SPtemplate2!E1052="","",SPtemplate2!E1052)</f>
        <v/>
      </c>
      <c r="F1052" s="94" t="s">
        <v>114</v>
      </c>
      <c r="G1052" s="94" t="str">
        <f>IF(SPtemplate2!C1052="","",SPtemplate2!C1052)</f>
        <v/>
      </c>
    </row>
    <row r="1053" spans="1:7" x14ac:dyDescent="0.25">
      <c r="A1053" s="94" t="str">
        <f>IF(SPtemplate2!A1053="","",SPtemplate2!A1053)</f>
        <v/>
      </c>
      <c r="B1053" s="94" t="str">
        <f>IF(SPtemplate2!G1053="","",SPtemplate2!G1053)</f>
        <v/>
      </c>
      <c r="C1053" s="94" t="str">
        <f>IF(SPtemplate2!C1053="","",SPtemplate2!C1053)</f>
        <v/>
      </c>
      <c r="D1053" s="94" t="str">
        <f>IF(SPtemplate2!D1053="","", SPtemplate2!D1053)</f>
        <v/>
      </c>
      <c r="E1053" s="94" t="str">
        <f>IF(SPtemplate2!E1053="","",SPtemplate2!E1053)</f>
        <v/>
      </c>
      <c r="F1053" s="94" t="s">
        <v>114</v>
      </c>
      <c r="G1053" s="94" t="str">
        <f>IF(SPtemplate2!C1053="","",SPtemplate2!C1053)</f>
        <v/>
      </c>
    </row>
    <row r="1054" spans="1:7" x14ac:dyDescent="0.25">
      <c r="A1054" s="94" t="str">
        <f>IF(SPtemplate2!A1054="","",SPtemplate2!A1054)</f>
        <v/>
      </c>
      <c r="B1054" s="94" t="str">
        <f>IF(SPtemplate2!G1054="","",SPtemplate2!G1054)</f>
        <v/>
      </c>
      <c r="C1054" s="94" t="str">
        <f>IF(SPtemplate2!C1054="","",SPtemplate2!C1054)</f>
        <v/>
      </c>
      <c r="D1054" s="94" t="str">
        <f>IF(SPtemplate2!D1054="","", SPtemplate2!D1054)</f>
        <v/>
      </c>
      <c r="E1054" s="94" t="str">
        <f>IF(SPtemplate2!E1054="","",SPtemplate2!E1054)</f>
        <v/>
      </c>
      <c r="F1054" s="94" t="s">
        <v>114</v>
      </c>
      <c r="G1054" s="94" t="str">
        <f>IF(SPtemplate2!C1054="","",SPtemplate2!C1054)</f>
        <v/>
      </c>
    </row>
    <row r="1055" spans="1:7" x14ac:dyDescent="0.25">
      <c r="A1055" s="94" t="str">
        <f>IF(SPtemplate2!A1055="","",SPtemplate2!A1055)</f>
        <v/>
      </c>
      <c r="B1055" s="94" t="str">
        <f>IF(SPtemplate2!G1055="","",SPtemplate2!G1055)</f>
        <v/>
      </c>
      <c r="C1055" s="94" t="str">
        <f>IF(SPtemplate2!C1055="","",SPtemplate2!C1055)</f>
        <v/>
      </c>
      <c r="D1055" s="94" t="str">
        <f>IF(SPtemplate2!D1055="","", SPtemplate2!D1055)</f>
        <v/>
      </c>
      <c r="E1055" s="94" t="str">
        <f>IF(SPtemplate2!E1055="","",SPtemplate2!E1055)</f>
        <v/>
      </c>
      <c r="F1055" s="94" t="s">
        <v>114</v>
      </c>
      <c r="G1055" s="94" t="str">
        <f>IF(SPtemplate2!C1055="","",SPtemplate2!C1055)</f>
        <v/>
      </c>
    </row>
    <row r="1056" spans="1:7" x14ac:dyDescent="0.25">
      <c r="A1056" s="94" t="str">
        <f>IF(SPtemplate2!A1056="","",SPtemplate2!A1056)</f>
        <v/>
      </c>
      <c r="B1056" s="94" t="str">
        <f>IF(SPtemplate2!G1056="","",SPtemplate2!G1056)</f>
        <v/>
      </c>
      <c r="C1056" s="94" t="str">
        <f>IF(SPtemplate2!C1056="","",SPtemplate2!C1056)</f>
        <v/>
      </c>
      <c r="D1056" s="94" t="str">
        <f>IF(SPtemplate2!D1056="","", SPtemplate2!D1056)</f>
        <v/>
      </c>
      <c r="E1056" s="94" t="str">
        <f>IF(SPtemplate2!E1056="","",SPtemplate2!E1056)</f>
        <v/>
      </c>
      <c r="F1056" s="94" t="s">
        <v>114</v>
      </c>
      <c r="G1056" s="94" t="str">
        <f>IF(SPtemplate2!C1056="","",SPtemplate2!C1056)</f>
        <v/>
      </c>
    </row>
    <row r="1057" spans="1:7" x14ac:dyDescent="0.25">
      <c r="A1057" s="94" t="str">
        <f>IF(SPtemplate2!A1057="","",SPtemplate2!A1057)</f>
        <v/>
      </c>
      <c r="B1057" s="94" t="str">
        <f>IF(SPtemplate2!G1057="","",SPtemplate2!G1057)</f>
        <v/>
      </c>
      <c r="C1057" s="94" t="str">
        <f>IF(SPtemplate2!C1057="","",SPtemplate2!C1057)</f>
        <v/>
      </c>
      <c r="D1057" s="94" t="str">
        <f>IF(SPtemplate2!D1057="","", SPtemplate2!D1057)</f>
        <v/>
      </c>
      <c r="E1057" s="94" t="str">
        <f>IF(SPtemplate2!E1057="","",SPtemplate2!E1057)</f>
        <v/>
      </c>
      <c r="F1057" s="94" t="s">
        <v>114</v>
      </c>
      <c r="G1057" s="94" t="str">
        <f>IF(SPtemplate2!C1057="","",SPtemplate2!C1057)</f>
        <v/>
      </c>
    </row>
    <row r="1058" spans="1:7" x14ac:dyDescent="0.25">
      <c r="A1058" s="94" t="str">
        <f>IF(SPtemplate2!A1058="","",SPtemplate2!A1058)</f>
        <v/>
      </c>
      <c r="B1058" s="94" t="str">
        <f>IF(SPtemplate2!G1058="","",SPtemplate2!G1058)</f>
        <v/>
      </c>
      <c r="C1058" s="94" t="str">
        <f>IF(SPtemplate2!C1058="","",SPtemplate2!C1058)</f>
        <v/>
      </c>
      <c r="D1058" s="94" t="str">
        <f>IF(SPtemplate2!D1058="","", SPtemplate2!D1058)</f>
        <v/>
      </c>
      <c r="E1058" s="94" t="str">
        <f>IF(SPtemplate2!E1058="","",SPtemplate2!E1058)</f>
        <v/>
      </c>
      <c r="F1058" s="94" t="s">
        <v>114</v>
      </c>
      <c r="G1058" s="94" t="str">
        <f>IF(SPtemplate2!C1058="","",SPtemplate2!C1058)</f>
        <v/>
      </c>
    </row>
    <row r="1059" spans="1:7" x14ac:dyDescent="0.25">
      <c r="A1059" s="94" t="str">
        <f>IF(SPtemplate2!A1059="","",SPtemplate2!A1059)</f>
        <v/>
      </c>
      <c r="B1059" s="94" t="str">
        <f>IF(SPtemplate2!G1059="","",SPtemplate2!G1059)</f>
        <v/>
      </c>
      <c r="C1059" s="94" t="str">
        <f>IF(SPtemplate2!C1059="","",SPtemplate2!C1059)</f>
        <v/>
      </c>
      <c r="D1059" s="94" t="str">
        <f>IF(SPtemplate2!D1059="","", SPtemplate2!D1059)</f>
        <v/>
      </c>
      <c r="E1059" s="94" t="str">
        <f>IF(SPtemplate2!E1059="","",SPtemplate2!E1059)</f>
        <v/>
      </c>
      <c r="F1059" s="94" t="s">
        <v>114</v>
      </c>
      <c r="G1059" s="94" t="str">
        <f>IF(SPtemplate2!C1059="","",SPtemplate2!C1059)</f>
        <v/>
      </c>
    </row>
    <row r="1060" spans="1:7" x14ac:dyDescent="0.25">
      <c r="A1060" s="94" t="str">
        <f>IF(SPtemplate2!A1060="","",SPtemplate2!A1060)</f>
        <v/>
      </c>
      <c r="B1060" s="94" t="str">
        <f>IF(SPtemplate2!G1060="","",SPtemplate2!G1060)</f>
        <v/>
      </c>
      <c r="C1060" s="94" t="str">
        <f>IF(SPtemplate2!C1060="","",SPtemplate2!C1060)</f>
        <v/>
      </c>
      <c r="D1060" s="94" t="str">
        <f>IF(SPtemplate2!D1060="","", SPtemplate2!D1060)</f>
        <v/>
      </c>
      <c r="E1060" s="94" t="str">
        <f>IF(SPtemplate2!E1060="","",SPtemplate2!E1060)</f>
        <v/>
      </c>
      <c r="F1060" s="94" t="s">
        <v>114</v>
      </c>
      <c r="G1060" s="94" t="str">
        <f>IF(SPtemplate2!C1060="","",SPtemplate2!C1060)</f>
        <v/>
      </c>
    </row>
    <row r="1061" spans="1:7" x14ac:dyDescent="0.25">
      <c r="A1061" s="94" t="str">
        <f>IF(SPtemplate2!A1061="","",SPtemplate2!A1061)</f>
        <v/>
      </c>
      <c r="B1061" s="94" t="str">
        <f>IF(SPtemplate2!G1061="","",SPtemplate2!G1061)</f>
        <v/>
      </c>
      <c r="C1061" s="94" t="str">
        <f>IF(SPtemplate2!C1061="","",SPtemplate2!C1061)</f>
        <v/>
      </c>
      <c r="D1061" s="94" t="str">
        <f>IF(SPtemplate2!D1061="","", SPtemplate2!D1061)</f>
        <v/>
      </c>
      <c r="E1061" s="94" t="str">
        <f>IF(SPtemplate2!E1061="","",SPtemplate2!E1061)</f>
        <v/>
      </c>
      <c r="F1061" s="94" t="s">
        <v>114</v>
      </c>
      <c r="G1061" s="94" t="str">
        <f>IF(SPtemplate2!C1061="","",SPtemplate2!C1061)</f>
        <v/>
      </c>
    </row>
    <row r="1062" spans="1:7" x14ac:dyDescent="0.25">
      <c r="A1062" s="94" t="str">
        <f>IF(SPtemplate2!A1062="","",SPtemplate2!A1062)</f>
        <v/>
      </c>
      <c r="B1062" s="94" t="str">
        <f>IF(SPtemplate2!G1062="","",SPtemplate2!G1062)</f>
        <v/>
      </c>
      <c r="C1062" s="94" t="str">
        <f>IF(SPtemplate2!C1062="","",SPtemplate2!C1062)</f>
        <v/>
      </c>
      <c r="D1062" s="94" t="str">
        <f>IF(SPtemplate2!D1062="","", SPtemplate2!D1062)</f>
        <v/>
      </c>
      <c r="E1062" s="94" t="str">
        <f>IF(SPtemplate2!E1062="","",SPtemplate2!E1062)</f>
        <v/>
      </c>
      <c r="F1062" s="94" t="s">
        <v>114</v>
      </c>
      <c r="G1062" s="94" t="str">
        <f>IF(SPtemplate2!C1062="","",SPtemplate2!C1062)</f>
        <v/>
      </c>
    </row>
    <row r="1063" spans="1:7" x14ac:dyDescent="0.25">
      <c r="A1063" s="94" t="str">
        <f>IF(SPtemplate2!A1063="","",SPtemplate2!A1063)</f>
        <v/>
      </c>
      <c r="B1063" s="94" t="str">
        <f>IF(SPtemplate2!G1063="","",SPtemplate2!G1063)</f>
        <v/>
      </c>
      <c r="C1063" s="94" t="str">
        <f>IF(SPtemplate2!C1063="","",SPtemplate2!C1063)</f>
        <v/>
      </c>
      <c r="D1063" s="94" t="str">
        <f>IF(SPtemplate2!D1063="","", SPtemplate2!D1063)</f>
        <v/>
      </c>
      <c r="E1063" s="94" t="str">
        <f>IF(SPtemplate2!E1063="","",SPtemplate2!E1063)</f>
        <v/>
      </c>
      <c r="F1063" s="94" t="s">
        <v>114</v>
      </c>
      <c r="G1063" s="94" t="str">
        <f>IF(SPtemplate2!C1063="","",SPtemplate2!C1063)</f>
        <v/>
      </c>
    </row>
    <row r="1064" spans="1:7" x14ac:dyDescent="0.25">
      <c r="A1064" s="94" t="str">
        <f>IF(SPtemplate2!A1064="","",SPtemplate2!A1064)</f>
        <v/>
      </c>
      <c r="B1064" s="94" t="str">
        <f>IF(SPtemplate2!G1064="","",SPtemplate2!G1064)</f>
        <v/>
      </c>
      <c r="C1064" s="94" t="str">
        <f>IF(SPtemplate2!C1064="","",SPtemplate2!C1064)</f>
        <v/>
      </c>
      <c r="D1064" s="94" t="str">
        <f>IF(SPtemplate2!D1064="","", SPtemplate2!D1064)</f>
        <v/>
      </c>
      <c r="E1064" s="94" t="str">
        <f>IF(SPtemplate2!E1064="","",SPtemplate2!E1064)</f>
        <v/>
      </c>
      <c r="F1064" s="94" t="s">
        <v>114</v>
      </c>
      <c r="G1064" s="94" t="str">
        <f>IF(SPtemplate2!C1064="","",SPtemplate2!C1064)</f>
        <v/>
      </c>
    </row>
    <row r="1065" spans="1:7" x14ac:dyDescent="0.25">
      <c r="A1065" s="94" t="str">
        <f>IF(SPtemplate2!A1065="","",SPtemplate2!A1065)</f>
        <v/>
      </c>
      <c r="B1065" s="94" t="str">
        <f>IF(SPtemplate2!G1065="","",SPtemplate2!G1065)</f>
        <v/>
      </c>
      <c r="C1065" s="94" t="str">
        <f>IF(SPtemplate2!C1065="","",SPtemplate2!C1065)</f>
        <v/>
      </c>
      <c r="D1065" s="94" t="str">
        <f>IF(SPtemplate2!D1065="","", SPtemplate2!D1065)</f>
        <v/>
      </c>
      <c r="E1065" s="94" t="str">
        <f>IF(SPtemplate2!E1065="","",SPtemplate2!E1065)</f>
        <v/>
      </c>
      <c r="F1065" s="94" t="s">
        <v>114</v>
      </c>
      <c r="G1065" s="94" t="str">
        <f>IF(SPtemplate2!C1065="","",SPtemplate2!C1065)</f>
        <v/>
      </c>
    </row>
    <row r="1066" spans="1:7" x14ac:dyDescent="0.25">
      <c r="A1066" s="94" t="str">
        <f>IF(SPtemplate2!A1066="","",SPtemplate2!A1066)</f>
        <v/>
      </c>
      <c r="B1066" s="94" t="str">
        <f>IF(SPtemplate2!G1066="","",SPtemplate2!G1066)</f>
        <v/>
      </c>
      <c r="C1066" s="94" t="str">
        <f>IF(SPtemplate2!C1066="","",SPtemplate2!C1066)</f>
        <v/>
      </c>
      <c r="D1066" s="94" t="str">
        <f>IF(SPtemplate2!D1066="","", SPtemplate2!D1066)</f>
        <v/>
      </c>
      <c r="E1066" s="94" t="str">
        <f>IF(SPtemplate2!E1066="","",SPtemplate2!E1066)</f>
        <v/>
      </c>
      <c r="F1066" s="94" t="s">
        <v>114</v>
      </c>
      <c r="G1066" s="94" t="str">
        <f>IF(SPtemplate2!C1066="","",SPtemplate2!C1066)</f>
        <v/>
      </c>
    </row>
    <row r="1067" spans="1:7" x14ac:dyDescent="0.25">
      <c r="A1067" s="94" t="str">
        <f>IF(SPtemplate2!A1067="","",SPtemplate2!A1067)</f>
        <v/>
      </c>
      <c r="B1067" s="94" t="str">
        <f>IF(SPtemplate2!G1067="","",SPtemplate2!G1067)</f>
        <v/>
      </c>
      <c r="C1067" s="94" t="str">
        <f>IF(SPtemplate2!C1067="","",SPtemplate2!C1067)</f>
        <v/>
      </c>
      <c r="D1067" s="94" t="str">
        <f>IF(SPtemplate2!D1067="","", SPtemplate2!D1067)</f>
        <v/>
      </c>
      <c r="E1067" s="94" t="str">
        <f>IF(SPtemplate2!E1067="","",SPtemplate2!E1067)</f>
        <v/>
      </c>
      <c r="F1067" s="94" t="s">
        <v>114</v>
      </c>
      <c r="G1067" s="94" t="str">
        <f>IF(SPtemplate2!C1067="","",SPtemplate2!C1067)</f>
        <v/>
      </c>
    </row>
    <row r="1068" spans="1:7" x14ac:dyDescent="0.25">
      <c r="A1068" s="94" t="str">
        <f>IF(SPtemplate2!A1068="","",SPtemplate2!A1068)</f>
        <v/>
      </c>
      <c r="B1068" s="94" t="str">
        <f>IF(SPtemplate2!G1068="","",SPtemplate2!G1068)</f>
        <v/>
      </c>
      <c r="C1068" s="94" t="str">
        <f>IF(SPtemplate2!C1068="","",SPtemplate2!C1068)</f>
        <v/>
      </c>
      <c r="D1068" s="94" t="str">
        <f>IF(SPtemplate2!D1068="","", SPtemplate2!D1068)</f>
        <v/>
      </c>
      <c r="E1068" s="94" t="str">
        <f>IF(SPtemplate2!E1068="","",SPtemplate2!E1068)</f>
        <v/>
      </c>
      <c r="F1068" s="94" t="s">
        <v>114</v>
      </c>
      <c r="G1068" s="94" t="str">
        <f>IF(SPtemplate2!C1068="","",SPtemplate2!C1068)</f>
        <v/>
      </c>
    </row>
    <row r="1069" spans="1:7" x14ac:dyDescent="0.25">
      <c r="A1069" s="94" t="str">
        <f>IF(SPtemplate2!A1069="","",SPtemplate2!A1069)</f>
        <v/>
      </c>
      <c r="B1069" s="94" t="str">
        <f>IF(SPtemplate2!G1069="","",SPtemplate2!G1069)</f>
        <v/>
      </c>
      <c r="C1069" s="94" t="str">
        <f>IF(SPtemplate2!C1069="","",SPtemplate2!C1069)</f>
        <v/>
      </c>
      <c r="D1069" s="94" t="str">
        <f>IF(SPtemplate2!D1069="","", SPtemplate2!D1069)</f>
        <v/>
      </c>
      <c r="E1069" s="94" t="str">
        <f>IF(SPtemplate2!E1069="","",SPtemplate2!E1069)</f>
        <v/>
      </c>
      <c r="F1069" s="94" t="s">
        <v>114</v>
      </c>
      <c r="G1069" s="94" t="str">
        <f>IF(SPtemplate2!C1069="","",SPtemplate2!C1069)</f>
        <v/>
      </c>
    </row>
    <row r="1070" spans="1:7" x14ac:dyDescent="0.25">
      <c r="A1070" s="94" t="str">
        <f>IF(SPtemplate2!A1070="","",SPtemplate2!A1070)</f>
        <v/>
      </c>
      <c r="B1070" s="94" t="str">
        <f>IF(SPtemplate2!G1070="","",SPtemplate2!G1070)</f>
        <v/>
      </c>
      <c r="C1070" s="94" t="str">
        <f>IF(SPtemplate2!C1070="","",SPtemplate2!C1070)</f>
        <v/>
      </c>
      <c r="D1070" s="94" t="str">
        <f>IF(SPtemplate2!D1070="","", SPtemplate2!D1070)</f>
        <v/>
      </c>
      <c r="E1070" s="94" t="str">
        <f>IF(SPtemplate2!E1070="","",SPtemplate2!E1070)</f>
        <v/>
      </c>
      <c r="F1070" s="94" t="s">
        <v>114</v>
      </c>
      <c r="G1070" s="94" t="str">
        <f>IF(SPtemplate2!C1070="","",SPtemplate2!C1070)</f>
        <v/>
      </c>
    </row>
    <row r="1071" spans="1:7" x14ac:dyDescent="0.25">
      <c r="A1071" s="94" t="str">
        <f>IF(SPtemplate2!A1071="","",SPtemplate2!A1071)</f>
        <v/>
      </c>
      <c r="B1071" s="94" t="str">
        <f>IF(SPtemplate2!G1071="","",SPtemplate2!G1071)</f>
        <v/>
      </c>
      <c r="C1071" s="94" t="str">
        <f>IF(SPtemplate2!C1071="","",SPtemplate2!C1071)</f>
        <v/>
      </c>
      <c r="D1071" s="94" t="str">
        <f>IF(SPtemplate2!D1071="","", SPtemplate2!D1071)</f>
        <v/>
      </c>
      <c r="E1071" s="94" t="str">
        <f>IF(SPtemplate2!E1071="","",SPtemplate2!E1071)</f>
        <v/>
      </c>
      <c r="F1071" s="94" t="s">
        <v>114</v>
      </c>
      <c r="G1071" s="94" t="str">
        <f>IF(SPtemplate2!C1071="","",SPtemplate2!C1071)</f>
        <v/>
      </c>
    </row>
    <row r="1072" spans="1:7" x14ac:dyDescent="0.25">
      <c r="A1072" s="94" t="str">
        <f>IF(SPtemplate2!A1072="","",SPtemplate2!A1072)</f>
        <v/>
      </c>
      <c r="B1072" s="94" t="str">
        <f>IF(SPtemplate2!G1072="","",SPtemplate2!G1072)</f>
        <v/>
      </c>
      <c r="C1072" s="94" t="str">
        <f>IF(SPtemplate2!C1072="","",SPtemplate2!C1072)</f>
        <v/>
      </c>
      <c r="D1072" s="94" t="str">
        <f>IF(SPtemplate2!D1072="","", SPtemplate2!D1072)</f>
        <v/>
      </c>
      <c r="E1072" s="94" t="str">
        <f>IF(SPtemplate2!E1072="","",SPtemplate2!E1072)</f>
        <v/>
      </c>
      <c r="F1072" s="94" t="s">
        <v>114</v>
      </c>
      <c r="G1072" s="94" t="str">
        <f>IF(SPtemplate2!C1072="","",SPtemplate2!C1072)</f>
        <v/>
      </c>
    </row>
    <row r="1073" spans="1:7" x14ac:dyDescent="0.25">
      <c r="A1073" s="94" t="str">
        <f>IF(SPtemplate2!A1073="","",SPtemplate2!A1073)</f>
        <v/>
      </c>
      <c r="B1073" s="94" t="str">
        <f>IF(SPtemplate2!G1073="","",SPtemplate2!G1073)</f>
        <v/>
      </c>
      <c r="C1073" s="94" t="str">
        <f>IF(SPtemplate2!C1073="","",SPtemplate2!C1073)</f>
        <v/>
      </c>
      <c r="D1073" s="94" t="str">
        <f>IF(SPtemplate2!D1073="","", SPtemplate2!D1073)</f>
        <v/>
      </c>
      <c r="E1073" s="94" t="str">
        <f>IF(SPtemplate2!E1073="","",SPtemplate2!E1073)</f>
        <v/>
      </c>
      <c r="F1073" s="94" t="s">
        <v>114</v>
      </c>
      <c r="G1073" s="94" t="str">
        <f>IF(SPtemplate2!C1073="","",SPtemplate2!C1073)</f>
        <v/>
      </c>
    </row>
    <row r="1074" spans="1:7" x14ac:dyDescent="0.25">
      <c r="A1074" s="94" t="str">
        <f>IF(SPtemplate2!A1074="","",SPtemplate2!A1074)</f>
        <v/>
      </c>
      <c r="B1074" s="94" t="str">
        <f>IF(SPtemplate2!G1074="","",SPtemplate2!G1074)</f>
        <v/>
      </c>
      <c r="C1074" s="94" t="str">
        <f>IF(SPtemplate2!C1074="","",SPtemplate2!C1074)</f>
        <v/>
      </c>
      <c r="D1074" s="94" t="str">
        <f>IF(SPtemplate2!D1074="","", SPtemplate2!D1074)</f>
        <v/>
      </c>
      <c r="E1074" s="94" t="str">
        <f>IF(SPtemplate2!E1074="","",SPtemplate2!E1074)</f>
        <v/>
      </c>
      <c r="F1074" s="94" t="s">
        <v>114</v>
      </c>
      <c r="G1074" s="94" t="str">
        <f>IF(SPtemplate2!C1074="","",SPtemplate2!C1074)</f>
        <v/>
      </c>
    </row>
    <row r="1075" spans="1:7" x14ac:dyDescent="0.25">
      <c r="A1075" s="94" t="str">
        <f>IF(SPtemplate2!A1075="","",SPtemplate2!A1075)</f>
        <v/>
      </c>
      <c r="B1075" s="94" t="str">
        <f>IF(SPtemplate2!G1075="","",SPtemplate2!G1075)</f>
        <v/>
      </c>
      <c r="C1075" s="94" t="str">
        <f>IF(SPtemplate2!C1075="","",SPtemplate2!C1075)</f>
        <v/>
      </c>
      <c r="D1075" s="94" t="str">
        <f>IF(SPtemplate2!D1075="","", SPtemplate2!D1075)</f>
        <v/>
      </c>
      <c r="E1075" s="94" t="str">
        <f>IF(SPtemplate2!E1075="","",SPtemplate2!E1075)</f>
        <v/>
      </c>
      <c r="F1075" s="94" t="s">
        <v>114</v>
      </c>
      <c r="G1075" s="94" t="str">
        <f>IF(SPtemplate2!C1075="","",SPtemplate2!C1075)</f>
        <v/>
      </c>
    </row>
    <row r="1076" spans="1:7" x14ac:dyDescent="0.25">
      <c r="A1076" s="94" t="str">
        <f>IF(SPtemplate2!A1076="","",SPtemplate2!A1076)</f>
        <v/>
      </c>
      <c r="B1076" s="94" t="str">
        <f>IF(SPtemplate2!G1076="","",SPtemplate2!G1076)</f>
        <v/>
      </c>
      <c r="C1076" s="94" t="str">
        <f>IF(SPtemplate2!C1076="","",SPtemplate2!C1076)</f>
        <v/>
      </c>
      <c r="D1076" s="94" t="str">
        <f>IF(SPtemplate2!D1076="","", SPtemplate2!D1076)</f>
        <v/>
      </c>
      <c r="E1076" s="94" t="str">
        <f>IF(SPtemplate2!E1076="","",SPtemplate2!E1076)</f>
        <v/>
      </c>
      <c r="F1076" s="94" t="s">
        <v>114</v>
      </c>
      <c r="G1076" s="94" t="str">
        <f>IF(SPtemplate2!C1076="","",SPtemplate2!C1076)</f>
        <v/>
      </c>
    </row>
    <row r="1077" spans="1:7" x14ac:dyDescent="0.25">
      <c r="A1077" s="94" t="str">
        <f>IF(SPtemplate2!A1077="","",SPtemplate2!A1077)</f>
        <v/>
      </c>
      <c r="B1077" s="94" t="str">
        <f>IF(SPtemplate2!G1077="","",SPtemplate2!G1077)</f>
        <v/>
      </c>
      <c r="C1077" s="94" t="str">
        <f>IF(SPtemplate2!C1077="","",SPtemplate2!C1077)</f>
        <v/>
      </c>
      <c r="D1077" s="94" t="str">
        <f>IF(SPtemplate2!D1077="","", SPtemplate2!D1077)</f>
        <v/>
      </c>
      <c r="E1077" s="94" t="str">
        <f>IF(SPtemplate2!E1077="","",SPtemplate2!E1077)</f>
        <v/>
      </c>
      <c r="F1077" s="94" t="s">
        <v>114</v>
      </c>
      <c r="G1077" s="94" t="str">
        <f>IF(SPtemplate2!C1077="","",SPtemplate2!C1077)</f>
        <v/>
      </c>
    </row>
    <row r="1078" spans="1:7" x14ac:dyDescent="0.25">
      <c r="A1078" s="94" t="str">
        <f>IF(SPtemplate2!A1078="","",SPtemplate2!A1078)</f>
        <v/>
      </c>
      <c r="B1078" s="94" t="str">
        <f>IF(SPtemplate2!G1078="","",SPtemplate2!G1078)</f>
        <v/>
      </c>
      <c r="C1078" s="94" t="str">
        <f>IF(SPtemplate2!C1078="","",SPtemplate2!C1078)</f>
        <v/>
      </c>
      <c r="D1078" s="94" t="str">
        <f>IF(SPtemplate2!D1078="","", SPtemplate2!D1078)</f>
        <v/>
      </c>
      <c r="E1078" s="94" t="str">
        <f>IF(SPtemplate2!E1078="","",SPtemplate2!E1078)</f>
        <v/>
      </c>
      <c r="F1078" s="94" t="s">
        <v>114</v>
      </c>
      <c r="G1078" s="94" t="str">
        <f>IF(SPtemplate2!C1078="","",SPtemplate2!C1078)</f>
        <v/>
      </c>
    </row>
    <row r="1079" spans="1:7" x14ac:dyDescent="0.25">
      <c r="A1079" s="94" t="str">
        <f>IF(SPtemplate2!A1079="","",SPtemplate2!A1079)</f>
        <v/>
      </c>
      <c r="B1079" s="94" t="str">
        <f>IF(SPtemplate2!G1079="","",SPtemplate2!G1079)</f>
        <v/>
      </c>
      <c r="C1079" s="94" t="str">
        <f>IF(SPtemplate2!C1079="","",SPtemplate2!C1079)</f>
        <v/>
      </c>
      <c r="D1079" s="94" t="str">
        <f>IF(SPtemplate2!D1079="","", SPtemplate2!D1079)</f>
        <v/>
      </c>
      <c r="E1079" s="94" t="str">
        <f>IF(SPtemplate2!E1079="","",SPtemplate2!E1079)</f>
        <v/>
      </c>
      <c r="F1079" s="94" t="s">
        <v>114</v>
      </c>
      <c r="G1079" s="94" t="str">
        <f>IF(SPtemplate2!C1079="","",SPtemplate2!C1079)</f>
        <v/>
      </c>
    </row>
    <row r="1080" spans="1:7" x14ac:dyDescent="0.25">
      <c r="A1080" s="94" t="str">
        <f>IF(SPtemplate2!A1080="","",SPtemplate2!A1080)</f>
        <v/>
      </c>
      <c r="B1080" s="94" t="str">
        <f>IF(SPtemplate2!G1080="","",SPtemplate2!G1080)</f>
        <v/>
      </c>
      <c r="C1080" s="94" t="str">
        <f>IF(SPtemplate2!C1080="","",SPtemplate2!C1080)</f>
        <v/>
      </c>
      <c r="D1080" s="94" t="str">
        <f>IF(SPtemplate2!D1080="","", SPtemplate2!D1080)</f>
        <v/>
      </c>
      <c r="E1080" s="94" t="str">
        <f>IF(SPtemplate2!E1080="","",SPtemplate2!E1080)</f>
        <v/>
      </c>
      <c r="F1080" s="94" t="s">
        <v>114</v>
      </c>
      <c r="G1080" s="94" t="str">
        <f>IF(SPtemplate2!C1080="","",SPtemplate2!C1080)</f>
        <v/>
      </c>
    </row>
    <row r="1081" spans="1:7" x14ac:dyDescent="0.25">
      <c r="A1081" s="94" t="str">
        <f>IF(SPtemplate2!A1081="","",SPtemplate2!A1081)</f>
        <v/>
      </c>
      <c r="B1081" s="94" t="str">
        <f>IF(SPtemplate2!G1081="","",SPtemplate2!G1081)</f>
        <v/>
      </c>
      <c r="C1081" s="94" t="str">
        <f>IF(SPtemplate2!C1081="","",SPtemplate2!C1081)</f>
        <v/>
      </c>
      <c r="D1081" s="94" t="str">
        <f>IF(SPtemplate2!D1081="","", SPtemplate2!D1081)</f>
        <v/>
      </c>
      <c r="E1081" s="94" t="str">
        <f>IF(SPtemplate2!E1081="","",SPtemplate2!E1081)</f>
        <v/>
      </c>
      <c r="F1081" s="94" t="s">
        <v>114</v>
      </c>
      <c r="G1081" s="94" t="str">
        <f>IF(SPtemplate2!C1081="","",SPtemplate2!C1081)</f>
        <v/>
      </c>
    </row>
    <row r="1082" spans="1:7" x14ac:dyDescent="0.25">
      <c r="A1082" s="94" t="str">
        <f>IF(SPtemplate2!A1082="","",SPtemplate2!A1082)</f>
        <v/>
      </c>
      <c r="B1082" s="94" t="str">
        <f>IF(SPtemplate2!G1082="","",SPtemplate2!G1082)</f>
        <v/>
      </c>
      <c r="C1082" s="94" t="str">
        <f>IF(SPtemplate2!C1082="","",SPtemplate2!C1082)</f>
        <v/>
      </c>
      <c r="D1082" s="94" t="str">
        <f>IF(SPtemplate2!D1082="","", SPtemplate2!D1082)</f>
        <v/>
      </c>
      <c r="E1082" s="94" t="str">
        <f>IF(SPtemplate2!E1082="","",SPtemplate2!E1082)</f>
        <v/>
      </c>
      <c r="F1082" s="94" t="s">
        <v>114</v>
      </c>
      <c r="G1082" s="94" t="str">
        <f>IF(SPtemplate2!C1082="","",SPtemplate2!C1082)</f>
        <v/>
      </c>
    </row>
    <row r="1083" spans="1:7" x14ac:dyDescent="0.25">
      <c r="A1083" s="94" t="str">
        <f>IF(SPtemplate2!A1083="","",SPtemplate2!A1083)</f>
        <v/>
      </c>
      <c r="B1083" s="94" t="str">
        <f>IF(SPtemplate2!G1083="","",SPtemplate2!G1083)</f>
        <v/>
      </c>
      <c r="C1083" s="94" t="str">
        <f>IF(SPtemplate2!C1083="","",SPtemplate2!C1083)</f>
        <v/>
      </c>
      <c r="D1083" s="94" t="str">
        <f>IF(SPtemplate2!D1083="","", SPtemplate2!D1083)</f>
        <v/>
      </c>
      <c r="E1083" s="94" t="str">
        <f>IF(SPtemplate2!E1083="","",SPtemplate2!E1083)</f>
        <v/>
      </c>
      <c r="F1083" s="94" t="s">
        <v>114</v>
      </c>
      <c r="G1083" s="94" t="str">
        <f>IF(SPtemplate2!C1083="","",SPtemplate2!C1083)</f>
        <v/>
      </c>
    </row>
    <row r="1084" spans="1:7" x14ac:dyDescent="0.25">
      <c r="A1084" s="94" t="str">
        <f>IF(SPtemplate2!A1084="","",SPtemplate2!A1084)</f>
        <v/>
      </c>
      <c r="B1084" s="94" t="str">
        <f>IF(SPtemplate2!G1084="","",SPtemplate2!G1084)</f>
        <v/>
      </c>
      <c r="C1084" s="94" t="str">
        <f>IF(SPtemplate2!C1084="","",SPtemplate2!C1084)</f>
        <v/>
      </c>
      <c r="D1084" s="94" t="str">
        <f>IF(SPtemplate2!D1084="","", SPtemplate2!D1084)</f>
        <v/>
      </c>
      <c r="E1084" s="94" t="str">
        <f>IF(SPtemplate2!E1084="","",SPtemplate2!E1084)</f>
        <v/>
      </c>
      <c r="F1084" s="94" t="s">
        <v>114</v>
      </c>
      <c r="G1084" s="94" t="str">
        <f>IF(SPtemplate2!C1084="","",SPtemplate2!C1084)</f>
        <v/>
      </c>
    </row>
    <row r="1085" spans="1:7" x14ac:dyDescent="0.25">
      <c r="A1085" s="94" t="str">
        <f>IF(SPtemplate2!A1085="","",SPtemplate2!A1085)</f>
        <v/>
      </c>
      <c r="B1085" s="94" t="str">
        <f>IF(SPtemplate2!G1085="","",SPtemplate2!G1085)</f>
        <v/>
      </c>
      <c r="C1085" s="94" t="str">
        <f>IF(SPtemplate2!C1085="","",SPtemplate2!C1085)</f>
        <v/>
      </c>
      <c r="D1085" s="94" t="str">
        <f>IF(SPtemplate2!D1085="","", SPtemplate2!D1085)</f>
        <v/>
      </c>
      <c r="E1085" s="94" t="str">
        <f>IF(SPtemplate2!E1085="","",SPtemplate2!E1085)</f>
        <v/>
      </c>
      <c r="F1085" s="94" t="s">
        <v>114</v>
      </c>
      <c r="G1085" s="94" t="str">
        <f>IF(SPtemplate2!C1085="","",SPtemplate2!C1085)</f>
        <v/>
      </c>
    </row>
    <row r="1086" spans="1:7" x14ac:dyDescent="0.25">
      <c r="A1086" s="94" t="str">
        <f>IF(SPtemplate2!A1086="","",SPtemplate2!A1086)</f>
        <v/>
      </c>
      <c r="B1086" s="94" t="str">
        <f>IF(SPtemplate2!G1086="","",SPtemplate2!G1086)</f>
        <v/>
      </c>
      <c r="C1086" s="94" t="str">
        <f>IF(SPtemplate2!C1086="","",SPtemplate2!C1086)</f>
        <v/>
      </c>
      <c r="D1086" s="94" t="str">
        <f>IF(SPtemplate2!D1086="","", SPtemplate2!D1086)</f>
        <v/>
      </c>
      <c r="E1086" s="94" t="str">
        <f>IF(SPtemplate2!E1086="","",SPtemplate2!E1086)</f>
        <v/>
      </c>
      <c r="F1086" s="94" t="s">
        <v>114</v>
      </c>
      <c r="G1086" s="94" t="str">
        <f>IF(SPtemplate2!C1086="","",SPtemplate2!C1086)</f>
        <v/>
      </c>
    </row>
    <row r="1087" spans="1:7" x14ac:dyDescent="0.25">
      <c r="A1087" s="94" t="str">
        <f>IF(SPtemplate2!A1087="","",SPtemplate2!A1087)</f>
        <v/>
      </c>
      <c r="B1087" s="94" t="str">
        <f>IF(SPtemplate2!G1087="","",SPtemplate2!G1087)</f>
        <v/>
      </c>
      <c r="C1087" s="94" t="str">
        <f>IF(SPtemplate2!C1087="","",SPtemplate2!C1087)</f>
        <v/>
      </c>
      <c r="D1087" s="94" t="str">
        <f>IF(SPtemplate2!D1087="","", SPtemplate2!D1087)</f>
        <v/>
      </c>
      <c r="E1087" s="94" t="str">
        <f>IF(SPtemplate2!E1087="","",SPtemplate2!E1087)</f>
        <v/>
      </c>
      <c r="F1087" s="94" t="s">
        <v>114</v>
      </c>
      <c r="G1087" s="94" t="str">
        <f>IF(SPtemplate2!C1087="","",SPtemplate2!C1087)</f>
        <v/>
      </c>
    </row>
    <row r="1088" spans="1:7" x14ac:dyDescent="0.25">
      <c r="A1088" s="94" t="str">
        <f>IF(SPtemplate2!A1088="","",SPtemplate2!A1088)</f>
        <v/>
      </c>
      <c r="B1088" s="94" t="str">
        <f>IF(SPtemplate2!G1088="","",SPtemplate2!G1088)</f>
        <v/>
      </c>
      <c r="C1088" s="94" t="str">
        <f>IF(SPtemplate2!C1088="","",SPtemplate2!C1088)</f>
        <v/>
      </c>
      <c r="D1088" s="94" t="str">
        <f>IF(SPtemplate2!D1088="","", SPtemplate2!D1088)</f>
        <v/>
      </c>
      <c r="E1088" s="94" t="str">
        <f>IF(SPtemplate2!E1088="","",SPtemplate2!E1088)</f>
        <v/>
      </c>
      <c r="F1088" s="94" t="s">
        <v>114</v>
      </c>
      <c r="G1088" s="94" t="str">
        <f>IF(SPtemplate2!C1088="","",SPtemplate2!C1088)</f>
        <v/>
      </c>
    </row>
    <row r="1089" spans="1:7" x14ac:dyDescent="0.25">
      <c r="A1089" s="94" t="str">
        <f>IF(SPtemplate2!A1089="","",SPtemplate2!A1089)</f>
        <v/>
      </c>
      <c r="B1089" s="94" t="str">
        <f>IF(SPtemplate2!G1089="","",SPtemplate2!G1089)</f>
        <v/>
      </c>
      <c r="C1089" s="94" t="str">
        <f>IF(SPtemplate2!C1089="","",SPtemplate2!C1089)</f>
        <v/>
      </c>
      <c r="D1089" s="94" t="str">
        <f>IF(SPtemplate2!D1089="","", SPtemplate2!D1089)</f>
        <v/>
      </c>
      <c r="E1089" s="94" t="str">
        <f>IF(SPtemplate2!E1089="","",SPtemplate2!E1089)</f>
        <v/>
      </c>
      <c r="F1089" s="94" t="s">
        <v>114</v>
      </c>
      <c r="G1089" s="94" t="str">
        <f>IF(SPtemplate2!C1089="","",SPtemplate2!C1089)</f>
        <v/>
      </c>
    </row>
    <row r="1090" spans="1:7" x14ac:dyDescent="0.25">
      <c r="A1090" s="94" t="str">
        <f>IF(SPtemplate2!A1090="","",SPtemplate2!A1090)</f>
        <v/>
      </c>
      <c r="B1090" s="94" t="str">
        <f>IF(SPtemplate2!G1090="","",SPtemplate2!G1090)</f>
        <v/>
      </c>
      <c r="C1090" s="94" t="str">
        <f>IF(SPtemplate2!C1090="","",SPtemplate2!C1090)</f>
        <v/>
      </c>
      <c r="D1090" s="94" t="str">
        <f>IF(SPtemplate2!D1090="","", SPtemplate2!D1090)</f>
        <v/>
      </c>
      <c r="E1090" s="94" t="str">
        <f>IF(SPtemplate2!E1090="","",SPtemplate2!E1090)</f>
        <v/>
      </c>
      <c r="F1090" s="94" t="s">
        <v>114</v>
      </c>
      <c r="G1090" s="94" t="str">
        <f>IF(SPtemplate2!C1090="","",SPtemplate2!C1090)</f>
        <v/>
      </c>
    </row>
    <row r="1091" spans="1:7" x14ac:dyDescent="0.25">
      <c r="A1091" s="94" t="str">
        <f>IF(SPtemplate2!A1091="","",SPtemplate2!A1091)</f>
        <v/>
      </c>
      <c r="B1091" s="94" t="str">
        <f>IF(SPtemplate2!G1091="","",SPtemplate2!G1091)</f>
        <v/>
      </c>
      <c r="C1091" s="94" t="str">
        <f>IF(SPtemplate2!C1091="","",SPtemplate2!C1091)</f>
        <v/>
      </c>
      <c r="D1091" s="94" t="str">
        <f>IF(SPtemplate2!D1091="","", SPtemplate2!D1091)</f>
        <v/>
      </c>
      <c r="E1091" s="94" t="str">
        <f>IF(SPtemplate2!E1091="","",SPtemplate2!E1091)</f>
        <v/>
      </c>
      <c r="F1091" s="94" t="s">
        <v>114</v>
      </c>
      <c r="G1091" s="94" t="str">
        <f>IF(SPtemplate2!C1091="","",SPtemplate2!C1091)</f>
        <v/>
      </c>
    </row>
    <row r="1092" spans="1:7" x14ac:dyDescent="0.25">
      <c r="A1092" s="94" t="str">
        <f>IF(SPtemplate2!A1092="","",SPtemplate2!A1092)</f>
        <v/>
      </c>
      <c r="B1092" s="94" t="str">
        <f>IF(SPtemplate2!G1092="","",SPtemplate2!G1092)</f>
        <v/>
      </c>
      <c r="C1092" s="94" t="str">
        <f>IF(SPtemplate2!C1092="","",SPtemplate2!C1092)</f>
        <v/>
      </c>
      <c r="D1092" s="94" t="str">
        <f>IF(SPtemplate2!D1092="","", SPtemplate2!D1092)</f>
        <v/>
      </c>
      <c r="E1092" s="94" t="str">
        <f>IF(SPtemplate2!E1092="","",SPtemplate2!E1092)</f>
        <v/>
      </c>
      <c r="F1092" s="94" t="s">
        <v>114</v>
      </c>
      <c r="G1092" s="94" t="str">
        <f>IF(SPtemplate2!C1092="","",SPtemplate2!C1092)</f>
        <v/>
      </c>
    </row>
    <row r="1093" spans="1:7" x14ac:dyDescent="0.25">
      <c r="A1093" s="94" t="str">
        <f>IF(SPtemplate2!A1093="","",SPtemplate2!A1093)</f>
        <v/>
      </c>
      <c r="B1093" s="94" t="str">
        <f>IF(SPtemplate2!G1093="","",SPtemplate2!G1093)</f>
        <v/>
      </c>
      <c r="C1093" s="94" t="str">
        <f>IF(SPtemplate2!C1093="","",SPtemplate2!C1093)</f>
        <v/>
      </c>
      <c r="D1093" s="94" t="str">
        <f>IF(SPtemplate2!D1093="","", SPtemplate2!D1093)</f>
        <v/>
      </c>
      <c r="E1093" s="94" t="str">
        <f>IF(SPtemplate2!E1093="","",SPtemplate2!E1093)</f>
        <v/>
      </c>
      <c r="F1093" s="94" t="s">
        <v>114</v>
      </c>
      <c r="G1093" s="94" t="str">
        <f>IF(SPtemplate2!C1093="","",SPtemplate2!C1093)</f>
        <v/>
      </c>
    </row>
    <row r="1094" spans="1:7" x14ac:dyDescent="0.25">
      <c r="A1094" s="94" t="str">
        <f>IF(SPtemplate2!A1094="","",SPtemplate2!A1094)</f>
        <v/>
      </c>
      <c r="B1094" s="94" t="str">
        <f>IF(SPtemplate2!G1094="","",SPtemplate2!G1094)</f>
        <v/>
      </c>
      <c r="C1094" s="94" t="str">
        <f>IF(SPtemplate2!C1094="","",SPtemplate2!C1094)</f>
        <v/>
      </c>
      <c r="D1094" s="94" t="str">
        <f>IF(SPtemplate2!D1094="","", SPtemplate2!D1094)</f>
        <v/>
      </c>
      <c r="E1094" s="94" t="str">
        <f>IF(SPtemplate2!E1094="","",SPtemplate2!E1094)</f>
        <v/>
      </c>
      <c r="F1094" s="94" t="s">
        <v>114</v>
      </c>
      <c r="G1094" s="94" t="str">
        <f>IF(SPtemplate2!C1094="","",SPtemplate2!C1094)</f>
        <v/>
      </c>
    </row>
    <row r="1095" spans="1:7" x14ac:dyDescent="0.25">
      <c r="A1095" s="94" t="str">
        <f>IF(SPtemplate2!A1095="","",SPtemplate2!A1095)</f>
        <v/>
      </c>
      <c r="B1095" s="94" t="str">
        <f>IF(SPtemplate2!G1095="","",SPtemplate2!G1095)</f>
        <v/>
      </c>
      <c r="C1095" s="94" t="str">
        <f>IF(SPtemplate2!C1095="","",SPtemplate2!C1095)</f>
        <v/>
      </c>
      <c r="D1095" s="94" t="str">
        <f>IF(SPtemplate2!D1095="","", SPtemplate2!D1095)</f>
        <v/>
      </c>
      <c r="E1095" s="94" t="str">
        <f>IF(SPtemplate2!E1095="","",SPtemplate2!E1095)</f>
        <v/>
      </c>
      <c r="F1095" s="94" t="s">
        <v>114</v>
      </c>
      <c r="G1095" s="94" t="str">
        <f>IF(SPtemplate2!C1095="","",SPtemplate2!C1095)</f>
        <v/>
      </c>
    </row>
    <row r="1096" spans="1:7" x14ac:dyDescent="0.25">
      <c r="A1096" s="94" t="str">
        <f>IF(SPtemplate2!A1096="","",SPtemplate2!A1096)</f>
        <v/>
      </c>
      <c r="B1096" s="94" t="str">
        <f>IF(SPtemplate2!G1096="","",SPtemplate2!G1096)</f>
        <v/>
      </c>
      <c r="C1096" s="94" t="str">
        <f>IF(SPtemplate2!C1096="","",SPtemplate2!C1096)</f>
        <v/>
      </c>
      <c r="D1096" s="94" t="str">
        <f>IF(SPtemplate2!D1096="","", SPtemplate2!D1096)</f>
        <v/>
      </c>
      <c r="E1096" s="94" t="str">
        <f>IF(SPtemplate2!E1096="","",SPtemplate2!E1096)</f>
        <v/>
      </c>
      <c r="F1096" s="94" t="s">
        <v>114</v>
      </c>
      <c r="G1096" s="94" t="str">
        <f>IF(SPtemplate2!C1096="","",SPtemplate2!C1096)</f>
        <v/>
      </c>
    </row>
    <row r="1097" spans="1:7" x14ac:dyDescent="0.25">
      <c r="A1097" s="94" t="str">
        <f>IF(SPtemplate2!A1097="","",SPtemplate2!A1097)</f>
        <v/>
      </c>
      <c r="B1097" s="94" t="str">
        <f>IF(SPtemplate2!G1097="","",SPtemplate2!G1097)</f>
        <v/>
      </c>
      <c r="C1097" s="94" t="str">
        <f>IF(SPtemplate2!C1097="","",SPtemplate2!C1097)</f>
        <v/>
      </c>
      <c r="D1097" s="94" t="str">
        <f>IF(SPtemplate2!D1097="","", SPtemplate2!D1097)</f>
        <v/>
      </c>
      <c r="E1097" s="94" t="str">
        <f>IF(SPtemplate2!E1097="","",SPtemplate2!E1097)</f>
        <v/>
      </c>
      <c r="F1097" s="94" t="s">
        <v>114</v>
      </c>
      <c r="G1097" s="94" t="str">
        <f>IF(SPtemplate2!C1097="","",SPtemplate2!C1097)</f>
        <v/>
      </c>
    </row>
    <row r="1098" spans="1:7" x14ac:dyDescent="0.25">
      <c r="A1098" s="94" t="str">
        <f>IF(SPtemplate2!A1098="","",SPtemplate2!A1098)</f>
        <v/>
      </c>
      <c r="B1098" s="94" t="str">
        <f>IF(SPtemplate2!G1098="","",SPtemplate2!G1098)</f>
        <v/>
      </c>
      <c r="C1098" s="94" t="str">
        <f>IF(SPtemplate2!C1098="","",SPtemplate2!C1098)</f>
        <v/>
      </c>
      <c r="D1098" s="94" t="str">
        <f>IF(SPtemplate2!D1098="","", SPtemplate2!D1098)</f>
        <v/>
      </c>
      <c r="E1098" s="94" t="str">
        <f>IF(SPtemplate2!E1098="","",SPtemplate2!E1098)</f>
        <v/>
      </c>
      <c r="F1098" s="94" t="s">
        <v>114</v>
      </c>
      <c r="G1098" s="94" t="str">
        <f>IF(SPtemplate2!C1098="","",SPtemplate2!C1098)</f>
        <v/>
      </c>
    </row>
    <row r="1099" spans="1:7" x14ac:dyDescent="0.25">
      <c r="A1099" s="94" t="str">
        <f>IF(SPtemplate2!A1099="","",SPtemplate2!A1099)</f>
        <v/>
      </c>
      <c r="B1099" s="94" t="str">
        <f>IF(SPtemplate2!G1099="","",SPtemplate2!G1099)</f>
        <v/>
      </c>
      <c r="C1099" s="94" t="str">
        <f>IF(SPtemplate2!C1099="","",SPtemplate2!C1099)</f>
        <v/>
      </c>
      <c r="D1099" s="94" t="str">
        <f>IF(SPtemplate2!D1099="","", SPtemplate2!D1099)</f>
        <v/>
      </c>
      <c r="E1099" s="94" t="str">
        <f>IF(SPtemplate2!E1099="","",SPtemplate2!E1099)</f>
        <v/>
      </c>
      <c r="F1099" s="94" t="s">
        <v>114</v>
      </c>
      <c r="G1099" s="94" t="str">
        <f>IF(SPtemplate2!C1099="","",SPtemplate2!C1099)</f>
        <v/>
      </c>
    </row>
    <row r="1100" spans="1:7" x14ac:dyDescent="0.25">
      <c r="A1100" s="94" t="str">
        <f>IF(SPtemplate2!A1100="","",SPtemplate2!A1100)</f>
        <v/>
      </c>
      <c r="B1100" s="94" t="str">
        <f>IF(SPtemplate2!G1100="","",SPtemplate2!G1100)</f>
        <v/>
      </c>
      <c r="C1100" s="94" t="str">
        <f>IF(SPtemplate2!C1100="","",SPtemplate2!C1100)</f>
        <v/>
      </c>
      <c r="D1100" s="94" t="str">
        <f>IF(SPtemplate2!D1100="","", SPtemplate2!D1100)</f>
        <v/>
      </c>
      <c r="E1100" s="94" t="str">
        <f>IF(SPtemplate2!E1100="","",SPtemplate2!E1100)</f>
        <v/>
      </c>
      <c r="F1100" s="94" t="s">
        <v>114</v>
      </c>
      <c r="G1100" s="94" t="str">
        <f>IF(SPtemplate2!C1100="","",SPtemplate2!C1100)</f>
        <v/>
      </c>
    </row>
    <row r="1101" spans="1:7" x14ac:dyDescent="0.25">
      <c r="A1101" s="94" t="str">
        <f>IF(SPtemplate2!A1101="","",SPtemplate2!A1101)</f>
        <v/>
      </c>
      <c r="B1101" s="94" t="str">
        <f>IF(SPtemplate2!G1101="","",SPtemplate2!G1101)</f>
        <v/>
      </c>
      <c r="C1101" s="94" t="str">
        <f>IF(SPtemplate2!C1101="","",SPtemplate2!C1101)</f>
        <v/>
      </c>
      <c r="D1101" s="94" t="str">
        <f>IF(SPtemplate2!D1101="","", SPtemplate2!D1101)</f>
        <v/>
      </c>
      <c r="E1101" s="94" t="str">
        <f>IF(SPtemplate2!E1101="","",SPtemplate2!E1101)</f>
        <v/>
      </c>
      <c r="F1101" s="94" t="s">
        <v>114</v>
      </c>
      <c r="G1101" s="94" t="str">
        <f>IF(SPtemplate2!C1101="","",SPtemplate2!C1101)</f>
        <v/>
      </c>
    </row>
    <row r="1102" spans="1:7" x14ac:dyDescent="0.25">
      <c r="A1102" s="94" t="str">
        <f>IF(SPtemplate2!A1102="","",SPtemplate2!A1102)</f>
        <v/>
      </c>
      <c r="B1102" s="94" t="str">
        <f>IF(SPtemplate2!G1102="","",SPtemplate2!G1102)</f>
        <v/>
      </c>
      <c r="C1102" s="94" t="str">
        <f>IF(SPtemplate2!C1102="","",SPtemplate2!C1102)</f>
        <v/>
      </c>
      <c r="D1102" s="94" t="str">
        <f>IF(SPtemplate2!D1102="","", SPtemplate2!D1102)</f>
        <v/>
      </c>
      <c r="E1102" s="94" t="str">
        <f>IF(SPtemplate2!E1102="","",SPtemplate2!E1102)</f>
        <v/>
      </c>
      <c r="F1102" s="94" t="s">
        <v>114</v>
      </c>
      <c r="G1102" s="94" t="str">
        <f>IF(SPtemplate2!C1102="","",SPtemplate2!C1102)</f>
        <v/>
      </c>
    </row>
    <row r="1103" spans="1:7" x14ac:dyDescent="0.25">
      <c r="A1103" s="94" t="str">
        <f>IF(SPtemplate2!A1103="","",SPtemplate2!A1103)</f>
        <v/>
      </c>
      <c r="B1103" s="94" t="str">
        <f>IF(SPtemplate2!G1103="","",SPtemplate2!G1103)</f>
        <v/>
      </c>
      <c r="C1103" s="94" t="str">
        <f>IF(SPtemplate2!C1103="","",SPtemplate2!C1103)</f>
        <v/>
      </c>
      <c r="D1103" s="94" t="str">
        <f>IF(SPtemplate2!D1103="","", SPtemplate2!D1103)</f>
        <v/>
      </c>
      <c r="E1103" s="94" t="str">
        <f>IF(SPtemplate2!E1103="","",SPtemplate2!E1103)</f>
        <v/>
      </c>
      <c r="F1103" s="94" t="s">
        <v>114</v>
      </c>
      <c r="G1103" s="94" t="str">
        <f>IF(SPtemplate2!C1103="","",SPtemplate2!C1103)</f>
        <v/>
      </c>
    </row>
    <row r="1104" spans="1:7" x14ac:dyDescent="0.25">
      <c r="A1104" s="94" t="str">
        <f>IF(SPtemplate2!A1104="","",SPtemplate2!A1104)</f>
        <v/>
      </c>
      <c r="B1104" s="94" t="str">
        <f>IF(SPtemplate2!G1104="","",SPtemplate2!G1104)</f>
        <v/>
      </c>
      <c r="C1104" s="94" t="str">
        <f>IF(SPtemplate2!C1104="","",SPtemplate2!C1104)</f>
        <v/>
      </c>
      <c r="D1104" s="94" t="str">
        <f>IF(SPtemplate2!D1104="","", SPtemplate2!D1104)</f>
        <v/>
      </c>
      <c r="E1104" s="94" t="str">
        <f>IF(SPtemplate2!E1104="","",SPtemplate2!E1104)</f>
        <v/>
      </c>
      <c r="F1104" s="94" t="s">
        <v>114</v>
      </c>
      <c r="G1104" s="94" t="str">
        <f>IF(SPtemplate2!C1104="","",SPtemplate2!C1104)</f>
        <v/>
      </c>
    </row>
    <row r="1105" spans="1:7" x14ac:dyDescent="0.25">
      <c r="A1105" s="94" t="str">
        <f>IF(SPtemplate2!A1105="","",SPtemplate2!A1105)</f>
        <v/>
      </c>
      <c r="B1105" s="94" t="str">
        <f>IF(SPtemplate2!G1105="","",SPtemplate2!G1105)</f>
        <v/>
      </c>
      <c r="C1105" s="94" t="str">
        <f>IF(SPtemplate2!C1105="","",SPtemplate2!C1105)</f>
        <v/>
      </c>
      <c r="D1105" s="94" t="str">
        <f>IF(SPtemplate2!D1105="","", SPtemplate2!D1105)</f>
        <v/>
      </c>
      <c r="E1105" s="94" t="str">
        <f>IF(SPtemplate2!E1105="","",SPtemplate2!E1105)</f>
        <v/>
      </c>
      <c r="F1105" s="94" t="s">
        <v>114</v>
      </c>
      <c r="G1105" s="94" t="str">
        <f>IF(SPtemplate2!C1105="","",SPtemplate2!C1105)</f>
        <v/>
      </c>
    </row>
    <row r="1106" spans="1:7" x14ac:dyDescent="0.25">
      <c r="A1106" s="94" t="str">
        <f>IF(SPtemplate2!A1106="","",SPtemplate2!A1106)</f>
        <v/>
      </c>
      <c r="B1106" s="94" t="str">
        <f>IF(SPtemplate2!G1106="","",SPtemplate2!G1106)</f>
        <v/>
      </c>
      <c r="C1106" s="94" t="str">
        <f>IF(SPtemplate2!C1106="","",SPtemplate2!C1106)</f>
        <v/>
      </c>
      <c r="D1106" s="94" t="str">
        <f>IF(SPtemplate2!D1106="","", SPtemplate2!D1106)</f>
        <v/>
      </c>
      <c r="E1106" s="94" t="str">
        <f>IF(SPtemplate2!E1106="","",SPtemplate2!E1106)</f>
        <v/>
      </c>
      <c r="F1106" s="94" t="s">
        <v>114</v>
      </c>
      <c r="G1106" s="94" t="str">
        <f>IF(SPtemplate2!C1106="","",SPtemplate2!C1106)</f>
        <v/>
      </c>
    </row>
    <row r="1107" spans="1:7" x14ac:dyDescent="0.25">
      <c r="A1107" s="94" t="str">
        <f>IF(SPtemplate2!A1107="","",SPtemplate2!A1107)</f>
        <v/>
      </c>
      <c r="B1107" s="94" t="str">
        <f>IF(SPtemplate2!G1107="","",SPtemplate2!G1107)</f>
        <v/>
      </c>
      <c r="C1107" s="94" t="str">
        <f>IF(SPtemplate2!C1107="","",SPtemplate2!C1107)</f>
        <v/>
      </c>
      <c r="D1107" s="94" t="str">
        <f>IF(SPtemplate2!D1107="","", SPtemplate2!D1107)</f>
        <v/>
      </c>
      <c r="E1107" s="94" t="str">
        <f>IF(SPtemplate2!E1107="","",SPtemplate2!E1107)</f>
        <v/>
      </c>
      <c r="F1107" s="94" t="s">
        <v>114</v>
      </c>
      <c r="G1107" s="94" t="str">
        <f>IF(SPtemplate2!C1107="","",SPtemplate2!C1107)</f>
        <v/>
      </c>
    </row>
    <row r="1108" spans="1:7" x14ac:dyDescent="0.25">
      <c r="A1108" s="94" t="str">
        <f>IF(SPtemplate2!A1108="","",SPtemplate2!A1108)</f>
        <v/>
      </c>
      <c r="B1108" s="94" t="str">
        <f>IF(SPtemplate2!G1108="","",SPtemplate2!G1108)</f>
        <v/>
      </c>
      <c r="C1108" s="94" t="str">
        <f>IF(SPtemplate2!C1108="","",SPtemplate2!C1108)</f>
        <v/>
      </c>
      <c r="D1108" s="94" t="str">
        <f>IF(SPtemplate2!D1108="","", SPtemplate2!D1108)</f>
        <v/>
      </c>
      <c r="E1108" s="94" t="str">
        <f>IF(SPtemplate2!E1108="","",SPtemplate2!E1108)</f>
        <v/>
      </c>
      <c r="F1108" s="94" t="s">
        <v>114</v>
      </c>
      <c r="G1108" s="94" t="str">
        <f>IF(SPtemplate2!C1108="","",SPtemplate2!C1108)</f>
        <v/>
      </c>
    </row>
    <row r="1109" spans="1:7" x14ac:dyDescent="0.25">
      <c r="A1109" s="94" t="str">
        <f>IF(SPtemplate2!A1109="","",SPtemplate2!A1109)</f>
        <v/>
      </c>
      <c r="B1109" s="94" t="str">
        <f>IF(SPtemplate2!G1109="","",SPtemplate2!G1109)</f>
        <v/>
      </c>
      <c r="C1109" s="94" t="str">
        <f>IF(SPtemplate2!C1109="","",SPtemplate2!C1109)</f>
        <v/>
      </c>
      <c r="D1109" s="94" t="str">
        <f>IF(SPtemplate2!D1109="","", SPtemplate2!D1109)</f>
        <v/>
      </c>
      <c r="E1109" s="94" t="str">
        <f>IF(SPtemplate2!E1109="","",SPtemplate2!E1109)</f>
        <v/>
      </c>
      <c r="F1109" s="94" t="s">
        <v>114</v>
      </c>
      <c r="G1109" s="94" t="str">
        <f>IF(SPtemplate2!C1109="","",SPtemplate2!C1109)</f>
        <v/>
      </c>
    </row>
    <row r="1110" spans="1:7" x14ac:dyDescent="0.25">
      <c r="A1110" s="94" t="str">
        <f>IF(SPtemplate2!A1110="","",SPtemplate2!A1110)</f>
        <v/>
      </c>
      <c r="B1110" s="94" t="str">
        <f>IF(SPtemplate2!G1110="","",SPtemplate2!G1110)</f>
        <v/>
      </c>
      <c r="C1110" s="94" t="str">
        <f>IF(SPtemplate2!C1110="","",SPtemplate2!C1110)</f>
        <v/>
      </c>
      <c r="D1110" s="94" t="str">
        <f>IF(SPtemplate2!D1110="","", SPtemplate2!D1110)</f>
        <v/>
      </c>
      <c r="E1110" s="94" t="str">
        <f>IF(SPtemplate2!E1110="","",SPtemplate2!E1110)</f>
        <v/>
      </c>
      <c r="F1110" s="94" t="s">
        <v>114</v>
      </c>
      <c r="G1110" s="94" t="str">
        <f>IF(SPtemplate2!C1110="","",SPtemplate2!C1110)</f>
        <v/>
      </c>
    </row>
    <row r="1111" spans="1:7" x14ac:dyDescent="0.25">
      <c r="A1111" s="94" t="str">
        <f>IF(SPtemplate2!A1111="","",SPtemplate2!A1111)</f>
        <v/>
      </c>
      <c r="B1111" s="94" t="str">
        <f>IF(SPtemplate2!G1111="","",SPtemplate2!G1111)</f>
        <v/>
      </c>
      <c r="C1111" s="94" t="str">
        <f>IF(SPtemplate2!C1111="","",SPtemplate2!C1111)</f>
        <v/>
      </c>
      <c r="D1111" s="94" t="str">
        <f>IF(SPtemplate2!D1111="","", SPtemplate2!D1111)</f>
        <v/>
      </c>
      <c r="E1111" s="94" t="str">
        <f>IF(SPtemplate2!E1111="","",SPtemplate2!E1111)</f>
        <v/>
      </c>
      <c r="F1111" s="94" t="s">
        <v>114</v>
      </c>
      <c r="G1111" s="94" t="str">
        <f>IF(SPtemplate2!C1111="","",SPtemplate2!C1111)</f>
        <v/>
      </c>
    </row>
    <row r="1112" spans="1:7" x14ac:dyDescent="0.25">
      <c r="A1112" s="94" t="str">
        <f>IF(SPtemplate2!A1112="","",SPtemplate2!A1112)</f>
        <v/>
      </c>
      <c r="B1112" s="94" t="str">
        <f>IF(SPtemplate2!G1112="","",SPtemplate2!G1112)</f>
        <v/>
      </c>
      <c r="C1112" s="94" t="str">
        <f>IF(SPtemplate2!C1112="","",SPtemplate2!C1112)</f>
        <v/>
      </c>
      <c r="D1112" s="94" t="str">
        <f>IF(SPtemplate2!D1112="","", SPtemplate2!D1112)</f>
        <v/>
      </c>
      <c r="E1112" s="94" t="str">
        <f>IF(SPtemplate2!E1112="","",SPtemplate2!E1112)</f>
        <v/>
      </c>
      <c r="F1112" s="94" t="s">
        <v>114</v>
      </c>
      <c r="G1112" s="94" t="str">
        <f>IF(SPtemplate2!C1112="","",SPtemplate2!C1112)</f>
        <v/>
      </c>
    </row>
    <row r="1113" spans="1:7" x14ac:dyDescent="0.25">
      <c r="A1113" s="94" t="str">
        <f>IF(SPtemplate2!A1113="","",SPtemplate2!A1113)</f>
        <v/>
      </c>
      <c r="B1113" s="94" t="str">
        <f>IF(SPtemplate2!G1113="","",SPtemplate2!G1113)</f>
        <v/>
      </c>
      <c r="C1113" s="94" t="str">
        <f>IF(SPtemplate2!C1113="","",SPtemplate2!C1113)</f>
        <v/>
      </c>
      <c r="D1113" s="94" t="str">
        <f>IF(SPtemplate2!D1113="","", SPtemplate2!D1113)</f>
        <v/>
      </c>
      <c r="E1113" s="94" t="str">
        <f>IF(SPtemplate2!E1113="","",SPtemplate2!E1113)</f>
        <v/>
      </c>
      <c r="F1113" s="94" t="s">
        <v>114</v>
      </c>
      <c r="G1113" s="94" t="str">
        <f>IF(SPtemplate2!C1113="","",SPtemplate2!C1113)</f>
        <v/>
      </c>
    </row>
    <row r="1114" spans="1:7" x14ac:dyDescent="0.25">
      <c r="A1114" s="94" t="str">
        <f>IF(SPtemplate2!A1114="","",SPtemplate2!A1114)</f>
        <v/>
      </c>
      <c r="B1114" s="94" t="str">
        <f>IF(SPtemplate2!G1114="","",SPtemplate2!G1114)</f>
        <v/>
      </c>
      <c r="C1114" s="94" t="str">
        <f>IF(SPtemplate2!C1114="","",SPtemplate2!C1114)</f>
        <v/>
      </c>
      <c r="D1114" s="94" t="str">
        <f>IF(SPtemplate2!D1114="","", SPtemplate2!D1114)</f>
        <v/>
      </c>
      <c r="E1114" s="94" t="str">
        <f>IF(SPtemplate2!E1114="","",SPtemplate2!E1114)</f>
        <v/>
      </c>
      <c r="F1114" s="94" t="s">
        <v>114</v>
      </c>
      <c r="G1114" s="94" t="str">
        <f>IF(SPtemplate2!C1114="","",SPtemplate2!C1114)</f>
        <v/>
      </c>
    </row>
    <row r="1115" spans="1:7" x14ac:dyDescent="0.25">
      <c r="A1115" s="94" t="str">
        <f>IF(SPtemplate2!A1115="","",SPtemplate2!A1115)</f>
        <v/>
      </c>
      <c r="B1115" s="94" t="str">
        <f>IF(SPtemplate2!G1115="","",SPtemplate2!G1115)</f>
        <v/>
      </c>
      <c r="C1115" s="94" t="str">
        <f>IF(SPtemplate2!C1115="","",SPtemplate2!C1115)</f>
        <v/>
      </c>
      <c r="D1115" s="94" t="str">
        <f>IF(SPtemplate2!D1115="","", SPtemplate2!D1115)</f>
        <v/>
      </c>
      <c r="E1115" s="94" t="str">
        <f>IF(SPtemplate2!E1115="","",SPtemplate2!E1115)</f>
        <v/>
      </c>
      <c r="F1115" s="94" t="s">
        <v>114</v>
      </c>
      <c r="G1115" s="94" t="str">
        <f>IF(SPtemplate2!C1115="","",SPtemplate2!C1115)</f>
        <v/>
      </c>
    </row>
    <row r="1116" spans="1:7" x14ac:dyDescent="0.25">
      <c r="A1116" s="94" t="str">
        <f>IF(SPtemplate2!A1116="","",SPtemplate2!A1116)</f>
        <v/>
      </c>
      <c r="B1116" s="94" t="str">
        <f>IF(SPtemplate2!G1116="","",SPtemplate2!G1116)</f>
        <v/>
      </c>
      <c r="C1116" s="94" t="str">
        <f>IF(SPtemplate2!C1116="","",SPtemplate2!C1116)</f>
        <v/>
      </c>
      <c r="D1116" s="94" t="str">
        <f>IF(SPtemplate2!D1116="","", SPtemplate2!D1116)</f>
        <v/>
      </c>
      <c r="E1116" s="94" t="str">
        <f>IF(SPtemplate2!E1116="","",SPtemplate2!E1116)</f>
        <v/>
      </c>
      <c r="F1116" s="94" t="s">
        <v>114</v>
      </c>
      <c r="G1116" s="94" t="str">
        <f>IF(SPtemplate2!C1116="","",SPtemplate2!C1116)</f>
        <v/>
      </c>
    </row>
    <row r="1117" spans="1:7" x14ac:dyDescent="0.25">
      <c r="A1117" s="94" t="str">
        <f>IF(SPtemplate2!A1117="","",SPtemplate2!A1117)</f>
        <v/>
      </c>
      <c r="B1117" s="94" t="str">
        <f>IF(SPtemplate2!G1117="","",SPtemplate2!G1117)</f>
        <v/>
      </c>
      <c r="C1117" s="94" t="str">
        <f>IF(SPtemplate2!C1117="","",SPtemplate2!C1117)</f>
        <v/>
      </c>
      <c r="D1117" s="94" t="str">
        <f>IF(SPtemplate2!D1117="","", SPtemplate2!D1117)</f>
        <v/>
      </c>
      <c r="E1117" s="94" t="str">
        <f>IF(SPtemplate2!E1117="","",SPtemplate2!E1117)</f>
        <v/>
      </c>
      <c r="F1117" s="94" t="s">
        <v>114</v>
      </c>
      <c r="G1117" s="94" t="str">
        <f>IF(SPtemplate2!C1117="","",SPtemplate2!C1117)</f>
        <v/>
      </c>
    </row>
    <row r="1118" spans="1:7" x14ac:dyDescent="0.25">
      <c r="A1118" s="94" t="str">
        <f>IF(SPtemplate2!A1118="","",SPtemplate2!A1118)</f>
        <v/>
      </c>
      <c r="B1118" s="94" t="str">
        <f>IF(SPtemplate2!G1118="","",SPtemplate2!G1118)</f>
        <v/>
      </c>
      <c r="C1118" s="94" t="str">
        <f>IF(SPtemplate2!C1118="","",SPtemplate2!C1118)</f>
        <v/>
      </c>
      <c r="D1118" s="94" t="str">
        <f>IF(SPtemplate2!D1118="","", SPtemplate2!D1118)</f>
        <v/>
      </c>
      <c r="E1118" s="94" t="str">
        <f>IF(SPtemplate2!E1118="","",SPtemplate2!E1118)</f>
        <v/>
      </c>
      <c r="F1118" s="94" t="s">
        <v>114</v>
      </c>
      <c r="G1118" s="94" t="str">
        <f>IF(SPtemplate2!C1118="","",SPtemplate2!C1118)</f>
        <v/>
      </c>
    </row>
    <row r="1119" spans="1:7" x14ac:dyDescent="0.25">
      <c r="A1119" s="94" t="str">
        <f>IF(SPtemplate2!A1119="","",SPtemplate2!A1119)</f>
        <v/>
      </c>
      <c r="B1119" s="94" t="str">
        <f>IF(SPtemplate2!G1119="","",SPtemplate2!G1119)</f>
        <v/>
      </c>
      <c r="C1119" s="94" t="str">
        <f>IF(SPtemplate2!C1119="","",SPtemplate2!C1119)</f>
        <v/>
      </c>
      <c r="D1119" s="94" t="str">
        <f>IF(SPtemplate2!D1119="","", SPtemplate2!D1119)</f>
        <v/>
      </c>
      <c r="E1119" s="94" t="str">
        <f>IF(SPtemplate2!E1119="","",SPtemplate2!E1119)</f>
        <v/>
      </c>
      <c r="F1119" s="94" t="s">
        <v>114</v>
      </c>
      <c r="G1119" s="94" t="str">
        <f>IF(SPtemplate2!C1119="","",SPtemplate2!C1119)</f>
        <v/>
      </c>
    </row>
    <row r="1120" spans="1:7" x14ac:dyDescent="0.25">
      <c r="A1120" s="94" t="str">
        <f>IF(SPtemplate2!A1120="","",SPtemplate2!A1120)</f>
        <v/>
      </c>
      <c r="B1120" s="94" t="str">
        <f>IF(SPtemplate2!G1120="","",SPtemplate2!G1120)</f>
        <v/>
      </c>
      <c r="C1120" s="94" t="str">
        <f>IF(SPtemplate2!C1120="","",SPtemplate2!C1120)</f>
        <v/>
      </c>
      <c r="D1120" s="94" t="str">
        <f>IF(SPtemplate2!D1120="","", SPtemplate2!D1120)</f>
        <v/>
      </c>
      <c r="E1120" s="94" t="str">
        <f>IF(SPtemplate2!E1120="","",SPtemplate2!E1120)</f>
        <v/>
      </c>
      <c r="F1120" s="94" t="s">
        <v>114</v>
      </c>
      <c r="G1120" s="94" t="str">
        <f>IF(SPtemplate2!C1120="","",SPtemplate2!C1120)</f>
        <v/>
      </c>
    </row>
    <row r="1121" spans="1:7" x14ac:dyDescent="0.25">
      <c r="A1121" s="94" t="str">
        <f>IF(SPtemplate2!A1121="","",SPtemplate2!A1121)</f>
        <v/>
      </c>
      <c r="B1121" s="94" t="str">
        <f>IF(SPtemplate2!G1121="","",SPtemplate2!G1121)</f>
        <v/>
      </c>
      <c r="C1121" s="94" t="str">
        <f>IF(SPtemplate2!C1121="","",SPtemplate2!C1121)</f>
        <v/>
      </c>
      <c r="D1121" s="94" t="str">
        <f>IF(SPtemplate2!D1121="","", SPtemplate2!D1121)</f>
        <v/>
      </c>
      <c r="E1121" s="94" t="str">
        <f>IF(SPtemplate2!E1121="","",SPtemplate2!E1121)</f>
        <v/>
      </c>
      <c r="F1121" s="94" t="s">
        <v>114</v>
      </c>
      <c r="G1121" s="94" t="str">
        <f>IF(SPtemplate2!C1121="","",SPtemplate2!C1121)</f>
        <v/>
      </c>
    </row>
    <row r="1122" spans="1:7" x14ac:dyDescent="0.25">
      <c r="A1122" s="94" t="str">
        <f>IF(SPtemplate2!A1122="","",SPtemplate2!A1122)</f>
        <v/>
      </c>
      <c r="B1122" s="94" t="str">
        <f>IF(SPtemplate2!G1122="","",SPtemplate2!G1122)</f>
        <v/>
      </c>
      <c r="C1122" s="94" t="str">
        <f>IF(SPtemplate2!C1122="","",SPtemplate2!C1122)</f>
        <v/>
      </c>
      <c r="D1122" s="94" t="str">
        <f>IF(SPtemplate2!D1122="","", SPtemplate2!D1122)</f>
        <v/>
      </c>
      <c r="E1122" s="94" t="str">
        <f>IF(SPtemplate2!E1122="","",SPtemplate2!E1122)</f>
        <v/>
      </c>
      <c r="F1122" s="94" t="s">
        <v>114</v>
      </c>
      <c r="G1122" s="94" t="str">
        <f>IF(SPtemplate2!C1122="","",SPtemplate2!C1122)</f>
        <v/>
      </c>
    </row>
    <row r="1123" spans="1:7" x14ac:dyDescent="0.25">
      <c r="A1123" s="94" t="str">
        <f>IF(SPtemplate2!A1123="","",SPtemplate2!A1123)</f>
        <v/>
      </c>
      <c r="B1123" s="94" t="str">
        <f>IF(SPtemplate2!G1123="","",SPtemplate2!G1123)</f>
        <v/>
      </c>
      <c r="C1123" s="94" t="str">
        <f>IF(SPtemplate2!C1123="","",SPtemplate2!C1123)</f>
        <v/>
      </c>
      <c r="D1123" s="94" t="str">
        <f>IF(SPtemplate2!D1123="","", SPtemplate2!D1123)</f>
        <v/>
      </c>
      <c r="E1123" s="94" t="str">
        <f>IF(SPtemplate2!E1123="","",SPtemplate2!E1123)</f>
        <v/>
      </c>
      <c r="F1123" s="94" t="s">
        <v>114</v>
      </c>
      <c r="G1123" s="94" t="str">
        <f>IF(SPtemplate2!C1123="","",SPtemplate2!C1123)</f>
        <v/>
      </c>
    </row>
    <row r="1124" spans="1:7" x14ac:dyDescent="0.25">
      <c r="A1124" s="94" t="str">
        <f>IF(SPtemplate2!A1124="","",SPtemplate2!A1124)</f>
        <v/>
      </c>
      <c r="B1124" s="94" t="str">
        <f>IF(SPtemplate2!G1124="","",SPtemplate2!G1124)</f>
        <v/>
      </c>
      <c r="C1124" s="94" t="str">
        <f>IF(SPtemplate2!C1124="","",SPtemplate2!C1124)</f>
        <v/>
      </c>
      <c r="D1124" s="94" t="str">
        <f>IF(SPtemplate2!D1124="","", SPtemplate2!D1124)</f>
        <v/>
      </c>
      <c r="E1124" s="94" t="str">
        <f>IF(SPtemplate2!E1124="","",SPtemplate2!E1124)</f>
        <v/>
      </c>
      <c r="F1124" s="94" t="s">
        <v>114</v>
      </c>
      <c r="G1124" s="94" t="str">
        <f>IF(SPtemplate2!C1124="","",SPtemplate2!C1124)</f>
        <v/>
      </c>
    </row>
    <row r="1125" spans="1:7" x14ac:dyDescent="0.25">
      <c r="A1125" s="94" t="str">
        <f>IF(SPtemplate2!A1125="","",SPtemplate2!A1125)</f>
        <v/>
      </c>
      <c r="B1125" s="94" t="str">
        <f>IF(SPtemplate2!G1125="","",SPtemplate2!G1125)</f>
        <v/>
      </c>
      <c r="C1125" s="94" t="str">
        <f>IF(SPtemplate2!C1125="","",SPtemplate2!C1125)</f>
        <v/>
      </c>
      <c r="D1125" s="94" t="str">
        <f>IF(SPtemplate2!D1125="","", SPtemplate2!D1125)</f>
        <v/>
      </c>
      <c r="E1125" s="94" t="str">
        <f>IF(SPtemplate2!E1125="","",SPtemplate2!E1125)</f>
        <v/>
      </c>
      <c r="F1125" s="94" t="s">
        <v>114</v>
      </c>
      <c r="G1125" s="94" t="str">
        <f>IF(SPtemplate2!C1125="","",SPtemplate2!C1125)</f>
        <v/>
      </c>
    </row>
    <row r="1126" spans="1:7" x14ac:dyDescent="0.25">
      <c r="A1126" s="94" t="str">
        <f>IF(SPtemplate2!A1126="","",SPtemplate2!A1126)</f>
        <v/>
      </c>
      <c r="B1126" s="94" t="str">
        <f>IF(SPtemplate2!G1126="","",SPtemplate2!G1126)</f>
        <v/>
      </c>
      <c r="C1126" s="94" t="str">
        <f>IF(SPtemplate2!C1126="","",SPtemplate2!C1126)</f>
        <v/>
      </c>
      <c r="D1126" s="94" t="str">
        <f>IF(SPtemplate2!D1126="","", SPtemplate2!D1126)</f>
        <v/>
      </c>
      <c r="E1126" s="94" t="str">
        <f>IF(SPtemplate2!E1126="","",SPtemplate2!E1126)</f>
        <v/>
      </c>
      <c r="F1126" s="94" t="s">
        <v>114</v>
      </c>
      <c r="G1126" s="94" t="str">
        <f>IF(SPtemplate2!C1126="","",SPtemplate2!C1126)</f>
        <v/>
      </c>
    </row>
    <row r="1127" spans="1:7" x14ac:dyDescent="0.25">
      <c r="A1127" s="94" t="str">
        <f>IF(SPtemplate2!A1127="","",SPtemplate2!A1127)</f>
        <v/>
      </c>
      <c r="B1127" s="94" t="str">
        <f>IF(SPtemplate2!G1127="","",SPtemplate2!G1127)</f>
        <v/>
      </c>
      <c r="C1127" s="94" t="str">
        <f>IF(SPtemplate2!C1127="","",SPtemplate2!C1127)</f>
        <v/>
      </c>
      <c r="D1127" s="94" t="str">
        <f>IF(SPtemplate2!D1127="","", SPtemplate2!D1127)</f>
        <v/>
      </c>
      <c r="E1127" s="94" t="str">
        <f>IF(SPtemplate2!E1127="","",SPtemplate2!E1127)</f>
        <v/>
      </c>
      <c r="F1127" s="94" t="s">
        <v>114</v>
      </c>
      <c r="G1127" s="94" t="str">
        <f>IF(SPtemplate2!C1127="","",SPtemplate2!C1127)</f>
        <v/>
      </c>
    </row>
    <row r="1128" spans="1:7" x14ac:dyDescent="0.25">
      <c r="A1128" s="94" t="str">
        <f>IF(SPtemplate2!A1128="","",SPtemplate2!A1128)</f>
        <v/>
      </c>
      <c r="B1128" s="94" t="str">
        <f>IF(SPtemplate2!G1128="","",SPtemplate2!G1128)</f>
        <v/>
      </c>
      <c r="C1128" s="94" t="str">
        <f>IF(SPtemplate2!C1128="","",SPtemplate2!C1128)</f>
        <v/>
      </c>
      <c r="D1128" s="94" t="str">
        <f>IF(SPtemplate2!D1128="","", SPtemplate2!D1128)</f>
        <v/>
      </c>
      <c r="E1128" s="94" t="str">
        <f>IF(SPtemplate2!E1128="","",SPtemplate2!E1128)</f>
        <v/>
      </c>
      <c r="F1128" s="94" t="s">
        <v>114</v>
      </c>
      <c r="G1128" s="94" t="str">
        <f>IF(SPtemplate2!C1128="","",SPtemplate2!C1128)</f>
        <v/>
      </c>
    </row>
    <row r="1129" spans="1:7" x14ac:dyDescent="0.25">
      <c r="A1129" s="94" t="str">
        <f>IF(SPtemplate2!A1129="","",SPtemplate2!A1129)</f>
        <v/>
      </c>
      <c r="B1129" s="94" t="str">
        <f>IF(SPtemplate2!G1129="","",SPtemplate2!G1129)</f>
        <v/>
      </c>
      <c r="C1129" s="94" t="str">
        <f>IF(SPtemplate2!C1129="","",SPtemplate2!C1129)</f>
        <v/>
      </c>
      <c r="D1129" s="94" t="str">
        <f>IF(SPtemplate2!D1129="","", SPtemplate2!D1129)</f>
        <v/>
      </c>
      <c r="E1129" s="94" t="str">
        <f>IF(SPtemplate2!E1129="","",SPtemplate2!E1129)</f>
        <v/>
      </c>
      <c r="F1129" s="94" t="s">
        <v>114</v>
      </c>
      <c r="G1129" s="94" t="str">
        <f>IF(SPtemplate2!C1129="","",SPtemplate2!C1129)</f>
        <v/>
      </c>
    </row>
    <row r="1130" spans="1:7" x14ac:dyDescent="0.25">
      <c r="A1130" s="94" t="str">
        <f>IF(SPtemplate2!A1130="","",SPtemplate2!A1130)</f>
        <v/>
      </c>
      <c r="B1130" s="94" t="str">
        <f>IF(SPtemplate2!G1130="","",SPtemplate2!G1130)</f>
        <v/>
      </c>
      <c r="C1130" s="94" t="str">
        <f>IF(SPtemplate2!C1130="","",SPtemplate2!C1130)</f>
        <v/>
      </c>
      <c r="D1130" s="94" t="str">
        <f>IF(SPtemplate2!D1130="","", SPtemplate2!D1130)</f>
        <v/>
      </c>
      <c r="E1130" s="94" t="str">
        <f>IF(SPtemplate2!E1130="","",SPtemplate2!E1130)</f>
        <v/>
      </c>
      <c r="F1130" s="94" t="s">
        <v>114</v>
      </c>
      <c r="G1130" s="94" t="str">
        <f>IF(SPtemplate2!C1130="","",SPtemplate2!C1130)</f>
        <v/>
      </c>
    </row>
    <row r="1131" spans="1:7" x14ac:dyDescent="0.25">
      <c r="A1131" s="94" t="str">
        <f>IF(SPtemplate2!A1131="","",SPtemplate2!A1131)</f>
        <v/>
      </c>
      <c r="B1131" s="94" t="str">
        <f>IF(SPtemplate2!G1131="","",SPtemplate2!G1131)</f>
        <v/>
      </c>
      <c r="C1131" s="94" t="str">
        <f>IF(SPtemplate2!C1131="","",SPtemplate2!C1131)</f>
        <v/>
      </c>
      <c r="D1131" s="94" t="str">
        <f>IF(SPtemplate2!D1131="","", SPtemplate2!D1131)</f>
        <v/>
      </c>
      <c r="E1131" s="94" t="str">
        <f>IF(SPtemplate2!E1131="","",SPtemplate2!E1131)</f>
        <v/>
      </c>
      <c r="F1131" s="94" t="s">
        <v>114</v>
      </c>
      <c r="G1131" s="94" t="str">
        <f>IF(SPtemplate2!C1131="","",SPtemplate2!C1131)</f>
        <v/>
      </c>
    </row>
    <row r="1132" spans="1:7" x14ac:dyDescent="0.25">
      <c r="A1132" s="94" t="str">
        <f>IF(SPtemplate2!A1132="","",SPtemplate2!A1132)</f>
        <v/>
      </c>
      <c r="B1132" s="94" t="str">
        <f>IF(SPtemplate2!G1132="","",SPtemplate2!G1132)</f>
        <v/>
      </c>
      <c r="C1132" s="94" t="str">
        <f>IF(SPtemplate2!C1132="","",SPtemplate2!C1132)</f>
        <v/>
      </c>
      <c r="D1132" s="94" t="str">
        <f>IF(SPtemplate2!D1132="","", SPtemplate2!D1132)</f>
        <v/>
      </c>
      <c r="E1132" s="94" t="str">
        <f>IF(SPtemplate2!E1132="","",SPtemplate2!E1132)</f>
        <v/>
      </c>
      <c r="F1132" s="94" t="s">
        <v>114</v>
      </c>
      <c r="G1132" s="94" t="str">
        <f>IF(SPtemplate2!C1132="","",SPtemplate2!C1132)</f>
        <v/>
      </c>
    </row>
    <row r="1133" spans="1:7" x14ac:dyDescent="0.25">
      <c r="A1133" s="94" t="str">
        <f>IF(SPtemplate2!A1133="","",SPtemplate2!A1133)</f>
        <v/>
      </c>
      <c r="B1133" s="94" t="str">
        <f>IF(SPtemplate2!G1133="","",SPtemplate2!G1133)</f>
        <v/>
      </c>
      <c r="C1133" s="94" t="str">
        <f>IF(SPtemplate2!C1133="","",SPtemplate2!C1133)</f>
        <v/>
      </c>
      <c r="D1133" s="94" t="str">
        <f>IF(SPtemplate2!D1133="","", SPtemplate2!D1133)</f>
        <v/>
      </c>
      <c r="E1133" s="94" t="str">
        <f>IF(SPtemplate2!E1133="","",SPtemplate2!E1133)</f>
        <v/>
      </c>
      <c r="F1133" s="94" t="s">
        <v>114</v>
      </c>
      <c r="G1133" s="94" t="str">
        <f>IF(SPtemplate2!C1133="","",SPtemplate2!C1133)</f>
        <v/>
      </c>
    </row>
    <row r="1134" spans="1:7" x14ac:dyDescent="0.25">
      <c r="A1134" s="94" t="str">
        <f>IF(SPtemplate2!A1134="","",SPtemplate2!A1134)</f>
        <v/>
      </c>
      <c r="B1134" s="94" t="str">
        <f>IF(SPtemplate2!G1134="","",SPtemplate2!G1134)</f>
        <v/>
      </c>
      <c r="C1134" s="94" t="str">
        <f>IF(SPtemplate2!C1134="","",SPtemplate2!C1134)</f>
        <v/>
      </c>
      <c r="D1134" s="94" t="str">
        <f>IF(SPtemplate2!D1134="","", SPtemplate2!D1134)</f>
        <v/>
      </c>
      <c r="E1134" s="94" t="str">
        <f>IF(SPtemplate2!E1134="","",SPtemplate2!E1134)</f>
        <v/>
      </c>
      <c r="F1134" s="94" t="s">
        <v>114</v>
      </c>
      <c r="G1134" s="94" t="str">
        <f>IF(SPtemplate2!C1134="","",SPtemplate2!C1134)</f>
        <v/>
      </c>
    </row>
    <row r="1135" spans="1:7" x14ac:dyDescent="0.25">
      <c r="A1135" s="94" t="str">
        <f>IF(SPtemplate2!A1135="","",SPtemplate2!A1135)</f>
        <v/>
      </c>
      <c r="B1135" s="94" t="str">
        <f>IF(SPtemplate2!G1135="","",SPtemplate2!G1135)</f>
        <v/>
      </c>
      <c r="C1135" s="94" t="str">
        <f>IF(SPtemplate2!C1135="","",SPtemplate2!C1135)</f>
        <v/>
      </c>
      <c r="D1135" s="94" t="str">
        <f>IF(SPtemplate2!D1135="","", SPtemplate2!D1135)</f>
        <v/>
      </c>
      <c r="E1135" s="94" t="str">
        <f>IF(SPtemplate2!E1135="","",SPtemplate2!E1135)</f>
        <v/>
      </c>
      <c r="F1135" s="94" t="s">
        <v>114</v>
      </c>
      <c r="G1135" s="94" t="str">
        <f>IF(SPtemplate2!C1135="","",SPtemplate2!C1135)</f>
        <v/>
      </c>
    </row>
    <row r="1136" spans="1:7" x14ac:dyDescent="0.25">
      <c r="A1136" s="94" t="str">
        <f>IF(SPtemplate2!A1136="","",SPtemplate2!A1136)</f>
        <v/>
      </c>
      <c r="B1136" s="94" t="str">
        <f>IF(SPtemplate2!G1136="","",SPtemplate2!G1136)</f>
        <v/>
      </c>
      <c r="C1136" s="94" t="str">
        <f>IF(SPtemplate2!C1136="","",SPtemplate2!C1136)</f>
        <v/>
      </c>
      <c r="D1136" s="94" t="str">
        <f>IF(SPtemplate2!D1136="","", SPtemplate2!D1136)</f>
        <v/>
      </c>
      <c r="E1136" s="94" t="str">
        <f>IF(SPtemplate2!E1136="","",SPtemplate2!E1136)</f>
        <v/>
      </c>
      <c r="F1136" s="94" t="s">
        <v>114</v>
      </c>
      <c r="G1136" s="94" t="str">
        <f>IF(SPtemplate2!C1136="","",SPtemplate2!C1136)</f>
        <v/>
      </c>
    </row>
    <row r="1137" spans="1:7" x14ac:dyDescent="0.25">
      <c r="A1137" s="94" t="str">
        <f>IF(SPtemplate2!A1137="","",SPtemplate2!A1137)</f>
        <v/>
      </c>
      <c r="B1137" s="94" t="str">
        <f>IF(SPtemplate2!G1137="","",SPtemplate2!G1137)</f>
        <v/>
      </c>
      <c r="C1137" s="94" t="str">
        <f>IF(SPtemplate2!C1137="","",SPtemplate2!C1137)</f>
        <v/>
      </c>
      <c r="D1137" s="94" t="str">
        <f>IF(SPtemplate2!D1137="","", SPtemplate2!D1137)</f>
        <v/>
      </c>
      <c r="E1137" s="94" t="str">
        <f>IF(SPtemplate2!E1137="","",SPtemplate2!E1137)</f>
        <v/>
      </c>
      <c r="F1137" s="94" t="s">
        <v>114</v>
      </c>
      <c r="G1137" s="94" t="str">
        <f>IF(SPtemplate2!C1137="","",SPtemplate2!C1137)</f>
        <v/>
      </c>
    </row>
    <row r="1138" spans="1:7" x14ac:dyDescent="0.25">
      <c r="A1138" s="94" t="str">
        <f>IF(SPtemplate2!A1138="","",SPtemplate2!A1138)</f>
        <v/>
      </c>
      <c r="B1138" s="94" t="str">
        <f>IF(SPtemplate2!G1138="","",SPtemplate2!G1138)</f>
        <v/>
      </c>
      <c r="C1138" s="94" t="str">
        <f>IF(SPtemplate2!C1138="","",SPtemplate2!C1138)</f>
        <v/>
      </c>
      <c r="D1138" s="94" t="str">
        <f>IF(SPtemplate2!D1138="","", SPtemplate2!D1138)</f>
        <v/>
      </c>
      <c r="E1138" s="94" t="str">
        <f>IF(SPtemplate2!E1138="","",SPtemplate2!E1138)</f>
        <v/>
      </c>
      <c r="F1138" s="94" t="s">
        <v>114</v>
      </c>
      <c r="G1138" s="94" t="str">
        <f>IF(SPtemplate2!C1138="","",SPtemplate2!C1138)</f>
        <v/>
      </c>
    </row>
    <row r="1139" spans="1:7" x14ac:dyDescent="0.25">
      <c r="A1139" s="94" t="str">
        <f>IF(SPtemplate2!A1139="","",SPtemplate2!A1139)</f>
        <v/>
      </c>
      <c r="B1139" s="94" t="str">
        <f>IF(SPtemplate2!G1139="","",SPtemplate2!G1139)</f>
        <v/>
      </c>
      <c r="C1139" s="94" t="str">
        <f>IF(SPtemplate2!C1139="","",SPtemplate2!C1139)</f>
        <v/>
      </c>
      <c r="D1139" s="94" t="str">
        <f>IF(SPtemplate2!D1139="","", SPtemplate2!D1139)</f>
        <v/>
      </c>
      <c r="E1139" s="94" t="str">
        <f>IF(SPtemplate2!E1139="","",SPtemplate2!E1139)</f>
        <v/>
      </c>
      <c r="F1139" s="94" t="s">
        <v>114</v>
      </c>
      <c r="G1139" s="94" t="str">
        <f>IF(SPtemplate2!C1139="","",SPtemplate2!C1139)</f>
        <v/>
      </c>
    </row>
    <row r="1140" spans="1:7" x14ac:dyDescent="0.25">
      <c r="A1140" s="94" t="str">
        <f>IF(SPtemplate2!A1140="","",SPtemplate2!A1140)</f>
        <v/>
      </c>
      <c r="B1140" s="94" t="str">
        <f>IF(SPtemplate2!G1140="","",SPtemplate2!G1140)</f>
        <v/>
      </c>
      <c r="C1140" s="94" t="str">
        <f>IF(SPtemplate2!C1140="","",SPtemplate2!C1140)</f>
        <v/>
      </c>
      <c r="D1140" s="94" t="str">
        <f>IF(SPtemplate2!D1140="","", SPtemplate2!D1140)</f>
        <v/>
      </c>
      <c r="E1140" s="94" t="str">
        <f>IF(SPtemplate2!E1140="","",SPtemplate2!E1140)</f>
        <v/>
      </c>
      <c r="F1140" s="94" t="s">
        <v>114</v>
      </c>
      <c r="G1140" s="94" t="str">
        <f>IF(SPtemplate2!C1140="","",SPtemplate2!C1140)</f>
        <v/>
      </c>
    </row>
    <row r="1141" spans="1:7" x14ac:dyDescent="0.25">
      <c r="A1141" s="94" t="str">
        <f>IF(SPtemplate2!A1141="","",SPtemplate2!A1141)</f>
        <v/>
      </c>
      <c r="B1141" s="94" t="str">
        <f>IF(SPtemplate2!G1141="","",SPtemplate2!G1141)</f>
        <v/>
      </c>
      <c r="C1141" s="94" t="str">
        <f>IF(SPtemplate2!C1141="","",SPtemplate2!C1141)</f>
        <v/>
      </c>
      <c r="D1141" s="94" t="str">
        <f>IF(SPtemplate2!D1141="","", SPtemplate2!D1141)</f>
        <v/>
      </c>
      <c r="E1141" s="94" t="str">
        <f>IF(SPtemplate2!E1141="","",SPtemplate2!E1141)</f>
        <v/>
      </c>
      <c r="F1141" s="94" t="s">
        <v>114</v>
      </c>
      <c r="G1141" s="94" t="str">
        <f>IF(SPtemplate2!C1141="","",SPtemplate2!C1141)</f>
        <v/>
      </c>
    </row>
    <row r="1142" spans="1:7" x14ac:dyDescent="0.25">
      <c r="A1142" s="94" t="str">
        <f>IF(SPtemplate2!A1142="","",SPtemplate2!A1142)</f>
        <v/>
      </c>
      <c r="B1142" s="94" t="str">
        <f>IF(SPtemplate2!G1142="","",SPtemplate2!G1142)</f>
        <v/>
      </c>
      <c r="C1142" s="94" t="str">
        <f>IF(SPtemplate2!C1142="","",SPtemplate2!C1142)</f>
        <v/>
      </c>
      <c r="D1142" s="94" t="str">
        <f>IF(SPtemplate2!D1142="","", SPtemplate2!D1142)</f>
        <v/>
      </c>
      <c r="E1142" s="94" t="str">
        <f>IF(SPtemplate2!E1142="","",SPtemplate2!E1142)</f>
        <v/>
      </c>
      <c r="F1142" s="94" t="s">
        <v>114</v>
      </c>
      <c r="G1142" s="94" t="str">
        <f>IF(SPtemplate2!C1142="","",SPtemplate2!C1142)</f>
        <v/>
      </c>
    </row>
    <row r="1143" spans="1:7" x14ac:dyDescent="0.25">
      <c r="A1143" s="94" t="str">
        <f>IF(SPtemplate2!A1143="","",SPtemplate2!A1143)</f>
        <v/>
      </c>
      <c r="B1143" s="94" t="str">
        <f>IF(SPtemplate2!G1143="","",SPtemplate2!G1143)</f>
        <v/>
      </c>
      <c r="C1143" s="94" t="str">
        <f>IF(SPtemplate2!C1143="","",SPtemplate2!C1143)</f>
        <v/>
      </c>
      <c r="D1143" s="94" t="str">
        <f>IF(SPtemplate2!D1143="","", SPtemplate2!D1143)</f>
        <v/>
      </c>
      <c r="E1143" s="94" t="str">
        <f>IF(SPtemplate2!E1143="","",SPtemplate2!E1143)</f>
        <v/>
      </c>
      <c r="F1143" s="94" t="s">
        <v>114</v>
      </c>
      <c r="G1143" s="94" t="str">
        <f>IF(SPtemplate2!C1143="","",SPtemplate2!C1143)</f>
        <v/>
      </c>
    </row>
    <row r="1144" spans="1:7" x14ac:dyDescent="0.25">
      <c r="A1144" s="94" t="str">
        <f>IF(SPtemplate2!A1144="","",SPtemplate2!A1144)</f>
        <v/>
      </c>
      <c r="B1144" s="94" t="str">
        <f>IF(SPtemplate2!G1144="","",SPtemplate2!G1144)</f>
        <v/>
      </c>
      <c r="C1144" s="94" t="str">
        <f>IF(SPtemplate2!C1144="","",SPtemplate2!C1144)</f>
        <v/>
      </c>
      <c r="D1144" s="94" t="str">
        <f>IF(SPtemplate2!D1144="","", SPtemplate2!D1144)</f>
        <v/>
      </c>
      <c r="E1144" s="94" t="str">
        <f>IF(SPtemplate2!E1144="","",SPtemplate2!E1144)</f>
        <v/>
      </c>
      <c r="F1144" s="94" t="s">
        <v>114</v>
      </c>
      <c r="G1144" s="94" t="str">
        <f>IF(SPtemplate2!C1144="","",SPtemplate2!C1144)</f>
        <v/>
      </c>
    </row>
    <row r="1145" spans="1:7" x14ac:dyDescent="0.25">
      <c r="A1145" s="94" t="str">
        <f>IF(SPtemplate2!A1145="","",SPtemplate2!A1145)</f>
        <v/>
      </c>
      <c r="B1145" s="94" t="str">
        <f>IF(SPtemplate2!G1145="","",SPtemplate2!G1145)</f>
        <v/>
      </c>
      <c r="C1145" s="94" t="str">
        <f>IF(SPtemplate2!C1145="","",SPtemplate2!C1145)</f>
        <v/>
      </c>
      <c r="D1145" s="94" t="str">
        <f>IF(SPtemplate2!D1145="","", SPtemplate2!D1145)</f>
        <v/>
      </c>
      <c r="E1145" s="94" t="str">
        <f>IF(SPtemplate2!E1145="","",SPtemplate2!E1145)</f>
        <v/>
      </c>
      <c r="F1145" s="94" t="s">
        <v>114</v>
      </c>
      <c r="G1145" s="94" t="str">
        <f>IF(SPtemplate2!C1145="","",SPtemplate2!C1145)</f>
        <v/>
      </c>
    </row>
    <row r="1146" spans="1:7" x14ac:dyDescent="0.25">
      <c r="A1146" s="94" t="str">
        <f>IF(SPtemplate2!A1146="","",SPtemplate2!A1146)</f>
        <v/>
      </c>
      <c r="B1146" s="94" t="str">
        <f>IF(SPtemplate2!G1146="","",SPtemplate2!G1146)</f>
        <v/>
      </c>
      <c r="C1146" s="94" t="str">
        <f>IF(SPtemplate2!C1146="","",SPtemplate2!C1146)</f>
        <v/>
      </c>
      <c r="D1146" s="94" t="str">
        <f>IF(SPtemplate2!D1146="","", SPtemplate2!D1146)</f>
        <v/>
      </c>
      <c r="E1146" s="94" t="str">
        <f>IF(SPtemplate2!E1146="","",SPtemplate2!E1146)</f>
        <v/>
      </c>
      <c r="F1146" s="94" t="s">
        <v>114</v>
      </c>
      <c r="G1146" s="94" t="str">
        <f>IF(SPtemplate2!C1146="","",SPtemplate2!C1146)</f>
        <v/>
      </c>
    </row>
    <row r="1147" spans="1:7" x14ac:dyDescent="0.25">
      <c r="A1147" s="94" t="str">
        <f>IF(SPtemplate2!A1147="","",SPtemplate2!A1147)</f>
        <v/>
      </c>
      <c r="B1147" s="94" t="str">
        <f>IF(SPtemplate2!G1147="","",SPtemplate2!G1147)</f>
        <v/>
      </c>
      <c r="C1147" s="94" t="str">
        <f>IF(SPtemplate2!C1147="","",SPtemplate2!C1147)</f>
        <v/>
      </c>
      <c r="D1147" s="94" t="str">
        <f>IF(SPtemplate2!D1147="","", SPtemplate2!D1147)</f>
        <v/>
      </c>
      <c r="E1147" s="94" t="str">
        <f>IF(SPtemplate2!E1147="","",SPtemplate2!E1147)</f>
        <v/>
      </c>
      <c r="F1147" s="94" t="s">
        <v>114</v>
      </c>
      <c r="G1147" s="94" t="str">
        <f>IF(SPtemplate2!C1147="","",SPtemplate2!C1147)</f>
        <v/>
      </c>
    </row>
    <row r="1148" spans="1:7" x14ac:dyDescent="0.25">
      <c r="A1148" s="94" t="str">
        <f>IF(SPtemplate2!A1148="","",SPtemplate2!A1148)</f>
        <v/>
      </c>
      <c r="B1148" s="94" t="str">
        <f>IF(SPtemplate2!G1148="","",SPtemplate2!G1148)</f>
        <v/>
      </c>
      <c r="C1148" s="94" t="str">
        <f>IF(SPtemplate2!C1148="","",SPtemplate2!C1148)</f>
        <v/>
      </c>
      <c r="D1148" s="94" t="str">
        <f>IF(SPtemplate2!D1148="","", SPtemplate2!D1148)</f>
        <v/>
      </c>
      <c r="E1148" s="94" t="str">
        <f>IF(SPtemplate2!E1148="","",SPtemplate2!E1148)</f>
        <v/>
      </c>
      <c r="F1148" s="94" t="s">
        <v>114</v>
      </c>
      <c r="G1148" s="94" t="str">
        <f>IF(SPtemplate2!C1148="","",SPtemplate2!C1148)</f>
        <v/>
      </c>
    </row>
    <row r="1149" spans="1:7" x14ac:dyDescent="0.25">
      <c r="A1149" s="94" t="str">
        <f>IF(SPtemplate2!A1149="","",SPtemplate2!A1149)</f>
        <v/>
      </c>
      <c r="B1149" s="94" t="str">
        <f>IF(SPtemplate2!G1149="","",SPtemplate2!G1149)</f>
        <v/>
      </c>
      <c r="C1149" s="94" t="str">
        <f>IF(SPtemplate2!C1149="","",SPtemplate2!C1149)</f>
        <v/>
      </c>
      <c r="D1149" s="94" t="str">
        <f>IF(SPtemplate2!D1149="","", SPtemplate2!D1149)</f>
        <v/>
      </c>
      <c r="E1149" s="94" t="str">
        <f>IF(SPtemplate2!E1149="","",SPtemplate2!E1149)</f>
        <v/>
      </c>
      <c r="F1149" s="94" t="s">
        <v>114</v>
      </c>
      <c r="G1149" s="94" t="str">
        <f>IF(SPtemplate2!C1149="","",SPtemplate2!C1149)</f>
        <v/>
      </c>
    </row>
    <row r="1150" spans="1:7" x14ac:dyDescent="0.25">
      <c r="A1150" s="94" t="str">
        <f>IF(SPtemplate2!A1150="","",SPtemplate2!A1150)</f>
        <v/>
      </c>
      <c r="B1150" s="94" t="str">
        <f>IF(SPtemplate2!G1150="","",SPtemplate2!G1150)</f>
        <v/>
      </c>
      <c r="C1150" s="94" t="str">
        <f>IF(SPtemplate2!C1150="","",SPtemplate2!C1150)</f>
        <v/>
      </c>
      <c r="D1150" s="94" t="str">
        <f>IF(SPtemplate2!D1150="","", SPtemplate2!D1150)</f>
        <v/>
      </c>
      <c r="E1150" s="94" t="str">
        <f>IF(SPtemplate2!E1150="","",SPtemplate2!E1150)</f>
        <v/>
      </c>
      <c r="F1150" s="94" t="s">
        <v>114</v>
      </c>
      <c r="G1150" s="94" t="str">
        <f>IF(SPtemplate2!C1150="","",SPtemplate2!C1150)</f>
        <v/>
      </c>
    </row>
    <row r="1151" spans="1:7" x14ac:dyDescent="0.25">
      <c r="A1151" s="94" t="str">
        <f>IF(SPtemplate2!A1151="","",SPtemplate2!A1151)</f>
        <v/>
      </c>
      <c r="B1151" s="94" t="str">
        <f>IF(SPtemplate2!G1151="","",SPtemplate2!G1151)</f>
        <v/>
      </c>
      <c r="C1151" s="94" t="str">
        <f>IF(SPtemplate2!C1151="","",SPtemplate2!C1151)</f>
        <v/>
      </c>
      <c r="D1151" s="94" t="str">
        <f>IF(SPtemplate2!D1151="","", SPtemplate2!D1151)</f>
        <v/>
      </c>
      <c r="E1151" s="94" t="str">
        <f>IF(SPtemplate2!E1151="","",SPtemplate2!E1151)</f>
        <v/>
      </c>
      <c r="F1151" s="94" t="s">
        <v>114</v>
      </c>
      <c r="G1151" s="94" t="str">
        <f>IF(SPtemplate2!C1151="","",SPtemplate2!C1151)</f>
        <v/>
      </c>
    </row>
    <row r="1152" spans="1:7" x14ac:dyDescent="0.25">
      <c r="A1152" s="94" t="str">
        <f>IF(SPtemplate2!A1152="","",SPtemplate2!A1152)</f>
        <v/>
      </c>
      <c r="B1152" s="94" t="str">
        <f>IF(SPtemplate2!G1152="","",SPtemplate2!G1152)</f>
        <v/>
      </c>
      <c r="C1152" s="94" t="str">
        <f>IF(SPtemplate2!C1152="","",SPtemplate2!C1152)</f>
        <v/>
      </c>
      <c r="D1152" s="94" t="str">
        <f>IF(SPtemplate2!D1152="","", SPtemplate2!D1152)</f>
        <v/>
      </c>
      <c r="E1152" s="94" t="str">
        <f>IF(SPtemplate2!E1152="","",SPtemplate2!E1152)</f>
        <v/>
      </c>
      <c r="F1152" s="94" t="s">
        <v>114</v>
      </c>
      <c r="G1152" s="94" t="str">
        <f>IF(SPtemplate2!C1152="","",SPtemplate2!C1152)</f>
        <v/>
      </c>
    </row>
    <row r="1153" spans="1:7" x14ac:dyDescent="0.25">
      <c r="A1153" s="94" t="str">
        <f>IF(SPtemplate2!A1153="","",SPtemplate2!A1153)</f>
        <v/>
      </c>
      <c r="B1153" s="94" t="str">
        <f>IF(SPtemplate2!G1153="","",SPtemplate2!G1153)</f>
        <v/>
      </c>
      <c r="C1153" s="94" t="str">
        <f>IF(SPtemplate2!C1153="","",SPtemplate2!C1153)</f>
        <v/>
      </c>
      <c r="D1153" s="94" t="str">
        <f>IF(SPtemplate2!D1153="","", SPtemplate2!D1153)</f>
        <v/>
      </c>
      <c r="E1153" s="94" t="str">
        <f>IF(SPtemplate2!E1153="","",SPtemplate2!E1153)</f>
        <v/>
      </c>
      <c r="F1153" s="94" t="s">
        <v>114</v>
      </c>
      <c r="G1153" s="94" t="str">
        <f>IF(SPtemplate2!C1153="","",SPtemplate2!C1153)</f>
        <v/>
      </c>
    </row>
    <row r="1154" spans="1:7" x14ac:dyDescent="0.25">
      <c r="A1154" s="94" t="str">
        <f>IF(SPtemplate2!A1154="","",SPtemplate2!A1154)</f>
        <v/>
      </c>
      <c r="B1154" s="94" t="str">
        <f>IF(SPtemplate2!G1154="","",SPtemplate2!G1154)</f>
        <v/>
      </c>
      <c r="C1154" s="94" t="str">
        <f>IF(SPtemplate2!C1154="","",SPtemplate2!C1154)</f>
        <v/>
      </c>
      <c r="D1154" s="94" t="str">
        <f>IF(SPtemplate2!D1154="","", SPtemplate2!D1154)</f>
        <v/>
      </c>
      <c r="E1154" s="94" t="str">
        <f>IF(SPtemplate2!E1154="","",SPtemplate2!E1154)</f>
        <v/>
      </c>
      <c r="F1154" s="94" t="s">
        <v>114</v>
      </c>
      <c r="G1154" s="94" t="str">
        <f>IF(SPtemplate2!C1154="","",SPtemplate2!C1154)</f>
        <v/>
      </c>
    </row>
    <row r="1155" spans="1:7" x14ac:dyDescent="0.25">
      <c r="A1155" s="94" t="str">
        <f>IF(SPtemplate2!A1155="","",SPtemplate2!A1155)</f>
        <v/>
      </c>
      <c r="B1155" s="94" t="str">
        <f>IF(SPtemplate2!G1155="","",SPtemplate2!G1155)</f>
        <v/>
      </c>
      <c r="C1155" s="94" t="str">
        <f>IF(SPtemplate2!C1155="","",SPtemplate2!C1155)</f>
        <v/>
      </c>
      <c r="D1155" s="94" t="str">
        <f>IF(SPtemplate2!D1155="","", SPtemplate2!D1155)</f>
        <v/>
      </c>
      <c r="E1155" s="94" t="str">
        <f>IF(SPtemplate2!E1155="","",SPtemplate2!E1155)</f>
        <v/>
      </c>
      <c r="F1155" s="94" t="s">
        <v>114</v>
      </c>
      <c r="G1155" s="94" t="str">
        <f>IF(SPtemplate2!C1155="","",SPtemplate2!C1155)</f>
        <v/>
      </c>
    </row>
    <row r="1156" spans="1:7" x14ac:dyDescent="0.25">
      <c r="A1156" s="94" t="str">
        <f>IF(SPtemplate2!A1156="","",SPtemplate2!A1156)</f>
        <v/>
      </c>
      <c r="B1156" s="94" t="str">
        <f>IF(SPtemplate2!G1156="","",SPtemplate2!G1156)</f>
        <v/>
      </c>
      <c r="C1156" s="94" t="str">
        <f>IF(SPtemplate2!C1156="","",SPtemplate2!C1156)</f>
        <v/>
      </c>
      <c r="D1156" s="94" t="str">
        <f>IF(SPtemplate2!D1156="","", SPtemplate2!D1156)</f>
        <v/>
      </c>
      <c r="E1156" s="94" t="str">
        <f>IF(SPtemplate2!E1156="","",SPtemplate2!E1156)</f>
        <v/>
      </c>
      <c r="F1156" s="94" t="s">
        <v>114</v>
      </c>
      <c r="G1156" s="94" t="str">
        <f>IF(SPtemplate2!C1156="","",SPtemplate2!C1156)</f>
        <v/>
      </c>
    </row>
    <row r="1157" spans="1:7" x14ac:dyDescent="0.25">
      <c r="A1157" s="94" t="str">
        <f>IF(SPtemplate2!A1157="","",SPtemplate2!A1157)</f>
        <v/>
      </c>
      <c r="B1157" s="94" t="str">
        <f>IF(SPtemplate2!G1157="","",SPtemplate2!G1157)</f>
        <v/>
      </c>
      <c r="C1157" s="94" t="str">
        <f>IF(SPtemplate2!C1157="","",SPtemplate2!C1157)</f>
        <v/>
      </c>
      <c r="D1157" s="94" t="str">
        <f>IF(SPtemplate2!D1157="","", SPtemplate2!D1157)</f>
        <v/>
      </c>
      <c r="E1157" s="94" t="str">
        <f>IF(SPtemplate2!E1157="","",SPtemplate2!E1157)</f>
        <v/>
      </c>
      <c r="F1157" s="94" t="s">
        <v>114</v>
      </c>
      <c r="G1157" s="94" t="str">
        <f>IF(SPtemplate2!C1157="","",SPtemplate2!C1157)</f>
        <v/>
      </c>
    </row>
    <row r="1158" spans="1:7" x14ac:dyDescent="0.25">
      <c r="A1158" s="94" t="str">
        <f>IF(SPtemplate2!A1158="","",SPtemplate2!A1158)</f>
        <v/>
      </c>
      <c r="B1158" s="94" t="str">
        <f>IF(SPtemplate2!G1158="","",SPtemplate2!G1158)</f>
        <v/>
      </c>
      <c r="C1158" s="94" t="str">
        <f>IF(SPtemplate2!C1158="","",SPtemplate2!C1158)</f>
        <v/>
      </c>
      <c r="D1158" s="94" t="str">
        <f>IF(SPtemplate2!D1158="","", SPtemplate2!D1158)</f>
        <v/>
      </c>
      <c r="E1158" s="94" t="str">
        <f>IF(SPtemplate2!E1158="","",SPtemplate2!E1158)</f>
        <v/>
      </c>
      <c r="F1158" s="94" t="s">
        <v>114</v>
      </c>
      <c r="G1158" s="94" t="str">
        <f>IF(SPtemplate2!C1158="","",SPtemplate2!C1158)</f>
        <v/>
      </c>
    </row>
    <row r="1159" spans="1:7" x14ac:dyDescent="0.25">
      <c r="A1159" s="94" t="str">
        <f>IF(SPtemplate2!A1159="","",SPtemplate2!A1159)</f>
        <v/>
      </c>
      <c r="B1159" s="94" t="str">
        <f>IF(SPtemplate2!G1159="","",SPtemplate2!G1159)</f>
        <v/>
      </c>
      <c r="C1159" s="94" t="str">
        <f>IF(SPtemplate2!C1159="","",SPtemplate2!C1159)</f>
        <v/>
      </c>
      <c r="D1159" s="94" t="str">
        <f>IF(SPtemplate2!D1159="","", SPtemplate2!D1159)</f>
        <v/>
      </c>
      <c r="E1159" s="94" t="str">
        <f>IF(SPtemplate2!E1159="","",SPtemplate2!E1159)</f>
        <v/>
      </c>
      <c r="F1159" s="94" t="s">
        <v>114</v>
      </c>
      <c r="G1159" s="94" t="str">
        <f>IF(SPtemplate2!C1159="","",SPtemplate2!C1159)</f>
        <v/>
      </c>
    </row>
    <row r="1160" spans="1:7" x14ac:dyDescent="0.25">
      <c r="A1160" s="94" t="str">
        <f>IF(SPtemplate2!A1160="","",SPtemplate2!A1160)</f>
        <v/>
      </c>
      <c r="B1160" s="94" t="str">
        <f>IF(SPtemplate2!G1160="","",SPtemplate2!G1160)</f>
        <v/>
      </c>
      <c r="C1160" s="94" t="str">
        <f>IF(SPtemplate2!C1160="","",SPtemplate2!C1160)</f>
        <v/>
      </c>
      <c r="D1160" s="94" t="str">
        <f>IF(SPtemplate2!D1160="","", SPtemplate2!D1160)</f>
        <v/>
      </c>
      <c r="E1160" s="94" t="str">
        <f>IF(SPtemplate2!E1160="","",SPtemplate2!E1160)</f>
        <v/>
      </c>
      <c r="F1160" s="94" t="s">
        <v>114</v>
      </c>
      <c r="G1160" s="94" t="str">
        <f>IF(SPtemplate2!C1160="","",SPtemplate2!C1160)</f>
        <v/>
      </c>
    </row>
    <row r="1161" spans="1:7" x14ac:dyDescent="0.25">
      <c r="A1161" s="94" t="str">
        <f>IF(SPtemplate2!A1161="","",SPtemplate2!A1161)</f>
        <v/>
      </c>
      <c r="B1161" s="94" t="str">
        <f>IF(SPtemplate2!G1161="","",SPtemplate2!G1161)</f>
        <v/>
      </c>
      <c r="C1161" s="94" t="str">
        <f>IF(SPtemplate2!C1161="","",SPtemplate2!C1161)</f>
        <v/>
      </c>
      <c r="D1161" s="94" t="str">
        <f>IF(SPtemplate2!D1161="","", SPtemplate2!D1161)</f>
        <v/>
      </c>
      <c r="E1161" s="94" t="str">
        <f>IF(SPtemplate2!E1161="","",SPtemplate2!E1161)</f>
        <v/>
      </c>
      <c r="F1161" s="94" t="s">
        <v>114</v>
      </c>
      <c r="G1161" s="94" t="str">
        <f>IF(SPtemplate2!C1161="","",SPtemplate2!C1161)</f>
        <v/>
      </c>
    </row>
    <row r="1162" spans="1:7" x14ac:dyDescent="0.25">
      <c r="A1162" s="94" t="str">
        <f>IF(SPtemplate2!A1162="","",SPtemplate2!A1162)</f>
        <v/>
      </c>
      <c r="B1162" s="94" t="str">
        <f>IF(SPtemplate2!G1162="","",SPtemplate2!G1162)</f>
        <v/>
      </c>
      <c r="C1162" s="94" t="str">
        <f>IF(SPtemplate2!C1162="","",SPtemplate2!C1162)</f>
        <v/>
      </c>
      <c r="D1162" s="94" t="str">
        <f>IF(SPtemplate2!D1162="","", SPtemplate2!D1162)</f>
        <v/>
      </c>
      <c r="E1162" s="94" t="str">
        <f>IF(SPtemplate2!E1162="","",SPtemplate2!E1162)</f>
        <v/>
      </c>
      <c r="F1162" s="94" t="s">
        <v>114</v>
      </c>
      <c r="G1162" s="94" t="str">
        <f>IF(SPtemplate2!C1162="","",SPtemplate2!C1162)</f>
        <v/>
      </c>
    </row>
    <row r="1163" spans="1:7" x14ac:dyDescent="0.25">
      <c r="A1163" s="94" t="str">
        <f>IF(SPtemplate2!A1163="","",SPtemplate2!A1163)</f>
        <v/>
      </c>
      <c r="B1163" s="94" t="str">
        <f>IF(SPtemplate2!G1163="","",SPtemplate2!G1163)</f>
        <v/>
      </c>
      <c r="C1163" s="94" t="str">
        <f>IF(SPtemplate2!C1163="","",SPtemplate2!C1163)</f>
        <v/>
      </c>
      <c r="D1163" s="94" t="str">
        <f>IF(SPtemplate2!D1163="","", SPtemplate2!D1163)</f>
        <v/>
      </c>
      <c r="E1163" s="94" t="str">
        <f>IF(SPtemplate2!E1163="","",SPtemplate2!E1163)</f>
        <v/>
      </c>
      <c r="F1163" s="94" t="s">
        <v>114</v>
      </c>
      <c r="G1163" s="94" t="str">
        <f>IF(SPtemplate2!C1163="","",SPtemplate2!C1163)</f>
        <v/>
      </c>
    </row>
    <row r="1164" spans="1:7" x14ac:dyDescent="0.25">
      <c r="A1164" s="94" t="str">
        <f>IF(SPtemplate2!A1164="","",SPtemplate2!A1164)</f>
        <v/>
      </c>
      <c r="B1164" s="94" t="str">
        <f>IF(SPtemplate2!G1164="","",SPtemplate2!G1164)</f>
        <v/>
      </c>
      <c r="C1164" s="94" t="str">
        <f>IF(SPtemplate2!C1164="","",SPtemplate2!C1164)</f>
        <v/>
      </c>
      <c r="D1164" s="94" t="str">
        <f>IF(SPtemplate2!D1164="","", SPtemplate2!D1164)</f>
        <v/>
      </c>
      <c r="E1164" s="94" t="str">
        <f>IF(SPtemplate2!E1164="","",SPtemplate2!E1164)</f>
        <v/>
      </c>
      <c r="F1164" s="94" t="s">
        <v>114</v>
      </c>
      <c r="G1164" s="94" t="str">
        <f>IF(SPtemplate2!C1164="","",SPtemplate2!C1164)</f>
        <v/>
      </c>
    </row>
    <row r="1165" spans="1:7" x14ac:dyDescent="0.25">
      <c r="A1165" s="94" t="str">
        <f>IF(SPtemplate2!A1165="","",SPtemplate2!A1165)</f>
        <v/>
      </c>
      <c r="B1165" s="94" t="str">
        <f>IF(SPtemplate2!G1165="","",SPtemplate2!G1165)</f>
        <v/>
      </c>
      <c r="C1165" s="94" t="str">
        <f>IF(SPtemplate2!C1165="","",SPtemplate2!C1165)</f>
        <v/>
      </c>
      <c r="D1165" s="94" t="str">
        <f>IF(SPtemplate2!D1165="","", SPtemplate2!D1165)</f>
        <v/>
      </c>
      <c r="E1165" s="94" t="str">
        <f>IF(SPtemplate2!E1165="","",SPtemplate2!E1165)</f>
        <v/>
      </c>
      <c r="F1165" s="94" t="s">
        <v>114</v>
      </c>
      <c r="G1165" s="94" t="str">
        <f>IF(SPtemplate2!C1165="","",SPtemplate2!C1165)</f>
        <v/>
      </c>
    </row>
    <row r="1166" spans="1:7" x14ac:dyDescent="0.25">
      <c r="A1166" s="94" t="str">
        <f>IF(SPtemplate2!A1166="","",SPtemplate2!A1166)</f>
        <v/>
      </c>
      <c r="B1166" s="94" t="str">
        <f>IF(SPtemplate2!G1166="","",SPtemplate2!G1166)</f>
        <v/>
      </c>
      <c r="C1166" s="94" t="str">
        <f>IF(SPtemplate2!C1166="","",SPtemplate2!C1166)</f>
        <v/>
      </c>
      <c r="D1166" s="94" t="str">
        <f>IF(SPtemplate2!D1166="","", SPtemplate2!D1166)</f>
        <v/>
      </c>
      <c r="E1166" s="94" t="str">
        <f>IF(SPtemplate2!E1166="","",SPtemplate2!E1166)</f>
        <v/>
      </c>
      <c r="F1166" s="94" t="s">
        <v>114</v>
      </c>
      <c r="G1166" s="94" t="str">
        <f>IF(SPtemplate2!C1166="","",SPtemplate2!C1166)</f>
        <v/>
      </c>
    </row>
    <row r="1167" spans="1:7" x14ac:dyDescent="0.25">
      <c r="A1167" s="94" t="str">
        <f>IF(SPtemplate2!A1167="","",SPtemplate2!A1167)</f>
        <v/>
      </c>
      <c r="B1167" s="94" t="str">
        <f>IF(SPtemplate2!G1167="","",SPtemplate2!G1167)</f>
        <v/>
      </c>
      <c r="C1167" s="94" t="str">
        <f>IF(SPtemplate2!C1167="","",SPtemplate2!C1167)</f>
        <v/>
      </c>
      <c r="D1167" s="94" t="str">
        <f>IF(SPtemplate2!D1167="","", SPtemplate2!D1167)</f>
        <v/>
      </c>
      <c r="E1167" s="94" t="str">
        <f>IF(SPtemplate2!E1167="","",SPtemplate2!E1167)</f>
        <v/>
      </c>
      <c r="F1167" s="94" t="s">
        <v>114</v>
      </c>
      <c r="G1167" s="94" t="str">
        <f>IF(SPtemplate2!C1167="","",SPtemplate2!C1167)</f>
        <v/>
      </c>
    </row>
    <row r="1168" spans="1:7" x14ac:dyDescent="0.25">
      <c r="A1168" s="94" t="str">
        <f>IF(SPtemplate2!A1168="","",SPtemplate2!A1168)</f>
        <v/>
      </c>
      <c r="B1168" s="94" t="str">
        <f>IF(SPtemplate2!G1168="","",SPtemplate2!G1168)</f>
        <v/>
      </c>
      <c r="C1168" s="94" t="str">
        <f>IF(SPtemplate2!C1168="","",SPtemplate2!C1168)</f>
        <v/>
      </c>
      <c r="D1168" s="94" t="str">
        <f>IF(SPtemplate2!D1168="","", SPtemplate2!D1168)</f>
        <v/>
      </c>
      <c r="E1168" s="94" t="str">
        <f>IF(SPtemplate2!E1168="","",SPtemplate2!E1168)</f>
        <v/>
      </c>
      <c r="F1168" s="94" t="s">
        <v>114</v>
      </c>
      <c r="G1168" s="94" t="str">
        <f>IF(SPtemplate2!C1168="","",SPtemplate2!C1168)</f>
        <v/>
      </c>
    </row>
    <row r="1169" spans="1:7" x14ac:dyDescent="0.25">
      <c r="A1169" s="94" t="str">
        <f>IF(SPtemplate2!A1169="","",SPtemplate2!A1169)</f>
        <v/>
      </c>
      <c r="B1169" s="94" t="str">
        <f>IF(SPtemplate2!G1169="","",SPtemplate2!G1169)</f>
        <v/>
      </c>
      <c r="C1169" s="94" t="str">
        <f>IF(SPtemplate2!C1169="","",SPtemplate2!C1169)</f>
        <v/>
      </c>
      <c r="D1169" s="94" t="str">
        <f>IF(SPtemplate2!D1169="","", SPtemplate2!D1169)</f>
        <v/>
      </c>
      <c r="E1169" s="94" t="str">
        <f>IF(SPtemplate2!E1169="","",SPtemplate2!E1169)</f>
        <v/>
      </c>
      <c r="F1169" s="94" t="s">
        <v>114</v>
      </c>
      <c r="G1169" s="94" t="str">
        <f>IF(SPtemplate2!C1169="","",SPtemplate2!C1169)</f>
        <v/>
      </c>
    </row>
    <row r="1170" spans="1:7" x14ac:dyDescent="0.25">
      <c r="A1170" s="94" t="str">
        <f>IF(SPtemplate2!A1170="","",SPtemplate2!A1170)</f>
        <v/>
      </c>
      <c r="B1170" s="94" t="str">
        <f>IF(SPtemplate2!G1170="","",SPtemplate2!G1170)</f>
        <v/>
      </c>
      <c r="C1170" s="94" t="str">
        <f>IF(SPtemplate2!C1170="","",SPtemplate2!C1170)</f>
        <v/>
      </c>
      <c r="D1170" s="94" t="str">
        <f>IF(SPtemplate2!D1170="","", SPtemplate2!D1170)</f>
        <v/>
      </c>
      <c r="E1170" s="94" t="str">
        <f>IF(SPtemplate2!E1170="","",SPtemplate2!E1170)</f>
        <v/>
      </c>
      <c r="F1170" s="94" t="s">
        <v>114</v>
      </c>
      <c r="G1170" s="94" t="str">
        <f>IF(SPtemplate2!C1170="","",SPtemplate2!C1170)</f>
        <v/>
      </c>
    </row>
    <row r="1171" spans="1:7" x14ac:dyDescent="0.25">
      <c r="A1171" s="94" t="str">
        <f>IF(SPtemplate2!A1171="","",SPtemplate2!A1171)</f>
        <v/>
      </c>
      <c r="B1171" s="94" t="str">
        <f>IF(SPtemplate2!G1171="","",SPtemplate2!G1171)</f>
        <v/>
      </c>
      <c r="C1171" s="94" t="str">
        <f>IF(SPtemplate2!C1171="","",SPtemplate2!C1171)</f>
        <v/>
      </c>
      <c r="D1171" s="94" t="str">
        <f>IF(SPtemplate2!D1171="","", SPtemplate2!D1171)</f>
        <v/>
      </c>
      <c r="E1171" s="94" t="str">
        <f>IF(SPtemplate2!E1171="","",SPtemplate2!E1171)</f>
        <v/>
      </c>
      <c r="F1171" s="94" t="s">
        <v>114</v>
      </c>
      <c r="G1171" s="94" t="str">
        <f>IF(SPtemplate2!C1171="","",SPtemplate2!C1171)</f>
        <v/>
      </c>
    </row>
    <row r="1172" spans="1:7" x14ac:dyDescent="0.25">
      <c r="A1172" s="94" t="str">
        <f>IF(SPtemplate2!A1172="","",SPtemplate2!A1172)</f>
        <v/>
      </c>
      <c r="B1172" s="94" t="str">
        <f>IF(SPtemplate2!G1172="","",SPtemplate2!G1172)</f>
        <v/>
      </c>
      <c r="C1172" s="94" t="str">
        <f>IF(SPtemplate2!C1172="","",SPtemplate2!C1172)</f>
        <v/>
      </c>
      <c r="D1172" s="94" t="str">
        <f>IF(SPtemplate2!D1172="","", SPtemplate2!D1172)</f>
        <v/>
      </c>
      <c r="E1172" s="94" t="str">
        <f>IF(SPtemplate2!E1172="","",SPtemplate2!E1172)</f>
        <v/>
      </c>
      <c r="F1172" s="94" t="s">
        <v>114</v>
      </c>
      <c r="G1172" s="94" t="str">
        <f>IF(SPtemplate2!C1172="","",SPtemplate2!C1172)</f>
        <v/>
      </c>
    </row>
    <row r="1173" spans="1:7" x14ac:dyDescent="0.25">
      <c r="A1173" s="94" t="str">
        <f>IF(SPtemplate2!A1173="","",SPtemplate2!A1173)</f>
        <v/>
      </c>
      <c r="B1173" s="94" t="str">
        <f>IF(SPtemplate2!G1173="","",SPtemplate2!G1173)</f>
        <v/>
      </c>
      <c r="C1173" s="94" t="str">
        <f>IF(SPtemplate2!C1173="","",SPtemplate2!C1173)</f>
        <v/>
      </c>
      <c r="D1173" s="94" t="str">
        <f>IF(SPtemplate2!D1173="","", SPtemplate2!D1173)</f>
        <v/>
      </c>
      <c r="E1173" s="94" t="str">
        <f>IF(SPtemplate2!E1173="","",SPtemplate2!E1173)</f>
        <v/>
      </c>
      <c r="F1173" s="94" t="s">
        <v>114</v>
      </c>
      <c r="G1173" s="94" t="str">
        <f>IF(SPtemplate2!C1173="","",SPtemplate2!C1173)</f>
        <v/>
      </c>
    </row>
    <row r="1174" spans="1:7" x14ac:dyDescent="0.25">
      <c r="A1174" s="94" t="str">
        <f>IF(SPtemplate2!A1174="","",SPtemplate2!A1174)</f>
        <v/>
      </c>
      <c r="B1174" s="94" t="str">
        <f>IF(SPtemplate2!G1174="","",SPtemplate2!G1174)</f>
        <v/>
      </c>
      <c r="C1174" s="94" t="str">
        <f>IF(SPtemplate2!C1174="","",SPtemplate2!C1174)</f>
        <v/>
      </c>
      <c r="D1174" s="94" t="str">
        <f>IF(SPtemplate2!D1174="","", SPtemplate2!D1174)</f>
        <v/>
      </c>
      <c r="E1174" s="94" t="str">
        <f>IF(SPtemplate2!E1174="","",SPtemplate2!E1174)</f>
        <v/>
      </c>
      <c r="F1174" s="94" t="s">
        <v>114</v>
      </c>
      <c r="G1174" s="94" t="str">
        <f>IF(SPtemplate2!C1174="","",SPtemplate2!C1174)</f>
        <v/>
      </c>
    </row>
    <row r="1175" spans="1:7" x14ac:dyDescent="0.25">
      <c r="A1175" s="94" t="str">
        <f>IF(SPtemplate2!A1175="","",SPtemplate2!A1175)</f>
        <v/>
      </c>
      <c r="B1175" s="94" t="str">
        <f>IF(SPtemplate2!G1175="","",SPtemplate2!G1175)</f>
        <v/>
      </c>
      <c r="C1175" s="94" t="str">
        <f>IF(SPtemplate2!C1175="","",SPtemplate2!C1175)</f>
        <v/>
      </c>
      <c r="D1175" s="94" t="str">
        <f>IF(SPtemplate2!D1175="","", SPtemplate2!D1175)</f>
        <v/>
      </c>
      <c r="E1175" s="94" t="str">
        <f>IF(SPtemplate2!E1175="","",SPtemplate2!E1175)</f>
        <v/>
      </c>
      <c r="F1175" s="94" t="s">
        <v>114</v>
      </c>
      <c r="G1175" s="94" t="str">
        <f>IF(SPtemplate2!C1175="","",SPtemplate2!C1175)</f>
        <v/>
      </c>
    </row>
    <row r="1176" spans="1:7" x14ac:dyDescent="0.25">
      <c r="A1176" s="94" t="str">
        <f>IF(SPtemplate2!A1176="","",SPtemplate2!A1176)</f>
        <v/>
      </c>
      <c r="B1176" s="94" t="str">
        <f>IF(SPtemplate2!G1176="","",SPtemplate2!G1176)</f>
        <v/>
      </c>
      <c r="C1176" s="94" t="str">
        <f>IF(SPtemplate2!C1176="","",SPtemplate2!C1176)</f>
        <v/>
      </c>
      <c r="D1176" s="94" t="str">
        <f>IF(SPtemplate2!D1176="","", SPtemplate2!D1176)</f>
        <v/>
      </c>
      <c r="E1176" s="94" t="str">
        <f>IF(SPtemplate2!E1176="","",SPtemplate2!E1176)</f>
        <v/>
      </c>
      <c r="F1176" s="94" t="s">
        <v>114</v>
      </c>
      <c r="G1176" s="94" t="str">
        <f>IF(SPtemplate2!C1176="","",SPtemplate2!C1176)</f>
        <v/>
      </c>
    </row>
    <row r="1177" spans="1:7" x14ac:dyDescent="0.25">
      <c r="A1177" s="94" t="str">
        <f>IF(SPtemplate2!A1177="","",SPtemplate2!A1177)</f>
        <v/>
      </c>
      <c r="B1177" s="94" t="str">
        <f>IF(SPtemplate2!G1177="","",SPtemplate2!G1177)</f>
        <v/>
      </c>
      <c r="C1177" s="94" t="str">
        <f>IF(SPtemplate2!C1177="","",SPtemplate2!C1177)</f>
        <v/>
      </c>
      <c r="D1177" s="94" t="str">
        <f>IF(SPtemplate2!D1177="","", SPtemplate2!D1177)</f>
        <v/>
      </c>
      <c r="E1177" s="94" t="str">
        <f>IF(SPtemplate2!E1177="","",SPtemplate2!E1177)</f>
        <v/>
      </c>
      <c r="F1177" s="94" t="s">
        <v>114</v>
      </c>
      <c r="G1177" s="94" t="str">
        <f>IF(SPtemplate2!C1177="","",SPtemplate2!C1177)</f>
        <v/>
      </c>
    </row>
    <row r="1178" spans="1:7" x14ac:dyDescent="0.25">
      <c r="A1178" s="94" t="str">
        <f>IF(SPtemplate2!A1178="","",SPtemplate2!A1178)</f>
        <v/>
      </c>
      <c r="B1178" s="94" t="str">
        <f>IF(SPtemplate2!G1178="","",SPtemplate2!G1178)</f>
        <v/>
      </c>
      <c r="C1178" s="94" t="str">
        <f>IF(SPtemplate2!C1178="","",SPtemplate2!C1178)</f>
        <v/>
      </c>
      <c r="D1178" s="94" t="str">
        <f>IF(SPtemplate2!D1178="","", SPtemplate2!D1178)</f>
        <v/>
      </c>
      <c r="E1178" s="94" t="str">
        <f>IF(SPtemplate2!E1178="","",SPtemplate2!E1178)</f>
        <v/>
      </c>
      <c r="F1178" s="94" t="s">
        <v>114</v>
      </c>
      <c r="G1178" s="94" t="str">
        <f>IF(SPtemplate2!C1178="","",SPtemplate2!C1178)</f>
        <v/>
      </c>
    </row>
    <row r="1179" spans="1:7" x14ac:dyDescent="0.25">
      <c r="A1179" s="94" t="str">
        <f>IF(SPtemplate2!A1179="","",SPtemplate2!A1179)</f>
        <v/>
      </c>
      <c r="B1179" s="94" t="str">
        <f>IF(SPtemplate2!G1179="","",SPtemplate2!G1179)</f>
        <v/>
      </c>
      <c r="C1179" s="94" t="str">
        <f>IF(SPtemplate2!C1179="","",SPtemplate2!C1179)</f>
        <v/>
      </c>
      <c r="D1179" s="94" t="str">
        <f>IF(SPtemplate2!D1179="","", SPtemplate2!D1179)</f>
        <v/>
      </c>
      <c r="E1179" s="94" t="str">
        <f>IF(SPtemplate2!E1179="","",SPtemplate2!E1179)</f>
        <v/>
      </c>
      <c r="F1179" s="94" t="s">
        <v>114</v>
      </c>
      <c r="G1179" s="94" t="str">
        <f>IF(SPtemplate2!C1179="","",SPtemplate2!C1179)</f>
        <v/>
      </c>
    </row>
    <row r="1180" spans="1:7" x14ac:dyDescent="0.25">
      <c r="A1180" s="94" t="str">
        <f>IF(SPtemplate2!A1180="","",SPtemplate2!A1180)</f>
        <v/>
      </c>
      <c r="B1180" s="94" t="str">
        <f>IF(SPtemplate2!G1180="","",SPtemplate2!G1180)</f>
        <v/>
      </c>
      <c r="C1180" s="94" t="str">
        <f>IF(SPtemplate2!C1180="","",SPtemplate2!C1180)</f>
        <v/>
      </c>
      <c r="D1180" s="94" t="str">
        <f>IF(SPtemplate2!D1180="","", SPtemplate2!D1180)</f>
        <v/>
      </c>
      <c r="E1180" s="94" t="str">
        <f>IF(SPtemplate2!E1180="","",SPtemplate2!E1180)</f>
        <v/>
      </c>
      <c r="F1180" s="94" t="s">
        <v>114</v>
      </c>
      <c r="G1180" s="94" t="str">
        <f>IF(SPtemplate2!C1180="","",SPtemplate2!C1180)</f>
        <v/>
      </c>
    </row>
    <row r="1181" spans="1:7" x14ac:dyDescent="0.25">
      <c r="A1181" s="94" t="str">
        <f>IF(SPtemplate2!A1181="","",SPtemplate2!A1181)</f>
        <v/>
      </c>
      <c r="B1181" s="94" t="str">
        <f>IF(SPtemplate2!G1181="","",SPtemplate2!G1181)</f>
        <v/>
      </c>
      <c r="C1181" s="94" t="str">
        <f>IF(SPtemplate2!C1181="","",SPtemplate2!C1181)</f>
        <v/>
      </c>
      <c r="D1181" s="94" t="str">
        <f>IF(SPtemplate2!D1181="","", SPtemplate2!D1181)</f>
        <v/>
      </c>
      <c r="E1181" s="94" t="str">
        <f>IF(SPtemplate2!E1181="","",SPtemplate2!E1181)</f>
        <v/>
      </c>
      <c r="F1181" s="94" t="s">
        <v>114</v>
      </c>
      <c r="G1181" s="94" t="str">
        <f>IF(SPtemplate2!C1181="","",SPtemplate2!C1181)</f>
        <v/>
      </c>
    </row>
    <row r="1182" spans="1:7" x14ac:dyDescent="0.25">
      <c r="A1182" s="94" t="str">
        <f>IF(SPtemplate2!A1182="","",SPtemplate2!A1182)</f>
        <v/>
      </c>
      <c r="B1182" s="94" t="str">
        <f>IF(SPtemplate2!G1182="","",SPtemplate2!G1182)</f>
        <v/>
      </c>
      <c r="C1182" s="94" t="str">
        <f>IF(SPtemplate2!C1182="","",SPtemplate2!C1182)</f>
        <v/>
      </c>
      <c r="D1182" s="94" t="str">
        <f>IF(SPtemplate2!D1182="","", SPtemplate2!D1182)</f>
        <v/>
      </c>
      <c r="E1182" s="94" t="str">
        <f>IF(SPtemplate2!E1182="","",SPtemplate2!E1182)</f>
        <v/>
      </c>
      <c r="F1182" s="94" t="s">
        <v>114</v>
      </c>
      <c r="G1182" s="94" t="str">
        <f>IF(SPtemplate2!C1182="","",SPtemplate2!C1182)</f>
        <v/>
      </c>
    </row>
    <row r="1183" spans="1:7" x14ac:dyDescent="0.25">
      <c r="A1183" s="94" t="str">
        <f>IF(SPtemplate2!A1183="","",SPtemplate2!A1183)</f>
        <v/>
      </c>
      <c r="B1183" s="94" t="str">
        <f>IF(SPtemplate2!G1183="","",SPtemplate2!G1183)</f>
        <v/>
      </c>
      <c r="C1183" s="94" t="str">
        <f>IF(SPtemplate2!C1183="","",SPtemplate2!C1183)</f>
        <v/>
      </c>
      <c r="D1183" s="94" t="str">
        <f>IF(SPtemplate2!D1183="","", SPtemplate2!D1183)</f>
        <v/>
      </c>
      <c r="E1183" s="94" t="str">
        <f>IF(SPtemplate2!E1183="","",SPtemplate2!E1183)</f>
        <v/>
      </c>
      <c r="F1183" s="94" t="s">
        <v>114</v>
      </c>
      <c r="G1183" s="94" t="str">
        <f>IF(SPtemplate2!C1183="","",SPtemplate2!C1183)</f>
        <v/>
      </c>
    </row>
    <row r="1184" spans="1:7" x14ac:dyDescent="0.25">
      <c r="A1184" s="94" t="str">
        <f>IF(SPtemplate2!A1184="","",SPtemplate2!A1184)</f>
        <v/>
      </c>
      <c r="B1184" s="94" t="str">
        <f>IF(SPtemplate2!G1184="","",SPtemplate2!G1184)</f>
        <v/>
      </c>
      <c r="C1184" s="94" t="str">
        <f>IF(SPtemplate2!C1184="","",SPtemplate2!C1184)</f>
        <v/>
      </c>
      <c r="D1184" s="94" t="str">
        <f>IF(SPtemplate2!D1184="","", SPtemplate2!D1184)</f>
        <v/>
      </c>
      <c r="E1184" s="94" t="str">
        <f>IF(SPtemplate2!E1184="","",SPtemplate2!E1184)</f>
        <v/>
      </c>
      <c r="F1184" s="94" t="s">
        <v>114</v>
      </c>
      <c r="G1184" s="94" t="str">
        <f>IF(SPtemplate2!C1184="","",SPtemplate2!C1184)</f>
        <v/>
      </c>
    </row>
    <row r="1185" spans="1:7" x14ac:dyDescent="0.25">
      <c r="A1185" s="94" t="str">
        <f>IF(SPtemplate2!A1185="","",SPtemplate2!A1185)</f>
        <v/>
      </c>
      <c r="B1185" s="94" t="str">
        <f>IF(SPtemplate2!G1185="","",SPtemplate2!G1185)</f>
        <v/>
      </c>
      <c r="C1185" s="94" t="str">
        <f>IF(SPtemplate2!C1185="","",SPtemplate2!C1185)</f>
        <v/>
      </c>
      <c r="D1185" s="94" t="str">
        <f>IF(SPtemplate2!D1185="","", SPtemplate2!D1185)</f>
        <v/>
      </c>
      <c r="E1185" s="94" t="str">
        <f>IF(SPtemplate2!E1185="","",SPtemplate2!E1185)</f>
        <v/>
      </c>
      <c r="F1185" s="94" t="s">
        <v>114</v>
      </c>
      <c r="G1185" s="94" t="str">
        <f>IF(SPtemplate2!C1185="","",SPtemplate2!C1185)</f>
        <v/>
      </c>
    </row>
    <row r="1186" spans="1:7" x14ac:dyDescent="0.25">
      <c r="A1186" s="94" t="str">
        <f>IF(SPtemplate2!A1186="","",SPtemplate2!A1186)</f>
        <v/>
      </c>
      <c r="B1186" s="94" t="str">
        <f>IF(SPtemplate2!G1186="","",SPtemplate2!G1186)</f>
        <v/>
      </c>
      <c r="C1186" s="94" t="str">
        <f>IF(SPtemplate2!C1186="","",SPtemplate2!C1186)</f>
        <v/>
      </c>
      <c r="D1186" s="94" t="str">
        <f>IF(SPtemplate2!D1186="","", SPtemplate2!D1186)</f>
        <v/>
      </c>
      <c r="E1186" s="94" t="str">
        <f>IF(SPtemplate2!E1186="","",SPtemplate2!E1186)</f>
        <v/>
      </c>
      <c r="F1186" s="94" t="s">
        <v>114</v>
      </c>
      <c r="G1186" s="94" t="str">
        <f>IF(SPtemplate2!C1186="","",SPtemplate2!C1186)</f>
        <v/>
      </c>
    </row>
    <row r="1187" spans="1:7" x14ac:dyDescent="0.25">
      <c r="A1187" s="94" t="str">
        <f>IF(SPtemplate2!A1187="","",SPtemplate2!A1187)</f>
        <v/>
      </c>
      <c r="B1187" s="94" t="str">
        <f>IF(SPtemplate2!G1187="","",SPtemplate2!G1187)</f>
        <v/>
      </c>
      <c r="C1187" s="94" t="str">
        <f>IF(SPtemplate2!C1187="","",SPtemplate2!C1187)</f>
        <v/>
      </c>
      <c r="D1187" s="94" t="str">
        <f>IF(SPtemplate2!D1187="","", SPtemplate2!D1187)</f>
        <v/>
      </c>
      <c r="E1187" s="94" t="str">
        <f>IF(SPtemplate2!E1187="","",SPtemplate2!E1187)</f>
        <v/>
      </c>
      <c r="F1187" s="94" t="s">
        <v>114</v>
      </c>
      <c r="G1187" s="94" t="str">
        <f>IF(SPtemplate2!C1187="","",SPtemplate2!C1187)</f>
        <v/>
      </c>
    </row>
    <row r="1188" spans="1:7" x14ac:dyDescent="0.25">
      <c r="A1188" s="94" t="str">
        <f>IF(SPtemplate2!A1188="","",SPtemplate2!A1188)</f>
        <v/>
      </c>
      <c r="B1188" s="94" t="str">
        <f>IF(SPtemplate2!G1188="","",SPtemplate2!G1188)</f>
        <v/>
      </c>
      <c r="C1188" s="94" t="str">
        <f>IF(SPtemplate2!C1188="","",SPtemplate2!C1188)</f>
        <v/>
      </c>
      <c r="D1188" s="94" t="str">
        <f>IF(SPtemplate2!D1188="","", SPtemplate2!D1188)</f>
        <v/>
      </c>
      <c r="E1188" s="94" t="str">
        <f>IF(SPtemplate2!E1188="","",SPtemplate2!E1188)</f>
        <v/>
      </c>
      <c r="F1188" s="94" t="s">
        <v>114</v>
      </c>
      <c r="G1188" s="94" t="str">
        <f>IF(SPtemplate2!C1188="","",SPtemplate2!C1188)</f>
        <v/>
      </c>
    </row>
    <row r="1189" spans="1:7" x14ac:dyDescent="0.25">
      <c r="A1189" s="94" t="str">
        <f>IF(SPtemplate2!A1189="","",SPtemplate2!A1189)</f>
        <v/>
      </c>
      <c r="B1189" s="94" t="str">
        <f>IF(SPtemplate2!G1189="","",SPtemplate2!G1189)</f>
        <v/>
      </c>
      <c r="C1189" s="94" t="str">
        <f>IF(SPtemplate2!C1189="","",SPtemplate2!C1189)</f>
        <v/>
      </c>
      <c r="D1189" s="94" t="str">
        <f>IF(SPtemplate2!D1189="","", SPtemplate2!D1189)</f>
        <v/>
      </c>
      <c r="E1189" s="94" t="str">
        <f>IF(SPtemplate2!E1189="","",SPtemplate2!E1189)</f>
        <v/>
      </c>
      <c r="F1189" s="94" t="s">
        <v>114</v>
      </c>
      <c r="G1189" s="94" t="str">
        <f>IF(SPtemplate2!C1189="","",SPtemplate2!C1189)</f>
        <v/>
      </c>
    </row>
    <row r="1190" spans="1:7" x14ac:dyDescent="0.25">
      <c r="A1190" s="94" t="str">
        <f>IF(SPtemplate2!A1190="","",SPtemplate2!A1190)</f>
        <v/>
      </c>
      <c r="B1190" s="94" t="str">
        <f>IF(SPtemplate2!G1190="","",SPtemplate2!G1190)</f>
        <v/>
      </c>
      <c r="C1190" s="94" t="str">
        <f>IF(SPtemplate2!C1190="","",SPtemplate2!C1190)</f>
        <v/>
      </c>
      <c r="D1190" s="94" t="str">
        <f>IF(SPtemplate2!D1190="","", SPtemplate2!D1190)</f>
        <v/>
      </c>
      <c r="E1190" s="94" t="str">
        <f>IF(SPtemplate2!E1190="","",SPtemplate2!E1190)</f>
        <v/>
      </c>
      <c r="F1190" s="94" t="s">
        <v>114</v>
      </c>
      <c r="G1190" s="94" t="str">
        <f>IF(SPtemplate2!C1190="","",SPtemplate2!C1190)</f>
        <v/>
      </c>
    </row>
    <row r="1191" spans="1:7" x14ac:dyDescent="0.25">
      <c r="A1191" s="94" t="str">
        <f>IF(SPtemplate2!A1191="","",SPtemplate2!A1191)</f>
        <v/>
      </c>
      <c r="B1191" s="94" t="str">
        <f>IF(SPtemplate2!G1191="","",SPtemplate2!G1191)</f>
        <v/>
      </c>
      <c r="C1191" s="94" t="str">
        <f>IF(SPtemplate2!C1191="","",SPtemplate2!C1191)</f>
        <v/>
      </c>
      <c r="D1191" s="94" t="str">
        <f>IF(SPtemplate2!D1191="","", SPtemplate2!D1191)</f>
        <v/>
      </c>
      <c r="E1191" s="94" t="str">
        <f>IF(SPtemplate2!E1191="","",SPtemplate2!E1191)</f>
        <v/>
      </c>
      <c r="F1191" s="94" t="s">
        <v>114</v>
      </c>
      <c r="G1191" s="94" t="str">
        <f>IF(SPtemplate2!C1191="","",SPtemplate2!C1191)</f>
        <v/>
      </c>
    </row>
    <row r="1192" spans="1:7" x14ac:dyDescent="0.25">
      <c r="A1192" s="94" t="str">
        <f>IF(SPtemplate2!A1192="","",SPtemplate2!A1192)</f>
        <v/>
      </c>
      <c r="B1192" s="94" t="str">
        <f>IF(SPtemplate2!G1192="","",SPtemplate2!G1192)</f>
        <v/>
      </c>
      <c r="C1192" s="94" t="str">
        <f>IF(SPtemplate2!C1192="","",SPtemplate2!C1192)</f>
        <v/>
      </c>
      <c r="D1192" s="94" t="str">
        <f>IF(SPtemplate2!D1192="","", SPtemplate2!D1192)</f>
        <v/>
      </c>
      <c r="E1192" s="94" t="str">
        <f>IF(SPtemplate2!E1192="","",SPtemplate2!E1192)</f>
        <v/>
      </c>
      <c r="F1192" s="94" t="s">
        <v>114</v>
      </c>
      <c r="G1192" s="94" t="str">
        <f>IF(SPtemplate2!C1192="","",SPtemplate2!C1192)</f>
        <v/>
      </c>
    </row>
    <row r="1193" spans="1:7" x14ac:dyDescent="0.25">
      <c r="A1193" s="94" t="str">
        <f>IF(SPtemplate2!A1193="","",SPtemplate2!A1193)</f>
        <v/>
      </c>
      <c r="B1193" s="94" t="str">
        <f>IF(SPtemplate2!G1193="","",SPtemplate2!G1193)</f>
        <v/>
      </c>
      <c r="C1193" s="94" t="str">
        <f>IF(SPtemplate2!C1193="","",SPtemplate2!C1193)</f>
        <v/>
      </c>
      <c r="D1193" s="94" t="str">
        <f>IF(SPtemplate2!D1193="","", SPtemplate2!D1193)</f>
        <v/>
      </c>
      <c r="E1193" s="94" t="str">
        <f>IF(SPtemplate2!E1193="","",SPtemplate2!E1193)</f>
        <v/>
      </c>
      <c r="F1193" s="94" t="s">
        <v>114</v>
      </c>
      <c r="G1193" s="94" t="str">
        <f>IF(SPtemplate2!C1193="","",SPtemplate2!C1193)</f>
        <v/>
      </c>
    </row>
    <row r="1194" spans="1:7" x14ac:dyDescent="0.25">
      <c r="A1194" s="94" t="str">
        <f>IF(SPtemplate2!A1194="","",SPtemplate2!A1194)</f>
        <v/>
      </c>
      <c r="B1194" s="94" t="str">
        <f>IF(SPtemplate2!G1194="","",SPtemplate2!G1194)</f>
        <v/>
      </c>
      <c r="C1194" s="94" t="str">
        <f>IF(SPtemplate2!C1194="","",SPtemplate2!C1194)</f>
        <v/>
      </c>
      <c r="D1194" s="94" t="str">
        <f>IF(SPtemplate2!D1194="","", SPtemplate2!D1194)</f>
        <v/>
      </c>
      <c r="E1194" s="94" t="str">
        <f>IF(SPtemplate2!E1194="","",SPtemplate2!E1194)</f>
        <v/>
      </c>
      <c r="F1194" s="94" t="s">
        <v>114</v>
      </c>
      <c r="G1194" s="94" t="str">
        <f>IF(SPtemplate2!C1194="","",SPtemplate2!C1194)</f>
        <v/>
      </c>
    </row>
    <row r="1195" spans="1:7" x14ac:dyDescent="0.25">
      <c r="A1195" s="94" t="str">
        <f>IF(SPtemplate2!A1195="","",SPtemplate2!A1195)</f>
        <v/>
      </c>
      <c r="B1195" s="94" t="str">
        <f>IF(SPtemplate2!G1195="","",SPtemplate2!G1195)</f>
        <v/>
      </c>
      <c r="C1195" s="94" t="str">
        <f>IF(SPtemplate2!C1195="","",SPtemplate2!C1195)</f>
        <v/>
      </c>
      <c r="D1195" s="94" t="str">
        <f>IF(SPtemplate2!D1195="","", SPtemplate2!D1195)</f>
        <v/>
      </c>
      <c r="E1195" s="94" t="str">
        <f>IF(SPtemplate2!E1195="","",SPtemplate2!E1195)</f>
        <v/>
      </c>
      <c r="F1195" s="94" t="s">
        <v>114</v>
      </c>
      <c r="G1195" s="94" t="str">
        <f>IF(SPtemplate2!C1195="","",SPtemplate2!C1195)</f>
        <v/>
      </c>
    </row>
    <row r="1196" spans="1:7" x14ac:dyDescent="0.25">
      <c r="A1196" s="94" t="str">
        <f>IF(SPtemplate2!A1196="","",SPtemplate2!A1196)</f>
        <v/>
      </c>
      <c r="B1196" s="94" t="str">
        <f>IF(SPtemplate2!G1196="","",SPtemplate2!G1196)</f>
        <v/>
      </c>
      <c r="C1196" s="94" t="str">
        <f>IF(SPtemplate2!C1196="","",SPtemplate2!C1196)</f>
        <v/>
      </c>
      <c r="D1196" s="94" t="str">
        <f>IF(SPtemplate2!D1196="","", SPtemplate2!D1196)</f>
        <v/>
      </c>
      <c r="E1196" s="94" t="str">
        <f>IF(SPtemplate2!E1196="","",SPtemplate2!E1196)</f>
        <v/>
      </c>
      <c r="F1196" s="94" t="s">
        <v>114</v>
      </c>
      <c r="G1196" s="94" t="str">
        <f>IF(SPtemplate2!C1196="","",SPtemplate2!C1196)</f>
        <v/>
      </c>
    </row>
    <row r="1197" spans="1:7" x14ac:dyDescent="0.25">
      <c r="A1197" s="94" t="str">
        <f>IF(SPtemplate2!A1197="","",SPtemplate2!A1197)</f>
        <v/>
      </c>
      <c r="B1197" s="94" t="str">
        <f>IF(SPtemplate2!G1197="","",SPtemplate2!G1197)</f>
        <v/>
      </c>
      <c r="C1197" s="94" t="str">
        <f>IF(SPtemplate2!C1197="","",SPtemplate2!C1197)</f>
        <v/>
      </c>
      <c r="D1197" s="94" t="str">
        <f>IF(SPtemplate2!D1197="","", SPtemplate2!D1197)</f>
        <v/>
      </c>
      <c r="E1197" s="94" t="str">
        <f>IF(SPtemplate2!E1197="","",SPtemplate2!E1197)</f>
        <v/>
      </c>
      <c r="F1197" s="94" t="s">
        <v>114</v>
      </c>
      <c r="G1197" s="94" t="str">
        <f>IF(SPtemplate2!C1197="","",SPtemplate2!C1197)</f>
        <v/>
      </c>
    </row>
    <row r="1198" spans="1:7" x14ac:dyDescent="0.25">
      <c r="A1198" s="94" t="str">
        <f>IF(SPtemplate2!A1198="","",SPtemplate2!A1198)</f>
        <v/>
      </c>
      <c r="B1198" s="94" t="str">
        <f>IF(SPtemplate2!G1198="","",SPtemplate2!G1198)</f>
        <v/>
      </c>
      <c r="C1198" s="94" t="str">
        <f>IF(SPtemplate2!C1198="","",SPtemplate2!C1198)</f>
        <v/>
      </c>
      <c r="D1198" s="94" t="str">
        <f>IF(SPtemplate2!D1198="","", SPtemplate2!D1198)</f>
        <v/>
      </c>
      <c r="E1198" s="94" t="str">
        <f>IF(SPtemplate2!E1198="","",SPtemplate2!E1198)</f>
        <v/>
      </c>
      <c r="F1198" s="94" t="s">
        <v>114</v>
      </c>
      <c r="G1198" s="94" t="str">
        <f>IF(SPtemplate2!C1198="","",SPtemplate2!C1198)</f>
        <v/>
      </c>
    </row>
    <row r="1199" spans="1:7" x14ac:dyDescent="0.25">
      <c r="A1199" s="94" t="str">
        <f>IF(SPtemplate2!A1199="","",SPtemplate2!A1199)</f>
        <v/>
      </c>
      <c r="B1199" s="94" t="str">
        <f>IF(SPtemplate2!G1199="","",SPtemplate2!G1199)</f>
        <v/>
      </c>
      <c r="C1199" s="94" t="str">
        <f>IF(SPtemplate2!C1199="","",SPtemplate2!C1199)</f>
        <v/>
      </c>
      <c r="D1199" s="94" t="str">
        <f>IF(SPtemplate2!D1199="","", SPtemplate2!D1199)</f>
        <v/>
      </c>
      <c r="E1199" s="94" t="str">
        <f>IF(SPtemplate2!E1199="","",SPtemplate2!E1199)</f>
        <v/>
      </c>
      <c r="F1199" s="94" t="s">
        <v>114</v>
      </c>
      <c r="G1199" s="94" t="str">
        <f>IF(SPtemplate2!C1199="","",SPtemplate2!C1199)</f>
        <v/>
      </c>
    </row>
    <row r="1200" spans="1:7" x14ac:dyDescent="0.25">
      <c r="A1200" s="94" t="str">
        <f>IF(SPtemplate2!A1200="","",SPtemplate2!A1200)</f>
        <v/>
      </c>
      <c r="B1200" s="94" t="str">
        <f>IF(SPtemplate2!G1200="","",SPtemplate2!G1200)</f>
        <v/>
      </c>
      <c r="C1200" s="94" t="str">
        <f>IF(SPtemplate2!C1200="","",SPtemplate2!C1200)</f>
        <v/>
      </c>
      <c r="D1200" s="94" t="str">
        <f>IF(SPtemplate2!D1200="","", SPtemplate2!D1200)</f>
        <v/>
      </c>
      <c r="E1200" s="94" t="str">
        <f>IF(SPtemplate2!E1200="","",SPtemplate2!E1200)</f>
        <v/>
      </c>
      <c r="F1200" s="94" t="s">
        <v>114</v>
      </c>
      <c r="G1200" s="94" t="str">
        <f>IF(SPtemplate2!C1200="","",SPtemplate2!C1200)</f>
        <v/>
      </c>
    </row>
    <row r="1201" spans="1:7" x14ac:dyDescent="0.25">
      <c r="A1201" s="94" t="str">
        <f>IF(SPtemplate2!A1201="","",SPtemplate2!A1201)</f>
        <v/>
      </c>
      <c r="B1201" s="94" t="str">
        <f>IF(SPtemplate2!G1201="","",SPtemplate2!G1201)</f>
        <v/>
      </c>
      <c r="C1201" s="94" t="str">
        <f>IF(SPtemplate2!C1201="","",SPtemplate2!C1201)</f>
        <v/>
      </c>
      <c r="D1201" s="94" t="str">
        <f>IF(SPtemplate2!D1201="","", SPtemplate2!D1201)</f>
        <v/>
      </c>
      <c r="E1201" s="94" t="str">
        <f>IF(SPtemplate2!E1201="","",SPtemplate2!E1201)</f>
        <v/>
      </c>
      <c r="F1201" s="94" t="s">
        <v>114</v>
      </c>
      <c r="G1201" s="94" t="str">
        <f>IF(SPtemplate2!C1201="","",SPtemplate2!C1201)</f>
        <v/>
      </c>
    </row>
    <row r="1202" spans="1:7" x14ac:dyDescent="0.25">
      <c r="A1202" s="94" t="str">
        <f>IF(SPtemplate2!A1202="","",SPtemplate2!A1202)</f>
        <v/>
      </c>
      <c r="B1202" s="94" t="str">
        <f>IF(SPtemplate2!G1202="","",SPtemplate2!G1202)</f>
        <v/>
      </c>
      <c r="C1202" s="94" t="str">
        <f>IF(SPtemplate2!C1202="","",SPtemplate2!C1202)</f>
        <v/>
      </c>
      <c r="D1202" s="94" t="str">
        <f>IF(SPtemplate2!D1202="","", SPtemplate2!D1202)</f>
        <v/>
      </c>
      <c r="E1202" s="94" t="str">
        <f>IF(SPtemplate2!E1202="","",SPtemplate2!E1202)</f>
        <v/>
      </c>
      <c r="F1202" s="94" t="s">
        <v>114</v>
      </c>
      <c r="G1202" s="94" t="str">
        <f>IF(SPtemplate2!C1202="","",SPtemplate2!C1202)</f>
        <v/>
      </c>
    </row>
    <row r="1203" spans="1:7" x14ac:dyDescent="0.25">
      <c r="A1203" s="94" t="str">
        <f>IF(SPtemplate2!A1203="","",SPtemplate2!A1203)</f>
        <v/>
      </c>
      <c r="B1203" s="94" t="str">
        <f>IF(SPtemplate2!G1203="","",SPtemplate2!G1203)</f>
        <v/>
      </c>
      <c r="C1203" s="94" t="str">
        <f>IF(SPtemplate2!C1203="","",SPtemplate2!C1203)</f>
        <v/>
      </c>
      <c r="D1203" s="94" t="str">
        <f>IF(SPtemplate2!D1203="","", SPtemplate2!D1203)</f>
        <v/>
      </c>
      <c r="E1203" s="94" t="str">
        <f>IF(SPtemplate2!E1203="","",SPtemplate2!E1203)</f>
        <v/>
      </c>
      <c r="F1203" s="94" t="s">
        <v>114</v>
      </c>
      <c r="G1203" s="94" t="str">
        <f>IF(SPtemplate2!C1203="","",SPtemplate2!C1203)</f>
        <v/>
      </c>
    </row>
    <row r="1204" spans="1:7" x14ac:dyDescent="0.25">
      <c r="A1204" s="94" t="str">
        <f>IF(SPtemplate2!A1204="","",SPtemplate2!A1204)</f>
        <v/>
      </c>
      <c r="B1204" s="94" t="str">
        <f>IF(SPtemplate2!G1204="","",SPtemplate2!G1204)</f>
        <v/>
      </c>
      <c r="C1204" s="94" t="str">
        <f>IF(SPtemplate2!C1204="","",SPtemplate2!C1204)</f>
        <v/>
      </c>
      <c r="D1204" s="94" t="str">
        <f>IF(SPtemplate2!D1204="","", SPtemplate2!D1204)</f>
        <v/>
      </c>
      <c r="E1204" s="94" t="str">
        <f>IF(SPtemplate2!E1204="","",SPtemplate2!E1204)</f>
        <v/>
      </c>
      <c r="F1204" s="94" t="s">
        <v>114</v>
      </c>
      <c r="G1204" s="94" t="str">
        <f>IF(SPtemplate2!C1204="","",SPtemplate2!C1204)</f>
        <v/>
      </c>
    </row>
    <row r="1205" spans="1:7" x14ac:dyDescent="0.25">
      <c r="A1205" s="94" t="str">
        <f>IF(SPtemplate2!A1205="","",SPtemplate2!A1205)</f>
        <v/>
      </c>
      <c r="B1205" s="94" t="str">
        <f>IF(SPtemplate2!G1205="","",SPtemplate2!G1205)</f>
        <v/>
      </c>
      <c r="C1205" s="94" t="str">
        <f>IF(SPtemplate2!C1205="","",SPtemplate2!C1205)</f>
        <v/>
      </c>
      <c r="D1205" s="94" t="str">
        <f>IF(SPtemplate2!D1205="","", SPtemplate2!D1205)</f>
        <v/>
      </c>
      <c r="E1205" s="94" t="str">
        <f>IF(SPtemplate2!E1205="","",SPtemplate2!E1205)</f>
        <v/>
      </c>
      <c r="F1205" s="94" t="s">
        <v>114</v>
      </c>
      <c r="G1205" s="94" t="str">
        <f>IF(SPtemplate2!C1205="","",SPtemplate2!C1205)</f>
        <v/>
      </c>
    </row>
    <row r="1206" spans="1:7" x14ac:dyDescent="0.25">
      <c r="A1206" s="94" t="str">
        <f>IF(SPtemplate2!A1206="","",SPtemplate2!A1206)</f>
        <v/>
      </c>
      <c r="B1206" s="94" t="str">
        <f>IF(SPtemplate2!G1206="","",SPtemplate2!G1206)</f>
        <v/>
      </c>
      <c r="C1206" s="94" t="str">
        <f>IF(SPtemplate2!C1206="","",SPtemplate2!C1206)</f>
        <v/>
      </c>
      <c r="D1206" s="94" t="str">
        <f>IF(SPtemplate2!D1206="","", SPtemplate2!D1206)</f>
        <v/>
      </c>
      <c r="E1206" s="94" t="str">
        <f>IF(SPtemplate2!E1206="","",SPtemplate2!E1206)</f>
        <v/>
      </c>
      <c r="F1206" s="94" t="s">
        <v>114</v>
      </c>
      <c r="G1206" s="94" t="str">
        <f>IF(SPtemplate2!C1206="","",SPtemplate2!C1206)</f>
        <v/>
      </c>
    </row>
    <row r="1207" spans="1:7" x14ac:dyDescent="0.25">
      <c r="A1207" s="94" t="str">
        <f>IF(SPtemplate2!A1207="","",SPtemplate2!A1207)</f>
        <v/>
      </c>
      <c r="B1207" s="94" t="str">
        <f>IF(SPtemplate2!G1207="","",SPtemplate2!G1207)</f>
        <v/>
      </c>
      <c r="C1207" s="94" t="str">
        <f>IF(SPtemplate2!C1207="","",SPtemplate2!C1207)</f>
        <v/>
      </c>
      <c r="D1207" s="94" t="str">
        <f>IF(SPtemplate2!D1207="","", SPtemplate2!D1207)</f>
        <v/>
      </c>
      <c r="E1207" s="94" t="str">
        <f>IF(SPtemplate2!E1207="","",SPtemplate2!E1207)</f>
        <v/>
      </c>
      <c r="F1207" s="94" t="s">
        <v>114</v>
      </c>
      <c r="G1207" s="94" t="str">
        <f>IF(SPtemplate2!C1207="","",SPtemplate2!C1207)</f>
        <v/>
      </c>
    </row>
    <row r="1208" spans="1:7" x14ac:dyDescent="0.25">
      <c r="A1208" s="94" t="str">
        <f>IF(SPtemplate2!A1208="","",SPtemplate2!A1208)</f>
        <v/>
      </c>
      <c r="B1208" s="94" t="str">
        <f>IF(SPtemplate2!G1208="","",SPtemplate2!G1208)</f>
        <v/>
      </c>
      <c r="C1208" s="94" t="str">
        <f>IF(SPtemplate2!C1208="","",SPtemplate2!C1208)</f>
        <v/>
      </c>
      <c r="D1208" s="94" t="str">
        <f>IF(SPtemplate2!D1208="","", SPtemplate2!D1208)</f>
        <v/>
      </c>
      <c r="E1208" s="94" t="str">
        <f>IF(SPtemplate2!E1208="","",SPtemplate2!E1208)</f>
        <v/>
      </c>
      <c r="F1208" s="94" t="s">
        <v>114</v>
      </c>
      <c r="G1208" s="94" t="str">
        <f>IF(SPtemplate2!C1208="","",SPtemplate2!C1208)</f>
        <v/>
      </c>
    </row>
    <row r="1209" spans="1:7" x14ac:dyDescent="0.25">
      <c r="A1209" s="94" t="str">
        <f>IF(SPtemplate2!A1209="","",SPtemplate2!A1209)</f>
        <v/>
      </c>
      <c r="B1209" s="94" t="str">
        <f>IF(SPtemplate2!G1209="","",SPtemplate2!G1209)</f>
        <v/>
      </c>
      <c r="C1209" s="94" t="str">
        <f>IF(SPtemplate2!C1209="","",SPtemplate2!C1209)</f>
        <v/>
      </c>
      <c r="D1209" s="94" t="str">
        <f>IF(SPtemplate2!D1209="","", SPtemplate2!D1209)</f>
        <v/>
      </c>
      <c r="E1209" s="94" t="str">
        <f>IF(SPtemplate2!E1209="","",SPtemplate2!E1209)</f>
        <v/>
      </c>
      <c r="F1209" s="94" t="s">
        <v>114</v>
      </c>
      <c r="G1209" s="94" t="str">
        <f>IF(SPtemplate2!C1209="","",SPtemplate2!C1209)</f>
        <v/>
      </c>
    </row>
    <row r="1210" spans="1:7" x14ac:dyDescent="0.25">
      <c r="A1210" s="94" t="str">
        <f>IF(SPtemplate2!A1210="","",SPtemplate2!A1210)</f>
        <v/>
      </c>
      <c r="B1210" s="94" t="str">
        <f>IF(SPtemplate2!G1210="","",SPtemplate2!G1210)</f>
        <v/>
      </c>
      <c r="C1210" s="94" t="str">
        <f>IF(SPtemplate2!C1210="","",SPtemplate2!C1210)</f>
        <v/>
      </c>
      <c r="D1210" s="94" t="str">
        <f>IF(SPtemplate2!D1210="","", SPtemplate2!D1210)</f>
        <v/>
      </c>
      <c r="E1210" s="94" t="str">
        <f>IF(SPtemplate2!E1210="","",SPtemplate2!E1210)</f>
        <v/>
      </c>
      <c r="F1210" s="94" t="s">
        <v>114</v>
      </c>
      <c r="G1210" s="94" t="str">
        <f>IF(SPtemplate2!C1210="","",SPtemplate2!C1210)</f>
        <v/>
      </c>
    </row>
    <row r="1211" spans="1:7" x14ac:dyDescent="0.25">
      <c r="A1211" s="94" t="str">
        <f>IF(SPtemplate2!A1211="","",SPtemplate2!A1211)</f>
        <v/>
      </c>
      <c r="B1211" s="94" t="str">
        <f>IF(SPtemplate2!G1211="","",SPtemplate2!G1211)</f>
        <v/>
      </c>
      <c r="C1211" s="94" t="str">
        <f>IF(SPtemplate2!C1211="","",SPtemplate2!C1211)</f>
        <v/>
      </c>
      <c r="D1211" s="94" t="str">
        <f>IF(SPtemplate2!D1211="","", SPtemplate2!D1211)</f>
        <v/>
      </c>
      <c r="E1211" s="94" t="str">
        <f>IF(SPtemplate2!E1211="","",SPtemplate2!E1211)</f>
        <v/>
      </c>
      <c r="F1211" s="94" t="s">
        <v>114</v>
      </c>
      <c r="G1211" s="94" t="str">
        <f>IF(SPtemplate2!C1211="","",SPtemplate2!C1211)</f>
        <v/>
      </c>
    </row>
    <row r="1212" spans="1:7" x14ac:dyDescent="0.25">
      <c r="A1212" s="94" t="str">
        <f>IF(SPtemplate2!A1212="","",SPtemplate2!A1212)</f>
        <v/>
      </c>
      <c r="B1212" s="94" t="str">
        <f>IF(SPtemplate2!G1212="","",SPtemplate2!G1212)</f>
        <v/>
      </c>
      <c r="C1212" s="94" t="str">
        <f>IF(SPtemplate2!C1212="","",SPtemplate2!C1212)</f>
        <v/>
      </c>
      <c r="D1212" s="94" t="str">
        <f>IF(SPtemplate2!D1212="","", SPtemplate2!D1212)</f>
        <v/>
      </c>
      <c r="E1212" s="94" t="str">
        <f>IF(SPtemplate2!E1212="","",SPtemplate2!E1212)</f>
        <v/>
      </c>
      <c r="F1212" s="94" t="s">
        <v>114</v>
      </c>
      <c r="G1212" s="94" t="str">
        <f>IF(SPtemplate2!C1212="","",SPtemplate2!C1212)</f>
        <v/>
      </c>
    </row>
    <row r="1213" spans="1:7" x14ac:dyDescent="0.25">
      <c r="A1213" s="94" t="str">
        <f>IF(SPtemplate2!A1213="","",SPtemplate2!A1213)</f>
        <v/>
      </c>
      <c r="B1213" s="94" t="str">
        <f>IF(SPtemplate2!G1213="","",SPtemplate2!G1213)</f>
        <v/>
      </c>
      <c r="C1213" s="94" t="str">
        <f>IF(SPtemplate2!C1213="","",SPtemplate2!C1213)</f>
        <v/>
      </c>
      <c r="D1213" s="94" t="str">
        <f>IF(SPtemplate2!D1213="","", SPtemplate2!D1213)</f>
        <v/>
      </c>
      <c r="E1213" s="94" t="str">
        <f>IF(SPtemplate2!E1213="","",SPtemplate2!E1213)</f>
        <v/>
      </c>
      <c r="F1213" s="94" t="s">
        <v>114</v>
      </c>
      <c r="G1213" s="94" t="str">
        <f>IF(SPtemplate2!C1213="","",SPtemplate2!C1213)</f>
        <v/>
      </c>
    </row>
    <row r="1214" spans="1:7" x14ac:dyDescent="0.25">
      <c r="A1214" s="94" t="str">
        <f>IF(SPtemplate2!A1214="","",SPtemplate2!A1214)</f>
        <v/>
      </c>
      <c r="B1214" s="94" t="str">
        <f>IF(SPtemplate2!G1214="","",SPtemplate2!G1214)</f>
        <v/>
      </c>
      <c r="C1214" s="94" t="str">
        <f>IF(SPtemplate2!C1214="","",SPtemplate2!C1214)</f>
        <v/>
      </c>
      <c r="D1214" s="94" t="str">
        <f>IF(SPtemplate2!D1214="","", SPtemplate2!D1214)</f>
        <v/>
      </c>
      <c r="E1214" s="94" t="str">
        <f>IF(SPtemplate2!E1214="","",SPtemplate2!E1214)</f>
        <v/>
      </c>
      <c r="F1214" s="94" t="s">
        <v>114</v>
      </c>
      <c r="G1214" s="94" t="str">
        <f>IF(SPtemplate2!C1214="","",SPtemplate2!C1214)</f>
        <v/>
      </c>
    </row>
    <row r="1215" spans="1:7" x14ac:dyDescent="0.25">
      <c r="A1215" s="94" t="str">
        <f>IF(SPtemplate2!A1215="","",SPtemplate2!A1215)</f>
        <v/>
      </c>
      <c r="B1215" s="94" t="str">
        <f>IF(SPtemplate2!G1215="","",SPtemplate2!G1215)</f>
        <v/>
      </c>
      <c r="C1215" s="94" t="str">
        <f>IF(SPtemplate2!C1215="","",SPtemplate2!C1215)</f>
        <v/>
      </c>
      <c r="D1215" s="94" t="str">
        <f>IF(SPtemplate2!D1215="","", SPtemplate2!D1215)</f>
        <v/>
      </c>
      <c r="E1215" s="94" t="str">
        <f>IF(SPtemplate2!E1215="","",SPtemplate2!E1215)</f>
        <v/>
      </c>
      <c r="F1215" s="94" t="s">
        <v>114</v>
      </c>
      <c r="G1215" s="94" t="str">
        <f>IF(SPtemplate2!C1215="","",SPtemplate2!C1215)</f>
        <v/>
      </c>
    </row>
    <row r="1216" spans="1:7" x14ac:dyDescent="0.25">
      <c r="A1216" s="94" t="str">
        <f>IF(SPtemplate2!A1216="","",SPtemplate2!A1216)</f>
        <v/>
      </c>
      <c r="B1216" s="94" t="str">
        <f>IF(SPtemplate2!G1216="","",SPtemplate2!G1216)</f>
        <v/>
      </c>
      <c r="C1216" s="94" t="str">
        <f>IF(SPtemplate2!C1216="","",SPtemplate2!C1216)</f>
        <v/>
      </c>
      <c r="D1216" s="94" t="str">
        <f>IF(SPtemplate2!D1216="","", SPtemplate2!D1216)</f>
        <v/>
      </c>
      <c r="E1216" s="94" t="str">
        <f>IF(SPtemplate2!E1216="","",SPtemplate2!E1216)</f>
        <v/>
      </c>
      <c r="F1216" s="94" t="s">
        <v>114</v>
      </c>
      <c r="G1216" s="94" t="str">
        <f>IF(SPtemplate2!C1216="","",SPtemplate2!C1216)</f>
        <v/>
      </c>
    </row>
    <row r="1217" spans="1:7" x14ac:dyDescent="0.25">
      <c r="A1217" s="94" t="str">
        <f>IF(SPtemplate2!A1217="","",SPtemplate2!A1217)</f>
        <v/>
      </c>
      <c r="B1217" s="94" t="str">
        <f>IF(SPtemplate2!G1217="","",SPtemplate2!G1217)</f>
        <v/>
      </c>
      <c r="C1217" s="94" t="str">
        <f>IF(SPtemplate2!C1217="","",SPtemplate2!C1217)</f>
        <v/>
      </c>
      <c r="D1217" s="94" t="str">
        <f>IF(SPtemplate2!D1217="","", SPtemplate2!D1217)</f>
        <v/>
      </c>
      <c r="E1217" s="94" t="str">
        <f>IF(SPtemplate2!E1217="","",SPtemplate2!E1217)</f>
        <v/>
      </c>
      <c r="F1217" s="94" t="s">
        <v>114</v>
      </c>
      <c r="G1217" s="94" t="str">
        <f>IF(SPtemplate2!C1217="","",SPtemplate2!C1217)</f>
        <v/>
      </c>
    </row>
    <row r="1218" spans="1:7" x14ac:dyDescent="0.25">
      <c r="A1218" s="94" t="str">
        <f>IF(SPtemplate2!A1218="","",SPtemplate2!A1218)</f>
        <v/>
      </c>
      <c r="B1218" s="94" t="str">
        <f>IF(SPtemplate2!G1218="","",SPtemplate2!G1218)</f>
        <v/>
      </c>
      <c r="C1218" s="94" t="str">
        <f>IF(SPtemplate2!C1218="","",SPtemplate2!C1218)</f>
        <v/>
      </c>
      <c r="D1218" s="94" t="str">
        <f>IF(SPtemplate2!D1218="","", SPtemplate2!D1218)</f>
        <v/>
      </c>
      <c r="E1218" s="94" t="str">
        <f>IF(SPtemplate2!E1218="","",SPtemplate2!E1218)</f>
        <v/>
      </c>
      <c r="F1218" s="94" t="s">
        <v>114</v>
      </c>
      <c r="G1218" s="94" t="str">
        <f>IF(SPtemplate2!C1218="","",SPtemplate2!C1218)</f>
        <v/>
      </c>
    </row>
    <row r="1219" spans="1:7" x14ac:dyDescent="0.25">
      <c r="A1219" s="94" t="str">
        <f>IF(SPtemplate2!A1219="","",SPtemplate2!A1219)</f>
        <v/>
      </c>
      <c r="B1219" s="94" t="str">
        <f>IF(SPtemplate2!G1219="","",SPtemplate2!G1219)</f>
        <v/>
      </c>
      <c r="C1219" s="94" t="str">
        <f>IF(SPtemplate2!C1219="","",SPtemplate2!C1219)</f>
        <v/>
      </c>
      <c r="D1219" s="94" t="str">
        <f>IF(SPtemplate2!D1219="","", SPtemplate2!D1219)</f>
        <v/>
      </c>
      <c r="E1219" s="94" t="str">
        <f>IF(SPtemplate2!E1219="","",SPtemplate2!E1219)</f>
        <v/>
      </c>
      <c r="F1219" s="94" t="s">
        <v>114</v>
      </c>
      <c r="G1219" s="94" t="str">
        <f>IF(SPtemplate2!C1219="","",SPtemplate2!C1219)</f>
        <v/>
      </c>
    </row>
    <row r="1220" spans="1:7" x14ac:dyDescent="0.25">
      <c r="A1220" s="94" t="str">
        <f>IF(SPtemplate2!A1220="","",SPtemplate2!A1220)</f>
        <v/>
      </c>
      <c r="B1220" s="94" t="str">
        <f>IF(SPtemplate2!G1220="","",SPtemplate2!G1220)</f>
        <v/>
      </c>
      <c r="C1220" s="94" t="str">
        <f>IF(SPtemplate2!C1220="","",SPtemplate2!C1220)</f>
        <v/>
      </c>
      <c r="D1220" s="94" t="str">
        <f>IF(SPtemplate2!D1220="","", SPtemplate2!D1220)</f>
        <v/>
      </c>
      <c r="E1220" s="94" t="str">
        <f>IF(SPtemplate2!E1220="","",SPtemplate2!E1220)</f>
        <v/>
      </c>
      <c r="F1220" s="94" t="s">
        <v>114</v>
      </c>
      <c r="G1220" s="94" t="str">
        <f>IF(SPtemplate2!C1220="","",SPtemplate2!C1220)</f>
        <v/>
      </c>
    </row>
    <row r="1221" spans="1:7" x14ac:dyDescent="0.25">
      <c r="A1221" s="94" t="str">
        <f>IF(SPtemplate2!A1221="","",SPtemplate2!A1221)</f>
        <v/>
      </c>
      <c r="B1221" s="94" t="str">
        <f>IF(SPtemplate2!G1221="","",SPtemplate2!G1221)</f>
        <v/>
      </c>
      <c r="C1221" s="94" t="str">
        <f>IF(SPtemplate2!C1221="","",SPtemplate2!C1221)</f>
        <v/>
      </c>
      <c r="D1221" s="94" t="str">
        <f>IF(SPtemplate2!D1221="","", SPtemplate2!D1221)</f>
        <v/>
      </c>
      <c r="E1221" s="94" t="str">
        <f>IF(SPtemplate2!E1221="","",SPtemplate2!E1221)</f>
        <v/>
      </c>
      <c r="F1221" s="94" t="s">
        <v>114</v>
      </c>
      <c r="G1221" s="94" t="str">
        <f>IF(SPtemplate2!C1221="","",SPtemplate2!C1221)</f>
        <v/>
      </c>
    </row>
    <row r="1222" spans="1:7" x14ac:dyDescent="0.25">
      <c r="A1222" s="94" t="str">
        <f>IF(SPtemplate2!A1222="","",SPtemplate2!A1222)</f>
        <v/>
      </c>
      <c r="B1222" s="94" t="str">
        <f>IF(SPtemplate2!G1222="","",SPtemplate2!G1222)</f>
        <v/>
      </c>
      <c r="C1222" s="94" t="str">
        <f>IF(SPtemplate2!C1222="","",SPtemplate2!C1222)</f>
        <v/>
      </c>
      <c r="D1222" s="94" t="str">
        <f>IF(SPtemplate2!D1222="","", SPtemplate2!D1222)</f>
        <v/>
      </c>
      <c r="E1222" s="94" t="str">
        <f>IF(SPtemplate2!E1222="","",SPtemplate2!E1222)</f>
        <v/>
      </c>
      <c r="F1222" s="94" t="s">
        <v>114</v>
      </c>
      <c r="G1222" s="94" t="str">
        <f>IF(SPtemplate2!C1222="","",SPtemplate2!C1222)</f>
        <v/>
      </c>
    </row>
    <row r="1223" spans="1:7" x14ac:dyDescent="0.25">
      <c r="A1223" s="94" t="str">
        <f>IF(SPtemplate2!A1223="","",SPtemplate2!A1223)</f>
        <v/>
      </c>
      <c r="B1223" s="94" t="str">
        <f>IF(SPtemplate2!G1223="","",SPtemplate2!G1223)</f>
        <v/>
      </c>
      <c r="C1223" s="94" t="str">
        <f>IF(SPtemplate2!C1223="","",SPtemplate2!C1223)</f>
        <v/>
      </c>
      <c r="D1223" s="94" t="str">
        <f>IF(SPtemplate2!D1223="","", SPtemplate2!D1223)</f>
        <v/>
      </c>
      <c r="E1223" s="94" t="str">
        <f>IF(SPtemplate2!E1223="","",SPtemplate2!E1223)</f>
        <v/>
      </c>
      <c r="F1223" s="94" t="s">
        <v>114</v>
      </c>
      <c r="G1223" s="94" t="str">
        <f>IF(SPtemplate2!C1223="","",SPtemplate2!C1223)</f>
        <v/>
      </c>
    </row>
    <row r="1224" spans="1:7" x14ac:dyDescent="0.25">
      <c r="A1224" s="94" t="str">
        <f>IF(SPtemplate2!A1224="","",SPtemplate2!A1224)</f>
        <v/>
      </c>
      <c r="B1224" s="94" t="str">
        <f>IF(SPtemplate2!G1224="","",SPtemplate2!G1224)</f>
        <v/>
      </c>
      <c r="C1224" s="94" t="str">
        <f>IF(SPtemplate2!C1224="","",SPtemplate2!C1224)</f>
        <v/>
      </c>
      <c r="D1224" s="94" t="str">
        <f>IF(SPtemplate2!D1224="","", SPtemplate2!D1224)</f>
        <v/>
      </c>
      <c r="E1224" s="94" t="str">
        <f>IF(SPtemplate2!E1224="","",SPtemplate2!E1224)</f>
        <v/>
      </c>
      <c r="F1224" s="94" t="s">
        <v>114</v>
      </c>
      <c r="G1224" s="94" t="str">
        <f>IF(SPtemplate2!C1224="","",SPtemplate2!C1224)</f>
        <v/>
      </c>
    </row>
    <row r="1225" spans="1:7" x14ac:dyDescent="0.25">
      <c r="A1225" s="94" t="str">
        <f>IF(SPtemplate2!A1225="","",SPtemplate2!A1225)</f>
        <v/>
      </c>
      <c r="B1225" s="94" t="str">
        <f>IF(SPtemplate2!G1225="","",SPtemplate2!G1225)</f>
        <v/>
      </c>
      <c r="C1225" s="94" t="str">
        <f>IF(SPtemplate2!C1225="","",SPtemplate2!C1225)</f>
        <v/>
      </c>
      <c r="D1225" s="94" t="str">
        <f>IF(SPtemplate2!D1225="","", SPtemplate2!D1225)</f>
        <v/>
      </c>
      <c r="E1225" s="94" t="str">
        <f>IF(SPtemplate2!E1225="","",SPtemplate2!E1225)</f>
        <v/>
      </c>
      <c r="F1225" s="94" t="s">
        <v>114</v>
      </c>
      <c r="G1225" s="94" t="str">
        <f>IF(SPtemplate2!C1225="","",SPtemplate2!C1225)</f>
        <v/>
      </c>
    </row>
    <row r="1226" spans="1:7" x14ac:dyDescent="0.25">
      <c r="A1226" s="94" t="str">
        <f>IF(SPtemplate2!A1226="","",SPtemplate2!A1226)</f>
        <v/>
      </c>
      <c r="B1226" s="94" t="str">
        <f>IF(SPtemplate2!G1226="","",SPtemplate2!G1226)</f>
        <v/>
      </c>
      <c r="C1226" s="94" t="str">
        <f>IF(SPtemplate2!C1226="","",SPtemplate2!C1226)</f>
        <v/>
      </c>
      <c r="D1226" s="94" t="str">
        <f>IF(SPtemplate2!D1226="","", SPtemplate2!D1226)</f>
        <v/>
      </c>
      <c r="E1226" s="94" t="str">
        <f>IF(SPtemplate2!E1226="","",SPtemplate2!E1226)</f>
        <v/>
      </c>
      <c r="F1226" s="94" t="s">
        <v>114</v>
      </c>
      <c r="G1226" s="94" t="str">
        <f>IF(SPtemplate2!C1226="","",SPtemplate2!C1226)</f>
        <v/>
      </c>
    </row>
    <row r="1227" spans="1:7" x14ac:dyDescent="0.25">
      <c r="A1227" s="94" t="str">
        <f>IF(SPtemplate2!A1227="","",SPtemplate2!A1227)</f>
        <v/>
      </c>
      <c r="B1227" s="94" t="str">
        <f>IF(SPtemplate2!G1227="","",SPtemplate2!G1227)</f>
        <v/>
      </c>
      <c r="C1227" s="94" t="str">
        <f>IF(SPtemplate2!C1227="","",SPtemplate2!C1227)</f>
        <v/>
      </c>
      <c r="D1227" s="94" t="str">
        <f>IF(SPtemplate2!D1227="","", SPtemplate2!D1227)</f>
        <v/>
      </c>
      <c r="E1227" s="94" t="str">
        <f>IF(SPtemplate2!E1227="","",SPtemplate2!E1227)</f>
        <v/>
      </c>
      <c r="F1227" s="94" t="s">
        <v>114</v>
      </c>
      <c r="G1227" s="94" t="str">
        <f>IF(SPtemplate2!C1227="","",SPtemplate2!C1227)</f>
        <v/>
      </c>
    </row>
    <row r="1228" spans="1:7" x14ac:dyDescent="0.25">
      <c r="A1228" s="94" t="str">
        <f>IF(SPtemplate2!A1228="","",SPtemplate2!A1228)</f>
        <v/>
      </c>
      <c r="B1228" s="94" t="str">
        <f>IF(SPtemplate2!G1228="","",SPtemplate2!G1228)</f>
        <v/>
      </c>
      <c r="C1228" s="94" t="str">
        <f>IF(SPtemplate2!C1228="","",SPtemplate2!C1228)</f>
        <v/>
      </c>
      <c r="D1228" s="94" t="str">
        <f>IF(SPtemplate2!D1228="","", SPtemplate2!D1228)</f>
        <v/>
      </c>
      <c r="E1228" s="94" t="str">
        <f>IF(SPtemplate2!E1228="","",SPtemplate2!E1228)</f>
        <v/>
      </c>
      <c r="F1228" s="94" t="s">
        <v>114</v>
      </c>
      <c r="G1228" s="94" t="str">
        <f>IF(SPtemplate2!C1228="","",SPtemplate2!C1228)</f>
        <v/>
      </c>
    </row>
    <row r="1229" spans="1:7" x14ac:dyDescent="0.25">
      <c r="A1229" s="94" t="str">
        <f>IF(SPtemplate2!A1229="","",SPtemplate2!A1229)</f>
        <v/>
      </c>
      <c r="B1229" s="94" t="str">
        <f>IF(SPtemplate2!G1229="","",SPtemplate2!G1229)</f>
        <v/>
      </c>
      <c r="C1229" s="94" t="str">
        <f>IF(SPtemplate2!C1229="","",SPtemplate2!C1229)</f>
        <v/>
      </c>
      <c r="D1229" s="94" t="str">
        <f>IF(SPtemplate2!D1229="","", SPtemplate2!D1229)</f>
        <v/>
      </c>
      <c r="E1229" s="94" t="str">
        <f>IF(SPtemplate2!E1229="","",SPtemplate2!E1229)</f>
        <v/>
      </c>
      <c r="F1229" s="94" t="s">
        <v>114</v>
      </c>
      <c r="G1229" s="94" t="str">
        <f>IF(SPtemplate2!C1229="","",SPtemplate2!C1229)</f>
        <v/>
      </c>
    </row>
    <row r="1230" spans="1:7" x14ac:dyDescent="0.25">
      <c r="A1230" s="94" t="str">
        <f>IF(SPtemplate2!A1230="","",SPtemplate2!A1230)</f>
        <v/>
      </c>
      <c r="B1230" s="94" t="str">
        <f>IF(SPtemplate2!G1230="","",SPtemplate2!G1230)</f>
        <v/>
      </c>
      <c r="C1230" s="94" t="str">
        <f>IF(SPtemplate2!C1230="","",SPtemplate2!C1230)</f>
        <v/>
      </c>
      <c r="D1230" s="94" t="str">
        <f>IF(SPtemplate2!D1230="","", SPtemplate2!D1230)</f>
        <v/>
      </c>
      <c r="E1230" s="94" t="str">
        <f>IF(SPtemplate2!E1230="","",SPtemplate2!E1230)</f>
        <v/>
      </c>
      <c r="F1230" s="94" t="s">
        <v>114</v>
      </c>
      <c r="G1230" s="94" t="str">
        <f>IF(SPtemplate2!C1230="","",SPtemplate2!C1230)</f>
        <v/>
      </c>
    </row>
    <row r="1231" spans="1:7" x14ac:dyDescent="0.25">
      <c r="A1231" s="94" t="str">
        <f>IF(SPtemplate2!A1231="","",SPtemplate2!A1231)</f>
        <v/>
      </c>
      <c r="B1231" s="94" t="str">
        <f>IF(SPtemplate2!G1231="","",SPtemplate2!G1231)</f>
        <v/>
      </c>
      <c r="C1231" s="94" t="str">
        <f>IF(SPtemplate2!C1231="","",SPtemplate2!C1231)</f>
        <v/>
      </c>
      <c r="D1231" s="94" t="str">
        <f>IF(SPtemplate2!D1231="","", SPtemplate2!D1231)</f>
        <v/>
      </c>
      <c r="E1231" s="94" t="str">
        <f>IF(SPtemplate2!E1231="","",SPtemplate2!E1231)</f>
        <v/>
      </c>
      <c r="F1231" s="94" t="s">
        <v>114</v>
      </c>
      <c r="G1231" s="94" t="str">
        <f>IF(SPtemplate2!C1231="","",SPtemplate2!C1231)</f>
        <v/>
      </c>
    </row>
    <row r="1232" spans="1:7" x14ac:dyDescent="0.25">
      <c r="A1232" s="94" t="str">
        <f>IF(SPtemplate2!A1232="","",SPtemplate2!A1232)</f>
        <v/>
      </c>
      <c r="B1232" s="94" t="str">
        <f>IF(SPtemplate2!G1232="","",SPtemplate2!G1232)</f>
        <v/>
      </c>
      <c r="C1232" s="94" t="str">
        <f>IF(SPtemplate2!C1232="","",SPtemplate2!C1232)</f>
        <v/>
      </c>
      <c r="D1232" s="94" t="str">
        <f>IF(SPtemplate2!D1232="","", SPtemplate2!D1232)</f>
        <v/>
      </c>
      <c r="E1232" s="94" t="str">
        <f>IF(SPtemplate2!E1232="","",SPtemplate2!E1232)</f>
        <v/>
      </c>
      <c r="F1232" s="94" t="s">
        <v>114</v>
      </c>
      <c r="G1232" s="94" t="str">
        <f>IF(SPtemplate2!C1232="","",SPtemplate2!C1232)</f>
        <v/>
      </c>
    </row>
    <row r="1233" spans="1:7" x14ac:dyDescent="0.25">
      <c r="A1233" s="94" t="str">
        <f>IF(SPtemplate2!A1233="","",SPtemplate2!A1233)</f>
        <v/>
      </c>
      <c r="B1233" s="94" t="str">
        <f>IF(SPtemplate2!G1233="","",SPtemplate2!G1233)</f>
        <v/>
      </c>
      <c r="C1233" s="94" t="str">
        <f>IF(SPtemplate2!C1233="","",SPtemplate2!C1233)</f>
        <v/>
      </c>
      <c r="D1233" s="94" t="str">
        <f>IF(SPtemplate2!D1233="","", SPtemplate2!D1233)</f>
        <v/>
      </c>
      <c r="E1233" s="94" t="str">
        <f>IF(SPtemplate2!E1233="","",SPtemplate2!E1233)</f>
        <v/>
      </c>
      <c r="F1233" s="94" t="s">
        <v>114</v>
      </c>
      <c r="G1233" s="94" t="str">
        <f>IF(SPtemplate2!C1233="","",SPtemplate2!C1233)</f>
        <v/>
      </c>
    </row>
    <row r="1234" spans="1:7" x14ac:dyDescent="0.25">
      <c r="A1234" s="94" t="str">
        <f>IF(SPtemplate2!A1234="","",SPtemplate2!A1234)</f>
        <v/>
      </c>
      <c r="B1234" s="94" t="str">
        <f>IF(SPtemplate2!G1234="","",SPtemplate2!G1234)</f>
        <v/>
      </c>
      <c r="C1234" s="94" t="str">
        <f>IF(SPtemplate2!C1234="","",SPtemplate2!C1234)</f>
        <v/>
      </c>
      <c r="D1234" s="94" t="str">
        <f>IF(SPtemplate2!D1234="","", SPtemplate2!D1234)</f>
        <v/>
      </c>
      <c r="E1234" s="94" t="str">
        <f>IF(SPtemplate2!E1234="","",SPtemplate2!E1234)</f>
        <v/>
      </c>
      <c r="F1234" s="94" t="s">
        <v>114</v>
      </c>
      <c r="G1234" s="94" t="str">
        <f>IF(SPtemplate2!C1234="","",SPtemplate2!C1234)</f>
        <v/>
      </c>
    </row>
    <row r="1235" spans="1:7" x14ac:dyDescent="0.25">
      <c r="A1235" s="94" t="str">
        <f>IF(SPtemplate2!A1235="","",SPtemplate2!A1235)</f>
        <v/>
      </c>
      <c r="B1235" s="94" t="str">
        <f>IF(SPtemplate2!G1235="","",SPtemplate2!G1235)</f>
        <v/>
      </c>
      <c r="C1235" s="94" t="str">
        <f>IF(SPtemplate2!C1235="","",SPtemplate2!C1235)</f>
        <v/>
      </c>
      <c r="D1235" s="94" t="str">
        <f>IF(SPtemplate2!D1235="","", SPtemplate2!D1235)</f>
        <v/>
      </c>
      <c r="E1235" s="94" t="str">
        <f>IF(SPtemplate2!E1235="","",SPtemplate2!E1235)</f>
        <v/>
      </c>
      <c r="F1235" s="94" t="s">
        <v>114</v>
      </c>
      <c r="G1235" s="94" t="str">
        <f>IF(SPtemplate2!C1235="","",SPtemplate2!C1235)</f>
        <v/>
      </c>
    </row>
    <row r="1236" spans="1:7" x14ac:dyDescent="0.25">
      <c r="A1236" s="94" t="str">
        <f>IF(SPtemplate2!A1236="","",SPtemplate2!A1236)</f>
        <v/>
      </c>
      <c r="B1236" s="94" t="str">
        <f>IF(SPtemplate2!G1236="","",SPtemplate2!G1236)</f>
        <v/>
      </c>
      <c r="C1236" s="94" t="str">
        <f>IF(SPtemplate2!C1236="","",SPtemplate2!C1236)</f>
        <v/>
      </c>
      <c r="D1236" s="94" t="str">
        <f>IF(SPtemplate2!D1236="","", SPtemplate2!D1236)</f>
        <v/>
      </c>
      <c r="E1236" s="94" t="str">
        <f>IF(SPtemplate2!E1236="","",SPtemplate2!E1236)</f>
        <v/>
      </c>
      <c r="F1236" s="94" t="s">
        <v>114</v>
      </c>
      <c r="G1236" s="94" t="str">
        <f>IF(SPtemplate2!C1236="","",SPtemplate2!C1236)</f>
        <v/>
      </c>
    </row>
    <row r="1237" spans="1:7" x14ac:dyDescent="0.25">
      <c r="A1237" s="94" t="str">
        <f>IF(SPtemplate2!A1237="","",SPtemplate2!A1237)</f>
        <v/>
      </c>
      <c r="B1237" s="94" t="str">
        <f>IF(SPtemplate2!G1237="","",SPtemplate2!G1237)</f>
        <v/>
      </c>
      <c r="C1237" s="94" t="str">
        <f>IF(SPtemplate2!C1237="","",SPtemplate2!C1237)</f>
        <v/>
      </c>
      <c r="D1237" s="94" t="str">
        <f>IF(SPtemplate2!D1237="","", SPtemplate2!D1237)</f>
        <v/>
      </c>
      <c r="E1237" s="94" t="str">
        <f>IF(SPtemplate2!E1237="","",SPtemplate2!E1237)</f>
        <v/>
      </c>
      <c r="F1237" s="94" t="s">
        <v>114</v>
      </c>
      <c r="G1237" s="94" t="str">
        <f>IF(SPtemplate2!C1237="","",SPtemplate2!C1237)</f>
        <v/>
      </c>
    </row>
    <row r="1238" spans="1:7" x14ac:dyDescent="0.25">
      <c r="A1238" s="94" t="str">
        <f>IF(SPtemplate2!A1238="","",SPtemplate2!A1238)</f>
        <v/>
      </c>
      <c r="B1238" s="94" t="str">
        <f>IF(SPtemplate2!G1238="","",SPtemplate2!G1238)</f>
        <v/>
      </c>
      <c r="C1238" s="94" t="str">
        <f>IF(SPtemplate2!C1238="","",SPtemplate2!C1238)</f>
        <v/>
      </c>
      <c r="D1238" s="94" t="str">
        <f>IF(SPtemplate2!D1238="","", SPtemplate2!D1238)</f>
        <v/>
      </c>
      <c r="E1238" s="94" t="str">
        <f>IF(SPtemplate2!E1238="","",SPtemplate2!E1238)</f>
        <v/>
      </c>
      <c r="F1238" s="94" t="s">
        <v>114</v>
      </c>
      <c r="G1238" s="94" t="str">
        <f>IF(SPtemplate2!C1238="","",SPtemplate2!C1238)</f>
        <v/>
      </c>
    </row>
    <row r="1239" spans="1:7" x14ac:dyDescent="0.25">
      <c r="A1239" s="94" t="str">
        <f>IF(SPtemplate2!A1239="","",SPtemplate2!A1239)</f>
        <v/>
      </c>
      <c r="B1239" s="94" t="str">
        <f>IF(SPtemplate2!G1239="","",SPtemplate2!G1239)</f>
        <v/>
      </c>
      <c r="C1239" s="94" t="str">
        <f>IF(SPtemplate2!C1239="","",SPtemplate2!C1239)</f>
        <v/>
      </c>
      <c r="D1239" s="94" t="str">
        <f>IF(SPtemplate2!D1239="","", SPtemplate2!D1239)</f>
        <v/>
      </c>
      <c r="E1239" s="94" t="str">
        <f>IF(SPtemplate2!E1239="","",SPtemplate2!E1239)</f>
        <v/>
      </c>
      <c r="F1239" s="94" t="s">
        <v>114</v>
      </c>
      <c r="G1239" s="94" t="str">
        <f>IF(SPtemplate2!C1239="","",SPtemplate2!C1239)</f>
        <v/>
      </c>
    </row>
    <row r="1240" spans="1:7" x14ac:dyDescent="0.25">
      <c r="A1240" s="94" t="str">
        <f>IF(SPtemplate2!A1240="","",SPtemplate2!A1240)</f>
        <v/>
      </c>
      <c r="B1240" s="94" t="str">
        <f>IF(SPtemplate2!G1240="","",SPtemplate2!G1240)</f>
        <v/>
      </c>
      <c r="C1240" s="94" t="str">
        <f>IF(SPtemplate2!C1240="","",SPtemplate2!C1240)</f>
        <v/>
      </c>
      <c r="D1240" s="94" t="str">
        <f>IF(SPtemplate2!D1240="","", SPtemplate2!D1240)</f>
        <v/>
      </c>
      <c r="E1240" s="94" t="str">
        <f>IF(SPtemplate2!E1240="","",SPtemplate2!E1240)</f>
        <v/>
      </c>
      <c r="F1240" s="94" t="s">
        <v>114</v>
      </c>
      <c r="G1240" s="94" t="str">
        <f>IF(SPtemplate2!C1240="","",SPtemplate2!C1240)</f>
        <v/>
      </c>
    </row>
    <row r="1241" spans="1:7" x14ac:dyDescent="0.25">
      <c r="A1241" s="94" t="str">
        <f>IF(SPtemplate2!A1241="","",SPtemplate2!A1241)</f>
        <v/>
      </c>
      <c r="B1241" s="94" t="str">
        <f>IF(SPtemplate2!G1241="","",SPtemplate2!G1241)</f>
        <v/>
      </c>
      <c r="C1241" s="94" t="str">
        <f>IF(SPtemplate2!C1241="","",SPtemplate2!C1241)</f>
        <v/>
      </c>
      <c r="D1241" s="94" t="str">
        <f>IF(SPtemplate2!D1241="","", SPtemplate2!D1241)</f>
        <v/>
      </c>
      <c r="E1241" s="94" t="str">
        <f>IF(SPtemplate2!E1241="","",SPtemplate2!E1241)</f>
        <v/>
      </c>
      <c r="F1241" s="94" t="s">
        <v>114</v>
      </c>
      <c r="G1241" s="94" t="str">
        <f>IF(SPtemplate2!C1241="","",SPtemplate2!C1241)</f>
        <v/>
      </c>
    </row>
    <row r="1242" spans="1:7" x14ac:dyDescent="0.25">
      <c r="A1242" s="94" t="str">
        <f>IF(SPtemplate2!A1242="","",SPtemplate2!A1242)</f>
        <v/>
      </c>
      <c r="B1242" s="94" t="str">
        <f>IF(SPtemplate2!G1242="","",SPtemplate2!G1242)</f>
        <v/>
      </c>
      <c r="C1242" s="94" t="str">
        <f>IF(SPtemplate2!C1242="","",SPtemplate2!C1242)</f>
        <v/>
      </c>
      <c r="D1242" s="94" t="str">
        <f>IF(SPtemplate2!D1242="","", SPtemplate2!D1242)</f>
        <v/>
      </c>
      <c r="E1242" s="94" t="str">
        <f>IF(SPtemplate2!E1242="","",SPtemplate2!E1242)</f>
        <v/>
      </c>
      <c r="F1242" s="94" t="s">
        <v>114</v>
      </c>
      <c r="G1242" s="94" t="str">
        <f>IF(SPtemplate2!C1242="","",SPtemplate2!C1242)</f>
        <v/>
      </c>
    </row>
    <row r="1243" spans="1:7" x14ac:dyDescent="0.25">
      <c r="A1243" s="94" t="str">
        <f>IF(SPtemplate2!A1243="","",SPtemplate2!A1243)</f>
        <v/>
      </c>
      <c r="B1243" s="94" t="str">
        <f>IF(SPtemplate2!G1243="","",SPtemplate2!G1243)</f>
        <v/>
      </c>
      <c r="C1243" s="94" t="str">
        <f>IF(SPtemplate2!C1243="","",SPtemplate2!C1243)</f>
        <v/>
      </c>
      <c r="D1243" s="94" t="str">
        <f>IF(SPtemplate2!D1243="","", SPtemplate2!D1243)</f>
        <v/>
      </c>
      <c r="E1243" s="94" t="str">
        <f>IF(SPtemplate2!E1243="","",SPtemplate2!E1243)</f>
        <v/>
      </c>
      <c r="F1243" s="94" t="s">
        <v>114</v>
      </c>
      <c r="G1243" s="94" t="str">
        <f>IF(SPtemplate2!C1243="","",SPtemplate2!C1243)</f>
        <v/>
      </c>
    </row>
    <row r="1244" spans="1:7" x14ac:dyDescent="0.25">
      <c r="A1244" s="94" t="str">
        <f>IF(SPtemplate2!A1244="","",SPtemplate2!A1244)</f>
        <v/>
      </c>
      <c r="B1244" s="94" t="str">
        <f>IF(SPtemplate2!G1244="","",SPtemplate2!G1244)</f>
        <v/>
      </c>
      <c r="C1244" s="94" t="str">
        <f>IF(SPtemplate2!C1244="","",SPtemplate2!C1244)</f>
        <v/>
      </c>
      <c r="D1244" s="94" t="str">
        <f>IF(SPtemplate2!D1244="","", SPtemplate2!D1244)</f>
        <v/>
      </c>
      <c r="E1244" s="94" t="str">
        <f>IF(SPtemplate2!E1244="","",SPtemplate2!E1244)</f>
        <v/>
      </c>
      <c r="F1244" s="94" t="s">
        <v>114</v>
      </c>
      <c r="G1244" s="94" t="str">
        <f>IF(SPtemplate2!C1244="","",SPtemplate2!C1244)</f>
        <v/>
      </c>
    </row>
    <row r="1245" spans="1:7" x14ac:dyDescent="0.25">
      <c r="A1245" s="94" t="str">
        <f>IF(SPtemplate2!A1245="","",SPtemplate2!A1245)</f>
        <v/>
      </c>
      <c r="B1245" s="94" t="str">
        <f>IF(SPtemplate2!G1245="","",SPtemplate2!G1245)</f>
        <v/>
      </c>
      <c r="C1245" s="94" t="str">
        <f>IF(SPtemplate2!C1245="","",SPtemplate2!C1245)</f>
        <v/>
      </c>
      <c r="D1245" s="94" t="str">
        <f>IF(SPtemplate2!D1245="","", SPtemplate2!D1245)</f>
        <v/>
      </c>
      <c r="E1245" s="94" t="str">
        <f>IF(SPtemplate2!E1245="","",SPtemplate2!E1245)</f>
        <v/>
      </c>
      <c r="F1245" s="94" t="s">
        <v>114</v>
      </c>
      <c r="G1245" s="94" t="str">
        <f>IF(SPtemplate2!C1245="","",SPtemplate2!C1245)</f>
        <v/>
      </c>
    </row>
    <row r="1246" spans="1:7" x14ac:dyDescent="0.25">
      <c r="A1246" s="94" t="str">
        <f>IF(SPtemplate2!A1246="","",SPtemplate2!A1246)</f>
        <v/>
      </c>
      <c r="B1246" s="94" t="str">
        <f>IF(SPtemplate2!G1246="","",SPtemplate2!G1246)</f>
        <v/>
      </c>
      <c r="C1246" s="94" t="str">
        <f>IF(SPtemplate2!C1246="","",SPtemplate2!C1246)</f>
        <v/>
      </c>
      <c r="D1246" s="94" t="str">
        <f>IF(SPtemplate2!D1246="","", SPtemplate2!D1246)</f>
        <v/>
      </c>
      <c r="E1246" s="94" t="str">
        <f>IF(SPtemplate2!E1246="","",SPtemplate2!E1246)</f>
        <v/>
      </c>
      <c r="F1246" s="94" t="s">
        <v>114</v>
      </c>
      <c r="G1246" s="94" t="str">
        <f>IF(SPtemplate2!C1246="","",SPtemplate2!C1246)</f>
        <v/>
      </c>
    </row>
    <row r="1247" spans="1:7" x14ac:dyDescent="0.25">
      <c r="A1247" s="94" t="str">
        <f>IF(SPtemplate2!A1247="","",SPtemplate2!A1247)</f>
        <v/>
      </c>
      <c r="B1247" s="94" t="str">
        <f>IF(SPtemplate2!G1247="","",SPtemplate2!G1247)</f>
        <v/>
      </c>
      <c r="C1247" s="94" t="str">
        <f>IF(SPtemplate2!C1247="","",SPtemplate2!C1247)</f>
        <v/>
      </c>
      <c r="D1247" s="94" t="str">
        <f>IF(SPtemplate2!D1247="","", SPtemplate2!D1247)</f>
        <v/>
      </c>
      <c r="E1247" s="94" t="str">
        <f>IF(SPtemplate2!E1247="","",SPtemplate2!E1247)</f>
        <v/>
      </c>
      <c r="F1247" s="94" t="s">
        <v>114</v>
      </c>
      <c r="G1247" s="94" t="str">
        <f>IF(SPtemplate2!C1247="","",SPtemplate2!C1247)</f>
        <v/>
      </c>
    </row>
    <row r="1248" spans="1:7" x14ac:dyDescent="0.25">
      <c r="A1248" s="94" t="str">
        <f>IF(SPtemplate2!A1248="","",SPtemplate2!A1248)</f>
        <v/>
      </c>
      <c r="B1248" s="94" t="str">
        <f>IF(SPtemplate2!G1248="","",SPtemplate2!G1248)</f>
        <v/>
      </c>
      <c r="C1248" s="94" t="str">
        <f>IF(SPtemplate2!C1248="","",SPtemplate2!C1248)</f>
        <v/>
      </c>
      <c r="D1248" s="94" t="str">
        <f>IF(SPtemplate2!D1248="","", SPtemplate2!D1248)</f>
        <v/>
      </c>
      <c r="E1248" s="94" t="str">
        <f>IF(SPtemplate2!E1248="","",SPtemplate2!E1248)</f>
        <v/>
      </c>
      <c r="F1248" s="94" t="s">
        <v>114</v>
      </c>
      <c r="G1248" s="94" t="str">
        <f>IF(SPtemplate2!C1248="","",SPtemplate2!C1248)</f>
        <v/>
      </c>
    </row>
    <row r="1249" spans="1:7" x14ac:dyDescent="0.25">
      <c r="A1249" s="94" t="str">
        <f>IF(SPtemplate2!A1249="","",SPtemplate2!A1249)</f>
        <v/>
      </c>
      <c r="B1249" s="94" t="str">
        <f>IF(SPtemplate2!G1249="","",SPtemplate2!G1249)</f>
        <v/>
      </c>
      <c r="C1249" s="94" t="str">
        <f>IF(SPtemplate2!C1249="","",SPtemplate2!C1249)</f>
        <v/>
      </c>
      <c r="D1249" s="94" t="str">
        <f>IF(SPtemplate2!D1249="","", SPtemplate2!D1249)</f>
        <v/>
      </c>
      <c r="E1249" s="94" t="str">
        <f>IF(SPtemplate2!E1249="","",SPtemplate2!E1249)</f>
        <v/>
      </c>
      <c r="F1249" s="94" t="s">
        <v>114</v>
      </c>
      <c r="G1249" s="94" t="str">
        <f>IF(SPtemplate2!C1249="","",SPtemplate2!C1249)</f>
        <v/>
      </c>
    </row>
    <row r="1250" spans="1:7" x14ac:dyDescent="0.25">
      <c r="A1250" s="94" t="str">
        <f>IF(SPtemplate2!A1250="","",SPtemplate2!A1250)</f>
        <v/>
      </c>
      <c r="B1250" s="94" t="str">
        <f>IF(SPtemplate2!G1250="","",SPtemplate2!G1250)</f>
        <v/>
      </c>
      <c r="C1250" s="94" t="str">
        <f>IF(SPtemplate2!C1250="","",SPtemplate2!C1250)</f>
        <v/>
      </c>
      <c r="D1250" s="94" t="str">
        <f>IF(SPtemplate2!D1250="","", SPtemplate2!D1250)</f>
        <v/>
      </c>
      <c r="E1250" s="94" t="str">
        <f>IF(SPtemplate2!E1250="","",SPtemplate2!E1250)</f>
        <v/>
      </c>
      <c r="F1250" s="94" t="s">
        <v>114</v>
      </c>
      <c r="G1250" s="94" t="str">
        <f>IF(SPtemplate2!C1250="","",SPtemplate2!C1250)</f>
        <v/>
      </c>
    </row>
    <row r="1251" spans="1:7" x14ac:dyDescent="0.25">
      <c r="A1251" s="94" t="str">
        <f>IF(SPtemplate2!A1251="","",SPtemplate2!A1251)</f>
        <v/>
      </c>
      <c r="B1251" s="94" t="str">
        <f>IF(SPtemplate2!G1251="","",SPtemplate2!G1251)</f>
        <v/>
      </c>
      <c r="C1251" s="94" t="str">
        <f>IF(SPtemplate2!C1251="","",SPtemplate2!C1251)</f>
        <v/>
      </c>
      <c r="D1251" s="94" t="str">
        <f>IF(SPtemplate2!D1251="","", SPtemplate2!D1251)</f>
        <v/>
      </c>
      <c r="E1251" s="94" t="str">
        <f>IF(SPtemplate2!E1251="","",SPtemplate2!E1251)</f>
        <v/>
      </c>
      <c r="F1251" s="94" t="s">
        <v>114</v>
      </c>
      <c r="G1251" s="94" t="str">
        <f>IF(SPtemplate2!C1251="","",SPtemplate2!C1251)</f>
        <v/>
      </c>
    </row>
    <row r="1252" spans="1:7" x14ac:dyDescent="0.25">
      <c r="A1252" s="94" t="str">
        <f>IF(SPtemplate2!A1252="","",SPtemplate2!A1252)</f>
        <v/>
      </c>
      <c r="B1252" s="94" t="str">
        <f>IF(SPtemplate2!G1252="","",SPtemplate2!G1252)</f>
        <v/>
      </c>
      <c r="C1252" s="94" t="str">
        <f>IF(SPtemplate2!C1252="","",SPtemplate2!C1252)</f>
        <v/>
      </c>
      <c r="D1252" s="94" t="str">
        <f>IF(SPtemplate2!D1252="","", SPtemplate2!D1252)</f>
        <v/>
      </c>
      <c r="E1252" s="94" t="str">
        <f>IF(SPtemplate2!E1252="","",SPtemplate2!E1252)</f>
        <v/>
      </c>
      <c r="F1252" s="94" t="s">
        <v>114</v>
      </c>
      <c r="G1252" s="94" t="str">
        <f>IF(SPtemplate2!C1252="","",SPtemplate2!C1252)</f>
        <v/>
      </c>
    </row>
    <row r="1253" spans="1:7" x14ac:dyDescent="0.25">
      <c r="A1253" s="94" t="str">
        <f>IF(SPtemplate2!A1253="","",SPtemplate2!A1253)</f>
        <v/>
      </c>
      <c r="B1253" s="94" t="str">
        <f>IF(SPtemplate2!G1253="","",SPtemplate2!G1253)</f>
        <v/>
      </c>
      <c r="C1253" s="94" t="str">
        <f>IF(SPtemplate2!C1253="","",SPtemplate2!C1253)</f>
        <v/>
      </c>
      <c r="D1253" s="94" t="str">
        <f>IF(SPtemplate2!D1253="","", SPtemplate2!D1253)</f>
        <v/>
      </c>
      <c r="E1253" s="94" t="str">
        <f>IF(SPtemplate2!E1253="","",SPtemplate2!E1253)</f>
        <v/>
      </c>
      <c r="F1253" s="94" t="s">
        <v>114</v>
      </c>
      <c r="G1253" s="94" t="str">
        <f>IF(SPtemplate2!C1253="","",SPtemplate2!C1253)</f>
        <v/>
      </c>
    </row>
    <row r="1254" spans="1:7" x14ac:dyDescent="0.25">
      <c r="A1254" s="94" t="str">
        <f>IF(SPtemplate2!A1254="","",SPtemplate2!A1254)</f>
        <v/>
      </c>
      <c r="B1254" s="94" t="str">
        <f>IF(SPtemplate2!G1254="","",SPtemplate2!G1254)</f>
        <v/>
      </c>
      <c r="C1254" s="94" t="str">
        <f>IF(SPtemplate2!C1254="","",SPtemplate2!C1254)</f>
        <v/>
      </c>
      <c r="D1254" s="94" t="str">
        <f>IF(SPtemplate2!D1254="","", SPtemplate2!D1254)</f>
        <v/>
      </c>
      <c r="E1254" s="94" t="str">
        <f>IF(SPtemplate2!E1254="","",SPtemplate2!E1254)</f>
        <v/>
      </c>
      <c r="F1254" s="94" t="s">
        <v>114</v>
      </c>
      <c r="G1254" s="94" t="str">
        <f>IF(SPtemplate2!C1254="","",SPtemplate2!C1254)</f>
        <v/>
      </c>
    </row>
    <row r="1255" spans="1:7" x14ac:dyDescent="0.25">
      <c r="A1255" s="94" t="str">
        <f>IF(SPtemplate2!A1255="","",SPtemplate2!A1255)</f>
        <v/>
      </c>
      <c r="B1255" s="94" t="str">
        <f>IF(SPtemplate2!G1255="","",SPtemplate2!G1255)</f>
        <v/>
      </c>
      <c r="C1255" s="94" t="str">
        <f>IF(SPtemplate2!C1255="","",SPtemplate2!C1255)</f>
        <v/>
      </c>
      <c r="D1255" s="94" t="str">
        <f>IF(SPtemplate2!D1255="","", SPtemplate2!D1255)</f>
        <v/>
      </c>
      <c r="E1255" s="94" t="str">
        <f>IF(SPtemplate2!E1255="","",SPtemplate2!E1255)</f>
        <v/>
      </c>
      <c r="F1255" s="94" t="s">
        <v>114</v>
      </c>
      <c r="G1255" s="94" t="str">
        <f>IF(SPtemplate2!C1255="","",SPtemplate2!C1255)</f>
        <v/>
      </c>
    </row>
    <row r="1256" spans="1:7" x14ac:dyDescent="0.25">
      <c r="A1256" s="94" t="str">
        <f>IF(SPtemplate2!A1256="","",SPtemplate2!A1256)</f>
        <v/>
      </c>
      <c r="B1256" s="94" t="str">
        <f>IF(SPtemplate2!G1256="","",SPtemplate2!G1256)</f>
        <v/>
      </c>
      <c r="C1256" s="94" t="str">
        <f>IF(SPtemplate2!C1256="","",SPtemplate2!C1256)</f>
        <v/>
      </c>
      <c r="D1256" s="94" t="str">
        <f>IF(SPtemplate2!D1256="","", SPtemplate2!D1256)</f>
        <v/>
      </c>
      <c r="E1256" s="94" t="str">
        <f>IF(SPtemplate2!E1256="","",SPtemplate2!E1256)</f>
        <v/>
      </c>
      <c r="F1256" s="94" t="s">
        <v>114</v>
      </c>
      <c r="G1256" s="94" t="str">
        <f>IF(SPtemplate2!C1256="","",SPtemplate2!C1256)</f>
        <v/>
      </c>
    </row>
    <row r="1257" spans="1:7" x14ac:dyDescent="0.25">
      <c r="A1257" s="94" t="str">
        <f>IF(SPtemplate2!A1257="","",SPtemplate2!A1257)</f>
        <v/>
      </c>
      <c r="B1257" s="94" t="str">
        <f>IF(SPtemplate2!G1257="","",SPtemplate2!G1257)</f>
        <v/>
      </c>
      <c r="C1257" s="94" t="str">
        <f>IF(SPtemplate2!C1257="","",SPtemplate2!C1257)</f>
        <v/>
      </c>
      <c r="D1257" s="94" t="str">
        <f>IF(SPtemplate2!D1257="","", SPtemplate2!D1257)</f>
        <v/>
      </c>
      <c r="E1257" s="94" t="str">
        <f>IF(SPtemplate2!E1257="","",SPtemplate2!E1257)</f>
        <v/>
      </c>
      <c r="F1257" s="94" t="s">
        <v>114</v>
      </c>
      <c r="G1257" s="94" t="str">
        <f>IF(SPtemplate2!C1257="","",SPtemplate2!C1257)</f>
        <v/>
      </c>
    </row>
    <row r="1258" spans="1:7" x14ac:dyDescent="0.25">
      <c r="A1258" s="94" t="str">
        <f>IF(SPtemplate2!A1258="","",SPtemplate2!A1258)</f>
        <v/>
      </c>
      <c r="B1258" s="94" t="str">
        <f>IF(SPtemplate2!G1258="","",SPtemplate2!G1258)</f>
        <v/>
      </c>
      <c r="C1258" s="94" t="str">
        <f>IF(SPtemplate2!C1258="","",SPtemplate2!C1258)</f>
        <v/>
      </c>
      <c r="D1258" s="94" t="str">
        <f>IF(SPtemplate2!D1258="","", SPtemplate2!D1258)</f>
        <v/>
      </c>
      <c r="E1258" s="94" t="str">
        <f>IF(SPtemplate2!E1258="","",SPtemplate2!E1258)</f>
        <v/>
      </c>
      <c r="F1258" s="94" t="s">
        <v>114</v>
      </c>
      <c r="G1258" s="94" t="str">
        <f>IF(SPtemplate2!C1258="","",SPtemplate2!C1258)</f>
        <v/>
      </c>
    </row>
    <row r="1259" spans="1:7" x14ac:dyDescent="0.25">
      <c r="A1259" s="94" t="str">
        <f>IF(SPtemplate2!A1259="","",SPtemplate2!A1259)</f>
        <v/>
      </c>
      <c r="B1259" s="94" t="str">
        <f>IF(SPtemplate2!G1259="","",SPtemplate2!G1259)</f>
        <v/>
      </c>
      <c r="C1259" s="94" t="str">
        <f>IF(SPtemplate2!C1259="","",SPtemplate2!C1259)</f>
        <v/>
      </c>
      <c r="D1259" s="94" t="str">
        <f>IF(SPtemplate2!D1259="","", SPtemplate2!D1259)</f>
        <v/>
      </c>
      <c r="E1259" s="94" t="str">
        <f>IF(SPtemplate2!E1259="","",SPtemplate2!E1259)</f>
        <v/>
      </c>
      <c r="F1259" s="94" t="s">
        <v>114</v>
      </c>
      <c r="G1259" s="94" t="str">
        <f>IF(SPtemplate2!C1259="","",SPtemplate2!C1259)</f>
        <v/>
      </c>
    </row>
    <row r="1260" spans="1:7" x14ac:dyDescent="0.25">
      <c r="A1260" s="94" t="str">
        <f>IF(SPtemplate2!A1260="","",SPtemplate2!A1260)</f>
        <v/>
      </c>
      <c r="B1260" s="94" t="str">
        <f>IF(SPtemplate2!G1260="","",SPtemplate2!G1260)</f>
        <v/>
      </c>
      <c r="C1260" s="94" t="str">
        <f>IF(SPtemplate2!C1260="","",SPtemplate2!C1260)</f>
        <v/>
      </c>
      <c r="D1260" s="94" t="str">
        <f>IF(SPtemplate2!D1260="","", SPtemplate2!D1260)</f>
        <v/>
      </c>
      <c r="E1260" s="94" t="str">
        <f>IF(SPtemplate2!E1260="","",SPtemplate2!E1260)</f>
        <v/>
      </c>
      <c r="F1260" s="94" t="s">
        <v>114</v>
      </c>
      <c r="G1260" s="94" t="str">
        <f>IF(SPtemplate2!C1260="","",SPtemplate2!C1260)</f>
        <v/>
      </c>
    </row>
    <row r="1261" spans="1:7" x14ac:dyDescent="0.25">
      <c r="A1261" s="94" t="str">
        <f>IF(SPtemplate2!A1261="","",SPtemplate2!A1261)</f>
        <v/>
      </c>
      <c r="B1261" s="94" t="str">
        <f>IF(SPtemplate2!G1261="","",SPtemplate2!G1261)</f>
        <v/>
      </c>
      <c r="C1261" s="94" t="str">
        <f>IF(SPtemplate2!C1261="","",SPtemplate2!C1261)</f>
        <v/>
      </c>
      <c r="D1261" s="94" t="str">
        <f>IF(SPtemplate2!D1261="","", SPtemplate2!D1261)</f>
        <v/>
      </c>
      <c r="E1261" s="94" t="str">
        <f>IF(SPtemplate2!E1261="","",SPtemplate2!E1261)</f>
        <v/>
      </c>
      <c r="F1261" s="94" t="s">
        <v>114</v>
      </c>
      <c r="G1261" s="94" t="str">
        <f>IF(SPtemplate2!C1261="","",SPtemplate2!C1261)</f>
        <v/>
      </c>
    </row>
    <row r="1262" spans="1:7" x14ac:dyDescent="0.25">
      <c r="A1262" s="94" t="str">
        <f>IF(SPtemplate2!A1262="","",SPtemplate2!A1262)</f>
        <v/>
      </c>
      <c r="B1262" s="94" t="str">
        <f>IF(SPtemplate2!G1262="","",SPtemplate2!G1262)</f>
        <v/>
      </c>
      <c r="C1262" s="94" t="str">
        <f>IF(SPtemplate2!C1262="","",SPtemplate2!C1262)</f>
        <v/>
      </c>
      <c r="D1262" s="94" t="str">
        <f>IF(SPtemplate2!D1262="","", SPtemplate2!D1262)</f>
        <v/>
      </c>
      <c r="E1262" s="94" t="str">
        <f>IF(SPtemplate2!E1262="","",SPtemplate2!E1262)</f>
        <v/>
      </c>
      <c r="F1262" s="94" t="s">
        <v>114</v>
      </c>
      <c r="G1262" s="94" t="str">
        <f>IF(SPtemplate2!C1262="","",SPtemplate2!C1262)</f>
        <v/>
      </c>
    </row>
    <row r="1263" spans="1:7" x14ac:dyDescent="0.25">
      <c r="A1263" s="94" t="str">
        <f>IF(SPtemplate2!A1263="","",SPtemplate2!A1263)</f>
        <v/>
      </c>
      <c r="B1263" s="94" t="str">
        <f>IF(SPtemplate2!G1263="","",SPtemplate2!G1263)</f>
        <v/>
      </c>
      <c r="C1263" s="94" t="str">
        <f>IF(SPtemplate2!C1263="","",SPtemplate2!C1263)</f>
        <v/>
      </c>
      <c r="D1263" s="94" t="str">
        <f>IF(SPtemplate2!D1263="","", SPtemplate2!D1263)</f>
        <v/>
      </c>
      <c r="E1263" s="94" t="str">
        <f>IF(SPtemplate2!E1263="","",SPtemplate2!E1263)</f>
        <v/>
      </c>
      <c r="F1263" s="94" t="s">
        <v>114</v>
      </c>
      <c r="G1263" s="94" t="str">
        <f>IF(SPtemplate2!C1263="","",SPtemplate2!C1263)</f>
        <v/>
      </c>
    </row>
    <row r="1264" spans="1:7" x14ac:dyDescent="0.25">
      <c r="A1264" s="94" t="str">
        <f>IF(SPtemplate2!A1264="","",SPtemplate2!A1264)</f>
        <v/>
      </c>
      <c r="B1264" s="94" t="str">
        <f>IF(SPtemplate2!G1264="","",SPtemplate2!G1264)</f>
        <v/>
      </c>
      <c r="C1264" s="94" t="str">
        <f>IF(SPtemplate2!C1264="","",SPtemplate2!C1264)</f>
        <v/>
      </c>
      <c r="D1264" s="94" t="str">
        <f>IF(SPtemplate2!D1264="","", SPtemplate2!D1264)</f>
        <v/>
      </c>
      <c r="E1264" s="94" t="str">
        <f>IF(SPtemplate2!E1264="","",SPtemplate2!E1264)</f>
        <v/>
      </c>
      <c r="F1264" s="94" t="s">
        <v>114</v>
      </c>
      <c r="G1264" s="94" t="str">
        <f>IF(SPtemplate2!C1264="","",SPtemplate2!C1264)</f>
        <v/>
      </c>
    </row>
    <row r="1265" spans="1:7" x14ac:dyDescent="0.25">
      <c r="A1265" s="94" t="str">
        <f>IF(SPtemplate2!A1265="","",SPtemplate2!A1265)</f>
        <v/>
      </c>
      <c r="B1265" s="94" t="str">
        <f>IF(SPtemplate2!G1265="","",SPtemplate2!G1265)</f>
        <v/>
      </c>
      <c r="C1265" s="94" t="str">
        <f>IF(SPtemplate2!C1265="","",SPtemplate2!C1265)</f>
        <v/>
      </c>
      <c r="D1265" s="94" t="str">
        <f>IF(SPtemplate2!D1265="","", SPtemplate2!D1265)</f>
        <v/>
      </c>
      <c r="E1265" s="94" t="str">
        <f>IF(SPtemplate2!E1265="","",SPtemplate2!E1265)</f>
        <v/>
      </c>
      <c r="F1265" s="94" t="s">
        <v>114</v>
      </c>
      <c r="G1265" s="94" t="str">
        <f>IF(SPtemplate2!C1265="","",SPtemplate2!C1265)</f>
        <v/>
      </c>
    </row>
    <row r="1266" spans="1:7" x14ac:dyDescent="0.25">
      <c r="A1266" s="94" t="str">
        <f>IF(SPtemplate2!A1266="","",SPtemplate2!A1266)</f>
        <v/>
      </c>
      <c r="B1266" s="94" t="str">
        <f>IF(SPtemplate2!G1266="","",SPtemplate2!G1266)</f>
        <v/>
      </c>
      <c r="C1266" s="94" t="str">
        <f>IF(SPtemplate2!C1266="","",SPtemplate2!C1266)</f>
        <v/>
      </c>
      <c r="D1266" s="94" t="str">
        <f>IF(SPtemplate2!D1266="","", SPtemplate2!D1266)</f>
        <v/>
      </c>
      <c r="E1266" s="94" t="str">
        <f>IF(SPtemplate2!E1266="","",SPtemplate2!E1266)</f>
        <v/>
      </c>
      <c r="F1266" s="94" t="s">
        <v>114</v>
      </c>
      <c r="G1266" s="94" t="str">
        <f>IF(SPtemplate2!C1266="","",SPtemplate2!C1266)</f>
        <v/>
      </c>
    </row>
    <row r="1267" spans="1:7" x14ac:dyDescent="0.25">
      <c r="A1267" s="94" t="str">
        <f>IF(SPtemplate2!A1267="","",SPtemplate2!A1267)</f>
        <v/>
      </c>
      <c r="B1267" s="94" t="str">
        <f>IF(SPtemplate2!G1267="","",SPtemplate2!G1267)</f>
        <v/>
      </c>
      <c r="C1267" s="94" t="str">
        <f>IF(SPtemplate2!C1267="","",SPtemplate2!C1267)</f>
        <v/>
      </c>
      <c r="D1267" s="94" t="str">
        <f>IF(SPtemplate2!D1267="","", SPtemplate2!D1267)</f>
        <v/>
      </c>
      <c r="E1267" s="94" t="str">
        <f>IF(SPtemplate2!E1267="","",SPtemplate2!E1267)</f>
        <v/>
      </c>
      <c r="F1267" s="94" t="s">
        <v>114</v>
      </c>
      <c r="G1267" s="94" t="str">
        <f>IF(SPtemplate2!C1267="","",SPtemplate2!C1267)</f>
        <v/>
      </c>
    </row>
    <row r="1268" spans="1:7" x14ac:dyDescent="0.25">
      <c r="A1268" s="94" t="str">
        <f>IF(SPtemplate2!A1268="","",SPtemplate2!A1268)</f>
        <v/>
      </c>
      <c r="B1268" s="94" t="str">
        <f>IF(SPtemplate2!G1268="","",SPtemplate2!G1268)</f>
        <v/>
      </c>
      <c r="C1268" s="94" t="str">
        <f>IF(SPtemplate2!C1268="","",SPtemplate2!C1268)</f>
        <v/>
      </c>
      <c r="D1268" s="94" t="str">
        <f>IF(SPtemplate2!D1268="","", SPtemplate2!D1268)</f>
        <v/>
      </c>
      <c r="E1268" s="94" t="str">
        <f>IF(SPtemplate2!E1268="","",SPtemplate2!E1268)</f>
        <v/>
      </c>
      <c r="F1268" s="94" t="s">
        <v>114</v>
      </c>
      <c r="G1268" s="94" t="str">
        <f>IF(SPtemplate2!C1268="","",SPtemplate2!C1268)</f>
        <v/>
      </c>
    </row>
    <row r="1269" spans="1:7" x14ac:dyDescent="0.25">
      <c r="A1269" s="94" t="str">
        <f>IF(SPtemplate2!A1269="","",SPtemplate2!A1269)</f>
        <v/>
      </c>
      <c r="B1269" s="94" t="str">
        <f>IF(SPtemplate2!G1269="","",SPtemplate2!G1269)</f>
        <v/>
      </c>
      <c r="C1269" s="94" t="str">
        <f>IF(SPtemplate2!C1269="","",SPtemplate2!C1269)</f>
        <v/>
      </c>
      <c r="D1269" s="94" t="str">
        <f>IF(SPtemplate2!D1269="","", SPtemplate2!D1269)</f>
        <v/>
      </c>
      <c r="E1269" s="94" t="str">
        <f>IF(SPtemplate2!E1269="","",SPtemplate2!E1269)</f>
        <v/>
      </c>
      <c r="F1269" s="94" t="s">
        <v>114</v>
      </c>
      <c r="G1269" s="94" t="str">
        <f>IF(SPtemplate2!C1269="","",SPtemplate2!C1269)</f>
        <v/>
      </c>
    </row>
    <row r="1270" spans="1:7" x14ac:dyDescent="0.25">
      <c r="A1270" s="94" t="str">
        <f>IF(SPtemplate2!A1270="","",SPtemplate2!A1270)</f>
        <v/>
      </c>
      <c r="B1270" s="94" t="str">
        <f>IF(SPtemplate2!G1270="","",SPtemplate2!G1270)</f>
        <v/>
      </c>
      <c r="C1270" s="94" t="str">
        <f>IF(SPtemplate2!C1270="","",SPtemplate2!C1270)</f>
        <v/>
      </c>
      <c r="D1270" s="94" t="str">
        <f>IF(SPtemplate2!D1270="","", SPtemplate2!D1270)</f>
        <v/>
      </c>
      <c r="E1270" s="94" t="str">
        <f>IF(SPtemplate2!E1270="","",SPtemplate2!E1270)</f>
        <v/>
      </c>
      <c r="F1270" s="94" t="s">
        <v>114</v>
      </c>
      <c r="G1270" s="94" t="str">
        <f>IF(SPtemplate2!C1270="","",SPtemplate2!C1270)</f>
        <v/>
      </c>
    </row>
    <row r="1271" spans="1:7" x14ac:dyDescent="0.25">
      <c r="A1271" s="94" t="str">
        <f>IF(SPtemplate2!A1271="","",SPtemplate2!A1271)</f>
        <v/>
      </c>
      <c r="B1271" s="94" t="str">
        <f>IF(SPtemplate2!G1271="","",SPtemplate2!G1271)</f>
        <v/>
      </c>
      <c r="C1271" s="94" t="str">
        <f>IF(SPtemplate2!C1271="","",SPtemplate2!C1271)</f>
        <v/>
      </c>
      <c r="D1271" s="94" t="str">
        <f>IF(SPtemplate2!D1271="","", SPtemplate2!D1271)</f>
        <v/>
      </c>
      <c r="E1271" s="94" t="str">
        <f>IF(SPtemplate2!E1271="","",SPtemplate2!E1271)</f>
        <v/>
      </c>
      <c r="F1271" s="94" t="s">
        <v>114</v>
      </c>
      <c r="G1271" s="94" t="str">
        <f>IF(SPtemplate2!C1271="","",SPtemplate2!C1271)</f>
        <v/>
      </c>
    </row>
    <row r="1272" spans="1:7" x14ac:dyDescent="0.25">
      <c r="A1272" s="94" t="str">
        <f>IF(SPtemplate2!A1272="","",SPtemplate2!A1272)</f>
        <v/>
      </c>
      <c r="B1272" s="94" t="str">
        <f>IF(SPtemplate2!G1272="","",SPtemplate2!G1272)</f>
        <v/>
      </c>
      <c r="C1272" s="94" t="str">
        <f>IF(SPtemplate2!C1272="","",SPtemplate2!C1272)</f>
        <v/>
      </c>
      <c r="D1272" s="94" t="str">
        <f>IF(SPtemplate2!D1272="","", SPtemplate2!D1272)</f>
        <v/>
      </c>
      <c r="E1272" s="94" t="str">
        <f>IF(SPtemplate2!E1272="","",SPtemplate2!E1272)</f>
        <v/>
      </c>
      <c r="F1272" s="94" t="s">
        <v>114</v>
      </c>
      <c r="G1272" s="94" t="str">
        <f>IF(SPtemplate2!C1272="","",SPtemplate2!C1272)</f>
        <v/>
      </c>
    </row>
    <row r="1273" spans="1:7" x14ac:dyDescent="0.25">
      <c r="A1273" s="94" t="str">
        <f>IF(SPtemplate2!A1273="","",SPtemplate2!A1273)</f>
        <v/>
      </c>
      <c r="B1273" s="94" t="str">
        <f>IF(SPtemplate2!G1273="","",SPtemplate2!G1273)</f>
        <v/>
      </c>
      <c r="C1273" s="94" t="str">
        <f>IF(SPtemplate2!C1273="","",SPtemplate2!C1273)</f>
        <v/>
      </c>
      <c r="D1273" s="94" t="str">
        <f>IF(SPtemplate2!D1273="","", SPtemplate2!D1273)</f>
        <v/>
      </c>
      <c r="E1273" s="94" t="str">
        <f>IF(SPtemplate2!E1273="","",SPtemplate2!E1273)</f>
        <v/>
      </c>
      <c r="F1273" s="94" t="s">
        <v>114</v>
      </c>
      <c r="G1273" s="94" t="str">
        <f>IF(SPtemplate2!C1273="","",SPtemplate2!C1273)</f>
        <v/>
      </c>
    </row>
    <row r="1274" spans="1:7" x14ac:dyDescent="0.25">
      <c r="A1274" s="94" t="str">
        <f>IF(SPtemplate2!A1274="","",SPtemplate2!A1274)</f>
        <v/>
      </c>
      <c r="B1274" s="94" t="str">
        <f>IF(SPtemplate2!G1274="","",SPtemplate2!G1274)</f>
        <v/>
      </c>
      <c r="C1274" s="94" t="str">
        <f>IF(SPtemplate2!C1274="","",SPtemplate2!C1274)</f>
        <v/>
      </c>
      <c r="D1274" s="94" t="str">
        <f>IF(SPtemplate2!D1274="","", SPtemplate2!D1274)</f>
        <v/>
      </c>
      <c r="E1274" s="94" t="str">
        <f>IF(SPtemplate2!E1274="","",SPtemplate2!E1274)</f>
        <v/>
      </c>
      <c r="F1274" s="94" t="s">
        <v>114</v>
      </c>
      <c r="G1274" s="94" t="str">
        <f>IF(SPtemplate2!C1274="","",SPtemplate2!C1274)</f>
        <v/>
      </c>
    </row>
    <row r="1275" spans="1:7" x14ac:dyDescent="0.25">
      <c r="A1275" s="94" t="str">
        <f>IF(SPtemplate2!A1275="","",SPtemplate2!A1275)</f>
        <v/>
      </c>
      <c r="B1275" s="94" t="str">
        <f>IF(SPtemplate2!G1275="","",SPtemplate2!G1275)</f>
        <v/>
      </c>
      <c r="C1275" s="94" t="str">
        <f>IF(SPtemplate2!C1275="","",SPtemplate2!C1275)</f>
        <v/>
      </c>
      <c r="D1275" s="94" t="str">
        <f>IF(SPtemplate2!D1275="","", SPtemplate2!D1275)</f>
        <v/>
      </c>
      <c r="E1275" s="94" t="str">
        <f>IF(SPtemplate2!E1275="","",SPtemplate2!E1275)</f>
        <v/>
      </c>
      <c r="F1275" s="94" t="s">
        <v>114</v>
      </c>
      <c r="G1275" s="94" t="str">
        <f>IF(SPtemplate2!C1275="","",SPtemplate2!C1275)</f>
        <v/>
      </c>
    </row>
    <row r="1276" spans="1:7" x14ac:dyDescent="0.25">
      <c r="A1276" s="94" t="str">
        <f>IF(SPtemplate2!A1276="","",SPtemplate2!A1276)</f>
        <v/>
      </c>
      <c r="B1276" s="94" t="str">
        <f>IF(SPtemplate2!G1276="","",SPtemplate2!G1276)</f>
        <v/>
      </c>
      <c r="C1276" s="94" t="str">
        <f>IF(SPtemplate2!C1276="","",SPtemplate2!C1276)</f>
        <v/>
      </c>
      <c r="D1276" s="94" t="str">
        <f>IF(SPtemplate2!D1276="","", SPtemplate2!D1276)</f>
        <v/>
      </c>
      <c r="E1276" s="94" t="str">
        <f>IF(SPtemplate2!E1276="","",SPtemplate2!E1276)</f>
        <v/>
      </c>
      <c r="F1276" s="94" t="s">
        <v>114</v>
      </c>
      <c r="G1276" s="94" t="str">
        <f>IF(SPtemplate2!C1276="","",SPtemplate2!C1276)</f>
        <v/>
      </c>
    </row>
    <row r="1277" spans="1:7" x14ac:dyDescent="0.25">
      <c r="A1277" s="94" t="str">
        <f>IF(SPtemplate2!A1277="","",SPtemplate2!A1277)</f>
        <v/>
      </c>
      <c r="B1277" s="94" t="str">
        <f>IF(SPtemplate2!G1277="","",SPtemplate2!G1277)</f>
        <v/>
      </c>
      <c r="C1277" s="94" t="str">
        <f>IF(SPtemplate2!C1277="","",SPtemplate2!C1277)</f>
        <v/>
      </c>
      <c r="D1277" s="94" t="str">
        <f>IF(SPtemplate2!D1277="","", SPtemplate2!D1277)</f>
        <v/>
      </c>
      <c r="E1277" s="94" t="str">
        <f>IF(SPtemplate2!E1277="","",SPtemplate2!E1277)</f>
        <v/>
      </c>
      <c r="F1277" s="94" t="s">
        <v>114</v>
      </c>
      <c r="G1277" s="94" t="str">
        <f>IF(SPtemplate2!C1277="","",SPtemplate2!C1277)</f>
        <v/>
      </c>
    </row>
    <row r="1278" spans="1:7" x14ac:dyDescent="0.25">
      <c r="A1278" s="94" t="str">
        <f>IF(SPtemplate2!A1278="","",SPtemplate2!A1278)</f>
        <v/>
      </c>
      <c r="B1278" s="94" t="str">
        <f>IF(SPtemplate2!G1278="","",SPtemplate2!G1278)</f>
        <v/>
      </c>
      <c r="C1278" s="94" t="str">
        <f>IF(SPtemplate2!C1278="","",SPtemplate2!C1278)</f>
        <v/>
      </c>
      <c r="D1278" s="94" t="str">
        <f>IF(SPtemplate2!D1278="","", SPtemplate2!D1278)</f>
        <v/>
      </c>
      <c r="E1278" s="94" t="str">
        <f>IF(SPtemplate2!E1278="","",SPtemplate2!E1278)</f>
        <v/>
      </c>
      <c r="F1278" s="94" t="s">
        <v>114</v>
      </c>
      <c r="G1278" s="94" t="str">
        <f>IF(SPtemplate2!C1278="","",SPtemplate2!C1278)</f>
        <v/>
      </c>
    </row>
    <row r="1279" spans="1:7" x14ac:dyDescent="0.25">
      <c r="A1279" s="94" t="str">
        <f>IF(SPtemplate2!A1279="","",SPtemplate2!A1279)</f>
        <v/>
      </c>
      <c r="B1279" s="94" t="str">
        <f>IF(SPtemplate2!G1279="","",SPtemplate2!G1279)</f>
        <v/>
      </c>
      <c r="C1279" s="94" t="str">
        <f>IF(SPtemplate2!C1279="","",SPtemplate2!C1279)</f>
        <v/>
      </c>
      <c r="D1279" s="94" t="str">
        <f>IF(SPtemplate2!D1279="","", SPtemplate2!D1279)</f>
        <v/>
      </c>
      <c r="E1279" s="94" t="str">
        <f>IF(SPtemplate2!E1279="","",SPtemplate2!E1279)</f>
        <v/>
      </c>
      <c r="F1279" s="94" t="s">
        <v>114</v>
      </c>
      <c r="G1279" s="94" t="str">
        <f>IF(SPtemplate2!C1279="","",SPtemplate2!C1279)</f>
        <v/>
      </c>
    </row>
    <row r="1280" spans="1:7" x14ac:dyDescent="0.25">
      <c r="A1280" s="94" t="str">
        <f>IF(SPtemplate2!A1280="","",SPtemplate2!A1280)</f>
        <v/>
      </c>
      <c r="B1280" s="94" t="str">
        <f>IF(SPtemplate2!G1280="","",SPtemplate2!G1280)</f>
        <v/>
      </c>
      <c r="C1280" s="94" t="str">
        <f>IF(SPtemplate2!C1280="","",SPtemplate2!C1280)</f>
        <v/>
      </c>
      <c r="D1280" s="94" t="str">
        <f>IF(SPtemplate2!D1280="","", SPtemplate2!D1280)</f>
        <v/>
      </c>
      <c r="E1280" s="94" t="str">
        <f>IF(SPtemplate2!E1280="","",SPtemplate2!E1280)</f>
        <v/>
      </c>
      <c r="F1280" s="94" t="s">
        <v>114</v>
      </c>
      <c r="G1280" s="94" t="str">
        <f>IF(SPtemplate2!C1280="","",SPtemplate2!C1280)</f>
        <v/>
      </c>
    </row>
    <row r="1281" spans="1:7" x14ac:dyDescent="0.25">
      <c r="A1281" s="94" t="str">
        <f>IF(SPtemplate2!A1281="","",SPtemplate2!A1281)</f>
        <v/>
      </c>
      <c r="B1281" s="94" t="str">
        <f>IF(SPtemplate2!G1281="","",SPtemplate2!G1281)</f>
        <v/>
      </c>
      <c r="C1281" s="94" t="str">
        <f>IF(SPtemplate2!C1281="","",SPtemplate2!C1281)</f>
        <v/>
      </c>
      <c r="D1281" s="94" t="str">
        <f>IF(SPtemplate2!D1281="","", SPtemplate2!D1281)</f>
        <v/>
      </c>
      <c r="E1281" s="94" t="str">
        <f>IF(SPtemplate2!E1281="","",SPtemplate2!E1281)</f>
        <v/>
      </c>
      <c r="F1281" s="94" t="s">
        <v>114</v>
      </c>
      <c r="G1281" s="94" t="str">
        <f>IF(SPtemplate2!C1281="","",SPtemplate2!C1281)</f>
        <v/>
      </c>
    </row>
    <row r="1282" spans="1:7" x14ac:dyDescent="0.25">
      <c r="A1282" s="94" t="str">
        <f>IF(SPtemplate2!A1282="","",SPtemplate2!A1282)</f>
        <v/>
      </c>
      <c r="B1282" s="94" t="str">
        <f>IF(SPtemplate2!G1282="","",SPtemplate2!G1282)</f>
        <v/>
      </c>
      <c r="C1282" s="94" t="str">
        <f>IF(SPtemplate2!C1282="","",SPtemplate2!C1282)</f>
        <v/>
      </c>
      <c r="D1282" s="94" t="str">
        <f>IF(SPtemplate2!D1282="","", SPtemplate2!D1282)</f>
        <v/>
      </c>
      <c r="E1282" s="94" t="str">
        <f>IF(SPtemplate2!E1282="","",SPtemplate2!E1282)</f>
        <v/>
      </c>
      <c r="F1282" s="94" t="s">
        <v>114</v>
      </c>
      <c r="G1282" s="94" t="str">
        <f>IF(SPtemplate2!C1282="","",SPtemplate2!C1282)</f>
        <v/>
      </c>
    </row>
    <row r="1283" spans="1:7" x14ac:dyDescent="0.25">
      <c r="A1283" s="94" t="str">
        <f>IF(SPtemplate2!A1283="","",SPtemplate2!A1283)</f>
        <v/>
      </c>
      <c r="B1283" s="94" t="str">
        <f>IF(SPtemplate2!G1283="","",SPtemplate2!G1283)</f>
        <v/>
      </c>
      <c r="C1283" s="94" t="str">
        <f>IF(SPtemplate2!C1283="","",SPtemplate2!C1283)</f>
        <v/>
      </c>
      <c r="D1283" s="94" t="str">
        <f>IF(SPtemplate2!D1283="","", SPtemplate2!D1283)</f>
        <v/>
      </c>
      <c r="E1283" s="94" t="str">
        <f>IF(SPtemplate2!E1283="","",SPtemplate2!E1283)</f>
        <v/>
      </c>
      <c r="F1283" s="94" t="s">
        <v>114</v>
      </c>
      <c r="G1283" s="94" t="str">
        <f>IF(SPtemplate2!C1283="","",SPtemplate2!C1283)</f>
        <v/>
      </c>
    </row>
    <row r="1284" spans="1:7" x14ac:dyDescent="0.25">
      <c r="A1284" s="94" t="str">
        <f>IF(SPtemplate2!A1284="","",SPtemplate2!A1284)</f>
        <v/>
      </c>
      <c r="B1284" s="94" t="str">
        <f>IF(SPtemplate2!G1284="","",SPtemplate2!G1284)</f>
        <v/>
      </c>
      <c r="C1284" s="94" t="str">
        <f>IF(SPtemplate2!C1284="","",SPtemplate2!C1284)</f>
        <v/>
      </c>
      <c r="D1284" s="94" t="str">
        <f>IF(SPtemplate2!D1284="","", SPtemplate2!D1284)</f>
        <v/>
      </c>
      <c r="E1284" s="94" t="str">
        <f>IF(SPtemplate2!E1284="","",SPtemplate2!E1284)</f>
        <v/>
      </c>
      <c r="F1284" s="94" t="s">
        <v>114</v>
      </c>
      <c r="G1284" s="94" t="str">
        <f>IF(SPtemplate2!C1284="","",SPtemplate2!C1284)</f>
        <v/>
      </c>
    </row>
    <row r="1285" spans="1:7" x14ac:dyDescent="0.25">
      <c r="A1285" s="94" t="str">
        <f>IF(SPtemplate2!A1285="","",SPtemplate2!A1285)</f>
        <v/>
      </c>
      <c r="B1285" s="94" t="str">
        <f>IF(SPtemplate2!G1285="","",SPtemplate2!G1285)</f>
        <v/>
      </c>
      <c r="C1285" s="94" t="str">
        <f>IF(SPtemplate2!C1285="","",SPtemplate2!C1285)</f>
        <v/>
      </c>
      <c r="D1285" s="94" t="str">
        <f>IF(SPtemplate2!D1285="","", SPtemplate2!D1285)</f>
        <v/>
      </c>
      <c r="E1285" s="94" t="str">
        <f>IF(SPtemplate2!E1285="","",SPtemplate2!E1285)</f>
        <v/>
      </c>
      <c r="F1285" s="94" t="s">
        <v>114</v>
      </c>
      <c r="G1285" s="94" t="str">
        <f>IF(SPtemplate2!C1285="","",SPtemplate2!C1285)</f>
        <v/>
      </c>
    </row>
    <row r="1286" spans="1:7" x14ac:dyDescent="0.25">
      <c r="A1286" s="94" t="str">
        <f>IF(SPtemplate2!A1286="","",SPtemplate2!A1286)</f>
        <v/>
      </c>
      <c r="B1286" s="94" t="str">
        <f>IF(SPtemplate2!G1286="","",SPtemplate2!G1286)</f>
        <v/>
      </c>
      <c r="C1286" s="94" t="str">
        <f>IF(SPtemplate2!C1286="","",SPtemplate2!C1286)</f>
        <v/>
      </c>
      <c r="D1286" s="94" t="str">
        <f>IF(SPtemplate2!D1286="","", SPtemplate2!D1286)</f>
        <v/>
      </c>
      <c r="E1286" s="94" t="str">
        <f>IF(SPtemplate2!E1286="","",SPtemplate2!E1286)</f>
        <v/>
      </c>
      <c r="F1286" s="94" t="s">
        <v>114</v>
      </c>
      <c r="G1286" s="94" t="str">
        <f>IF(SPtemplate2!C1286="","",SPtemplate2!C1286)</f>
        <v/>
      </c>
    </row>
    <row r="1287" spans="1:7" x14ac:dyDescent="0.25">
      <c r="A1287" s="94" t="str">
        <f>IF(SPtemplate2!A1287="","",SPtemplate2!A1287)</f>
        <v/>
      </c>
      <c r="B1287" s="94" t="str">
        <f>IF(SPtemplate2!G1287="","",SPtemplate2!G1287)</f>
        <v/>
      </c>
      <c r="C1287" s="94" t="str">
        <f>IF(SPtemplate2!C1287="","",SPtemplate2!C1287)</f>
        <v/>
      </c>
      <c r="D1287" s="94" t="str">
        <f>IF(SPtemplate2!D1287="","", SPtemplate2!D1287)</f>
        <v/>
      </c>
      <c r="E1287" s="94" t="str">
        <f>IF(SPtemplate2!E1287="","",SPtemplate2!E1287)</f>
        <v/>
      </c>
      <c r="F1287" s="94" t="s">
        <v>114</v>
      </c>
      <c r="G1287" s="94" t="str">
        <f>IF(SPtemplate2!C1287="","",SPtemplate2!C1287)</f>
        <v/>
      </c>
    </row>
    <row r="1288" spans="1:7" x14ac:dyDescent="0.25">
      <c r="A1288" s="94" t="str">
        <f>IF(SPtemplate2!A1288="","",SPtemplate2!A1288)</f>
        <v/>
      </c>
      <c r="B1288" s="94" t="str">
        <f>IF(SPtemplate2!G1288="","",SPtemplate2!G1288)</f>
        <v/>
      </c>
      <c r="C1288" s="94" t="str">
        <f>IF(SPtemplate2!C1288="","",SPtemplate2!C1288)</f>
        <v/>
      </c>
      <c r="D1288" s="94" t="str">
        <f>IF(SPtemplate2!D1288="","", SPtemplate2!D1288)</f>
        <v/>
      </c>
      <c r="E1288" s="94" t="str">
        <f>IF(SPtemplate2!E1288="","",SPtemplate2!E1288)</f>
        <v/>
      </c>
      <c r="F1288" s="94" t="s">
        <v>114</v>
      </c>
      <c r="G1288" s="94" t="str">
        <f>IF(SPtemplate2!C1288="","",SPtemplate2!C1288)</f>
        <v/>
      </c>
    </row>
    <row r="1289" spans="1:7" x14ac:dyDescent="0.25">
      <c r="A1289" s="94" t="str">
        <f>IF(SPtemplate2!A1289="","",SPtemplate2!A1289)</f>
        <v/>
      </c>
      <c r="B1289" s="94" t="str">
        <f>IF(SPtemplate2!G1289="","",SPtemplate2!G1289)</f>
        <v/>
      </c>
      <c r="C1289" s="94" t="str">
        <f>IF(SPtemplate2!C1289="","",SPtemplate2!C1289)</f>
        <v/>
      </c>
      <c r="D1289" s="94" t="str">
        <f>IF(SPtemplate2!D1289="","", SPtemplate2!D1289)</f>
        <v/>
      </c>
      <c r="E1289" s="94" t="str">
        <f>IF(SPtemplate2!E1289="","",SPtemplate2!E1289)</f>
        <v/>
      </c>
      <c r="F1289" s="94" t="s">
        <v>114</v>
      </c>
      <c r="G1289" s="94" t="str">
        <f>IF(SPtemplate2!C1289="","",SPtemplate2!C1289)</f>
        <v/>
      </c>
    </row>
    <row r="1290" spans="1:7" x14ac:dyDescent="0.25">
      <c r="A1290" s="94" t="str">
        <f>IF(SPtemplate2!A1290="","",SPtemplate2!A1290)</f>
        <v/>
      </c>
      <c r="B1290" s="94" t="str">
        <f>IF(SPtemplate2!G1290="","",SPtemplate2!G1290)</f>
        <v/>
      </c>
      <c r="C1290" s="94" t="str">
        <f>IF(SPtemplate2!C1290="","",SPtemplate2!C1290)</f>
        <v/>
      </c>
      <c r="D1290" s="94" t="str">
        <f>IF(SPtemplate2!D1290="","", SPtemplate2!D1290)</f>
        <v/>
      </c>
      <c r="E1290" s="94" t="str">
        <f>IF(SPtemplate2!E1290="","",SPtemplate2!E1290)</f>
        <v/>
      </c>
      <c r="F1290" s="94" t="s">
        <v>114</v>
      </c>
      <c r="G1290" s="94" t="str">
        <f>IF(SPtemplate2!C1290="","",SPtemplate2!C1290)</f>
        <v/>
      </c>
    </row>
    <row r="1291" spans="1:7" x14ac:dyDescent="0.25">
      <c r="A1291" s="94" t="str">
        <f>IF(SPtemplate2!A1291="","",SPtemplate2!A1291)</f>
        <v/>
      </c>
      <c r="B1291" s="94" t="str">
        <f>IF(SPtemplate2!G1291="","",SPtemplate2!G1291)</f>
        <v/>
      </c>
      <c r="C1291" s="94" t="str">
        <f>IF(SPtemplate2!C1291="","",SPtemplate2!C1291)</f>
        <v/>
      </c>
      <c r="D1291" s="94" t="str">
        <f>IF(SPtemplate2!D1291="","", SPtemplate2!D1291)</f>
        <v/>
      </c>
      <c r="E1291" s="94" t="str">
        <f>IF(SPtemplate2!E1291="","",SPtemplate2!E1291)</f>
        <v/>
      </c>
      <c r="F1291" s="94" t="s">
        <v>114</v>
      </c>
      <c r="G1291" s="94" t="str">
        <f>IF(SPtemplate2!C1291="","",SPtemplate2!C1291)</f>
        <v/>
      </c>
    </row>
    <row r="1292" spans="1:7" x14ac:dyDescent="0.25">
      <c r="A1292" s="94" t="str">
        <f>IF(SPtemplate2!A1292="","",SPtemplate2!A1292)</f>
        <v/>
      </c>
      <c r="B1292" s="94" t="str">
        <f>IF(SPtemplate2!G1292="","",SPtemplate2!G1292)</f>
        <v/>
      </c>
      <c r="C1292" s="94" t="str">
        <f>IF(SPtemplate2!C1292="","",SPtemplate2!C1292)</f>
        <v/>
      </c>
      <c r="D1292" s="94" t="str">
        <f>IF(SPtemplate2!D1292="","", SPtemplate2!D1292)</f>
        <v/>
      </c>
      <c r="E1292" s="94" t="str">
        <f>IF(SPtemplate2!E1292="","",SPtemplate2!E1292)</f>
        <v/>
      </c>
      <c r="F1292" s="94" t="s">
        <v>114</v>
      </c>
      <c r="G1292" s="94" t="str">
        <f>IF(SPtemplate2!C1292="","",SPtemplate2!C1292)</f>
        <v/>
      </c>
    </row>
    <row r="1293" spans="1:7" x14ac:dyDescent="0.25">
      <c r="A1293" s="94" t="str">
        <f>IF(SPtemplate2!A1293="","",SPtemplate2!A1293)</f>
        <v/>
      </c>
      <c r="B1293" s="94" t="str">
        <f>IF(SPtemplate2!G1293="","",SPtemplate2!G1293)</f>
        <v/>
      </c>
      <c r="C1293" s="94" t="str">
        <f>IF(SPtemplate2!C1293="","",SPtemplate2!C1293)</f>
        <v/>
      </c>
      <c r="D1293" s="94" t="str">
        <f>IF(SPtemplate2!D1293="","", SPtemplate2!D1293)</f>
        <v/>
      </c>
      <c r="E1293" s="94" t="str">
        <f>IF(SPtemplate2!E1293="","",SPtemplate2!E1293)</f>
        <v/>
      </c>
      <c r="F1293" s="94" t="s">
        <v>114</v>
      </c>
      <c r="G1293" s="94" t="str">
        <f>IF(SPtemplate2!C1293="","",SPtemplate2!C1293)</f>
        <v/>
      </c>
    </row>
    <row r="1294" spans="1:7" x14ac:dyDescent="0.25">
      <c r="A1294" s="94" t="str">
        <f>IF(SPtemplate2!A1294="","",SPtemplate2!A1294)</f>
        <v/>
      </c>
      <c r="B1294" s="94" t="str">
        <f>IF(SPtemplate2!G1294="","",SPtemplate2!G1294)</f>
        <v/>
      </c>
      <c r="C1294" s="94" t="str">
        <f>IF(SPtemplate2!C1294="","",SPtemplate2!C1294)</f>
        <v/>
      </c>
      <c r="D1294" s="94" t="str">
        <f>IF(SPtemplate2!D1294="","", SPtemplate2!D1294)</f>
        <v/>
      </c>
      <c r="E1294" s="94" t="str">
        <f>IF(SPtemplate2!E1294="","",SPtemplate2!E1294)</f>
        <v/>
      </c>
      <c r="F1294" s="94" t="s">
        <v>114</v>
      </c>
      <c r="G1294" s="94" t="str">
        <f>IF(SPtemplate2!C1294="","",SPtemplate2!C1294)</f>
        <v/>
      </c>
    </row>
    <row r="1295" spans="1:7" x14ac:dyDescent="0.25">
      <c r="A1295" s="94" t="str">
        <f>IF(SPtemplate2!A1295="","",SPtemplate2!A1295)</f>
        <v/>
      </c>
      <c r="B1295" s="94" t="str">
        <f>IF(SPtemplate2!G1295="","",SPtemplate2!G1295)</f>
        <v/>
      </c>
      <c r="C1295" s="94" t="str">
        <f>IF(SPtemplate2!C1295="","",SPtemplate2!C1295)</f>
        <v/>
      </c>
      <c r="D1295" s="94" t="str">
        <f>IF(SPtemplate2!D1295="","", SPtemplate2!D1295)</f>
        <v/>
      </c>
      <c r="E1295" s="94" t="str">
        <f>IF(SPtemplate2!E1295="","",SPtemplate2!E1295)</f>
        <v/>
      </c>
      <c r="F1295" s="94" t="s">
        <v>114</v>
      </c>
      <c r="G1295" s="94" t="str">
        <f>IF(SPtemplate2!C1295="","",SPtemplate2!C1295)</f>
        <v/>
      </c>
    </row>
    <row r="1296" spans="1:7" x14ac:dyDescent="0.25">
      <c r="A1296" s="94" t="str">
        <f>IF(SPtemplate2!A1296="","",SPtemplate2!A1296)</f>
        <v/>
      </c>
      <c r="B1296" s="94" t="str">
        <f>IF(SPtemplate2!G1296="","",SPtemplate2!G1296)</f>
        <v/>
      </c>
      <c r="C1296" s="94" t="str">
        <f>IF(SPtemplate2!C1296="","",SPtemplate2!C1296)</f>
        <v/>
      </c>
      <c r="D1296" s="94" t="str">
        <f>IF(SPtemplate2!D1296="","", SPtemplate2!D1296)</f>
        <v/>
      </c>
      <c r="E1296" s="94" t="str">
        <f>IF(SPtemplate2!E1296="","",SPtemplate2!E1296)</f>
        <v/>
      </c>
      <c r="F1296" s="94" t="s">
        <v>114</v>
      </c>
      <c r="G1296" s="94" t="str">
        <f>IF(SPtemplate2!C1296="","",SPtemplate2!C1296)</f>
        <v/>
      </c>
    </row>
    <row r="1297" spans="1:7" x14ac:dyDescent="0.25">
      <c r="A1297" s="94" t="str">
        <f>IF(SPtemplate2!A1297="","",SPtemplate2!A1297)</f>
        <v/>
      </c>
      <c r="B1297" s="94" t="str">
        <f>IF(SPtemplate2!G1297="","",SPtemplate2!G1297)</f>
        <v/>
      </c>
      <c r="C1297" s="94" t="str">
        <f>IF(SPtemplate2!C1297="","",SPtemplate2!C1297)</f>
        <v/>
      </c>
      <c r="D1297" s="94" t="str">
        <f>IF(SPtemplate2!D1297="","", SPtemplate2!D1297)</f>
        <v/>
      </c>
      <c r="E1297" s="94" t="str">
        <f>IF(SPtemplate2!E1297="","",SPtemplate2!E1297)</f>
        <v/>
      </c>
      <c r="F1297" s="94" t="s">
        <v>114</v>
      </c>
      <c r="G1297" s="94" t="str">
        <f>IF(SPtemplate2!C1297="","",SPtemplate2!C1297)</f>
        <v/>
      </c>
    </row>
    <row r="1298" spans="1:7" x14ac:dyDescent="0.25">
      <c r="A1298" s="94" t="str">
        <f>IF(SPtemplate2!A1298="","",SPtemplate2!A1298)</f>
        <v/>
      </c>
      <c r="B1298" s="94" t="str">
        <f>IF(SPtemplate2!G1298="","",SPtemplate2!G1298)</f>
        <v/>
      </c>
      <c r="C1298" s="94" t="str">
        <f>IF(SPtemplate2!C1298="","",SPtemplate2!C1298)</f>
        <v/>
      </c>
      <c r="D1298" s="94" t="str">
        <f>IF(SPtemplate2!D1298="","", SPtemplate2!D1298)</f>
        <v/>
      </c>
      <c r="E1298" s="94" t="str">
        <f>IF(SPtemplate2!E1298="","",SPtemplate2!E1298)</f>
        <v/>
      </c>
      <c r="F1298" s="94" t="s">
        <v>114</v>
      </c>
      <c r="G1298" s="94" t="str">
        <f>IF(SPtemplate2!C1298="","",SPtemplate2!C1298)</f>
        <v/>
      </c>
    </row>
    <row r="1299" spans="1:7" x14ac:dyDescent="0.25">
      <c r="A1299" s="94" t="str">
        <f>IF(SPtemplate2!A1299="","",SPtemplate2!A1299)</f>
        <v/>
      </c>
      <c r="B1299" s="94" t="str">
        <f>IF(SPtemplate2!G1299="","",SPtemplate2!G1299)</f>
        <v/>
      </c>
      <c r="C1299" s="94" t="str">
        <f>IF(SPtemplate2!C1299="","",SPtemplate2!C1299)</f>
        <v/>
      </c>
      <c r="D1299" s="94" t="str">
        <f>IF(SPtemplate2!D1299="","", SPtemplate2!D1299)</f>
        <v/>
      </c>
      <c r="E1299" s="94" t="str">
        <f>IF(SPtemplate2!E1299="","",SPtemplate2!E1299)</f>
        <v/>
      </c>
      <c r="F1299" s="94" t="s">
        <v>114</v>
      </c>
      <c r="G1299" s="94" t="str">
        <f>IF(SPtemplate2!C1299="","",SPtemplate2!C1299)</f>
        <v/>
      </c>
    </row>
    <row r="1300" spans="1:7" x14ac:dyDescent="0.25">
      <c r="A1300" s="94" t="str">
        <f>IF(SPtemplate2!A1300="","",SPtemplate2!A1300)</f>
        <v/>
      </c>
      <c r="B1300" s="94" t="str">
        <f>IF(SPtemplate2!G1300="","",SPtemplate2!G1300)</f>
        <v/>
      </c>
      <c r="C1300" s="94" t="str">
        <f>IF(SPtemplate2!C1300="","",SPtemplate2!C1300)</f>
        <v/>
      </c>
      <c r="D1300" s="94" t="str">
        <f>IF(SPtemplate2!D1300="","", SPtemplate2!D1300)</f>
        <v/>
      </c>
      <c r="E1300" s="94" t="str">
        <f>IF(SPtemplate2!E1300="","",SPtemplate2!E1300)</f>
        <v/>
      </c>
      <c r="F1300" s="94" t="s">
        <v>114</v>
      </c>
      <c r="G1300" s="94" t="str">
        <f>IF(SPtemplate2!C1300="","",SPtemplate2!C1300)</f>
        <v/>
      </c>
    </row>
    <row r="1301" spans="1:7" x14ac:dyDescent="0.25">
      <c r="A1301" s="94" t="str">
        <f>IF(SPtemplate2!A1301="","",SPtemplate2!A1301)</f>
        <v/>
      </c>
      <c r="B1301" s="94" t="str">
        <f>IF(SPtemplate2!G1301="","",SPtemplate2!G1301)</f>
        <v/>
      </c>
      <c r="C1301" s="94" t="str">
        <f>IF(SPtemplate2!C1301="","",SPtemplate2!C1301)</f>
        <v/>
      </c>
      <c r="D1301" s="94" t="str">
        <f>IF(SPtemplate2!D1301="","", SPtemplate2!D1301)</f>
        <v/>
      </c>
      <c r="E1301" s="94" t="str">
        <f>IF(SPtemplate2!E1301="","",SPtemplate2!E1301)</f>
        <v/>
      </c>
      <c r="F1301" s="94" t="s">
        <v>114</v>
      </c>
      <c r="G1301" s="94" t="str">
        <f>IF(SPtemplate2!C1301="","",SPtemplate2!C1301)</f>
        <v/>
      </c>
    </row>
    <row r="1302" spans="1:7" x14ac:dyDescent="0.25">
      <c r="A1302" s="94" t="str">
        <f>IF(SPtemplate2!A1302="","",SPtemplate2!A1302)</f>
        <v/>
      </c>
      <c r="B1302" s="94" t="str">
        <f>IF(SPtemplate2!G1302="","",SPtemplate2!G1302)</f>
        <v/>
      </c>
      <c r="C1302" s="94" t="str">
        <f>IF(SPtemplate2!C1302="","",SPtemplate2!C1302)</f>
        <v/>
      </c>
      <c r="D1302" s="94" t="str">
        <f>IF(SPtemplate2!D1302="","", SPtemplate2!D1302)</f>
        <v/>
      </c>
      <c r="E1302" s="94" t="str">
        <f>IF(SPtemplate2!E1302="","",SPtemplate2!E1302)</f>
        <v/>
      </c>
      <c r="F1302" s="94" t="s">
        <v>114</v>
      </c>
      <c r="G1302" s="94" t="str">
        <f>IF(SPtemplate2!C1302="","",SPtemplate2!C1302)</f>
        <v/>
      </c>
    </row>
    <row r="1303" spans="1:7" x14ac:dyDescent="0.25">
      <c r="A1303" s="94" t="str">
        <f>IF(SPtemplate2!A1303="","",SPtemplate2!A1303)</f>
        <v/>
      </c>
      <c r="B1303" s="94" t="str">
        <f>IF(SPtemplate2!G1303="","",SPtemplate2!G1303)</f>
        <v/>
      </c>
      <c r="C1303" s="94" t="str">
        <f>IF(SPtemplate2!C1303="","",SPtemplate2!C1303)</f>
        <v/>
      </c>
      <c r="D1303" s="94" t="str">
        <f>IF(SPtemplate2!D1303="","", SPtemplate2!D1303)</f>
        <v/>
      </c>
      <c r="E1303" s="94" t="str">
        <f>IF(SPtemplate2!E1303="","",SPtemplate2!E1303)</f>
        <v/>
      </c>
      <c r="F1303" s="94" t="s">
        <v>114</v>
      </c>
      <c r="G1303" s="94" t="str">
        <f>IF(SPtemplate2!C1303="","",SPtemplate2!C1303)</f>
        <v/>
      </c>
    </row>
    <row r="1304" spans="1:7" x14ac:dyDescent="0.25">
      <c r="A1304" s="94" t="str">
        <f>IF(SPtemplate2!A1304="","",SPtemplate2!A1304)</f>
        <v/>
      </c>
      <c r="B1304" s="94" t="str">
        <f>IF(SPtemplate2!G1304="","",SPtemplate2!G1304)</f>
        <v/>
      </c>
      <c r="C1304" s="94" t="str">
        <f>IF(SPtemplate2!C1304="","",SPtemplate2!C1304)</f>
        <v/>
      </c>
      <c r="D1304" s="94" t="str">
        <f>IF(SPtemplate2!D1304="","", SPtemplate2!D1304)</f>
        <v/>
      </c>
      <c r="E1304" s="94" t="str">
        <f>IF(SPtemplate2!E1304="","",SPtemplate2!E1304)</f>
        <v/>
      </c>
      <c r="F1304" s="94" t="s">
        <v>114</v>
      </c>
      <c r="G1304" s="94" t="str">
        <f>IF(SPtemplate2!C1304="","",SPtemplate2!C1304)</f>
        <v/>
      </c>
    </row>
    <row r="1305" spans="1:7" x14ac:dyDescent="0.25">
      <c r="A1305" s="94" t="str">
        <f>IF(SPtemplate2!A1305="","",SPtemplate2!A1305)</f>
        <v/>
      </c>
      <c r="B1305" s="94" t="str">
        <f>IF(SPtemplate2!G1305="","",SPtemplate2!G1305)</f>
        <v/>
      </c>
      <c r="C1305" s="94" t="str">
        <f>IF(SPtemplate2!C1305="","",SPtemplate2!C1305)</f>
        <v/>
      </c>
      <c r="D1305" s="94" t="str">
        <f>IF(SPtemplate2!D1305="","", SPtemplate2!D1305)</f>
        <v/>
      </c>
      <c r="E1305" s="94" t="str">
        <f>IF(SPtemplate2!E1305="","",SPtemplate2!E1305)</f>
        <v/>
      </c>
      <c r="F1305" s="94" t="s">
        <v>114</v>
      </c>
      <c r="G1305" s="94" t="str">
        <f>IF(SPtemplate2!C1305="","",SPtemplate2!C1305)</f>
        <v/>
      </c>
    </row>
    <row r="1306" spans="1:7" x14ac:dyDescent="0.25">
      <c r="A1306" s="94" t="str">
        <f>IF(SPtemplate2!A1306="","",SPtemplate2!A1306)</f>
        <v/>
      </c>
      <c r="B1306" s="94" t="str">
        <f>IF(SPtemplate2!G1306="","",SPtemplate2!G1306)</f>
        <v/>
      </c>
      <c r="C1306" s="94" t="str">
        <f>IF(SPtemplate2!C1306="","",SPtemplate2!C1306)</f>
        <v/>
      </c>
      <c r="D1306" s="94" t="str">
        <f>IF(SPtemplate2!D1306="","", SPtemplate2!D1306)</f>
        <v/>
      </c>
      <c r="E1306" s="94" t="str">
        <f>IF(SPtemplate2!E1306="","",SPtemplate2!E1306)</f>
        <v/>
      </c>
      <c r="F1306" s="94" t="s">
        <v>114</v>
      </c>
      <c r="G1306" s="94" t="str">
        <f>IF(SPtemplate2!C1306="","",SPtemplate2!C1306)</f>
        <v/>
      </c>
    </row>
    <row r="1307" spans="1:7" x14ac:dyDescent="0.25">
      <c r="A1307" s="94" t="str">
        <f>IF(SPtemplate2!A1307="","",SPtemplate2!A1307)</f>
        <v/>
      </c>
      <c r="B1307" s="94" t="str">
        <f>IF(SPtemplate2!G1307="","",SPtemplate2!G1307)</f>
        <v/>
      </c>
      <c r="C1307" s="94" t="str">
        <f>IF(SPtemplate2!C1307="","",SPtemplate2!C1307)</f>
        <v/>
      </c>
      <c r="D1307" s="94" t="str">
        <f>IF(SPtemplate2!D1307="","", SPtemplate2!D1307)</f>
        <v/>
      </c>
      <c r="E1307" s="94" t="str">
        <f>IF(SPtemplate2!E1307="","",SPtemplate2!E1307)</f>
        <v/>
      </c>
      <c r="F1307" s="94" t="s">
        <v>114</v>
      </c>
      <c r="G1307" s="94" t="str">
        <f>IF(SPtemplate2!C1307="","",SPtemplate2!C1307)</f>
        <v/>
      </c>
    </row>
    <row r="1308" spans="1:7" x14ac:dyDescent="0.25">
      <c r="A1308" s="94" t="str">
        <f>IF(SPtemplate2!A1308="","",SPtemplate2!A1308)</f>
        <v/>
      </c>
      <c r="B1308" s="94" t="str">
        <f>IF(SPtemplate2!G1308="","",SPtemplate2!G1308)</f>
        <v/>
      </c>
      <c r="C1308" s="94" t="str">
        <f>IF(SPtemplate2!C1308="","",SPtemplate2!C1308)</f>
        <v/>
      </c>
      <c r="D1308" s="94" t="str">
        <f>IF(SPtemplate2!D1308="","", SPtemplate2!D1308)</f>
        <v/>
      </c>
      <c r="E1308" s="94" t="str">
        <f>IF(SPtemplate2!E1308="","",SPtemplate2!E1308)</f>
        <v/>
      </c>
      <c r="F1308" s="94" t="s">
        <v>114</v>
      </c>
      <c r="G1308" s="94" t="str">
        <f>IF(SPtemplate2!C1308="","",SPtemplate2!C1308)</f>
        <v/>
      </c>
    </row>
    <row r="1309" spans="1:7" x14ac:dyDescent="0.25">
      <c r="A1309" s="94" t="str">
        <f>IF(SPtemplate2!A1309="","",SPtemplate2!A1309)</f>
        <v/>
      </c>
      <c r="B1309" s="94" t="str">
        <f>IF(SPtemplate2!G1309="","",SPtemplate2!G1309)</f>
        <v/>
      </c>
      <c r="C1309" s="94" t="str">
        <f>IF(SPtemplate2!C1309="","",SPtemplate2!C1309)</f>
        <v/>
      </c>
      <c r="D1309" s="94" t="str">
        <f>IF(SPtemplate2!D1309="","", SPtemplate2!D1309)</f>
        <v/>
      </c>
      <c r="E1309" s="94" t="str">
        <f>IF(SPtemplate2!E1309="","",SPtemplate2!E1309)</f>
        <v/>
      </c>
      <c r="F1309" s="94" t="s">
        <v>114</v>
      </c>
      <c r="G1309" s="94" t="str">
        <f>IF(SPtemplate2!C1309="","",SPtemplate2!C1309)</f>
        <v/>
      </c>
    </row>
    <row r="1310" spans="1:7" x14ac:dyDescent="0.25">
      <c r="A1310" s="94" t="str">
        <f>IF(SPtemplate2!A1310="","",SPtemplate2!A1310)</f>
        <v/>
      </c>
      <c r="B1310" s="94" t="str">
        <f>IF(SPtemplate2!G1310="","",SPtemplate2!G1310)</f>
        <v/>
      </c>
      <c r="C1310" s="94" t="str">
        <f>IF(SPtemplate2!C1310="","",SPtemplate2!C1310)</f>
        <v/>
      </c>
      <c r="D1310" s="94" t="str">
        <f>IF(SPtemplate2!D1310="","", SPtemplate2!D1310)</f>
        <v/>
      </c>
      <c r="E1310" s="94" t="str">
        <f>IF(SPtemplate2!E1310="","",SPtemplate2!E1310)</f>
        <v/>
      </c>
      <c r="F1310" s="94" t="s">
        <v>114</v>
      </c>
      <c r="G1310" s="94" t="str">
        <f>IF(SPtemplate2!C1310="","",SPtemplate2!C1310)</f>
        <v/>
      </c>
    </row>
    <row r="1311" spans="1:7" x14ac:dyDescent="0.25">
      <c r="A1311" s="94" t="str">
        <f>IF(SPtemplate2!A1311="","",SPtemplate2!A1311)</f>
        <v/>
      </c>
      <c r="B1311" s="94" t="str">
        <f>IF(SPtemplate2!G1311="","",SPtemplate2!G1311)</f>
        <v/>
      </c>
      <c r="C1311" s="94" t="str">
        <f>IF(SPtemplate2!C1311="","",SPtemplate2!C1311)</f>
        <v/>
      </c>
      <c r="D1311" s="94" t="str">
        <f>IF(SPtemplate2!D1311="","", SPtemplate2!D1311)</f>
        <v/>
      </c>
      <c r="E1311" s="94" t="str">
        <f>IF(SPtemplate2!E1311="","",SPtemplate2!E1311)</f>
        <v/>
      </c>
      <c r="F1311" s="94" t="s">
        <v>114</v>
      </c>
      <c r="G1311" s="94" t="str">
        <f>IF(SPtemplate2!C1311="","",SPtemplate2!C1311)</f>
        <v/>
      </c>
    </row>
    <row r="1312" spans="1:7" x14ac:dyDescent="0.25">
      <c r="A1312" s="94" t="str">
        <f>IF(SPtemplate2!A1312="","",SPtemplate2!A1312)</f>
        <v/>
      </c>
      <c r="B1312" s="94" t="str">
        <f>IF(SPtemplate2!G1312="","",SPtemplate2!G1312)</f>
        <v/>
      </c>
      <c r="C1312" s="94" t="str">
        <f>IF(SPtemplate2!C1312="","",SPtemplate2!C1312)</f>
        <v/>
      </c>
      <c r="D1312" s="94" t="str">
        <f>IF(SPtemplate2!D1312="","", SPtemplate2!D1312)</f>
        <v/>
      </c>
      <c r="E1312" s="94" t="str">
        <f>IF(SPtemplate2!E1312="","",SPtemplate2!E1312)</f>
        <v/>
      </c>
      <c r="F1312" s="94" t="s">
        <v>114</v>
      </c>
      <c r="G1312" s="94" t="str">
        <f>IF(SPtemplate2!C1312="","",SPtemplate2!C1312)</f>
        <v/>
      </c>
    </row>
    <row r="1313" spans="1:7" x14ac:dyDescent="0.25">
      <c r="A1313" s="94" t="str">
        <f>IF(SPtemplate2!A1313="","",SPtemplate2!A1313)</f>
        <v/>
      </c>
      <c r="B1313" s="94" t="str">
        <f>IF(SPtemplate2!G1313="","",SPtemplate2!G1313)</f>
        <v/>
      </c>
      <c r="C1313" s="94" t="str">
        <f>IF(SPtemplate2!C1313="","",SPtemplate2!C1313)</f>
        <v/>
      </c>
      <c r="D1313" s="94" t="str">
        <f>IF(SPtemplate2!D1313="","", SPtemplate2!D1313)</f>
        <v/>
      </c>
      <c r="E1313" s="94" t="str">
        <f>IF(SPtemplate2!E1313="","",SPtemplate2!E1313)</f>
        <v/>
      </c>
      <c r="F1313" s="94" t="s">
        <v>114</v>
      </c>
      <c r="G1313" s="94" t="str">
        <f>IF(SPtemplate2!C1313="","",SPtemplate2!C1313)</f>
        <v/>
      </c>
    </row>
    <row r="1314" spans="1:7" x14ac:dyDescent="0.25">
      <c r="A1314" s="94" t="str">
        <f>IF(SPtemplate2!A1314="","",SPtemplate2!A1314)</f>
        <v/>
      </c>
      <c r="B1314" s="94" t="str">
        <f>IF(SPtemplate2!G1314="","",SPtemplate2!G1314)</f>
        <v/>
      </c>
      <c r="C1314" s="94" t="str">
        <f>IF(SPtemplate2!C1314="","",SPtemplate2!C1314)</f>
        <v/>
      </c>
      <c r="D1314" s="94" t="str">
        <f>IF(SPtemplate2!D1314="","", SPtemplate2!D1314)</f>
        <v/>
      </c>
      <c r="E1314" s="94" t="str">
        <f>IF(SPtemplate2!E1314="","",SPtemplate2!E1314)</f>
        <v/>
      </c>
      <c r="F1314" s="94" t="s">
        <v>114</v>
      </c>
      <c r="G1314" s="94" t="str">
        <f>IF(SPtemplate2!C1314="","",SPtemplate2!C1314)</f>
        <v/>
      </c>
    </row>
    <row r="1315" spans="1:7" x14ac:dyDescent="0.25">
      <c r="A1315" s="94" t="str">
        <f>IF(SPtemplate2!A1315="","",SPtemplate2!A1315)</f>
        <v/>
      </c>
      <c r="B1315" s="94" t="str">
        <f>IF(SPtemplate2!G1315="","",SPtemplate2!G1315)</f>
        <v/>
      </c>
      <c r="C1315" s="94" t="str">
        <f>IF(SPtemplate2!C1315="","",SPtemplate2!C1315)</f>
        <v/>
      </c>
      <c r="D1315" s="94" t="str">
        <f>IF(SPtemplate2!D1315="","", SPtemplate2!D1315)</f>
        <v/>
      </c>
      <c r="E1315" s="94" t="str">
        <f>IF(SPtemplate2!E1315="","",SPtemplate2!E1315)</f>
        <v/>
      </c>
      <c r="F1315" s="94" t="s">
        <v>114</v>
      </c>
      <c r="G1315" s="94" t="str">
        <f>IF(SPtemplate2!C1315="","",SPtemplate2!C1315)</f>
        <v/>
      </c>
    </row>
    <row r="1316" spans="1:7" x14ac:dyDescent="0.25">
      <c r="A1316" s="94" t="str">
        <f>IF(SPtemplate2!A1316="","",SPtemplate2!A1316)</f>
        <v/>
      </c>
      <c r="B1316" s="94" t="str">
        <f>IF(SPtemplate2!G1316="","",SPtemplate2!G1316)</f>
        <v/>
      </c>
      <c r="C1316" s="94" t="str">
        <f>IF(SPtemplate2!C1316="","",SPtemplate2!C1316)</f>
        <v/>
      </c>
      <c r="D1316" s="94" t="str">
        <f>IF(SPtemplate2!D1316="","", SPtemplate2!D1316)</f>
        <v/>
      </c>
      <c r="E1316" s="94" t="str">
        <f>IF(SPtemplate2!E1316="","",SPtemplate2!E1316)</f>
        <v/>
      </c>
      <c r="F1316" s="94" t="s">
        <v>114</v>
      </c>
      <c r="G1316" s="94" t="str">
        <f>IF(SPtemplate2!C1316="","",SPtemplate2!C1316)</f>
        <v/>
      </c>
    </row>
    <row r="1317" spans="1:7" x14ac:dyDescent="0.25">
      <c r="A1317" s="94" t="str">
        <f>IF(SPtemplate2!A1317="","",SPtemplate2!A1317)</f>
        <v/>
      </c>
      <c r="B1317" s="94" t="str">
        <f>IF(SPtemplate2!G1317="","",SPtemplate2!G1317)</f>
        <v/>
      </c>
      <c r="C1317" s="94" t="str">
        <f>IF(SPtemplate2!C1317="","",SPtemplate2!C1317)</f>
        <v/>
      </c>
      <c r="D1317" s="94" t="str">
        <f>IF(SPtemplate2!D1317="","", SPtemplate2!D1317)</f>
        <v/>
      </c>
      <c r="E1317" s="94" t="str">
        <f>IF(SPtemplate2!E1317="","",SPtemplate2!E1317)</f>
        <v/>
      </c>
      <c r="F1317" s="94" t="s">
        <v>114</v>
      </c>
      <c r="G1317" s="94" t="str">
        <f>IF(SPtemplate2!C1317="","",SPtemplate2!C1317)</f>
        <v/>
      </c>
    </row>
    <row r="1318" spans="1:7" x14ac:dyDescent="0.25">
      <c r="A1318" s="94" t="str">
        <f>IF(SPtemplate2!A1318="","",SPtemplate2!A1318)</f>
        <v/>
      </c>
      <c r="B1318" s="94" t="str">
        <f>IF(SPtemplate2!G1318="","",SPtemplate2!G1318)</f>
        <v/>
      </c>
      <c r="C1318" s="94" t="str">
        <f>IF(SPtemplate2!C1318="","",SPtemplate2!C1318)</f>
        <v/>
      </c>
      <c r="D1318" s="94" t="str">
        <f>IF(SPtemplate2!D1318="","", SPtemplate2!D1318)</f>
        <v/>
      </c>
      <c r="E1318" s="94" t="str">
        <f>IF(SPtemplate2!E1318="","",SPtemplate2!E1318)</f>
        <v/>
      </c>
      <c r="F1318" s="94" t="s">
        <v>114</v>
      </c>
      <c r="G1318" s="94" t="str">
        <f>IF(SPtemplate2!C1318="","",SPtemplate2!C1318)</f>
        <v/>
      </c>
    </row>
    <row r="1319" spans="1:7" x14ac:dyDescent="0.25">
      <c r="A1319" s="94" t="str">
        <f>IF(SPtemplate2!A1319="","",SPtemplate2!A1319)</f>
        <v/>
      </c>
      <c r="B1319" s="94" t="str">
        <f>IF(SPtemplate2!G1319="","",SPtemplate2!G1319)</f>
        <v/>
      </c>
      <c r="C1319" s="94" t="str">
        <f>IF(SPtemplate2!C1319="","",SPtemplate2!C1319)</f>
        <v/>
      </c>
      <c r="D1319" s="94" t="str">
        <f>IF(SPtemplate2!D1319="","", SPtemplate2!D1319)</f>
        <v/>
      </c>
      <c r="E1319" s="94" t="str">
        <f>IF(SPtemplate2!E1319="","",SPtemplate2!E1319)</f>
        <v/>
      </c>
      <c r="F1319" s="94" t="s">
        <v>114</v>
      </c>
      <c r="G1319" s="94" t="str">
        <f>IF(SPtemplate2!C1319="","",SPtemplate2!C1319)</f>
        <v/>
      </c>
    </row>
    <row r="1320" spans="1:7" x14ac:dyDescent="0.25">
      <c r="A1320" s="94" t="str">
        <f>IF(SPtemplate2!A1320="","",SPtemplate2!A1320)</f>
        <v/>
      </c>
      <c r="B1320" s="94" t="str">
        <f>IF(SPtemplate2!G1320="","",SPtemplate2!G1320)</f>
        <v/>
      </c>
      <c r="C1320" s="94" t="str">
        <f>IF(SPtemplate2!C1320="","",SPtemplate2!C1320)</f>
        <v/>
      </c>
      <c r="D1320" s="94" t="str">
        <f>IF(SPtemplate2!D1320="","", SPtemplate2!D1320)</f>
        <v/>
      </c>
      <c r="E1320" s="94" t="str">
        <f>IF(SPtemplate2!E1320="","",SPtemplate2!E1320)</f>
        <v/>
      </c>
      <c r="F1320" s="94" t="s">
        <v>114</v>
      </c>
      <c r="G1320" s="94" t="str">
        <f>IF(SPtemplate2!C1320="","",SPtemplate2!C1320)</f>
        <v/>
      </c>
    </row>
    <row r="1321" spans="1:7" x14ac:dyDescent="0.25">
      <c r="A1321" s="94" t="str">
        <f>IF(SPtemplate2!A1321="","",SPtemplate2!A1321)</f>
        <v/>
      </c>
      <c r="B1321" s="94" t="str">
        <f>IF(SPtemplate2!G1321="","",SPtemplate2!G1321)</f>
        <v/>
      </c>
      <c r="C1321" s="94" t="str">
        <f>IF(SPtemplate2!C1321="","",SPtemplate2!C1321)</f>
        <v/>
      </c>
      <c r="D1321" s="94" t="str">
        <f>IF(SPtemplate2!D1321="","", SPtemplate2!D1321)</f>
        <v/>
      </c>
      <c r="E1321" s="94" t="str">
        <f>IF(SPtemplate2!E1321="","",SPtemplate2!E1321)</f>
        <v/>
      </c>
      <c r="F1321" s="94" t="s">
        <v>114</v>
      </c>
      <c r="G1321" s="94" t="str">
        <f>IF(SPtemplate2!C1321="","",SPtemplate2!C1321)</f>
        <v/>
      </c>
    </row>
    <row r="1322" spans="1:7" x14ac:dyDescent="0.25">
      <c r="A1322" s="94" t="str">
        <f>IF(SPtemplate2!A1322="","",SPtemplate2!A1322)</f>
        <v/>
      </c>
      <c r="B1322" s="94" t="str">
        <f>IF(SPtemplate2!G1322="","",SPtemplate2!G1322)</f>
        <v/>
      </c>
      <c r="C1322" s="94" t="str">
        <f>IF(SPtemplate2!C1322="","",SPtemplate2!C1322)</f>
        <v/>
      </c>
      <c r="D1322" s="94" t="str">
        <f>IF(SPtemplate2!D1322="","", SPtemplate2!D1322)</f>
        <v/>
      </c>
      <c r="E1322" s="94" t="str">
        <f>IF(SPtemplate2!E1322="","",SPtemplate2!E1322)</f>
        <v/>
      </c>
      <c r="F1322" s="94" t="s">
        <v>114</v>
      </c>
      <c r="G1322" s="94" t="str">
        <f>IF(SPtemplate2!C1322="","",SPtemplate2!C1322)</f>
        <v/>
      </c>
    </row>
    <row r="1323" spans="1:7" x14ac:dyDescent="0.25">
      <c r="A1323" s="94" t="str">
        <f>IF(SPtemplate2!A1323="","",SPtemplate2!A1323)</f>
        <v/>
      </c>
      <c r="B1323" s="94" t="str">
        <f>IF(SPtemplate2!G1323="","",SPtemplate2!G1323)</f>
        <v/>
      </c>
      <c r="C1323" s="94" t="str">
        <f>IF(SPtemplate2!C1323="","",SPtemplate2!C1323)</f>
        <v/>
      </c>
      <c r="D1323" s="94" t="str">
        <f>IF(SPtemplate2!D1323="","", SPtemplate2!D1323)</f>
        <v/>
      </c>
      <c r="E1323" s="94" t="str">
        <f>IF(SPtemplate2!E1323="","",SPtemplate2!E1323)</f>
        <v/>
      </c>
      <c r="F1323" s="94" t="s">
        <v>114</v>
      </c>
      <c r="G1323" s="94" t="str">
        <f>IF(SPtemplate2!C1323="","",SPtemplate2!C1323)</f>
        <v/>
      </c>
    </row>
    <row r="1324" spans="1:7" x14ac:dyDescent="0.25">
      <c r="A1324" s="94" t="str">
        <f>IF(SPtemplate2!A1324="","",SPtemplate2!A1324)</f>
        <v/>
      </c>
      <c r="B1324" s="94" t="str">
        <f>IF(SPtemplate2!G1324="","",SPtemplate2!G1324)</f>
        <v/>
      </c>
      <c r="C1324" s="94" t="str">
        <f>IF(SPtemplate2!C1324="","",SPtemplate2!C1324)</f>
        <v/>
      </c>
      <c r="D1324" s="94" t="str">
        <f>IF(SPtemplate2!D1324="","", SPtemplate2!D1324)</f>
        <v/>
      </c>
      <c r="E1324" s="94" t="str">
        <f>IF(SPtemplate2!E1324="","",SPtemplate2!E1324)</f>
        <v/>
      </c>
      <c r="F1324" s="94" t="s">
        <v>114</v>
      </c>
      <c r="G1324" s="94" t="str">
        <f>IF(SPtemplate2!C1324="","",SPtemplate2!C1324)</f>
        <v/>
      </c>
    </row>
    <row r="1325" spans="1:7" x14ac:dyDescent="0.25">
      <c r="A1325" s="94" t="str">
        <f>IF(SPtemplate2!A1325="","",SPtemplate2!A1325)</f>
        <v/>
      </c>
      <c r="B1325" s="94" t="str">
        <f>IF(SPtemplate2!G1325="","",SPtemplate2!G1325)</f>
        <v/>
      </c>
      <c r="C1325" s="94" t="str">
        <f>IF(SPtemplate2!C1325="","",SPtemplate2!C1325)</f>
        <v/>
      </c>
      <c r="D1325" s="94" t="str">
        <f>IF(SPtemplate2!D1325="","", SPtemplate2!D1325)</f>
        <v/>
      </c>
      <c r="E1325" s="94" t="str">
        <f>IF(SPtemplate2!E1325="","",SPtemplate2!E1325)</f>
        <v/>
      </c>
      <c r="F1325" s="94" t="s">
        <v>114</v>
      </c>
      <c r="G1325" s="94" t="str">
        <f>IF(SPtemplate2!C1325="","",SPtemplate2!C1325)</f>
        <v/>
      </c>
    </row>
    <row r="1326" spans="1:7" x14ac:dyDescent="0.25">
      <c r="A1326" s="94" t="str">
        <f>IF(SPtemplate2!A1326="","",SPtemplate2!A1326)</f>
        <v/>
      </c>
      <c r="B1326" s="94" t="str">
        <f>IF(SPtemplate2!G1326="","",SPtemplate2!G1326)</f>
        <v/>
      </c>
      <c r="C1326" s="94" t="str">
        <f>IF(SPtemplate2!C1326="","",SPtemplate2!C1326)</f>
        <v/>
      </c>
      <c r="D1326" s="94" t="str">
        <f>IF(SPtemplate2!D1326="","", SPtemplate2!D1326)</f>
        <v/>
      </c>
      <c r="E1326" s="94" t="str">
        <f>IF(SPtemplate2!E1326="","",SPtemplate2!E1326)</f>
        <v/>
      </c>
      <c r="F1326" s="94" t="s">
        <v>114</v>
      </c>
      <c r="G1326" s="94" t="str">
        <f>IF(SPtemplate2!C1326="","",SPtemplate2!C1326)</f>
        <v/>
      </c>
    </row>
    <row r="1327" spans="1:7" x14ac:dyDescent="0.25">
      <c r="A1327" s="94" t="str">
        <f>IF(SPtemplate2!A1327="","",SPtemplate2!A1327)</f>
        <v/>
      </c>
      <c r="B1327" s="94" t="str">
        <f>IF(SPtemplate2!G1327="","",SPtemplate2!G1327)</f>
        <v/>
      </c>
      <c r="C1327" s="94" t="str">
        <f>IF(SPtemplate2!C1327="","",SPtemplate2!C1327)</f>
        <v/>
      </c>
      <c r="D1327" s="94" t="str">
        <f>IF(SPtemplate2!D1327="","", SPtemplate2!D1327)</f>
        <v/>
      </c>
      <c r="E1327" s="94" t="str">
        <f>IF(SPtemplate2!E1327="","",SPtemplate2!E1327)</f>
        <v/>
      </c>
      <c r="F1327" s="94" t="s">
        <v>114</v>
      </c>
      <c r="G1327" s="94" t="str">
        <f>IF(SPtemplate2!C1327="","",SPtemplate2!C1327)</f>
        <v/>
      </c>
    </row>
    <row r="1328" spans="1:7" x14ac:dyDescent="0.25">
      <c r="A1328" s="94" t="str">
        <f>IF(SPtemplate2!A1328="","",SPtemplate2!A1328)</f>
        <v/>
      </c>
      <c r="B1328" s="94" t="str">
        <f>IF(SPtemplate2!G1328="","",SPtemplate2!G1328)</f>
        <v/>
      </c>
      <c r="C1328" s="94" t="str">
        <f>IF(SPtemplate2!C1328="","",SPtemplate2!C1328)</f>
        <v/>
      </c>
      <c r="D1328" s="94" t="str">
        <f>IF(SPtemplate2!D1328="","", SPtemplate2!D1328)</f>
        <v/>
      </c>
      <c r="E1328" s="94" t="str">
        <f>IF(SPtemplate2!E1328="","",SPtemplate2!E1328)</f>
        <v/>
      </c>
      <c r="F1328" s="94" t="s">
        <v>114</v>
      </c>
      <c r="G1328" s="94" t="str">
        <f>IF(SPtemplate2!C1328="","",SPtemplate2!C1328)</f>
        <v/>
      </c>
    </row>
    <row r="1329" spans="1:7" x14ac:dyDescent="0.25">
      <c r="A1329" s="94" t="str">
        <f>IF(SPtemplate2!A1329="","",SPtemplate2!A1329)</f>
        <v/>
      </c>
      <c r="B1329" s="94" t="str">
        <f>IF(SPtemplate2!G1329="","",SPtemplate2!G1329)</f>
        <v/>
      </c>
      <c r="C1329" s="94" t="str">
        <f>IF(SPtemplate2!C1329="","",SPtemplate2!C1329)</f>
        <v/>
      </c>
      <c r="D1329" s="94" t="str">
        <f>IF(SPtemplate2!D1329="","", SPtemplate2!D1329)</f>
        <v/>
      </c>
      <c r="E1329" s="94" t="str">
        <f>IF(SPtemplate2!E1329="","",SPtemplate2!E1329)</f>
        <v/>
      </c>
      <c r="F1329" s="94" t="s">
        <v>114</v>
      </c>
      <c r="G1329" s="94" t="str">
        <f>IF(SPtemplate2!C1329="","",SPtemplate2!C1329)</f>
        <v/>
      </c>
    </row>
    <row r="1330" spans="1:7" x14ac:dyDescent="0.25">
      <c r="A1330" s="94" t="str">
        <f>IF(SPtemplate2!A1330="","",SPtemplate2!A1330)</f>
        <v/>
      </c>
      <c r="B1330" s="94" t="str">
        <f>IF(SPtemplate2!G1330="","",SPtemplate2!G1330)</f>
        <v/>
      </c>
      <c r="C1330" s="94" t="str">
        <f>IF(SPtemplate2!C1330="","",SPtemplate2!C1330)</f>
        <v/>
      </c>
      <c r="D1330" s="94" t="str">
        <f>IF(SPtemplate2!D1330="","", SPtemplate2!D1330)</f>
        <v/>
      </c>
      <c r="E1330" s="94" t="str">
        <f>IF(SPtemplate2!E1330="","",SPtemplate2!E1330)</f>
        <v/>
      </c>
      <c r="F1330" s="94" t="s">
        <v>114</v>
      </c>
      <c r="G1330" s="94" t="str">
        <f>IF(SPtemplate2!C1330="","",SPtemplate2!C1330)</f>
        <v/>
      </c>
    </row>
    <row r="1331" spans="1:7" x14ac:dyDescent="0.25">
      <c r="A1331" s="94" t="str">
        <f>IF(SPtemplate2!A1331="","",SPtemplate2!A1331)</f>
        <v/>
      </c>
      <c r="B1331" s="94" t="str">
        <f>IF(SPtemplate2!G1331="","",SPtemplate2!G1331)</f>
        <v/>
      </c>
      <c r="C1331" s="94" t="str">
        <f>IF(SPtemplate2!C1331="","",SPtemplate2!C1331)</f>
        <v/>
      </c>
      <c r="D1331" s="94" t="str">
        <f>IF(SPtemplate2!D1331="","", SPtemplate2!D1331)</f>
        <v/>
      </c>
      <c r="E1331" s="94" t="str">
        <f>IF(SPtemplate2!E1331="","",SPtemplate2!E1331)</f>
        <v/>
      </c>
      <c r="F1331" s="94" t="s">
        <v>114</v>
      </c>
      <c r="G1331" s="94" t="str">
        <f>IF(SPtemplate2!C1331="","",SPtemplate2!C1331)</f>
        <v/>
      </c>
    </row>
    <row r="1332" spans="1:7" x14ac:dyDescent="0.25">
      <c r="A1332" s="94" t="str">
        <f>IF(SPtemplate2!A1332="","",SPtemplate2!A1332)</f>
        <v/>
      </c>
      <c r="B1332" s="94" t="str">
        <f>IF(SPtemplate2!G1332="","",SPtemplate2!G1332)</f>
        <v/>
      </c>
      <c r="C1332" s="94" t="str">
        <f>IF(SPtemplate2!C1332="","",SPtemplate2!C1332)</f>
        <v/>
      </c>
      <c r="D1332" s="94" t="str">
        <f>IF(SPtemplate2!D1332="","", SPtemplate2!D1332)</f>
        <v/>
      </c>
      <c r="E1332" s="94" t="str">
        <f>IF(SPtemplate2!E1332="","",SPtemplate2!E1332)</f>
        <v/>
      </c>
      <c r="F1332" s="94" t="s">
        <v>114</v>
      </c>
      <c r="G1332" s="94" t="str">
        <f>IF(SPtemplate2!C1332="","",SPtemplate2!C1332)</f>
        <v/>
      </c>
    </row>
    <row r="1333" spans="1:7" x14ac:dyDescent="0.25">
      <c r="A1333" s="94" t="str">
        <f>IF(SPtemplate2!A1333="","",SPtemplate2!A1333)</f>
        <v/>
      </c>
      <c r="B1333" s="94" t="str">
        <f>IF(SPtemplate2!G1333="","",SPtemplate2!G1333)</f>
        <v/>
      </c>
      <c r="C1333" s="94" t="str">
        <f>IF(SPtemplate2!C1333="","",SPtemplate2!C1333)</f>
        <v/>
      </c>
      <c r="D1333" s="94" t="str">
        <f>IF(SPtemplate2!D1333="","", SPtemplate2!D1333)</f>
        <v/>
      </c>
      <c r="E1333" s="94" t="str">
        <f>IF(SPtemplate2!E1333="","",SPtemplate2!E1333)</f>
        <v/>
      </c>
      <c r="F1333" s="94" t="s">
        <v>114</v>
      </c>
      <c r="G1333" s="94" t="str">
        <f>IF(SPtemplate2!C1333="","",SPtemplate2!C1333)</f>
        <v/>
      </c>
    </row>
    <row r="1334" spans="1:7" x14ac:dyDescent="0.25">
      <c r="A1334" s="94" t="str">
        <f>IF(SPtemplate2!A1334="","",SPtemplate2!A1334)</f>
        <v/>
      </c>
      <c r="B1334" s="94" t="str">
        <f>IF(SPtemplate2!G1334="","",SPtemplate2!G1334)</f>
        <v/>
      </c>
      <c r="C1334" s="94" t="str">
        <f>IF(SPtemplate2!C1334="","",SPtemplate2!C1334)</f>
        <v/>
      </c>
      <c r="D1334" s="94" t="str">
        <f>IF(SPtemplate2!D1334="","", SPtemplate2!D1334)</f>
        <v/>
      </c>
      <c r="E1334" s="94" t="str">
        <f>IF(SPtemplate2!E1334="","",SPtemplate2!E1334)</f>
        <v/>
      </c>
      <c r="F1334" s="94" t="s">
        <v>114</v>
      </c>
      <c r="G1334" s="94" t="str">
        <f>IF(SPtemplate2!C1334="","",SPtemplate2!C1334)</f>
        <v/>
      </c>
    </row>
    <row r="1335" spans="1:7" x14ac:dyDescent="0.25">
      <c r="A1335" s="94" t="str">
        <f>IF(SPtemplate2!A1335="","",SPtemplate2!A1335)</f>
        <v/>
      </c>
      <c r="B1335" s="94" t="str">
        <f>IF(SPtemplate2!G1335="","",SPtemplate2!G1335)</f>
        <v/>
      </c>
      <c r="C1335" s="94" t="str">
        <f>IF(SPtemplate2!C1335="","",SPtemplate2!C1335)</f>
        <v/>
      </c>
      <c r="D1335" s="94" t="str">
        <f>IF(SPtemplate2!D1335="","", SPtemplate2!D1335)</f>
        <v/>
      </c>
      <c r="E1335" s="94" t="str">
        <f>IF(SPtemplate2!E1335="","",SPtemplate2!E1335)</f>
        <v/>
      </c>
      <c r="F1335" s="94" t="s">
        <v>114</v>
      </c>
      <c r="G1335" s="94" t="str">
        <f>IF(SPtemplate2!C1335="","",SPtemplate2!C1335)</f>
        <v/>
      </c>
    </row>
    <row r="1336" spans="1:7" x14ac:dyDescent="0.25">
      <c r="A1336" s="94" t="str">
        <f>IF(SPtemplate2!A1336="","",SPtemplate2!A1336)</f>
        <v/>
      </c>
      <c r="B1336" s="94" t="str">
        <f>IF(SPtemplate2!G1336="","",SPtemplate2!G1336)</f>
        <v/>
      </c>
      <c r="C1336" s="94" t="str">
        <f>IF(SPtemplate2!C1336="","",SPtemplate2!C1336)</f>
        <v/>
      </c>
      <c r="D1336" s="94" t="str">
        <f>IF(SPtemplate2!D1336="","", SPtemplate2!D1336)</f>
        <v/>
      </c>
      <c r="E1336" s="94" t="str">
        <f>IF(SPtemplate2!E1336="","",SPtemplate2!E1336)</f>
        <v/>
      </c>
      <c r="F1336" s="94" t="s">
        <v>114</v>
      </c>
      <c r="G1336" s="94" t="str">
        <f>IF(SPtemplate2!C1336="","",SPtemplate2!C1336)</f>
        <v/>
      </c>
    </row>
    <row r="1337" spans="1:7" x14ac:dyDescent="0.25">
      <c r="A1337" s="94" t="str">
        <f>IF(SPtemplate2!A1337="","",SPtemplate2!A1337)</f>
        <v/>
      </c>
      <c r="B1337" s="94" t="str">
        <f>IF(SPtemplate2!G1337="","",SPtemplate2!G1337)</f>
        <v/>
      </c>
      <c r="C1337" s="94" t="str">
        <f>IF(SPtemplate2!C1337="","",SPtemplate2!C1337)</f>
        <v/>
      </c>
      <c r="D1337" s="94" t="str">
        <f>IF(SPtemplate2!D1337="","", SPtemplate2!D1337)</f>
        <v/>
      </c>
      <c r="E1337" s="94" t="str">
        <f>IF(SPtemplate2!E1337="","",SPtemplate2!E1337)</f>
        <v/>
      </c>
      <c r="F1337" s="94" t="s">
        <v>114</v>
      </c>
      <c r="G1337" s="94" t="str">
        <f>IF(SPtemplate2!C1337="","",SPtemplate2!C1337)</f>
        <v/>
      </c>
    </row>
    <row r="1338" spans="1:7" x14ac:dyDescent="0.25">
      <c r="A1338" s="94" t="str">
        <f>IF(SPtemplate2!A1338="","",SPtemplate2!A1338)</f>
        <v/>
      </c>
      <c r="B1338" s="94" t="str">
        <f>IF(SPtemplate2!G1338="","",SPtemplate2!G1338)</f>
        <v/>
      </c>
      <c r="C1338" s="94" t="str">
        <f>IF(SPtemplate2!C1338="","",SPtemplate2!C1338)</f>
        <v/>
      </c>
      <c r="D1338" s="94" t="str">
        <f>IF(SPtemplate2!D1338="","", SPtemplate2!D1338)</f>
        <v/>
      </c>
      <c r="E1338" s="94" t="str">
        <f>IF(SPtemplate2!E1338="","",SPtemplate2!E1338)</f>
        <v/>
      </c>
      <c r="F1338" s="94" t="s">
        <v>114</v>
      </c>
      <c r="G1338" s="94" t="str">
        <f>IF(SPtemplate2!C1338="","",SPtemplate2!C1338)</f>
        <v/>
      </c>
    </row>
    <row r="1339" spans="1:7" x14ac:dyDescent="0.25">
      <c r="A1339" s="94" t="str">
        <f>IF(SPtemplate2!A1339="","",SPtemplate2!A1339)</f>
        <v/>
      </c>
      <c r="B1339" s="94" t="str">
        <f>IF(SPtemplate2!G1339="","",SPtemplate2!G1339)</f>
        <v/>
      </c>
      <c r="C1339" s="94" t="str">
        <f>IF(SPtemplate2!C1339="","",SPtemplate2!C1339)</f>
        <v/>
      </c>
      <c r="D1339" s="94" t="str">
        <f>IF(SPtemplate2!D1339="","", SPtemplate2!D1339)</f>
        <v/>
      </c>
      <c r="E1339" s="94" t="str">
        <f>IF(SPtemplate2!E1339="","",SPtemplate2!E1339)</f>
        <v/>
      </c>
      <c r="F1339" s="94" t="s">
        <v>114</v>
      </c>
      <c r="G1339" s="94" t="str">
        <f>IF(SPtemplate2!C1339="","",SPtemplate2!C1339)</f>
        <v/>
      </c>
    </row>
    <row r="1340" spans="1:7" x14ac:dyDescent="0.25">
      <c r="A1340" s="94" t="str">
        <f>IF(SPtemplate2!A1340="","",SPtemplate2!A1340)</f>
        <v/>
      </c>
      <c r="B1340" s="94" t="str">
        <f>IF(SPtemplate2!G1340="","",SPtemplate2!G1340)</f>
        <v/>
      </c>
      <c r="C1340" s="94" t="str">
        <f>IF(SPtemplate2!C1340="","",SPtemplate2!C1340)</f>
        <v/>
      </c>
      <c r="D1340" s="94" t="str">
        <f>IF(SPtemplate2!D1340="","", SPtemplate2!D1340)</f>
        <v/>
      </c>
      <c r="E1340" s="94" t="str">
        <f>IF(SPtemplate2!E1340="","",SPtemplate2!E1340)</f>
        <v/>
      </c>
      <c r="F1340" s="94" t="s">
        <v>114</v>
      </c>
      <c r="G1340" s="94" t="str">
        <f>IF(SPtemplate2!C1340="","",SPtemplate2!C1340)</f>
        <v/>
      </c>
    </row>
    <row r="1341" spans="1:7" x14ac:dyDescent="0.25">
      <c r="A1341" s="94" t="str">
        <f>IF(SPtemplate2!A1341="","",SPtemplate2!A1341)</f>
        <v/>
      </c>
      <c r="B1341" s="94" t="str">
        <f>IF(SPtemplate2!G1341="","",SPtemplate2!G1341)</f>
        <v/>
      </c>
      <c r="C1341" s="94" t="str">
        <f>IF(SPtemplate2!C1341="","",SPtemplate2!C1341)</f>
        <v/>
      </c>
      <c r="D1341" s="94" t="str">
        <f>IF(SPtemplate2!D1341="","", SPtemplate2!D1341)</f>
        <v/>
      </c>
      <c r="E1341" s="94" t="str">
        <f>IF(SPtemplate2!E1341="","",SPtemplate2!E1341)</f>
        <v/>
      </c>
      <c r="F1341" s="94" t="s">
        <v>114</v>
      </c>
      <c r="G1341" s="94" t="str">
        <f>IF(SPtemplate2!C1341="","",SPtemplate2!C1341)</f>
        <v/>
      </c>
    </row>
    <row r="1342" spans="1:7" x14ac:dyDescent="0.25">
      <c r="A1342" s="94" t="str">
        <f>IF(SPtemplate2!A1342="","",SPtemplate2!A1342)</f>
        <v/>
      </c>
      <c r="B1342" s="94" t="str">
        <f>IF(SPtemplate2!G1342="","",SPtemplate2!G1342)</f>
        <v/>
      </c>
      <c r="C1342" s="94" t="str">
        <f>IF(SPtemplate2!C1342="","",SPtemplate2!C1342)</f>
        <v/>
      </c>
      <c r="D1342" s="94" t="str">
        <f>IF(SPtemplate2!D1342="","", SPtemplate2!D1342)</f>
        <v/>
      </c>
      <c r="E1342" s="94" t="str">
        <f>IF(SPtemplate2!E1342="","",SPtemplate2!E1342)</f>
        <v/>
      </c>
      <c r="F1342" s="94" t="s">
        <v>114</v>
      </c>
      <c r="G1342" s="94" t="str">
        <f>IF(SPtemplate2!C1342="","",SPtemplate2!C1342)</f>
        <v/>
      </c>
    </row>
    <row r="1343" spans="1:7" x14ac:dyDescent="0.25">
      <c r="A1343" s="94" t="str">
        <f>IF(SPtemplate2!A1343="","",SPtemplate2!A1343)</f>
        <v/>
      </c>
      <c r="B1343" s="94" t="str">
        <f>IF(SPtemplate2!G1343="","",SPtemplate2!G1343)</f>
        <v/>
      </c>
      <c r="C1343" s="94" t="str">
        <f>IF(SPtemplate2!C1343="","",SPtemplate2!C1343)</f>
        <v/>
      </c>
      <c r="D1343" s="94" t="str">
        <f>IF(SPtemplate2!D1343="","", SPtemplate2!D1343)</f>
        <v/>
      </c>
      <c r="E1343" s="94" t="str">
        <f>IF(SPtemplate2!E1343="","",SPtemplate2!E1343)</f>
        <v/>
      </c>
      <c r="F1343" s="94" t="s">
        <v>114</v>
      </c>
      <c r="G1343" s="94" t="str">
        <f>IF(SPtemplate2!C1343="","",SPtemplate2!C1343)</f>
        <v/>
      </c>
    </row>
    <row r="1344" spans="1:7" x14ac:dyDescent="0.25">
      <c r="A1344" s="94" t="str">
        <f>IF(SPtemplate2!A1344="","",SPtemplate2!A1344)</f>
        <v/>
      </c>
      <c r="B1344" s="94" t="str">
        <f>IF(SPtemplate2!G1344="","",SPtemplate2!G1344)</f>
        <v/>
      </c>
      <c r="C1344" s="94" t="str">
        <f>IF(SPtemplate2!C1344="","",SPtemplate2!C1344)</f>
        <v/>
      </c>
      <c r="D1344" s="94" t="str">
        <f>IF(SPtemplate2!D1344="","", SPtemplate2!D1344)</f>
        <v/>
      </c>
      <c r="E1344" s="94" t="str">
        <f>IF(SPtemplate2!E1344="","",SPtemplate2!E1344)</f>
        <v/>
      </c>
      <c r="F1344" s="94" t="s">
        <v>114</v>
      </c>
      <c r="G1344" s="94" t="str">
        <f>IF(SPtemplate2!C1344="","",SPtemplate2!C1344)</f>
        <v/>
      </c>
    </row>
    <row r="1345" spans="1:7" x14ac:dyDescent="0.25">
      <c r="A1345" s="94" t="str">
        <f>IF(SPtemplate2!A1345="","",SPtemplate2!A1345)</f>
        <v/>
      </c>
      <c r="B1345" s="94" t="str">
        <f>IF(SPtemplate2!G1345="","",SPtemplate2!G1345)</f>
        <v/>
      </c>
      <c r="C1345" s="94" t="str">
        <f>IF(SPtemplate2!C1345="","",SPtemplate2!C1345)</f>
        <v/>
      </c>
      <c r="D1345" s="94" t="str">
        <f>IF(SPtemplate2!D1345="","", SPtemplate2!D1345)</f>
        <v/>
      </c>
      <c r="E1345" s="94" t="str">
        <f>IF(SPtemplate2!E1345="","",SPtemplate2!E1345)</f>
        <v/>
      </c>
      <c r="F1345" s="94" t="s">
        <v>114</v>
      </c>
      <c r="G1345" s="94" t="str">
        <f>IF(SPtemplate2!C1345="","",SPtemplate2!C1345)</f>
        <v/>
      </c>
    </row>
    <row r="1346" spans="1:7" x14ac:dyDescent="0.25">
      <c r="A1346" s="94" t="str">
        <f>IF(SPtemplate2!A1346="","",SPtemplate2!A1346)</f>
        <v/>
      </c>
      <c r="B1346" s="94" t="str">
        <f>IF(SPtemplate2!G1346="","",SPtemplate2!G1346)</f>
        <v/>
      </c>
      <c r="C1346" s="94" t="str">
        <f>IF(SPtemplate2!C1346="","",SPtemplate2!C1346)</f>
        <v/>
      </c>
      <c r="D1346" s="94" t="str">
        <f>IF(SPtemplate2!D1346="","", SPtemplate2!D1346)</f>
        <v/>
      </c>
      <c r="E1346" s="94" t="str">
        <f>IF(SPtemplate2!E1346="","",SPtemplate2!E1346)</f>
        <v/>
      </c>
      <c r="F1346" s="94" t="s">
        <v>114</v>
      </c>
      <c r="G1346" s="94" t="str">
        <f>IF(SPtemplate2!C1346="","",SPtemplate2!C1346)</f>
        <v/>
      </c>
    </row>
    <row r="1347" spans="1:7" x14ac:dyDescent="0.25">
      <c r="A1347" s="94" t="str">
        <f>IF(SPtemplate2!A1347="","",SPtemplate2!A1347)</f>
        <v/>
      </c>
      <c r="B1347" s="94" t="str">
        <f>IF(SPtemplate2!G1347="","",SPtemplate2!G1347)</f>
        <v/>
      </c>
      <c r="C1347" s="94" t="str">
        <f>IF(SPtemplate2!C1347="","",SPtemplate2!C1347)</f>
        <v/>
      </c>
      <c r="D1347" s="94" t="str">
        <f>IF(SPtemplate2!D1347="","", SPtemplate2!D1347)</f>
        <v/>
      </c>
      <c r="E1347" s="94" t="str">
        <f>IF(SPtemplate2!E1347="","",SPtemplate2!E1347)</f>
        <v/>
      </c>
      <c r="F1347" s="94" t="s">
        <v>114</v>
      </c>
      <c r="G1347" s="94" t="str">
        <f>IF(SPtemplate2!C1347="","",SPtemplate2!C1347)</f>
        <v/>
      </c>
    </row>
    <row r="1348" spans="1:7" x14ac:dyDescent="0.25">
      <c r="A1348" s="94" t="str">
        <f>IF(SPtemplate2!A1348="","",SPtemplate2!A1348)</f>
        <v/>
      </c>
      <c r="B1348" s="94" t="str">
        <f>IF(SPtemplate2!G1348="","",SPtemplate2!G1348)</f>
        <v/>
      </c>
      <c r="C1348" s="94" t="str">
        <f>IF(SPtemplate2!C1348="","",SPtemplate2!C1348)</f>
        <v/>
      </c>
      <c r="D1348" s="94" t="str">
        <f>IF(SPtemplate2!D1348="","", SPtemplate2!D1348)</f>
        <v/>
      </c>
      <c r="E1348" s="94" t="str">
        <f>IF(SPtemplate2!E1348="","",SPtemplate2!E1348)</f>
        <v/>
      </c>
      <c r="F1348" s="94" t="s">
        <v>114</v>
      </c>
      <c r="G1348" s="94" t="str">
        <f>IF(SPtemplate2!C1348="","",SPtemplate2!C1348)</f>
        <v/>
      </c>
    </row>
    <row r="1349" spans="1:7" x14ac:dyDescent="0.25">
      <c r="A1349" s="94" t="str">
        <f>IF(SPtemplate2!A1349="","",SPtemplate2!A1349)</f>
        <v/>
      </c>
      <c r="B1349" s="94" t="str">
        <f>IF(SPtemplate2!G1349="","",SPtemplate2!G1349)</f>
        <v/>
      </c>
      <c r="C1349" s="94" t="str">
        <f>IF(SPtemplate2!C1349="","",SPtemplate2!C1349)</f>
        <v/>
      </c>
      <c r="D1349" s="94" t="str">
        <f>IF(SPtemplate2!D1349="","", SPtemplate2!D1349)</f>
        <v/>
      </c>
      <c r="E1349" s="94" t="str">
        <f>IF(SPtemplate2!E1349="","",SPtemplate2!E1349)</f>
        <v/>
      </c>
      <c r="F1349" s="94" t="s">
        <v>114</v>
      </c>
      <c r="G1349" s="94" t="str">
        <f>IF(SPtemplate2!C1349="","",SPtemplate2!C1349)</f>
        <v/>
      </c>
    </row>
    <row r="1350" spans="1:7" x14ac:dyDescent="0.25">
      <c r="A1350" s="94" t="str">
        <f>IF(SPtemplate2!A1350="","",SPtemplate2!A1350)</f>
        <v/>
      </c>
      <c r="B1350" s="94" t="str">
        <f>IF(SPtemplate2!G1350="","",SPtemplate2!G1350)</f>
        <v/>
      </c>
      <c r="C1350" s="94" t="str">
        <f>IF(SPtemplate2!C1350="","",SPtemplate2!C1350)</f>
        <v/>
      </c>
      <c r="D1350" s="94" t="str">
        <f>IF(SPtemplate2!D1350="","", SPtemplate2!D1350)</f>
        <v/>
      </c>
      <c r="E1350" s="94" t="str">
        <f>IF(SPtemplate2!E1350="","",SPtemplate2!E1350)</f>
        <v/>
      </c>
      <c r="F1350" s="94" t="s">
        <v>114</v>
      </c>
      <c r="G1350" s="94" t="str">
        <f>IF(SPtemplate2!C1350="","",SPtemplate2!C1350)</f>
        <v/>
      </c>
    </row>
    <row r="1351" spans="1:7" x14ac:dyDescent="0.25">
      <c r="A1351" s="94" t="str">
        <f>IF(SPtemplate2!A1351="","",SPtemplate2!A1351)</f>
        <v/>
      </c>
      <c r="B1351" s="94" t="str">
        <f>IF(SPtemplate2!G1351="","",SPtemplate2!G1351)</f>
        <v/>
      </c>
      <c r="C1351" s="94" t="str">
        <f>IF(SPtemplate2!C1351="","",SPtemplate2!C1351)</f>
        <v/>
      </c>
      <c r="D1351" s="94" t="str">
        <f>IF(SPtemplate2!D1351="","", SPtemplate2!D1351)</f>
        <v/>
      </c>
      <c r="E1351" s="94" t="str">
        <f>IF(SPtemplate2!E1351="","",SPtemplate2!E1351)</f>
        <v/>
      </c>
      <c r="F1351" s="94" t="s">
        <v>114</v>
      </c>
      <c r="G1351" s="94" t="str">
        <f>IF(SPtemplate2!C1351="","",SPtemplate2!C1351)</f>
        <v/>
      </c>
    </row>
    <row r="1352" spans="1:7" x14ac:dyDescent="0.25">
      <c r="A1352" s="94" t="str">
        <f>IF(SPtemplate2!A1352="","",SPtemplate2!A1352)</f>
        <v/>
      </c>
      <c r="B1352" s="94" t="str">
        <f>IF(SPtemplate2!G1352="","",SPtemplate2!G1352)</f>
        <v/>
      </c>
      <c r="C1352" s="94" t="str">
        <f>IF(SPtemplate2!C1352="","",SPtemplate2!C1352)</f>
        <v/>
      </c>
      <c r="D1352" s="94" t="str">
        <f>IF(SPtemplate2!D1352="","", SPtemplate2!D1352)</f>
        <v/>
      </c>
      <c r="E1352" s="94" t="str">
        <f>IF(SPtemplate2!E1352="","",SPtemplate2!E1352)</f>
        <v/>
      </c>
      <c r="F1352" s="94" t="s">
        <v>114</v>
      </c>
      <c r="G1352" s="94" t="str">
        <f>IF(SPtemplate2!C1352="","",SPtemplate2!C1352)</f>
        <v/>
      </c>
    </row>
    <row r="1353" spans="1:7" x14ac:dyDescent="0.25">
      <c r="A1353" s="94" t="str">
        <f>IF(SPtemplate2!A1353="","",SPtemplate2!A1353)</f>
        <v/>
      </c>
      <c r="B1353" s="94" t="str">
        <f>IF(SPtemplate2!G1353="","",SPtemplate2!G1353)</f>
        <v/>
      </c>
      <c r="C1353" s="94" t="str">
        <f>IF(SPtemplate2!C1353="","",SPtemplate2!C1353)</f>
        <v/>
      </c>
      <c r="D1353" s="94" t="str">
        <f>IF(SPtemplate2!D1353="","", SPtemplate2!D1353)</f>
        <v/>
      </c>
      <c r="E1353" s="94" t="str">
        <f>IF(SPtemplate2!E1353="","",SPtemplate2!E1353)</f>
        <v/>
      </c>
      <c r="F1353" s="94" t="s">
        <v>114</v>
      </c>
      <c r="G1353" s="94" t="str">
        <f>IF(SPtemplate2!C1353="","",SPtemplate2!C1353)</f>
        <v/>
      </c>
    </row>
    <row r="1354" spans="1:7" x14ac:dyDescent="0.25">
      <c r="A1354" s="94" t="str">
        <f>IF(SPtemplate2!A1354="","",SPtemplate2!A1354)</f>
        <v/>
      </c>
      <c r="B1354" s="94" t="str">
        <f>IF(SPtemplate2!G1354="","",SPtemplate2!G1354)</f>
        <v/>
      </c>
      <c r="C1354" s="94" t="str">
        <f>IF(SPtemplate2!C1354="","",SPtemplate2!C1354)</f>
        <v/>
      </c>
      <c r="D1354" s="94" t="str">
        <f>IF(SPtemplate2!D1354="","", SPtemplate2!D1354)</f>
        <v/>
      </c>
      <c r="E1354" s="94" t="str">
        <f>IF(SPtemplate2!E1354="","",SPtemplate2!E1354)</f>
        <v/>
      </c>
      <c r="F1354" s="94" t="s">
        <v>114</v>
      </c>
      <c r="G1354" s="94" t="str">
        <f>IF(SPtemplate2!C1354="","",SPtemplate2!C1354)</f>
        <v/>
      </c>
    </row>
    <row r="1355" spans="1:7" x14ac:dyDescent="0.25">
      <c r="A1355" s="94" t="str">
        <f>IF(SPtemplate2!A1355="","",SPtemplate2!A1355)</f>
        <v/>
      </c>
      <c r="B1355" s="94" t="str">
        <f>IF(SPtemplate2!G1355="","",SPtemplate2!G1355)</f>
        <v/>
      </c>
      <c r="C1355" s="94" t="str">
        <f>IF(SPtemplate2!C1355="","",SPtemplate2!C1355)</f>
        <v/>
      </c>
      <c r="D1355" s="94" t="str">
        <f>IF(SPtemplate2!D1355="","", SPtemplate2!D1355)</f>
        <v/>
      </c>
      <c r="E1355" s="94" t="str">
        <f>IF(SPtemplate2!E1355="","",SPtemplate2!E1355)</f>
        <v/>
      </c>
      <c r="F1355" s="94" t="s">
        <v>114</v>
      </c>
      <c r="G1355" s="94" t="str">
        <f>IF(SPtemplate2!C1355="","",SPtemplate2!C1355)</f>
        <v/>
      </c>
    </row>
    <row r="1356" spans="1:7" x14ac:dyDescent="0.25">
      <c r="A1356" s="94" t="str">
        <f>IF(SPtemplate2!A1356="","",SPtemplate2!A1356)</f>
        <v/>
      </c>
      <c r="B1356" s="94" t="str">
        <f>IF(SPtemplate2!G1356="","",SPtemplate2!G1356)</f>
        <v/>
      </c>
      <c r="C1356" s="94" t="str">
        <f>IF(SPtemplate2!C1356="","",SPtemplate2!C1356)</f>
        <v/>
      </c>
      <c r="D1356" s="94" t="str">
        <f>IF(SPtemplate2!D1356="","", SPtemplate2!D1356)</f>
        <v/>
      </c>
      <c r="E1356" s="94" t="str">
        <f>IF(SPtemplate2!E1356="","",SPtemplate2!E1356)</f>
        <v/>
      </c>
      <c r="F1356" s="94" t="s">
        <v>114</v>
      </c>
      <c r="G1356" s="94" t="str">
        <f>IF(SPtemplate2!C1356="","",SPtemplate2!C1356)</f>
        <v/>
      </c>
    </row>
    <row r="1357" spans="1:7" x14ac:dyDescent="0.25">
      <c r="A1357" s="94" t="str">
        <f>IF(SPtemplate2!A1357="","",SPtemplate2!A1357)</f>
        <v/>
      </c>
      <c r="B1357" s="94" t="str">
        <f>IF(SPtemplate2!G1357="","",SPtemplate2!G1357)</f>
        <v/>
      </c>
      <c r="C1357" s="94" t="str">
        <f>IF(SPtemplate2!C1357="","",SPtemplate2!C1357)</f>
        <v/>
      </c>
      <c r="D1357" s="94" t="str">
        <f>IF(SPtemplate2!D1357="","", SPtemplate2!D1357)</f>
        <v/>
      </c>
      <c r="E1357" s="94" t="str">
        <f>IF(SPtemplate2!E1357="","",SPtemplate2!E1357)</f>
        <v/>
      </c>
      <c r="F1357" s="94" t="s">
        <v>114</v>
      </c>
      <c r="G1357" s="94" t="str">
        <f>IF(SPtemplate2!C1357="","",SPtemplate2!C1357)</f>
        <v/>
      </c>
    </row>
    <row r="1358" spans="1:7" x14ac:dyDescent="0.25">
      <c r="A1358" s="94" t="str">
        <f>IF(SPtemplate2!A1358="","",SPtemplate2!A1358)</f>
        <v/>
      </c>
      <c r="B1358" s="94" t="str">
        <f>IF(SPtemplate2!G1358="","",SPtemplate2!G1358)</f>
        <v/>
      </c>
      <c r="C1358" s="94" t="str">
        <f>IF(SPtemplate2!C1358="","",SPtemplate2!C1358)</f>
        <v/>
      </c>
      <c r="D1358" s="94" t="str">
        <f>IF(SPtemplate2!D1358="","", SPtemplate2!D1358)</f>
        <v/>
      </c>
      <c r="E1358" s="94" t="str">
        <f>IF(SPtemplate2!E1358="","",SPtemplate2!E1358)</f>
        <v/>
      </c>
      <c r="F1358" s="94" t="s">
        <v>114</v>
      </c>
      <c r="G1358" s="94" t="str">
        <f>IF(SPtemplate2!C1358="","",SPtemplate2!C1358)</f>
        <v/>
      </c>
    </row>
    <row r="1359" spans="1:7" x14ac:dyDescent="0.25">
      <c r="A1359" s="94" t="str">
        <f>IF(SPtemplate2!A1359="","",SPtemplate2!A1359)</f>
        <v/>
      </c>
      <c r="B1359" s="94" t="str">
        <f>IF(SPtemplate2!G1359="","",SPtemplate2!G1359)</f>
        <v/>
      </c>
      <c r="C1359" s="94" t="str">
        <f>IF(SPtemplate2!C1359="","",SPtemplate2!C1359)</f>
        <v/>
      </c>
      <c r="D1359" s="94" t="str">
        <f>IF(SPtemplate2!D1359="","", SPtemplate2!D1359)</f>
        <v/>
      </c>
      <c r="E1359" s="94" t="str">
        <f>IF(SPtemplate2!E1359="","",SPtemplate2!E1359)</f>
        <v/>
      </c>
      <c r="F1359" s="94" t="s">
        <v>114</v>
      </c>
      <c r="G1359" s="94" t="str">
        <f>IF(SPtemplate2!C1359="","",SPtemplate2!C1359)</f>
        <v/>
      </c>
    </row>
    <row r="1360" spans="1:7" x14ac:dyDescent="0.25">
      <c r="A1360" s="94" t="str">
        <f>IF(SPtemplate2!A1360="","",SPtemplate2!A1360)</f>
        <v/>
      </c>
      <c r="B1360" s="94" t="str">
        <f>IF(SPtemplate2!G1360="","",SPtemplate2!G1360)</f>
        <v/>
      </c>
      <c r="C1360" s="94" t="str">
        <f>IF(SPtemplate2!C1360="","",SPtemplate2!C1360)</f>
        <v/>
      </c>
      <c r="D1360" s="94" t="str">
        <f>IF(SPtemplate2!D1360="","", SPtemplate2!D1360)</f>
        <v/>
      </c>
      <c r="E1360" s="94" t="str">
        <f>IF(SPtemplate2!E1360="","",SPtemplate2!E1360)</f>
        <v/>
      </c>
      <c r="F1360" s="94" t="s">
        <v>114</v>
      </c>
      <c r="G1360" s="94" t="str">
        <f>IF(SPtemplate2!C1360="","",SPtemplate2!C1360)</f>
        <v/>
      </c>
    </row>
    <row r="1361" spans="1:7" x14ac:dyDescent="0.25">
      <c r="A1361" s="94" t="str">
        <f>IF(SPtemplate2!A1361="","",SPtemplate2!A1361)</f>
        <v/>
      </c>
      <c r="B1361" s="94" t="str">
        <f>IF(SPtemplate2!G1361="","",SPtemplate2!G1361)</f>
        <v/>
      </c>
      <c r="C1361" s="94" t="str">
        <f>IF(SPtemplate2!C1361="","",SPtemplate2!C1361)</f>
        <v/>
      </c>
      <c r="D1361" s="94" t="str">
        <f>IF(SPtemplate2!D1361="","", SPtemplate2!D1361)</f>
        <v/>
      </c>
      <c r="E1361" s="94" t="str">
        <f>IF(SPtemplate2!E1361="","",SPtemplate2!E1361)</f>
        <v/>
      </c>
      <c r="F1361" s="94" t="s">
        <v>114</v>
      </c>
      <c r="G1361" s="94" t="str">
        <f>IF(SPtemplate2!C1361="","",SPtemplate2!C1361)</f>
        <v/>
      </c>
    </row>
    <row r="1362" spans="1:7" x14ac:dyDescent="0.25">
      <c r="A1362" s="94" t="str">
        <f>IF(SPtemplate2!A1362="","",SPtemplate2!A1362)</f>
        <v/>
      </c>
      <c r="B1362" s="94" t="str">
        <f>IF(SPtemplate2!G1362="","",SPtemplate2!G1362)</f>
        <v/>
      </c>
      <c r="C1362" s="94" t="str">
        <f>IF(SPtemplate2!C1362="","",SPtemplate2!C1362)</f>
        <v/>
      </c>
      <c r="D1362" s="94" t="str">
        <f>IF(SPtemplate2!D1362="","", SPtemplate2!D1362)</f>
        <v/>
      </c>
      <c r="E1362" s="94" t="str">
        <f>IF(SPtemplate2!E1362="","",SPtemplate2!E1362)</f>
        <v/>
      </c>
      <c r="F1362" s="94" t="s">
        <v>114</v>
      </c>
      <c r="G1362" s="94" t="str">
        <f>IF(SPtemplate2!C1362="","",SPtemplate2!C1362)</f>
        <v/>
      </c>
    </row>
    <row r="1363" spans="1:7" x14ac:dyDescent="0.25">
      <c r="A1363" s="94" t="str">
        <f>IF(SPtemplate2!A1363="","",SPtemplate2!A1363)</f>
        <v/>
      </c>
      <c r="B1363" s="94" t="str">
        <f>IF(SPtemplate2!G1363="","",SPtemplate2!G1363)</f>
        <v/>
      </c>
      <c r="C1363" s="94" t="str">
        <f>IF(SPtemplate2!C1363="","",SPtemplate2!C1363)</f>
        <v/>
      </c>
      <c r="D1363" s="94" t="str">
        <f>IF(SPtemplate2!D1363="","", SPtemplate2!D1363)</f>
        <v/>
      </c>
      <c r="E1363" s="94" t="str">
        <f>IF(SPtemplate2!E1363="","",SPtemplate2!E1363)</f>
        <v/>
      </c>
      <c r="F1363" s="94" t="s">
        <v>114</v>
      </c>
      <c r="G1363" s="94" t="str">
        <f>IF(SPtemplate2!C1363="","",SPtemplate2!C1363)</f>
        <v/>
      </c>
    </row>
    <row r="1364" spans="1:7" x14ac:dyDescent="0.25">
      <c r="A1364" s="94" t="str">
        <f>IF(SPtemplate2!A1364="","",SPtemplate2!A1364)</f>
        <v/>
      </c>
      <c r="B1364" s="94" t="str">
        <f>IF(SPtemplate2!G1364="","",SPtemplate2!G1364)</f>
        <v/>
      </c>
      <c r="C1364" s="94" t="str">
        <f>IF(SPtemplate2!C1364="","",SPtemplate2!C1364)</f>
        <v/>
      </c>
      <c r="D1364" s="94" t="str">
        <f>IF(SPtemplate2!D1364="","", SPtemplate2!D1364)</f>
        <v/>
      </c>
      <c r="E1364" s="94" t="str">
        <f>IF(SPtemplate2!E1364="","",SPtemplate2!E1364)</f>
        <v/>
      </c>
      <c r="F1364" s="94" t="s">
        <v>114</v>
      </c>
      <c r="G1364" s="94" t="str">
        <f>IF(SPtemplate2!C1364="","",SPtemplate2!C1364)</f>
        <v/>
      </c>
    </row>
    <row r="1365" spans="1:7" x14ac:dyDescent="0.25">
      <c r="A1365" s="94" t="str">
        <f>IF(SPtemplate2!A1365="","",SPtemplate2!A1365)</f>
        <v/>
      </c>
      <c r="B1365" s="94" t="str">
        <f>IF(SPtemplate2!G1365="","",SPtemplate2!G1365)</f>
        <v/>
      </c>
      <c r="C1365" s="94" t="str">
        <f>IF(SPtemplate2!C1365="","",SPtemplate2!C1365)</f>
        <v/>
      </c>
      <c r="D1365" s="94" t="str">
        <f>IF(SPtemplate2!D1365="","", SPtemplate2!D1365)</f>
        <v/>
      </c>
      <c r="E1365" s="94" t="str">
        <f>IF(SPtemplate2!E1365="","",SPtemplate2!E1365)</f>
        <v/>
      </c>
      <c r="F1365" s="94" t="s">
        <v>114</v>
      </c>
      <c r="G1365" s="94" t="str">
        <f>IF(SPtemplate2!C1365="","",SPtemplate2!C1365)</f>
        <v/>
      </c>
    </row>
    <row r="1366" spans="1:7" x14ac:dyDescent="0.25">
      <c r="A1366" s="94" t="str">
        <f>IF(SPtemplate2!A1366="","",SPtemplate2!A1366)</f>
        <v/>
      </c>
      <c r="B1366" s="94" t="str">
        <f>IF(SPtemplate2!G1366="","",SPtemplate2!G1366)</f>
        <v/>
      </c>
      <c r="C1366" s="94" t="str">
        <f>IF(SPtemplate2!C1366="","",SPtemplate2!C1366)</f>
        <v/>
      </c>
      <c r="D1366" s="94" t="str">
        <f>IF(SPtemplate2!D1366="","", SPtemplate2!D1366)</f>
        <v/>
      </c>
      <c r="E1366" s="94" t="str">
        <f>IF(SPtemplate2!E1366="","",SPtemplate2!E1366)</f>
        <v/>
      </c>
      <c r="F1366" s="94" t="s">
        <v>114</v>
      </c>
      <c r="G1366" s="94" t="str">
        <f>IF(SPtemplate2!C1366="","",SPtemplate2!C1366)</f>
        <v/>
      </c>
    </row>
    <row r="1367" spans="1:7" x14ac:dyDescent="0.25">
      <c r="A1367" s="94" t="str">
        <f>IF(SPtemplate2!A1367="","",SPtemplate2!A1367)</f>
        <v/>
      </c>
      <c r="B1367" s="94" t="str">
        <f>IF(SPtemplate2!G1367="","",SPtemplate2!G1367)</f>
        <v/>
      </c>
      <c r="C1367" s="94" t="str">
        <f>IF(SPtemplate2!C1367="","",SPtemplate2!C1367)</f>
        <v/>
      </c>
      <c r="D1367" s="94" t="str">
        <f>IF(SPtemplate2!D1367="","", SPtemplate2!D1367)</f>
        <v/>
      </c>
      <c r="E1367" s="94" t="str">
        <f>IF(SPtemplate2!E1367="","",SPtemplate2!E1367)</f>
        <v/>
      </c>
      <c r="F1367" s="94" t="s">
        <v>114</v>
      </c>
      <c r="G1367" s="94" t="str">
        <f>IF(SPtemplate2!C1367="","",SPtemplate2!C1367)</f>
        <v/>
      </c>
    </row>
    <row r="1368" spans="1:7" x14ac:dyDescent="0.25">
      <c r="A1368" s="94" t="str">
        <f>IF(SPtemplate2!A1368="","",SPtemplate2!A1368)</f>
        <v/>
      </c>
      <c r="B1368" s="94" t="str">
        <f>IF(SPtemplate2!G1368="","",SPtemplate2!G1368)</f>
        <v/>
      </c>
      <c r="C1368" s="94" t="str">
        <f>IF(SPtemplate2!C1368="","",SPtemplate2!C1368)</f>
        <v/>
      </c>
      <c r="D1368" s="94" t="str">
        <f>IF(SPtemplate2!D1368="","", SPtemplate2!D1368)</f>
        <v/>
      </c>
      <c r="E1368" s="94" t="str">
        <f>IF(SPtemplate2!E1368="","",SPtemplate2!E1368)</f>
        <v/>
      </c>
      <c r="F1368" s="94" t="s">
        <v>114</v>
      </c>
      <c r="G1368" s="94" t="str">
        <f>IF(SPtemplate2!C1368="","",SPtemplate2!C1368)</f>
        <v/>
      </c>
    </row>
    <row r="1369" spans="1:7" x14ac:dyDescent="0.25">
      <c r="A1369" s="94" t="str">
        <f>IF(SPtemplate2!A1369="","",SPtemplate2!A1369)</f>
        <v/>
      </c>
      <c r="B1369" s="94" t="str">
        <f>IF(SPtemplate2!G1369="","",SPtemplate2!G1369)</f>
        <v/>
      </c>
      <c r="C1369" s="94" t="str">
        <f>IF(SPtemplate2!C1369="","",SPtemplate2!C1369)</f>
        <v/>
      </c>
      <c r="D1369" s="94" t="str">
        <f>IF(SPtemplate2!D1369="","", SPtemplate2!D1369)</f>
        <v/>
      </c>
      <c r="E1369" s="94" t="str">
        <f>IF(SPtemplate2!E1369="","",SPtemplate2!E1369)</f>
        <v/>
      </c>
      <c r="F1369" s="94" t="s">
        <v>114</v>
      </c>
      <c r="G1369" s="94" t="str">
        <f>IF(SPtemplate2!C1369="","",SPtemplate2!C1369)</f>
        <v/>
      </c>
    </row>
    <row r="1370" spans="1:7" x14ac:dyDescent="0.25">
      <c r="A1370" s="94" t="str">
        <f>IF(SPtemplate2!A1370="","",SPtemplate2!A1370)</f>
        <v/>
      </c>
      <c r="B1370" s="94" t="str">
        <f>IF(SPtemplate2!G1370="","",SPtemplate2!G1370)</f>
        <v/>
      </c>
      <c r="C1370" s="94" t="str">
        <f>IF(SPtemplate2!C1370="","",SPtemplate2!C1370)</f>
        <v/>
      </c>
      <c r="D1370" s="94" t="str">
        <f>IF(SPtemplate2!D1370="","", SPtemplate2!D1370)</f>
        <v/>
      </c>
      <c r="E1370" s="94" t="str">
        <f>IF(SPtemplate2!E1370="","",SPtemplate2!E1370)</f>
        <v/>
      </c>
      <c r="F1370" s="94" t="s">
        <v>114</v>
      </c>
      <c r="G1370" s="94" t="str">
        <f>IF(SPtemplate2!C1370="","",SPtemplate2!C1370)</f>
        <v/>
      </c>
    </row>
    <row r="1371" spans="1:7" x14ac:dyDescent="0.25">
      <c r="A1371" s="94" t="str">
        <f>IF(SPtemplate2!A1371="","",SPtemplate2!A1371)</f>
        <v/>
      </c>
      <c r="B1371" s="94" t="str">
        <f>IF(SPtemplate2!G1371="","",SPtemplate2!G1371)</f>
        <v/>
      </c>
      <c r="C1371" s="94" t="str">
        <f>IF(SPtemplate2!C1371="","",SPtemplate2!C1371)</f>
        <v/>
      </c>
      <c r="D1371" s="94" t="str">
        <f>IF(SPtemplate2!D1371="","", SPtemplate2!D1371)</f>
        <v/>
      </c>
      <c r="E1371" s="94" t="str">
        <f>IF(SPtemplate2!E1371="","",SPtemplate2!E1371)</f>
        <v/>
      </c>
      <c r="F1371" s="94" t="s">
        <v>114</v>
      </c>
      <c r="G1371" s="94" t="str">
        <f>IF(SPtemplate2!C1371="","",SPtemplate2!C1371)</f>
        <v/>
      </c>
    </row>
    <row r="1372" spans="1:7" x14ac:dyDescent="0.25">
      <c r="A1372" s="94" t="str">
        <f>IF(SPtemplate2!A1372="","",SPtemplate2!A1372)</f>
        <v/>
      </c>
      <c r="B1372" s="94" t="str">
        <f>IF(SPtemplate2!G1372="","",SPtemplate2!G1372)</f>
        <v/>
      </c>
      <c r="C1372" s="94" t="str">
        <f>IF(SPtemplate2!C1372="","",SPtemplate2!C1372)</f>
        <v/>
      </c>
      <c r="D1372" s="94" t="str">
        <f>IF(SPtemplate2!D1372="","", SPtemplate2!D1372)</f>
        <v/>
      </c>
      <c r="E1372" s="94" t="str">
        <f>IF(SPtemplate2!E1372="","",SPtemplate2!E1372)</f>
        <v/>
      </c>
      <c r="F1372" s="94" t="s">
        <v>114</v>
      </c>
      <c r="G1372" s="94" t="str">
        <f>IF(SPtemplate2!C1372="","",SPtemplate2!C1372)</f>
        <v/>
      </c>
    </row>
    <row r="1373" spans="1:7" x14ac:dyDescent="0.25">
      <c r="A1373" s="94" t="str">
        <f>IF(SPtemplate2!A1373="","",SPtemplate2!A1373)</f>
        <v/>
      </c>
      <c r="B1373" s="94" t="str">
        <f>IF(SPtemplate2!G1373="","",SPtemplate2!G1373)</f>
        <v/>
      </c>
      <c r="C1373" s="94" t="str">
        <f>IF(SPtemplate2!C1373="","",SPtemplate2!C1373)</f>
        <v/>
      </c>
      <c r="D1373" s="94" t="str">
        <f>IF(SPtemplate2!D1373="","", SPtemplate2!D1373)</f>
        <v/>
      </c>
      <c r="E1373" s="94" t="str">
        <f>IF(SPtemplate2!E1373="","",SPtemplate2!E1373)</f>
        <v/>
      </c>
      <c r="F1373" s="94" t="s">
        <v>114</v>
      </c>
      <c r="G1373" s="94" t="str">
        <f>IF(SPtemplate2!C1373="","",SPtemplate2!C1373)</f>
        <v/>
      </c>
    </row>
    <row r="1374" spans="1:7" x14ac:dyDescent="0.25">
      <c r="A1374" s="94" t="str">
        <f>IF(SPtemplate2!A1374="","",SPtemplate2!A1374)</f>
        <v/>
      </c>
      <c r="B1374" s="94" t="str">
        <f>IF(SPtemplate2!G1374="","",SPtemplate2!G1374)</f>
        <v/>
      </c>
      <c r="C1374" s="94" t="str">
        <f>IF(SPtemplate2!C1374="","",SPtemplate2!C1374)</f>
        <v/>
      </c>
      <c r="D1374" s="94" t="str">
        <f>IF(SPtemplate2!D1374="","", SPtemplate2!D1374)</f>
        <v/>
      </c>
      <c r="E1374" s="94" t="str">
        <f>IF(SPtemplate2!E1374="","",SPtemplate2!E1374)</f>
        <v/>
      </c>
      <c r="F1374" s="94" t="s">
        <v>114</v>
      </c>
      <c r="G1374" s="94" t="str">
        <f>IF(SPtemplate2!C1374="","",SPtemplate2!C1374)</f>
        <v/>
      </c>
    </row>
    <row r="1375" spans="1:7" x14ac:dyDescent="0.25">
      <c r="A1375" s="94" t="str">
        <f>IF(SPtemplate2!A1375="","",SPtemplate2!A1375)</f>
        <v/>
      </c>
      <c r="B1375" s="94" t="str">
        <f>IF(SPtemplate2!G1375="","",SPtemplate2!G1375)</f>
        <v/>
      </c>
      <c r="C1375" s="94" t="str">
        <f>IF(SPtemplate2!C1375="","",SPtemplate2!C1375)</f>
        <v/>
      </c>
      <c r="D1375" s="94" t="str">
        <f>IF(SPtemplate2!D1375="","", SPtemplate2!D1375)</f>
        <v/>
      </c>
      <c r="E1375" s="94" t="str">
        <f>IF(SPtemplate2!E1375="","",SPtemplate2!E1375)</f>
        <v/>
      </c>
      <c r="F1375" s="94" t="s">
        <v>114</v>
      </c>
      <c r="G1375" s="94" t="str">
        <f>IF(SPtemplate2!C1375="","",SPtemplate2!C1375)</f>
        <v/>
      </c>
    </row>
    <row r="1376" spans="1:7" x14ac:dyDescent="0.25">
      <c r="A1376" s="94" t="str">
        <f>IF(SPtemplate2!A1376="","",SPtemplate2!A1376)</f>
        <v/>
      </c>
      <c r="B1376" s="94" t="str">
        <f>IF(SPtemplate2!G1376="","",SPtemplate2!G1376)</f>
        <v/>
      </c>
      <c r="C1376" s="94" t="str">
        <f>IF(SPtemplate2!C1376="","",SPtemplate2!C1376)</f>
        <v/>
      </c>
      <c r="D1376" s="94" t="str">
        <f>IF(SPtemplate2!D1376="","", SPtemplate2!D1376)</f>
        <v/>
      </c>
      <c r="E1376" s="94" t="str">
        <f>IF(SPtemplate2!E1376="","",SPtemplate2!E1376)</f>
        <v/>
      </c>
      <c r="F1376" s="94" t="s">
        <v>114</v>
      </c>
      <c r="G1376" s="94" t="str">
        <f>IF(SPtemplate2!C1376="","",SPtemplate2!C1376)</f>
        <v/>
      </c>
    </row>
    <row r="1377" spans="1:7" x14ac:dyDescent="0.25">
      <c r="A1377" s="94" t="str">
        <f>IF(SPtemplate2!A1377="","",SPtemplate2!A1377)</f>
        <v/>
      </c>
      <c r="B1377" s="94" t="str">
        <f>IF(SPtemplate2!G1377="","",SPtemplate2!G1377)</f>
        <v/>
      </c>
      <c r="C1377" s="94" t="str">
        <f>IF(SPtemplate2!C1377="","",SPtemplate2!C1377)</f>
        <v/>
      </c>
      <c r="D1377" s="94" t="str">
        <f>IF(SPtemplate2!D1377="","", SPtemplate2!D1377)</f>
        <v/>
      </c>
      <c r="E1377" s="94" t="str">
        <f>IF(SPtemplate2!E1377="","",SPtemplate2!E1377)</f>
        <v/>
      </c>
      <c r="F1377" s="94" t="s">
        <v>114</v>
      </c>
      <c r="G1377" s="94" t="str">
        <f>IF(SPtemplate2!C1377="","",SPtemplate2!C1377)</f>
        <v/>
      </c>
    </row>
    <row r="1378" spans="1:7" x14ac:dyDescent="0.25">
      <c r="A1378" s="94" t="str">
        <f>IF(SPtemplate2!A1378="","",SPtemplate2!A1378)</f>
        <v/>
      </c>
      <c r="B1378" s="94" t="str">
        <f>IF(SPtemplate2!G1378="","",SPtemplate2!G1378)</f>
        <v/>
      </c>
      <c r="C1378" s="94" t="str">
        <f>IF(SPtemplate2!C1378="","",SPtemplate2!C1378)</f>
        <v/>
      </c>
      <c r="D1378" s="94" t="str">
        <f>IF(SPtemplate2!D1378="","", SPtemplate2!D1378)</f>
        <v/>
      </c>
      <c r="E1378" s="94" t="str">
        <f>IF(SPtemplate2!E1378="","",SPtemplate2!E1378)</f>
        <v/>
      </c>
      <c r="F1378" s="94" t="s">
        <v>114</v>
      </c>
      <c r="G1378" s="94" t="str">
        <f>IF(SPtemplate2!C1378="","",SPtemplate2!C1378)</f>
        <v/>
      </c>
    </row>
    <row r="1379" spans="1:7" x14ac:dyDescent="0.25">
      <c r="A1379" s="94" t="str">
        <f>IF(SPtemplate2!A1379="","",SPtemplate2!A1379)</f>
        <v/>
      </c>
      <c r="B1379" s="94" t="str">
        <f>IF(SPtemplate2!G1379="","",SPtemplate2!G1379)</f>
        <v/>
      </c>
      <c r="C1379" s="94" t="str">
        <f>IF(SPtemplate2!C1379="","",SPtemplate2!C1379)</f>
        <v/>
      </c>
      <c r="D1379" s="94" t="str">
        <f>IF(SPtemplate2!D1379="","", SPtemplate2!D1379)</f>
        <v/>
      </c>
      <c r="E1379" s="94" t="str">
        <f>IF(SPtemplate2!E1379="","",SPtemplate2!E1379)</f>
        <v/>
      </c>
      <c r="F1379" s="94" t="s">
        <v>114</v>
      </c>
      <c r="G1379" s="94" t="str">
        <f>IF(SPtemplate2!C1379="","",SPtemplate2!C1379)</f>
        <v/>
      </c>
    </row>
    <row r="1380" spans="1:7" x14ac:dyDescent="0.25">
      <c r="A1380" s="94" t="str">
        <f>IF(SPtemplate2!A1380="","",SPtemplate2!A1380)</f>
        <v/>
      </c>
      <c r="B1380" s="94" t="str">
        <f>IF(SPtemplate2!G1380="","",SPtemplate2!G1380)</f>
        <v/>
      </c>
      <c r="C1380" s="94" t="str">
        <f>IF(SPtemplate2!C1380="","",SPtemplate2!C1380)</f>
        <v/>
      </c>
      <c r="D1380" s="94" t="str">
        <f>IF(SPtemplate2!D1380="","", SPtemplate2!D1380)</f>
        <v/>
      </c>
      <c r="E1380" s="94" t="str">
        <f>IF(SPtemplate2!E1380="","",SPtemplate2!E1380)</f>
        <v/>
      </c>
      <c r="F1380" s="94" t="s">
        <v>114</v>
      </c>
      <c r="G1380" s="94" t="str">
        <f>IF(SPtemplate2!C1380="","",SPtemplate2!C1380)</f>
        <v/>
      </c>
    </row>
    <row r="1381" spans="1:7" x14ac:dyDescent="0.25">
      <c r="A1381" s="94" t="str">
        <f>IF(SPtemplate2!A1381="","",SPtemplate2!A1381)</f>
        <v/>
      </c>
      <c r="B1381" s="94" t="str">
        <f>IF(SPtemplate2!G1381="","",SPtemplate2!G1381)</f>
        <v/>
      </c>
      <c r="C1381" s="94" t="str">
        <f>IF(SPtemplate2!C1381="","",SPtemplate2!C1381)</f>
        <v/>
      </c>
      <c r="D1381" s="94" t="str">
        <f>IF(SPtemplate2!D1381="","", SPtemplate2!D1381)</f>
        <v/>
      </c>
      <c r="E1381" s="94" t="str">
        <f>IF(SPtemplate2!E1381="","",SPtemplate2!E1381)</f>
        <v/>
      </c>
      <c r="F1381" s="94" t="s">
        <v>114</v>
      </c>
      <c r="G1381" s="94" t="str">
        <f>IF(SPtemplate2!C1381="","",SPtemplate2!C1381)</f>
        <v/>
      </c>
    </row>
    <row r="1382" spans="1:7" x14ac:dyDescent="0.25">
      <c r="A1382" s="94" t="str">
        <f>IF(SPtemplate2!A1382="","",SPtemplate2!A1382)</f>
        <v/>
      </c>
      <c r="B1382" s="94" t="str">
        <f>IF(SPtemplate2!G1382="","",SPtemplate2!G1382)</f>
        <v/>
      </c>
      <c r="C1382" s="94" t="str">
        <f>IF(SPtemplate2!C1382="","",SPtemplate2!C1382)</f>
        <v/>
      </c>
      <c r="D1382" s="94" t="str">
        <f>IF(SPtemplate2!D1382="","", SPtemplate2!D1382)</f>
        <v/>
      </c>
      <c r="E1382" s="94" t="str">
        <f>IF(SPtemplate2!E1382="","",SPtemplate2!E1382)</f>
        <v/>
      </c>
      <c r="F1382" s="94" t="s">
        <v>114</v>
      </c>
      <c r="G1382" s="94" t="str">
        <f>IF(SPtemplate2!C1382="","",SPtemplate2!C1382)</f>
        <v/>
      </c>
    </row>
    <row r="1383" spans="1:7" x14ac:dyDescent="0.25">
      <c r="A1383" s="94" t="str">
        <f>IF(SPtemplate2!A1383="","",SPtemplate2!A1383)</f>
        <v/>
      </c>
      <c r="B1383" s="94" t="str">
        <f>IF(SPtemplate2!G1383="","",SPtemplate2!G1383)</f>
        <v/>
      </c>
      <c r="C1383" s="94" t="str">
        <f>IF(SPtemplate2!C1383="","",SPtemplate2!C1383)</f>
        <v/>
      </c>
      <c r="D1383" s="94" t="str">
        <f>IF(SPtemplate2!D1383="","", SPtemplate2!D1383)</f>
        <v/>
      </c>
      <c r="E1383" s="94" t="str">
        <f>IF(SPtemplate2!E1383="","",SPtemplate2!E1383)</f>
        <v/>
      </c>
      <c r="F1383" s="94" t="s">
        <v>114</v>
      </c>
      <c r="G1383" s="94" t="str">
        <f>IF(SPtemplate2!C1383="","",SPtemplate2!C1383)</f>
        <v/>
      </c>
    </row>
    <row r="1384" spans="1:7" x14ac:dyDescent="0.25">
      <c r="A1384" s="94" t="str">
        <f>IF(SPtemplate2!A1384="","",SPtemplate2!A1384)</f>
        <v/>
      </c>
      <c r="B1384" s="94" t="str">
        <f>IF(SPtemplate2!G1384="","",SPtemplate2!G1384)</f>
        <v/>
      </c>
      <c r="C1384" s="94" t="str">
        <f>IF(SPtemplate2!C1384="","",SPtemplate2!C1384)</f>
        <v/>
      </c>
      <c r="D1384" s="94" t="str">
        <f>IF(SPtemplate2!D1384="","", SPtemplate2!D1384)</f>
        <v/>
      </c>
      <c r="E1384" s="94" t="str">
        <f>IF(SPtemplate2!E1384="","",SPtemplate2!E1384)</f>
        <v/>
      </c>
      <c r="F1384" s="94" t="s">
        <v>114</v>
      </c>
      <c r="G1384" s="94" t="str">
        <f>IF(SPtemplate2!C1384="","",SPtemplate2!C1384)</f>
        <v/>
      </c>
    </row>
    <row r="1385" spans="1:7" x14ac:dyDescent="0.25">
      <c r="A1385" s="94" t="str">
        <f>IF(SPtemplate2!A1385="","",SPtemplate2!A1385)</f>
        <v/>
      </c>
      <c r="B1385" s="94" t="str">
        <f>IF(SPtemplate2!G1385="","",SPtemplate2!G1385)</f>
        <v/>
      </c>
      <c r="C1385" s="94" t="str">
        <f>IF(SPtemplate2!C1385="","",SPtemplate2!C1385)</f>
        <v/>
      </c>
      <c r="D1385" s="94" t="str">
        <f>IF(SPtemplate2!D1385="","", SPtemplate2!D1385)</f>
        <v/>
      </c>
      <c r="E1385" s="94" t="str">
        <f>IF(SPtemplate2!E1385="","",SPtemplate2!E1385)</f>
        <v/>
      </c>
      <c r="F1385" s="94" t="s">
        <v>114</v>
      </c>
      <c r="G1385" s="94" t="str">
        <f>IF(SPtemplate2!C1385="","",SPtemplate2!C1385)</f>
        <v/>
      </c>
    </row>
    <row r="1386" spans="1:7" x14ac:dyDescent="0.25">
      <c r="A1386" s="94" t="str">
        <f>IF(SPtemplate2!A1386="","",SPtemplate2!A1386)</f>
        <v/>
      </c>
      <c r="B1386" s="94" t="str">
        <f>IF(SPtemplate2!G1386="","",SPtemplate2!G1386)</f>
        <v/>
      </c>
      <c r="C1386" s="94" t="str">
        <f>IF(SPtemplate2!C1386="","",SPtemplate2!C1386)</f>
        <v/>
      </c>
      <c r="D1386" s="94" t="str">
        <f>IF(SPtemplate2!D1386="","", SPtemplate2!D1386)</f>
        <v/>
      </c>
      <c r="E1386" s="94" t="str">
        <f>IF(SPtemplate2!E1386="","",SPtemplate2!E1386)</f>
        <v/>
      </c>
      <c r="F1386" s="94" t="s">
        <v>114</v>
      </c>
      <c r="G1386" s="94" t="str">
        <f>IF(SPtemplate2!C1386="","",SPtemplate2!C1386)</f>
        <v/>
      </c>
    </row>
    <row r="1387" spans="1:7" x14ac:dyDescent="0.25">
      <c r="A1387" s="94" t="str">
        <f>IF(SPtemplate2!A1387="","",SPtemplate2!A1387)</f>
        <v/>
      </c>
      <c r="B1387" s="94" t="str">
        <f>IF(SPtemplate2!G1387="","",SPtemplate2!G1387)</f>
        <v/>
      </c>
      <c r="C1387" s="94" t="str">
        <f>IF(SPtemplate2!C1387="","",SPtemplate2!C1387)</f>
        <v/>
      </c>
      <c r="D1387" s="94" t="str">
        <f>IF(SPtemplate2!D1387="","", SPtemplate2!D1387)</f>
        <v/>
      </c>
      <c r="E1387" s="94" t="str">
        <f>IF(SPtemplate2!E1387="","",SPtemplate2!E1387)</f>
        <v/>
      </c>
      <c r="F1387" s="94" t="s">
        <v>114</v>
      </c>
      <c r="G1387" s="94" t="str">
        <f>IF(SPtemplate2!C1387="","",SPtemplate2!C1387)</f>
        <v/>
      </c>
    </row>
    <row r="1388" spans="1:7" x14ac:dyDescent="0.25">
      <c r="A1388" s="94" t="str">
        <f>IF(SPtemplate2!A1388="","",SPtemplate2!A1388)</f>
        <v/>
      </c>
      <c r="B1388" s="94" t="str">
        <f>IF(SPtemplate2!G1388="","",SPtemplate2!G1388)</f>
        <v/>
      </c>
      <c r="C1388" s="94" t="str">
        <f>IF(SPtemplate2!C1388="","",SPtemplate2!C1388)</f>
        <v/>
      </c>
      <c r="D1388" s="94" t="str">
        <f>IF(SPtemplate2!D1388="","", SPtemplate2!D1388)</f>
        <v/>
      </c>
      <c r="E1388" s="94" t="str">
        <f>IF(SPtemplate2!E1388="","",SPtemplate2!E1388)</f>
        <v/>
      </c>
      <c r="F1388" s="94" t="s">
        <v>114</v>
      </c>
      <c r="G1388" s="94" t="str">
        <f>IF(SPtemplate2!C1388="","",SPtemplate2!C1388)</f>
        <v/>
      </c>
    </row>
    <row r="1389" spans="1:7" x14ac:dyDescent="0.25">
      <c r="A1389" s="94" t="str">
        <f>IF(SPtemplate2!A1389="","",SPtemplate2!A1389)</f>
        <v/>
      </c>
      <c r="B1389" s="94" t="str">
        <f>IF(SPtemplate2!G1389="","",SPtemplate2!G1389)</f>
        <v/>
      </c>
      <c r="C1389" s="94" t="str">
        <f>IF(SPtemplate2!C1389="","",SPtemplate2!C1389)</f>
        <v/>
      </c>
      <c r="D1389" s="94" t="str">
        <f>IF(SPtemplate2!D1389="","", SPtemplate2!D1389)</f>
        <v/>
      </c>
      <c r="E1389" s="94" t="str">
        <f>IF(SPtemplate2!E1389="","",SPtemplate2!E1389)</f>
        <v/>
      </c>
      <c r="F1389" s="94" t="s">
        <v>114</v>
      </c>
      <c r="G1389" s="94" t="str">
        <f>IF(SPtemplate2!C1389="","",SPtemplate2!C1389)</f>
        <v/>
      </c>
    </row>
    <row r="1390" spans="1:7" x14ac:dyDescent="0.25">
      <c r="A1390" s="94" t="str">
        <f>IF(SPtemplate2!A1390="","",SPtemplate2!A1390)</f>
        <v/>
      </c>
      <c r="B1390" s="94" t="str">
        <f>IF(SPtemplate2!G1390="","",SPtemplate2!G1390)</f>
        <v/>
      </c>
      <c r="C1390" s="94" t="str">
        <f>IF(SPtemplate2!C1390="","",SPtemplate2!C1390)</f>
        <v/>
      </c>
      <c r="D1390" s="94" t="str">
        <f>IF(SPtemplate2!D1390="","", SPtemplate2!D1390)</f>
        <v/>
      </c>
      <c r="E1390" s="94" t="str">
        <f>IF(SPtemplate2!E1390="","",SPtemplate2!E1390)</f>
        <v/>
      </c>
      <c r="F1390" s="94" t="s">
        <v>114</v>
      </c>
      <c r="G1390" s="94" t="str">
        <f>IF(SPtemplate2!C1390="","",SPtemplate2!C1390)</f>
        <v/>
      </c>
    </row>
    <row r="1391" spans="1:7" x14ac:dyDescent="0.25">
      <c r="A1391" s="94" t="str">
        <f>IF(SPtemplate2!A1391="","",SPtemplate2!A1391)</f>
        <v/>
      </c>
      <c r="B1391" s="94" t="str">
        <f>IF(SPtemplate2!G1391="","",SPtemplate2!G1391)</f>
        <v/>
      </c>
      <c r="C1391" s="94" t="str">
        <f>IF(SPtemplate2!C1391="","",SPtemplate2!C1391)</f>
        <v/>
      </c>
      <c r="D1391" s="94" t="str">
        <f>IF(SPtemplate2!D1391="","", SPtemplate2!D1391)</f>
        <v/>
      </c>
      <c r="E1391" s="94" t="str">
        <f>IF(SPtemplate2!E1391="","",SPtemplate2!E1391)</f>
        <v/>
      </c>
      <c r="F1391" s="94" t="s">
        <v>114</v>
      </c>
      <c r="G1391" s="94" t="str">
        <f>IF(SPtemplate2!C1391="","",SPtemplate2!C1391)</f>
        <v/>
      </c>
    </row>
    <row r="1392" spans="1:7" x14ac:dyDescent="0.25">
      <c r="A1392" s="94" t="str">
        <f>IF(SPtemplate2!A1392="","",SPtemplate2!A1392)</f>
        <v/>
      </c>
      <c r="B1392" s="94" t="str">
        <f>IF(SPtemplate2!G1392="","",SPtemplate2!G1392)</f>
        <v/>
      </c>
      <c r="C1392" s="94" t="str">
        <f>IF(SPtemplate2!C1392="","",SPtemplate2!C1392)</f>
        <v/>
      </c>
      <c r="D1392" s="94" t="str">
        <f>IF(SPtemplate2!D1392="","", SPtemplate2!D1392)</f>
        <v/>
      </c>
      <c r="E1392" s="94" t="str">
        <f>IF(SPtemplate2!E1392="","",SPtemplate2!E1392)</f>
        <v/>
      </c>
      <c r="F1392" s="94" t="s">
        <v>114</v>
      </c>
      <c r="G1392" s="94" t="str">
        <f>IF(SPtemplate2!C1392="","",SPtemplate2!C1392)</f>
        <v/>
      </c>
    </row>
    <row r="1393" spans="1:7" x14ac:dyDescent="0.25">
      <c r="A1393" s="94" t="str">
        <f>IF(SPtemplate2!A1393="","",SPtemplate2!A1393)</f>
        <v/>
      </c>
      <c r="B1393" s="94" t="str">
        <f>IF(SPtemplate2!G1393="","",SPtemplate2!G1393)</f>
        <v/>
      </c>
      <c r="C1393" s="94" t="str">
        <f>IF(SPtemplate2!C1393="","",SPtemplate2!C1393)</f>
        <v/>
      </c>
      <c r="D1393" s="94" t="str">
        <f>IF(SPtemplate2!D1393="","", SPtemplate2!D1393)</f>
        <v/>
      </c>
      <c r="E1393" s="94" t="str">
        <f>IF(SPtemplate2!E1393="","",SPtemplate2!E1393)</f>
        <v/>
      </c>
      <c r="F1393" s="94" t="s">
        <v>114</v>
      </c>
      <c r="G1393" s="94" t="str">
        <f>IF(SPtemplate2!C1393="","",SPtemplate2!C1393)</f>
        <v/>
      </c>
    </row>
    <row r="1394" spans="1:7" x14ac:dyDescent="0.25">
      <c r="A1394" s="94" t="str">
        <f>IF(SPtemplate2!A1394="","",SPtemplate2!A1394)</f>
        <v/>
      </c>
      <c r="B1394" s="94" t="str">
        <f>IF(SPtemplate2!G1394="","",SPtemplate2!G1394)</f>
        <v/>
      </c>
      <c r="C1394" s="94" t="str">
        <f>IF(SPtemplate2!C1394="","",SPtemplate2!C1394)</f>
        <v/>
      </c>
      <c r="D1394" s="94" t="str">
        <f>IF(SPtemplate2!D1394="","", SPtemplate2!D1394)</f>
        <v/>
      </c>
      <c r="E1394" s="94" t="str">
        <f>IF(SPtemplate2!E1394="","",SPtemplate2!E1394)</f>
        <v/>
      </c>
      <c r="F1394" s="94" t="s">
        <v>114</v>
      </c>
      <c r="G1394" s="94" t="str">
        <f>IF(SPtemplate2!C1394="","",SPtemplate2!C1394)</f>
        <v/>
      </c>
    </row>
    <row r="1395" spans="1:7" x14ac:dyDescent="0.25">
      <c r="A1395" s="94" t="str">
        <f>IF(SPtemplate2!A1395="","",SPtemplate2!A1395)</f>
        <v/>
      </c>
      <c r="B1395" s="94" t="str">
        <f>IF(SPtemplate2!G1395="","",SPtemplate2!G1395)</f>
        <v/>
      </c>
      <c r="C1395" s="94" t="str">
        <f>IF(SPtemplate2!C1395="","",SPtemplate2!C1395)</f>
        <v/>
      </c>
      <c r="D1395" s="94" t="str">
        <f>IF(SPtemplate2!D1395="","", SPtemplate2!D1395)</f>
        <v/>
      </c>
      <c r="E1395" s="94" t="str">
        <f>IF(SPtemplate2!E1395="","",SPtemplate2!E1395)</f>
        <v/>
      </c>
      <c r="F1395" s="94" t="s">
        <v>114</v>
      </c>
      <c r="G1395" s="94" t="str">
        <f>IF(SPtemplate2!C1395="","",SPtemplate2!C1395)</f>
        <v/>
      </c>
    </row>
    <row r="1396" spans="1:7" x14ac:dyDescent="0.25">
      <c r="A1396" s="94" t="str">
        <f>IF(SPtemplate2!A1396="","",SPtemplate2!A1396)</f>
        <v/>
      </c>
      <c r="B1396" s="94" t="str">
        <f>IF(SPtemplate2!G1396="","",SPtemplate2!G1396)</f>
        <v/>
      </c>
      <c r="C1396" s="94" t="str">
        <f>IF(SPtemplate2!C1396="","",SPtemplate2!C1396)</f>
        <v/>
      </c>
      <c r="D1396" s="94" t="str">
        <f>IF(SPtemplate2!D1396="","", SPtemplate2!D1396)</f>
        <v/>
      </c>
      <c r="E1396" s="94" t="str">
        <f>IF(SPtemplate2!E1396="","",SPtemplate2!E1396)</f>
        <v/>
      </c>
      <c r="F1396" s="94" t="s">
        <v>114</v>
      </c>
      <c r="G1396" s="94" t="str">
        <f>IF(SPtemplate2!C1396="","",SPtemplate2!C1396)</f>
        <v/>
      </c>
    </row>
    <row r="1397" spans="1:7" x14ac:dyDescent="0.25">
      <c r="A1397" s="94" t="str">
        <f>IF(SPtemplate2!A1397="","",SPtemplate2!A1397)</f>
        <v/>
      </c>
      <c r="B1397" s="94" t="str">
        <f>IF(SPtemplate2!G1397="","",SPtemplate2!G1397)</f>
        <v/>
      </c>
      <c r="C1397" s="94" t="str">
        <f>IF(SPtemplate2!C1397="","",SPtemplate2!C1397)</f>
        <v/>
      </c>
      <c r="D1397" s="94" t="str">
        <f>IF(SPtemplate2!D1397="","", SPtemplate2!D1397)</f>
        <v/>
      </c>
      <c r="E1397" s="94" t="str">
        <f>IF(SPtemplate2!E1397="","",SPtemplate2!E1397)</f>
        <v/>
      </c>
      <c r="F1397" s="94" t="s">
        <v>114</v>
      </c>
      <c r="G1397" s="94" t="str">
        <f>IF(SPtemplate2!C1397="","",SPtemplate2!C1397)</f>
        <v/>
      </c>
    </row>
    <row r="1398" spans="1:7" x14ac:dyDescent="0.25">
      <c r="A1398" s="94" t="str">
        <f>IF(SPtemplate2!A1398="","",SPtemplate2!A1398)</f>
        <v/>
      </c>
      <c r="B1398" s="94" t="str">
        <f>IF(SPtemplate2!G1398="","",SPtemplate2!G1398)</f>
        <v/>
      </c>
      <c r="C1398" s="94" t="str">
        <f>IF(SPtemplate2!C1398="","",SPtemplate2!C1398)</f>
        <v/>
      </c>
      <c r="D1398" s="94" t="str">
        <f>IF(SPtemplate2!D1398="","", SPtemplate2!D1398)</f>
        <v/>
      </c>
      <c r="E1398" s="94" t="str">
        <f>IF(SPtemplate2!E1398="","",SPtemplate2!E1398)</f>
        <v/>
      </c>
      <c r="F1398" s="94" t="s">
        <v>114</v>
      </c>
      <c r="G1398" s="94" t="str">
        <f>IF(SPtemplate2!C1398="","",SPtemplate2!C1398)</f>
        <v/>
      </c>
    </row>
    <row r="1399" spans="1:7" x14ac:dyDescent="0.25">
      <c r="A1399" s="94" t="str">
        <f>IF(SPtemplate2!A1399="","",SPtemplate2!A1399)</f>
        <v/>
      </c>
      <c r="B1399" s="94" t="str">
        <f>IF(SPtemplate2!G1399="","",SPtemplate2!G1399)</f>
        <v/>
      </c>
      <c r="C1399" s="94" t="str">
        <f>IF(SPtemplate2!C1399="","",SPtemplate2!C1399)</f>
        <v/>
      </c>
      <c r="D1399" s="94" t="str">
        <f>IF(SPtemplate2!D1399="","", SPtemplate2!D1399)</f>
        <v/>
      </c>
      <c r="E1399" s="94" t="str">
        <f>IF(SPtemplate2!E1399="","",SPtemplate2!E1399)</f>
        <v/>
      </c>
      <c r="F1399" s="94" t="s">
        <v>114</v>
      </c>
      <c r="G1399" s="94" t="str">
        <f>IF(SPtemplate2!C1399="","",SPtemplate2!C1399)</f>
        <v/>
      </c>
    </row>
    <row r="1400" spans="1:7" x14ac:dyDescent="0.25">
      <c r="A1400" s="94" t="str">
        <f>IF(SPtemplate2!A1400="","",SPtemplate2!A1400)</f>
        <v/>
      </c>
      <c r="B1400" s="94" t="str">
        <f>IF(SPtemplate2!G1400="","",SPtemplate2!G1400)</f>
        <v/>
      </c>
      <c r="C1400" s="94" t="str">
        <f>IF(SPtemplate2!C1400="","",SPtemplate2!C1400)</f>
        <v/>
      </c>
      <c r="D1400" s="94" t="str">
        <f>IF(SPtemplate2!D1400="","", SPtemplate2!D1400)</f>
        <v/>
      </c>
      <c r="E1400" s="94" t="str">
        <f>IF(SPtemplate2!E1400="","",SPtemplate2!E1400)</f>
        <v/>
      </c>
      <c r="F1400" s="94" t="s">
        <v>114</v>
      </c>
      <c r="G1400" s="94" t="str">
        <f>IF(SPtemplate2!C1400="","",SPtemplate2!C1400)</f>
        <v/>
      </c>
    </row>
    <row r="1401" spans="1:7" x14ac:dyDescent="0.25">
      <c r="A1401" s="94" t="str">
        <f>IF(SPtemplate2!A1401="","",SPtemplate2!A1401)</f>
        <v/>
      </c>
      <c r="B1401" s="94" t="str">
        <f>IF(SPtemplate2!G1401="","",SPtemplate2!G1401)</f>
        <v/>
      </c>
      <c r="C1401" s="94" t="str">
        <f>IF(SPtemplate2!C1401="","",SPtemplate2!C1401)</f>
        <v/>
      </c>
      <c r="D1401" s="94" t="str">
        <f>IF(SPtemplate2!D1401="","", SPtemplate2!D1401)</f>
        <v/>
      </c>
      <c r="E1401" s="94" t="str">
        <f>IF(SPtemplate2!E1401="","",SPtemplate2!E1401)</f>
        <v/>
      </c>
      <c r="F1401" s="94" t="s">
        <v>114</v>
      </c>
      <c r="G1401" s="94" t="str">
        <f>IF(SPtemplate2!C1401="","",SPtemplate2!C1401)</f>
        <v/>
      </c>
    </row>
    <row r="1402" spans="1:7" x14ac:dyDescent="0.25">
      <c r="A1402" s="94" t="str">
        <f>IF(SPtemplate2!A1402="","",SPtemplate2!A1402)</f>
        <v/>
      </c>
      <c r="B1402" s="94" t="str">
        <f>IF(SPtemplate2!G1402="","",SPtemplate2!G1402)</f>
        <v/>
      </c>
      <c r="C1402" s="94" t="str">
        <f>IF(SPtemplate2!C1402="","",SPtemplate2!C1402)</f>
        <v/>
      </c>
      <c r="D1402" s="94" t="str">
        <f>IF(SPtemplate2!D1402="","", SPtemplate2!D1402)</f>
        <v/>
      </c>
      <c r="E1402" s="94" t="str">
        <f>IF(SPtemplate2!E1402="","",SPtemplate2!E1402)</f>
        <v/>
      </c>
      <c r="F1402" s="94" t="s">
        <v>114</v>
      </c>
      <c r="G1402" s="94" t="str">
        <f>IF(SPtemplate2!C1402="","",SPtemplate2!C1402)</f>
        <v/>
      </c>
    </row>
    <row r="1403" spans="1:7" x14ac:dyDescent="0.25">
      <c r="A1403" s="94" t="str">
        <f>IF(SPtemplate2!A1403="","",SPtemplate2!A1403)</f>
        <v/>
      </c>
      <c r="B1403" s="94" t="str">
        <f>IF(SPtemplate2!G1403="","",SPtemplate2!G1403)</f>
        <v/>
      </c>
      <c r="C1403" s="94" t="str">
        <f>IF(SPtemplate2!C1403="","",SPtemplate2!C1403)</f>
        <v/>
      </c>
      <c r="D1403" s="94" t="str">
        <f>IF(SPtemplate2!D1403="","", SPtemplate2!D1403)</f>
        <v/>
      </c>
      <c r="E1403" s="94" t="str">
        <f>IF(SPtemplate2!E1403="","",SPtemplate2!E1403)</f>
        <v/>
      </c>
      <c r="F1403" s="94" t="s">
        <v>114</v>
      </c>
      <c r="G1403" s="94" t="str">
        <f>IF(SPtemplate2!C1403="","",SPtemplate2!C1403)</f>
        <v/>
      </c>
    </row>
    <row r="1404" spans="1:7" x14ac:dyDescent="0.25">
      <c r="A1404" s="94" t="str">
        <f>IF(SPtemplate2!A1404="","",SPtemplate2!A1404)</f>
        <v/>
      </c>
      <c r="B1404" s="94" t="str">
        <f>IF(SPtemplate2!G1404="","",SPtemplate2!G1404)</f>
        <v/>
      </c>
      <c r="C1404" s="94" t="str">
        <f>IF(SPtemplate2!C1404="","",SPtemplate2!C1404)</f>
        <v/>
      </c>
      <c r="D1404" s="94" t="str">
        <f>IF(SPtemplate2!D1404="","", SPtemplate2!D1404)</f>
        <v/>
      </c>
      <c r="E1404" s="94" t="str">
        <f>IF(SPtemplate2!E1404="","",SPtemplate2!E1404)</f>
        <v/>
      </c>
      <c r="F1404" s="94" t="s">
        <v>114</v>
      </c>
      <c r="G1404" s="94" t="str">
        <f>IF(SPtemplate2!C1404="","",SPtemplate2!C1404)</f>
        <v/>
      </c>
    </row>
    <row r="1405" spans="1:7" x14ac:dyDescent="0.25">
      <c r="A1405" s="94" t="str">
        <f>IF(SPtemplate2!A1405="","",SPtemplate2!A1405)</f>
        <v/>
      </c>
      <c r="B1405" s="94" t="str">
        <f>IF(SPtemplate2!G1405="","",SPtemplate2!G1405)</f>
        <v/>
      </c>
      <c r="C1405" s="94" t="str">
        <f>IF(SPtemplate2!C1405="","",SPtemplate2!C1405)</f>
        <v/>
      </c>
      <c r="D1405" s="94" t="str">
        <f>IF(SPtemplate2!D1405="","", SPtemplate2!D1405)</f>
        <v/>
      </c>
      <c r="E1405" s="94" t="str">
        <f>IF(SPtemplate2!E1405="","",SPtemplate2!E1405)</f>
        <v/>
      </c>
      <c r="F1405" s="94" t="s">
        <v>114</v>
      </c>
      <c r="G1405" s="94" t="str">
        <f>IF(SPtemplate2!C1405="","",SPtemplate2!C1405)</f>
        <v/>
      </c>
    </row>
    <row r="1406" spans="1:7" x14ac:dyDescent="0.25">
      <c r="A1406" s="94" t="str">
        <f>IF(SPtemplate2!A1406="","",SPtemplate2!A1406)</f>
        <v/>
      </c>
      <c r="B1406" s="94" t="str">
        <f>IF(SPtemplate2!G1406="","",SPtemplate2!G1406)</f>
        <v/>
      </c>
      <c r="C1406" s="94" t="str">
        <f>IF(SPtemplate2!C1406="","",SPtemplate2!C1406)</f>
        <v/>
      </c>
      <c r="D1406" s="94" t="str">
        <f>IF(SPtemplate2!D1406="","", SPtemplate2!D1406)</f>
        <v/>
      </c>
      <c r="E1406" s="94" t="str">
        <f>IF(SPtemplate2!E1406="","",SPtemplate2!E1406)</f>
        <v/>
      </c>
      <c r="F1406" s="94" t="s">
        <v>114</v>
      </c>
      <c r="G1406" s="94" t="str">
        <f>IF(SPtemplate2!C1406="","",SPtemplate2!C1406)</f>
        <v/>
      </c>
    </row>
    <row r="1407" spans="1:7" x14ac:dyDescent="0.25">
      <c r="A1407" s="94" t="str">
        <f>IF(SPtemplate2!A1407="","",SPtemplate2!A1407)</f>
        <v/>
      </c>
      <c r="B1407" s="94" t="str">
        <f>IF(SPtemplate2!G1407="","",SPtemplate2!G1407)</f>
        <v/>
      </c>
      <c r="C1407" s="94" t="str">
        <f>IF(SPtemplate2!C1407="","",SPtemplate2!C1407)</f>
        <v/>
      </c>
      <c r="D1407" s="94" t="str">
        <f>IF(SPtemplate2!D1407="","", SPtemplate2!D1407)</f>
        <v/>
      </c>
      <c r="E1407" s="94" t="str">
        <f>IF(SPtemplate2!E1407="","",SPtemplate2!E1407)</f>
        <v/>
      </c>
      <c r="F1407" s="94" t="s">
        <v>114</v>
      </c>
      <c r="G1407" s="94" t="str">
        <f>IF(SPtemplate2!C1407="","",SPtemplate2!C1407)</f>
        <v/>
      </c>
    </row>
    <row r="1408" spans="1:7" x14ac:dyDescent="0.25">
      <c r="A1408" s="94" t="str">
        <f>IF(SPtemplate2!A1408="","",SPtemplate2!A1408)</f>
        <v/>
      </c>
      <c r="B1408" s="94" t="str">
        <f>IF(SPtemplate2!G1408="","",SPtemplate2!G1408)</f>
        <v/>
      </c>
      <c r="C1408" s="94" t="str">
        <f>IF(SPtemplate2!C1408="","",SPtemplate2!C1408)</f>
        <v/>
      </c>
      <c r="D1408" s="94" t="str">
        <f>IF(SPtemplate2!D1408="","", SPtemplate2!D1408)</f>
        <v/>
      </c>
      <c r="E1408" s="94" t="str">
        <f>IF(SPtemplate2!E1408="","",SPtemplate2!E1408)</f>
        <v/>
      </c>
      <c r="F1408" s="94" t="s">
        <v>114</v>
      </c>
      <c r="G1408" s="94" t="str">
        <f>IF(SPtemplate2!C1408="","",SPtemplate2!C1408)</f>
        <v/>
      </c>
    </row>
    <row r="1409" spans="1:7" x14ac:dyDescent="0.25">
      <c r="A1409" s="94" t="str">
        <f>IF(SPtemplate2!A1409="","",SPtemplate2!A1409)</f>
        <v/>
      </c>
      <c r="B1409" s="94" t="str">
        <f>IF(SPtemplate2!G1409="","",SPtemplate2!G1409)</f>
        <v/>
      </c>
      <c r="C1409" s="94" t="str">
        <f>IF(SPtemplate2!C1409="","",SPtemplate2!C1409)</f>
        <v/>
      </c>
      <c r="D1409" s="94" t="str">
        <f>IF(SPtemplate2!D1409="","", SPtemplate2!D1409)</f>
        <v/>
      </c>
      <c r="E1409" s="94" t="str">
        <f>IF(SPtemplate2!E1409="","",SPtemplate2!E1409)</f>
        <v/>
      </c>
      <c r="F1409" s="94" t="s">
        <v>114</v>
      </c>
      <c r="G1409" s="94" t="str">
        <f>IF(SPtemplate2!C1409="","",SPtemplate2!C1409)</f>
        <v/>
      </c>
    </row>
    <row r="1410" spans="1:7" x14ac:dyDescent="0.25">
      <c r="A1410" s="94" t="str">
        <f>IF(SPtemplate2!A1410="","",SPtemplate2!A1410)</f>
        <v/>
      </c>
      <c r="B1410" s="94" t="str">
        <f>IF(SPtemplate2!G1410="","",SPtemplate2!G1410)</f>
        <v/>
      </c>
      <c r="C1410" s="94" t="str">
        <f>IF(SPtemplate2!C1410="","",SPtemplate2!C1410)</f>
        <v/>
      </c>
      <c r="D1410" s="94" t="str">
        <f>IF(SPtemplate2!D1410="","", SPtemplate2!D1410)</f>
        <v/>
      </c>
      <c r="E1410" s="94" t="str">
        <f>IF(SPtemplate2!E1410="","",SPtemplate2!E1410)</f>
        <v/>
      </c>
      <c r="F1410" s="94" t="s">
        <v>114</v>
      </c>
      <c r="G1410" s="94" t="str">
        <f>IF(SPtemplate2!C1410="","",SPtemplate2!C1410)</f>
        <v/>
      </c>
    </row>
    <row r="1411" spans="1:7" x14ac:dyDescent="0.25">
      <c r="A1411" s="94" t="str">
        <f>IF(SPtemplate2!A1411="","",SPtemplate2!A1411)</f>
        <v/>
      </c>
      <c r="B1411" s="94" t="str">
        <f>IF(SPtemplate2!G1411="","",SPtemplate2!G1411)</f>
        <v/>
      </c>
      <c r="C1411" s="94" t="str">
        <f>IF(SPtemplate2!C1411="","",SPtemplate2!C1411)</f>
        <v/>
      </c>
      <c r="D1411" s="94" t="str">
        <f>IF(SPtemplate2!D1411="","", SPtemplate2!D1411)</f>
        <v/>
      </c>
      <c r="E1411" s="94" t="str">
        <f>IF(SPtemplate2!E1411="","",SPtemplate2!E1411)</f>
        <v/>
      </c>
      <c r="F1411" s="94" t="s">
        <v>114</v>
      </c>
      <c r="G1411" s="94" t="str">
        <f>IF(SPtemplate2!C1411="","",SPtemplate2!C1411)</f>
        <v/>
      </c>
    </row>
    <row r="1412" spans="1:7" x14ac:dyDescent="0.25">
      <c r="A1412" s="94" t="str">
        <f>IF(SPtemplate2!A1412="","",SPtemplate2!A1412)</f>
        <v/>
      </c>
      <c r="B1412" s="94" t="str">
        <f>IF(SPtemplate2!G1412="","",SPtemplate2!G1412)</f>
        <v/>
      </c>
      <c r="C1412" s="94" t="str">
        <f>IF(SPtemplate2!C1412="","",SPtemplate2!C1412)</f>
        <v/>
      </c>
      <c r="D1412" s="94" t="str">
        <f>IF(SPtemplate2!D1412="","", SPtemplate2!D1412)</f>
        <v/>
      </c>
      <c r="E1412" s="94" t="str">
        <f>IF(SPtemplate2!E1412="","",SPtemplate2!E1412)</f>
        <v/>
      </c>
      <c r="F1412" s="94" t="s">
        <v>114</v>
      </c>
      <c r="G1412" s="94" t="str">
        <f>IF(SPtemplate2!C1412="","",SPtemplate2!C1412)</f>
        <v/>
      </c>
    </row>
    <row r="1413" spans="1:7" x14ac:dyDescent="0.25">
      <c r="A1413" s="94" t="str">
        <f>IF(SPtemplate2!A1413="","",SPtemplate2!A1413)</f>
        <v/>
      </c>
      <c r="B1413" s="94" t="str">
        <f>IF(SPtemplate2!G1413="","",SPtemplate2!G1413)</f>
        <v/>
      </c>
      <c r="C1413" s="94" t="str">
        <f>IF(SPtemplate2!C1413="","",SPtemplate2!C1413)</f>
        <v/>
      </c>
      <c r="D1413" s="94" t="str">
        <f>IF(SPtemplate2!D1413="","", SPtemplate2!D1413)</f>
        <v/>
      </c>
      <c r="E1413" s="94" t="str">
        <f>IF(SPtemplate2!E1413="","",SPtemplate2!E1413)</f>
        <v/>
      </c>
      <c r="F1413" s="94" t="s">
        <v>114</v>
      </c>
      <c r="G1413" s="94" t="str">
        <f>IF(SPtemplate2!C1413="","",SPtemplate2!C1413)</f>
        <v/>
      </c>
    </row>
    <row r="1414" spans="1:7" x14ac:dyDescent="0.25">
      <c r="A1414" s="94" t="str">
        <f>IF(SPtemplate2!A1414="","",SPtemplate2!A1414)</f>
        <v/>
      </c>
      <c r="B1414" s="94" t="str">
        <f>IF(SPtemplate2!G1414="","",SPtemplate2!G1414)</f>
        <v/>
      </c>
      <c r="C1414" s="94" t="str">
        <f>IF(SPtemplate2!C1414="","",SPtemplate2!C1414)</f>
        <v/>
      </c>
      <c r="D1414" s="94" t="str">
        <f>IF(SPtemplate2!D1414="","", SPtemplate2!D1414)</f>
        <v/>
      </c>
      <c r="E1414" s="94" t="str">
        <f>IF(SPtemplate2!E1414="","",SPtemplate2!E1414)</f>
        <v/>
      </c>
      <c r="F1414" s="94" t="s">
        <v>114</v>
      </c>
      <c r="G1414" s="94" t="str">
        <f>IF(SPtemplate2!C1414="","",SPtemplate2!C1414)</f>
        <v/>
      </c>
    </row>
    <row r="1415" spans="1:7" x14ac:dyDescent="0.25">
      <c r="A1415" s="94" t="str">
        <f>IF(SPtemplate2!A1415="","",SPtemplate2!A1415)</f>
        <v/>
      </c>
      <c r="B1415" s="94" t="str">
        <f>IF(SPtemplate2!G1415="","",SPtemplate2!G1415)</f>
        <v/>
      </c>
      <c r="C1415" s="94" t="str">
        <f>IF(SPtemplate2!C1415="","",SPtemplate2!C1415)</f>
        <v/>
      </c>
      <c r="D1415" s="94" t="str">
        <f>IF(SPtemplate2!D1415="","", SPtemplate2!D1415)</f>
        <v/>
      </c>
      <c r="E1415" s="94" t="str">
        <f>IF(SPtemplate2!E1415="","",SPtemplate2!E1415)</f>
        <v/>
      </c>
      <c r="F1415" s="94" t="s">
        <v>114</v>
      </c>
      <c r="G1415" s="94" t="str">
        <f>IF(SPtemplate2!C1415="","",SPtemplate2!C1415)</f>
        <v/>
      </c>
    </row>
    <row r="1416" spans="1:7" x14ac:dyDescent="0.25">
      <c r="A1416" s="94" t="str">
        <f>IF(SPtemplate2!A1416="","",SPtemplate2!A1416)</f>
        <v/>
      </c>
      <c r="B1416" s="94" t="str">
        <f>IF(SPtemplate2!G1416="","",SPtemplate2!G1416)</f>
        <v/>
      </c>
      <c r="C1416" s="94" t="str">
        <f>IF(SPtemplate2!C1416="","",SPtemplate2!C1416)</f>
        <v/>
      </c>
      <c r="D1416" s="94" t="str">
        <f>IF(SPtemplate2!D1416="","", SPtemplate2!D1416)</f>
        <v/>
      </c>
      <c r="E1416" s="94" t="str">
        <f>IF(SPtemplate2!E1416="","",SPtemplate2!E1416)</f>
        <v/>
      </c>
      <c r="F1416" s="94" t="s">
        <v>114</v>
      </c>
      <c r="G1416" s="94" t="str">
        <f>IF(SPtemplate2!C1416="","",SPtemplate2!C1416)</f>
        <v/>
      </c>
    </row>
    <row r="1417" spans="1:7" x14ac:dyDescent="0.25">
      <c r="A1417" s="94" t="str">
        <f>IF(SPtemplate2!A1417="","",SPtemplate2!A1417)</f>
        <v/>
      </c>
      <c r="B1417" s="94" t="str">
        <f>IF(SPtemplate2!G1417="","",SPtemplate2!G1417)</f>
        <v/>
      </c>
      <c r="C1417" s="94" t="str">
        <f>IF(SPtemplate2!C1417="","",SPtemplate2!C1417)</f>
        <v/>
      </c>
      <c r="D1417" s="94" t="str">
        <f>IF(SPtemplate2!D1417="","", SPtemplate2!D1417)</f>
        <v/>
      </c>
      <c r="E1417" s="94" t="str">
        <f>IF(SPtemplate2!E1417="","",SPtemplate2!E1417)</f>
        <v/>
      </c>
      <c r="F1417" s="94" t="s">
        <v>114</v>
      </c>
      <c r="G1417" s="94" t="str">
        <f>IF(SPtemplate2!C1417="","",SPtemplate2!C1417)</f>
        <v/>
      </c>
    </row>
    <row r="1418" spans="1:7" x14ac:dyDescent="0.25">
      <c r="A1418" s="94" t="str">
        <f>IF(SPtemplate2!A1418="","",SPtemplate2!A1418)</f>
        <v/>
      </c>
      <c r="B1418" s="94" t="str">
        <f>IF(SPtemplate2!G1418="","",SPtemplate2!G1418)</f>
        <v/>
      </c>
      <c r="C1418" s="94" t="str">
        <f>IF(SPtemplate2!C1418="","",SPtemplate2!C1418)</f>
        <v/>
      </c>
      <c r="D1418" s="94" t="str">
        <f>IF(SPtemplate2!D1418="","", SPtemplate2!D1418)</f>
        <v/>
      </c>
      <c r="E1418" s="94" t="str">
        <f>IF(SPtemplate2!E1418="","",SPtemplate2!E1418)</f>
        <v/>
      </c>
      <c r="F1418" s="94" t="s">
        <v>114</v>
      </c>
      <c r="G1418" s="94" t="str">
        <f>IF(SPtemplate2!C1418="","",SPtemplate2!C1418)</f>
        <v/>
      </c>
    </row>
    <row r="1419" spans="1:7" x14ac:dyDescent="0.25">
      <c r="A1419" s="94" t="str">
        <f>IF(SPtemplate2!A1419="","",SPtemplate2!A1419)</f>
        <v/>
      </c>
      <c r="B1419" s="94" t="str">
        <f>IF(SPtemplate2!G1419="","",SPtemplate2!G1419)</f>
        <v/>
      </c>
      <c r="C1419" s="94" t="str">
        <f>IF(SPtemplate2!C1419="","",SPtemplate2!C1419)</f>
        <v/>
      </c>
      <c r="D1419" s="94" t="str">
        <f>IF(SPtemplate2!D1419="","", SPtemplate2!D1419)</f>
        <v/>
      </c>
      <c r="E1419" s="94" t="str">
        <f>IF(SPtemplate2!E1419="","",SPtemplate2!E1419)</f>
        <v/>
      </c>
      <c r="F1419" s="94" t="s">
        <v>114</v>
      </c>
      <c r="G1419" s="94" t="str">
        <f>IF(SPtemplate2!C1419="","",SPtemplate2!C1419)</f>
        <v/>
      </c>
    </row>
    <row r="1420" spans="1:7" x14ac:dyDescent="0.25">
      <c r="A1420" s="94" t="str">
        <f>IF(SPtemplate2!A1420="","",SPtemplate2!A1420)</f>
        <v/>
      </c>
      <c r="B1420" s="94" t="str">
        <f>IF(SPtemplate2!G1420="","",SPtemplate2!G1420)</f>
        <v/>
      </c>
      <c r="C1420" s="94" t="str">
        <f>IF(SPtemplate2!C1420="","",SPtemplate2!C1420)</f>
        <v/>
      </c>
      <c r="D1420" s="94" t="str">
        <f>IF(SPtemplate2!D1420="","", SPtemplate2!D1420)</f>
        <v/>
      </c>
      <c r="E1420" s="94" t="str">
        <f>IF(SPtemplate2!E1420="","",SPtemplate2!E1420)</f>
        <v/>
      </c>
      <c r="F1420" s="94" t="s">
        <v>114</v>
      </c>
      <c r="G1420" s="94" t="str">
        <f>IF(SPtemplate2!C1420="","",SPtemplate2!C1420)</f>
        <v/>
      </c>
    </row>
    <row r="1421" spans="1:7" x14ac:dyDescent="0.25">
      <c r="A1421" s="94" t="str">
        <f>IF(SPtemplate2!A1421="","",SPtemplate2!A1421)</f>
        <v/>
      </c>
      <c r="B1421" s="94" t="str">
        <f>IF(SPtemplate2!G1421="","",SPtemplate2!G1421)</f>
        <v/>
      </c>
      <c r="C1421" s="94" t="str">
        <f>IF(SPtemplate2!C1421="","",SPtemplate2!C1421)</f>
        <v/>
      </c>
      <c r="D1421" s="94" t="str">
        <f>IF(SPtemplate2!D1421="","", SPtemplate2!D1421)</f>
        <v/>
      </c>
      <c r="E1421" s="94" t="str">
        <f>IF(SPtemplate2!E1421="","",SPtemplate2!E1421)</f>
        <v/>
      </c>
      <c r="F1421" s="94" t="s">
        <v>114</v>
      </c>
      <c r="G1421" s="94" t="str">
        <f>IF(SPtemplate2!C1421="","",SPtemplate2!C1421)</f>
        <v/>
      </c>
    </row>
    <row r="1422" spans="1:7" x14ac:dyDescent="0.25">
      <c r="A1422" s="94" t="str">
        <f>IF(SPtemplate2!A1422="","",SPtemplate2!A1422)</f>
        <v/>
      </c>
      <c r="B1422" s="94" t="str">
        <f>IF(SPtemplate2!G1422="","",SPtemplate2!G1422)</f>
        <v/>
      </c>
      <c r="C1422" s="94" t="str">
        <f>IF(SPtemplate2!C1422="","",SPtemplate2!C1422)</f>
        <v/>
      </c>
      <c r="D1422" s="94" t="str">
        <f>IF(SPtemplate2!D1422="","", SPtemplate2!D1422)</f>
        <v/>
      </c>
      <c r="E1422" s="94" t="str">
        <f>IF(SPtemplate2!E1422="","",SPtemplate2!E1422)</f>
        <v/>
      </c>
      <c r="F1422" s="94" t="s">
        <v>114</v>
      </c>
      <c r="G1422" s="94" t="str">
        <f>IF(SPtemplate2!C1422="","",SPtemplate2!C1422)</f>
        <v/>
      </c>
    </row>
    <row r="1423" spans="1:7" x14ac:dyDescent="0.25">
      <c r="A1423" s="94" t="str">
        <f>IF(SPtemplate2!A1423="","",SPtemplate2!A1423)</f>
        <v/>
      </c>
      <c r="B1423" s="94" t="str">
        <f>IF(SPtemplate2!G1423="","",SPtemplate2!G1423)</f>
        <v/>
      </c>
      <c r="C1423" s="94" t="str">
        <f>IF(SPtemplate2!C1423="","",SPtemplate2!C1423)</f>
        <v/>
      </c>
      <c r="D1423" s="94" t="str">
        <f>IF(SPtemplate2!D1423="","", SPtemplate2!D1423)</f>
        <v/>
      </c>
      <c r="E1423" s="94" t="str">
        <f>IF(SPtemplate2!E1423="","",SPtemplate2!E1423)</f>
        <v/>
      </c>
      <c r="F1423" s="94" t="s">
        <v>114</v>
      </c>
      <c r="G1423" s="94" t="str">
        <f>IF(SPtemplate2!C1423="","",SPtemplate2!C1423)</f>
        <v/>
      </c>
    </row>
    <row r="1424" spans="1:7" x14ac:dyDescent="0.25">
      <c r="A1424" s="94" t="str">
        <f>IF(SPtemplate2!A1424="","",SPtemplate2!A1424)</f>
        <v/>
      </c>
      <c r="B1424" s="94" t="str">
        <f>IF(SPtemplate2!G1424="","",SPtemplate2!G1424)</f>
        <v/>
      </c>
      <c r="C1424" s="94" t="str">
        <f>IF(SPtemplate2!C1424="","",SPtemplate2!C1424)</f>
        <v/>
      </c>
      <c r="D1424" s="94" t="str">
        <f>IF(SPtemplate2!D1424="","", SPtemplate2!D1424)</f>
        <v/>
      </c>
      <c r="E1424" s="94" t="str">
        <f>IF(SPtemplate2!E1424="","",SPtemplate2!E1424)</f>
        <v/>
      </c>
      <c r="F1424" s="94" t="s">
        <v>114</v>
      </c>
      <c r="G1424" s="94" t="str">
        <f>IF(SPtemplate2!C1424="","",SPtemplate2!C1424)</f>
        <v/>
      </c>
    </row>
    <row r="1425" spans="1:7" x14ac:dyDescent="0.25">
      <c r="A1425" s="94" t="str">
        <f>IF(SPtemplate2!A1425="","",SPtemplate2!A1425)</f>
        <v/>
      </c>
      <c r="B1425" s="94" t="str">
        <f>IF(SPtemplate2!G1425="","",SPtemplate2!G1425)</f>
        <v/>
      </c>
      <c r="C1425" s="94" t="str">
        <f>IF(SPtemplate2!C1425="","",SPtemplate2!C1425)</f>
        <v/>
      </c>
      <c r="D1425" s="94" t="str">
        <f>IF(SPtemplate2!D1425="","", SPtemplate2!D1425)</f>
        <v/>
      </c>
      <c r="E1425" s="94" t="str">
        <f>IF(SPtemplate2!E1425="","",SPtemplate2!E1425)</f>
        <v/>
      </c>
      <c r="F1425" s="94" t="s">
        <v>114</v>
      </c>
      <c r="G1425" s="94" t="str">
        <f>IF(SPtemplate2!C1425="","",SPtemplate2!C1425)</f>
        <v/>
      </c>
    </row>
    <row r="1426" spans="1:7" x14ac:dyDescent="0.25">
      <c r="A1426" s="94" t="str">
        <f>IF(SPtemplate2!A1426="","",SPtemplate2!A1426)</f>
        <v/>
      </c>
      <c r="B1426" s="94" t="str">
        <f>IF(SPtemplate2!G1426="","",SPtemplate2!G1426)</f>
        <v/>
      </c>
      <c r="C1426" s="94" t="str">
        <f>IF(SPtemplate2!C1426="","",SPtemplate2!C1426)</f>
        <v/>
      </c>
      <c r="D1426" s="94" t="str">
        <f>IF(SPtemplate2!D1426="","", SPtemplate2!D1426)</f>
        <v/>
      </c>
      <c r="E1426" s="94" t="str">
        <f>IF(SPtemplate2!E1426="","",SPtemplate2!E1426)</f>
        <v/>
      </c>
      <c r="F1426" s="94" t="s">
        <v>114</v>
      </c>
      <c r="G1426" s="94" t="str">
        <f>IF(SPtemplate2!C1426="","",SPtemplate2!C1426)</f>
        <v/>
      </c>
    </row>
    <row r="1427" spans="1:7" x14ac:dyDescent="0.25">
      <c r="A1427" s="94" t="str">
        <f>IF(SPtemplate2!A1427="","",SPtemplate2!A1427)</f>
        <v/>
      </c>
      <c r="B1427" s="94" t="str">
        <f>IF(SPtemplate2!G1427="","",SPtemplate2!G1427)</f>
        <v/>
      </c>
      <c r="C1427" s="94" t="str">
        <f>IF(SPtemplate2!C1427="","",SPtemplate2!C1427)</f>
        <v/>
      </c>
      <c r="D1427" s="94" t="str">
        <f>IF(SPtemplate2!D1427="","", SPtemplate2!D1427)</f>
        <v/>
      </c>
      <c r="E1427" s="94" t="str">
        <f>IF(SPtemplate2!E1427="","",SPtemplate2!E1427)</f>
        <v/>
      </c>
      <c r="F1427" s="94" t="s">
        <v>114</v>
      </c>
      <c r="G1427" s="94" t="str">
        <f>IF(SPtemplate2!C1427="","",SPtemplate2!C1427)</f>
        <v/>
      </c>
    </row>
    <row r="1428" spans="1:7" x14ac:dyDescent="0.25">
      <c r="A1428" s="94" t="str">
        <f>IF(SPtemplate2!A1428="","",SPtemplate2!A1428)</f>
        <v/>
      </c>
      <c r="B1428" s="94" t="str">
        <f>IF(SPtemplate2!G1428="","",SPtemplate2!G1428)</f>
        <v/>
      </c>
      <c r="C1428" s="94" t="str">
        <f>IF(SPtemplate2!C1428="","",SPtemplate2!C1428)</f>
        <v/>
      </c>
      <c r="D1428" s="94" t="str">
        <f>IF(SPtemplate2!D1428="","", SPtemplate2!D1428)</f>
        <v/>
      </c>
      <c r="E1428" s="94" t="str">
        <f>IF(SPtemplate2!E1428="","",SPtemplate2!E1428)</f>
        <v/>
      </c>
      <c r="F1428" s="94" t="s">
        <v>114</v>
      </c>
      <c r="G1428" s="94" t="str">
        <f>IF(SPtemplate2!C1428="","",SPtemplate2!C1428)</f>
        <v/>
      </c>
    </row>
    <row r="1429" spans="1:7" x14ac:dyDescent="0.25">
      <c r="A1429" s="94" t="str">
        <f>IF(SPtemplate2!A1429="","",SPtemplate2!A1429)</f>
        <v/>
      </c>
      <c r="B1429" s="94" t="str">
        <f>IF(SPtemplate2!G1429="","",SPtemplate2!G1429)</f>
        <v/>
      </c>
      <c r="C1429" s="94" t="str">
        <f>IF(SPtemplate2!C1429="","",SPtemplate2!C1429)</f>
        <v/>
      </c>
      <c r="D1429" s="94" t="str">
        <f>IF(SPtemplate2!D1429="","", SPtemplate2!D1429)</f>
        <v/>
      </c>
      <c r="E1429" s="94" t="str">
        <f>IF(SPtemplate2!E1429="","",SPtemplate2!E1429)</f>
        <v/>
      </c>
      <c r="F1429" s="94" t="s">
        <v>114</v>
      </c>
      <c r="G1429" s="94" t="str">
        <f>IF(SPtemplate2!C1429="","",SPtemplate2!C1429)</f>
        <v/>
      </c>
    </row>
    <row r="1430" spans="1:7" x14ac:dyDescent="0.25">
      <c r="A1430" s="94" t="str">
        <f>IF(SPtemplate2!A1430="","",SPtemplate2!A1430)</f>
        <v/>
      </c>
      <c r="B1430" s="94" t="str">
        <f>IF(SPtemplate2!G1430="","",SPtemplate2!G1430)</f>
        <v/>
      </c>
      <c r="C1430" s="94" t="str">
        <f>IF(SPtemplate2!C1430="","",SPtemplate2!C1430)</f>
        <v/>
      </c>
      <c r="D1430" s="94" t="str">
        <f>IF(SPtemplate2!D1430="","", SPtemplate2!D1430)</f>
        <v/>
      </c>
      <c r="E1430" s="94" t="str">
        <f>IF(SPtemplate2!E1430="","",SPtemplate2!E1430)</f>
        <v/>
      </c>
      <c r="F1430" s="94" t="s">
        <v>114</v>
      </c>
      <c r="G1430" s="94" t="str">
        <f>IF(SPtemplate2!C1430="","",SPtemplate2!C1430)</f>
        <v/>
      </c>
    </row>
    <row r="1431" spans="1:7" x14ac:dyDescent="0.25">
      <c r="A1431" s="94" t="str">
        <f>IF(SPtemplate2!A1431="","",SPtemplate2!A1431)</f>
        <v/>
      </c>
      <c r="B1431" s="94" t="str">
        <f>IF(SPtemplate2!G1431="","",SPtemplate2!G1431)</f>
        <v/>
      </c>
      <c r="C1431" s="94" t="str">
        <f>IF(SPtemplate2!C1431="","",SPtemplate2!C1431)</f>
        <v/>
      </c>
      <c r="D1431" s="94" t="str">
        <f>IF(SPtemplate2!D1431="","", SPtemplate2!D1431)</f>
        <v/>
      </c>
      <c r="E1431" s="94" t="str">
        <f>IF(SPtemplate2!E1431="","",SPtemplate2!E1431)</f>
        <v/>
      </c>
      <c r="F1431" s="94" t="s">
        <v>114</v>
      </c>
      <c r="G1431" s="94" t="str">
        <f>IF(SPtemplate2!C1431="","",SPtemplate2!C1431)</f>
        <v/>
      </c>
    </row>
    <row r="1432" spans="1:7" x14ac:dyDescent="0.25">
      <c r="A1432" s="94" t="str">
        <f>IF(SPtemplate2!A1432="","",SPtemplate2!A1432)</f>
        <v/>
      </c>
      <c r="B1432" s="94" t="str">
        <f>IF(SPtemplate2!G1432="","",SPtemplate2!G1432)</f>
        <v/>
      </c>
      <c r="C1432" s="94" t="str">
        <f>IF(SPtemplate2!C1432="","",SPtemplate2!C1432)</f>
        <v/>
      </c>
      <c r="D1432" s="94" t="str">
        <f>IF(SPtemplate2!D1432="","", SPtemplate2!D1432)</f>
        <v/>
      </c>
      <c r="E1432" s="94" t="str">
        <f>IF(SPtemplate2!E1432="","",SPtemplate2!E1432)</f>
        <v/>
      </c>
      <c r="F1432" s="94" t="s">
        <v>114</v>
      </c>
      <c r="G1432" s="94" t="str">
        <f>IF(SPtemplate2!C1432="","",SPtemplate2!C1432)</f>
        <v/>
      </c>
    </row>
    <row r="1433" spans="1:7" x14ac:dyDescent="0.25">
      <c r="A1433" s="94" t="str">
        <f>IF(SPtemplate2!A1433="","",SPtemplate2!A1433)</f>
        <v/>
      </c>
      <c r="B1433" s="94" t="str">
        <f>IF(SPtemplate2!G1433="","",SPtemplate2!G1433)</f>
        <v/>
      </c>
      <c r="C1433" s="94" t="str">
        <f>IF(SPtemplate2!C1433="","",SPtemplate2!C1433)</f>
        <v/>
      </c>
      <c r="D1433" s="94" t="str">
        <f>IF(SPtemplate2!D1433="","", SPtemplate2!D1433)</f>
        <v/>
      </c>
      <c r="E1433" s="94" t="str">
        <f>IF(SPtemplate2!E1433="","",SPtemplate2!E1433)</f>
        <v/>
      </c>
      <c r="F1433" s="94" t="s">
        <v>114</v>
      </c>
      <c r="G1433" s="94" t="str">
        <f>IF(SPtemplate2!C1433="","",SPtemplate2!C1433)</f>
        <v/>
      </c>
    </row>
    <row r="1434" spans="1:7" x14ac:dyDescent="0.25">
      <c r="A1434" s="94" t="str">
        <f>IF(SPtemplate2!A1434="","",SPtemplate2!A1434)</f>
        <v/>
      </c>
      <c r="B1434" s="94" t="str">
        <f>IF(SPtemplate2!G1434="","",SPtemplate2!G1434)</f>
        <v/>
      </c>
      <c r="C1434" s="94" t="str">
        <f>IF(SPtemplate2!C1434="","",SPtemplate2!C1434)</f>
        <v/>
      </c>
      <c r="D1434" s="94" t="str">
        <f>IF(SPtemplate2!D1434="","", SPtemplate2!D1434)</f>
        <v/>
      </c>
      <c r="E1434" s="94" t="str">
        <f>IF(SPtemplate2!E1434="","",SPtemplate2!E1434)</f>
        <v/>
      </c>
      <c r="F1434" s="94" t="s">
        <v>114</v>
      </c>
      <c r="G1434" s="94" t="str">
        <f>IF(SPtemplate2!C1434="","",SPtemplate2!C1434)</f>
        <v/>
      </c>
    </row>
    <row r="1435" spans="1:7" x14ac:dyDescent="0.25">
      <c r="A1435" s="94" t="str">
        <f>IF(SPtemplate2!A1435="","",SPtemplate2!A1435)</f>
        <v/>
      </c>
      <c r="B1435" s="94" t="str">
        <f>IF(SPtemplate2!G1435="","",SPtemplate2!G1435)</f>
        <v/>
      </c>
      <c r="C1435" s="94" t="str">
        <f>IF(SPtemplate2!C1435="","",SPtemplate2!C1435)</f>
        <v/>
      </c>
      <c r="D1435" s="94" t="str">
        <f>IF(SPtemplate2!D1435="","", SPtemplate2!D1435)</f>
        <v/>
      </c>
      <c r="E1435" s="94" t="str">
        <f>IF(SPtemplate2!E1435="","",SPtemplate2!E1435)</f>
        <v/>
      </c>
      <c r="F1435" s="94" t="s">
        <v>114</v>
      </c>
      <c r="G1435" s="94" t="str">
        <f>IF(SPtemplate2!C1435="","",SPtemplate2!C1435)</f>
        <v/>
      </c>
    </row>
    <row r="1436" spans="1:7" x14ac:dyDescent="0.25">
      <c r="A1436" s="94" t="str">
        <f>IF(SPtemplate2!A1436="","",SPtemplate2!A1436)</f>
        <v/>
      </c>
      <c r="B1436" s="94" t="str">
        <f>IF(SPtemplate2!G1436="","",SPtemplate2!G1436)</f>
        <v/>
      </c>
      <c r="C1436" s="94" t="str">
        <f>IF(SPtemplate2!C1436="","",SPtemplate2!C1436)</f>
        <v/>
      </c>
      <c r="D1436" s="94" t="str">
        <f>IF(SPtemplate2!D1436="","", SPtemplate2!D1436)</f>
        <v/>
      </c>
      <c r="E1436" s="94" t="str">
        <f>IF(SPtemplate2!E1436="","",SPtemplate2!E1436)</f>
        <v/>
      </c>
      <c r="F1436" s="94" t="s">
        <v>114</v>
      </c>
      <c r="G1436" s="94" t="str">
        <f>IF(SPtemplate2!C1436="","",SPtemplate2!C1436)</f>
        <v/>
      </c>
    </row>
    <row r="1437" spans="1:7" x14ac:dyDescent="0.25">
      <c r="A1437" s="94" t="str">
        <f>IF(SPtemplate2!A1437="","",SPtemplate2!A1437)</f>
        <v/>
      </c>
      <c r="B1437" s="94" t="str">
        <f>IF(SPtemplate2!G1437="","",SPtemplate2!G1437)</f>
        <v/>
      </c>
      <c r="C1437" s="94" t="str">
        <f>IF(SPtemplate2!C1437="","",SPtemplate2!C1437)</f>
        <v/>
      </c>
      <c r="D1437" s="94" t="str">
        <f>IF(SPtemplate2!D1437="","", SPtemplate2!D1437)</f>
        <v/>
      </c>
      <c r="E1437" s="94" t="str">
        <f>IF(SPtemplate2!E1437="","",SPtemplate2!E1437)</f>
        <v/>
      </c>
      <c r="F1437" s="94" t="s">
        <v>114</v>
      </c>
      <c r="G1437" s="94" t="str">
        <f>IF(SPtemplate2!C1437="","",SPtemplate2!C1437)</f>
        <v/>
      </c>
    </row>
    <row r="1438" spans="1:7" x14ac:dyDescent="0.25">
      <c r="A1438" s="94" t="str">
        <f>IF(SPtemplate2!A1438="","",SPtemplate2!A1438)</f>
        <v/>
      </c>
      <c r="B1438" s="94" t="str">
        <f>IF(SPtemplate2!G1438="","",SPtemplate2!G1438)</f>
        <v/>
      </c>
      <c r="C1438" s="94" t="str">
        <f>IF(SPtemplate2!C1438="","",SPtemplate2!C1438)</f>
        <v/>
      </c>
      <c r="D1438" s="94" t="str">
        <f>IF(SPtemplate2!D1438="","", SPtemplate2!D1438)</f>
        <v/>
      </c>
      <c r="E1438" s="94" t="str">
        <f>IF(SPtemplate2!E1438="","",SPtemplate2!E1438)</f>
        <v/>
      </c>
      <c r="F1438" s="94" t="s">
        <v>114</v>
      </c>
      <c r="G1438" s="94" t="str">
        <f>IF(SPtemplate2!C1438="","",SPtemplate2!C1438)</f>
        <v/>
      </c>
    </row>
    <row r="1439" spans="1:7" x14ac:dyDescent="0.25">
      <c r="A1439" s="94" t="str">
        <f>IF(SPtemplate2!A1439="","",SPtemplate2!A1439)</f>
        <v/>
      </c>
      <c r="B1439" s="94" t="str">
        <f>IF(SPtemplate2!G1439="","",SPtemplate2!G1439)</f>
        <v/>
      </c>
      <c r="C1439" s="94" t="str">
        <f>IF(SPtemplate2!C1439="","",SPtemplate2!C1439)</f>
        <v/>
      </c>
      <c r="D1439" s="94" t="str">
        <f>IF(SPtemplate2!D1439="","", SPtemplate2!D1439)</f>
        <v/>
      </c>
      <c r="E1439" s="94" t="str">
        <f>IF(SPtemplate2!E1439="","",SPtemplate2!E1439)</f>
        <v/>
      </c>
      <c r="F1439" s="94" t="s">
        <v>114</v>
      </c>
      <c r="G1439" s="94" t="str">
        <f>IF(SPtemplate2!C1439="","",SPtemplate2!C1439)</f>
        <v/>
      </c>
    </row>
    <row r="1440" spans="1:7" x14ac:dyDescent="0.25">
      <c r="A1440" s="94" t="str">
        <f>IF(SPtemplate2!A1440="","",SPtemplate2!A1440)</f>
        <v/>
      </c>
      <c r="B1440" s="94" t="str">
        <f>IF(SPtemplate2!G1440="","",SPtemplate2!G1440)</f>
        <v/>
      </c>
      <c r="C1440" s="94" t="str">
        <f>IF(SPtemplate2!C1440="","",SPtemplate2!C1440)</f>
        <v/>
      </c>
      <c r="D1440" s="94" t="str">
        <f>IF(SPtemplate2!D1440="","", SPtemplate2!D1440)</f>
        <v/>
      </c>
      <c r="E1440" s="94" t="str">
        <f>IF(SPtemplate2!E1440="","",SPtemplate2!E1440)</f>
        <v/>
      </c>
      <c r="F1440" s="94" t="s">
        <v>114</v>
      </c>
      <c r="G1440" s="94" t="str">
        <f>IF(SPtemplate2!C1440="","",SPtemplate2!C1440)</f>
        <v/>
      </c>
    </row>
    <row r="1441" spans="1:7" x14ac:dyDescent="0.25">
      <c r="A1441" s="94" t="str">
        <f>IF(SPtemplate2!A1441="","",SPtemplate2!A1441)</f>
        <v/>
      </c>
      <c r="B1441" s="94" t="str">
        <f>IF(SPtemplate2!G1441="","",SPtemplate2!G1441)</f>
        <v/>
      </c>
      <c r="C1441" s="94" t="str">
        <f>IF(SPtemplate2!C1441="","",SPtemplate2!C1441)</f>
        <v/>
      </c>
      <c r="D1441" s="94" t="str">
        <f>IF(SPtemplate2!D1441="","", SPtemplate2!D1441)</f>
        <v/>
      </c>
      <c r="E1441" s="94" t="str">
        <f>IF(SPtemplate2!E1441="","",SPtemplate2!E1441)</f>
        <v/>
      </c>
      <c r="F1441" s="94" t="s">
        <v>114</v>
      </c>
      <c r="G1441" s="94" t="str">
        <f>IF(SPtemplate2!C1441="","",SPtemplate2!C1441)</f>
        <v/>
      </c>
    </row>
    <row r="1442" spans="1:7" x14ac:dyDescent="0.25">
      <c r="A1442" s="94" t="str">
        <f>IF(SPtemplate2!A1442="","",SPtemplate2!A1442)</f>
        <v/>
      </c>
      <c r="B1442" s="94" t="str">
        <f>IF(SPtemplate2!G1442="","",SPtemplate2!G1442)</f>
        <v/>
      </c>
      <c r="C1442" s="94" t="str">
        <f>IF(SPtemplate2!C1442="","",SPtemplate2!C1442)</f>
        <v/>
      </c>
      <c r="D1442" s="94" t="str">
        <f>IF(SPtemplate2!D1442="","", SPtemplate2!D1442)</f>
        <v/>
      </c>
      <c r="E1442" s="94" t="str">
        <f>IF(SPtemplate2!E1442="","",SPtemplate2!E1442)</f>
        <v/>
      </c>
      <c r="F1442" s="94" t="s">
        <v>114</v>
      </c>
      <c r="G1442" s="94" t="str">
        <f>IF(SPtemplate2!C1442="","",SPtemplate2!C1442)</f>
        <v/>
      </c>
    </row>
    <row r="1443" spans="1:7" x14ac:dyDescent="0.25">
      <c r="A1443" s="94" t="str">
        <f>IF(SPtemplate2!A1443="","",SPtemplate2!A1443)</f>
        <v/>
      </c>
      <c r="B1443" s="94" t="str">
        <f>IF(SPtemplate2!G1443="","",SPtemplate2!G1443)</f>
        <v/>
      </c>
      <c r="C1443" s="94" t="str">
        <f>IF(SPtemplate2!C1443="","",SPtemplate2!C1443)</f>
        <v/>
      </c>
      <c r="D1443" s="94" t="str">
        <f>IF(SPtemplate2!D1443="","", SPtemplate2!D1443)</f>
        <v/>
      </c>
      <c r="E1443" s="94" t="str">
        <f>IF(SPtemplate2!E1443="","",SPtemplate2!E1443)</f>
        <v/>
      </c>
      <c r="F1443" s="94" t="s">
        <v>114</v>
      </c>
      <c r="G1443" s="94" t="str">
        <f>IF(SPtemplate2!C1443="","",SPtemplate2!C1443)</f>
        <v/>
      </c>
    </row>
    <row r="1444" spans="1:7" x14ac:dyDescent="0.25">
      <c r="A1444" s="94" t="str">
        <f>IF(SPtemplate2!A1444="","",SPtemplate2!A1444)</f>
        <v/>
      </c>
      <c r="B1444" s="94" t="str">
        <f>IF(SPtemplate2!G1444="","",SPtemplate2!G1444)</f>
        <v/>
      </c>
      <c r="C1444" s="94" t="str">
        <f>IF(SPtemplate2!C1444="","",SPtemplate2!C1444)</f>
        <v/>
      </c>
      <c r="D1444" s="94" t="str">
        <f>IF(SPtemplate2!D1444="","", SPtemplate2!D1444)</f>
        <v/>
      </c>
      <c r="E1444" s="94" t="str">
        <f>IF(SPtemplate2!E1444="","",SPtemplate2!E1444)</f>
        <v/>
      </c>
      <c r="F1444" s="94" t="s">
        <v>114</v>
      </c>
      <c r="G1444" s="94" t="str">
        <f>IF(SPtemplate2!C1444="","",SPtemplate2!C1444)</f>
        <v/>
      </c>
    </row>
    <row r="1445" spans="1:7" x14ac:dyDescent="0.25">
      <c r="A1445" s="94" t="str">
        <f>IF(SPtemplate2!A1445="","",SPtemplate2!A1445)</f>
        <v/>
      </c>
      <c r="B1445" s="94" t="str">
        <f>IF(SPtemplate2!G1445="","",SPtemplate2!G1445)</f>
        <v/>
      </c>
      <c r="C1445" s="94" t="str">
        <f>IF(SPtemplate2!C1445="","",SPtemplate2!C1445)</f>
        <v/>
      </c>
      <c r="D1445" s="94" t="str">
        <f>IF(SPtemplate2!D1445="","", SPtemplate2!D1445)</f>
        <v/>
      </c>
      <c r="E1445" s="94" t="str">
        <f>IF(SPtemplate2!E1445="","",SPtemplate2!E1445)</f>
        <v/>
      </c>
      <c r="F1445" s="94" t="s">
        <v>114</v>
      </c>
      <c r="G1445" s="94" t="str">
        <f>IF(SPtemplate2!C1445="","",SPtemplate2!C1445)</f>
        <v/>
      </c>
    </row>
    <row r="1446" spans="1:7" x14ac:dyDescent="0.25">
      <c r="A1446" s="94" t="str">
        <f>IF(SPtemplate2!A1446="","",SPtemplate2!A1446)</f>
        <v/>
      </c>
      <c r="B1446" s="94" t="str">
        <f>IF(SPtemplate2!G1446="","",SPtemplate2!G1446)</f>
        <v/>
      </c>
      <c r="C1446" s="94" t="str">
        <f>IF(SPtemplate2!C1446="","",SPtemplate2!C1446)</f>
        <v/>
      </c>
      <c r="D1446" s="94" t="str">
        <f>IF(SPtemplate2!D1446="","", SPtemplate2!D1446)</f>
        <v/>
      </c>
      <c r="E1446" s="94" t="str">
        <f>IF(SPtemplate2!E1446="","",SPtemplate2!E1446)</f>
        <v/>
      </c>
      <c r="F1446" s="94" t="s">
        <v>114</v>
      </c>
      <c r="G1446" s="94" t="str">
        <f>IF(SPtemplate2!C1446="","",SPtemplate2!C1446)</f>
        <v/>
      </c>
    </row>
    <row r="1447" spans="1:7" x14ac:dyDescent="0.25">
      <c r="A1447" s="94" t="str">
        <f>IF(SPtemplate2!A1447="","",SPtemplate2!A1447)</f>
        <v/>
      </c>
      <c r="B1447" s="94" t="str">
        <f>IF(SPtemplate2!G1447="","",SPtemplate2!G1447)</f>
        <v/>
      </c>
      <c r="C1447" s="94" t="str">
        <f>IF(SPtemplate2!C1447="","",SPtemplate2!C1447)</f>
        <v/>
      </c>
      <c r="D1447" s="94" t="str">
        <f>IF(SPtemplate2!D1447="","", SPtemplate2!D1447)</f>
        <v/>
      </c>
      <c r="E1447" s="94" t="str">
        <f>IF(SPtemplate2!E1447="","",SPtemplate2!E1447)</f>
        <v/>
      </c>
      <c r="F1447" s="94" t="s">
        <v>114</v>
      </c>
      <c r="G1447" s="94" t="str">
        <f>IF(SPtemplate2!C1447="","",SPtemplate2!C1447)</f>
        <v/>
      </c>
    </row>
    <row r="1448" spans="1:7" x14ac:dyDescent="0.25">
      <c r="A1448" s="94" t="str">
        <f>IF(SPtemplate2!A1448="","",SPtemplate2!A1448)</f>
        <v/>
      </c>
      <c r="B1448" s="94" t="str">
        <f>IF(SPtemplate2!G1448="","",SPtemplate2!G1448)</f>
        <v/>
      </c>
      <c r="C1448" s="94" t="str">
        <f>IF(SPtemplate2!C1448="","",SPtemplate2!C1448)</f>
        <v/>
      </c>
      <c r="D1448" s="94" t="str">
        <f>IF(SPtemplate2!D1448="","", SPtemplate2!D1448)</f>
        <v/>
      </c>
      <c r="E1448" s="94" t="str">
        <f>IF(SPtemplate2!E1448="","",SPtemplate2!E1448)</f>
        <v/>
      </c>
      <c r="F1448" s="94" t="s">
        <v>114</v>
      </c>
      <c r="G1448" s="94" t="str">
        <f>IF(SPtemplate2!C1448="","",SPtemplate2!C1448)</f>
        <v/>
      </c>
    </row>
    <row r="1449" spans="1:7" x14ac:dyDescent="0.25">
      <c r="A1449" s="94" t="str">
        <f>IF(SPtemplate2!A1449="","",SPtemplate2!A1449)</f>
        <v/>
      </c>
      <c r="B1449" s="94" t="str">
        <f>IF(SPtemplate2!G1449="","",SPtemplate2!G1449)</f>
        <v/>
      </c>
      <c r="C1449" s="94" t="str">
        <f>IF(SPtemplate2!C1449="","",SPtemplate2!C1449)</f>
        <v/>
      </c>
      <c r="D1449" s="94" t="str">
        <f>IF(SPtemplate2!D1449="","", SPtemplate2!D1449)</f>
        <v/>
      </c>
      <c r="E1449" s="94" t="str">
        <f>IF(SPtemplate2!E1449="","",SPtemplate2!E1449)</f>
        <v/>
      </c>
      <c r="F1449" s="94" t="s">
        <v>114</v>
      </c>
      <c r="G1449" s="94" t="str">
        <f>IF(SPtemplate2!C1449="","",SPtemplate2!C1449)</f>
        <v/>
      </c>
    </row>
    <row r="1450" spans="1:7" x14ac:dyDescent="0.25">
      <c r="A1450" s="94" t="str">
        <f>IF(SPtemplate2!A1450="","",SPtemplate2!A1450)</f>
        <v/>
      </c>
      <c r="B1450" s="94" t="str">
        <f>IF(SPtemplate2!G1450="","",SPtemplate2!G1450)</f>
        <v/>
      </c>
      <c r="C1450" s="94" t="str">
        <f>IF(SPtemplate2!C1450="","",SPtemplate2!C1450)</f>
        <v/>
      </c>
      <c r="D1450" s="94" t="str">
        <f>IF(SPtemplate2!D1450="","", SPtemplate2!D1450)</f>
        <v/>
      </c>
      <c r="E1450" s="94" t="str">
        <f>IF(SPtemplate2!E1450="","",SPtemplate2!E1450)</f>
        <v/>
      </c>
      <c r="F1450" s="94" t="s">
        <v>114</v>
      </c>
      <c r="G1450" s="94" t="str">
        <f>IF(SPtemplate2!C1450="","",SPtemplate2!C1450)</f>
        <v/>
      </c>
    </row>
    <row r="1451" spans="1:7" x14ac:dyDescent="0.25">
      <c r="A1451" s="94" t="str">
        <f>IF(SPtemplate2!A1451="","",SPtemplate2!A1451)</f>
        <v/>
      </c>
      <c r="B1451" s="94" t="str">
        <f>IF(SPtemplate2!G1451="","",SPtemplate2!G1451)</f>
        <v/>
      </c>
      <c r="C1451" s="94" t="str">
        <f>IF(SPtemplate2!C1451="","",SPtemplate2!C1451)</f>
        <v/>
      </c>
      <c r="D1451" s="94" t="str">
        <f>IF(SPtemplate2!D1451="","", SPtemplate2!D1451)</f>
        <v/>
      </c>
      <c r="E1451" s="94" t="str">
        <f>IF(SPtemplate2!E1451="","",SPtemplate2!E1451)</f>
        <v/>
      </c>
      <c r="F1451" s="94" t="s">
        <v>114</v>
      </c>
      <c r="G1451" s="94" t="str">
        <f>IF(SPtemplate2!C1451="","",SPtemplate2!C1451)</f>
        <v/>
      </c>
    </row>
    <row r="1452" spans="1:7" x14ac:dyDescent="0.25">
      <c r="A1452" s="94" t="str">
        <f>IF(SPtemplate2!A1452="","",SPtemplate2!A1452)</f>
        <v/>
      </c>
      <c r="B1452" s="94" t="str">
        <f>IF(SPtemplate2!G1452="","",SPtemplate2!G1452)</f>
        <v/>
      </c>
      <c r="C1452" s="94" t="str">
        <f>IF(SPtemplate2!C1452="","",SPtemplate2!C1452)</f>
        <v/>
      </c>
      <c r="D1452" s="94" t="str">
        <f>IF(SPtemplate2!D1452="","", SPtemplate2!D1452)</f>
        <v/>
      </c>
      <c r="E1452" s="94" t="str">
        <f>IF(SPtemplate2!E1452="","",SPtemplate2!E1452)</f>
        <v/>
      </c>
      <c r="F1452" s="94" t="s">
        <v>114</v>
      </c>
      <c r="G1452" s="94" t="str">
        <f>IF(SPtemplate2!C1452="","",SPtemplate2!C1452)</f>
        <v/>
      </c>
    </row>
    <row r="1453" spans="1:7" x14ac:dyDescent="0.25">
      <c r="A1453" s="94" t="str">
        <f>IF(SPtemplate2!A1453="","",SPtemplate2!A1453)</f>
        <v/>
      </c>
      <c r="B1453" s="94" t="str">
        <f>IF(SPtemplate2!G1453="","",SPtemplate2!G1453)</f>
        <v/>
      </c>
      <c r="C1453" s="94" t="str">
        <f>IF(SPtemplate2!C1453="","",SPtemplate2!C1453)</f>
        <v/>
      </c>
      <c r="D1453" s="94" t="str">
        <f>IF(SPtemplate2!D1453="","", SPtemplate2!D1453)</f>
        <v/>
      </c>
      <c r="E1453" s="94" t="str">
        <f>IF(SPtemplate2!E1453="","",SPtemplate2!E1453)</f>
        <v/>
      </c>
      <c r="F1453" s="94" t="s">
        <v>114</v>
      </c>
      <c r="G1453" s="94" t="str">
        <f>IF(SPtemplate2!C1453="","",SPtemplate2!C1453)</f>
        <v/>
      </c>
    </row>
    <row r="1454" spans="1:7" x14ac:dyDescent="0.25">
      <c r="A1454" s="94" t="str">
        <f>IF(SPtemplate2!A1454="","",SPtemplate2!A1454)</f>
        <v/>
      </c>
      <c r="B1454" s="94" t="str">
        <f>IF(SPtemplate2!G1454="","",SPtemplate2!G1454)</f>
        <v/>
      </c>
      <c r="C1454" s="94" t="str">
        <f>IF(SPtemplate2!C1454="","",SPtemplate2!C1454)</f>
        <v/>
      </c>
      <c r="D1454" s="94" t="str">
        <f>IF(SPtemplate2!D1454="","", SPtemplate2!D1454)</f>
        <v/>
      </c>
      <c r="E1454" s="94" t="str">
        <f>IF(SPtemplate2!E1454="","",SPtemplate2!E1454)</f>
        <v/>
      </c>
      <c r="F1454" s="94" t="s">
        <v>114</v>
      </c>
      <c r="G1454" s="94" t="str">
        <f>IF(SPtemplate2!C1454="","",SPtemplate2!C1454)</f>
        <v/>
      </c>
    </row>
    <row r="1455" spans="1:7" x14ac:dyDescent="0.25">
      <c r="A1455" s="94" t="str">
        <f>IF(SPtemplate2!A1455="","",SPtemplate2!A1455)</f>
        <v/>
      </c>
      <c r="B1455" s="94" t="str">
        <f>IF(SPtemplate2!G1455="","",SPtemplate2!G1455)</f>
        <v/>
      </c>
      <c r="C1455" s="94" t="str">
        <f>IF(SPtemplate2!C1455="","",SPtemplate2!C1455)</f>
        <v/>
      </c>
      <c r="D1455" s="94" t="str">
        <f>IF(SPtemplate2!D1455="","", SPtemplate2!D1455)</f>
        <v/>
      </c>
      <c r="E1455" s="94" t="str">
        <f>IF(SPtemplate2!E1455="","",SPtemplate2!E1455)</f>
        <v/>
      </c>
      <c r="F1455" s="94" t="s">
        <v>114</v>
      </c>
      <c r="G1455" s="94" t="str">
        <f>IF(SPtemplate2!C1455="","",SPtemplate2!C1455)</f>
        <v/>
      </c>
    </row>
    <row r="1456" spans="1:7" x14ac:dyDescent="0.25">
      <c r="A1456" s="94" t="str">
        <f>IF(SPtemplate2!A1456="","",SPtemplate2!A1456)</f>
        <v/>
      </c>
      <c r="B1456" s="94" t="str">
        <f>IF(SPtemplate2!G1456="","",SPtemplate2!G1456)</f>
        <v/>
      </c>
      <c r="C1456" s="94" t="str">
        <f>IF(SPtemplate2!C1456="","",SPtemplate2!C1456)</f>
        <v/>
      </c>
      <c r="D1456" s="94" t="str">
        <f>IF(SPtemplate2!D1456="","", SPtemplate2!D1456)</f>
        <v/>
      </c>
      <c r="E1456" s="94" t="str">
        <f>IF(SPtemplate2!E1456="","",SPtemplate2!E1456)</f>
        <v/>
      </c>
      <c r="F1456" s="94" t="s">
        <v>114</v>
      </c>
      <c r="G1456" s="94" t="str">
        <f>IF(SPtemplate2!C1456="","",SPtemplate2!C1456)</f>
        <v/>
      </c>
    </row>
    <row r="1457" spans="1:7" x14ac:dyDescent="0.25">
      <c r="A1457" s="94" t="str">
        <f>IF(SPtemplate2!A1457="","",SPtemplate2!A1457)</f>
        <v/>
      </c>
      <c r="B1457" s="94" t="str">
        <f>IF(SPtemplate2!G1457="","",SPtemplate2!G1457)</f>
        <v/>
      </c>
      <c r="C1457" s="94" t="str">
        <f>IF(SPtemplate2!C1457="","",SPtemplate2!C1457)</f>
        <v/>
      </c>
      <c r="D1457" s="94" t="str">
        <f>IF(SPtemplate2!D1457="","", SPtemplate2!D1457)</f>
        <v/>
      </c>
      <c r="E1457" s="94" t="str">
        <f>IF(SPtemplate2!E1457="","",SPtemplate2!E1457)</f>
        <v/>
      </c>
      <c r="F1457" s="94" t="s">
        <v>114</v>
      </c>
      <c r="G1457" s="94" t="str">
        <f>IF(SPtemplate2!C1457="","",SPtemplate2!C1457)</f>
        <v/>
      </c>
    </row>
    <row r="1458" spans="1:7" x14ac:dyDescent="0.25">
      <c r="A1458" s="94" t="str">
        <f>IF(SPtemplate2!A1458="","",SPtemplate2!A1458)</f>
        <v/>
      </c>
      <c r="B1458" s="94" t="str">
        <f>IF(SPtemplate2!G1458="","",SPtemplate2!G1458)</f>
        <v/>
      </c>
      <c r="C1458" s="94" t="str">
        <f>IF(SPtemplate2!C1458="","",SPtemplate2!C1458)</f>
        <v/>
      </c>
      <c r="D1458" s="94" t="str">
        <f>IF(SPtemplate2!D1458="","", SPtemplate2!D1458)</f>
        <v/>
      </c>
      <c r="E1458" s="94" t="str">
        <f>IF(SPtemplate2!E1458="","",SPtemplate2!E1458)</f>
        <v/>
      </c>
      <c r="F1458" s="94" t="s">
        <v>114</v>
      </c>
      <c r="G1458" s="94" t="str">
        <f>IF(SPtemplate2!C1458="","",SPtemplate2!C1458)</f>
        <v/>
      </c>
    </row>
    <row r="1459" spans="1:7" x14ac:dyDescent="0.25">
      <c r="A1459" s="94" t="str">
        <f>IF(SPtemplate2!A1459="","",SPtemplate2!A1459)</f>
        <v/>
      </c>
      <c r="B1459" s="94" t="str">
        <f>IF(SPtemplate2!G1459="","",SPtemplate2!G1459)</f>
        <v/>
      </c>
      <c r="C1459" s="94" t="str">
        <f>IF(SPtemplate2!C1459="","",SPtemplate2!C1459)</f>
        <v/>
      </c>
      <c r="D1459" s="94" t="str">
        <f>IF(SPtemplate2!D1459="","", SPtemplate2!D1459)</f>
        <v/>
      </c>
      <c r="E1459" s="94" t="str">
        <f>IF(SPtemplate2!E1459="","",SPtemplate2!E1459)</f>
        <v/>
      </c>
      <c r="F1459" s="94" t="s">
        <v>114</v>
      </c>
      <c r="G1459" s="94" t="str">
        <f>IF(SPtemplate2!C1459="","",SPtemplate2!C1459)</f>
        <v/>
      </c>
    </row>
    <row r="1460" spans="1:7" x14ac:dyDescent="0.25">
      <c r="A1460" s="94" t="str">
        <f>IF(SPtemplate2!A1460="","",SPtemplate2!A1460)</f>
        <v/>
      </c>
      <c r="B1460" s="94" t="str">
        <f>IF(SPtemplate2!G1460="","",SPtemplate2!G1460)</f>
        <v/>
      </c>
      <c r="C1460" s="94" t="str">
        <f>IF(SPtemplate2!C1460="","",SPtemplate2!C1460)</f>
        <v/>
      </c>
      <c r="D1460" s="94" t="str">
        <f>IF(SPtemplate2!D1460="","", SPtemplate2!D1460)</f>
        <v/>
      </c>
      <c r="E1460" s="94" t="str">
        <f>IF(SPtemplate2!E1460="","",SPtemplate2!E1460)</f>
        <v/>
      </c>
      <c r="F1460" s="94" t="s">
        <v>114</v>
      </c>
      <c r="G1460" s="94" t="str">
        <f>IF(SPtemplate2!C1460="","",SPtemplate2!C1460)</f>
        <v/>
      </c>
    </row>
    <row r="1461" spans="1:7" x14ac:dyDescent="0.25">
      <c r="A1461" s="94" t="str">
        <f>IF(SPtemplate2!A1461="","",SPtemplate2!A1461)</f>
        <v/>
      </c>
      <c r="B1461" s="94" t="str">
        <f>IF(SPtemplate2!G1461="","",SPtemplate2!G1461)</f>
        <v/>
      </c>
      <c r="C1461" s="94" t="str">
        <f>IF(SPtemplate2!C1461="","",SPtemplate2!C1461)</f>
        <v/>
      </c>
      <c r="D1461" s="94" t="str">
        <f>IF(SPtemplate2!D1461="","", SPtemplate2!D1461)</f>
        <v/>
      </c>
      <c r="E1461" s="94" t="str">
        <f>IF(SPtemplate2!E1461="","",SPtemplate2!E1461)</f>
        <v/>
      </c>
      <c r="F1461" s="94" t="s">
        <v>114</v>
      </c>
      <c r="G1461" s="94" t="str">
        <f>IF(SPtemplate2!C1461="","",SPtemplate2!C1461)</f>
        <v/>
      </c>
    </row>
    <row r="1462" spans="1:7" x14ac:dyDescent="0.25">
      <c r="A1462" s="94" t="str">
        <f>IF(SPtemplate2!A1462="","",SPtemplate2!A1462)</f>
        <v/>
      </c>
      <c r="B1462" s="94" t="str">
        <f>IF(SPtemplate2!G1462="","",SPtemplate2!G1462)</f>
        <v/>
      </c>
      <c r="C1462" s="94" t="str">
        <f>IF(SPtemplate2!C1462="","",SPtemplate2!C1462)</f>
        <v/>
      </c>
      <c r="D1462" s="94" t="str">
        <f>IF(SPtemplate2!D1462="","", SPtemplate2!D1462)</f>
        <v/>
      </c>
      <c r="E1462" s="94" t="str">
        <f>IF(SPtemplate2!E1462="","",SPtemplate2!E1462)</f>
        <v/>
      </c>
      <c r="F1462" s="94" t="s">
        <v>114</v>
      </c>
      <c r="G1462" s="94" t="str">
        <f>IF(SPtemplate2!C1462="","",SPtemplate2!C1462)</f>
        <v/>
      </c>
    </row>
    <row r="1463" spans="1:7" x14ac:dyDescent="0.25">
      <c r="A1463" s="94" t="str">
        <f>IF(SPtemplate2!A1463="","",SPtemplate2!A1463)</f>
        <v/>
      </c>
      <c r="B1463" s="94" t="str">
        <f>IF(SPtemplate2!G1463="","",SPtemplate2!G1463)</f>
        <v/>
      </c>
      <c r="C1463" s="94" t="str">
        <f>IF(SPtemplate2!C1463="","",SPtemplate2!C1463)</f>
        <v/>
      </c>
      <c r="D1463" s="94" t="str">
        <f>IF(SPtemplate2!D1463="","", SPtemplate2!D1463)</f>
        <v/>
      </c>
      <c r="E1463" s="94" t="str">
        <f>IF(SPtemplate2!E1463="","",SPtemplate2!E1463)</f>
        <v/>
      </c>
      <c r="F1463" s="94" t="s">
        <v>114</v>
      </c>
      <c r="G1463" s="94" t="str">
        <f>IF(SPtemplate2!C1463="","",SPtemplate2!C1463)</f>
        <v/>
      </c>
    </row>
    <row r="1464" spans="1:7" x14ac:dyDescent="0.25">
      <c r="A1464" s="94" t="str">
        <f>IF(SPtemplate2!A1464="","",SPtemplate2!A1464)</f>
        <v/>
      </c>
      <c r="B1464" s="94" t="str">
        <f>IF(SPtemplate2!G1464="","",SPtemplate2!G1464)</f>
        <v/>
      </c>
      <c r="C1464" s="94" t="str">
        <f>IF(SPtemplate2!C1464="","",SPtemplate2!C1464)</f>
        <v/>
      </c>
      <c r="D1464" s="94" t="str">
        <f>IF(SPtemplate2!D1464="","", SPtemplate2!D1464)</f>
        <v/>
      </c>
      <c r="E1464" s="94" t="str">
        <f>IF(SPtemplate2!E1464="","",SPtemplate2!E1464)</f>
        <v/>
      </c>
      <c r="F1464" s="94" t="s">
        <v>114</v>
      </c>
      <c r="G1464" s="94" t="str">
        <f>IF(SPtemplate2!C1464="","",SPtemplate2!C1464)</f>
        <v/>
      </c>
    </row>
    <row r="1465" spans="1:7" x14ac:dyDescent="0.25">
      <c r="A1465" s="94" t="str">
        <f>IF(SPtemplate2!A1465="","",SPtemplate2!A1465)</f>
        <v/>
      </c>
      <c r="B1465" s="94" t="str">
        <f>IF(SPtemplate2!G1465="","",SPtemplate2!G1465)</f>
        <v/>
      </c>
      <c r="C1465" s="94" t="str">
        <f>IF(SPtemplate2!C1465="","",SPtemplate2!C1465)</f>
        <v/>
      </c>
      <c r="D1465" s="94" t="str">
        <f>IF(SPtemplate2!D1465="","", SPtemplate2!D1465)</f>
        <v/>
      </c>
      <c r="E1465" s="94" t="str">
        <f>IF(SPtemplate2!E1465="","",SPtemplate2!E1465)</f>
        <v/>
      </c>
      <c r="F1465" s="94" t="s">
        <v>114</v>
      </c>
      <c r="G1465" s="94" t="str">
        <f>IF(SPtemplate2!C1465="","",SPtemplate2!C1465)</f>
        <v/>
      </c>
    </row>
    <row r="1466" spans="1:7" x14ac:dyDescent="0.25">
      <c r="A1466" s="94" t="str">
        <f>IF(SPtemplate2!A1466="","",SPtemplate2!A1466)</f>
        <v/>
      </c>
      <c r="B1466" s="94" t="str">
        <f>IF(SPtemplate2!G1466="","",SPtemplate2!G1466)</f>
        <v/>
      </c>
      <c r="C1466" s="94" t="str">
        <f>IF(SPtemplate2!C1466="","",SPtemplate2!C1466)</f>
        <v/>
      </c>
      <c r="D1466" s="94" t="str">
        <f>IF(SPtemplate2!D1466="","", SPtemplate2!D1466)</f>
        <v/>
      </c>
      <c r="E1466" s="94" t="str">
        <f>IF(SPtemplate2!E1466="","",SPtemplate2!E1466)</f>
        <v/>
      </c>
      <c r="F1466" s="94" t="s">
        <v>114</v>
      </c>
      <c r="G1466" s="94" t="str">
        <f>IF(SPtemplate2!C1466="","",SPtemplate2!C1466)</f>
        <v/>
      </c>
    </row>
    <row r="1467" spans="1:7" x14ac:dyDescent="0.25">
      <c r="A1467" s="94" t="str">
        <f>IF(SPtemplate2!A1467="","",SPtemplate2!A1467)</f>
        <v/>
      </c>
      <c r="B1467" s="94" t="str">
        <f>IF(SPtemplate2!G1467="","",SPtemplate2!G1467)</f>
        <v/>
      </c>
      <c r="C1467" s="94" t="str">
        <f>IF(SPtemplate2!C1467="","",SPtemplate2!C1467)</f>
        <v/>
      </c>
      <c r="D1467" s="94" t="str">
        <f>IF(SPtemplate2!D1467="","", SPtemplate2!D1467)</f>
        <v/>
      </c>
      <c r="E1467" s="94" t="str">
        <f>IF(SPtemplate2!E1467="","",SPtemplate2!E1467)</f>
        <v/>
      </c>
      <c r="F1467" s="94" t="s">
        <v>114</v>
      </c>
      <c r="G1467" s="94" t="str">
        <f>IF(SPtemplate2!C1467="","",SPtemplate2!C1467)</f>
        <v/>
      </c>
    </row>
    <row r="1468" spans="1:7" x14ac:dyDescent="0.25">
      <c r="A1468" s="94" t="str">
        <f>IF(SPtemplate2!A1468="","",SPtemplate2!A1468)</f>
        <v/>
      </c>
      <c r="B1468" s="94" t="str">
        <f>IF(SPtemplate2!G1468="","",SPtemplate2!G1468)</f>
        <v/>
      </c>
      <c r="C1468" s="94" t="str">
        <f>IF(SPtemplate2!C1468="","",SPtemplate2!C1468)</f>
        <v/>
      </c>
      <c r="D1468" s="94" t="str">
        <f>IF(SPtemplate2!D1468="","", SPtemplate2!D1468)</f>
        <v/>
      </c>
      <c r="E1468" s="94" t="str">
        <f>IF(SPtemplate2!E1468="","",SPtemplate2!E1468)</f>
        <v/>
      </c>
      <c r="F1468" s="94" t="s">
        <v>114</v>
      </c>
      <c r="G1468" s="94" t="str">
        <f>IF(SPtemplate2!C1468="","",SPtemplate2!C1468)</f>
        <v/>
      </c>
    </row>
    <row r="1469" spans="1:7" x14ac:dyDescent="0.25">
      <c r="A1469" s="94" t="str">
        <f>IF(SPtemplate2!A1469="","",SPtemplate2!A1469)</f>
        <v/>
      </c>
      <c r="B1469" s="94" t="str">
        <f>IF(SPtemplate2!G1469="","",SPtemplate2!G1469)</f>
        <v/>
      </c>
      <c r="C1469" s="94" t="str">
        <f>IF(SPtemplate2!C1469="","",SPtemplate2!C1469)</f>
        <v/>
      </c>
      <c r="D1469" s="94" t="str">
        <f>IF(SPtemplate2!D1469="","", SPtemplate2!D1469)</f>
        <v/>
      </c>
      <c r="E1469" s="94" t="str">
        <f>IF(SPtemplate2!E1469="","",SPtemplate2!E1469)</f>
        <v/>
      </c>
      <c r="F1469" s="94" t="s">
        <v>114</v>
      </c>
      <c r="G1469" s="94" t="str">
        <f>IF(SPtemplate2!C1469="","",SPtemplate2!C1469)</f>
        <v/>
      </c>
    </row>
    <row r="1470" spans="1:7" x14ac:dyDescent="0.25">
      <c r="A1470" s="94" t="str">
        <f>IF(SPtemplate2!A1470="","",SPtemplate2!A1470)</f>
        <v/>
      </c>
      <c r="B1470" s="94" t="str">
        <f>IF(SPtemplate2!G1470="","",SPtemplate2!G1470)</f>
        <v/>
      </c>
      <c r="C1470" s="94" t="str">
        <f>IF(SPtemplate2!C1470="","",SPtemplate2!C1470)</f>
        <v/>
      </c>
      <c r="D1470" s="94" t="str">
        <f>IF(SPtemplate2!D1470="","", SPtemplate2!D1470)</f>
        <v/>
      </c>
      <c r="E1470" s="94" t="str">
        <f>IF(SPtemplate2!E1470="","",SPtemplate2!E1470)</f>
        <v/>
      </c>
      <c r="F1470" s="94" t="s">
        <v>114</v>
      </c>
      <c r="G1470" s="94" t="str">
        <f>IF(SPtemplate2!C1470="","",SPtemplate2!C1470)</f>
        <v/>
      </c>
    </row>
    <row r="1471" spans="1:7" x14ac:dyDescent="0.25">
      <c r="A1471" s="94" t="str">
        <f>IF(SPtemplate2!A1471="","",SPtemplate2!A1471)</f>
        <v/>
      </c>
      <c r="B1471" s="94" t="str">
        <f>IF(SPtemplate2!G1471="","",SPtemplate2!G1471)</f>
        <v/>
      </c>
      <c r="C1471" s="94" t="str">
        <f>IF(SPtemplate2!C1471="","",SPtemplate2!C1471)</f>
        <v/>
      </c>
      <c r="D1471" s="94" t="str">
        <f>IF(SPtemplate2!D1471="","", SPtemplate2!D1471)</f>
        <v/>
      </c>
      <c r="E1471" s="94" t="str">
        <f>IF(SPtemplate2!E1471="","",SPtemplate2!E1471)</f>
        <v/>
      </c>
      <c r="F1471" s="94" t="s">
        <v>114</v>
      </c>
      <c r="G1471" s="94" t="str">
        <f>IF(SPtemplate2!C1471="","",SPtemplate2!C1471)</f>
        <v/>
      </c>
    </row>
    <row r="1472" spans="1:7" x14ac:dyDescent="0.25">
      <c r="A1472" s="94" t="str">
        <f>IF(SPtemplate2!A1472="","",SPtemplate2!A1472)</f>
        <v/>
      </c>
      <c r="B1472" s="94" t="str">
        <f>IF(SPtemplate2!G1472="","",SPtemplate2!G1472)</f>
        <v/>
      </c>
      <c r="C1472" s="94" t="str">
        <f>IF(SPtemplate2!C1472="","",SPtemplate2!C1472)</f>
        <v/>
      </c>
      <c r="D1472" s="94" t="str">
        <f>IF(SPtemplate2!D1472="","", SPtemplate2!D1472)</f>
        <v/>
      </c>
      <c r="E1472" s="94" t="str">
        <f>IF(SPtemplate2!E1472="","",SPtemplate2!E1472)</f>
        <v/>
      </c>
      <c r="F1472" s="94" t="s">
        <v>114</v>
      </c>
      <c r="G1472" s="94" t="str">
        <f>IF(SPtemplate2!C1472="","",SPtemplate2!C1472)</f>
        <v/>
      </c>
    </row>
    <row r="1473" spans="1:7" x14ac:dyDescent="0.25">
      <c r="A1473" s="94" t="str">
        <f>IF(SPtemplate2!A1473="","",SPtemplate2!A1473)</f>
        <v/>
      </c>
      <c r="B1473" s="94" t="str">
        <f>IF(SPtemplate2!G1473="","",SPtemplate2!G1473)</f>
        <v/>
      </c>
      <c r="C1473" s="94" t="str">
        <f>IF(SPtemplate2!C1473="","",SPtemplate2!C1473)</f>
        <v/>
      </c>
      <c r="D1473" s="94" t="str">
        <f>IF(SPtemplate2!D1473="","", SPtemplate2!D1473)</f>
        <v/>
      </c>
      <c r="E1473" s="94" t="str">
        <f>IF(SPtemplate2!E1473="","",SPtemplate2!E1473)</f>
        <v/>
      </c>
      <c r="F1473" s="94" t="s">
        <v>114</v>
      </c>
      <c r="G1473" s="94" t="str">
        <f>IF(SPtemplate2!C1473="","",SPtemplate2!C1473)</f>
        <v/>
      </c>
    </row>
    <row r="1474" spans="1:7" x14ac:dyDescent="0.25">
      <c r="A1474" s="94" t="str">
        <f>IF(SPtemplate2!A1474="","",SPtemplate2!A1474)</f>
        <v/>
      </c>
      <c r="B1474" s="94" t="str">
        <f>IF(SPtemplate2!G1474="","",SPtemplate2!G1474)</f>
        <v/>
      </c>
      <c r="C1474" s="94" t="str">
        <f>IF(SPtemplate2!C1474="","",SPtemplate2!C1474)</f>
        <v/>
      </c>
      <c r="D1474" s="94" t="str">
        <f>IF(SPtemplate2!D1474="","", SPtemplate2!D1474)</f>
        <v/>
      </c>
      <c r="E1474" s="94" t="str">
        <f>IF(SPtemplate2!E1474="","",SPtemplate2!E1474)</f>
        <v/>
      </c>
      <c r="F1474" s="94" t="s">
        <v>114</v>
      </c>
      <c r="G1474" s="94" t="str">
        <f>IF(SPtemplate2!C1474="","",SPtemplate2!C1474)</f>
        <v/>
      </c>
    </row>
    <row r="1475" spans="1:7" x14ac:dyDescent="0.25">
      <c r="A1475" s="94" t="str">
        <f>IF(SPtemplate2!A1475="","",SPtemplate2!A1475)</f>
        <v/>
      </c>
      <c r="B1475" s="94" t="str">
        <f>IF(SPtemplate2!G1475="","",SPtemplate2!G1475)</f>
        <v/>
      </c>
      <c r="C1475" s="94" t="str">
        <f>IF(SPtemplate2!C1475="","",SPtemplate2!C1475)</f>
        <v/>
      </c>
      <c r="D1475" s="94" t="str">
        <f>IF(SPtemplate2!D1475="","", SPtemplate2!D1475)</f>
        <v/>
      </c>
      <c r="E1475" s="94" t="str">
        <f>IF(SPtemplate2!E1475="","",SPtemplate2!E1475)</f>
        <v/>
      </c>
      <c r="F1475" s="94" t="s">
        <v>114</v>
      </c>
      <c r="G1475" s="94" t="str">
        <f>IF(SPtemplate2!C1475="","",SPtemplate2!C1475)</f>
        <v/>
      </c>
    </row>
    <row r="1476" spans="1:7" x14ac:dyDescent="0.25">
      <c r="A1476" s="94" t="str">
        <f>IF(SPtemplate2!A1476="","",SPtemplate2!A1476)</f>
        <v/>
      </c>
      <c r="B1476" s="94" t="str">
        <f>IF(SPtemplate2!G1476="","",SPtemplate2!G1476)</f>
        <v/>
      </c>
      <c r="C1476" s="94" t="str">
        <f>IF(SPtemplate2!C1476="","",SPtemplate2!C1476)</f>
        <v/>
      </c>
      <c r="D1476" s="94" t="str">
        <f>IF(SPtemplate2!D1476="","", SPtemplate2!D1476)</f>
        <v/>
      </c>
      <c r="E1476" s="94" t="str">
        <f>IF(SPtemplate2!E1476="","",SPtemplate2!E1476)</f>
        <v/>
      </c>
      <c r="F1476" s="94" t="s">
        <v>114</v>
      </c>
      <c r="G1476" s="94" t="str">
        <f>IF(SPtemplate2!C1476="","",SPtemplate2!C1476)</f>
        <v/>
      </c>
    </row>
    <row r="1477" spans="1:7" x14ac:dyDescent="0.25">
      <c r="A1477" s="94" t="str">
        <f>IF(SPtemplate2!A1477="","",SPtemplate2!A1477)</f>
        <v/>
      </c>
      <c r="B1477" s="94" t="str">
        <f>IF(SPtemplate2!G1477="","",SPtemplate2!G1477)</f>
        <v/>
      </c>
      <c r="C1477" s="94" t="str">
        <f>IF(SPtemplate2!C1477="","",SPtemplate2!C1477)</f>
        <v/>
      </c>
      <c r="D1477" s="94" t="str">
        <f>IF(SPtemplate2!D1477="","", SPtemplate2!D1477)</f>
        <v/>
      </c>
      <c r="E1477" s="94" t="str">
        <f>IF(SPtemplate2!E1477="","",SPtemplate2!E1477)</f>
        <v/>
      </c>
      <c r="F1477" s="94" t="s">
        <v>114</v>
      </c>
      <c r="G1477" s="94" t="str">
        <f>IF(SPtemplate2!C1477="","",SPtemplate2!C1477)</f>
        <v/>
      </c>
    </row>
    <row r="1478" spans="1:7" x14ac:dyDescent="0.25">
      <c r="A1478" s="94" t="str">
        <f>IF(SPtemplate2!A1478="","",SPtemplate2!A1478)</f>
        <v/>
      </c>
      <c r="B1478" s="94" t="str">
        <f>IF(SPtemplate2!G1478="","",SPtemplate2!G1478)</f>
        <v/>
      </c>
      <c r="C1478" s="94" t="str">
        <f>IF(SPtemplate2!C1478="","",SPtemplate2!C1478)</f>
        <v/>
      </c>
      <c r="D1478" s="94" t="str">
        <f>IF(SPtemplate2!D1478="","", SPtemplate2!D1478)</f>
        <v/>
      </c>
      <c r="E1478" s="94" t="str">
        <f>IF(SPtemplate2!E1478="","",SPtemplate2!E1478)</f>
        <v/>
      </c>
      <c r="F1478" s="94" t="s">
        <v>114</v>
      </c>
      <c r="G1478" s="94" t="str">
        <f>IF(SPtemplate2!C1478="","",SPtemplate2!C1478)</f>
        <v/>
      </c>
    </row>
    <row r="1479" spans="1:7" x14ac:dyDescent="0.25">
      <c r="A1479" s="94" t="str">
        <f>IF(SPtemplate2!A1479="","",SPtemplate2!A1479)</f>
        <v/>
      </c>
      <c r="B1479" s="94" t="str">
        <f>IF(SPtemplate2!G1479="","",SPtemplate2!G1479)</f>
        <v/>
      </c>
      <c r="C1479" s="94" t="str">
        <f>IF(SPtemplate2!C1479="","",SPtemplate2!C1479)</f>
        <v/>
      </c>
      <c r="D1479" s="94" t="str">
        <f>IF(SPtemplate2!D1479="","", SPtemplate2!D1479)</f>
        <v/>
      </c>
      <c r="E1479" s="94" t="str">
        <f>IF(SPtemplate2!E1479="","",SPtemplate2!E1479)</f>
        <v/>
      </c>
      <c r="F1479" s="94" t="s">
        <v>114</v>
      </c>
      <c r="G1479" s="94" t="str">
        <f>IF(SPtemplate2!C1479="","",SPtemplate2!C1479)</f>
        <v/>
      </c>
    </row>
    <row r="1480" spans="1:7" x14ac:dyDescent="0.25">
      <c r="A1480" s="94" t="str">
        <f>IF(SPtemplate2!A1480="","",SPtemplate2!A1480)</f>
        <v/>
      </c>
      <c r="B1480" s="94" t="str">
        <f>IF(SPtemplate2!G1480="","",SPtemplate2!G1480)</f>
        <v/>
      </c>
      <c r="C1480" s="94" t="str">
        <f>IF(SPtemplate2!C1480="","",SPtemplate2!C1480)</f>
        <v/>
      </c>
      <c r="D1480" s="94" t="str">
        <f>IF(SPtemplate2!D1480="","", SPtemplate2!D1480)</f>
        <v/>
      </c>
      <c r="E1480" s="94" t="str">
        <f>IF(SPtemplate2!E1480="","",SPtemplate2!E1480)</f>
        <v/>
      </c>
      <c r="F1480" s="94" t="s">
        <v>114</v>
      </c>
      <c r="G1480" s="94" t="str">
        <f>IF(SPtemplate2!C1480="","",SPtemplate2!C1480)</f>
        <v/>
      </c>
    </row>
    <row r="1481" spans="1:7" x14ac:dyDescent="0.25">
      <c r="A1481" s="94" t="str">
        <f>IF(SPtemplate2!A1481="","",SPtemplate2!A1481)</f>
        <v/>
      </c>
      <c r="B1481" s="94" t="str">
        <f>IF(SPtemplate2!G1481="","",SPtemplate2!G1481)</f>
        <v/>
      </c>
      <c r="C1481" s="94" t="str">
        <f>IF(SPtemplate2!C1481="","",SPtemplate2!C1481)</f>
        <v/>
      </c>
      <c r="D1481" s="94" t="str">
        <f>IF(SPtemplate2!D1481="","", SPtemplate2!D1481)</f>
        <v/>
      </c>
      <c r="E1481" s="94" t="str">
        <f>IF(SPtemplate2!E1481="","",SPtemplate2!E1481)</f>
        <v/>
      </c>
      <c r="F1481" s="94" t="s">
        <v>114</v>
      </c>
      <c r="G1481" s="94" t="str">
        <f>IF(SPtemplate2!C1481="","",SPtemplate2!C1481)</f>
        <v/>
      </c>
    </row>
    <row r="1482" spans="1:7" x14ac:dyDescent="0.25">
      <c r="A1482" s="94" t="str">
        <f>IF(SPtemplate2!A1482="","",SPtemplate2!A1482)</f>
        <v/>
      </c>
      <c r="B1482" s="94" t="str">
        <f>IF(SPtemplate2!G1482="","",SPtemplate2!G1482)</f>
        <v/>
      </c>
      <c r="C1482" s="94" t="str">
        <f>IF(SPtemplate2!C1482="","",SPtemplate2!C1482)</f>
        <v/>
      </c>
      <c r="D1482" s="94" t="str">
        <f>IF(SPtemplate2!D1482="","", SPtemplate2!D1482)</f>
        <v/>
      </c>
      <c r="E1482" s="94" t="str">
        <f>IF(SPtemplate2!E1482="","",SPtemplate2!E1482)</f>
        <v/>
      </c>
      <c r="F1482" s="94" t="s">
        <v>114</v>
      </c>
      <c r="G1482" s="94" t="str">
        <f>IF(SPtemplate2!C1482="","",SPtemplate2!C1482)</f>
        <v/>
      </c>
    </row>
    <row r="1483" spans="1:7" x14ac:dyDescent="0.25">
      <c r="A1483" s="94" t="str">
        <f>IF(SPtemplate2!A1483="","",SPtemplate2!A1483)</f>
        <v/>
      </c>
      <c r="B1483" s="94" t="str">
        <f>IF(SPtemplate2!G1483="","",SPtemplate2!G1483)</f>
        <v/>
      </c>
      <c r="C1483" s="94" t="str">
        <f>IF(SPtemplate2!C1483="","",SPtemplate2!C1483)</f>
        <v/>
      </c>
      <c r="D1483" s="94" t="str">
        <f>IF(SPtemplate2!D1483="","", SPtemplate2!D1483)</f>
        <v/>
      </c>
      <c r="E1483" s="94" t="str">
        <f>IF(SPtemplate2!E1483="","",SPtemplate2!E1483)</f>
        <v/>
      </c>
      <c r="F1483" s="94" t="s">
        <v>114</v>
      </c>
      <c r="G1483" s="94" t="str">
        <f>IF(SPtemplate2!C1483="","",SPtemplate2!C1483)</f>
        <v/>
      </c>
    </row>
    <row r="1484" spans="1:7" x14ac:dyDescent="0.25">
      <c r="A1484" s="94" t="str">
        <f>IF(SPtemplate2!A1484="","",SPtemplate2!A1484)</f>
        <v/>
      </c>
      <c r="B1484" s="94" t="str">
        <f>IF(SPtemplate2!G1484="","",SPtemplate2!G1484)</f>
        <v/>
      </c>
      <c r="C1484" s="94" t="str">
        <f>IF(SPtemplate2!C1484="","",SPtemplate2!C1484)</f>
        <v/>
      </c>
      <c r="D1484" s="94" t="str">
        <f>IF(SPtemplate2!D1484="","", SPtemplate2!D1484)</f>
        <v/>
      </c>
      <c r="E1484" s="94" t="str">
        <f>IF(SPtemplate2!E1484="","",SPtemplate2!E1484)</f>
        <v/>
      </c>
      <c r="F1484" s="94" t="s">
        <v>114</v>
      </c>
      <c r="G1484" s="94" t="str">
        <f>IF(SPtemplate2!C1484="","",SPtemplate2!C1484)</f>
        <v/>
      </c>
    </row>
    <row r="1485" spans="1:7" x14ac:dyDescent="0.25">
      <c r="A1485" s="94" t="str">
        <f>IF(SPtemplate2!A1485="","",SPtemplate2!A1485)</f>
        <v/>
      </c>
      <c r="B1485" s="94" t="str">
        <f>IF(SPtemplate2!G1485="","",SPtemplate2!G1485)</f>
        <v/>
      </c>
      <c r="C1485" s="94" t="str">
        <f>IF(SPtemplate2!C1485="","",SPtemplate2!C1485)</f>
        <v/>
      </c>
      <c r="D1485" s="94" t="str">
        <f>IF(SPtemplate2!D1485="","", SPtemplate2!D1485)</f>
        <v/>
      </c>
      <c r="E1485" s="94" t="str">
        <f>IF(SPtemplate2!E1485="","",SPtemplate2!E1485)</f>
        <v/>
      </c>
      <c r="F1485" s="94" t="s">
        <v>114</v>
      </c>
      <c r="G1485" s="94" t="str">
        <f>IF(SPtemplate2!C1485="","",SPtemplate2!C1485)</f>
        <v/>
      </c>
    </row>
    <row r="1486" spans="1:7" x14ac:dyDescent="0.25">
      <c r="A1486" s="94" t="str">
        <f>IF(SPtemplate2!A1486="","",SPtemplate2!A1486)</f>
        <v/>
      </c>
      <c r="B1486" s="94" t="str">
        <f>IF(SPtemplate2!G1486="","",SPtemplate2!G1486)</f>
        <v/>
      </c>
      <c r="C1486" s="94" t="str">
        <f>IF(SPtemplate2!C1486="","",SPtemplate2!C1486)</f>
        <v/>
      </c>
      <c r="D1486" s="94" t="str">
        <f>IF(SPtemplate2!D1486="","", SPtemplate2!D1486)</f>
        <v/>
      </c>
      <c r="E1486" s="94" t="str">
        <f>IF(SPtemplate2!E1486="","",SPtemplate2!E1486)</f>
        <v/>
      </c>
      <c r="F1486" s="94" t="s">
        <v>114</v>
      </c>
      <c r="G1486" s="94" t="str">
        <f>IF(SPtemplate2!C1486="","",SPtemplate2!C1486)</f>
        <v/>
      </c>
    </row>
    <row r="1487" spans="1:7" x14ac:dyDescent="0.25">
      <c r="A1487" s="94" t="str">
        <f>IF(SPtemplate2!A1487="","",SPtemplate2!A1487)</f>
        <v/>
      </c>
      <c r="B1487" s="94" t="str">
        <f>IF(SPtemplate2!G1487="","",SPtemplate2!G1487)</f>
        <v/>
      </c>
      <c r="C1487" s="94" t="str">
        <f>IF(SPtemplate2!C1487="","",SPtemplate2!C1487)</f>
        <v/>
      </c>
      <c r="D1487" s="94" t="str">
        <f>IF(SPtemplate2!D1487="","", SPtemplate2!D1487)</f>
        <v/>
      </c>
      <c r="E1487" s="94" t="str">
        <f>IF(SPtemplate2!E1487="","",SPtemplate2!E1487)</f>
        <v/>
      </c>
      <c r="F1487" s="94" t="s">
        <v>114</v>
      </c>
      <c r="G1487" s="94" t="str">
        <f>IF(SPtemplate2!C1487="","",SPtemplate2!C1487)</f>
        <v/>
      </c>
    </row>
    <row r="1488" spans="1:7" x14ac:dyDescent="0.25">
      <c r="A1488" s="94" t="str">
        <f>IF(SPtemplate2!A1488="","",SPtemplate2!A1488)</f>
        <v/>
      </c>
      <c r="B1488" s="94" t="str">
        <f>IF(SPtemplate2!G1488="","",SPtemplate2!G1488)</f>
        <v/>
      </c>
      <c r="C1488" s="94" t="str">
        <f>IF(SPtemplate2!C1488="","",SPtemplate2!C1488)</f>
        <v/>
      </c>
      <c r="D1488" s="94" t="str">
        <f>IF(SPtemplate2!D1488="","", SPtemplate2!D1488)</f>
        <v/>
      </c>
      <c r="E1488" s="94" t="str">
        <f>IF(SPtemplate2!E1488="","",SPtemplate2!E1488)</f>
        <v/>
      </c>
      <c r="F1488" s="94" t="s">
        <v>114</v>
      </c>
      <c r="G1488" s="94" t="str">
        <f>IF(SPtemplate2!C1488="","",SPtemplate2!C1488)</f>
        <v/>
      </c>
    </row>
    <row r="1489" spans="1:7" x14ac:dyDescent="0.25">
      <c r="A1489" s="94" t="str">
        <f>IF(SPtemplate2!A1489="","",SPtemplate2!A1489)</f>
        <v/>
      </c>
      <c r="B1489" s="94" t="str">
        <f>IF(SPtemplate2!G1489="","",SPtemplate2!G1489)</f>
        <v/>
      </c>
      <c r="C1489" s="94" t="str">
        <f>IF(SPtemplate2!C1489="","",SPtemplate2!C1489)</f>
        <v/>
      </c>
      <c r="D1489" s="94" t="str">
        <f>IF(SPtemplate2!D1489="","", SPtemplate2!D1489)</f>
        <v/>
      </c>
      <c r="E1489" s="94" t="str">
        <f>IF(SPtemplate2!E1489="","",SPtemplate2!E1489)</f>
        <v/>
      </c>
      <c r="F1489" s="94" t="s">
        <v>114</v>
      </c>
      <c r="G1489" s="94" t="str">
        <f>IF(SPtemplate2!C1489="","",SPtemplate2!C1489)</f>
        <v/>
      </c>
    </row>
    <row r="1490" spans="1:7" x14ac:dyDescent="0.25">
      <c r="A1490" s="94" t="str">
        <f>IF(SPtemplate2!A1490="","",SPtemplate2!A1490)</f>
        <v/>
      </c>
      <c r="B1490" s="94" t="str">
        <f>IF(SPtemplate2!G1490="","",SPtemplate2!G1490)</f>
        <v/>
      </c>
      <c r="C1490" s="94" t="str">
        <f>IF(SPtemplate2!C1490="","",SPtemplate2!C1490)</f>
        <v/>
      </c>
      <c r="D1490" s="94" t="str">
        <f>IF(SPtemplate2!D1490="","", SPtemplate2!D1490)</f>
        <v/>
      </c>
      <c r="E1490" s="94" t="str">
        <f>IF(SPtemplate2!E1490="","",SPtemplate2!E1490)</f>
        <v/>
      </c>
      <c r="F1490" s="94" t="s">
        <v>114</v>
      </c>
      <c r="G1490" s="94" t="str">
        <f>IF(SPtemplate2!C1490="","",SPtemplate2!C1490)</f>
        <v/>
      </c>
    </row>
    <row r="1491" spans="1:7" x14ac:dyDescent="0.25">
      <c r="A1491" s="94" t="str">
        <f>IF(SPtemplate2!A1491="","",SPtemplate2!A1491)</f>
        <v/>
      </c>
      <c r="B1491" s="94" t="str">
        <f>IF(SPtemplate2!G1491="","",SPtemplate2!G1491)</f>
        <v/>
      </c>
      <c r="C1491" s="94" t="str">
        <f>IF(SPtemplate2!C1491="","",SPtemplate2!C1491)</f>
        <v/>
      </c>
      <c r="D1491" s="94" t="str">
        <f>IF(SPtemplate2!D1491="","", SPtemplate2!D1491)</f>
        <v/>
      </c>
      <c r="E1491" s="94" t="str">
        <f>IF(SPtemplate2!E1491="","",SPtemplate2!E1491)</f>
        <v/>
      </c>
      <c r="F1491" s="94" t="s">
        <v>114</v>
      </c>
      <c r="G1491" s="94" t="str">
        <f>IF(SPtemplate2!C1491="","",SPtemplate2!C1491)</f>
        <v/>
      </c>
    </row>
    <row r="1492" spans="1:7" x14ac:dyDescent="0.25">
      <c r="A1492" s="94" t="str">
        <f>IF(SPtemplate2!A1492="","",SPtemplate2!A1492)</f>
        <v/>
      </c>
      <c r="B1492" s="94" t="str">
        <f>IF(SPtemplate2!G1492="","",SPtemplate2!G1492)</f>
        <v/>
      </c>
      <c r="C1492" s="94" t="str">
        <f>IF(SPtemplate2!C1492="","",SPtemplate2!C1492)</f>
        <v/>
      </c>
      <c r="D1492" s="94" t="str">
        <f>IF(SPtemplate2!D1492="","", SPtemplate2!D1492)</f>
        <v/>
      </c>
      <c r="E1492" s="94" t="str">
        <f>IF(SPtemplate2!E1492="","",SPtemplate2!E1492)</f>
        <v/>
      </c>
      <c r="F1492" s="94" t="s">
        <v>114</v>
      </c>
      <c r="G1492" s="94" t="str">
        <f>IF(SPtemplate2!C1492="","",SPtemplate2!C1492)</f>
        <v/>
      </c>
    </row>
    <row r="1493" spans="1:7" x14ac:dyDescent="0.25">
      <c r="A1493" s="94" t="str">
        <f>IF(SPtemplate2!A1493="","",SPtemplate2!A1493)</f>
        <v/>
      </c>
      <c r="B1493" s="94" t="str">
        <f>IF(SPtemplate2!G1493="","",SPtemplate2!G1493)</f>
        <v/>
      </c>
      <c r="C1493" s="94" t="str">
        <f>IF(SPtemplate2!C1493="","",SPtemplate2!C1493)</f>
        <v/>
      </c>
      <c r="D1493" s="94" t="str">
        <f>IF(SPtemplate2!D1493="","", SPtemplate2!D1493)</f>
        <v/>
      </c>
      <c r="E1493" s="94" t="str">
        <f>IF(SPtemplate2!E1493="","",SPtemplate2!E1493)</f>
        <v/>
      </c>
      <c r="F1493" s="94" t="s">
        <v>114</v>
      </c>
      <c r="G1493" s="94" t="str">
        <f>IF(SPtemplate2!C1493="","",SPtemplate2!C1493)</f>
        <v/>
      </c>
    </row>
    <row r="1494" spans="1:7" x14ac:dyDescent="0.25">
      <c r="A1494" s="94" t="str">
        <f>IF(SPtemplate2!A1494="","",SPtemplate2!A1494)</f>
        <v/>
      </c>
      <c r="B1494" s="94" t="str">
        <f>IF(SPtemplate2!G1494="","",SPtemplate2!G1494)</f>
        <v/>
      </c>
      <c r="C1494" s="94" t="str">
        <f>IF(SPtemplate2!C1494="","",SPtemplate2!C1494)</f>
        <v/>
      </c>
      <c r="D1494" s="94" t="str">
        <f>IF(SPtemplate2!D1494="","", SPtemplate2!D1494)</f>
        <v/>
      </c>
      <c r="E1494" s="94" t="str">
        <f>IF(SPtemplate2!E1494="","",SPtemplate2!E1494)</f>
        <v/>
      </c>
      <c r="F1494" s="94" t="s">
        <v>114</v>
      </c>
      <c r="G1494" s="94" t="str">
        <f>IF(SPtemplate2!C1494="","",SPtemplate2!C1494)</f>
        <v/>
      </c>
    </row>
    <row r="1495" spans="1:7" x14ac:dyDescent="0.25">
      <c r="A1495" s="94" t="str">
        <f>IF(SPtemplate2!A1495="","",SPtemplate2!A1495)</f>
        <v/>
      </c>
      <c r="B1495" s="94" t="str">
        <f>IF(SPtemplate2!G1495="","",SPtemplate2!G1495)</f>
        <v/>
      </c>
      <c r="C1495" s="94" t="str">
        <f>IF(SPtemplate2!C1495="","",SPtemplate2!C1495)</f>
        <v/>
      </c>
      <c r="D1495" s="94" t="str">
        <f>IF(SPtemplate2!D1495="","", SPtemplate2!D1495)</f>
        <v/>
      </c>
      <c r="E1495" s="94" t="str">
        <f>IF(SPtemplate2!E1495="","",SPtemplate2!E1495)</f>
        <v/>
      </c>
      <c r="F1495" s="94" t="s">
        <v>114</v>
      </c>
      <c r="G1495" s="94" t="str">
        <f>IF(SPtemplate2!C1495="","",SPtemplate2!C1495)</f>
        <v/>
      </c>
    </row>
    <row r="1496" spans="1:7" x14ac:dyDescent="0.25">
      <c r="A1496" s="94" t="str">
        <f>IF(SPtemplate2!A1496="","",SPtemplate2!A1496)</f>
        <v/>
      </c>
      <c r="B1496" s="94" t="str">
        <f>IF(SPtemplate2!G1496="","",SPtemplate2!G1496)</f>
        <v/>
      </c>
      <c r="C1496" s="94" t="str">
        <f>IF(SPtemplate2!C1496="","",SPtemplate2!C1496)</f>
        <v/>
      </c>
      <c r="D1496" s="94" t="str">
        <f>IF(SPtemplate2!D1496="","", SPtemplate2!D1496)</f>
        <v/>
      </c>
      <c r="E1496" s="94" t="str">
        <f>IF(SPtemplate2!E1496="","",SPtemplate2!E1496)</f>
        <v/>
      </c>
      <c r="F1496" s="94" t="s">
        <v>114</v>
      </c>
      <c r="G1496" s="94" t="str">
        <f>IF(SPtemplate2!C1496="","",SPtemplate2!C1496)</f>
        <v/>
      </c>
    </row>
    <row r="1497" spans="1:7" x14ac:dyDescent="0.25">
      <c r="A1497" s="94" t="str">
        <f>IF(SPtemplate2!A1497="","",SPtemplate2!A1497)</f>
        <v/>
      </c>
      <c r="B1497" s="94" t="str">
        <f>IF(SPtemplate2!G1497="","",SPtemplate2!G1497)</f>
        <v/>
      </c>
      <c r="C1497" s="94" t="str">
        <f>IF(SPtemplate2!C1497="","",SPtemplate2!C1497)</f>
        <v/>
      </c>
      <c r="D1497" s="94" t="str">
        <f>IF(SPtemplate2!D1497="","", SPtemplate2!D1497)</f>
        <v/>
      </c>
      <c r="E1497" s="94" t="str">
        <f>IF(SPtemplate2!E1497="","",SPtemplate2!E1497)</f>
        <v/>
      </c>
      <c r="F1497" s="94" t="s">
        <v>114</v>
      </c>
      <c r="G1497" s="94" t="str">
        <f>IF(SPtemplate2!C1497="","",SPtemplate2!C1497)</f>
        <v/>
      </c>
    </row>
    <row r="1498" spans="1:7" x14ac:dyDescent="0.25">
      <c r="A1498" s="94" t="str">
        <f>IF(SPtemplate2!A1498="","",SPtemplate2!A1498)</f>
        <v/>
      </c>
      <c r="B1498" s="94" t="str">
        <f>IF(SPtemplate2!G1498="","",SPtemplate2!G1498)</f>
        <v/>
      </c>
      <c r="C1498" s="94" t="str">
        <f>IF(SPtemplate2!C1498="","",SPtemplate2!C1498)</f>
        <v/>
      </c>
      <c r="D1498" s="94" t="str">
        <f>IF(SPtemplate2!D1498="","", SPtemplate2!D1498)</f>
        <v/>
      </c>
      <c r="E1498" s="94" t="str">
        <f>IF(SPtemplate2!E1498="","",SPtemplate2!E1498)</f>
        <v/>
      </c>
      <c r="F1498" s="94" t="s">
        <v>114</v>
      </c>
      <c r="G1498" s="94" t="str">
        <f>IF(SPtemplate2!C1498="","",SPtemplate2!C1498)</f>
        <v/>
      </c>
    </row>
    <row r="1499" spans="1:7" x14ac:dyDescent="0.25">
      <c r="A1499" s="94" t="str">
        <f>IF(SPtemplate2!A1499="","",SPtemplate2!A1499)</f>
        <v/>
      </c>
      <c r="B1499" s="94" t="str">
        <f>IF(SPtemplate2!G1499="","",SPtemplate2!G1499)</f>
        <v/>
      </c>
      <c r="C1499" s="94" t="str">
        <f>IF(SPtemplate2!C1499="","",SPtemplate2!C1499)</f>
        <v/>
      </c>
      <c r="D1499" s="94" t="str">
        <f>IF(SPtemplate2!D1499="","", SPtemplate2!D1499)</f>
        <v/>
      </c>
      <c r="E1499" s="94" t="str">
        <f>IF(SPtemplate2!E1499="","",SPtemplate2!E1499)</f>
        <v/>
      </c>
      <c r="F1499" s="94" t="s">
        <v>114</v>
      </c>
      <c r="G1499" s="94" t="str">
        <f>IF(SPtemplate2!C1499="","",SPtemplate2!C1499)</f>
        <v/>
      </c>
    </row>
    <row r="1500" spans="1:7" x14ac:dyDescent="0.25">
      <c r="A1500" s="94" t="str">
        <f>IF(SPtemplate2!A1500="","",SPtemplate2!A1500)</f>
        <v/>
      </c>
      <c r="B1500" s="94" t="str">
        <f>IF(SPtemplate2!G1500="","",SPtemplate2!G1500)</f>
        <v/>
      </c>
      <c r="C1500" s="94" t="str">
        <f>IF(SPtemplate2!C1500="","",SPtemplate2!C1500)</f>
        <v/>
      </c>
      <c r="D1500" s="94" t="str">
        <f>IF(SPtemplate2!D1500="","", SPtemplate2!D1500)</f>
        <v/>
      </c>
      <c r="E1500" s="94" t="str">
        <f>IF(SPtemplate2!E1500="","",SPtemplate2!E1500)</f>
        <v/>
      </c>
      <c r="F1500" s="94" t="s">
        <v>114</v>
      </c>
      <c r="G1500" s="94" t="str">
        <f>IF(SPtemplate2!C1500="","",SPtemplate2!C1500)</f>
        <v/>
      </c>
    </row>
    <row r="1501" spans="1:7" x14ac:dyDescent="0.25">
      <c r="A1501" s="94" t="str">
        <f>IF(SPtemplate2!A1501="","",SPtemplate2!A1501)</f>
        <v/>
      </c>
      <c r="B1501" s="94" t="str">
        <f>IF(SPtemplate2!G1501="","",SPtemplate2!G1501)</f>
        <v/>
      </c>
      <c r="C1501" s="94" t="str">
        <f>IF(SPtemplate2!C1501="","",SPtemplate2!C1501)</f>
        <v/>
      </c>
      <c r="D1501" s="94" t="str">
        <f>IF(SPtemplate2!D1501="","", SPtemplate2!D1501)</f>
        <v/>
      </c>
      <c r="E1501" s="94" t="str">
        <f>IF(SPtemplate2!E1501="","",SPtemplate2!E1501)</f>
        <v/>
      </c>
      <c r="F1501" s="94" t="s">
        <v>114</v>
      </c>
      <c r="G1501" s="94" t="str">
        <f>IF(SPtemplate2!C1501="","",SPtemplate2!C1501)</f>
        <v/>
      </c>
    </row>
    <row r="1502" spans="1:7" x14ac:dyDescent="0.25">
      <c r="A1502" s="94" t="str">
        <f>IF(SPtemplate2!A1502="","",SPtemplate2!A1502)</f>
        <v/>
      </c>
      <c r="B1502" s="94" t="str">
        <f>IF(SPtemplate2!G1502="","",SPtemplate2!G1502)</f>
        <v/>
      </c>
      <c r="C1502" s="94" t="str">
        <f>IF(SPtemplate2!C1502="","",SPtemplate2!C1502)</f>
        <v/>
      </c>
      <c r="D1502" s="94" t="str">
        <f>IF(SPtemplate2!D1502="","", SPtemplate2!D1502)</f>
        <v/>
      </c>
      <c r="E1502" s="94" t="str">
        <f>IF(SPtemplate2!E1502="","",SPtemplate2!E1502)</f>
        <v/>
      </c>
      <c r="F1502" s="94" t="s">
        <v>114</v>
      </c>
      <c r="G1502" s="94" t="str">
        <f>IF(SPtemplate2!C1502="","",SPtemplate2!C1502)</f>
        <v/>
      </c>
    </row>
    <row r="1503" spans="1:7" x14ac:dyDescent="0.25">
      <c r="A1503" s="94" t="str">
        <f>IF(SPtemplate2!A1503="","",SPtemplate2!A1503)</f>
        <v/>
      </c>
      <c r="B1503" s="94" t="str">
        <f>IF(SPtemplate2!G1503="","",SPtemplate2!G1503)</f>
        <v/>
      </c>
      <c r="C1503" s="94" t="str">
        <f>IF(SPtemplate2!C1503="","",SPtemplate2!C1503)</f>
        <v/>
      </c>
      <c r="D1503" s="94" t="str">
        <f>IF(SPtemplate2!D1503="","", SPtemplate2!D1503)</f>
        <v/>
      </c>
      <c r="E1503" s="94" t="str">
        <f>IF(SPtemplate2!E1503="","",SPtemplate2!E1503)</f>
        <v/>
      </c>
      <c r="F1503" s="94" t="s">
        <v>114</v>
      </c>
      <c r="G1503" s="94" t="str">
        <f>IF(SPtemplate2!C1503="","",SPtemplate2!C1503)</f>
        <v/>
      </c>
    </row>
    <row r="1504" spans="1:7" x14ac:dyDescent="0.25">
      <c r="A1504" s="94" t="str">
        <f>IF(SPtemplate2!A1504="","",SPtemplate2!A1504)</f>
        <v/>
      </c>
      <c r="B1504" s="94" t="str">
        <f>IF(SPtemplate2!G1504="","",SPtemplate2!G1504)</f>
        <v/>
      </c>
      <c r="C1504" s="94" t="str">
        <f>IF(SPtemplate2!C1504="","",SPtemplate2!C1504)</f>
        <v/>
      </c>
      <c r="D1504" s="94" t="str">
        <f>IF(SPtemplate2!D1504="","", SPtemplate2!D1504)</f>
        <v/>
      </c>
      <c r="E1504" s="94" t="str">
        <f>IF(SPtemplate2!E1504="","",SPtemplate2!E1504)</f>
        <v/>
      </c>
      <c r="F1504" s="94" t="s">
        <v>114</v>
      </c>
      <c r="G1504" s="94" t="str">
        <f>IF(SPtemplate2!C1504="","",SPtemplate2!C1504)</f>
        <v/>
      </c>
    </row>
    <row r="1505" spans="1:7" x14ac:dyDescent="0.25">
      <c r="A1505" s="94" t="str">
        <f>IF(SPtemplate2!A1505="","",SPtemplate2!A1505)</f>
        <v/>
      </c>
      <c r="B1505" s="94" t="str">
        <f>IF(SPtemplate2!G1505="","",SPtemplate2!G1505)</f>
        <v/>
      </c>
      <c r="C1505" s="94" t="str">
        <f>IF(SPtemplate2!C1505="","",SPtemplate2!C1505)</f>
        <v/>
      </c>
      <c r="D1505" s="94" t="str">
        <f>IF(SPtemplate2!D1505="","", SPtemplate2!D1505)</f>
        <v/>
      </c>
      <c r="E1505" s="94" t="str">
        <f>IF(SPtemplate2!E1505="","",SPtemplate2!E1505)</f>
        <v/>
      </c>
      <c r="F1505" s="94" t="s">
        <v>114</v>
      </c>
      <c r="G1505" s="94" t="str">
        <f>IF(SPtemplate2!C1505="","",SPtemplate2!C1505)</f>
        <v/>
      </c>
    </row>
    <row r="1506" spans="1:7" x14ac:dyDescent="0.25">
      <c r="A1506" s="94" t="str">
        <f>IF(SPtemplate2!A1506="","",SPtemplate2!A1506)</f>
        <v/>
      </c>
      <c r="B1506" s="94" t="str">
        <f>IF(SPtemplate2!G1506="","",SPtemplate2!G1506)</f>
        <v/>
      </c>
      <c r="C1506" s="94" t="str">
        <f>IF(SPtemplate2!C1506="","",SPtemplate2!C1506)</f>
        <v/>
      </c>
      <c r="D1506" s="94" t="str">
        <f>IF(SPtemplate2!D1506="","", SPtemplate2!D1506)</f>
        <v/>
      </c>
      <c r="E1506" s="94" t="str">
        <f>IF(SPtemplate2!E1506="","",SPtemplate2!E1506)</f>
        <v/>
      </c>
      <c r="F1506" s="94" t="s">
        <v>114</v>
      </c>
      <c r="G1506" s="94" t="str">
        <f>IF(SPtemplate2!C1506="","",SPtemplate2!C1506)</f>
        <v/>
      </c>
    </row>
    <row r="1507" spans="1:7" x14ac:dyDescent="0.25">
      <c r="A1507" s="94" t="str">
        <f>IF(SPtemplate2!A1507="","",SPtemplate2!A1507)</f>
        <v/>
      </c>
      <c r="B1507" s="94" t="str">
        <f>IF(SPtemplate2!G1507="","",SPtemplate2!G1507)</f>
        <v/>
      </c>
      <c r="C1507" s="94" t="str">
        <f>IF(SPtemplate2!C1507="","",SPtemplate2!C1507)</f>
        <v/>
      </c>
      <c r="D1507" s="94" t="str">
        <f>IF(SPtemplate2!D1507="","", SPtemplate2!D1507)</f>
        <v/>
      </c>
      <c r="E1507" s="94" t="str">
        <f>IF(SPtemplate2!E1507="","",SPtemplate2!E1507)</f>
        <v/>
      </c>
      <c r="F1507" s="94" t="s">
        <v>114</v>
      </c>
      <c r="G1507" s="94" t="str">
        <f>IF(SPtemplate2!C1507="","",SPtemplate2!C1507)</f>
        <v/>
      </c>
    </row>
    <row r="1508" spans="1:7" x14ac:dyDescent="0.25">
      <c r="A1508" s="94" t="str">
        <f>IF(SPtemplate2!A1508="","",SPtemplate2!A1508)</f>
        <v/>
      </c>
      <c r="B1508" s="94" t="str">
        <f>IF(SPtemplate2!G1508="","",SPtemplate2!G1508)</f>
        <v/>
      </c>
      <c r="C1508" s="94" t="str">
        <f>IF(SPtemplate2!C1508="","",SPtemplate2!C1508)</f>
        <v/>
      </c>
      <c r="D1508" s="94" t="str">
        <f>IF(SPtemplate2!D1508="","", SPtemplate2!D1508)</f>
        <v/>
      </c>
      <c r="E1508" s="94" t="str">
        <f>IF(SPtemplate2!E1508="","",SPtemplate2!E1508)</f>
        <v/>
      </c>
      <c r="F1508" s="94" t="s">
        <v>114</v>
      </c>
      <c r="G1508" s="94" t="str">
        <f>IF(SPtemplate2!C1508="","",SPtemplate2!C1508)</f>
        <v/>
      </c>
    </row>
    <row r="1509" spans="1:7" x14ac:dyDescent="0.25">
      <c r="A1509" s="94" t="str">
        <f>IF(SPtemplate2!A1509="","",SPtemplate2!A1509)</f>
        <v/>
      </c>
      <c r="B1509" s="94" t="str">
        <f>IF(SPtemplate2!G1509="","",SPtemplate2!G1509)</f>
        <v/>
      </c>
      <c r="C1509" s="94" t="str">
        <f>IF(SPtemplate2!C1509="","",SPtemplate2!C1509)</f>
        <v/>
      </c>
      <c r="D1509" s="94" t="str">
        <f>IF(SPtemplate2!D1509="","", SPtemplate2!D1509)</f>
        <v/>
      </c>
      <c r="E1509" s="94" t="str">
        <f>IF(SPtemplate2!E1509="","",SPtemplate2!E1509)</f>
        <v/>
      </c>
      <c r="F1509" s="94" t="s">
        <v>114</v>
      </c>
      <c r="G1509" s="94" t="str">
        <f>IF(SPtemplate2!C1509="","",SPtemplate2!C1509)</f>
        <v/>
      </c>
    </row>
    <row r="1510" spans="1:7" x14ac:dyDescent="0.25">
      <c r="A1510" s="94" t="str">
        <f>IF(SPtemplate2!A1510="","",SPtemplate2!A1510)</f>
        <v/>
      </c>
      <c r="B1510" s="94" t="str">
        <f>IF(SPtemplate2!G1510="","",SPtemplate2!G1510)</f>
        <v/>
      </c>
      <c r="C1510" s="94" t="str">
        <f>IF(SPtemplate2!C1510="","",SPtemplate2!C1510)</f>
        <v/>
      </c>
      <c r="D1510" s="94" t="str">
        <f>IF(SPtemplate2!D1510="","", SPtemplate2!D1510)</f>
        <v/>
      </c>
      <c r="E1510" s="94" t="str">
        <f>IF(SPtemplate2!E1510="","",SPtemplate2!E1510)</f>
        <v/>
      </c>
      <c r="F1510" s="94" t="s">
        <v>114</v>
      </c>
      <c r="G1510" s="94" t="str">
        <f>IF(SPtemplate2!C1510="","",SPtemplate2!C1510)</f>
        <v/>
      </c>
    </row>
    <row r="1511" spans="1:7" x14ac:dyDescent="0.25">
      <c r="A1511" s="94" t="str">
        <f>IF(SPtemplate2!A1511="","",SPtemplate2!A1511)</f>
        <v/>
      </c>
      <c r="B1511" s="94" t="str">
        <f>IF(SPtemplate2!G1511="","",SPtemplate2!G1511)</f>
        <v/>
      </c>
      <c r="C1511" s="94" t="str">
        <f>IF(SPtemplate2!C1511="","",SPtemplate2!C1511)</f>
        <v/>
      </c>
      <c r="D1511" s="94" t="str">
        <f>IF(SPtemplate2!D1511="","", SPtemplate2!D1511)</f>
        <v/>
      </c>
      <c r="E1511" s="94" t="str">
        <f>IF(SPtemplate2!E1511="","",SPtemplate2!E1511)</f>
        <v/>
      </c>
      <c r="F1511" s="94" t="s">
        <v>114</v>
      </c>
      <c r="G1511" s="94" t="str">
        <f>IF(SPtemplate2!C1511="","",SPtemplate2!C1511)</f>
        <v/>
      </c>
    </row>
    <row r="1512" spans="1:7" x14ac:dyDescent="0.25">
      <c r="A1512" s="94" t="str">
        <f>IF(SPtemplate2!A1512="","",SPtemplate2!A1512)</f>
        <v/>
      </c>
      <c r="B1512" s="94" t="str">
        <f>IF(SPtemplate2!G1512="","",SPtemplate2!G1512)</f>
        <v/>
      </c>
      <c r="C1512" s="94" t="str">
        <f>IF(SPtemplate2!C1512="","",SPtemplate2!C1512)</f>
        <v/>
      </c>
      <c r="D1512" s="94" t="str">
        <f>IF(SPtemplate2!D1512="","", SPtemplate2!D1512)</f>
        <v/>
      </c>
      <c r="E1512" s="94" t="str">
        <f>IF(SPtemplate2!E1512="","",SPtemplate2!E1512)</f>
        <v/>
      </c>
      <c r="F1512" s="94" t="s">
        <v>114</v>
      </c>
      <c r="G1512" s="94" t="str">
        <f>IF(SPtemplate2!C1512="","",SPtemplate2!C1512)</f>
        <v/>
      </c>
    </row>
    <row r="1513" spans="1:7" x14ac:dyDescent="0.25">
      <c r="A1513" s="94" t="str">
        <f>IF(SPtemplate2!A1513="","",SPtemplate2!A1513)</f>
        <v/>
      </c>
      <c r="B1513" s="94" t="str">
        <f>IF(SPtemplate2!G1513="","",SPtemplate2!G1513)</f>
        <v/>
      </c>
      <c r="C1513" s="94" t="str">
        <f>IF(SPtemplate2!C1513="","",SPtemplate2!C1513)</f>
        <v/>
      </c>
      <c r="D1513" s="94" t="str">
        <f>IF(SPtemplate2!D1513="","", SPtemplate2!D1513)</f>
        <v/>
      </c>
      <c r="E1513" s="94" t="str">
        <f>IF(SPtemplate2!E1513="","",SPtemplate2!E1513)</f>
        <v/>
      </c>
      <c r="F1513" s="94" t="s">
        <v>114</v>
      </c>
      <c r="G1513" s="94" t="str">
        <f>IF(SPtemplate2!C1513="","",SPtemplate2!C1513)</f>
        <v/>
      </c>
    </row>
    <row r="1514" spans="1:7" x14ac:dyDescent="0.25">
      <c r="A1514" s="94" t="str">
        <f>IF(SPtemplate2!A1514="","",SPtemplate2!A1514)</f>
        <v/>
      </c>
      <c r="B1514" s="94" t="str">
        <f>IF(SPtemplate2!G1514="","",SPtemplate2!G1514)</f>
        <v/>
      </c>
      <c r="C1514" s="94" t="str">
        <f>IF(SPtemplate2!C1514="","",SPtemplate2!C1514)</f>
        <v/>
      </c>
      <c r="D1514" s="94" t="str">
        <f>IF(SPtemplate2!D1514="","", SPtemplate2!D1514)</f>
        <v/>
      </c>
      <c r="E1514" s="94" t="str">
        <f>IF(SPtemplate2!E1514="","",SPtemplate2!E1514)</f>
        <v/>
      </c>
      <c r="F1514" s="94" t="s">
        <v>114</v>
      </c>
      <c r="G1514" s="94" t="str">
        <f>IF(SPtemplate2!C1514="","",SPtemplate2!C1514)</f>
        <v/>
      </c>
    </row>
    <row r="1515" spans="1:7" x14ac:dyDescent="0.25">
      <c r="A1515" s="94" t="str">
        <f>IF(SPtemplate2!A1515="","",SPtemplate2!A1515)</f>
        <v/>
      </c>
      <c r="B1515" s="94" t="str">
        <f>IF(SPtemplate2!G1515="","",SPtemplate2!G1515)</f>
        <v/>
      </c>
      <c r="C1515" s="94" t="str">
        <f>IF(SPtemplate2!C1515="","",SPtemplate2!C1515)</f>
        <v/>
      </c>
      <c r="D1515" s="94" t="str">
        <f>IF(SPtemplate2!D1515="","", SPtemplate2!D1515)</f>
        <v/>
      </c>
      <c r="E1515" s="94" t="str">
        <f>IF(SPtemplate2!E1515="","",SPtemplate2!E1515)</f>
        <v/>
      </c>
      <c r="F1515" s="94" t="s">
        <v>114</v>
      </c>
      <c r="G1515" s="94" t="str">
        <f>IF(SPtemplate2!C1515="","",SPtemplate2!C1515)</f>
        <v/>
      </c>
    </row>
    <row r="1516" spans="1:7" x14ac:dyDescent="0.25">
      <c r="A1516" s="94" t="str">
        <f>IF(SPtemplate2!A1516="","",SPtemplate2!A1516)</f>
        <v/>
      </c>
      <c r="B1516" s="94" t="str">
        <f>IF(SPtemplate2!G1516="","",SPtemplate2!G1516)</f>
        <v/>
      </c>
      <c r="C1516" s="94" t="str">
        <f>IF(SPtemplate2!C1516="","",SPtemplate2!C1516)</f>
        <v/>
      </c>
      <c r="D1516" s="94" t="str">
        <f>IF(SPtemplate2!D1516="","", SPtemplate2!D1516)</f>
        <v/>
      </c>
      <c r="E1516" s="94" t="str">
        <f>IF(SPtemplate2!E1516="","",SPtemplate2!E1516)</f>
        <v/>
      </c>
      <c r="F1516" s="94" t="s">
        <v>114</v>
      </c>
      <c r="G1516" s="94" t="str">
        <f>IF(SPtemplate2!C1516="","",SPtemplate2!C1516)</f>
        <v/>
      </c>
    </row>
    <row r="1517" spans="1:7" x14ac:dyDescent="0.25">
      <c r="A1517" s="94" t="str">
        <f>IF(SPtemplate2!A1517="","",SPtemplate2!A1517)</f>
        <v/>
      </c>
      <c r="B1517" s="94" t="str">
        <f>IF(SPtemplate2!G1517="","",SPtemplate2!G1517)</f>
        <v/>
      </c>
      <c r="C1517" s="94" t="str">
        <f>IF(SPtemplate2!C1517="","",SPtemplate2!C1517)</f>
        <v/>
      </c>
      <c r="D1517" s="94" t="str">
        <f>IF(SPtemplate2!D1517="","", SPtemplate2!D1517)</f>
        <v/>
      </c>
      <c r="E1517" s="94" t="str">
        <f>IF(SPtemplate2!E1517="","",SPtemplate2!E1517)</f>
        <v/>
      </c>
      <c r="F1517" s="94" t="s">
        <v>114</v>
      </c>
      <c r="G1517" s="94" t="str">
        <f>IF(SPtemplate2!C1517="","",SPtemplate2!C1517)</f>
        <v/>
      </c>
    </row>
    <row r="1518" spans="1:7" x14ac:dyDescent="0.25">
      <c r="A1518" s="94" t="str">
        <f>IF(SPtemplate2!A1518="","",SPtemplate2!A1518)</f>
        <v/>
      </c>
      <c r="B1518" s="94" t="str">
        <f>IF(SPtemplate2!G1518="","",SPtemplate2!G1518)</f>
        <v/>
      </c>
      <c r="C1518" s="94" t="str">
        <f>IF(SPtemplate2!C1518="","",SPtemplate2!C1518)</f>
        <v/>
      </c>
      <c r="D1518" s="94" t="str">
        <f>IF(SPtemplate2!D1518="","", SPtemplate2!D1518)</f>
        <v/>
      </c>
      <c r="E1518" s="94" t="str">
        <f>IF(SPtemplate2!E1518="","",SPtemplate2!E1518)</f>
        <v/>
      </c>
      <c r="F1518" s="94" t="s">
        <v>114</v>
      </c>
      <c r="G1518" s="94" t="str">
        <f>IF(SPtemplate2!C1518="","",SPtemplate2!C1518)</f>
        <v/>
      </c>
    </row>
    <row r="1519" spans="1:7" x14ac:dyDescent="0.25">
      <c r="A1519" s="94" t="str">
        <f>IF(SPtemplate2!A1519="","",SPtemplate2!A1519)</f>
        <v/>
      </c>
      <c r="B1519" s="94" t="str">
        <f>IF(SPtemplate2!G1519="","",SPtemplate2!G1519)</f>
        <v/>
      </c>
      <c r="C1519" s="94" t="str">
        <f>IF(SPtemplate2!C1519="","",SPtemplate2!C1519)</f>
        <v/>
      </c>
      <c r="D1519" s="94" t="str">
        <f>IF(SPtemplate2!D1519="","", SPtemplate2!D1519)</f>
        <v/>
      </c>
      <c r="E1519" s="94" t="str">
        <f>IF(SPtemplate2!E1519="","",SPtemplate2!E1519)</f>
        <v/>
      </c>
      <c r="F1519" s="94" t="s">
        <v>114</v>
      </c>
      <c r="G1519" s="94" t="str">
        <f>IF(SPtemplate2!C1519="","",SPtemplate2!C1519)</f>
        <v/>
      </c>
    </row>
    <row r="1520" spans="1:7" x14ac:dyDescent="0.25">
      <c r="A1520" s="94" t="str">
        <f>IF(SPtemplate2!A1520="","",SPtemplate2!A1520)</f>
        <v/>
      </c>
      <c r="B1520" s="94" t="str">
        <f>IF(SPtemplate2!G1520="","",SPtemplate2!G1520)</f>
        <v/>
      </c>
      <c r="C1520" s="94" t="str">
        <f>IF(SPtemplate2!C1520="","",SPtemplate2!C1520)</f>
        <v/>
      </c>
      <c r="D1520" s="94" t="str">
        <f>IF(SPtemplate2!D1520="","", SPtemplate2!D1520)</f>
        <v/>
      </c>
      <c r="E1520" s="94" t="str">
        <f>IF(SPtemplate2!E1520="","",SPtemplate2!E1520)</f>
        <v/>
      </c>
      <c r="F1520" s="94" t="s">
        <v>114</v>
      </c>
      <c r="G1520" s="94" t="str">
        <f>IF(SPtemplate2!C1520="","",SPtemplate2!C1520)</f>
        <v/>
      </c>
    </row>
    <row r="1521" spans="1:7" x14ac:dyDescent="0.25">
      <c r="A1521" s="94" t="str">
        <f>IF(SPtemplate2!A1521="","",SPtemplate2!A1521)</f>
        <v/>
      </c>
      <c r="B1521" s="94" t="str">
        <f>IF(SPtemplate2!G1521="","",SPtemplate2!G1521)</f>
        <v/>
      </c>
      <c r="C1521" s="94" t="str">
        <f>IF(SPtemplate2!C1521="","",SPtemplate2!C1521)</f>
        <v/>
      </c>
      <c r="D1521" s="94" t="str">
        <f>IF(SPtemplate2!D1521="","", SPtemplate2!D1521)</f>
        <v/>
      </c>
      <c r="E1521" s="94" t="str">
        <f>IF(SPtemplate2!E1521="","",SPtemplate2!E1521)</f>
        <v/>
      </c>
      <c r="F1521" s="94" t="s">
        <v>114</v>
      </c>
      <c r="G1521" s="94" t="str">
        <f>IF(SPtemplate2!C1521="","",SPtemplate2!C1521)</f>
        <v/>
      </c>
    </row>
    <row r="1522" spans="1:7" x14ac:dyDescent="0.25">
      <c r="A1522" s="94" t="str">
        <f>IF(SPtemplate2!A1522="","",SPtemplate2!A1522)</f>
        <v/>
      </c>
      <c r="B1522" s="94" t="str">
        <f>IF(SPtemplate2!G1522="","",SPtemplate2!G1522)</f>
        <v/>
      </c>
      <c r="C1522" s="94" t="str">
        <f>IF(SPtemplate2!C1522="","",SPtemplate2!C1522)</f>
        <v/>
      </c>
      <c r="D1522" s="94" t="str">
        <f>IF(SPtemplate2!D1522="","", SPtemplate2!D1522)</f>
        <v/>
      </c>
      <c r="E1522" s="94" t="str">
        <f>IF(SPtemplate2!E1522="","",SPtemplate2!E1522)</f>
        <v/>
      </c>
      <c r="F1522" s="94" t="s">
        <v>114</v>
      </c>
      <c r="G1522" s="94" t="str">
        <f>IF(SPtemplate2!C1522="","",SPtemplate2!C1522)</f>
        <v/>
      </c>
    </row>
    <row r="1523" spans="1:7" x14ac:dyDescent="0.25">
      <c r="A1523" s="94" t="str">
        <f>IF(SPtemplate2!A1523="","",SPtemplate2!A1523)</f>
        <v/>
      </c>
      <c r="B1523" s="94" t="str">
        <f>IF(SPtemplate2!G1523="","",SPtemplate2!G1523)</f>
        <v/>
      </c>
      <c r="C1523" s="94" t="str">
        <f>IF(SPtemplate2!C1523="","",SPtemplate2!C1523)</f>
        <v/>
      </c>
      <c r="D1523" s="94" t="str">
        <f>IF(SPtemplate2!D1523="","", SPtemplate2!D1523)</f>
        <v/>
      </c>
      <c r="E1523" s="94" t="str">
        <f>IF(SPtemplate2!E1523="","",SPtemplate2!E1523)</f>
        <v/>
      </c>
      <c r="F1523" s="94" t="s">
        <v>114</v>
      </c>
      <c r="G1523" s="94" t="str">
        <f>IF(SPtemplate2!C1523="","",SPtemplate2!C1523)</f>
        <v/>
      </c>
    </row>
    <row r="1524" spans="1:7" x14ac:dyDescent="0.25">
      <c r="A1524" s="94" t="str">
        <f>IF(SPtemplate2!A1524="","",SPtemplate2!A1524)</f>
        <v/>
      </c>
      <c r="B1524" s="94" t="str">
        <f>IF(SPtemplate2!G1524="","",SPtemplate2!G1524)</f>
        <v/>
      </c>
      <c r="C1524" s="94" t="str">
        <f>IF(SPtemplate2!C1524="","",SPtemplate2!C1524)</f>
        <v/>
      </c>
      <c r="D1524" s="94" t="str">
        <f>IF(SPtemplate2!D1524="","", SPtemplate2!D1524)</f>
        <v/>
      </c>
      <c r="E1524" s="94" t="str">
        <f>IF(SPtemplate2!E1524="","",SPtemplate2!E1524)</f>
        <v/>
      </c>
      <c r="F1524" s="94" t="s">
        <v>114</v>
      </c>
      <c r="G1524" s="94" t="str">
        <f>IF(SPtemplate2!C1524="","",SPtemplate2!C1524)</f>
        <v/>
      </c>
    </row>
    <row r="1525" spans="1:7" x14ac:dyDescent="0.25">
      <c r="A1525" s="94" t="str">
        <f>IF(SPtemplate2!A1525="","",SPtemplate2!A1525)</f>
        <v/>
      </c>
      <c r="B1525" s="94" t="str">
        <f>IF(SPtemplate2!G1525="","",SPtemplate2!G1525)</f>
        <v/>
      </c>
      <c r="C1525" s="94" t="str">
        <f>IF(SPtemplate2!C1525="","",SPtemplate2!C1525)</f>
        <v/>
      </c>
      <c r="D1525" s="94" t="str">
        <f>IF(SPtemplate2!D1525="","", SPtemplate2!D1525)</f>
        <v/>
      </c>
      <c r="E1525" s="94" t="str">
        <f>IF(SPtemplate2!E1525="","",SPtemplate2!E1525)</f>
        <v/>
      </c>
      <c r="F1525" s="94" t="s">
        <v>114</v>
      </c>
      <c r="G1525" s="94" t="str">
        <f>IF(SPtemplate2!C1525="","",SPtemplate2!C1525)</f>
        <v/>
      </c>
    </row>
    <row r="1526" spans="1:7" x14ac:dyDescent="0.25">
      <c r="A1526" s="94" t="str">
        <f>IF(SPtemplate2!A1526="","",SPtemplate2!A1526)</f>
        <v/>
      </c>
      <c r="B1526" s="94" t="str">
        <f>IF(SPtemplate2!G1526="","",SPtemplate2!G1526)</f>
        <v/>
      </c>
      <c r="C1526" s="94" t="str">
        <f>IF(SPtemplate2!C1526="","",SPtemplate2!C1526)</f>
        <v/>
      </c>
      <c r="D1526" s="94" t="str">
        <f>IF(SPtemplate2!D1526="","", SPtemplate2!D1526)</f>
        <v/>
      </c>
      <c r="E1526" s="94" t="str">
        <f>IF(SPtemplate2!E1526="","",SPtemplate2!E1526)</f>
        <v/>
      </c>
      <c r="F1526" s="94" t="s">
        <v>114</v>
      </c>
      <c r="G1526" s="94" t="str">
        <f>IF(SPtemplate2!C1526="","",SPtemplate2!C1526)</f>
        <v/>
      </c>
    </row>
    <row r="1527" spans="1:7" x14ac:dyDescent="0.25">
      <c r="A1527" s="94" t="str">
        <f>IF(SPtemplate2!A1527="","",SPtemplate2!A1527)</f>
        <v/>
      </c>
      <c r="B1527" s="94" t="str">
        <f>IF(SPtemplate2!G1527="","",SPtemplate2!G1527)</f>
        <v/>
      </c>
      <c r="C1527" s="94" t="str">
        <f>IF(SPtemplate2!C1527="","",SPtemplate2!C1527)</f>
        <v/>
      </c>
      <c r="D1527" s="94" t="str">
        <f>IF(SPtemplate2!D1527="","", SPtemplate2!D1527)</f>
        <v/>
      </c>
      <c r="E1527" s="94" t="str">
        <f>IF(SPtemplate2!E1527="","",SPtemplate2!E1527)</f>
        <v/>
      </c>
      <c r="F1527" s="94" t="s">
        <v>114</v>
      </c>
      <c r="G1527" s="94" t="str">
        <f>IF(SPtemplate2!C1527="","",SPtemplate2!C1527)</f>
        <v/>
      </c>
    </row>
    <row r="1528" spans="1:7" x14ac:dyDescent="0.25">
      <c r="A1528" s="94" t="str">
        <f>IF(SPtemplate2!A1528="","",SPtemplate2!A1528)</f>
        <v/>
      </c>
      <c r="B1528" s="94" t="str">
        <f>IF(SPtemplate2!G1528="","",SPtemplate2!G1528)</f>
        <v/>
      </c>
      <c r="C1528" s="94" t="str">
        <f>IF(SPtemplate2!C1528="","",SPtemplate2!C1528)</f>
        <v/>
      </c>
      <c r="D1528" s="94" t="str">
        <f>IF(SPtemplate2!D1528="","", SPtemplate2!D1528)</f>
        <v/>
      </c>
      <c r="E1528" s="94" t="str">
        <f>IF(SPtemplate2!E1528="","",SPtemplate2!E1528)</f>
        <v/>
      </c>
      <c r="F1528" s="94" t="s">
        <v>114</v>
      </c>
      <c r="G1528" s="94" t="str">
        <f>IF(SPtemplate2!C1528="","",SPtemplate2!C1528)</f>
        <v/>
      </c>
    </row>
    <row r="1529" spans="1:7" x14ac:dyDescent="0.25">
      <c r="A1529" s="94" t="str">
        <f>IF(SPtemplate2!A1529="","",SPtemplate2!A1529)</f>
        <v/>
      </c>
      <c r="B1529" s="94" t="str">
        <f>IF(SPtemplate2!G1529="","",SPtemplate2!G1529)</f>
        <v/>
      </c>
      <c r="C1529" s="94" t="str">
        <f>IF(SPtemplate2!C1529="","",SPtemplate2!C1529)</f>
        <v/>
      </c>
      <c r="D1529" s="94" t="str">
        <f>IF(SPtemplate2!D1529="","", SPtemplate2!D1529)</f>
        <v/>
      </c>
      <c r="E1529" s="94" t="str">
        <f>IF(SPtemplate2!E1529="","",SPtemplate2!E1529)</f>
        <v/>
      </c>
      <c r="F1529" s="94" t="s">
        <v>114</v>
      </c>
      <c r="G1529" s="94" t="str">
        <f>IF(SPtemplate2!C1529="","",SPtemplate2!C1529)</f>
        <v/>
      </c>
    </row>
    <row r="1530" spans="1:7" x14ac:dyDescent="0.25">
      <c r="A1530" s="94" t="str">
        <f>IF(SPtemplate2!A1530="","",SPtemplate2!A1530)</f>
        <v/>
      </c>
      <c r="B1530" s="94" t="str">
        <f>IF(SPtemplate2!G1530="","",SPtemplate2!G1530)</f>
        <v/>
      </c>
      <c r="C1530" s="94" t="str">
        <f>IF(SPtemplate2!C1530="","",SPtemplate2!C1530)</f>
        <v/>
      </c>
      <c r="D1530" s="94" t="str">
        <f>IF(SPtemplate2!D1530="","", SPtemplate2!D1530)</f>
        <v/>
      </c>
      <c r="E1530" s="94" t="str">
        <f>IF(SPtemplate2!E1530="","",SPtemplate2!E1530)</f>
        <v/>
      </c>
      <c r="F1530" s="94" t="s">
        <v>114</v>
      </c>
      <c r="G1530" s="94" t="str">
        <f>IF(SPtemplate2!C1530="","",SPtemplate2!C1530)</f>
        <v/>
      </c>
    </row>
    <row r="1531" spans="1:7" x14ac:dyDescent="0.25">
      <c r="A1531" s="94" t="str">
        <f>IF(SPtemplate2!A1531="","",SPtemplate2!A1531)</f>
        <v/>
      </c>
      <c r="B1531" s="94" t="str">
        <f>IF(SPtemplate2!G1531="","",SPtemplate2!G1531)</f>
        <v/>
      </c>
      <c r="C1531" s="94" t="str">
        <f>IF(SPtemplate2!C1531="","",SPtemplate2!C1531)</f>
        <v/>
      </c>
      <c r="D1531" s="94" t="str">
        <f>IF(SPtemplate2!D1531="","", SPtemplate2!D1531)</f>
        <v/>
      </c>
      <c r="E1531" s="94" t="str">
        <f>IF(SPtemplate2!E1531="","",SPtemplate2!E1531)</f>
        <v/>
      </c>
      <c r="F1531" s="94" t="s">
        <v>114</v>
      </c>
      <c r="G1531" s="94" t="str">
        <f>IF(SPtemplate2!C1531="","",SPtemplate2!C1531)</f>
        <v/>
      </c>
    </row>
    <row r="1532" spans="1:7" x14ac:dyDescent="0.25">
      <c r="A1532" s="94" t="str">
        <f>IF(SPtemplate2!A1532="","",SPtemplate2!A1532)</f>
        <v/>
      </c>
      <c r="B1532" s="94" t="str">
        <f>IF(SPtemplate2!G1532="","",SPtemplate2!G1532)</f>
        <v/>
      </c>
      <c r="C1532" s="94" t="str">
        <f>IF(SPtemplate2!C1532="","",SPtemplate2!C1532)</f>
        <v/>
      </c>
      <c r="D1532" s="94" t="str">
        <f>IF(SPtemplate2!D1532="","", SPtemplate2!D1532)</f>
        <v/>
      </c>
      <c r="E1532" s="94" t="str">
        <f>IF(SPtemplate2!E1532="","",SPtemplate2!E1532)</f>
        <v/>
      </c>
      <c r="F1532" s="94" t="s">
        <v>114</v>
      </c>
      <c r="G1532" s="94" t="str">
        <f>IF(SPtemplate2!C1532="","",SPtemplate2!C1532)</f>
        <v/>
      </c>
    </row>
    <row r="1533" spans="1:7" x14ac:dyDescent="0.25">
      <c r="A1533" s="94" t="str">
        <f>IF(SPtemplate2!A1533="","",SPtemplate2!A1533)</f>
        <v/>
      </c>
      <c r="B1533" s="94" t="str">
        <f>IF(SPtemplate2!G1533="","",SPtemplate2!G1533)</f>
        <v/>
      </c>
      <c r="C1533" s="94" t="str">
        <f>IF(SPtemplate2!C1533="","",SPtemplate2!C1533)</f>
        <v/>
      </c>
      <c r="D1533" s="94" t="str">
        <f>IF(SPtemplate2!D1533="","", SPtemplate2!D1533)</f>
        <v/>
      </c>
      <c r="E1533" s="94" t="str">
        <f>IF(SPtemplate2!E1533="","",SPtemplate2!E1533)</f>
        <v/>
      </c>
      <c r="F1533" s="94" t="s">
        <v>114</v>
      </c>
      <c r="G1533" s="94" t="str">
        <f>IF(SPtemplate2!C1533="","",SPtemplate2!C1533)</f>
        <v/>
      </c>
    </row>
    <row r="1534" spans="1:7" x14ac:dyDescent="0.25">
      <c r="A1534" s="94" t="str">
        <f>IF(SPtemplate2!A1534="","",SPtemplate2!A1534)</f>
        <v/>
      </c>
      <c r="B1534" s="94" t="str">
        <f>IF(SPtemplate2!G1534="","",SPtemplate2!G1534)</f>
        <v/>
      </c>
      <c r="C1534" s="94" t="str">
        <f>IF(SPtemplate2!C1534="","",SPtemplate2!C1534)</f>
        <v/>
      </c>
      <c r="D1534" s="94" t="str">
        <f>IF(SPtemplate2!D1534="","", SPtemplate2!D1534)</f>
        <v/>
      </c>
      <c r="E1534" s="94" t="str">
        <f>IF(SPtemplate2!E1534="","",SPtemplate2!E1534)</f>
        <v/>
      </c>
      <c r="F1534" s="94" t="s">
        <v>114</v>
      </c>
      <c r="G1534" s="94" t="str">
        <f>IF(SPtemplate2!C1534="","",SPtemplate2!C1534)</f>
        <v/>
      </c>
    </row>
    <row r="1535" spans="1:7" x14ac:dyDescent="0.25">
      <c r="A1535" s="94" t="str">
        <f>IF(SPtemplate2!A1535="","",SPtemplate2!A1535)</f>
        <v/>
      </c>
      <c r="B1535" s="94" t="str">
        <f>IF(SPtemplate2!G1535="","",SPtemplate2!G1535)</f>
        <v/>
      </c>
      <c r="C1535" s="94" t="str">
        <f>IF(SPtemplate2!C1535="","",SPtemplate2!C1535)</f>
        <v/>
      </c>
      <c r="D1535" s="94" t="str">
        <f>IF(SPtemplate2!D1535="","", SPtemplate2!D1535)</f>
        <v/>
      </c>
      <c r="E1535" s="94" t="str">
        <f>IF(SPtemplate2!E1535="","",SPtemplate2!E1535)</f>
        <v/>
      </c>
      <c r="F1535" s="94" t="s">
        <v>114</v>
      </c>
      <c r="G1535" s="94" t="str">
        <f>IF(SPtemplate2!C1535="","",SPtemplate2!C1535)</f>
        <v/>
      </c>
    </row>
    <row r="1536" spans="1:7" x14ac:dyDescent="0.25">
      <c r="A1536" s="94" t="str">
        <f>IF(SPtemplate2!A1536="","",SPtemplate2!A1536)</f>
        <v/>
      </c>
      <c r="B1536" s="94" t="str">
        <f>IF(SPtemplate2!G1536="","",SPtemplate2!G1536)</f>
        <v/>
      </c>
      <c r="C1536" s="94" t="str">
        <f>IF(SPtemplate2!C1536="","",SPtemplate2!C1536)</f>
        <v/>
      </c>
      <c r="D1536" s="94" t="str">
        <f>IF(SPtemplate2!D1536="","", SPtemplate2!D1536)</f>
        <v/>
      </c>
      <c r="E1536" s="94" t="str">
        <f>IF(SPtemplate2!E1536="","",SPtemplate2!E1536)</f>
        <v/>
      </c>
      <c r="F1536" s="94" t="s">
        <v>114</v>
      </c>
      <c r="G1536" s="94" t="str">
        <f>IF(SPtemplate2!C1536="","",SPtemplate2!C1536)</f>
        <v/>
      </c>
    </row>
    <row r="1537" spans="1:7" x14ac:dyDescent="0.25">
      <c r="A1537" s="94" t="str">
        <f>IF(SPtemplate2!A1537="","",SPtemplate2!A1537)</f>
        <v/>
      </c>
      <c r="B1537" s="94" t="str">
        <f>IF(SPtemplate2!G1537="","",SPtemplate2!G1537)</f>
        <v/>
      </c>
      <c r="C1537" s="94" t="str">
        <f>IF(SPtemplate2!C1537="","",SPtemplate2!C1537)</f>
        <v/>
      </c>
      <c r="D1537" s="94" t="str">
        <f>IF(SPtemplate2!D1537="","", SPtemplate2!D1537)</f>
        <v/>
      </c>
      <c r="E1537" s="94" t="str">
        <f>IF(SPtemplate2!E1537="","",SPtemplate2!E1537)</f>
        <v/>
      </c>
      <c r="F1537" s="94" t="s">
        <v>114</v>
      </c>
      <c r="G1537" s="94" t="str">
        <f>IF(SPtemplate2!C1537="","",SPtemplate2!C1537)</f>
        <v/>
      </c>
    </row>
    <row r="1538" spans="1:7" x14ac:dyDescent="0.25">
      <c r="A1538" s="94" t="str">
        <f>IF(SPtemplate2!A1538="","",SPtemplate2!A1538)</f>
        <v/>
      </c>
      <c r="B1538" s="94" t="str">
        <f>IF(SPtemplate2!G1538="","",SPtemplate2!G1538)</f>
        <v/>
      </c>
      <c r="C1538" s="94" t="str">
        <f>IF(SPtemplate2!C1538="","",SPtemplate2!C1538)</f>
        <v/>
      </c>
      <c r="D1538" s="94" t="str">
        <f>IF(SPtemplate2!D1538="","", SPtemplate2!D1538)</f>
        <v/>
      </c>
      <c r="E1538" s="94" t="str">
        <f>IF(SPtemplate2!E1538="","",SPtemplate2!E1538)</f>
        <v/>
      </c>
      <c r="F1538" s="94" t="s">
        <v>114</v>
      </c>
      <c r="G1538" s="94" t="str">
        <f>IF(SPtemplate2!C1538="","",SPtemplate2!C1538)</f>
        <v/>
      </c>
    </row>
    <row r="1539" spans="1:7" x14ac:dyDescent="0.25">
      <c r="A1539" s="94" t="str">
        <f>IF(SPtemplate2!A1539="","",SPtemplate2!A1539)</f>
        <v/>
      </c>
      <c r="B1539" s="94" t="str">
        <f>IF(SPtemplate2!G1539="","",SPtemplate2!G1539)</f>
        <v/>
      </c>
      <c r="C1539" s="94" t="str">
        <f>IF(SPtemplate2!C1539="","",SPtemplate2!C1539)</f>
        <v/>
      </c>
      <c r="D1539" s="94" t="str">
        <f>IF(SPtemplate2!D1539="","", SPtemplate2!D1539)</f>
        <v/>
      </c>
      <c r="E1539" s="94" t="str">
        <f>IF(SPtemplate2!E1539="","",SPtemplate2!E1539)</f>
        <v/>
      </c>
      <c r="F1539" s="94" t="s">
        <v>114</v>
      </c>
      <c r="G1539" s="94" t="str">
        <f>IF(SPtemplate2!C1539="","",SPtemplate2!C1539)</f>
        <v/>
      </c>
    </row>
    <row r="1540" spans="1:7" x14ac:dyDescent="0.25">
      <c r="A1540" s="94" t="str">
        <f>IF(SPtemplate2!A1540="","",SPtemplate2!A1540)</f>
        <v/>
      </c>
      <c r="B1540" s="94" t="str">
        <f>IF(SPtemplate2!G1540="","",SPtemplate2!G1540)</f>
        <v/>
      </c>
      <c r="C1540" s="94" t="str">
        <f>IF(SPtemplate2!C1540="","",SPtemplate2!C1540)</f>
        <v/>
      </c>
      <c r="D1540" s="94" t="str">
        <f>IF(SPtemplate2!D1540="","", SPtemplate2!D1540)</f>
        <v/>
      </c>
      <c r="E1540" s="94" t="str">
        <f>IF(SPtemplate2!E1540="","",SPtemplate2!E1540)</f>
        <v/>
      </c>
      <c r="F1540" s="94" t="s">
        <v>114</v>
      </c>
      <c r="G1540" s="94" t="str">
        <f>IF(SPtemplate2!C1540="","",SPtemplate2!C1540)</f>
        <v/>
      </c>
    </row>
    <row r="1541" spans="1:7" x14ac:dyDescent="0.25">
      <c r="A1541" s="94" t="str">
        <f>IF(SPtemplate2!A1541="","",SPtemplate2!A1541)</f>
        <v/>
      </c>
      <c r="B1541" s="94" t="str">
        <f>IF(SPtemplate2!G1541="","",SPtemplate2!G1541)</f>
        <v/>
      </c>
      <c r="C1541" s="94" t="str">
        <f>IF(SPtemplate2!C1541="","",SPtemplate2!C1541)</f>
        <v/>
      </c>
      <c r="D1541" s="94" t="str">
        <f>IF(SPtemplate2!D1541="","", SPtemplate2!D1541)</f>
        <v/>
      </c>
      <c r="E1541" s="94" t="str">
        <f>IF(SPtemplate2!E1541="","",SPtemplate2!E1541)</f>
        <v/>
      </c>
      <c r="F1541" s="94" t="s">
        <v>114</v>
      </c>
      <c r="G1541" s="94" t="str">
        <f>IF(SPtemplate2!C1541="","",SPtemplate2!C1541)</f>
        <v/>
      </c>
    </row>
    <row r="1542" spans="1:7" x14ac:dyDescent="0.25">
      <c r="A1542" s="94" t="str">
        <f>IF(SPtemplate2!A1542="","",SPtemplate2!A1542)</f>
        <v/>
      </c>
      <c r="B1542" s="94" t="str">
        <f>IF(SPtemplate2!G1542="","",SPtemplate2!G1542)</f>
        <v/>
      </c>
      <c r="C1542" s="94" t="str">
        <f>IF(SPtemplate2!C1542="","",SPtemplate2!C1542)</f>
        <v/>
      </c>
      <c r="D1542" s="94" t="str">
        <f>IF(SPtemplate2!D1542="","", SPtemplate2!D1542)</f>
        <v/>
      </c>
      <c r="E1542" s="94" t="str">
        <f>IF(SPtemplate2!E1542="","",SPtemplate2!E1542)</f>
        <v/>
      </c>
      <c r="F1542" s="94" t="s">
        <v>114</v>
      </c>
      <c r="G1542" s="94" t="str">
        <f>IF(SPtemplate2!C1542="","",SPtemplate2!C1542)</f>
        <v/>
      </c>
    </row>
    <row r="1543" spans="1:7" x14ac:dyDescent="0.25">
      <c r="A1543" s="94" t="str">
        <f>IF(SPtemplate2!A1543="","",SPtemplate2!A1543)</f>
        <v/>
      </c>
      <c r="B1543" s="94" t="str">
        <f>IF(SPtemplate2!G1543="","",SPtemplate2!G1543)</f>
        <v/>
      </c>
      <c r="C1543" s="94" t="str">
        <f>IF(SPtemplate2!C1543="","",SPtemplate2!C1543)</f>
        <v/>
      </c>
      <c r="D1543" s="94" t="str">
        <f>IF(SPtemplate2!D1543="","", SPtemplate2!D1543)</f>
        <v/>
      </c>
      <c r="E1543" s="94" t="str">
        <f>IF(SPtemplate2!E1543="","",SPtemplate2!E1543)</f>
        <v/>
      </c>
      <c r="F1543" s="94" t="s">
        <v>114</v>
      </c>
      <c r="G1543" s="94" t="str">
        <f>IF(SPtemplate2!C1543="","",SPtemplate2!C1543)</f>
        <v/>
      </c>
    </row>
    <row r="1544" spans="1:7" x14ac:dyDescent="0.25">
      <c r="A1544" s="94" t="str">
        <f>IF(SPtemplate2!A1544="","",SPtemplate2!A1544)</f>
        <v/>
      </c>
      <c r="B1544" s="94" t="str">
        <f>IF(SPtemplate2!G1544="","",SPtemplate2!G1544)</f>
        <v/>
      </c>
      <c r="C1544" s="94" t="str">
        <f>IF(SPtemplate2!C1544="","",SPtemplate2!C1544)</f>
        <v/>
      </c>
      <c r="D1544" s="94" t="str">
        <f>IF(SPtemplate2!D1544="","", SPtemplate2!D1544)</f>
        <v/>
      </c>
      <c r="E1544" s="94" t="str">
        <f>IF(SPtemplate2!E1544="","",SPtemplate2!E1544)</f>
        <v/>
      </c>
      <c r="F1544" s="94" t="s">
        <v>114</v>
      </c>
      <c r="G1544" s="94" t="str">
        <f>IF(SPtemplate2!C1544="","",SPtemplate2!C1544)</f>
        <v/>
      </c>
    </row>
    <row r="1545" spans="1:7" x14ac:dyDescent="0.25">
      <c r="A1545" s="94" t="str">
        <f>IF(SPtemplate2!A1545="","",SPtemplate2!A1545)</f>
        <v/>
      </c>
      <c r="B1545" s="94" t="str">
        <f>IF(SPtemplate2!G1545="","",SPtemplate2!G1545)</f>
        <v/>
      </c>
      <c r="C1545" s="94" t="str">
        <f>IF(SPtemplate2!C1545="","",SPtemplate2!C1545)</f>
        <v/>
      </c>
      <c r="D1545" s="94" t="str">
        <f>IF(SPtemplate2!D1545="","", SPtemplate2!D1545)</f>
        <v/>
      </c>
      <c r="E1545" s="94" t="str">
        <f>IF(SPtemplate2!E1545="","",SPtemplate2!E1545)</f>
        <v/>
      </c>
      <c r="F1545" s="94" t="s">
        <v>114</v>
      </c>
      <c r="G1545" s="94" t="str">
        <f>IF(SPtemplate2!C1545="","",SPtemplate2!C1545)</f>
        <v/>
      </c>
    </row>
    <row r="1546" spans="1:7" x14ac:dyDescent="0.25">
      <c r="A1546" s="94" t="str">
        <f>IF(SPtemplate2!A1546="","",SPtemplate2!A1546)</f>
        <v/>
      </c>
      <c r="B1546" s="94" t="str">
        <f>IF(SPtemplate2!G1546="","",SPtemplate2!G1546)</f>
        <v/>
      </c>
      <c r="C1546" s="94" t="str">
        <f>IF(SPtemplate2!C1546="","",SPtemplate2!C1546)</f>
        <v/>
      </c>
      <c r="D1546" s="94" t="str">
        <f>IF(SPtemplate2!D1546="","", SPtemplate2!D1546)</f>
        <v/>
      </c>
      <c r="E1546" s="94" t="str">
        <f>IF(SPtemplate2!E1546="","",SPtemplate2!E1546)</f>
        <v/>
      </c>
      <c r="F1546" s="94" t="s">
        <v>114</v>
      </c>
      <c r="G1546" s="94" t="str">
        <f>IF(SPtemplate2!C1546="","",SPtemplate2!C1546)</f>
        <v/>
      </c>
    </row>
    <row r="1547" spans="1:7" x14ac:dyDescent="0.25">
      <c r="A1547" s="94" t="str">
        <f>IF(SPtemplate2!A1547="","",SPtemplate2!A1547)</f>
        <v/>
      </c>
      <c r="B1547" s="94" t="str">
        <f>IF(SPtemplate2!G1547="","",SPtemplate2!G1547)</f>
        <v/>
      </c>
      <c r="C1547" s="94" t="str">
        <f>IF(SPtemplate2!C1547="","",SPtemplate2!C1547)</f>
        <v/>
      </c>
      <c r="D1547" s="94" t="str">
        <f>IF(SPtemplate2!D1547="","", SPtemplate2!D1547)</f>
        <v/>
      </c>
      <c r="E1547" s="94" t="str">
        <f>IF(SPtemplate2!E1547="","",SPtemplate2!E1547)</f>
        <v/>
      </c>
      <c r="F1547" s="94" t="s">
        <v>114</v>
      </c>
      <c r="G1547" s="94" t="str">
        <f>IF(SPtemplate2!C1547="","",SPtemplate2!C1547)</f>
        <v/>
      </c>
    </row>
    <row r="1548" spans="1:7" x14ac:dyDescent="0.25">
      <c r="A1548" s="94" t="str">
        <f>IF(SPtemplate2!A1548="","",SPtemplate2!A1548)</f>
        <v/>
      </c>
      <c r="B1548" s="94" t="str">
        <f>IF(SPtemplate2!G1548="","",SPtemplate2!G1548)</f>
        <v/>
      </c>
      <c r="C1548" s="94" t="str">
        <f>IF(SPtemplate2!C1548="","",SPtemplate2!C1548)</f>
        <v/>
      </c>
      <c r="D1548" s="94" t="str">
        <f>IF(SPtemplate2!D1548="","", SPtemplate2!D1548)</f>
        <v/>
      </c>
      <c r="E1548" s="94" t="str">
        <f>IF(SPtemplate2!E1548="","",SPtemplate2!E1548)</f>
        <v/>
      </c>
      <c r="F1548" s="94" t="s">
        <v>114</v>
      </c>
      <c r="G1548" s="94" t="str">
        <f>IF(SPtemplate2!C1548="","",SPtemplate2!C1548)</f>
        <v/>
      </c>
    </row>
    <row r="1549" spans="1:7" x14ac:dyDescent="0.25">
      <c r="A1549" s="94" t="str">
        <f>IF(SPtemplate2!A1549="","",SPtemplate2!A1549)</f>
        <v/>
      </c>
      <c r="B1549" s="94" t="str">
        <f>IF(SPtemplate2!G1549="","",SPtemplate2!G1549)</f>
        <v/>
      </c>
      <c r="C1549" s="94" t="str">
        <f>IF(SPtemplate2!C1549="","",SPtemplate2!C1549)</f>
        <v/>
      </c>
      <c r="D1549" s="94" t="str">
        <f>IF(SPtemplate2!D1549="","", SPtemplate2!D1549)</f>
        <v/>
      </c>
      <c r="E1549" s="94" t="str">
        <f>IF(SPtemplate2!E1549="","",SPtemplate2!E1549)</f>
        <v/>
      </c>
      <c r="F1549" s="94" t="s">
        <v>114</v>
      </c>
      <c r="G1549" s="94" t="str">
        <f>IF(SPtemplate2!C1549="","",SPtemplate2!C1549)</f>
        <v/>
      </c>
    </row>
    <row r="1550" spans="1:7" x14ac:dyDescent="0.25">
      <c r="A1550" s="94" t="str">
        <f>IF(SPtemplate2!A1550="","",SPtemplate2!A1550)</f>
        <v/>
      </c>
      <c r="B1550" s="94" t="str">
        <f>IF(SPtemplate2!G1550="","",SPtemplate2!G1550)</f>
        <v/>
      </c>
      <c r="C1550" s="94" t="str">
        <f>IF(SPtemplate2!C1550="","",SPtemplate2!C1550)</f>
        <v/>
      </c>
      <c r="D1550" s="94" t="str">
        <f>IF(SPtemplate2!D1550="","", SPtemplate2!D1550)</f>
        <v/>
      </c>
      <c r="E1550" s="94" t="str">
        <f>IF(SPtemplate2!E1550="","",SPtemplate2!E1550)</f>
        <v/>
      </c>
      <c r="F1550" s="94" t="s">
        <v>114</v>
      </c>
      <c r="G1550" s="94" t="str">
        <f>IF(SPtemplate2!C1550="","",SPtemplate2!C1550)</f>
        <v/>
      </c>
    </row>
    <row r="1551" spans="1:7" x14ac:dyDescent="0.25">
      <c r="A1551" s="94" t="str">
        <f>IF(SPtemplate2!A1551="","",SPtemplate2!A1551)</f>
        <v/>
      </c>
      <c r="B1551" s="94" t="str">
        <f>IF(SPtemplate2!G1551="","",SPtemplate2!G1551)</f>
        <v/>
      </c>
      <c r="C1551" s="94" t="str">
        <f>IF(SPtemplate2!C1551="","",SPtemplate2!C1551)</f>
        <v/>
      </c>
      <c r="D1551" s="94" t="str">
        <f>IF(SPtemplate2!D1551="","", SPtemplate2!D1551)</f>
        <v/>
      </c>
      <c r="E1551" s="94" t="str">
        <f>IF(SPtemplate2!E1551="","",SPtemplate2!E1551)</f>
        <v/>
      </c>
      <c r="F1551" s="94" t="s">
        <v>114</v>
      </c>
      <c r="G1551" s="94" t="str">
        <f>IF(SPtemplate2!C1551="","",SPtemplate2!C1551)</f>
        <v/>
      </c>
    </row>
    <row r="1552" spans="1:7" x14ac:dyDescent="0.25">
      <c r="A1552" s="94" t="str">
        <f>IF(SPtemplate2!A1552="","",SPtemplate2!A1552)</f>
        <v/>
      </c>
      <c r="B1552" s="94" t="str">
        <f>IF(SPtemplate2!G1552="","",SPtemplate2!G1552)</f>
        <v/>
      </c>
      <c r="C1552" s="94" t="str">
        <f>IF(SPtemplate2!C1552="","",SPtemplate2!C1552)</f>
        <v/>
      </c>
      <c r="D1552" s="94" t="str">
        <f>IF(SPtemplate2!D1552="","", SPtemplate2!D1552)</f>
        <v/>
      </c>
      <c r="E1552" s="94" t="str">
        <f>IF(SPtemplate2!E1552="","",SPtemplate2!E1552)</f>
        <v/>
      </c>
      <c r="F1552" s="94" t="s">
        <v>114</v>
      </c>
      <c r="G1552" s="94" t="str">
        <f>IF(SPtemplate2!C1552="","",SPtemplate2!C1552)</f>
        <v/>
      </c>
    </row>
    <row r="1553" spans="1:7" x14ac:dyDescent="0.25">
      <c r="A1553" s="94" t="str">
        <f>IF(SPtemplate2!A1553="","",SPtemplate2!A1553)</f>
        <v/>
      </c>
      <c r="B1553" s="94" t="str">
        <f>IF(SPtemplate2!G1553="","",SPtemplate2!G1553)</f>
        <v/>
      </c>
      <c r="C1553" s="94" t="str">
        <f>IF(SPtemplate2!C1553="","",SPtemplate2!C1553)</f>
        <v/>
      </c>
      <c r="D1553" s="94" t="str">
        <f>IF(SPtemplate2!D1553="","", SPtemplate2!D1553)</f>
        <v/>
      </c>
      <c r="E1553" s="94" t="str">
        <f>IF(SPtemplate2!E1553="","",SPtemplate2!E1553)</f>
        <v/>
      </c>
      <c r="F1553" s="94" t="s">
        <v>114</v>
      </c>
      <c r="G1553" s="94" t="str">
        <f>IF(SPtemplate2!C1553="","",SPtemplate2!C1553)</f>
        <v/>
      </c>
    </row>
    <row r="1554" spans="1:7" x14ac:dyDescent="0.25">
      <c r="A1554" s="94" t="str">
        <f>IF(SPtemplate2!A1554="","",SPtemplate2!A1554)</f>
        <v/>
      </c>
      <c r="B1554" s="94" t="str">
        <f>IF(SPtemplate2!G1554="","",SPtemplate2!G1554)</f>
        <v/>
      </c>
      <c r="C1554" s="94" t="str">
        <f>IF(SPtemplate2!C1554="","",SPtemplate2!C1554)</f>
        <v/>
      </c>
      <c r="D1554" s="94" t="str">
        <f>IF(SPtemplate2!D1554="","", SPtemplate2!D1554)</f>
        <v/>
      </c>
      <c r="E1554" s="94" t="str">
        <f>IF(SPtemplate2!E1554="","",SPtemplate2!E1554)</f>
        <v/>
      </c>
      <c r="F1554" s="94" t="s">
        <v>114</v>
      </c>
      <c r="G1554" s="94" t="str">
        <f>IF(SPtemplate2!C1554="","",SPtemplate2!C1554)</f>
        <v/>
      </c>
    </row>
    <row r="1555" spans="1:7" x14ac:dyDescent="0.25">
      <c r="A1555" s="94" t="str">
        <f>IF(SPtemplate2!A1555="","",SPtemplate2!A1555)</f>
        <v/>
      </c>
      <c r="B1555" s="94" t="str">
        <f>IF(SPtemplate2!G1555="","",SPtemplate2!G1555)</f>
        <v/>
      </c>
      <c r="C1555" s="94" t="str">
        <f>IF(SPtemplate2!C1555="","",SPtemplate2!C1555)</f>
        <v/>
      </c>
      <c r="D1555" s="94" t="str">
        <f>IF(SPtemplate2!D1555="","", SPtemplate2!D1555)</f>
        <v/>
      </c>
      <c r="E1555" s="94" t="str">
        <f>IF(SPtemplate2!E1555="","",SPtemplate2!E1555)</f>
        <v/>
      </c>
      <c r="F1555" s="94" t="s">
        <v>114</v>
      </c>
      <c r="G1555" s="94" t="str">
        <f>IF(SPtemplate2!C1555="","",SPtemplate2!C1555)</f>
        <v/>
      </c>
    </row>
    <row r="1556" spans="1:7" x14ac:dyDescent="0.25">
      <c r="A1556" s="94" t="str">
        <f>IF(SPtemplate2!A1556="","",SPtemplate2!A1556)</f>
        <v/>
      </c>
      <c r="B1556" s="94" t="str">
        <f>IF(SPtemplate2!G1556="","",SPtemplate2!G1556)</f>
        <v/>
      </c>
      <c r="C1556" s="94" t="str">
        <f>IF(SPtemplate2!C1556="","",SPtemplate2!C1556)</f>
        <v/>
      </c>
      <c r="D1556" s="94" t="str">
        <f>IF(SPtemplate2!D1556="","", SPtemplate2!D1556)</f>
        <v/>
      </c>
      <c r="E1556" s="94" t="str">
        <f>IF(SPtemplate2!E1556="","",SPtemplate2!E1556)</f>
        <v/>
      </c>
      <c r="F1556" s="94" t="s">
        <v>114</v>
      </c>
      <c r="G1556" s="94" t="str">
        <f>IF(SPtemplate2!C1556="","",SPtemplate2!C1556)</f>
        <v/>
      </c>
    </row>
    <row r="1557" spans="1:7" x14ac:dyDescent="0.25">
      <c r="A1557" s="94" t="str">
        <f>IF(SPtemplate2!A1557="","",SPtemplate2!A1557)</f>
        <v/>
      </c>
      <c r="B1557" s="94" t="str">
        <f>IF(SPtemplate2!G1557="","",SPtemplate2!G1557)</f>
        <v/>
      </c>
      <c r="C1557" s="94" t="str">
        <f>IF(SPtemplate2!C1557="","",SPtemplate2!C1557)</f>
        <v/>
      </c>
      <c r="D1557" s="94" t="str">
        <f>IF(SPtemplate2!D1557="","", SPtemplate2!D1557)</f>
        <v/>
      </c>
      <c r="E1557" s="94" t="str">
        <f>IF(SPtemplate2!E1557="","",SPtemplate2!E1557)</f>
        <v/>
      </c>
      <c r="F1557" s="94" t="s">
        <v>114</v>
      </c>
      <c r="G1557" s="94" t="str">
        <f>IF(SPtemplate2!C1557="","",SPtemplate2!C1557)</f>
        <v/>
      </c>
    </row>
    <row r="1558" spans="1:7" x14ac:dyDescent="0.25">
      <c r="A1558" s="94" t="str">
        <f>IF(SPtemplate2!A1558="","",SPtemplate2!A1558)</f>
        <v/>
      </c>
      <c r="B1558" s="94" t="str">
        <f>IF(SPtemplate2!G1558="","",SPtemplate2!G1558)</f>
        <v/>
      </c>
      <c r="C1558" s="94" t="str">
        <f>IF(SPtemplate2!C1558="","",SPtemplate2!C1558)</f>
        <v/>
      </c>
      <c r="D1558" s="94" t="str">
        <f>IF(SPtemplate2!D1558="","", SPtemplate2!D1558)</f>
        <v/>
      </c>
      <c r="E1558" s="94" t="str">
        <f>IF(SPtemplate2!E1558="","",SPtemplate2!E1558)</f>
        <v/>
      </c>
      <c r="F1558" s="94" t="s">
        <v>114</v>
      </c>
      <c r="G1558" s="94" t="str">
        <f>IF(SPtemplate2!C1558="","",SPtemplate2!C1558)</f>
        <v/>
      </c>
    </row>
    <row r="1559" spans="1:7" x14ac:dyDescent="0.25">
      <c r="A1559" s="94" t="str">
        <f>IF(SPtemplate2!A1559="","",SPtemplate2!A1559)</f>
        <v/>
      </c>
      <c r="B1559" s="94" t="str">
        <f>IF(SPtemplate2!G1559="","",SPtemplate2!G1559)</f>
        <v/>
      </c>
      <c r="C1559" s="94" t="str">
        <f>IF(SPtemplate2!C1559="","",SPtemplate2!C1559)</f>
        <v/>
      </c>
      <c r="D1559" s="94" t="str">
        <f>IF(SPtemplate2!D1559="","", SPtemplate2!D1559)</f>
        <v/>
      </c>
      <c r="E1559" s="94" t="str">
        <f>IF(SPtemplate2!E1559="","",SPtemplate2!E1559)</f>
        <v/>
      </c>
      <c r="F1559" s="94" t="s">
        <v>114</v>
      </c>
      <c r="G1559" s="94" t="str">
        <f>IF(SPtemplate2!C1559="","",SPtemplate2!C1559)</f>
        <v/>
      </c>
    </row>
    <row r="1560" spans="1:7" x14ac:dyDescent="0.25">
      <c r="A1560" s="94" t="str">
        <f>IF(SPtemplate2!A1560="","",SPtemplate2!A1560)</f>
        <v/>
      </c>
      <c r="B1560" s="94" t="str">
        <f>IF(SPtemplate2!G1560="","",SPtemplate2!G1560)</f>
        <v/>
      </c>
      <c r="C1560" s="94" t="str">
        <f>IF(SPtemplate2!C1560="","",SPtemplate2!C1560)</f>
        <v/>
      </c>
      <c r="D1560" s="94" t="str">
        <f>IF(SPtemplate2!D1560="","", SPtemplate2!D1560)</f>
        <v/>
      </c>
      <c r="E1560" s="94" t="str">
        <f>IF(SPtemplate2!E1560="","",SPtemplate2!E1560)</f>
        <v/>
      </c>
      <c r="F1560" s="94" t="s">
        <v>114</v>
      </c>
      <c r="G1560" s="94" t="str">
        <f>IF(SPtemplate2!C1560="","",SPtemplate2!C1560)</f>
        <v/>
      </c>
    </row>
    <row r="1561" spans="1:7" x14ac:dyDescent="0.25">
      <c r="A1561" s="94" t="str">
        <f>IF(SPtemplate2!A1561="","",SPtemplate2!A1561)</f>
        <v/>
      </c>
      <c r="B1561" s="94" t="str">
        <f>IF(SPtemplate2!G1561="","",SPtemplate2!G1561)</f>
        <v/>
      </c>
      <c r="C1561" s="94" t="str">
        <f>IF(SPtemplate2!C1561="","",SPtemplate2!C1561)</f>
        <v/>
      </c>
      <c r="D1561" s="94" t="str">
        <f>IF(SPtemplate2!D1561="","", SPtemplate2!D1561)</f>
        <v/>
      </c>
      <c r="E1561" s="94" t="str">
        <f>IF(SPtemplate2!E1561="","",SPtemplate2!E1561)</f>
        <v/>
      </c>
      <c r="F1561" s="94" t="s">
        <v>114</v>
      </c>
      <c r="G1561" s="94" t="str">
        <f>IF(SPtemplate2!C1561="","",SPtemplate2!C1561)</f>
        <v/>
      </c>
    </row>
    <row r="1562" spans="1:7" x14ac:dyDescent="0.25">
      <c r="A1562" s="94" t="str">
        <f>IF(SPtemplate2!A1562="","",SPtemplate2!A1562)</f>
        <v/>
      </c>
      <c r="B1562" s="94" t="str">
        <f>IF(SPtemplate2!G1562="","",SPtemplate2!G1562)</f>
        <v/>
      </c>
      <c r="C1562" s="94" t="str">
        <f>IF(SPtemplate2!C1562="","",SPtemplate2!C1562)</f>
        <v/>
      </c>
      <c r="D1562" s="94" t="str">
        <f>IF(SPtemplate2!D1562="","", SPtemplate2!D1562)</f>
        <v/>
      </c>
      <c r="E1562" s="94" t="str">
        <f>IF(SPtemplate2!E1562="","",SPtemplate2!E1562)</f>
        <v/>
      </c>
      <c r="F1562" s="94" t="s">
        <v>114</v>
      </c>
      <c r="G1562" s="94" t="str">
        <f>IF(SPtemplate2!C1562="","",SPtemplate2!C1562)</f>
        <v/>
      </c>
    </row>
    <row r="1563" spans="1:7" x14ac:dyDescent="0.25">
      <c r="A1563" s="94" t="str">
        <f>IF(SPtemplate2!A1563="","",SPtemplate2!A1563)</f>
        <v/>
      </c>
      <c r="B1563" s="94" t="str">
        <f>IF(SPtemplate2!G1563="","",SPtemplate2!G1563)</f>
        <v/>
      </c>
      <c r="C1563" s="94" t="str">
        <f>IF(SPtemplate2!C1563="","",SPtemplate2!C1563)</f>
        <v/>
      </c>
      <c r="D1563" s="94" t="str">
        <f>IF(SPtemplate2!D1563="","", SPtemplate2!D1563)</f>
        <v/>
      </c>
      <c r="E1563" s="94" t="str">
        <f>IF(SPtemplate2!E1563="","",SPtemplate2!E1563)</f>
        <v/>
      </c>
      <c r="F1563" s="94" t="s">
        <v>114</v>
      </c>
      <c r="G1563" s="94" t="str">
        <f>IF(SPtemplate2!C1563="","",SPtemplate2!C1563)</f>
        <v/>
      </c>
    </row>
    <row r="1564" spans="1:7" x14ac:dyDescent="0.25">
      <c r="A1564" s="94" t="str">
        <f>IF(SPtemplate2!A1564="","",SPtemplate2!A1564)</f>
        <v/>
      </c>
      <c r="B1564" s="94" t="str">
        <f>IF(SPtemplate2!G1564="","",SPtemplate2!G1564)</f>
        <v/>
      </c>
      <c r="C1564" s="94" t="str">
        <f>IF(SPtemplate2!C1564="","",SPtemplate2!C1564)</f>
        <v/>
      </c>
      <c r="D1564" s="94" t="str">
        <f>IF(SPtemplate2!D1564="","", SPtemplate2!D1564)</f>
        <v/>
      </c>
      <c r="E1564" s="94" t="str">
        <f>IF(SPtemplate2!E1564="","",SPtemplate2!E1564)</f>
        <v/>
      </c>
      <c r="F1564" s="94" t="s">
        <v>114</v>
      </c>
      <c r="G1564" s="94" t="str">
        <f>IF(SPtemplate2!C1564="","",SPtemplate2!C1564)</f>
        <v/>
      </c>
    </row>
    <row r="1565" spans="1:7" x14ac:dyDescent="0.25">
      <c r="A1565" s="94" t="str">
        <f>IF(SPtemplate2!A1565="","",SPtemplate2!A1565)</f>
        <v/>
      </c>
      <c r="B1565" s="94" t="str">
        <f>IF(SPtemplate2!G1565="","",SPtemplate2!G1565)</f>
        <v/>
      </c>
      <c r="C1565" s="94" t="str">
        <f>IF(SPtemplate2!C1565="","",SPtemplate2!C1565)</f>
        <v/>
      </c>
      <c r="D1565" s="94" t="str">
        <f>IF(SPtemplate2!D1565="","", SPtemplate2!D1565)</f>
        <v/>
      </c>
      <c r="E1565" s="94" t="str">
        <f>IF(SPtemplate2!E1565="","",SPtemplate2!E1565)</f>
        <v/>
      </c>
      <c r="F1565" s="94" t="s">
        <v>114</v>
      </c>
      <c r="G1565" s="94" t="str">
        <f>IF(SPtemplate2!C1565="","",SPtemplate2!C1565)</f>
        <v/>
      </c>
    </row>
    <row r="1566" spans="1:7" x14ac:dyDescent="0.25">
      <c r="A1566" s="94" t="str">
        <f>IF(SPtemplate2!A1566="","",SPtemplate2!A1566)</f>
        <v/>
      </c>
      <c r="B1566" s="94" t="str">
        <f>IF(SPtemplate2!G1566="","",SPtemplate2!G1566)</f>
        <v/>
      </c>
      <c r="C1566" s="94" t="str">
        <f>IF(SPtemplate2!C1566="","",SPtemplate2!C1566)</f>
        <v/>
      </c>
      <c r="D1566" s="94" t="str">
        <f>IF(SPtemplate2!D1566="","", SPtemplate2!D1566)</f>
        <v/>
      </c>
      <c r="E1566" s="94" t="str">
        <f>IF(SPtemplate2!E1566="","",SPtemplate2!E1566)</f>
        <v/>
      </c>
      <c r="F1566" s="94" t="s">
        <v>114</v>
      </c>
      <c r="G1566" s="94" t="str">
        <f>IF(SPtemplate2!C1566="","",SPtemplate2!C1566)</f>
        <v/>
      </c>
    </row>
    <row r="1567" spans="1:7" x14ac:dyDescent="0.25">
      <c r="A1567" s="94" t="str">
        <f>IF(SPtemplate2!A1567="","",SPtemplate2!A1567)</f>
        <v/>
      </c>
      <c r="B1567" s="94" t="str">
        <f>IF(SPtemplate2!G1567="","",SPtemplate2!G1567)</f>
        <v/>
      </c>
      <c r="C1567" s="94" t="str">
        <f>IF(SPtemplate2!C1567="","",SPtemplate2!C1567)</f>
        <v/>
      </c>
      <c r="D1567" s="94" t="str">
        <f>IF(SPtemplate2!D1567="","", SPtemplate2!D1567)</f>
        <v/>
      </c>
      <c r="E1567" s="94" t="str">
        <f>IF(SPtemplate2!E1567="","",SPtemplate2!E1567)</f>
        <v/>
      </c>
      <c r="F1567" s="94" t="s">
        <v>114</v>
      </c>
      <c r="G1567" s="94" t="str">
        <f>IF(SPtemplate2!C1567="","",SPtemplate2!C1567)</f>
        <v/>
      </c>
    </row>
    <row r="1568" spans="1:7" x14ac:dyDescent="0.25">
      <c r="A1568" s="94" t="str">
        <f>IF(SPtemplate2!A1568="","",SPtemplate2!A1568)</f>
        <v/>
      </c>
      <c r="B1568" s="94" t="str">
        <f>IF(SPtemplate2!G1568="","",SPtemplate2!G1568)</f>
        <v/>
      </c>
      <c r="C1568" s="94" t="str">
        <f>IF(SPtemplate2!C1568="","",SPtemplate2!C1568)</f>
        <v/>
      </c>
      <c r="D1568" s="94" t="str">
        <f>IF(SPtemplate2!D1568="","", SPtemplate2!D1568)</f>
        <v/>
      </c>
      <c r="E1568" s="94" t="str">
        <f>IF(SPtemplate2!E1568="","",SPtemplate2!E1568)</f>
        <v/>
      </c>
      <c r="F1568" s="94" t="s">
        <v>114</v>
      </c>
      <c r="G1568" s="94" t="str">
        <f>IF(SPtemplate2!C1568="","",SPtemplate2!C1568)</f>
        <v/>
      </c>
    </row>
    <row r="1569" spans="1:7" x14ac:dyDescent="0.25">
      <c r="A1569" s="94" t="str">
        <f>IF(SPtemplate2!A1569="","",SPtemplate2!A1569)</f>
        <v/>
      </c>
      <c r="B1569" s="94" t="str">
        <f>IF(SPtemplate2!G1569="","",SPtemplate2!G1569)</f>
        <v/>
      </c>
      <c r="C1569" s="94" t="str">
        <f>IF(SPtemplate2!C1569="","",SPtemplate2!C1569)</f>
        <v/>
      </c>
      <c r="D1569" s="94" t="str">
        <f>IF(SPtemplate2!D1569="","", SPtemplate2!D1569)</f>
        <v/>
      </c>
      <c r="E1569" s="94" t="str">
        <f>IF(SPtemplate2!E1569="","",SPtemplate2!E1569)</f>
        <v/>
      </c>
      <c r="F1569" s="94" t="s">
        <v>114</v>
      </c>
      <c r="G1569" s="94" t="str">
        <f>IF(SPtemplate2!C1569="","",SPtemplate2!C1569)</f>
        <v/>
      </c>
    </row>
    <row r="1570" spans="1:7" x14ac:dyDescent="0.25">
      <c r="A1570" s="94" t="str">
        <f>IF(SPtemplate2!A1570="","",SPtemplate2!A1570)</f>
        <v/>
      </c>
      <c r="B1570" s="94" t="str">
        <f>IF(SPtemplate2!G1570="","",SPtemplate2!G1570)</f>
        <v/>
      </c>
      <c r="C1570" s="94" t="str">
        <f>IF(SPtemplate2!C1570="","",SPtemplate2!C1570)</f>
        <v/>
      </c>
      <c r="D1570" s="94" t="str">
        <f>IF(SPtemplate2!D1570="","", SPtemplate2!D1570)</f>
        <v/>
      </c>
      <c r="E1570" s="94" t="str">
        <f>IF(SPtemplate2!E1570="","",SPtemplate2!E1570)</f>
        <v/>
      </c>
      <c r="F1570" s="94" t="s">
        <v>114</v>
      </c>
      <c r="G1570" s="94" t="str">
        <f>IF(SPtemplate2!C1570="","",SPtemplate2!C1570)</f>
        <v/>
      </c>
    </row>
    <row r="1571" spans="1:7" x14ac:dyDescent="0.25">
      <c r="A1571" s="94" t="str">
        <f>IF(SPtemplate2!A1571="","",SPtemplate2!A1571)</f>
        <v/>
      </c>
      <c r="B1571" s="94" t="str">
        <f>IF(SPtemplate2!G1571="","",SPtemplate2!G1571)</f>
        <v/>
      </c>
      <c r="C1571" s="94" t="str">
        <f>IF(SPtemplate2!C1571="","",SPtemplate2!C1571)</f>
        <v/>
      </c>
      <c r="D1571" s="94" t="str">
        <f>IF(SPtemplate2!D1571="","", SPtemplate2!D1571)</f>
        <v/>
      </c>
      <c r="E1571" s="94" t="str">
        <f>IF(SPtemplate2!E1571="","",SPtemplate2!E1571)</f>
        <v/>
      </c>
      <c r="F1571" s="94" t="s">
        <v>114</v>
      </c>
      <c r="G1571" s="94" t="str">
        <f>IF(SPtemplate2!C1571="","",SPtemplate2!C1571)</f>
        <v/>
      </c>
    </row>
    <row r="1572" spans="1:7" x14ac:dyDescent="0.25">
      <c r="A1572" s="94" t="str">
        <f>IF(SPtemplate2!A1572="","",SPtemplate2!A1572)</f>
        <v/>
      </c>
      <c r="B1572" s="94" t="str">
        <f>IF(SPtemplate2!G1572="","",SPtemplate2!G1572)</f>
        <v/>
      </c>
      <c r="C1572" s="94" t="str">
        <f>IF(SPtemplate2!C1572="","",SPtemplate2!C1572)</f>
        <v/>
      </c>
      <c r="D1572" s="94" t="str">
        <f>IF(SPtemplate2!D1572="","", SPtemplate2!D1572)</f>
        <v/>
      </c>
      <c r="E1572" s="94" t="str">
        <f>IF(SPtemplate2!E1572="","",SPtemplate2!E1572)</f>
        <v/>
      </c>
      <c r="F1572" s="94" t="s">
        <v>114</v>
      </c>
      <c r="G1572" s="94" t="str">
        <f>IF(SPtemplate2!C1572="","",SPtemplate2!C1572)</f>
        <v/>
      </c>
    </row>
    <row r="1573" spans="1:7" x14ac:dyDescent="0.25">
      <c r="A1573" s="94" t="str">
        <f>IF(SPtemplate2!A1573="","",SPtemplate2!A1573)</f>
        <v/>
      </c>
      <c r="B1573" s="94" t="str">
        <f>IF(SPtemplate2!G1573="","",SPtemplate2!G1573)</f>
        <v/>
      </c>
      <c r="C1573" s="94" t="str">
        <f>IF(SPtemplate2!C1573="","",SPtemplate2!C1573)</f>
        <v/>
      </c>
      <c r="D1573" s="94" t="str">
        <f>IF(SPtemplate2!D1573="","", SPtemplate2!D1573)</f>
        <v/>
      </c>
      <c r="E1573" s="94" t="str">
        <f>IF(SPtemplate2!E1573="","",SPtemplate2!E1573)</f>
        <v/>
      </c>
      <c r="F1573" s="94" t="s">
        <v>114</v>
      </c>
      <c r="G1573" s="94" t="str">
        <f>IF(SPtemplate2!C1573="","",SPtemplate2!C1573)</f>
        <v/>
      </c>
    </row>
    <row r="1574" spans="1:7" x14ac:dyDescent="0.25">
      <c r="A1574" s="94" t="str">
        <f>IF(SPtemplate2!A1574="","",SPtemplate2!A1574)</f>
        <v/>
      </c>
      <c r="B1574" s="94" t="str">
        <f>IF(SPtemplate2!G1574="","",SPtemplate2!G1574)</f>
        <v/>
      </c>
      <c r="C1574" s="94" t="str">
        <f>IF(SPtemplate2!C1574="","",SPtemplate2!C1574)</f>
        <v/>
      </c>
      <c r="D1574" s="94" t="str">
        <f>IF(SPtemplate2!D1574="","", SPtemplate2!D1574)</f>
        <v/>
      </c>
      <c r="E1574" s="94" t="str">
        <f>IF(SPtemplate2!E1574="","",SPtemplate2!E1574)</f>
        <v/>
      </c>
      <c r="F1574" s="94" t="s">
        <v>114</v>
      </c>
      <c r="G1574" s="94" t="str">
        <f>IF(SPtemplate2!C1574="","",SPtemplate2!C1574)</f>
        <v/>
      </c>
    </row>
    <row r="1575" spans="1:7" x14ac:dyDescent="0.25">
      <c r="A1575" s="94" t="str">
        <f>IF(SPtemplate2!A1575="","",SPtemplate2!A1575)</f>
        <v/>
      </c>
      <c r="B1575" s="94" t="str">
        <f>IF(SPtemplate2!G1575="","",SPtemplate2!G1575)</f>
        <v/>
      </c>
      <c r="C1575" s="94" t="str">
        <f>IF(SPtemplate2!C1575="","",SPtemplate2!C1575)</f>
        <v/>
      </c>
      <c r="D1575" s="94" t="str">
        <f>IF(SPtemplate2!D1575="","", SPtemplate2!D1575)</f>
        <v/>
      </c>
      <c r="E1575" s="94" t="str">
        <f>IF(SPtemplate2!E1575="","",SPtemplate2!E1575)</f>
        <v/>
      </c>
      <c r="F1575" s="94" t="s">
        <v>114</v>
      </c>
      <c r="G1575" s="94" t="str">
        <f>IF(SPtemplate2!C1575="","",SPtemplate2!C1575)</f>
        <v/>
      </c>
    </row>
    <row r="1576" spans="1:7" x14ac:dyDescent="0.25">
      <c r="A1576" s="94" t="str">
        <f>IF(SPtemplate2!A1576="","",SPtemplate2!A1576)</f>
        <v/>
      </c>
      <c r="B1576" s="94" t="str">
        <f>IF(SPtemplate2!G1576="","",SPtemplate2!G1576)</f>
        <v/>
      </c>
      <c r="C1576" s="94" t="str">
        <f>IF(SPtemplate2!C1576="","",SPtemplate2!C1576)</f>
        <v/>
      </c>
      <c r="D1576" s="94" t="str">
        <f>IF(SPtemplate2!D1576="","", SPtemplate2!D1576)</f>
        <v/>
      </c>
      <c r="E1576" s="94" t="str">
        <f>IF(SPtemplate2!E1576="","",SPtemplate2!E1576)</f>
        <v/>
      </c>
      <c r="F1576" s="94" t="s">
        <v>114</v>
      </c>
      <c r="G1576" s="94" t="str">
        <f>IF(SPtemplate2!C1576="","",SPtemplate2!C1576)</f>
        <v/>
      </c>
    </row>
    <row r="1577" spans="1:7" x14ac:dyDescent="0.25">
      <c r="A1577" s="94" t="str">
        <f>IF(SPtemplate2!A1577="","",SPtemplate2!A1577)</f>
        <v/>
      </c>
      <c r="B1577" s="94" t="str">
        <f>IF(SPtemplate2!G1577="","",SPtemplate2!G1577)</f>
        <v/>
      </c>
      <c r="C1577" s="94" t="str">
        <f>IF(SPtemplate2!C1577="","",SPtemplate2!C1577)</f>
        <v/>
      </c>
      <c r="D1577" s="94" t="str">
        <f>IF(SPtemplate2!D1577="","", SPtemplate2!D1577)</f>
        <v/>
      </c>
      <c r="E1577" s="94" t="str">
        <f>IF(SPtemplate2!E1577="","",SPtemplate2!E1577)</f>
        <v/>
      </c>
      <c r="F1577" s="94" t="s">
        <v>114</v>
      </c>
      <c r="G1577" s="94" t="str">
        <f>IF(SPtemplate2!C1577="","",SPtemplate2!C1577)</f>
        <v/>
      </c>
    </row>
    <row r="1578" spans="1:7" x14ac:dyDescent="0.25">
      <c r="A1578" s="94" t="str">
        <f>IF(SPtemplate2!A1578="","",SPtemplate2!A1578)</f>
        <v/>
      </c>
      <c r="B1578" s="94" t="str">
        <f>IF(SPtemplate2!G1578="","",SPtemplate2!G1578)</f>
        <v/>
      </c>
      <c r="C1578" s="94" t="str">
        <f>IF(SPtemplate2!C1578="","",SPtemplate2!C1578)</f>
        <v/>
      </c>
      <c r="D1578" s="94" t="str">
        <f>IF(SPtemplate2!D1578="","", SPtemplate2!D1578)</f>
        <v/>
      </c>
      <c r="E1578" s="94" t="str">
        <f>IF(SPtemplate2!E1578="","",SPtemplate2!E1578)</f>
        <v/>
      </c>
      <c r="F1578" s="94" t="s">
        <v>114</v>
      </c>
      <c r="G1578" s="94" t="str">
        <f>IF(SPtemplate2!C1578="","",SPtemplate2!C1578)</f>
        <v/>
      </c>
    </row>
    <row r="1579" spans="1:7" x14ac:dyDescent="0.25">
      <c r="A1579" s="94" t="str">
        <f>IF(SPtemplate2!A1579="","",SPtemplate2!A1579)</f>
        <v/>
      </c>
      <c r="B1579" s="94" t="str">
        <f>IF(SPtemplate2!G1579="","",SPtemplate2!G1579)</f>
        <v/>
      </c>
      <c r="C1579" s="94" t="str">
        <f>IF(SPtemplate2!C1579="","",SPtemplate2!C1579)</f>
        <v/>
      </c>
      <c r="D1579" s="94" t="str">
        <f>IF(SPtemplate2!D1579="","", SPtemplate2!D1579)</f>
        <v/>
      </c>
      <c r="E1579" s="94" t="str">
        <f>IF(SPtemplate2!E1579="","",SPtemplate2!E1579)</f>
        <v/>
      </c>
      <c r="F1579" s="94" t="s">
        <v>114</v>
      </c>
      <c r="G1579" s="94" t="str">
        <f>IF(SPtemplate2!C1579="","",SPtemplate2!C1579)</f>
        <v/>
      </c>
    </row>
    <row r="1580" spans="1:7" x14ac:dyDescent="0.25">
      <c r="A1580" s="94" t="str">
        <f>IF(SPtemplate2!A1580="","",SPtemplate2!A1580)</f>
        <v/>
      </c>
      <c r="B1580" s="94" t="str">
        <f>IF(SPtemplate2!G1580="","",SPtemplate2!G1580)</f>
        <v/>
      </c>
      <c r="C1580" s="94" t="str">
        <f>IF(SPtemplate2!C1580="","",SPtemplate2!C1580)</f>
        <v/>
      </c>
      <c r="D1580" s="94" t="str">
        <f>IF(SPtemplate2!D1580="","", SPtemplate2!D1580)</f>
        <v/>
      </c>
      <c r="E1580" s="94" t="str">
        <f>IF(SPtemplate2!E1580="","",SPtemplate2!E1580)</f>
        <v/>
      </c>
      <c r="F1580" s="94" t="s">
        <v>114</v>
      </c>
      <c r="G1580" s="94" t="str">
        <f>IF(SPtemplate2!C1580="","",SPtemplate2!C1580)</f>
        <v/>
      </c>
    </row>
    <row r="1581" spans="1:7" x14ac:dyDescent="0.25">
      <c r="A1581" s="94" t="str">
        <f>IF(SPtemplate2!A1581="","",SPtemplate2!A1581)</f>
        <v/>
      </c>
      <c r="B1581" s="94" t="str">
        <f>IF(SPtemplate2!G1581="","",SPtemplate2!G1581)</f>
        <v/>
      </c>
      <c r="C1581" s="94" t="str">
        <f>IF(SPtemplate2!C1581="","",SPtemplate2!C1581)</f>
        <v/>
      </c>
      <c r="D1581" s="94" t="str">
        <f>IF(SPtemplate2!D1581="","", SPtemplate2!D1581)</f>
        <v/>
      </c>
      <c r="E1581" s="94" t="str">
        <f>IF(SPtemplate2!E1581="","",SPtemplate2!E1581)</f>
        <v/>
      </c>
      <c r="F1581" s="94" t="s">
        <v>114</v>
      </c>
      <c r="G1581" s="94" t="str">
        <f>IF(SPtemplate2!C1581="","",SPtemplate2!C1581)</f>
        <v/>
      </c>
    </row>
    <row r="1582" spans="1:7" x14ac:dyDescent="0.25">
      <c r="A1582" s="94" t="str">
        <f>IF(SPtemplate2!A1582="","",SPtemplate2!A1582)</f>
        <v/>
      </c>
      <c r="B1582" s="94" t="str">
        <f>IF(SPtemplate2!G1582="","",SPtemplate2!G1582)</f>
        <v/>
      </c>
      <c r="C1582" s="94" t="str">
        <f>IF(SPtemplate2!C1582="","",SPtemplate2!C1582)</f>
        <v/>
      </c>
      <c r="D1582" s="94" t="str">
        <f>IF(SPtemplate2!D1582="","", SPtemplate2!D1582)</f>
        <v/>
      </c>
      <c r="E1582" s="94" t="str">
        <f>IF(SPtemplate2!E1582="","",SPtemplate2!E1582)</f>
        <v/>
      </c>
      <c r="F1582" s="94" t="s">
        <v>114</v>
      </c>
      <c r="G1582" s="94" t="str">
        <f>IF(SPtemplate2!C1582="","",SPtemplate2!C1582)</f>
        <v/>
      </c>
    </row>
    <row r="1583" spans="1:7" x14ac:dyDescent="0.25">
      <c r="A1583" s="94" t="str">
        <f>IF(SPtemplate2!A1583="","",SPtemplate2!A1583)</f>
        <v/>
      </c>
      <c r="B1583" s="94" t="str">
        <f>IF(SPtemplate2!G1583="","",SPtemplate2!G1583)</f>
        <v/>
      </c>
      <c r="C1583" s="94" t="str">
        <f>IF(SPtemplate2!C1583="","",SPtemplate2!C1583)</f>
        <v/>
      </c>
      <c r="D1583" s="94" t="str">
        <f>IF(SPtemplate2!D1583="","", SPtemplate2!D1583)</f>
        <v/>
      </c>
      <c r="E1583" s="94" t="str">
        <f>IF(SPtemplate2!E1583="","",SPtemplate2!E1583)</f>
        <v/>
      </c>
      <c r="F1583" s="94" t="s">
        <v>114</v>
      </c>
      <c r="G1583" s="94" t="str">
        <f>IF(SPtemplate2!C1583="","",SPtemplate2!C1583)</f>
        <v/>
      </c>
    </row>
    <row r="1584" spans="1:7" x14ac:dyDescent="0.25">
      <c r="A1584" s="94" t="str">
        <f>IF(SPtemplate2!A1584="","",SPtemplate2!A1584)</f>
        <v/>
      </c>
      <c r="B1584" s="94" t="str">
        <f>IF(SPtemplate2!G1584="","",SPtemplate2!G1584)</f>
        <v/>
      </c>
      <c r="C1584" s="94" t="str">
        <f>IF(SPtemplate2!C1584="","",SPtemplate2!C1584)</f>
        <v/>
      </c>
      <c r="D1584" s="94" t="str">
        <f>IF(SPtemplate2!D1584="","", SPtemplate2!D1584)</f>
        <v/>
      </c>
      <c r="E1584" s="94" t="str">
        <f>IF(SPtemplate2!E1584="","",SPtemplate2!E1584)</f>
        <v/>
      </c>
      <c r="F1584" s="94" t="s">
        <v>114</v>
      </c>
      <c r="G1584" s="94" t="str">
        <f>IF(SPtemplate2!C1584="","",SPtemplate2!C1584)</f>
        <v/>
      </c>
    </row>
    <row r="1585" spans="1:7" x14ac:dyDescent="0.25">
      <c r="A1585" s="94" t="str">
        <f>IF(SPtemplate2!A1585="","",SPtemplate2!A1585)</f>
        <v/>
      </c>
      <c r="B1585" s="94" t="str">
        <f>IF(SPtemplate2!G1585="","",SPtemplate2!G1585)</f>
        <v/>
      </c>
      <c r="C1585" s="94" t="str">
        <f>IF(SPtemplate2!C1585="","",SPtemplate2!C1585)</f>
        <v/>
      </c>
      <c r="D1585" s="94" t="str">
        <f>IF(SPtemplate2!D1585="","", SPtemplate2!D1585)</f>
        <v/>
      </c>
      <c r="E1585" s="94" t="str">
        <f>IF(SPtemplate2!E1585="","",SPtemplate2!E1585)</f>
        <v/>
      </c>
      <c r="F1585" s="94" t="s">
        <v>114</v>
      </c>
      <c r="G1585" s="94" t="str">
        <f>IF(SPtemplate2!C1585="","",SPtemplate2!C1585)</f>
        <v/>
      </c>
    </row>
    <row r="1586" spans="1:7" x14ac:dyDescent="0.25">
      <c r="A1586" s="94" t="str">
        <f>IF(SPtemplate2!A1586="","",SPtemplate2!A1586)</f>
        <v/>
      </c>
      <c r="B1586" s="94" t="str">
        <f>IF(SPtemplate2!G1586="","",SPtemplate2!G1586)</f>
        <v/>
      </c>
      <c r="C1586" s="94" t="str">
        <f>IF(SPtemplate2!C1586="","",SPtemplate2!C1586)</f>
        <v/>
      </c>
      <c r="D1586" s="94" t="str">
        <f>IF(SPtemplate2!D1586="","", SPtemplate2!D1586)</f>
        <v/>
      </c>
      <c r="E1586" s="94" t="str">
        <f>IF(SPtemplate2!E1586="","",SPtemplate2!E1586)</f>
        <v/>
      </c>
      <c r="F1586" s="94" t="s">
        <v>114</v>
      </c>
      <c r="G1586" s="94" t="str">
        <f>IF(SPtemplate2!C1586="","",SPtemplate2!C1586)</f>
        <v/>
      </c>
    </row>
    <row r="1587" spans="1:7" x14ac:dyDescent="0.25">
      <c r="A1587" s="94" t="str">
        <f>IF(SPtemplate2!A1587="","",SPtemplate2!A1587)</f>
        <v/>
      </c>
      <c r="B1587" s="94" t="str">
        <f>IF(SPtemplate2!G1587="","",SPtemplate2!G1587)</f>
        <v/>
      </c>
      <c r="C1587" s="94" t="str">
        <f>IF(SPtemplate2!C1587="","",SPtemplate2!C1587)</f>
        <v/>
      </c>
      <c r="D1587" s="94" t="str">
        <f>IF(SPtemplate2!D1587="","", SPtemplate2!D1587)</f>
        <v/>
      </c>
      <c r="E1587" s="94" t="str">
        <f>IF(SPtemplate2!E1587="","",SPtemplate2!E1587)</f>
        <v/>
      </c>
      <c r="F1587" s="94" t="s">
        <v>114</v>
      </c>
      <c r="G1587" s="94" t="str">
        <f>IF(SPtemplate2!C1587="","",SPtemplate2!C1587)</f>
        <v/>
      </c>
    </row>
    <row r="1588" spans="1:7" x14ac:dyDescent="0.25">
      <c r="A1588" s="94" t="str">
        <f>IF(SPtemplate2!A1588="","",SPtemplate2!A1588)</f>
        <v/>
      </c>
      <c r="B1588" s="94" t="str">
        <f>IF(SPtemplate2!G1588="","",SPtemplate2!G1588)</f>
        <v/>
      </c>
      <c r="C1588" s="94" t="str">
        <f>IF(SPtemplate2!C1588="","",SPtemplate2!C1588)</f>
        <v/>
      </c>
      <c r="D1588" s="94" t="str">
        <f>IF(SPtemplate2!D1588="","", SPtemplate2!D1588)</f>
        <v/>
      </c>
      <c r="E1588" s="94" t="str">
        <f>IF(SPtemplate2!E1588="","",SPtemplate2!E1588)</f>
        <v/>
      </c>
      <c r="F1588" s="94" t="s">
        <v>114</v>
      </c>
      <c r="G1588" s="94" t="str">
        <f>IF(SPtemplate2!C1588="","",SPtemplate2!C1588)</f>
        <v/>
      </c>
    </row>
    <row r="1589" spans="1:7" x14ac:dyDescent="0.25">
      <c r="A1589" s="94" t="str">
        <f>IF(SPtemplate2!A1589="","",SPtemplate2!A1589)</f>
        <v/>
      </c>
      <c r="B1589" s="94" t="str">
        <f>IF(SPtemplate2!G1589="","",SPtemplate2!G1589)</f>
        <v/>
      </c>
      <c r="C1589" s="94" t="str">
        <f>IF(SPtemplate2!C1589="","",SPtemplate2!C1589)</f>
        <v/>
      </c>
      <c r="D1589" s="94" t="str">
        <f>IF(SPtemplate2!D1589="","", SPtemplate2!D1589)</f>
        <v/>
      </c>
      <c r="E1589" s="94" t="str">
        <f>IF(SPtemplate2!E1589="","",SPtemplate2!E1589)</f>
        <v/>
      </c>
      <c r="F1589" s="94" t="s">
        <v>114</v>
      </c>
      <c r="G1589" s="94" t="str">
        <f>IF(SPtemplate2!C1589="","",SPtemplate2!C1589)</f>
        <v/>
      </c>
    </row>
    <row r="1590" spans="1:7" x14ac:dyDescent="0.25">
      <c r="A1590" s="94" t="str">
        <f>IF(SPtemplate2!A1590="","",SPtemplate2!A1590)</f>
        <v/>
      </c>
      <c r="B1590" s="94" t="str">
        <f>IF(SPtemplate2!G1590="","",SPtemplate2!G1590)</f>
        <v/>
      </c>
      <c r="C1590" s="94" t="str">
        <f>IF(SPtemplate2!C1590="","",SPtemplate2!C1590)</f>
        <v/>
      </c>
      <c r="D1590" s="94" t="str">
        <f>IF(SPtemplate2!D1590="","", SPtemplate2!D1590)</f>
        <v/>
      </c>
      <c r="E1590" s="94" t="str">
        <f>IF(SPtemplate2!E1590="","",SPtemplate2!E1590)</f>
        <v/>
      </c>
      <c r="F1590" s="94" t="s">
        <v>114</v>
      </c>
      <c r="G1590" s="94" t="str">
        <f>IF(SPtemplate2!C1590="","",SPtemplate2!C1590)</f>
        <v/>
      </c>
    </row>
    <row r="1591" spans="1:7" x14ac:dyDescent="0.25">
      <c r="A1591" s="94" t="str">
        <f>IF(SPtemplate2!A1591="","",SPtemplate2!A1591)</f>
        <v/>
      </c>
      <c r="B1591" s="94" t="str">
        <f>IF(SPtemplate2!G1591="","",SPtemplate2!G1591)</f>
        <v/>
      </c>
      <c r="C1591" s="94" t="str">
        <f>IF(SPtemplate2!C1591="","",SPtemplate2!C1591)</f>
        <v/>
      </c>
      <c r="D1591" s="94" t="str">
        <f>IF(SPtemplate2!D1591="","", SPtemplate2!D1591)</f>
        <v/>
      </c>
      <c r="E1591" s="94" t="str">
        <f>IF(SPtemplate2!E1591="","",SPtemplate2!E1591)</f>
        <v/>
      </c>
      <c r="F1591" s="94" t="s">
        <v>114</v>
      </c>
      <c r="G1591" s="94" t="str">
        <f>IF(SPtemplate2!C1591="","",SPtemplate2!C1591)</f>
        <v/>
      </c>
    </row>
    <row r="1592" spans="1:7" x14ac:dyDescent="0.25">
      <c r="A1592" s="94" t="str">
        <f>IF(SPtemplate2!A1592="","",SPtemplate2!A1592)</f>
        <v/>
      </c>
      <c r="B1592" s="94" t="str">
        <f>IF(SPtemplate2!G1592="","",SPtemplate2!G1592)</f>
        <v/>
      </c>
      <c r="C1592" s="94" t="str">
        <f>IF(SPtemplate2!C1592="","",SPtemplate2!C1592)</f>
        <v/>
      </c>
      <c r="D1592" s="94" t="str">
        <f>IF(SPtemplate2!D1592="","", SPtemplate2!D1592)</f>
        <v/>
      </c>
      <c r="E1592" s="94" t="str">
        <f>IF(SPtemplate2!E1592="","",SPtemplate2!E1592)</f>
        <v/>
      </c>
      <c r="F1592" s="94" t="s">
        <v>114</v>
      </c>
      <c r="G1592" s="94" t="str">
        <f>IF(SPtemplate2!C1592="","",SPtemplate2!C1592)</f>
        <v/>
      </c>
    </row>
    <row r="1593" spans="1:7" x14ac:dyDescent="0.25">
      <c r="A1593" s="94" t="str">
        <f>IF(SPtemplate2!A1593="","",SPtemplate2!A1593)</f>
        <v/>
      </c>
      <c r="B1593" s="94" t="str">
        <f>IF(SPtemplate2!G1593="","",SPtemplate2!G1593)</f>
        <v/>
      </c>
      <c r="C1593" s="94" t="str">
        <f>IF(SPtemplate2!C1593="","",SPtemplate2!C1593)</f>
        <v/>
      </c>
      <c r="D1593" s="94" t="str">
        <f>IF(SPtemplate2!D1593="","", SPtemplate2!D1593)</f>
        <v/>
      </c>
      <c r="E1593" s="94" t="str">
        <f>IF(SPtemplate2!E1593="","",SPtemplate2!E1593)</f>
        <v/>
      </c>
      <c r="F1593" s="94" t="s">
        <v>114</v>
      </c>
      <c r="G1593" s="94" t="str">
        <f>IF(SPtemplate2!C1593="","",SPtemplate2!C1593)</f>
        <v/>
      </c>
    </row>
    <row r="1594" spans="1:7" x14ac:dyDescent="0.25">
      <c r="A1594" s="94" t="str">
        <f>IF(SPtemplate2!A1594="","",SPtemplate2!A1594)</f>
        <v/>
      </c>
      <c r="B1594" s="94" t="str">
        <f>IF(SPtemplate2!G1594="","",SPtemplate2!G1594)</f>
        <v/>
      </c>
      <c r="C1594" s="94" t="str">
        <f>IF(SPtemplate2!C1594="","",SPtemplate2!C1594)</f>
        <v/>
      </c>
      <c r="D1594" s="94" t="str">
        <f>IF(SPtemplate2!D1594="","", SPtemplate2!D1594)</f>
        <v/>
      </c>
      <c r="E1594" s="94" t="str">
        <f>IF(SPtemplate2!E1594="","",SPtemplate2!E1594)</f>
        <v/>
      </c>
      <c r="F1594" s="94" t="s">
        <v>114</v>
      </c>
      <c r="G1594" s="94" t="str">
        <f>IF(SPtemplate2!C1594="","",SPtemplate2!C1594)</f>
        <v/>
      </c>
    </row>
    <row r="1595" spans="1:7" x14ac:dyDescent="0.25">
      <c r="A1595" s="94" t="str">
        <f>IF(SPtemplate2!A1595="","",SPtemplate2!A1595)</f>
        <v/>
      </c>
      <c r="B1595" s="94" t="str">
        <f>IF(SPtemplate2!G1595="","",SPtemplate2!G1595)</f>
        <v/>
      </c>
      <c r="C1595" s="94" t="str">
        <f>IF(SPtemplate2!C1595="","",SPtemplate2!C1595)</f>
        <v/>
      </c>
      <c r="D1595" s="94" t="str">
        <f>IF(SPtemplate2!D1595="","", SPtemplate2!D1595)</f>
        <v/>
      </c>
      <c r="E1595" s="94" t="str">
        <f>IF(SPtemplate2!E1595="","",SPtemplate2!E1595)</f>
        <v/>
      </c>
      <c r="F1595" s="94" t="s">
        <v>114</v>
      </c>
      <c r="G1595" s="94" t="str">
        <f>IF(SPtemplate2!C1595="","",SPtemplate2!C1595)</f>
        <v/>
      </c>
    </row>
    <row r="1596" spans="1:7" x14ac:dyDescent="0.25">
      <c r="A1596" s="94" t="str">
        <f>IF(SPtemplate2!A1596="","",SPtemplate2!A1596)</f>
        <v/>
      </c>
      <c r="B1596" s="94" t="str">
        <f>IF(SPtemplate2!G1596="","",SPtemplate2!G1596)</f>
        <v/>
      </c>
      <c r="C1596" s="94" t="str">
        <f>IF(SPtemplate2!C1596="","",SPtemplate2!C1596)</f>
        <v/>
      </c>
      <c r="D1596" s="94" t="str">
        <f>IF(SPtemplate2!D1596="","", SPtemplate2!D1596)</f>
        <v/>
      </c>
      <c r="E1596" s="94" t="str">
        <f>IF(SPtemplate2!E1596="","",SPtemplate2!E1596)</f>
        <v/>
      </c>
      <c r="F1596" s="94" t="s">
        <v>114</v>
      </c>
      <c r="G1596" s="94" t="str">
        <f>IF(SPtemplate2!C1596="","",SPtemplate2!C1596)</f>
        <v/>
      </c>
    </row>
    <row r="1597" spans="1:7" x14ac:dyDescent="0.25">
      <c r="A1597" s="94" t="str">
        <f>IF(SPtemplate2!A1597="","",SPtemplate2!A1597)</f>
        <v/>
      </c>
      <c r="B1597" s="94" t="str">
        <f>IF(SPtemplate2!G1597="","",SPtemplate2!G1597)</f>
        <v/>
      </c>
      <c r="C1597" s="94" t="str">
        <f>IF(SPtemplate2!C1597="","",SPtemplate2!C1597)</f>
        <v/>
      </c>
      <c r="D1597" s="94" t="str">
        <f>IF(SPtemplate2!D1597="","", SPtemplate2!D1597)</f>
        <v/>
      </c>
      <c r="E1597" s="94" t="str">
        <f>IF(SPtemplate2!E1597="","",SPtemplate2!E1597)</f>
        <v/>
      </c>
      <c r="F1597" s="94" t="s">
        <v>114</v>
      </c>
      <c r="G1597" s="94" t="str">
        <f>IF(SPtemplate2!C1597="","",SPtemplate2!C1597)</f>
        <v/>
      </c>
    </row>
    <row r="1598" spans="1:7" x14ac:dyDescent="0.25">
      <c r="A1598" s="94" t="str">
        <f>IF(SPtemplate2!A1598="","",SPtemplate2!A1598)</f>
        <v/>
      </c>
      <c r="B1598" s="94" t="str">
        <f>IF(SPtemplate2!G1598="","",SPtemplate2!G1598)</f>
        <v/>
      </c>
      <c r="C1598" s="94" t="str">
        <f>IF(SPtemplate2!C1598="","",SPtemplate2!C1598)</f>
        <v/>
      </c>
      <c r="D1598" s="94" t="str">
        <f>IF(SPtemplate2!D1598="","", SPtemplate2!D1598)</f>
        <v/>
      </c>
      <c r="E1598" s="94" t="str">
        <f>IF(SPtemplate2!E1598="","",SPtemplate2!E1598)</f>
        <v/>
      </c>
      <c r="F1598" s="94" t="s">
        <v>114</v>
      </c>
      <c r="G1598" s="94" t="str">
        <f>IF(SPtemplate2!C1598="","",SPtemplate2!C1598)</f>
        <v/>
      </c>
    </row>
    <row r="1599" spans="1:7" x14ac:dyDescent="0.25">
      <c r="A1599" s="94" t="str">
        <f>IF(SPtemplate2!A1599="","",SPtemplate2!A1599)</f>
        <v/>
      </c>
      <c r="B1599" s="94" t="str">
        <f>IF(SPtemplate2!G1599="","",SPtemplate2!G1599)</f>
        <v/>
      </c>
      <c r="C1599" s="94" t="str">
        <f>IF(SPtemplate2!C1599="","",SPtemplate2!C1599)</f>
        <v/>
      </c>
      <c r="D1599" s="94" t="str">
        <f>IF(SPtemplate2!D1599="","", SPtemplate2!D1599)</f>
        <v/>
      </c>
      <c r="E1599" s="94" t="str">
        <f>IF(SPtemplate2!E1599="","",SPtemplate2!E1599)</f>
        <v/>
      </c>
      <c r="F1599" s="94" t="s">
        <v>114</v>
      </c>
      <c r="G1599" s="94" t="str">
        <f>IF(SPtemplate2!C1599="","",SPtemplate2!C1599)</f>
        <v/>
      </c>
    </row>
    <row r="1600" spans="1:7" x14ac:dyDescent="0.25">
      <c r="A1600" s="94" t="str">
        <f>IF(SPtemplate2!A1600="","",SPtemplate2!A1600)</f>
        <v/>
      </c>
      <c r="B1600" s="94" t="str">
        <f>IF(SPtemplate2!G1600="","",SPtemplate2!G1600)</f>
        <v/>
      </c>
      <c r="C1600" s="94" t="str">
        <f>IF(SPtemplate2!C1600="","",SPtemplate2!C1600)</f>
        <v/>
      </c>
      <c r="D1600" s="94" t="str">
        <f>IF(SPtemplate2!D1600="","", SPtemplate2!D1600)</f>
        <v/>
      </c>
      <c r="E1600" s="94" t="str">
        <f>IF(SPtemplate2!E1600="","",SPtemplate2!E1600)</f>
        <v/>
      </c>
      <c r="F1600" s="94" t="s">
        <v>114</v>
      </c>
      <c r="G1600" s="94" t="str">
        <f>IF(SPtemplate2!C1600="","",SPtemplate2!C1600)</f>
        <v/>
      </c>
    </row>
    <row r="1601" spans="1:7" x14ac:dyDescent="0.25">
      <c r="A1601" s="94" t="str">
        <f>IF(SPtemplate2!A1601="","",SPtemplate2!A1601)</f>
        <v/>
      </c>
      <c r="B1601" s="94" t="str">
        <f>IF(SPtemplate2!G1601="","",SPtemplate2!G1601)</f>
        <v/>
      </c>
      <c r="C1601" s="94" t="str">
        <f>IF(SPtemplate2!C1601="","",SPtemplate2!C1601)</f>
        <v/>
      </c>
      <c r="D1601" s="94" t="str">
        <f>IF(SPtemplate2!D1601="","", SPtemplate2!D1601)</f>
        <v/>
      </c>
      <c r="E1601" s="94" t="str">
        <f>IF(SPtemplate2!E1601="","",SPtemplate2!E1601)</f>
        <v/>
      </c>
      <c r="F1601" s="94" t="s">
        <v>114</v>
      </c>
      <c r="G1601" s="94" t="str">
        <f>IF(SPtemplate2!C1601="","",SPtemplate2!C1601)</f>
        <v/>
      </c>
    </row>
    <row r="1602" spans="1:7" x14ac:dyDescent="0.25">
      <c r="A1602" s="94" t="str">
        <f>IF(SPtemplate2!A1602="","",SPtemplate2!A1602)</f>
        <v/>
      </c>
      <c r="B1602" s="94" t="str">
        <f>IF(SPtemplate2!G1602="","",SPtemplate2!G1602)</f>
        <v/>
      </c>
      <c r="C1602" s="94" t="str">
        <f>IF(SPtemplate2!C1602="","",SPtemplate2!C1602)</f>
        <v/>
      </c>
      <c r="D1602" s="94" t="str">
        <f>IF(SPtemplate2!D1602="","", SPtemplate2!D1602)</f>
        <v/>
      </c>
      <c r="E1602" s="94" t="str">
        <f>IF(SPtemplate2!E1602="","",SPtemplate2!E1602)</f>
        <v/>
      </c>
      <c r="F1602" s="94" t="s">
        <v>114</v>
      </c>
      <c r="G1602" s="94" t="str">
        <f>IF(SPtemplate2!C1602="","",SPtemplate2!C1602)</f>
        <v/>
      </c>
    </row>
    <row r="1603" spans="1:7" x14ac:dyDescent="0.25">
      <c r="A1603" s="94" t="str">
        <f>IF(SPtemplate2!A1603="","",SPtemplate2!A1603)</f>
        <v/>
      </c>
      <c r="B1603" s="94" t="str">
        <f>IF(SPtemplate2!G1603="","",SPtemplate2!G1603)</f>
        <v/>
      </c>
      <c r="C1603" s="94" t="str">
        <f>IF(SPtemplate2!C1603="","",SPtemplate2!C1603)</f>
        <v/>
      </c>
      <c r="D1603" s="94" t="str">
        <f>IF(SPtemplate2!D1603="","", SPtemplate2!D1603)</f>
        <v/>
      </c>
      <c r="E1603" s="94" t="str">
        <f>IF(SPtemplate2!E1603="","",SPtemplate2!E1603)</f>
        <v/>
      </c>
      <c r="F1603" s="94" t="s">
        <v>114</v>
      </c>
      <c r="G1603" s="94" t="str">
        <f>IF(SPtemplate2!C1603="","",SPtemplate2!C1603)</f>
        <v/>
      </c>
    </row>
    <row r="1604" spans="1:7" x14ac:dyDescent="0.25">
      <c r="A1604" s="94" t="str">
        <f>IF(SPtemplate2!A1604="","",SPtemplate2!A1604)</f>
        <v/>
      </c>
      <c r="B1604" s="94" t="str">
        <f>IF(SPtemplate2!G1604="","",SPtemplate2!G1604)</f>
        <v/>
      </c>
      <c r="C1604" s="94" t="str">
        <f>IF(SPtemplate2!C1604="","",SPtemplate2!C1604)</f>
        <v/>
      </c>
      <c r="D1604" s="94" t="str">
        <f>IF(SPtemplate2!D1604="","", SPtemplate2!D1604)</f>
        <v/>
      </c>
      <c r="E1604" s="94" t="str">
        <f>IF(SPtemplate2!E1604="","",SPtemplate2!E1604)</f>
        <v/>
      </c>
      <c r="F1604" s="94" t="s">
        <v>114</v>
      </c>
      <c r="G1604" s="94" t="str">
        <f>IF(SPtemplate2!C1604="","",SPtemplate2!C1604)</f>
        <v/>
      </c>
    </row>
    <row r="1605" spans="1:7" x14ac:dyDescent="0.25">
      <c r="A1605" s="94" t="str">
        <f>IF(SPtemplate2!A1605="","",SPtemplate2!A1605)</f>
        <v/>
      </c>
      <c r="B1605" s="94" t="str">
        <f>IF(SPtemplate2!G1605="","",SPtemplate2!G1605)</f>
        <v/>
      </c>
      <c r="C1605" s="94" t="str">
        <f>IF(SPtemplate2!C1605="","",SPtemplate2!C1605)</f>
        <v/>
      </c>
      <c r="D1605" s="94" t="str">
        <f>IF(SPtemplate2!D1605="","", SPtemplate2!D1605)</f>
        <v/>
      </c>
      <c r="E1605" s="94" t="str">
        <f>IF(SPtemplate2!E1605="","",SPtemplate2!E1605)</f>
        <v/>
      </c>
      <c r="F1605" s="94" t="s">
        <v>114</v>
      </c>
      <c r="G1605" s="94" t="str">
        <f>IF(SPtemplate2!C1605="","",SPtemplate2!C1605)</f>
        <v/>
      </c>
    </row>
    <row r="1606" spans="1:7" x14ac:dyDescent="0.25">
      <c r="A1606" s="94" t="str">
        <f>IF(SPtemplate2!A1606="","",SPtemplate2!A1606)</f>
        <v/>
      </c>
      <c r="B1606" s="94" t="str">
        <f>IF(SPtemplate2!G1606="","",SPtemplate2!G1606)</f>
        <v/>
      </c>
      <c r="C1606" s="94" t="str">
        <f>IF(SPtemplate2!C1606="","",SPtemplate2!C1606)</f>
        <v/>
      </c>
      <c r="D1606" s="94" t="str">
        <f>IF(SPtemplate2!D1606="","", SPtemplate2!D1606)</f>
        <v/>
      </c>
      <c r="E1606" s="94" t="str">
        <f>IF(SPtemplate2!E1606="","",SPtemplate2!E1606)</f>
        <v/>
      </c>
      <c r="F1606" s="94" t="s">
        <v>114</v>
      </c>
      <c r="G1606" s="94" t="str">
        <f>IF(SPtemplate2!C1606="","",SPtemplate2!C1606)</f>
        <v/>
      </c>
    </row>
    <row r="1607" spans="1:7" x14ac:dyDescent="0.25">
      <c r="A1607" s="94" t="str">
        <f>IF(SPtemplate2!A1607="","",SPtemplate2!A1607)</f>
        <v/>
      </c>
      <c r="B1607" s="94" t="str">
        <f>IF(SPtemplate2!G1607="","",SPtemplate2!G1607)</f>
        <v/>
      </c>
      <c r="C1607" s="94" t="str">
        <f>IF(SPtemplate2!C1607="","",SPtemplate2!C1607)</f>
        <v/>
      </c>
      <c r="D1607" s="94" t="str">
        <f>IF(SPtemplate2!D1607="","", SPtemplate2!D1607)</f>
        <v/>
      </c>
      <c r="E1607" s="94" t="str">
        <f>IF(SPtemplate2!E1607="","",SPtemplate2!E1607)</f>
        <v/>
      </c>
      <c r="F1607" s="94" t="s">
        <v>114</v>
      </c>
      <c r="G1607" s="94" t="str">
        <f>IF(SPtemplate2!C1607="","",SPtemplate2!C1607)</f>
        <v/>
      </c>
    </row>
    <row r="1608" spans="1:7" x14ac:dyDescent="0.25">
      <c r="A1608" s="94" t="str">
        <f>IF(SPtemplate2!A1608="","",SPtemplate2!A1608)</f>
        <v/>
      </c>
      <c r="B1608" s="94" t="str">
        <f>IF(SPtemplate2!G1608="","",SPtemplate2!G1608)</f>
        <v/>
      </c>
      <c r="C1608" s="94" t="str">
        <f>IF(SPtemplate2!C1608="","",SPtemplate2!C1608)</f>
        <v/>
      </c>
      <c r="D1608" s="94" t="str">
        <f>IF(SPtemplate2!D1608="","", SPtemplate2!D1608)</f>
        <v/>
      </c>
      <c r="E1608" s="94" t="str">
        <f>IF(SPtemplate2!E1608="","",SPtemplate2!E1608)</f>
        <v/>
      </c>
      <c r="F1608" s="94" t="s">
        <v>114</v>
      </c>
      <c r="G1608" s="94" t="str">
        <f>IF(SPtemplate2!C1608="","",SPtemplate2!C1608)</f>
        <v/>
      </c>
    </row>
    <row r="1609" spans="1:7" x14ac:dyDescent="0.25">
      <c r="A1609" s="94" t="str">
        <f>IF(SPtemplate2!A1609="","",SPtemplate2!A1609)</f>
        <v/>
      </c>
      <c r="B1609" s="94" t="str">
        <f>IF(SPtemplate2!G1609="","",SPtemplate2!G1609)</f>
        <v/>
      </c>
      <c r="C1609" s="94" t="str">
        <f>IF(SPtemplate2!C1609="","",SPtemplate2!C1609)</f>
        <v/>
      </c>
      <c r="D1609" s="94" t="str">
        <f>IF(SPtemplate2!D1609="","", SPtemplate2!D1609)</f>
        <v/>
      </c>
      <c r="E1609" s="94" t="str">
        <f>IF(SPtemplate2!E1609="","",SPtemplate2!E1609)</f>
        <v/>
      </c>
      <c r="F1609" s="94" t="s">
        <v>114</v>
      </c>
      <c r="G1609" s="94" t="str">
        <f>IF(SPtemplate2!C1609="","",SPtemplate2!C1609)</f>
        <v/>
      </c>
    </row>
    <row r="1610" spans="1:7" x14ac:dyDescent="0.25">
      <c r="A1610" s="94" t="str">
        <f>IF(SPtemplate2!A1610="","",SPtemplate2!A1610)</f>
        <v/>
      </c>
      <c r="B1610" s="94" t="str">
        <f>IF(SPtemplate2!G1610="","",SPtemplate2!G1610)</f>
        <v/>
      </c>
      <c r="C1610" s="94" t="str">
        <f>IF(SPtemplate2!C1610="","",SPtemplate2!C1610)</f>
        <v/>
      </c>
      <c r="D1610" s="94" t="str">
        <f>IF(SPtemplate2!D1610="","", SPtemplate2!D1610)</f>
        <v/>
      </c>
      <c r="E1610" s="94" t="str">
        <f>IF(SPtemplate2!E1610="","",SPtemplate2!E1610)</f>
        <v/>
      </c>
      <c r="F1610" s="94" t="s">
        <v>114</v>
      </c>
      <c r="G1610" s="94" t="str">
        <f>IF(SPtemplate2!C1610="","",SPtemplate2!C1610)</f>
        <v/>
      </c>
    </row>
    <row r="1611" spans="1:7" x14ac:dyDescent="0.25">
      <c r="A1611" s="94" t="str">
        <f>IF(SPtemplate2!A1611="","",SPtemplate2!A1611)</f>
        <v/>
      </c>
      <c r="B1611" s="94" t="str">
        <f>IF(SPtemplate2!G1611="","",SPtemplate2!G1611)</f>
        <v/>
      </c>
      <c r="C1611" s="94" t="str">
        <f>IF(SPtemplate2!C1611="","",SPtemplate2!C1611)</f>
        <v/>
      </c>
      <c r="D1611" s="94" t="str">
        <f>IF(SPtemplate2!D1611="","", SPtemplate2!D1611)</f>
        <v/>
      </c>
      <c r="E1611" s="94" t="str">
        <f>IF(SPtemplate2!E1611="","",SPtemplate2!E1611)</f>
        <v/>
      </c>
      <c r="F1611" s="94" t="s">
        <v>114</v>
      </c>
      <c r="G1611" s="94" t="str">
        <f>IF(SPtemplate2!C1611="","",SPtemplate2!C1611)</f>
        <v/>
      </c>
    </row>
    <row r="1612" spans="1:7" x14ac:dyDescent="0.25">
      <c r="A1612" s="94" t="str">
        <f>IF(SPtemplate2!A1612="","",SPtemplate2!A1612)</f>
        <v/>
      </c>
      <c r="B1612" s="94" t="str">
        <f>IF(SPtemplate2!G1612="","",SPtemplate2!G1612)</f>
        <v/>
      </c>
      <c r="C1612" s="94" t="str">
        <f>IF(SPtemplate2!C1612="","",SPtemplate2!C1612)</f>
        <v/>
      </c>
      <c r="D1612" s="94" t="str">
        <f>IF(SPtemplate2!D1612="","", SPtemplate2!D1612)</f>
        <v/>
      </c>
      <c r="E1612" s="94" t="str">
        <f>IF(SPtemplate2!E1612="","",SPtemplate2!E1612)</f>
        <v/>
      </c>
      <c r="F1612" s="94" t="s">
        <v>114</v>
      </c>
      <c r="G1612" s="94" t="str">
        <f>IF(SPtemplate2!C1612="","",SPtemplate2!C1612)</f>
        <v/>
      </c>
    </row>
    <row r="1613" spans="1:7" x14ac:dyDescent="0.25">
      <c r="A1613" s="94" t="str">
        <f>IF(SPtemplate2!A1613="","",SPtemplate2!A1613)</f>
        <v/>
      </c>
      <c r="B1613" s="94" t="str">
        <f>IF(SPtemplate2!G1613="","",SPtemplate2!G1613)</f>
        <v/>
      </c>
      <c r="C1613" s="94" t="str">
        <f>IF(SPtemplate2!C1613="","",SPtemplate2!C1613)</f>
        <v/>
      </c>
      <c r="D1613" s="94" t="str">
        <f>IF(SPtemplate2!D1613="","", SPtemplate2!D1613)</f>
        <v/>
      </c>
      <c r="E1613" s="94" t="str">
        <f>IF(SPtemplate2!E1613="","",SPtemplate2!E1613)</f>
        <v/>
      </c>
      <c r="F1613" s="94" t="s">
        <v>114</v>
      </c>
      <c r="G1613" s="94" t="str">
        <f>IF(SPtemplate2!C1613="","",SPtemplate2!C1613)</f>
        <v/>
      </c>
    </row>
    <row r="1614" spans="1:7" x14ac:dyDescent="0.25">
      <c r="A1614" s="94" t="str">
        <f>IF(SPtemplate2!A1614="","",SPtemplate2!A1614)</f>
        <v/>
      </c>
      <c r="B1614" s="94" t="str">
        <f>IF(SPtemplate2!G1614="","",SPtemplate2!G1614)</f>
        <v/>
      </c>
      <c r="C1614" s="94" t="str">
        <f>IF(SPtemplate2!C1614="","",SPtemplate2!C1614)</f>
        <v/>
      </c>
      <c r="D1614" s="94" t="str">
        <f>IF(SPtemplate2!D1614="","", SPtemplate2!D1614)</f>
        <v/>
      </c>
      <c r="E1614" s="94" t="str">
        <f>IF(SPtemplate2!E1614="","",SPtemplate2!E1614)</f>
        <v/>
      </c>
      <c r="F1614" s="94" t="s">
        <v>114</v>
      </c>
      <c r="G1614" s="94" t="str">
        <f>IF(SPtemplate2!C1614="","",SPtemplate2!C1614)</f>
        <v/>
      </c>
    </row>
    <row r="1615" spans="1:7" x14ac:dyDescent="0.25">
      <c r="A1615" s="94" t="str">
        <f>IF(SPtemplate2!A1615="","",SPtemplate2!A1615)</f>
        <v/>
      </c>
      <c r="B1615" s="94" t="str">
        <f>IF(SPtemplate2!G1615="","",SPtemplate2!G1615)</f>
        <v/>
      </c>
      <c r="C1615" s="94" t="str">
        <f>IF(SPtemplate2!C1615="","",SPtemplate2!C1615)</f>
        <v/>
      </c>
      <c r="D1615" s="94" t="str">
        <f>IF(SPtemplate2!D1615="","", SPtemplate2!D1615)</f>
        <v/>
      </c>
      <c r="E1615" s="94" t="str">
        <f>IF(SPtemplate2!E1615="","",SPtemplate2!E1615)</f>
        <v/>
      </c>
      <c r="F1615" s="94" t="s">
        <v>114</v>
      </c>
      <c r="G1615" s="94" t="str">
        <f>IF(SPtemplate2!C1615="","",SPtemplate2!C1615)</f>
        <v/>
      </c>
    </row>
    <row r="1616" spans="1:7" x14ac:dyDescent="0.25">
      <c r="A1616" s="94" t="str">
        <f>IF(SPtemplate2!A1616="","",SPtemplate2!A1616)</f>
        <v/>
      </c>
      <c r="B1616" s="94" t="str">
        <f>IF(SPtemplate2!G1616="","",SPtemplate2!G1616)</f>
        <v/>
      </c>
      <c r="C1616" s="94" t="str">
        <f>IF(SPtemplate2!C1616="","",SPtemplate2!C1616)</f>
        <v/>
      </c>
      <c r="D1616" s="94" t="str">
        <f>IF(SPtemplate2!D1616="","", SPtemplate2!D1616)</f>
        <v/>
      </c>
      <c r="E1616" s="94" t="str">
        <f>IF(SPtemplate2!E1616="","",SPtemplate2!E1616)</f>
        <v/>
      </c>
      <c r="F1616" s="94" t="s">
        <v>114</v>
      </c>
      <c r="G1616" s="94" t="str">
        <f>IF(SPtemplate2!C1616="","",SPtemplate2!C1616)</f>
        <v/>
      </c>
    </row>
    <row r="1617" spans="1:7" x14ac:dyDescent="0.25">
      <c r="A1617" s="94" t="str">
        <f>IF(SPtemplate2!A1617="","",SPtemplate2!A1617)</f>
        <v/>
      </c>
      <c r="B1617" s="94" t="str">
        <f>IF(SPtemplate2!G1617="","",SPtemplate2!G1617)</f>
        <v/>
      </c>
      <c r="C1617" s="94" t="str">
        <f>IF(SPtemplate2!C1617="","",SPtemplate2!C1617)</f>
        <v/>
      </c>
      <c r="D1617" s="94" t="str">
        <f>IF(SPtemplate2!D1617="","", SPtemplate2!D1617)</f>
        <v/>
      </c>
      <c r="E1617" s="94" t="str">
        <f>IF(SPtemplate2!E1617="","",SPtemplate2!E1617)</f>
        <v/>
      </c>
      <c r="F1617" s="94" t="s">
        <v>114</v>
      </c>
      <c r="G1617" s="94" t="str">
        <f>IF(SPtemplate2!C1617="","",SPtemplate2!C1617)</f>
        <v/>
      </c>
    </row>
    <row r="1618" spans="1:7" x14ac:dyDescent="0.25">
      <c r="A1618" s="94" t="str">
        <f>IF(SPtemplate2!A1618="","",SPtemplate2!A1618)</f>
        <v/>
      </c>
      <c r="B1618" s="94" t="str">
        <f>IF(SPtemplate2!G1618="","",SPtemplate2!G1618)</f>
        <v/>
      </c>
      <c r="C1618" s="94" t="str">
        <f>IF(SPtemplate2!C1618="","",SPtemplate2!C1618)</f>
        <v/>
      </c>
      <c r="D1618" s="94" t="str">
        <f>IF(SPtemplate2!D1618="","", SPtemplate2!D1618)</f>
        <v/>
      </c>
      <c r="E1618" s="94" t="str">
        <f>IF(SPtemplate2!E1618="","",SPtemplate2!E1618)</f>
        <v/>
      </c>
      <c r="F1618" s="94" t="s">
        <v>114</v>
      </c>
      <c r="G1618" s="94" t="str">
        <f>IF(SPtemplate2!C1618="","",SPtemplate2!C1618)</f>
        <v/>
      </c>
    </row>
    <row r="1619" spans="1:7" x14ac:dyDescent="0.25">
      <c r="A1619" s="94" t="str">
        <f>IF(SPtemplate2!A1619="","",SPtemplate2!A1619)</f>
        <v/>
      </c>
      <c r="B1619" s="94" t="str">
        <f>IF(SPtemplate2!G1619="","",SPtemplate2!G1619)</f>
        <v/>
      </c>
      <c r="C1619" s="94" t="str">
        <f>IF(SPtemplate2!C1619="","",SPtemplate2!C1619)</f>
        <v/>
      </c>
      <c r="D1619" s="94" t="str">
        <f>IF(SPtemplate2!D1619="","", SPtemplate2!D1619)</f>
        <v/>
      </c>
      <c r="E1619" s="94" t="str">
        <f>IF(SPtemplate2!E1619="","",SPtemplate2!E1619)</f>
        <v/>
      </c>
      <c r="F1619" s="94" t="s">
        <v>114</v>
      </c>
      <c r="G1619" s="94" t="str">
        <f>IF(SPtemplate2!C1619="","",SPtemplate2!C1619)</f>
        <v/>
      </c>
    </row>
    <row r="1620" spans="1:7" x14ac:dyDescent="0.25">
      <c r="A1620" s="94" t="str">
        <f>IF(SPtemplate2!A1620="","",SPtemplate2!A1620)</f>
        <v/>
      </c>
      <c r="B1620" s="94" t="str">
        <f>IF(SPtemplate2!G1620="","",SPtemplate2!G1620)</f>
        <v/>
      </c>
      <c r="C1620" s="94" t="str">
        <f>IF(SPtemplate2!C1620="","",SPtemplate2!C1620)</f>
        <v/>
      </c>
      <c r="D1620" s="94" t="str">
        <f>IF(SPtemplate2!D1620="","", SPtemplate2!D1620)</f>
        <v/>
      </c>
      <c r="E1620" s="94" t="str">
        <f>IF(SPtemplate2!E1620="","",SPtemplate2!E1620)</f>
        <v/>
      </c>
      <c r="F1620" s="94" t="s">
        <v>114</v>
      </c>
      <c r="G1620" s="94" t="str">
        <f>IF(SPtemplate2!C1620="","",SPtemplate2!C1620)</f>
        <v/>
      </c>
    </row>
    <row r="1621" spans="1:7" x14ac:dyDescent="0.25">
      <c r="A1621" s="94" t="str">
        <f>IF(SPtemplate2!A1621="","",SPtemplate2!A1621)</f>
        <v/>
      </c>
      <c r="B1621" s="94" t="str">
        <f>IF(SPtemplate2!G1621="","",SPtemplate2!G1621)</f>
        <v/>
      </c>
      <c r="C1621" s="94" t="str">
        <f>IF(SPtemplate2!C1621="","",SPtemplate2!C1621)</f>
        <v/>
      </c>
      <c r="D1621" s="94" t="str">
        <f>IF(SPtemplate2!D1621="","", SPtemplate2!D1621)</f>
        <v/>
      </c>
      <c r="E1621" s="94" t="str">
        <f>IF(SPtemplate2!E1621="","",SPtemplate2!E1621)</f>
        <v/>
      </c>
      <c r="F1621" s="94" t="s">
        <v>114</v>
      </c>
      <c r="G1621" s="94" t="str">
        <f>IF(SPtemplate2!C1621="","",SPtemplate2!C1621)</f>
        <v/>
      </c>
    </row>
    <row r="1622" spans="1:7" x14ac:dyDescent="0.25">
      <c r="A1622" s="94" t="str">
        <f>IF(SPtemplate2!A1622="","",SPtemplate2!A1622)</f>
        <v/>
      </c>
      <c r="B1622" s="94" t="str">
        <f>IF(SPtemplate2!G1622="","",SPtemplate2!G1622)</f>
        <v/>
      </c>
      <c r="C1622" s="94" t="str">
        <f>IF(SPtemplate2!C1622="","",SPtemplate2!C1622)</f>
        <v/>
      </c>
      <c r="D1622" s="94" t="str">
        <f>IF(SPtemplate2!D1622="","", SPtemplate2!D1622)</f>
        <v/>
      </c>
      <c r="E1622" s="94" t="str">
        <f>IF(SPtemplate2!E1622="","",SPtemplate2!E1622)</f>
        <v/>
      </c>
      <c r="F1622" s="94" t="s">
        <v>114</v>
      </c>
      <c r="G1622" s="94" t="str">
        <f>IF(SPtemplate2!C1622="","",SPtemplate2!C1622)</f>
        <v/>
      </c>
    </row>
    <row r="1623" spans="1:7" x14ac:dyDescent="0.25">
      <c r="A1623" s="94" t="str">
        <f>IF(SPtemplate2!A1623="","",SPtemplate2!A1623)</f>
        <v/>
      </c>
      <c r="B1623" s="94" t="str">
        <f>IF(SPtemplate2!G1623="","",SPtemplate2!G1623)</f>
        <v/>
      </c>
      <c r="C1623" s="94" t="str">
        <f>IF(SPtemplate2!C1623="","",SPtemplate2!C1623)</f>
        <v/>
      </c>
      <c r="D1623" s="94" t="str">
        <f>IF(SPtemplate2!D1623="","", SPtemplate2!D1623)</f>
        <v/>
      </c>
      <c r="E1623" s="94" t="str">
        <f>IF(SPtemplate2!E1623="","",SPtemplate2!E1623)</f>
        <v/>
      </c>
      <c r="F1623" s="94" t="s">
        <v>114</v>
      </c>
      <c r="G1623" s="94" t="str">
        <f>IF(SPtemplate2!C1623="","",SPtemplate2!C1623)</f>
        <v/>
      </c>
    </row>
    <row r="1624" spans="1:7" x14ac:dyDescent="0.25">
      <c r="A1624" s="94" t="str">
        <f>IF(SPtemplate2!A1624="","",SPtemplate2!A1624)</f>
        <v/>
      </c>
      <c r="B1624" s="94" t="str">
        <f>IF(SPtemplate2!G1624="","",SPtemplate2!G1624)</f>
        <v/>
      </c>
      <c r="C1624" s="94" t="str">
        <f>IF(SPtemplate2!C1624="","",SPtemplate2!C1624)</f>
        <v/>
      </c>
      <c r="D1624" s="94" t="str">
        <f>IF(SPtemplate2!D1624="","", SPtemplate2!D1624)</f>
        <v/>
      </c>
      <c r="E1624" s="94" t="str">
        <f>IF(SPtemplate2!E1624="","",SPtemplate2!E1624)</f>
        <v/>
      </c>
      <c r="F1624" s="94" t="s">
        <v>114</v>
      </c>
      <c r="G1624" s="94" t="str">
        <f>IF(SPtemplate2!C1624="","",SPtemplate2!C1624)</f>
        <v/>
      </c>
    </row>
    <row r="1625" spans="1:7" x14ac:dyDescent="0.25">
      <c r="A1625" s="94" t="str">
        <f>IF(SPtemplate2!A1625="","",SPtemplate2!A1625)</f>
        <v/>
      </c>
      <c r="B1625" s="94" t="str">
        <f>IF(SPtemplate2!G1625="","",SPtemplate2!G1625)</f>
        <v/>
      </c>
      <c r="C1625" s="94" t="str">
        <f>IF(SPtemplate2!C1625="","",SPtemplate2!C1625)</f>
        <v/>
      </c>
      <c r="D1625" s="94" t="str">
        <f>IF(SPtemplate2!D1625="","", SPtemplate2!D1625)</f>
        <v/>
      </c>
      <c r="E1625" s="94" t="str">
        <f>IF(SPtemplate2!E1625="","",SPtemplate2!E1625)</f>
        <v/>
      </c>
      <c r="F1625" s="94" t="s">
        <v>114</v>
      </c>
      <c r="G1625" s="94" t="str">
        <f>IF(SPtemplate2!C1625="","",SPtemplate2!C1625)</f>
        <v/>
      </c>
    </row>
    <row r="1626" spans="1:7" x14ac:dyDescent="0.25">
      <c r="A1626" s="94" t="str">
        <f>IF(SPtemplate2!A1626="","",SPtemplate2!A1626)</f>
        <v/>
      </c>
      <c r="B1626" s="94" t="str">
        <f>IF(SPtemplate2!G1626="","",SPtemplate2!G1626)</f>
        <v/>
      </c>
      <c r="C1626" s="94" t="str">
        <f>IF(SPtemplate2!C1626="","",SPtemplate2!C1626)</f>
        <v/>
      </c>
      <c r="D1626" s="94" t="str">
        <f>IF(SPtemplate2!D1626="","", SPtemplate2!D1626)</f>
        <v/>
      </c>
      <c r="E1626" s="94" t="str">
        <f>IF(SPtemplate2!E1626="","",SPtemplate2!E1626)</f>
        <v/>
      </c>
      <c r="F1626" s="94" t="s">
        <v>114</v>
      </c>
      <c r="G1626" s="94" t="str">
        <f>IF(SPtemplate2!C1626="","",SPtemplate2!C1626)</f>
        <v/>
      </c>
    </row>
    <row r="1627" spans="1:7" x14ac:dyDescent="0.25">
      <c r="A1627" s="94" t="str">
        <f>IF(SPtemplate2!A1627="","",SPtemplate2!A1627)</f>
        <v/>
      </c>
      <c r="B1627" s="94" t="str">
        <f>IF(SPtemplate2!G1627="","",SPtemplate2!G1627)</f>
        <v/>
      </c>
      <c r="C1627" s="94" t="str">
        <f>IF(SPtemplate2!C1627="","",SPtemplate2!C1627)</f>
        <v/>
      </c>
      <c r="D1627" s="94" t="str">
        <f>IF(SPtemplate2!D1627="","", SPtemplate2!D1627)</f>
        <v/>
      </c>
      <c r="E1627" s="94" t="str">
        <f>IF(SPtemplate2!E1627="","",SPtemplate2!E1627)</f>
        <v/>
      </c>
      <c r="F1627" s="94" t="s">
        <v>114</v>
      </c>
      <c r="G1627" s="94" t="str">
        <f>IF(SPtemplate2!C1627="","",SPtemplate2!C1627)</f>
        <v/>
      </c>
    </row>
    <row r="1628" spans="1:7" x14ac:dyDescent="0.25">
      <c r="A1628" s="94" t="str">
        <f>IF(SPtemplate2!A1628="","",SPtemplate2!A1628)</f>
        <v/>
      </c>
      <c r="B1628" s="94" t="str">
        <f>IF(SPtemplate2!G1628="","",SPtemplate2!G1628)</f>
        <v/>
      </c>
      <c r="C1628" s="94" t="str">
        <f>IF(SPtemplate2!C1628="","",SPtemplate2!C1628)</f>
        <v/>
      </c>
      <c r="D1628" s="94" t="str">
        <f>IF(SPtemplate2!D1628="","", SPtemplate2!D1628)</f>
        <v/>
      </c>
      <c r="E1628" s="94" t="str">
        <f>IF(SPtemplate2!E1628="","",SPtemplate2!E1628)</f>
        <v/>
      </c>
      <c r="F1628" s="94" t="s">
        <v>114</v>
      </c>
      <c r="G1628" s="94" t="str">
        <f>IF(SPtemplate2!C1628="","",SPtemplate2!C1628)</f>
        <v/>
      </c>
    </row>
    <row r="1629" spans="1:7" x14ac:dyDescent="0.25">
      <c r="A1629" s="94" t="str">
        <f>IF(SPtemplate2!A1629="","",SPtemplate2!A1629)</f>
        <v/>
      </c>
      <c r="B1629" s="94" t="str">
        <f>IF(SPtemplate2!G1629="","",SPtemplate2!G1629)</f>
        <v/>
      </c>
      <c r="C1629" s="94" t="str">
        <f>IF(SPtemplate2!C1629="","",SPtemplate2!C1629)</f>
        <v/>
      </c>
      <c r="D1629" s="94" t="str">
        <f>IF(SPtemplate2!D1629="","", SPtemplate2!D1629)</f>
        <v/>
      </c>
      <c r="E1629" s="94" t="str">
        <f>IF(SPtemplate2!E1629="","",SPtemplate2!E1629)</f>
        <v/>
      </c>
      <c r="F1629" s="94" t="s">
        <v>114</v>
      </c>
      <c r="G1629" s="94" t="str">
        <f>IF(SPtemplate2!C1629="","",SPtemplate2!C1629)</f>
        <v/>
      </c>
    </row>
    <row r="1630" spans="1:7" x14ac:dyDescent="0.25">
      <c r="A1630" s="94" t="str">
        <f>IF(SPtemplate2!A1630="","",SPtemplate2!A1630)</f>
        <v/>
      </c>
      <c r="B1630" s="94" t="str">
        <f>IF(SPtemplate2!G1630="","",SPtemplate2!G1630)</f>
        <v/>
      </c>
      <c r="C1630" s="94" t="str">
        <f>IF(SPtemplate2!C1630="","",SPtemplate2!C1630)</f>
        <v/>
      </c>
      <c r="D1630" s="94" t="str">
        <f>IF(SPtemplate2!D1630="","", SPtemplate2!D1630)</f>
        <v/>
      </c>
      <c r="E1630" s="94" t="str">
        <f>IF(SPtemplate2!E1630="","",SPtemplate2!E1630)</f>
        <v/>
      </c>
      <c r="F1630" s="94" t="s">
        <v>114</v>
      </c>
      <c r="G1630" s="94" t="str">
        <f>IF(SPtemplate2!C1630="","",SPtemplate2!C1630)</f>
        <v/>
      </c>
    </row>
    <row r="1631" spans="1:7" x14ac:dyDescent="0.25">
      <c r="A1631" s="94" t="str">
        <f>IF(SPtemplate2!A1631="","",SPtemplate2!A1631)</f>
        <v/>
      </c>
      <c r="B1631" s="94" t="str">
        <f>IF(SPtemplate2!G1631="","",SPtemplate2!G1631)</f>
        <v/>
      </c>
      <c r="C1631" s="94" t="str">
        <f>IF(SPtemplate2!C1631="","",SPtemplate2!C1631)</f>
        <v/>
      </c>
      <c r="D1631" s="94" t="str">
        <f>IF(SPtemplate2!D1631="","", SPtemplate2!D1631)</f>
        <v/>
      </c>
      <c r="E1631" s="94" t="str">
        <f>IF(SPtemplate2!E1631="","",SPtemplate2!E1631)</f>
        <v/>
      </c>
      <c r="F1631" s="94" t="s">
        <v>114</v>
      </c>
      <c r="G1631" s="94" t="str">
        <f>IF(SPtemplate2!C1631="","",SPtemplate2!C1631)</f>
        <v/>
      </c>
    </row>
    <row r="1632" spans="1:7" x14ac:dyDescent="0.25">
      <c r="A1632" s="94" t="str">
        <f>IF(SPtemplate2!A1632="","",SPtemplate2!A1632)</f>
        <v/>
      </c>
      <c r="B1632" s="94" t="str">
        <f>IF(SPtemplate2!G1632="","",SPtemplate2!G1632)</f>
        <v/>
      </c>
      <c r="C1632" s="94" t="str">
        <f>IF(SPtemplate2!C1632="","",SPtemplate2!C1632)</f>
        <v/>
      </c>
      <c r="D1632" s="94" t="str">
        <f>IF(SPtemplate2!D1632="","", SPtemplate2!D1632)</f>
        <v/>
      </c>
      <c r="E1632" s="94" t="str">
        <f>IF(SPtemplate2!E1632="","",SPtemplate2!E1632)</f>
        <v/>
      </c>
      <c r="F1632" s="94" t="s">
        <v>114</v>
      </c>
      <c r="G1632" s="94" t="str">
        <f>IF(SPtemplate2!C1632="","",SPtemplate2!C1632)</f>
        <v/>
      </c>
    </row>
    <row r="1633" spans="1:7" x14ac:dyDescent="0.25">
      <c r="A1633" s="94" t="str">
        <f>IF(SPtemplate2!A1633="","",SPtemplate2!A1633)</f>
        <v/>
      </c>
      <c r="B1633" s="94" t="str">
        <f>IF(SPtemplate2!G1633="","",SPtemplate2!G1633)</f>
        <v/>
      </c>
      <c r="C1633" s="94" t="str">
        <f>IF(SPtemplate2!C1633="","",SPtemplate2!C1633)</f>
        <v/>
      </c>
      <c r="D1633" s="94" t="str">
        <f>IF(SPtemplate2!D1633="","", SPtemplate2!D1633)</f>
        <v/>
      </c>
      <c r="E1633" s="94" t="str">
        <f>IF(SPtemplate2!E1633="","",SPtemplate2!E1633)</f>
        <v/>
      </c>
      <c r="F1633" s="94" t="s">
        <v>114</v>
      </c>
      <c r="G1633" s="94" t="str">
        <f>IF(SPtemplate2!C1633="","",SPtemplate2!C1633)</f>
        <v/>
      </c>
    </row>
    <row r="1634" spans="1:7" x14ac:dyDescent="0.25">
      <c r="A1634" s="94" t="str">
        <f>IF(SPtemplate2!A1634="","",SPtemplate2!A1634)</f>
        <v/>
      </c>
      <c r="B1634" s="94" t="str">
        <f>IF(SPtemplate2!G1634="","",SPtemplate2!G1634)</f>
        <v/>
      </c>
      <c r="C1634" s="94" t="str">
        <f>IF(SPtemplate2!C1634="","",SPtemplate2!C1634)</f>
        <v/>
      </c>
      <c r="D1634" s="94" t="str">
        <f>IF(SPtemplate2!D1634="","", SPtemplate2!D1634)</f>
        <v/>
      </c>
      <c r="E1634" s="94" t="str">
        <f>IF(SPtemplate2!E1634="","",SPtemplate2!E1634)</f>
        <v/>
      </c>
      <c r="F1634" s="94" t="s">
        <v>114</v>
      </c>
      <c r="G1634" s="94" t="str">
        <f>IF(SPtemplate2!C1634="","",SPtemplate2!C1634)</f>
        <v/>
      </c>
    </row>
    <row r="1635" spans="1:7" x14ac:dyDescent="0.25">
      <c r="A1635" s="94" t="str">
        <f>IF(SPtemplate2!A1635="","",SPtemplate2!A1635)</f>
        <v/>
      </c>
      <c r="B1635" s="94" t="str">
        <f>IF(SPtemplate2!G1635="","",SPtemplate2!G1635)</f>
        <v/>
      </c>
      <c r="C1635" s="94" t="str">
        <f>IF(SPtemplate2!C1635="","",SPtemplate2!C1635)</f>
        <v/>
      </c>
      <c r="D1635" s="94" t="str">
        <f>IF(SPtemplate2!D1635="","", SPtemplate2!D1635)</f>
        <v/>
      </c>
      <c r="E1635" s="94" t="str">
        <f>IF(SPtemplate2!E1635="","",SPtemplate2!E1635)</f>
        <v/>
      </c>
      <c r="F1635" s="94" t="s">
        <v>114</v>
      </c>
      <c r="G1635" s="94" t="str">
        <f>IF(SPtemplate2!C1635="","",SPtemplate2!C1635)</f>
        <v/>
      </c>
    </row>
    <row r="1636" spans="1:7" x14ac:dyDescent="0.25">
      <c r="A1636" s="94" t="str">
        <f>IF(SPtemplate2!A1636="","",SPtemplate2!A1636)</f>
        <v/>
      </c>
      <c r="B1636" s="94" t="str">
        <f>IF(SPtemplate2!G1636="","",SPtemplate2!G1636)</f>
        <v/>
      </c>
      <c r="C1636" s="94" t="str">
        <f>IF(SPtemplate2!C1636="","",SPtemplate2!C1636)</f>
        <v/>
      </c>
      <c r="D1636" s="94" t="str">
        <f>IF(SPtemplate2!D1636="","", SPtemplate2!D1636)</f>
        <v/>
      </c>
      <c r="E1636" s="94" t="str">
        <f>IF(SPtemplate2!E1636="","",SPtemplate2!E1636)</f>
        <v/>
      </c>
      <c r="F1636" s="94" t="s">
        <v>114</v>
      </c>
      <c r="G1636" s="94" t="str">
        <f>IF(SPtemplate2!C1636="","",SPtemplate2!C1636)</f>
        <v/>
      </c>
    </row>
    <row r="1637" spans="1:7" x14ac:dyDescent="0.25">
      <c r="A1637" s="94" t="str">
        <f>IF(SPtemplate2!A1637="","",SPtemplate2!A1637)</f>
        <v/>
      </c>
      <c r="B1637" s="94" t="str">
        <f>IF(SPtemplate2!G1637="","",SPtemplate2!G1637)</f>
        <v/>
      </c>
      <c r="C1637" s="94" t="str">
        <f>IF(SPtemplate2!C1637="","",SPtemplate2!C1637)</f>
        <v/>
      </c>
      <c r="D1637" s="94" t="str">
        <f>IF(SPtemplate2!D1637="","", SPtemplate2!D1637)</f>
        <v/>
      </c>
      <c r="E1637" s="94" t="str">
        <f>IF(SPtemplate2!E1637="","",SPtemplate2!E1637)</f>
        <v/>
      </c>
      <c r="F1637" s="94" t="s">
        <v>114</v>
      </c>
      <c r="G1637" s="94" t="str">
        <f>IF(SPtemplate2!C1637="","",SPtemplate2!C1637)</f>
        <v/>
      </c>
    </row>
    <row r="1638" spans="1:7" x14ac:dyDescent="0.25">
      <c r="A1638" s="94" t="str">
        <f>IF(SPtemplate2!A1638="","",SPtemplate2!A1638)</f>
        <v/>
      </c>
      <c r="B1638" s="94" t="str">
        <f>IF(SPtemplate2!G1638="","",SPtemplate2!G1638)</f>
        <v/>
      </c>
      <c r="C1638" s="94" t="str">
        <f>IF(SPtemplate2!C1638="","",SPtemplate2!C1638)</f>
        <v/>
      </c>
      <c r="D1638" s="94" t="str">
        <f>IF(SPtemplate2!D1638="","", SPtemplate2!D1638)</f>
        <v/>
      </c>
      <c r="E1638" s="94" t="str">
        <f>IF(SPtemplate2!E1638="","",SPtemplate2!E1638)</f>
        <v/>
      </c>
      <c r="F1638" s="94" t="s">
        <v>114</v>
      </c>
      <c r="G1638" s="94" t="str">
        <f>IF(SPtemplate2!C1638="","",SPtemplate2!C1638)</f>
        <v/>
      </c>
    </row>
    <row r="1639" spans="1:7" x14ac:dyDescent="0.25">
      <c r="A1639" s="94" t="str">
        <f>IF(SPtemplate2!A1639="","",SPtemplate2!A1639)</f>
        <v/>
      </c>
      <c r="B1639" s="94" t="str">
        <f>IF(SPtemplate2!G1639="","",SPtemplate2!G1639)</f>
        <v/>
      </c>
      <c r="C1639" s="94" t="str">
        <f>IF(SPtemplate2!C1639="","",SPtemplate2!C1639)</f>
        <v/>
      </c>
      <c r="D1639" s="94" t="str">
        <f>IF(SPtemplate2!D1639="","", SPtemplate2!D1639)</f>
        <v/>
      </c>
      <c r="E1639" s="94" t="str">
        <f>IF(SPtemplate2!E1639="","",SPtemplate2!E1639)</f>
        <v/>
      </c>
      <c r="F1639" s="94" t="s">
        <v>114</v>
      </c>
      <c r="G1639" s="94" t="str">
        <f>IF(SPtemplate2!C1639="","",SPtemplate2!C1639)</f>
        <v/>
      </c>
    </row>
    <row r="1640" spans="1:7" x14ac:dyDescent="0.25">
      <c r="A1640" s="94" t="str">
        <f>IF(SPtemplate2!A1640="","",SPtemplate2!A1640)</f>
        <v/>
      </c>
      <c r="B1640" s="94" t="str">
        <f>IF(SPtemplate2!G1640="","",SPtemplate2!G1640)</f>
        <v/>
      </c>
      <c r="C1640" s="94" t="str">
        <f>IF(SPtemplate2!C1640="","",SPtemplate2!C1640)</f>
        <v/>
      </c>
      <c r="D1640" s="94" t="str">
        <f>IF(SPtemplate2!D1640="","", SPtemplate2!D1640)</f>
        <v/>
      </c>
      <c r="E1640" s="94" t="str">
        <f>IF(SPtemplate2!E1640="","",SPtemplate2!E1640)</f>
        <v/>
      </c>
      <c r="F1640" s="94" t="s">
        <v>114</v>
      </c>
      <c r="G1640" s="94" t="str">
        <f>IF(SPtemplate2!C1640="","",SPtemplate2!C1640)</f>
        <v/>
      </c>
    </row>
    <row r="1641" spans="1:7" x14ac:dyDescent="0.25">
      <c r="A1641" s="94" t="str">
        <f>IF(SPtemplate2!A1641="","",SPtemplate2!A1641)</f>
        <v/>
      </c>
      <c r="B1641" s="94" t="str">
        <f>IF(SPtemplate2!G1641="","",SPtemplate2!G1641)</f>
        <v/>
      </c>
      <c r="C1641" s="94" t="str">
        <f>IF(SPtemplate2!C1641="","",SPtemplate2!C1641)</f>
        <v/>
      </c>
      <c r="D1641" s="94" t="str">
        <f>IF(SPtemplate2!D1641="","", SPtemplate2!D1641)</f>
        <v/>
      </c>
      <c r="E1641" s="94" t="str">
        <f>IF(SPtemplate2!E1641="","",SPtemplate2!E1641)</f>
        <v/>
      </c>
      <c r="F1641" s="94" t="s">
        <v>114</v>
      </c>
      <c r="G1641" s="94" t="str">
        <f>IF(SPtemplate2!C1641="","",SPtemplate2!C1641)</f>
        <v/>
      </c>
    </row>
    <row r="1642" spans="1:7" x14ac:dyDescent="0.25">
      <c r="A1642" s="94" t="str">
        <f>IF(SPtemplate2!A1642="","",SPtemplate2!A1642)</f>
        <v/>
      </c>
      <c r="B1642" s="94" t="str">
        <f>IF(SPtemplate2!G1642="","",SPtemplate2!G1642)</f>
        <v/>
      </c>
      <c r="C1642" s="94" t="str">
        <f>IF(SPtemplate2!C1642="","",SPtemplate2!C1642)</f>
        <v/>
      </c>
      <c r="D1642" s="94" t="str">
        <f>IF(SPtemplate2!D1642="","", SPtemplate2!D1642)</f>
        <v/>
      </c>
      <c r="E1642" s="94" t="str">
        <f>IF(SPtemplate2!E1642="","",SPtemplate2!E1642)</f>
        <v/>
      </c>
      <c r="F1642" s="94" t="s">
        <v>114</v>
      </c>
      <c r="G1642" s="94" t="str">
        <f>IF(SPtemplate2!C1642="","",SPtemplate2!C1642)</f>
        <v/>
      </c>
    </row>
    <row r="1643" spans="1:7" x14ac:dyDescent="0.25">
      <c r="A1643" s="94" t="str">
        <f>IF(SPtemplate2!A1643="","",SPtemplate2!A1643)</f>
        <v/>
      </c>
      <c r="B1643" s="94" t="str">
        <f>IF(SPtemplate2!G1643="","",SPtemplate2!G1643)</f>
        <v/>
      </c>
      <c r="C1643" s="94" t="str">
        <f>IF(SPtemplate2!C1643="","",SPtemplate2!C1643)</f>
        <v/>
      </c>
      <c r="D1643" s="94" t="str">
        <f>IF(SPtemplate2!D1643="","", SPtemplate2!D1643)</f>
        <v/>
      </c>
      <c r="E1643" s="94" t="str">
        <f>IF(SPtemplate2!E1643="","",SPtemplate2!E1643)</f>
        <v/>
      </c>
      <c r="F1643" s="94" t="s">
        <v>114</v>
      </c>
      <c r="G1643" s="94" t="str">
        <f>IF(SPtemplate2!C1643="","",SPtemplate2!C1643)</f>
        <v/>
      </c>
    </row>
    <row r="1644" spans="1:7" x14ac:dyDescent="0.25">
      <c r="A1644" s="94" t="str">
        <f>IF(SPtemplate2!A1644="","",SPtemplate2!A1644)</f>
        <v/>
      </c>
      <c r="B1644" s="94" t="str">
        <f>IF(SPtemplate2!G1644="","",SPtemplate2!G1644)</f>
        <v/>
      </c>
      <c r="C1644" s="94" t="str">
        <f>IF(SPtemplate2!C1644="","",SPtemplate2!C1644)</f>
        <v/>
      </c>
      <c r="D1644" s="94" t="str">
        <f>IF(SPtemplate2!D1644="","", SPtemplate2!D1644)</f>
        <v/>
      </c>
      <c r="E1644" s="94" t="str">
        <f>IF(SPtemplate2!E1644="","",SPtemplate2!E1644)</f>
        <v/>
      </c>
      <c r="F1644" s="94" t="s">
        <v>114</v>
      </c>
      <c r="G1644" s="94" t="str">
        <f>IF(SPtemplate2!C1644="","",SPtemplate2!C1644)</f>
        <v/>
      </c>
    </row>
    <row r="1645" spans="1:7" x14ac:dyDescent="0.25">
      <c r="A1645" s="94" t="str">
        <f>IF(SPtemplate2!A1645="","",SPtemplate2!A1645)</f>
        <v/>
      </c>
      <c r="B1645" s="94" t="str">
        <f>IF(SPtemplate2!G1645="","",SPtemplate2!G1645)</f>
        <v/>
      </c>
      <c r="C1645" s="94" t="str">
        <f>IF(SPtemplate2!C1645="","",SPtemplate2!C1645)</f>
        <v/>
      </c>
      <c r="D1645" s="94" t="str">
        <f>IF(SPtemplate2!D1645="","", SPtemplate2!D1645)</f>
        <v/>
      </c>
      <c r="E1645" s="94" t="str">
        <f>IF(SPtemplate2!E1645="","",SPtemplate2!E1645)</f>
        <v/>
      </c>
      <c r="F1645" s="94" t="s">
        <v>114</v>
      </c>
      <c r="G1645" s="94" t="str">
        <f>IF(SPtemplate2!C1645="","",SPtemplate2!C1645)</f>
        <v/>
      </c>
    </row>
    <row r="1646" spans="1:7" x14ac:dyDescent="0.25">
      <c r="A1646" s="94" t="str">
        <f>IF(SPtemplate2!A1646="","",SPtemplate2!A1646)</f>
        <v/>
      </c>
      <c r="B1646" s="94" t="str">
        <f>IF(SPtemplate2!G1646="","",SPtemplate2!G1646)</f>
        <v/>
      </c>
      <c r="C1646" s="94" t="str">
        <f>IF(SPtemplate2!C1646="","",SPtemplate2!C1646)</f>
        <v/>
      </c>
      <c r="D1646" s="94" t="str">
        <f>IF(SPtemplate2!D1646="","", SPtemplate2!D1646)</f>
        <v/>
      </c>
      <c r="E1646" s="94" t="str">
        <f>IF(SPtemplate2!E1646="","",SPtemplate2!E1646)</f>
        <v/>
      </c>
      <c r="F1646" s="94" t="s">
        <v>114</v>
      </c>
      <c r="G1646" s="94" t="str">
        <f>IF(SPtemplate2!C1646="","",SPtemplate2!C1646)</f>
        <v/>
      </c>
    </row>
    <row r="1647" spans="1:7" x14ac:dyDescent="0.25">
      <c r="A1647" s="94" t="str">
        <f>IF(SPtemplate2!A1647="","",SPtemplate2!A1647)</f>
        <v/>
      </c>
      <c r="B1647" s="94" t="str">
        <f>IF(SPtemplate2!G1647="","",SPtemplate2!G1647)</f>
        <v/>
      </c>
      <c r="C1647" s="94" t="str">
        <f>IF(SPtemplate2!C1647="","",SPtemplate2!C1647)</f>
        <v/>
      </c>
      <c r="D1647" s="94" t="str">
        <f>IF(SPtemplate2!D1647="","", SPtemplate2!D1647)</f>
        <v/>
      </c>
      <c r="E1647" s="94" t="str">
        <f>IF(SPtemplate2!E1647="","",SPtemplate2!E1647)</f>
        <v/>
      </c>
      <c r="F1647" s="94" t="s">
        <v>114</v>
      </c>
      <c r="G1647" s="94" t="str">
        <f>IF(SPtemplate2!C1647="","",SPtemplate2!C1647)</f>
        <v/>
      </c>
    </row>
    <row r="1648" spans="1:7" x14ac:dyDescent="0.25">
      <c r="A1648" s="94" t="str">
        <f>IF(SPtemplate2!A1648="","",SPtemplate2!A1648)</f>
        <v/>
      </c>
      <c r="B1648" s="94" t="str">
        <f>IF(SPtemplate2!G1648="","",SPtemplate2!G1648)</f>
        <v/>
      </c>
      <c r="C1648" s="94" t="str">
        <f>IF(SPtemplate2!C1648="","",SPtemplate2!C1648)</f>
        <v/>
      </c>
      <c r="D1648" s="94" t="str">
        <f>IF(SPtemplate2!D1648="","", SPtemplate2!D1648)</f>
        <v/>
      </c>
      <c r="E1648" s="94" t="str">
        <f>IF(SPtemplate2!E1648="","",SPtemplate2!E1648)</f>
        <v/>
      </c>
      <c r="F1648" s="94" t="s">
        <v>114</v>
      </c>
      <c r="G1648" s="94" t="str">
        <f>IF(SPtemplate2!C1648="","",SPtemplate2!C1648)</f>
        <v/>
      </c>
    </row>
    <row r="1649" spans="1:7" x14ac:dyDescent="0.25">
      <c r="A1649" s="94" t="str">
        <f>IF(SPtemplate2!A1649="","",SPtemplate2!A1649)</f>
        <v/>
      </c>
      <c r="B1649" s="94" t="str">
        <f>IF(SPtemplate2!G1649="","",SPtemplate2!G1649)</f>
        <v/>
      </c>
      <c r="C1649" s="94" t="str">
        <f>IF(SPtemplate2!C1649="","",SPtemplate2!C1649)</f>
        <v/>
      </c>
      <c r="D1649" s="94" t="str">
        <f>IF(SPtemplate2!D1649="","", SPtemplate2!D1649)</f>
        <v/>
      </c>
      <c r="E1649" s="94" t="str">
        <f>IF(SPtemplate2!E1649="","",SPtemplate2!E1649)</f>
        <v/>
      </c>
      <c r="F1649" s="94" t="s">
        <v>114</v>
      </c>
      <c r="G1649" s="94" t="str">
        <f>IF(SPtemplate2!C1649="","",SPtemplate2!C1649)</f>
        <v/>
      </c>
    </row>
    <row r="1650" spans="1:7" x14ac:dyDescent="0.25">
      <c r="A1650" s="94" t="str">
        <f>IF(SPtemplate2!A1650="","",SPtemplate2!A1650)</f>
        <v/>
      </c>
      <c r="B1650" s="94" t="str">
        <f>IF(SPtemplate2!G1650="","",SPtemplate2!G1650)</f>
        <v/>
      </c>
      <c r="C1650" s="94" t="str">
        <f>IF(SPtemplate2!C1650="","",SPtemplate2!C1650)</f>
        <v/>
      </c>
      <c r="D1650" s="94" t="str">
        <f>IF(SPtemplate2!D1650="","", SPtemplate2!D1650)</f>
        <v/>
      </c>
      <c r="E1650" s="94" t="str">
        <f>IF(SPtemplate2!E1650="","",SPtemplate2!E1650)</f>
        <v/>
      </c>
      <c r="F1650" s="94" t="s">
        <v>114</v>
      </c>
      <c r="G1650" s="94" t="str">
        <f>IF(SPtemplate2!C1650="","",SPtemplate2!C1650)</f>
        <v/>
      </c>
    </row>
    <row r="1651" spans="1:7" x14ac:dyDescent="0.25">
      <c r="A1651" s="94" t="str">
        <f>IF(SPtemplate2!A1651="","",SPtemplate2!A1651)</f>
        <v/>
      </c>
      <c r="B1651" s="94" t="str">
        <f>IF(SPtemplate2!G1651="","",SPtemplate2!G1651)</f>
        <v/>
      </c>
      <c r="C1651" s="94" t="str">
        <f>IF(SPtemplate2!C1651="","",SPtemplate2!C1651)</f>
        <v/>
      </c>
      <c r="D1651" s="94" t="str">
        <f>IF(SPtemplate2!D1651="","", SPtemplate2!D1651)</f>
        <v/>
      </c>
      <c r="E1651" s="94" t="str">
        <f>IF(SPtemplate2!E1651="","",SPtemplate2!E1651)</f>
        <v/>
      </c>
      <c r="F1651" s="94" t="s">
        <v>114</v>
      </c>
      <c r="G1651" s="94" t="str">
        <f>IF(SPtemplate2!C1651="","",SPtemplate2!C1651)</f>
        <v/>
      </c>
    </row>
    <row r="1652" spans="1:7" x14ac:dyDescent="0.25">
      <c r="A1652" s="94" t="str">
        <f>IF(SPtemplate2!A1652="","",SPtemplate2!A1652)</f>
        <v/>
      </c>
      <c r="B1652" s="94" t="str">
        <f>IF(SPtemplate2!G1652="","",SPtemplate2!G1652)</f>
        <v/>
      </c>
      <c r="C1652" s="94" t="str">
        <f>IF(SPtemplate2!C1652="","",SPtemplate2!C1652)</f>
        <v/>
      </c>
      <c r="D1652" s="94" t="str">
        <f>IF(SPtemplate2!D1652="","", SPtemplate2!D1652)</f>
        <v/>
      </c>
      <c r="E1652" s="94" t="str">
        <f>IF(SPtemplate2!E1652="","",SPtemplate2!E1652)</f>
        <v/>
      </c>
      <c r="F1652" s="94" t="s">
        <v>114</v>
      </c>
      <c r="G1652" s="94" t="str">
        <f>IF(SPtemplate2!C1652="","",SPtemplate2!C1652)</f>
        <v/>
      </c>
    </row>
    <row r="1653" spans="1:7" x14ac:dyDescent="0.25">
      <c r="A1653" s="94" t="str">
        <f>IF(SPtemplate2!A1653="","",SPtemplate2!A1653)</f>
        <v/>
      </c>
      <c r="B1653" s="94" t="str">
        <f>IF(SPtemplate2!G1653="","",SPtemplate2!G1653)</f>
        <v/>
      </c>
      <c r="C1653" s="94" t="str">
        <f>IF(SPtemplate2!C1653="","",SPtemplate2!C1653)</f>
        <v/>
      </c>
      <c r="D1653" s="94" t="str">
        <f>IF(SPtemplate2!D1653="","", SPtemplate2!D1653)</f>
        <v/>
      </c>
      <c r="E1653" s="94" t="str">
        <f>IF(SPtemplate2!E1653="","",SPtemplate2!E1653)</f>
        <v/>
      </c>
      <c r="F1653" s="94" t="s">
        <v>114</v>
      </c>
      <c r="G1653" s="94" t="str">
        <f>IF(SPtemplate2!C1653="","",SPtemplate2!C1653)</f>
        <v/>
      </c>
    </row>
    <row r="1654" spans="1:7" x14ac:dyDescent="0.25">
      <c r="A1654" s="94" t="str">
        <f>IF(SPtemplate2!A1654="","",SPtemplate2!A1654)</f>
        <v/>
      </c>
      <c r="B1654" s="94" t="str">
        <f>IF(SPtemplate2!G1654="","",SPtemplate2!G1654)</f>
        <v/>
      </c>
      <c r="C1654" s="94" t="str">
        <f>IF(SPtemplate2!C1654="","",SPtemplate2!C1654)</f>
        <v/>
      </c>
      <c r="D1654" s="94" t="str">
        <f>IF(SPtemplate2!D1654="","", SPtemplate2!D1654)</f>
        <v/>
      </c>
      <c r="E1654" s="94" t="str">
        <f>IF(SPtemplate2!E1654="","",SPtemplate2!E1654)</f>
        <v/>
      </c>
      <c r="F1654" s="94" t="s">
        <v>114</v>
      </c>
      <c r="G1654" s="94" t="str">
        <f>IF(SPtemplate2!C1654="","",SPtemplate2!C1654)</f>
        <v/>
      </c>
    </row>
    <row r="1655" spans="1:7" x14ac:dyDescent="0.25">
      <c r="A1655" s="94" t="str">
        <f>IF(SPtemplate2!A1655="","",SPtemplate2!A1655)</f>
        <v/>
      </c>
      <c r="B1655" s="94" t="str">
        <f>IF(SPtemplate2!G1655="","",SPtemplate2!G1655)</f>
        <v/>
      </c>
      <c r="C1655" s="94" t="str">
        <f>IF(SPtemplate2!C1655="","",SPtemplate2!C1655)</f>
        <v/>
      </c>
      <c r="D1655" s="94" t="str">
        <f>IF(SPtemplate2!D1655="","", SPtemplate2!D1655)</f>
        <v/>
      </c>
      <c r="E1655" s="94" t="str">
        <f>IF(SPtemplate2!E1655="","",SPtemplate2!E1655)</f>
        <v/>
      </c>
      <c r="F1655" s="94" t="s">
        <v>114</v>
      </c>
      <c r="G1655" s="94" t="str">
        <f>IF(SPtemplate2!C1655="","",SPtemplate2!C1655)</f>
        <v/>
      </c>
    </row>
    <row r="1656" spans="1:7" x14ac:dyDescent="0.25">
      <c r="A1656" s="94" t="str">
        <f>IF(SPtemplate2!A1656="","",SPtemplate2!A1656)</f>
        <v/>
      </c>
      <c r="B1656" s="94" t="str">
        <f>IF(SPtemplate2!G1656="","",SPtemplate2!G1656)</f>
        <v/>
      </c>
      <c r="C1656" s="94" t="str">
        <f>IF(SPtemplate2!C1656="","",SPtemplate2!C1656)</f>
        <v/>
      </c>
      <c r="D1656" s="94" t="str">
        <f>IF(SPtemplate2!D1656="","", SPtemplate2!D1656)</f>
        <v/>
      </c>
      <c r="E1656" s="94" t="str">
        <f>IF(SPtemplate2!E1656="","",SPtemplate2!E1656)</f>
        <v/>
      </c>
      <c r="F1656" s="94" t="s">
        <v>114</v>
      </c>
      <c r="G1656" s="94" t="str">
        <f>IF(SPtemplate2!C1656="","",SPtemplate2!C1656)</f>
        <v/>
      </c>
    </row>
    <row r="1657" spans="1:7" x14ac:dyDescent="0.25">
      <c r="A1657" s="94" t="str">
        <f>IF(SPtemplate2!A1657="","",SPtemplate2!A1657)</f>
        <v/>
      </c>
      <c r="B1657" s="94" t="str">
        <f>IF(SPtemplate2!G1657="","",SPtemplate2!G1657)</f>
        <v/>
      </c>
      <c r="C1657" s="94" t="str">
        <f>IF(SPtemplate2!C1657="","",SPtemplate2!C1657)</f>
        <v/>
      </c>
      <c r="D1657" s="94" t="str">
        <f>IF(SPtemplate2!D1657="","", SPtemplate2!D1657)</f>
        <v/>
      </c>
      <c r="E1657" s="94" t="str">
        <f>IF(SPtemplate2!E1657="","",SPtemplate2!E1657)</f>
        <v/>
      </c>
      <c r="F1657" s="94" t="s">
        <v>114</v>
      </c>
      <c r="G1657" s="94" t="str">
        <f>IF(SPtemplate2!C1657="","",SPtemplate2!C1657)</f>
        <v/>
      </c>
    </row>
    <row r="1658" spans="1:7" x14ac:dyDescent="0.25">
      <c r="A1658" s="94" t="str">
        <f>IF(SPtemplate2!A1658="","",SPtemplate2!A1658)</f>
        <v/>
      </c>
      <c r="B1658" s="94" t="str">
        <f>IF(SPtemplate2!G1658="","",SPtemplate2!G1658)</f>
        <v/>
      </c>
      <c r="C1658" s="94" t="str">
        <f>IF(SPtemplate2!C1658="","",SPtemplate2!C1658)</f>
        <v/>
      </c>
      <c r="D1658" s="94" t="str">
        <f>IF(SPtemplate2!D1658="","", SPtemplate2!D1658)</f>
        <v/>
      </c>
      <c r="E1658" s="94" t="str">
        <f>IF(SPtemplate2!E1658="","",SPtemplate2!E1658)</f>
        <v/>
      </c>
      <c r="F1658" s="94" t="s">
        <v>114</v>
      </c>
      <c r="G1658" s="94" t="str">
        <f>IF(SPtemplate2!C1658="","",SPtemplate2!C1658)</f>
        <v/>
      </c>
    </row>
    <row r="1659" spans="1:7" x14ac:dyDescent="0.25">
      <c r="A1659" s="94" t="str">
        <f>IF(SPtemplate2!A1659="","",SPtemplate2!A1659)</f>
        <v/>
      </c>
      <c r="B1659" s="94" t="str">
        <f>IF(SPtemplate2!G1659="","",SPtemplate2!G1659)</f>
        <v/>
      </c>
      <c r="C1659" s="94" t="str">
        <f>IF(SPtemplate2!C1659="","",SPtemplate2!C1659)</f>
        <v/>
      </c>
      <c r="D1659" s="94" t="str">
        <f>IF(SPtemplate2!D1659="","", SPtemplate2!D1659)</f>
        <v/>
      </c>
      <c r="E1659" s="94" t="str">
        <f>IF(SPtemplate2!E1659="","",SPtemplate2!E1659)</f>
        <v/>
      </c>
      <c r="F1659" s="94" t="s">
        <v>114</v>
      </c>
      <c r="G1659" s="94" t="str">
        <f>IF(SPtemplate2!C1659="","",SPtemplate2!C1659)</f>
        <v/>
      </c>
    </row>
    <row r="1660" spans="1:7" x14ac:dyDescent="0.25">
      <c r="A1660" s="94" t="str">
        <f>IF(SPtemplate2!A1660="","",SPtemplate2!A1660)</f>
        <v/>
      </c>
      <c r="B1660" s="94" t="str">
        <f>IF(SPtemplate2!G1660="","",SPtemplate2!G1660)</f>
        <v/>
      </c>
      <c r="C1660" s="94" t="str">
        <f>IF(SPtemplate2!C1660="","",SPtemplate2!C1660)</f>
        <v/>
      </c>
      <c r="D1660" s="94" t="str">
        <f>IF(SPtemplate2!D1660="","", SPtemplate2!D1660)</f>
        <v/>
      </c>
      <c r="E1660" s="94" t="str">
        <f>IF(SPtemplate2!E1660="","",SPtemplate2!E1660)</f>
        <v/>
      </c>
      <c r="F1660" s="94" t="s">
        <v>114</v>
      </c>
      <c r="G1660" s="94" t="str">
        <f>IF(SPtemplate2!C1660="","",SPtemplate2!C1660)</f>
        <v/>
      </c>
    </row>
    <row r="1661" spans="1:7" x14ac:dyDescent="0.25">
      <c r="A1661" s="94" t="str">
        <f>IF(SPtemplate2!A1661="","",SPtemplate2!A1661)</f>
        <v/>
      </c>
      <c r="B1661" s="94" t="str">
        <f>IF(SPtemplate2!G1661="","",SPtemplate2!G1661)</f>
        <v/>
      </c>
      <c r="C1661" s="94" t="str">
        <f>IF(SPtemplate2!C1661="","",SPtemplate2!C1661)</f>
        <v/>
      </c>
      <c r="D1661" s="94" t="str">
        <f>IF(SPtemplate2!D1661="","", SPtemplate2!D1661)</f>
        <v/>
      </c>
      <c r="E1661" s="94" t="str">
        <f>IF(SPtemplate2!E1661="","",SPtemplate2!E1661)</f>
        <v/>
      </c>
      <c r="F1661" s="94" t="s">
        <v>114</v>
      </c>
      <c r="G1661" s="94" t="str">
        <f>IF(SPtemplate2!C1661="","",SPtemplate2!C1661)</f>
        <v/>
      </c>
    </row>
    <row r="1662" spans="1:7" x14ac:dyDescent="0.25">
      <c r="A1662" s="94" t="str">
        <f>IF(SPtemplate2!A1662="","",SPtemplate2!A1662)</f>
        <v/>
      </c>
      <c r="B1662" s="94" t="str">
        <f>IF(SPtemplate2!G1662="","",SPtemplate2!G1662)</f>
        <v/>
      </c>
      <c r="C1662" s="94" t="str">
        <f>IF(SPtemplate2!C1662="","",SPtemplate2!C1662)</f>
        <v/>
      </c>
      <c r="D1662" s="94" t="str">
        <f>IF(SPtemplate2!D1662="","", SPtemplate2!D1662)</f>
        <v/>
      </c>
      <c r="E1662" s="94" t="str">
        <f>IF(SPtemplate2!E1662="","",SPtemplate2!E1662)</f>
        <v/>
      </c>
      <c r="F1662" s="94" t="s">
        <v>114</v>
      </c>
      <c r="G1662" s="94" t="str">
        <f>IF(SPtemplate2!C1662="","",SPtemplate2!C1662)</f>
        <v/>
      </c>
    </row>
    <row r="1663" spans="1:7" x14ac:dyDescent="0.25">
      <c r="A1663" s="94" t="str">
        <f>IF(SPtemplate2!A1663="","",SPtemplate2!A1663)</f>
        <v/>
      </c>
      <c r="B1663" s="94" t="str">
        <f>IF(SPtemplate2!G1663="","",SPtemplate2!G1663)</f>
        <v/>
      </c>
      <c r="C1663" s="94" t="str">
        <f>IF(SPtemplate2!C1663="","",SPtemplate2!C1663)</f>
        <v/>
      </c>
      <c r="D1663" s="94" t="str">
        <f>IF(SPtemplate2!D1663="","", SPtemplate2!D1663)</f>
        <v/>
      </c>
      <c r="E1663" s="94" t="str">
        <f>IF(SPtemplate2!E1663="","",SPtemplate2!E1663)</f>
        <v/>
      </c>
      <c r="F1663" s="94" t="s">
        <v>114</v>
      </c>
      <c r="G1663" s="94" t="str">
        <f>IF(SPtemplate2!C1663="","",SPtemplate2!C1663)</f>
        <v/>
      </c>
    </row>
    <row r="1664" spans="1:7" x14ac:dyDescent="0.25">
      <c r="A1664" s="94" t="str">
        <f>IF(SPtemplate2!A1664="","",SPtemplate2!A1664)</f>
        <v/>
      </c>
      <c r="B1664" s="94" t="str">
        <f>IF(SPtemplate2!G1664="","",SPtemplate2!G1664)</f>
        <v/>
      </c>
      <c r="C1664" s="94" t="str">
        <f>IF(SPtemplate2!C1664="","",SPtemplate2!C1664)</f>
        <v/>
      </c>
      <c r="D1664" s="94" t="str">
        <f>IF(SPtemplate2!D1664="","", SPtemplate2!D1664)</f>
        <v/>
      </c>
      <c r="E1664" s="94" t="str">
        <f>IF(SPtemplate2!E1664="","",SPtemplate2!E1664)</f>
        <v/>
      </c>
      <c r="F1664" s="94" t="s">
        <v>114</v>
      </c>
      <c r="G1664" s="94" t="str">
        <f>IF(SPtemplate2!C1664="","",SPtemplate2!C1664)</f>
        <v/>
      </c>
    </row>
    <row r="1665" spans="1:7" x14ac:dyDescent="0.25">
      <c r="A1665" s="94" t="str">
        <f>IF(SPtemplate2!A1665="","",SPtemplate2!A1665)</f>
        <v/>
      </c>
      <c r="B1665" s="94" t="str">
        <f>IF(SPtemplate2!G1665="","",SPtemplate2!G1665)</f>
        <v/>
      </c>
      <c r="C1665" s="94" t="str">
        <f>IF(SPtemplate2!C1665="","",SPtemplate2!C1665)</f>
        <v/>
      </c>
      <c r="D1665" s="94" t="str">
        <f>IF(SPtemplate2!D1665="","", SPtemplate2!D1665)</f>
        <v/>
      </c>
      <c r="E1665" s="94" t="str">
        <f>IF(SPtemplate2!E1665="","",SPtemplate2!E1665)</f>
        <v/>
      </c>
      <c r="F1665" s="94" t="s">
        <v>114</v>
      </c>
      <c r="G1665" s="94" t="str">
        <f>IF(SPtemplate2!C1665="","",SPtemplate2!C1665)</f>
        <v/>
      </c>
    </row>
    <row r="1666" spans="1:7" x14ac:dyDescent="0.25">
      <c r="A1666" s="94" t="str">
        <f>IF(SPtemplate2!A1666="","",SPtemplate2!A1666)</f>
        <v/>
      </c>
      <c r="B1666" s="94" t="str">
        <f>IF(SPtemplate2!G1666="","",SPtemplate2!G1666)</f>
        <v/>
      </c>
      <c r="C1666" s="94" t="str">
        <f>IF(SPtemplate2!C1666="","",SPtemplate2!C1666)</f>
        <v/>
      </c>
      <c r="D1666" s="94" t="str">
        <f>IF(SPtemplate2!D1666="","", SPtemplate2!D1666)</f>
        <v/>
      </c>
      <c r="E1666" s="94" t="str">
        <f>IF(SPtemplate2!E1666="","",SPtemplate2!E1666)</f>
        <v/>
      </c>
      <c r="F1666" s="94" t="s">
        <v>114</v>
      </c>
      <c r="G1666" s="94" t="str">
        <f>IF(SPtemplate2!C1666="","",SPtemplate2!C1666)</f>
        <v/>
      </c>
    </row>
    <row r="1667" spans="1:7" x14ac:dyDescent="0.25">
      <c r="A1667" s="94" t="str">
        <f>IF(SPtemplate2!A1667="","",SPtemplate2!A1667)</f>
        <v/>
      </c>
      <c r="B1667" s="94" t="str">
        <f>IF(SPtemplate2!G1667="","",SPtemplate2!G1667)</f>
        <v/>
      </c>
      <c r="C1667" s="94" t="str">
        <f>IF(SPtemplate2!C1667="","",SPtemplate2!C1667)</f>
        <v/>
      </c>
      <c r="D1667" s="94" t="str">
        <f>IF(SPtemplate2!D1667="","", SPtemplate2!D1667)</f>
        <v/>
      </c>
      <c r="E1667" s="94" t="str">
        <f>IF(SPtemplate2!E1667="","",SPtemplate2!E1667)</f>
        <v/>
      </c>
      <c r="F1667" s="94" t="s">
        <v>114</v>
      </c>
      <c r="G1667" s="94" t="str">
        <f>IF(SPtemplate2!C1667="","",SPtemplate2!C1667)</f>
        <v/>
      </c>
    </row>
    <row r="1668" spans="1:7" x14ac:dyDescent="0.25">
      <c r="A1668" s="94" t="str">
        <f>IF(SPtemplate2!A1668="","",SPtemplate2!A1668)</f>
        <v/>
      </c>
      <c r="B1668" s="94" t="str">
        <f>IF(SPtemplate2!G1668="","",SPtemplate2!G1668)</f>
        <v/>
      </c>
      <c r="C1668" s="94" t="str">
        <f>IF(SPtemplate2!C1668="","",SPtemplate2!C1668)</f>
        <v/>
      </c>
      <c r="D1668" s="94" t="str">
        <f>IF(SPtemplate2!D1668="","", SPtemplate2!D1668)</f>
        <v/>
      </c>
      <c r="E1668" s="94" t="str">
        <f>IF(SPtemplate2!E1668="","",SPtemplate2!E1668)</f>
        <v/>
      </c>
      <c r="F1668" s="94" t="s">
        <v>114</v>
      </c>
      <c r="G1668" s="94" t="str">
        <f>IF(SPtemplate2!C1668="","",SPtemplate2!C1668)</f>
        <v/>
      </c>
    </row>
    <row r="1669" spans="1:7" x14ac:dyDescent="0.25">
      <c r="A1669" s="94" t="str">
        <f>IF(SPtemplate2!A1669="","",SPtemplate2!A1669)</f>
        <v/>
      </c>
      <c r="B1669" s="94" t="str">
        <f>IF(SPtemplate2!G1669="","",SPtemplate2!G1669)</f>
        <v/>
      </c>
      <c r="C1669" s="94" t="str">
        <f>IF(SPtemplate2!C1669="","",SPtemplate2!C1669)</f>
        <v/>
      </c>
      <c r="D1669" s="94" t="str">
        <f>IF(SPtemplate2!D1669="","", SPtemplate2!D1669)</f>
        <v/>
      </c>
      <c r="E1669" s="94" t="str">
        <f>IF(SPtemplate2!E1669="","",SPtemplate2!E1669)</f>
        <v/>
      </c>
      <c r="F1669" s="94" t="s">
        <v>114</v>
      </c>
      <c r="G1669" s="94" t="str">
        <f>IF(SPtemplate2!C1669="","",SPtemplate2!C1669)</f>
        <v/>
      </c>
    </row>
    <row r="1670" spans="1:7" x14ac:dyDescent="0.25">
      <c r="A1670" s="94" t="str">
        <f>IF(SPtemplate2!A1670="","",SPtemplate2!A1670)</f>
        <v/>
      </c>
      <c r="B1670" s="94" t="str">
        <f>IF(SPtemplate2!G1670="","",SPtemplate2!G1670)</f>
        <v/>
      </c>
      <c r="C1670" s="94" t="str">
        <f>IF(SPtemplate2!C1670="","",SPtemplate2!C1670)</f>
        <v/>
      </c>
      <c r="D1670" s="94" t="str">
        <f>IF(SPtemplate2!D1670="","", SPtemplate2!D1670)</f>
        <v/>
      </c>
      <c r="E1670" s="94" t="str">
        <f>IF(SPtemplate2!E1670="","",SPtemplate2!E1670)</f>
        <v/>
      </c>
      <c r="F1670" s="94" t="s">
        <v>114</v>
      </c>
      <c r="G1670" s="94" t="str">
        <f>IF(SPtemplate2!C1670="","",SPtemplate2!C1670)</f>
        <v/>
      </c>
    </row>
    <row r="1671" spans="1:7" x14ac:dyDescent="0.25">
      <c r="A1671" s="94" t="str">
        <f>IF(SPtemplate2!A1671="","",SPtemplate2!A1671)</f>
        <v/>
      </c>
      <c r="B1671" s="94" t="str">
        <f>IF(SPtemplate2!G1671="","",SPtemplate2!G1671)</f>
        <v/>
      </c>
      <c r="C1671" s="94" t="str">
        <f>IF(SPtemplate2!C1671="","",SPtemplate2!C1671)</f>
        <v/>
      </c>
      <c r="D1671" s="94" t="str">
        <f>IF(SPtemplate2!D1671="","", SPtemplate2!D1671)</f>
        <v/>
      </c>
      <c r="E1671" s="94" t="str">
        <f>IF(SPtemplate2!E1671="","",SPtemplate2!E1671)</f>
        <v/>
      </c>
      <c r="F1671" s="94" t="s">
        <v>114</v>
      </c>
      <c r="G1671" s="94" t="str">
        <f>IF(SPtemplate2!C1671="","",SPtemplate2!C1671)</f>
        <v/>
      </c>
    </row>
    <row r="1672" spans="1:7" x14ac:dyDescent="0.25">
      <c r="A1672" s="94" t="str">
        <f>IF(SPtemplate2!A1672="","",SPtemplate2!A1672)</f>
        <v/>
      </c>
      <c r="B1672" s="94" t="str">
        <f>IF(SPtemplate2!G1672="","",SPtemplate2!G1672)</f>
        <v/>
      </c>
      <c r="C1672" s="94" t="str">
        <f>IF(SPtemplate2!C1672="","",SPtemplate2!C1672)</f>
        <v/>
      </c>
      <c r="D1672" s="94" t="str">
        <f>IF(SPtemplate2!D1672="","", SPtemplate2!D1672)</f>
        <v/>
      </c>
      <c r="E1672" s="94" t="str">
        <f>IF(SPtemplate2!E1672="","",SPtemplate2!E1672)</f>
        <v/>
      </c>
      <c r="F1672" s="94" t="s">
        <v>114</v>
      </c>
      <c r="G1672" s="94" t="str">
        <f>IF(SPtemplate2!C1672="","",SPtemplate2!C1672)</f>
        <v/>
      </c>
    </row>
    <row r="1673" spans="1:7" x14ac:dyDescent="0.25">
      <c r="A1673" s="94" t="str">
        <f>IF(SPtemplate2!A1673="","",SPtemplate2!A1673)</f>
        <v/>
      </c>
      <c r="B1673" s="94" t="str">
        <f>IF(SPtemplate2!G1673="","",SPtemplate2!G1673)</f>
        <v/>
      </c>
      <c r="C1673" s="94" t="str">
        <f>IF(SPtemplate2!C1673="","",SPtemplate2!C1673)</f>
        <v/>
      </c>
      <c r="D1673" s="94" t="str">
        <f>IF(SPtemplate2!D1673="","", SPtemplate2!D1673)</f>
        <v/>
      </c>
      <c r="E1673" s="94" t="str">
        <f>IF(SPtemplate2!E1673="","",SPtemplate2!E1673)</f>
        <v/>
      </c>
      <c r="F1673" s="94" t="s">
        <v>114</v>
      </c>
      <c r="G1673" s="94" t="str">
        <f>IF(SPtemplate2!C1673="","",SPtemplate2!C1673)</f>
        <v/>
      </c>
    </row>
    <row r="1674" spans="1:7" x14ac:dyDescent="0.25">
      <c r="A1674" s="94" t="str">
        <f>IF(SPtemplate2!A1674="","",SPtemplate2!A1674)</f>
        <v/>
      </c>
      <c r="B1674" s="94" t="str">
        <f>IF(SPtemplate2!G1674="","",SPtemplate2!G1674)</f>
        <v/>
      </c>
      <c r="C1674" s="94" t="str">
        <f>IF(SPtemplate2!C1674="","",SPtemplate2!C1674)</f>
        <v/>
      </c>
      <c r="D1674" s="94" t="str">
        <f>IF(SPtemplate2!D1674="","", SPtemplate2!D1674)</f>
        <v/>
      </c>
      <c r="E1674" s="94" t="str">
        <f>IF(SPtemplate2!E1674="","",SPtemplate2!E1674)</f>
        <v/>
      </c>
      <c r="F1674" s="94" t="s">
        <v>114</v>
      </c>
      <c r="G1674" s="94" t="str">
        <f>IF(SPtemplate2!C1674="","",SPtemplate2!C1674)</f>
        <v/>
      </c>
    </row>
    <row r="1675" spans="1:7" x14ac:dyDescent="0.25">
      <c r="A1675" s="94" t="str">
        <f>IF(SPtemplate2!A1675="","",SPtemplate2!A1675)</f>
        <v/>
      </c>
      <c r="B1675" s="94" t="str">
        <f>IF(SPtemplate2!G1675="","",SPtemplate2!G1675)</f>
        <v/>
      </c>
      <c r="C1675" s="94" t="str">
        <f>IF(SPtemplate2!C1675="","",SPtemplate2!C1675)</f>
        <v/>
      </c>
      <c r="D1675" s="94" t="str">
        <f>IF(SPtemplate2!D1675="","", SPtemplate2!D1675)</f>
        <v/>
      </c>
      <c r="E1675" s="94" t="str">
        <f>IF(SPtemplate2!E1675="","",SPtemplate2!E1675)</f>
        <v/>
      </c>
      <c r="F1675" s="94" t="s">
        <v>114</v>
      </c>
      <c r="G1675" s="94" t="str">
        <f>IF(SPtemplate2!C1675="","",SPtemplate2!C1675)</f>
        <v/>
      </c>
    </row>
    <row r="1676" spans="1:7" x14ac:dyDescent="0.25">
      <c r="A1676" s="94" t="str">
        <f>IF(SPtemplate2!A1676="","",SPtemplate2!A1676)</f>
        <v/>
      </c>
      <c r="B1676" s="94" t="str">
        <f>IF(SPtemplate2!G1676="","",SPtemplate2!G1676)</f>
        <v/>
      </c>
      <c r="C1676" s="94" t="str">
        <f>IF(SPtemplate2!C1676="","",SPtemplate2!C1676)</f>
        <v/>
      </c>
      <c r="D1676" s="94" t="str">
        <f>IF(SPtemplate2!D1676="","", SPtemplate2!D1676)</f>
        <v/>
      </c>
      <c r="E1676" s="94" t="str">
        <f>IF(SPtemplate2!E1676="","",SPtemplate2!E1676)</f>
        <v/>
      </c>
      <c r="F1676" s="94" t="s">
        <v>114</v>
      </c>
      <c r="G1676" s="94" t="str">
        <f>IF(SPtemplate2!C1676="","",SPtemplate2!C1676)</f>
        <v/>
      </c>
    </row>
    <row r="1677" spans="1:7" x14ac:dyDescent="0.25">
      <c r="A1677" s="94" t="str">
        <f>IF(SPtemplate2!A1677="","",SPtemplate2!A1677)</f>
        <v/>
      </c>
      <c r="B1677" s="94" t="str">
        <f>IF(SPtemplate2!G1677="","",SPtemplate2!G1677)</f>
        <v/>
      </c>
      <c r="C1677" s="94" t="str">
        <f>IF(SPtemplate2!C1677="","",SPtemplate2!C1677)</f>
        <v/>
      </c>
      <c r="D1677" s="94" t="str">
        <f>IF(SPtemplate2!D1677="","", SPtemplate2!D1677)</f>
        <v/>
      </c>
      <c r="E1677" s="94" t="str">
        <f>IF(SPtemplate2!E1677="","",SPtemplate2!E1677)</f>
        <v/>
      </c>
      <c r="F1677" s="94" t="s">
        <v>114</v>
      </c>
      <c r="G1677" s="94" t="str">
        <f>IF(SPtemplate2!C1677="","",SPtemplate2!C1677)</f>
        <v/>
      </c>
    </row>
    <row r="1678" spans="1:7" x14ac:dyDescent="0.25">
      <c r="A1678" s="94" t="str">
        <f>IF(SPtemplate2!A1678="","",SPtemplate2!A1678)</f>
        <v/>
      </c>
      <c r="B1678" s="94" t="str">
        <f>IF(SPtemplate2!G1678="","",SPtemplate2!G1678)</f>
        <v/>
      </c>
      <c r="C1678" s="94" t="str">
        <f>IF(SPtemplate2!C1678="","",SPtemplate2!C1678)</f>
        <v/>
      </c>
      <c r="D1678" s="94" t="str">
        <f>IF(SPtemplate2!D1678="","", SPtemplate2!D1678)</f>
        <v/>
      </c>
      <c r="E1678" s="94" t="str">
        <f>IF(SPtemplate2!E1678="","",SPtemplate2!E1678)</f>
        <v/>
      </c>
      <c r="F1678" s="94" t="s">
        <v>114</v>
      </c>
      <c r="G1678" s="94" t="str">
        <f>IF(SPtemplate2!C1678="","",SPtemplate2!C1678)</f>
        <v/>
      </c>
    </row>
    <row r="1679" spans="1:7" x14ac:dyDescent="0.25">
      <c r="A1679" s="94" t="str">
        <f>IF(SPtemplate2!A1679="","",SPtemplate2!A1679)</f>
        <v/>
      </c>
      <c r="B1679" s="94" t="str">
        <f>IF(SPtemplate2!G1679="","",SPtemplate2!G1679)</f>
        <v/>
      </c>
      <c r="C1679" s="94" t="str">
        <f>IF(SPtemplate2!C1679="","",SPtemplate2!C1679)</f>
        <v/>
      </c>
      <c r="D1679" s="94" t="str">
        <f>IF(SPtemplate2!D1679="","", SPtemplate2!D1679)</f>
        <v/>
      </c>
      <c r="E1679" s="94" t="str">
        <f>IF(SPtemplate2!E1679="","",SPtemplate2!E1679)</f>
        <v/>
      </c>
      <c r="F1679" s="94" t="s">
        <v>114</v>
      </c>
      <c r="G1679" s="94" t="str">
        <f>IF(SPtemplate2!C1679="","",SPtemplate2!C1679)</f>
        <v/>
      </c>
    </row>
    <row r="1680" spans="1:7" x14ac:dyDescent="0.25">
      <c r="A1680" s="94" t="str">
        <f>IF(SPtemplate2!A1680="","",SPtemplate2!A1680)</f>
        <v/>
      </c>
      <c r="B1680" s="94" t="str">
        <f>IF(SPtemplate2!G1680="","",SPtemplate2!G1680)</f>
        <v/>
      </c>
      <c r="C1680" s="94" t="str">
        <f>IF(SPtemplate2!C1680="","",SPtemplate2!C1680)</f>
        <v/>
      </c>
      <c r="D1680" s="94" t="str">
        <f>IF(SPtemplate2!D1680="","", SPtemplate2!D1680)</f>
        <v/>
      </c>
      <c r="E1680" s="94" t="str">
        <f>IF(SPtemplate2!E1680="","",SPtemplate2!E1680)</f>
        <v/>
      </c>
      <c r="F1680" s="94" t="s">
        <v>114</v>
      </c>
      <c r="G1680" s="94" t="str">
        <f>IF(SPtemplate2!C1680="","",SPtemplate2!C1680)</f>
        <v/>
      </c>
    </row>
    <row r="1681" spans="1:7" x14ac:dyDescent="0.25">
      <c r="A1681" s="94" t="str">
        <f>IF(SPtemplate2!A1681="","",SPtemplate2!A1681)</f>
        <v/>
      </c>
      <c r="B1681" s="94" t="str">
        <f>IF(SPtemplate2!G1681="","",SPtemplate2!G1681)</f>
        <v/>
      </c>
      <c r="C1681" s="94" t="str">
        <f>IF(SPtemplate2!C1681="","",SPtemplate2!C1681)</f>
        <v/>
      </c>
      <c r="D1681" s="94" t="str">
        <f>IF(SPtemplate2!D1681="","", SPtemplate2!D1681)</f>
        <v/>
      </c>
      <c r="E1681" s="94" t="str">
        <f>IF(SPtemplate2!E1681="","",SPtemplate2!E1681)</f>
        <v/>
      </c>
      <c r="F1681" s="94" t="s">
        <v>114</v>
      </c>
      <c r="G1681" s="94" t="str">
        <f>IF(SPtemplate2!C1681="","",SPtemplate2!C1681)</f>
        <v/>
      </c>
    </row>
    <row r="1682" spans="1:7" x14ac:dyDescent="0.25">
      <c r="A1682" s="94" t="str">
        <f>IF(SPtemplate2!A1682="","",SPtemplate2!A1682)</f>
        <v/>
      </c>
      <c r="B1682" s="94" t="str">
        <f>IF(SPtemplate2!G1682="","",SPtemplate2!G1682)</f>
        <v/>
      </c>
      <c r="C1682" s="94" t="str">
        <f>IF(SPtemplate2!C1682="","",SPtemplate2!C1682)</f>
        <v/>
      </c>
      <c r="D1682" s="94" t="str">
        <f>IF(SPtemplate2!D1682="","", SPtemplate2!D1682)</f>
        <v/>
      </c>
      <c r="E1682" s="94" t="str">
        <f>IF(SPtemplate2!E1682="","",SPtemplate2!E1682)</f>
        <v/>
      </c>
      <c r="F1682" s="94" t="s">
        <v>114</v>
      </c>
      <c r="G1682" s="94" t="str">
        <f>IF(SPtemplate2!C1682="","",SPtemplate2!C1682)</f>
        <v/>
      </c>
    </row>
    <row r="1683" spans="1:7" x14ac:dyDescent="0.25">
      <c r="A1683" s="94" t="str">
        <f>IF(SPtemplate2!A1683="","",SPtemplate2!A1683)</f>
        <v/>
      </c>
      <c r="B1683" s="94" t="str">
        <f>IF(SPtemplate2!G1683="","",SPtemplate2!G1683)</f>
        <v/>
      </c>
      <c r="C1683" s="94" t="str">
        <f>IF(SPtemplate2!C1683="","",SPtemplate2!C1683)</f>
        <v/>
      </c>
      <c r="D1683" s="94" t="str">
        <f>IF(SPtemplate2!D1683="","", SPtemplate2!D1683)</f>
        <v/>
      </c>
      <c r="E1683" s="94" t="str">
        <f>IF(SPtemplate2!E1683="","",SPtemplate2!E1683)</f>
        <v/>
      </c>
      <c r="F1683" s="94" t="s">
        <v>114</v>
      </c>
      <c r="G1683" s="94" t="str">
        <f>IF(SPtemplate2!C1683="","",SPtemplate2!C1683)</f>
        <v/>
      </c>
    </row>
    <row r="1684" spans="1:7" x14ac:dyDescent="0.25">
      <c r="A1684" s="94" t="str">
        <f>IF(SPtemplate2!A1684="","",SPtemplate2!A1684)</f>
        <v/>
      </c>
      <c r="B1684" s="94" t="str">
        <f>IF(SPtemplate2!G1684="","",SPtemplate2!G1684)</f>
        <v/>
      </c>
      <c r="C1684" s="94" t="str">
        <f>IF(SPtemplate2!C1684="","",SPtemplate2!C1684)</f>
        <v/>
      </c>
      <c r="D1684" s="94" t="str">
        <f>IF(SPtemplate2!D1684="","", SPtemplate2!D1684)</f>
        <v/>
      </c>
      <c r="E1684" s="94" t="str">
        <f>IF(SPtemplate2!E1684="","",SPtemplate2!E1684)</f>
        <v/>
      </c>
      <c r="F1684" s="94" t="s">
        <v>114</v>
      </c>
      <c r="G1684" s="94" t="str">
        <f>IF(SPtemplate2!C1684="","",SPtemplate2!C1684)</f>
        <v/>
      </c>
    </row>
    <row r="1685" spans="1:7" x14ac:dyDescent="0.25">
      <c r="A1685" s="94" t="str">
        <f>IF(SPtemplate2!A1685="","",SPtemplate2!A1685)</f>
        <v/>
      </c>
      <c r="B1685" s="94" t="str">
        <f>IF(SPtemplate2!G1685="","",SPtemplate2!G1685)</f>
        <v/>
      </c>
      <c r="C1685" s="94" t="str">
        <f>IF(SPtemplate2!C1685="","",SPtemplate2!C1685)</f>
        <v/>
      </c>
      <c r="D1685" s="94" t="str">
        <f>IF(SPtemplate2!D1685="","", SPtemplate2!D1685)</f>
        <v/>
      </c>
      <c r="E1685" s="94" t="str">
        <f>IF(SPtemplate2!E1685="","",SPtemplate2!E1685)</f>
        <v/>
      </c>
      <c r="F1685" s="94" t="s">
        <v>114</v>
      </c>
      <c r="G1685" s="94" t="str">
        <f>IF(SPtemplate2!C1685="","",SPtemplate2!C1685)</f>
        <v/>
      </c>
    </row>
    <row r="1686" spans="1:7" x14ac:dyDescent="0.25">
      <c r="A1686" s="94" t="str">
        <f>IF(SPtemplate2!A1686="","",SPtemplate2!A1686)</f>
        <v/>
      </c>
      <c r="B1686" s="94" t="str">
        <f>IF(SPtemplate2!G1686="","",SPtemplate2!G1686)</f>
        <v/>
      </c>
      <c r="C1686" s="94" t="str">
        <f>IF(SPtemplate2!C1686="","",SPtemplate2!C1686)</f>
        <v/>
      </c>
      <c r="D1686" s="94" t="str">
        <f>IF(SPtemplate2!D1686="","", SPtemplate2!D1686)</f>
        <v/>
      </c>
      <c r="E1686" s="94" t="str">
        <f>IF(SPtemplate2!E1686="","",SPtemplate2!E1686)</f>
        <v/>
      </c>
      <c r="F1686" s="94" t="s">
        <v>114</v>
      </c>
      <c r="G1686" s="94" t="str">
        <f>IF(SPtemplate2!C1686="","",SPtemplate2!C1686)</f>
        <v/>
      </c>
    </row>
    <row r="1687" spans="1:7" x14ac:dyDescent="0.25">
      <c r="A1687" s="94" t="str">
        <f>IF(SPtemplate2!A1687="","",SPtemplate2!A1687)</f>
        <v/>
      </c>
      <c r="B1687" s="94" t="str">
        <f>IF(SPtemplate2!G1687="","",SPtemplate2!G1687)</f>
        <v/>
      </c>
      <c r="C1687" s="94" t="str">
        <f>IF(SPtemplate2!C1687="","",SPtemplate2!C1687)</f>
        <v/>
      </c>
      <c r="D1687" s="94" t="str">
        <f>IF(SPtemplate2!D1687="","", SPtemplate2!D1687)</f>
        <v/>
      </c>
      <c r="E1687" s="94" t="str">
        <f>IF(SPtemplate2!E1687="","",SPtemplate2!E1687)</f>
        <v/>
      </c>
      <c r="F1687" s="94" t="s">
        <v>114</v>
      </c>
      <c r="G1687" s="94" t="str">
        <f>IF(SPtemplate2!C1687="","",SPtemplate2!C1687)</f>
        <v/>
      </c>
    </row>
    <row r="1688" spans="1:7" x14ac:dyDescent="0.25">
      <c r="A1688" s="94" t="str">
        <f>IF(SPtemplate2!A1688="","",SPtemplate2!A1688)</f>
        <v/>
      </c>
      <c r="B1688" s="94" t="str">
        <f>IF(SPtemplate2!G1688="","",SPtemplate2!G1688)</f>
        <v/>
      </c>
      <c r="C1688" s="94" t="str">
        <f>IF(SPtemplate2!C1688="","",SPtemplate2!C1688)</f>
        <v/>
      </c>
      <c r="D1688" s="94" t="str">
        <f>IF(SPtemplate2!D1688="","", SPtemplate2!D1688)</f>
        <v/>
      </c>
      <c r="E1688" s="94" t="str">
        <f>IF(SPtemplate2!E1688="","",SPtemplate2!E1688)</f>
        <v/>
      </c>
      <c r="F1688" s="94" t="s">
        <v>114</v>
      </c>
      <c r="G1688" s="94" t="str">
        <f>IF(SPtemplate2!C1688="","",SPtemplate2!C1688)</f>
        <v/>
      </c>
    </row>
    <row r="1689" spans="1:7" x14ac:dyDescent="0.25">
      <c r="A1689" s="94" t="str">
        <f>IF(SPtemplate2!A1689="","",SPtemplate2!A1689)</f>
        <v/>
      </c>
      <c r="B1689" s="94" t="str">
        <f>IF(SPtemplate2!G1689="","",SPtemplate2!G1689)</f>
        <v/>
      </c>
      <c r="C1689" s="94" t="str">
        <f>IF(SPtemplate2!C1689="","",SPtemplate2!C1689)</f>
        <v/>
      </c>
      <c r="D1689" s="94" t="str">
        <f>IF(SPtemplate2!D1689="","", SPtemplate2!D1689)</f>
        <v/>
      </c>
      <c r="E1689" s="94" t="str">
        <f>IF(SPtemplate2!E1689="","",SPtemplate2!E1689)</f>
        <v/>
      </c>
      <c r="F1689" s="94" t="s">
        <v>114</v>
      </c>
      <c r="G1689" s="94" t="str">
        <f>IF(SPtemplate2!C1689="","",SPtemplate2!C1689)</f>
        <v/>
      </c>
    </row>
    <row r="1690" spans="1:7" x14ac:dyDescent="0.25">
      <c r="A1690" s="94" t="str">
        <f>IF(SPtemplate2!A1690="","",SPtemplate2!A1690)</f>
        <v/>
      </c>
      <c r="B1690" s="94" t="str">
        <f>IF(SPtemplate2!G1690="","",SPtemplate2!G1690)</f>
        <v/>
      </c>
      <c r="C1690" s="94" t="str">
        <f>IF(SPtemplate2!C1690="","",SPtemplate2!C1690)</f>
        <v/>
      </c>
      <c r="D1690" s="94" t="str">
        <f>IF(SPtemplate2!D1690="","", SPtemplate2!D1690)</f>
        <v/>
      </c>
      <c r="E1690" s="94" t="str">
        <f>IF(SPtemplate2!E1690="","",SPtemplate2!E1690)</f>
        <v/>
      </c>
      <c r="F1690" s="94" t="s">
        <v>114</v>
      </c>
      <c r="G1690" s="94" t="str">
        <f>IF(SPtemplate2!C1690="","",SPtemplate2!C1690)</f>
        <v/>
      </c>
    </row>
    <row r="1691" spans="1:7" x14ac:dyDescent="0.25">
      <c r="A1691" s="94" t="str">
        <f>IF(SPtemplate2!A1691="","",SPtemplate2!A1691)</f>
        <v/>
      </c>
      <c r="B1691" s="94" t="str">
        <f>IF(SPtemplate2!G1691="","",SPtemplate2!G1691)</f>
        <v/>
      </c>
      <c r="C1691" s="94" t="str">
        <f>IF(SPtemplate2!C1691="","",SPtemplate2!C1691)</f>
        <v/>
      </c>
      <c r="D1691" s="94" t="str">
        <f>IF(SPtemplate2!D1691="","", SPtemplate2!D1691)</f>
        <v/>
      </c>
      <c r="E1691" s="94" t="str">
        <f>IF(SPtemplate2!E1691="","",SPtemplate2!E1691)</f>
        <v/>
      </c>
      <c r="F1691" s="94" t="s">
        <v>114</v>
      </c>
      <c r="G1691" s="94" t="str">
        <f>IF(SPtemplate2!C1691="","",SPtemplate2!C1691)</f>
        <v/>
      </c>
    </row>
    <row r="1692" spans="1:7" x14ac:dyDescent="0.25">
      <c r="A1692" s="94" t="str">
        <f>IF(SPtemplate2!A1692="","",SPtemplate2!A1692)</f>
        <v/>
      </c>
      <c r="B1692" s="94" t="str">
        <f>IF(SPtemplate2!G1692="","",SPtemplate2!G1692)</f>
        <v/>
      </c>
      <c r="C1692" s="94" t="str">
        <f>IF(SPtemplate2!C1692="","",SPtemplate2!C1692)</f>
        <v/>
      </c>
      <c r="D1692" s="94" t="str">
        <f>IF(SPtemplate2!D1692="","", SPtemplate2!D1692)</f>
        <v/>
      </c>
      <c r="E1692" s="94" t="str">
        <f>IF(SPtemplate2!E1692="","",SPtemplate2!E1692)</f>
        <v/>
      </c>
      <c r="F1692" s="94" t="s">
        <v>114</v>
      </c>
      <c r="G1692" s="94" t="str">
        <f>IF(SPtemplate2!C1692="","",SPtemplate2!C1692)</f>
        <v/>
      </c>
    </row>
    <row r="1693" spans="1:7" x14ac:dyDescent="0.25">
      <c r="A1693" s="94" t="str">
        <f>IF(SPtemplate2!A1693="","",SPtemplate2!A1693)</f>
        <v/>
      </c>
      <c r="B1693" s="94" t="str">
        <f>IF(SPtemplate2!G1693="","",SPtemplate2!G1693)</f>
        <v/>
      </c>
      <c r="C1693" s="94" t="str">
        <f>IF(SPtemplate2!C1693="","",SPtemplate2!C1693)</f>
        <v/>
      </c>
      <c r="D1693" s="94" t="str">
        <f>IF(SPtemplate2!D1693="","", SPtemplate2!D1693)</f>
        <v/>
      </c>
      <c r="E1693" s="94" t="str">
        <f>IF(SPtemplate2!E1693="","",SPtemplate2!E1693)</f>
        <v/>
      </c>
      <c r="F1693" s="94" t="s">
        <v>114</v>
      </c>
      <c r="G1693" s="94" t="str">
        <f>IF(SPtemplate2!C1693="","",SPtemplate2!C1693)</f>
        <v/>
      </c>
    </row>
    <row r="1694" spans="1:7" x14ac:dyDescent="0.25">
      <c r="A1694" s="94" t="str">
        <f>IF(SPtemplate2!A1694="","",SPtemplate2!A1694)</f>
        <v/>
      </c>
      <c r="B1694" s="94" t="str">
        <f>IF(SPtemplate2!G1694="","",SPtemplate2!G1694)</f>
        <v/>
      </c>
      <c r="C1694" s="94" t="str">
        <f>IF(SPtemplate2!C1694="","",SPtemplate2!C1694)</f>
        <v/>
      </c>
      <c r="D1694" s="94" t="str">
        <f>IF(SPtemplate2!D1694="","", SPtemplate2!D1694)</f>
        <v/>
      </c>
      <c r="E1694" s="94" t="str">
        <f>IF(SPtemplate2!E1694="","",SPtemplate2!E1694)</f>
        <v/>
      </c>
      <c r="F1694" s="94" t="s">
        <v>114</v>
      </c>
      <c r="G1694" s="94" t="str">
        <f>IF(SPtemplate2!C1694="","",SPtemplate2!C1694)</f>
        <v/>
      </c>
    </row>
    <row r="1695" spans="1:7" x14ac:dyDescent="0.25">
      <c r="A1695" s="94" t="str">
        <f>IF(SPtemplate2!A1695="","",SPtemplate2!A1695)</f>
        <v/>
      </c>
      <c r="B1695" s="94" t="str">
        <f>IF(SPtemplate2!G1695="","",SPtemplate2!G1695)</f>
        <v/>
      </c>
      <c r="C1695" s="94" t="str">
        <f>IF(SPtemplate2!C1695="","",SPtemplate2!C1695)</f>
        <v/>
      </c>
      <c r="D1695" s="94" t="str">
        <f>IF(SPtemplate2!D1695="","", SPtemplate2!D1695)</f>
        <v/>
      </c>
      <c r="E1695" s="94" t="str">
        <f>IF(SPtemplate2!E1695="","",SPtemplate2!E1695)</f>
        <v/>
      </c>
      <c r="F1695" s="94" t="s">
        <v>114</v>
      </c>
      <c r="G1695" s="94" t="str">
        <f>IF(SPtemplate2!C1695="","",SPtemplate2!C1695)</f>
        <v/>
      </c>
    </row>
    <row r="1696" spans="1:7" x14ac:dyDescent="0.25">
      <c r="A1696" s="94" t="str">
        <f>IF(SPtemplate2!A1696="","",SPtemplate2!A1696)</f>
        <v/>
      </c>
      <c r="B1696" s="94" t="str">
        <f>IF(SPtemplate2!G1696="","",SPtemplate2!G1696)</f>
        <v/>
      </c>
      <c r="C1696" s="94" t="str">
        <f>IF(SPtemplate2!C1696="","",SPtemplate2!C1696)</f>
        <v/>
      </c>
      <c r="D1696" s="94" t="str">
        <f>IF(SPtemplate2!D1696="","", SPtemplate2!D1696)</f>
        <v/>
      </c>
      <c r="E1696" s="94" t="str">
        <f>IF(SPtemplate2!E1696="","",SPtemplate2!E1696)</f>
        <v/>
      </c>
      <c r="F1696" s="94" t="s">
        <v>114</v>
      </c>
      <c r="G1696" s="94" t="str">
        <f>IF(SPtemplate2!C1696="","",SPtemplate2!C1696)</f>
        <v/>
      </c>
    </row>
    <row r="1697" spans="1:7" x14ac:dyDescent="0.25">
      <c r="A1697" s="94" t="str">
        <f>IF(SPtemplate2!A1697="","",SPtemplate2!A1697)</f>
        <v/>
      </c>
      <c r="B1697" s="94" t="str">
        <f>IF(SPtemplate2!G1697="","",SPtemplate2!G1697)</f>
        <v/>
      </c>
      <c r="C1697" s="94" t="str">
        <f>IF(SPtemplate2!C1697="","",SPtemplate2!C1697)</f>
        <v/>
      </c>
      <c r="D1697" s="94" t="str">
        <f>IF(SPtemplate2!D1697="","", SPtemplate2!D1697)</f>
        <v/>
      </c>
      <c r="E1697" s="94" t="str">
        <f>IF(SPtemplate2!E1697="","",SPtemplate2!E1697)</f>
        <v/>
      </c>
      <c r="F1697" s="94" t="s">
        <v>114</v>
      </c>
      <c r="G1697" s="94" t="str">
        <f>IF(SPtemplate2!C1697="","",SPtemplate2!C1697)</f>
        <v/>
      </c>
    </row>
    <row r="1698" spans="1:7" x14ac:dyDescent="0.25">
      <c r="A1698" s="94" t="str">
        <f>IF(SPtemplate2!A1698="","",SPtemplate2!A1698)</f>
        <v/>
      </c>
      <c r="B1698" s="94" t="str">
        <f>IF(SPtemplate2!G1698="","",SPtemplate2!G1698)</f>
        <v/>
      </c>
      <c r="C1698" s="94" t="str">
        <f>IF(SPtemplate2!C1698="","",SPtemplate2!C1698)</f>
        <v/>
      </c>
      <c r="D1698" s="94" t="str">
        <f>IF(SPtemplate2!D1698="","", SPtemplate2!D1698)</f>
        <v/>
      </c>
      <c r="E1698" s="94" t="str">
        <f>IF(SPtemplate2!E1698="","",SPtemplate2!E1698)</f>
        <v/>
      </c>
      <c r="F1698" s="94" t="s">
        <v>114</v>
      </c>
      <c r="G1698" s="94" t="str">
        <f>IF(SPtemplate2!C1698="","",SPtemplate2!C1698)</f>
        <v/>
      </c>
    </row>
    <row r="1699" spans="1:7" x14ac:dyDescent="0.25">
      <c r="A1699" s="94" t="str">
        <f>IF(SPtemplate2!A1699="","",SPtemplate2!A1699)</f>
        <v/>
      </c>
      <c r="B1699" s="94" t="str">
        <f>IF(SPtemplate2!G1699="","",SPtemplate2!G1699)</f>
        <v/>
      </c>
      <c r="C1699" s="94" t="str">
        <f>IF(SPtemplate2!C1699="","",SPtemplate2!C1699)</f>
        <v/>
      </c>
      <c r="D1699" s="94" t="str">
        <f>IF(SPtemplate2!D1699="","", SPtemplate2!D1699)</f>
        <v/>
      </c>
      <c r="E1699" s="94" t="str">
        <f>IF(SPtemplate2!E1699="","",SPtemplate2!E1699)</f>
        <v/>
      </c>
      <c r="F1699" s="94" t="s">
        <v>114</v>
      </c>
      <c r="G1699" s="94" t="str">
        <f>IF(SPtemplate2!C1699="","",SPtemplate2!C1699)</f>
        <v/>
      </c>
    </row>
    <row r="1700" spans="1:7" x14ac:dyDescent="0.25">
      <c r="A1700" s="94" t="str">
        <f>IF(SPtemplate2!A1700="","",SPtemplate2!A1700)</f>
        <v/>
      </c>
      <c r="B1700" s="94" t="str">
        <f>IF(SPtemplate2!G1700="","",SPtemplate2!G1700)</f>
        <v/>
      </c>
      <c r="C1700" s="94" t="str">
        <f>IF(SPtemplate2!C1700="","",SPtemplate2!C1700)</f>
        <v/>
      </c>
      <c r="D1700" s="94" t="str">
        <f>IF(SPtemplate2!D1700="","", SPtemplate2!D1700)</f>
        <v/>
      </c>
      <c r="E1700" s="94" t="str">
        <f>IF(SPtemplate2!E1700="","",SPtemplate2!E1700)</f>
        <v/>
      </c>
      <c r="F1700" s="94" t="s">
        <v>114</v>
      </c>
      <c r="G1700" s="94" t="str">
        <f>IF(SPtemplate2!C1700="","",SPtemplate2!C1700)</f>
        <v/>
      </c>
    </row>
    <row r="1701" spans="1:7" x14ac:dyDescent="0.25">
      <c r="A1701" s="94" t="str">
        <f>IF(SPtemplate2!A1701="","",SPtemplate2!A1701)</f>
        <v/>
      </c>
      <c r="B1701" s="94" t="str">
        <f>IF(SPtemplate2!G1701="","",SPtemplate2!G1701)</f>
        <v/>
      </c>
      <c r="C1701" s="94" t="str">
        <f>IF(SPtemplate2!C1701="","",SPtemplate2!C1701)</f>
        <v/>
      </c>
      <c r="D1701" s="94" t="str">
        <f>IF(SPtemplate2!D1701="","", SPtemplate2!D1701)</f>
        <v/>
      </c>
      <c r="E1701" s="94" t="str">
        <f>IF(SPtemplate2!E1701="","",SPtemplate2!E1701)</f>
        <v/>
      </c>
      <c r="F1701" s="94" t="s">
        <v>114</v>
      </c>
      <c r="G1701" s="94" t="str">
        <f>IF(SPtemplate2!C1701="","",SPtemplate2!C1701)</f>
        <v/>
      </c>
    </row>
    <row r="1702" spans="1:7" x14ac:dyDescent="0.25">
      <c r="A1702" s="94" t="str">
        <f>IF(SPtemplate2!A1702="","",SPtemplate2!A1702)</f>
        <v/>
      </c>
      <c r="B1702" s="94" t="str">
        <f>IF(SPtemplate2!G1702="","",SPtemplate2!G1702)</f>
        <v/>
      </c>
      <c r="C1702" s="94" t="str">
        <f>IF(SPtemplate2!C1702="","",SPtemplate2!C1702)</f>
        <v/>
      </c>
      <c r="D1702" s="94" t="str">
        <f>IF(SPtemplate2!D1702="","", SPtemplate2!D1702)</f>
        <v/>
      </c>
      <c r="E1702" s="94" t="str">
        <f>IF(SPtemplate2!E1702="","",SPtemplate2!E1702)</f>
        <v/>
      </c>
      <c r="F1702" s="94" t="s">
        <v>114</v>
      </c>
      <c r="G1702" s="94" t="str">
        <f>IF(SPtemplate2!C1702="","",SPtemplate2!C1702)</f>
        <v/>
      </c>
    </row>
    <row r="1703" spans="1:7" x14ac:dyDescent="0.25">
      <c r="A1703" s="94" t="str">
        <f>IF(SPtemplate2!A1703="","",SPtemplate2!A1703)</f>
        <v/>
      </c>
      <c r="B1703" s="94" t="str">
        <f>IF(SPtemplate2!G1703="","",SPtemplate2!G1703)</f>
        <v/>
      </c>
      <c r="C1703" s="94" t="str">
        <f>IF(SPtemplate2!C1703="","",SPtemplate2!C1703)</f>
        <v/>
      </c>
      <c r="D1703" s="94" t="str">
        <f>IF(SPtemplate2!D1703="","", SPtemplate2!D1703)</f>
        <v/>
      </c>
      <c r="E1703" s="94" t="str">
        <f>IF(SPtemplate2!E1703="","",SPtemplate2!E1703)</f>
        <v/>
      </c>
      <c r="F1703" s="94" t="s">
        <v>114</v>
      </c>
      <c r="G1703" s="94" t="str">
        <f>IF(SPtemplate2!C1703="","",SPtemplate2!C1703)</f>
        <v/>
      </c>
    </row>
    <row r="1704" spans="1:7" x14ac:dyDescent="0.25">
      <c r="A1704" s="94" t="str">
        <f>IF(SPtemplate2!A1704="","",SPtemplate2!A1704)</f>
        <v/>
      </c>
      <c r="B1704" s="94" t="str">
        <f>IF(SPtemplate2!G1704="","",SPtemplate2!G1704)</f>
        <v/>
      </c>
      <c r="C1704" s="94" t="str">
        <f>IF(SPtemplate2!C1704="","",SPtemplate2!C1704)</f>
        <v/>
      </c>
      <c r="D1704" s="94" t="str">
        <f>IF(SPtemplate2!D1704="","", SPtemplate2!D1704)</f>
        <v/>
      </c>
      <c r="E1704" s="94" t="str">
        <f>IF(SPtemplate2!E1704="","",SPtemplate2!E1704)</f>
        <v/>
      </c>
      <c r="F1704" s="94" t="s">
        <v>114</v>
      </c>
      <c r="G1704" s="94" t="str">
        <f>IF(SPtemplate2!C1704="","",SPtemplate2!C1704)</f>
        <v/>
      </c>
    </row>
    <row r="1705" spans="1:7" x14ac:dyDescent="0.25">
      <c r="A1705" s="94" t="str">
        <f>IF(SPtemplate2!A1705="","",SPtemplate2!A1705)</f>
        <v/>
      </c>
      <c r="B1705" s="94" t="str">
        <f>IF(SPtemplate2!G1705="","",SPtemplate2!G1705)</f>
        <v/>
      </c>
      <c r="C1705" s="94" t="str">
        <f>IF(SPtemplate2!C1705="","",SPtemplate2!C1705)</f>
        <v/>
      </c>
      <c r="D1705" s="94" t="str">
        <f>IF(SPtemplate2!D1705="","", SPtemplate2!D1705)</f>
        <v/>
      </c>
      <c r="E1705" s="94" t="str">
        <f>IF(SPtemplate2!E1705="","",SPtemplate2!E1705)</f>
        <v/>
      </c>
      <c r="F1705" s="94" t="s">
        <v>114</v>
      </c>
      <c r="G1705" s="94" t="str">
        <f>IF(SPtemplate2!C1705="","",SPtemplate2!C1705)</f>
        <v/>
      </c>
    </row>
    <row r="1706" spans="1:7" x14ac:dyDescent="0.25">
      <c r="A1706" s="94" t="str">
        <f>IF(SPtemplate2!A1706="","",SPtemplate2!A1706)</f>
        <v/>
      </c>
      <c r="B1706" s="94" t="str">
        <f>IF(SPtemplate2!G1706="","",SPtemplate2!G1706)</f>
        <v/>
      </c>
      <c r="C1706" s="94" t="str">
        <f>IF(SPtemplate2!C1706="","",SPtemplate2!C1706)</f>
        <v/>
      </c>
      <c r="D1706" s="94" t="str">
        <f>IF(SPtemplate2!D1706="","", SPtemplate2!D1706)</f>
        <v/>
      </c>
      <c r="E1706" s="94" t="str">
        <f>IF(SPtemplate2!E1706="","",SPtemplate2!E1706)</f>
        <v/>
      </c>
      <c r="F1706" s="94" t="s">
        <v>114</v>
      </c>
      <c r="G1706" s="94" t="str">
        <f>IF(SPtemplate2!C1706="","",SPtemplate2!C1706)</f>
        <v/>
      </c>
    </row>
    <row r="1707" spans="1:7" x14ac:dyDescent="0.25">
      <c r="A1707" s="94" t="str">
        <f>IF(SPtemplate2!A1707="","",SPtemplate2!A1707)</f>
        <v/>
      </c>
      <c r="B1707" s="94" t="str">
        <f>IF(SPtemplate2!G1707="","",SPtemplate2!G1707)</f>
        <v/>
      </c>
      <c r="C1707" s="94" t="str">
        <f>IF(SPtemplate2!C1707="","",SPtemplate2!C1707)</f>
        <v/>
      </c>
      <c r="D1707" s="94" t="str">
        <f>IF(SPtemplate2!D1707="","", SPtemplate2!D1707)</f>
        <v/>
      </c>
      <c r="E1707" s="94" t="str">
        <f>IF(SPtemplate2!E1707="","",SPtemplate2!E1707)</f>
        <v/>
      </c>
      <c r="F1707" s="94" t="s">
        <v>114</v>
      </c>
      <c r="G1707" s="94" t="str">
        <f>IF(SPtemplate2!C1707="","",SPtemplate2!C1707)</f>
        <v/>
      </c>
    </row>
    <row r="1708" spans="1:7" x14ac:dyDescent="0.25">
      <c r="A1708" s="94" t="str">
        <f>IF(SPtemplate2!A1708="","",SPtemplate2!A1708)</f>
        <v/>
      </c>
      <c r="B1708" s="94" t="str">
        <f>IF(SPtemplate2!G1708="","",SPtemplate2!G1708)</f>
        <v/>
      </c>
      <c r="C1708" s="94" t="str">
        <f>IF(SPtemplate2!C1708="","",SPtemplate2!C1708)</f>
        <v/>
      </c>
      <c r="D1708" s="94" t="str">
        <f>IF(SPtemplate2!D1708="","", SPtemplate2!D1708)</f>
        <v/>
      </c>
      <c r="E1708" s="94" t="str">
        <f>IF(SPtemplate2!E1708="","",SPtemplate2!E1708)</f>
        <v/>
      </c>
      <c r="F1708" s="94" t="s">
        <v>114</v>
      </c>
      <c r="G1708" s="94" t="str">
        <f>IF(SPtemplate2!C1708="","",SPtemplate2!C1708)</f>
        <v/>
      </c>
    </row>
    <row r="1709" spans="1:7" x14ac:dyDescent="0.25">
      <c r="A1709" s="94" t="str">
        <f>IF(SPtemplate2!A1709="","",SPtemplate2!A1709)</f>
        <v/>
      </c>
      <c r="B1709" s="94" t="str">
        <f>IF(SPtemplate2!G1709="","",SPtemplate2!G1709)</f>
        <v/>
      </c>
      <c r="C1709" s="94" t="str">
        <f>IF(SPtemplate2!C1709="","",SPtemplate2!C1709)</f>
        <v/>
      </c>
      <c r="D1709" s="94" t="str">
        <f>IF(SPtemplate2!D1709="","", SPtemplate2!D1709)</f>
        <v/>
      </c>
      <c r="E1709" s="94" t="str">
        <f>IF(SPtemplate2!E1709="","",SPtemplate2!E1709)</f>
        <v/>
      </c>
      <c r="F1709" s="94" t="s">
        <v>114</v>
      </c>
      <c r="G1709" s="94" t="str">
        <f>IF(SPtemplate2!C1709="","",SPtemplate2!C1709)</f>
        <v/>
      </c>
    </row>
    <row r="1710" spans="1:7" x14ac:dyDescent="0.25">
      <c r="A1710" s="94" t="str">
        <f>IF(SPtemplate2!A1710="","",SPtemplate2!A1710)</f>
        <v/>
      </c>
      <c r="B1710" s="94" t="str">
        <f>IF(SPtemplate2!G1710="","",SPtemplate2!G1710)</f>
        <v/>
      </c>
      <c r="C1710" s="94" t="str">
        <f>IF(SPtemplate2!C1710="","",SPtemplate2!C1710)</f>
        <v/>
      </c>
      <c r="D1710" s="94" t="str">
        <f>IF(SPtemplate2!D1710="","", SPtemplate2!D1710)</f>
        <v/>
      </c>
      <c r="E1710" s="94" t="str">
        <f>IF(SPtemplate2!E1710="","",SPtemplate2!E1710)</f>
        <v/>
      </c>
      <c r="F1710" s="94" t="s">
        <v>114</v>
      </c>
      <c r="G1710" s="94" t="str">
        <f>IF(SPtemplate2!C1710="","",SPtemplate2!C1710)</f>
        <v/>
      </c>
    </row>
    <row r="1711" spans="1:7" x14ac:dyDescent="0.25">
      <c r="A1711" s="94" t="str">
        <f>IF(SPtemplate2!A1711="","",SPtemplate2!A1711)</f>
        <v/>
      </c>
      <c r="B1711" s="94" t="str">
        <f>IF(SPtemplate2!G1711="","",SPtemplate2!G1711)</f>
        <v/>
      </c>
      <c r="C1711" s="94" t="str">
        <f>IF(SPtemplate2!C1711="","",SPtemplate2!C1711)</f>
        <v/>
      </c>
      <c r="D1711" s="94" t="str">
        <f>IF(SPtemplate2!D1711="","", SPtemplate2!D1711)</f>
        <v/>
      </c>
      <c r="E1711" s="94" t="str">
        <f>IF(SPtemplate2!E1711="","",SPtemplate2!E1711)</f>
        <v/>
      </c>
      <c r="F1711" s="94" t="s">
        <v>114</v>
      </c>
      <c r="G1711" s="94" t="str">
        <f>IF(SPtemplate2!C1711="","",SPtemplate2!C1711)</f>
        <v/>
      </c>
    </row>
    <row r="1712" spans="1:7" x14ac:dyDescent="0.25">
      <c r="A1712" s="94" t="str">
        <f>IF(SPtemplate2!A1712="","",SPtemplate2!A1712)</f>
        <v/>
      </c>
      <c r="B1712" s="94" t="str">
        <f>IF(SPtemplate2!G1712="","",SPtemplate2!G1712)</f>
        <v/>
      </c>
      <c r="C1712" s="94" t="str">
        <f>IF(SPtemplate2!C1712="","",SPtemplate2!C1712)</f>
        <v/>
      </c>
      <c r="D1712" s="94" t="str">
        <f>IF(SPtemplate2!D1712="","", SPtemplate2!D1712)</f>
        <v/>
      </c>
      <c r="E1712" s="94" t="str">
        <f>IF(SPtemplate2!E1712="","",SPtemplate2!E1712)</f>
        <v/>
      </c>
      <c r="F1712" s="94" t="s">
        <v>114</v>
      </c>
      <c r="G1712" s="94" t="str">
        <f>IF(SPtemplate2!C1712="","",SPtemplate2!C1712)</f>
        <v/>
      </c>
    </row>
    <row r="1713" spans="1:7" x14ac:dyDescent="0.25">
      <c r="A1713" s="94" t="str">
        <f>IF(SPtemplate2!A1713="","",SPtemplate2!A1713)</f>
        <v/>
      </c>
      <c r="B1713" s="94" t="str">
        <f>IF(SPtemplate2!G1713="","",SPtemplate2!G1713)</f>
        <v/>
      </c>
      <c r="C1713" s="94" t="str">
        <f>IF(SPtemplate2!C1713="","",SPtemplate2!C1713)</f>
        <v/>
      </c>
      <c r="D1713" s="94" t="str">
        <f>IF(SPtemplate2!D1713="","", SPtemplate2!D1713)</f>
        <v/>
      </c>
      <c r="E1713" s="94" t="str">
        <f>IF(SPtemplate2!E1713="","",SPtemplate2!E1713)</f>
        <v/>
      </c>
      <c r="F1713" s="94" t="s">
        <v>114</v>
      </c>
      <c r="G1713" s="94" t="str">
        <f>IF(SPtemplate2!C1713="","",SPtemplate2!C1713)</f>
        <v/>
      </c>
    </row>
    <row r="1714" spans="1:7" x14ac:dyDescent="0.25">
      <c r="A1714" s="94" t="str">
        <f>IF(SPtemplate2!A1714="","",SPtemplate2!A1714)</f>
        <v/>
      </c>
      <c r="B1714" s="94" t="str">
        <f>IF(SPtemplate2!G1714="","",SPtemplate2!G1714)</f>
        <v/>
      </c>
      <c r="C1714" s="94" t="str">
        <f>IF(SPtemplate2!C1714="","",SPtemplate2!C1714)</f>
        <v/>
      </c>
      <c r="D1714" s="94" t="str">
        <f>IF(SPtemplate2!D1714="","", SPtemplate2!D1714)</f>
        <v/>
      </c>
      <c r="E1714" s="94" t="str">
        <f>IF(SPtemplate2!E1714="","",SPtemplate2!E1714)</f>
        <v/>
      </c>
      <c r="F1714" s="94" t="s">
        <v>114</v>
      </c>
      <c r="G1714" s="94" t="str">
        <f>IF(SPtemplate2!C1714="","",SPtemplate2!C1714)</f>
        <v/>
      </c>
    </row>
    <row r="1715" spans="1:7" x14ac:dyDescent="0.25">
      <c r="A1715" s="94" t="str">
        <f>IF(SPtemplate2!A1715="","",SPtemplate2!A1715)</f>
        <v/>
      </c>
      <c r="B1715" s="94" t="str">
        <f>IF(SPtemplate2!G1715="","",SPtemplate2!G1715)</f>
        <v/>
      </c>
      <c r="C1715" s="94" t="str">
        <f>IF(SPtemplate2!C1715="","",SPtemplate2!C1715)</f>
        <v/>
      </c>
      <c r="D1715" s="94" t="str">
        <f>IF(SPtemplate2!D1715="","", SPtemplate2!D1715)</f>
        <v/>
      </c>
      <c r="E1715" s="94" t="str">
        <f>IF(SPtemplate2!E1715="","",SPtemplate2!E1715)</f>
        <v/>
      </c>
      <c r="F1715" s="94" t="s">
        <v>114</v>
      </c>
      <c r="G1715" s="94" t="str">
        <f>IF(SPtemplate2!C1715="","",SPtemplate2!C1715)</f>
        <v/>
      </c>
    </row>
    <row r="1716" spans="1:7" x14ac:dyDescent="0.25">
      <c r="A1716" s="94" t="str">
        <f>IF(SPtemplate2!A1716="","",SPtemplate2!A1716)</f>
        <v/>
      </c>
      <c r="B1716" s="94" t="str">
        <f>IF(SPtemplate2!G1716="","",SPtemplate2!G1716)</f>
        <v/>
      </c>
      <c r="C1716" s="94" t="str">
        <f>IF(SPtemplate2!C1716="","",SPtemplate2!C1716)</f>
        <v/>
      </c>
      <c r="D1716" s="94" t="str">
        <f>IF(SPtemplate2!D1716="","", SPtemplate2!D1716)</f>
        <v/>
      </c>
      <c r="E1716" s="94" t="str">
        <f>IF(SPtemplate2!E1716="","",SPtemplate2!E1716)</f>
        <v/>
      </c>
      <c r="F1716" s="94" t="s">
        <v>114</v>
      </c>
      <c r="G1716" s="94" t="str">
        <f>IF(SPtemplate2!C1716="","",SPtemplate2!C1716)</f>
        <v/>
      </c>
    </row>
    <row r="1717" spans="1:7" x14ac:dyDescent="0.25">
      <c r="A1717" s="94" t="str">
        <f>IF(SPtemplate2!A1717="","",SPtemplate2!A1717)</f>
        <v/>
      </c>
      <c r="B1717" s="94" t="str">
        <f>IF(SPtemplate2!G1717="","",SPtemplate2!G1717)</f>
        <v/>
      </c>
      <c r="C1717" s="94" t="str">
        <f>IF(SPtemplate2!C1717="","",SPtemplate2!C1717)</f>
        <v/>
      </c>
      <c r="D1717" s="94" t="str">
        <f>IF(SPtemplate2!D1717="","", SPtemplate2!D1717)</f>
        <v/>
      </c>
      <c r="E1717" s="94" t="str">
        <f>IF(SPtemplate2!E1717="","",SPtemplate2!E1717)</f>
        <v/>
      </c>
      <c r="F1717" s="94" t="s">
        <v>114</v>
      </c>
      <c r="G1717" s="94" t="str">
        <f>IF(SPtemplate2!C1717="","",SPtemplate2!C1717)</f>
        <v/>
      </c>
    </row>
    <row r="1718" spans="1:7" x14ac:dyDescent="0.25">
      <c r="A1718" s="94" t="str">
        <f>IF(SPtemplate2!A1718="","",SPtemplate2!A1718)</f>
        <v/>
      </c>
      <c r="B1718" s="94" t="str">
        <f>IF(SPtemplate2!G1718="","",SPtemplate2!G1718)</f>
        <v/>
      </c>
      <c r="C1718" s="94" t="str">
        <f>IF(SPtemplate2!C1718="","",SPtemplate2!C1718)</f>
        <v/>
      </c>
      <c r="D1718" s="94" t="str">
        <f>IF(SPtemplate2!D1718="","", SPtemplate2!D1718)</f>
        <v/>
      </c>
      <c r="E1718" s="94" t="str">
        <f>IF(SPtemplate2!E1718="","",SPtemplate2!E1718)</f>
        <v/>
      </c>
      <c r="F1718" s="94" t="s">
        <v>114</v>
      </c>
      <c r="G1718" s="94" t="str">
        <f>IF(SPtemplate2!C1718="","",SPtemplate2!C1718)</f>
        <v/>
      </c>
    </row>
    <row r="1719" spans="1:7" x14ac:dyDescent="0.25">
      <c r="A1719" s="94" t="str">
        <f>IF(SPtemplate2!A1719="","",SPtemplate2!A1719)</f>
        <v/>
      </c>
      <c r="B1719" s="94" t="str">
        <f>IF(SPtemplate2!G1719="","",SPtemplate2!G1719)</f>
        <v/>
      </c>
      <c r="C1719" s="94" t="str">
        <f>IF(SPtemplate2!C1719="","",SPtemplate2!C1719)</f>
        <v/>
      </c>
      <c r="D1719" s="94" t="str">
        <f>IF(SPtemplate2!D1719="","", SPtemplate2!D1719)</f>
        <v/>
      </c>
      <c r="E1719" s="94" t="str">
        <f>IF(SPtemplate2!E1719="","",SPtemplate2!E1719)</f>
        <v/>
      </c>
      <c r="F1719" s="94" t="s">
        <v>114</v>
      </c>
      <c r="G1719" s="94" t="str">
        <f>IF(SPtemplate2!C1719="","",SPtemplate2!C1719)</f>
        <v/>
      </c>
    </row>
    <row r="1720" spans="1:7" x14ac:dyDescent="0.25">
      <c r="A1720" s="94" t="str">
        <f>IF(SPtemplate2!A1720="","",SPtemplate2!A1720)</f>
        <v/>
      </c>
      <c r="B1720" s="94" t="str">
        <f>IF(SPtemplate2!G1720="","",SPtemplate2!G1720)</f>
        <v/>
      </c>
      <c r="C1720" s="94" t="str">
        <f>IF(SPtemplate2!C1720="","",SPtemplate2!C1720)</f>
        <v/>
      </c>
      <c r="D1720" s="94" t="str">
        <f>IF(SPtemplate2!D1720="","", SPtemplate2!D1720)</f>
        <v/>
      </c>
      <c r="E1720" s="94" t="str">
        <f>IF(SPtemplate2!E1720="","",SPtemplate2!E1720)</f>
        <v/>
      </c>
      <c r="F1720" s="94" t="s">
        <v>114</v>
      </c>
      <c r="G1720" s="94" t="str">
        <f>IF(SPtemplate2!C1720="","",SPtemplate2!C1720)</f>
        <v/>
      </c>
    </row>
    <row r="1721" spans="1:7" x14ac:dyDescent="0.25">
      <c r="A1721" s="94" t="str">
        <f>IF(SPtemplate2!A1721="","",SPtemplate2!A1721)</f>
        <v/>
      </c>
      <c r="B1721" s="94" t="str">
        <f>IF(SPtemplate2!G1721="","",SPtemplate2!G1721)</f>
        <v/>
      </c>
      <c r="C1721" s="94" t="str">
        <f>IF(SPtemplate2!C1721="","",SPtemplate2!C1721)</f>
        <v/>
      </c>
      <c r="D1721" s="94" t="str">
        <f>IF(SPtemplate2!D1721="","", SPtemplate2!D1721)</f>
        <v/>
      </c>
      <c r="E1721" s="94" t="str">
        <f>IF(SPtemplate2!E1721="","",SPtemplate2!E1721)</f>
        <v/>
      </c>
      <c r="F1721" s="94" t="s">
        <v>114</v>
      </c>
      <c r="G1721" s="94" t="str">
        <f>IF(SPtemplate2!C1721="","",SPtemplate2!C1721)</f>
        <v/>
      </c>
    </row>
    <row r="1722" spans="1:7" x14ac:dyDescent="0.25">
      <c r="A1722" s="94" t="str">
        <f>IF(SPtemplate2!A1722="","",SPtemplate2!A1722)</f>
        <v/>
      </c>
      <c r="B1722" s="94" t="str">
        <f>IF(SPtemplate2!G1722="","",SPtemplate2!G1722)</f>
        <v/>
      </c>
      <c r="C1722" s="94" t="str">
        <f>IF(SPtemplate2!C1722="","",SPtemplate2!C1722)</f>
        <v/>
      </c>
      <c r="D1722" s="94" t="str">
        <f>IF(SPtemplate2!D1722="","", SPtemplate2!D1722)</f>
        <v/>
      </c>
      <c r="E1722" s="94" t="str">
        <f>IF(SPtemplate2!E1722="","",SPtemplate2!E1722)</f>
        <v/>
      </c>
      <c r="F1722" s="94" t="s">
        <v>114</v>
      </c>
      <c r="G1722" s="94" t="str">
        <f>IF(SPtemplate2!C1722="","",SPtemplate2!C1722)</f>
        <v/>
      </c>
    </row>
    <row r="1723" spans="1:7" x14ac:dyDescent="0.25">
      <c r="A1723" s="94" t="str">
        <f>IF(SPtemplate2!A1723="","",SPtemplate2!A1723)</f>
        <v/>
      </c>
      <c r="B1723" s="94" t="str">
        <f>IF(SPtemplate2!G1723="","",SPtemplate2!G1723)</f>
        <v/>
      </c>
      <c r="C1723" s="94" t="str">
        <f>IF(SPtemplate2!C1723="","",SPtemplate2!C1723)</f>
        <v/>
      </c>
      <c r="D1723" s="94" t="str">
        <f>IF(SPtemplate2!D1723="","", SPtemplate2!D1723)</f>
        <v/>
      </c>
      <c r="E1723" s="94" t="str">
        <f>IF(SPtemplate2!E1723="","",SPtemplate2!E1723)</f>
        <v/>
      </c>
      <c r="F1723" s="94" t="s">
        <v>114</v>
      </c>
      <c r="G1723" s="94" t="str">
        <f>IF(SPtemplate2!C1723="","",SPtemplate2!C1723)</f>
        <v/>
      </c>
    </row>
    <row r="1724" spans="1:7" x14ac:dyDescent="0.25">
      <c r="A1724" s="94" t="str">
        <f>IF(SPtemplate2!A1724="","",SPtemplate2!A1724)</f>
        <v/>
      </c>
      <c r="B1724" s="94" t="str">
        <f>IF(SPtemplate2!G1724="","",SPtemplate2!G1724)</f>
        <v/>
      </c>
      <c r="C1724" s="94" t="str">
        <f>IF(SPtemplate2!C1724="","",SPtemplate2!C1724)</f>
        <v/>
      </c>
      <c r="D1724" s="94" t="str">
        <f>IF(SPtemplate2!D1724="","", SPtemplate2!D1724)</f>
        <v/>
      </c>
      <c r="E1724" s="94" t="str">
        <f>IF(SPtemplate2!E1724="","",SPtemplate2!E1724)</f>
        <v/>
      </c>
      <c r="F1724" s="94" t="s">
        <v>114</v>
      </c>
      <c r="G1724" s="94" t="str">
        <f>IF(SPtemplate2!C1724="","",SPtemplate2!C1724)</f>
        <v/>
      </c>
    </row>
    <row r="1725" spans="1:7" x14ac:dyDescent="0.25">
      <c r="A1725" s="94" t="str">
        <f>IF(SPtemplate2!A1725="","",SPtemplate2!A1725)</f>
        <v/>
      </c>
      <c r="B1725" s="94" t="str">
        <f>IF(SPtemplate2!G1725="","",SPtemplate2!G1725)</f>
        <v/>
      </c>
      <c r="C1725" s="94" t="str">
        <f>IF(SPtemplate2!C1725="","",SPtemplate2!C1725)</f>
        <v/>
      </c>
      <c r="D1725" s="94" t="str">
        <f>IF(SPtemplate2!D1725="","", SPtemplate2!D1725)</f>
        <v/>
      </c>
      <c r="E1725" s="94" t="str">
        <f>IF(SPtemplate2!E1725="","",SPtemplate2!E1725)</f>
        <v/>
      </c>
      <c r="F1725" s="94" t="s">
        <v>114</v>
      </c>
      <c r="G1725" s="94" t="str">
        <f>IF(SPtemplate2!C1725="","",SPtemplate2!C1725)</f>
        <v/>
      </c>
    </row>
    <row r="1726" spans="1:7" x14ac:dyDescent="0.25">
      <c r="A1726" s="94" t="str">
        <f>IF(SPtemplate2!A1726="","",SPtemplate2!A1726)</f>
        <v/>
      </c>
      <c r="B1726" s="94" t="str">
        <f>IF(SPtemplate2!G1726="","",SPtemplate2!G1726)</f>
        <v/>
      </c>
      <c r="C1726" s="94" t="str">
        <f>IF(SPtemplate2!C1726="","",SPtemplate2!C1726)</f>
        <v/>
      </c>
      <c r="D1726" s="94" t="str">
        <f>IF(SPtemplate2!D1726="","", SPtemplate2!D1726)</f>
        <v/>
      </c>
      <c r="E1726" s="94" t="str">
        <f>IF(SPtemplate2!E1726="","",SPtemplate2!E1726)</f>
        <v/>
      </c>
      <c r="F1726" s="94" t="s">
        <v>114</v>
      </c>
      <c r="G1726" s="94" t="str">
        <f>IF(SPtemplate2!C1726="","",SPtemplate2!C1726)</f>
        <v/>
      </c>
    </row>
    <row r="1727" spans="1:7" x14ac:dyDescent="0.25">
      <c r="A1727" s="94" t="str">
        <f>IF(SPtemplate2!A1727="","",SPtemplate2!A1727)</f>
        <v/>
      </c>
      <c r="B1727" s="94" t="str">
        <f>IF(SPtemplate2!G1727="","",SPtemplate2!G1727)</f>
        <v/>
      </c>
      <c r="C1727" s="94" t="str">
        <f>IF(SPtemplate2!C1727="","",SPtemplate2!C1727)</f>
        <v/>
      </c>
      <c r="D1727" s="94" t="str">
        <f>IF(SPtemplate2!D1727="","", SPtemplate2!D1727)</f>
        <v/>
      </c>
      <c r="E1727" s="94" t="str">
        <f>IF(SPtemplate2!E1727="","",SPtemplate2!E1727)</f>
        <v/>
      </c>
      <c r="F1727" s="94" t="s">
        <v>114</v>
      </c>
      <c r="G1727" s="94" t="str">
        <f>IF(SPtemplate2!C1727="","",SPtemplate2!C1727)</f>
        <v/>
      </c>
    </row>
    <row r="1728" spans="1:7" x14ac:dyDescent="0.25">
      <c r="A1728" s="94" t="str">
        <f>IF(SPtemplate2!A1728="","",SPtemplate2!A1728)</f>
        <v/>
      </c>
      <c r="B1728" s="94" t="str">
        <f>IF(SPtemplate2!G1728="","",SPtemplate2!G1728)</f>
        <v/>
      </c>
      <c r="C1728" s="94" t="str">
        <f>IF(SPtemplate2!C1728="","",SPtemplate2!C1728)</f>
        <v/>
      </c>
      <c r="D1728" s="94" t="str">
        <f>IF(SPtemplate2!D1728="","", SPtemplate2!D1728)</f>
        <v/>
      </c>
      <c r="E1728" s="94" t="str">
        <f>IF(SPtemplate2!E1728="","",SPtemplate2!E1728)</f>
        <v/>
      </c>
      <c r="F1728" s="94" t="s">
        <v>114</v>
      </c>
      <c r="G1728" s="94" t="str">
        <f>IF(SPtemplate2!C1728="","",SPtemplate2!C1728)</f>
        <v/>
      </c>
    </row>
    <row r="1729" spans="1:7" x14ac:dyDescent="0.25">
      <c r="A1729" s="94" t="str">
        <f>IF(SPtemplate2!A1729="","",SPtemplate2!A1729)</f>
        <v/>
      </c>
      <c r="B1729" s="94" t="str">
        <f>IF(SPtemplate2!G1729="","",SPtemplate2!G1729)</f>
        <v/>
      </c>
      <c r="C1729" s="94" t="str">
        <f>IF(SPtemplate2!C1729="","",SPtemplate2!C1729)</f>
        <v/>
      </c>
      <c r="D1729" s="94" t="str">
        <f>IF(SPtemplate2!D1729="","", SPtemplate2!D1729)</f>
        <v/>
      </c>
      <c r="E1729" s="94" t="str">
        <f>IF(SPtemplate2!E1729="","",SPtemplate2!E1729)</f>
        <v/>
      </c>
      <c r="F1729" s="94" t="s">
        <v>114</v>
      </c>
      <c r="G1729" s="94" t="str">
        <f>IF(SPtemplate2!C1729="","",SPtemplate2!C1729)</f>
        <v/>
      </c>
    </row>
    <row r="1730" spans="1:7" x14ac:dyDescent="0.25">
      <c r="A1730" s="94" t="str">
        <f>IF(SPtemplate2!A1730="","",SPtemplate2!A1730)</f>
        <v/>
      </c>
      <c r="B1730" s="94" t="str">
        <f>IF(SPtemplate2!G1730="","",SPtemplate2!G1730)</f>
        <v/>
      </c>
      <c r="C1730" s="94" t="str">
        <f>IF(SPtemplate2!C1730="","",SPtemplate2!C1730)</f>
        <v/>
      </c>
      <c r="D1730" s="94" t="str">
        <f>IF(SPtemplate2!D1730="","", SPtemplate2!D1730)</f>
        <v/>
      </c>
      <c r="E1730" s="94" t="str">
        <f>IF(SPtemplate2!E1730="","",SPtemplate2!E1730)</f>
        <v/>
      </c>
      <c r="F1730" s="94" t="s">
        <v>114</v>
      </c>
      <c r="G1730" s="94" t="str">
        <f>IF(SPtemplate2!C1730="","",SPtemplate2!C1730)</f>
        <v/>
      </c>
    </row>
    <row r="1731" spans="1:7" x14ac:dyDescent="0.25">
      <c r="A1731" s="94" t="str">
        <f>IF(SPtemplate2!A1731="","",SPtemplate2!A1731)</f>
        <v/>
      </c>
      <c r="B1731" s="94" t="str">
        <f>IF(SPtemplate2!G1731="","",SPtemplate2!G1731)</f>
        <v/>
      </c>
      <c r="C1731" s="94" t="str">
        <f>IF(SPtemplate2!C1731="","",SPtemplate2!C1731)</f>
        <v/>
      </c>
      <c r="D1731" s="94" t="str">
        <f>IF(SPtemplate2!D1731="","", SPtemplate2!D1731)</f>
        <v/>
      </c>
      <c r="E1731" s="94" t="str">
        <f>IF(SPtemplate2!E1731="","",SPtemplate2!E1731)</f>
        <v/>
      </c>
      <c r="F1731" s="94" t="s">
        <v>114</v>
      </c>
      <c r="G1731" s="94" t="str">
        <f>IF(SPtemplate2!C1731="","",SPtemplate2!C1731)</f>
        <v/>
      </c>
    </row>
    <row r="1732" spans="1:7" x14ac:dyDescent="0.25">
      <c r="A1732" s="94" t="str">
        <f>IF(SPtemplate2!A1732="","",SPtemplate2!A1732)</f>
        <v/>
      </c>
      <c r="B1732" s="94" t="str">
        <f>IF(SPtemplate2!G1732="","",SPtemplate2!G1732)</f>
        <v/>
      </c>
      <c r="C1732" s="94" t="str">
        <f>IF(SPtemplate2!C1732="","",SPtemplate2!C1732)</f>
        <v/>
      </c>
      <c r="D1732" s="94" t="str">
        <f>IF(SPtemplate2!D1732="","", SPtemplate2!D1732)</f>
        <v/>
      </c>
      <c r="E1732" s="94" t="str">
        <f>IF(SPtemplate2!E1732="","",SPtemplate2!E1732)</f>
        <v/>
      </c>
      <c r="F1732" s="94" t="s">
        <v>114</v>
      </c>
      <c r="G1732" s="94" t="str">
        <f>IF(SPtemplate2!C1732="","",SPtemplate2!C1732)</f>
        <v/>
      </c>
    </row>
    <row r="1733" spans="1:7" x14ac:dyDescent="0.25">
      <c r="A1733" s="94" t="str">
        <f>IF(SPtemplate2!A1733="","",SPtemplate2!A1733)</f>
        <v/>
      </c>
      <c r="B1733" s="94" t="str">
        <f>IF(SPtemplate2!G1733="","",SPtemplate2!G1733)</f>
        <v/>
      </c>
      <c r="C1733" s="94" t="str">
        <f>IF(SPtemplate2!C1733="","",SPtemplate2!C1733)</f>
        <v/>
      </c>
      <c r="D1733" s="94" t="str">
        <f>IF(SPtemplate2!D1733="","", SPtemplate2!D1733)</f>
        <v/>
      </c>
      <c r="E1733" s="94" t="str">
        <f>IF(SPtemplate2!E1733="","",SPtemplate2!E1733)</f>
        <v/>
      </c>
      <c r="F1733" s="94" t="s">
        <v>114</v>
      </c>
      <c r="G1733" s="94" t="str">
        <f>IF(SPtemplate2!C1733="","",SPtemplate2!C1733)</f>
        <v/>
      </c>
    </row>
    <row r="1734" spans="1:7" x14ac:dyDescent="0.25">
      <c r="A1734" s="94" t="str">
        <f>IF(SPtemplate2!A1734="","",SPtemplate2!A1734)</f>
        <v/>
      </c>
      <c r="B1734" s="94" t="str">
        <f>IF(SPtemplate2!G1734="","",SPtemplate2!G1734)</f>
        <v/>
      </c>
      <c r="C1734" s="94" t="str">
        <f>IF(SPtemplate2!C1734="","",SPtemplate2!C1734)</f>
        <v/>
      </c>
      <c r="D1734" s="94" t="str">
        <f>IF(SPtemplate2!D1734="","", SPtemplate2!D1734)</f>
        <v/>
      </c>
      <c r="E1734" s="94" t="str">
        <f>IF(SPtemplate2!E1734="","",SPtemplate2!E1734)</f>
        <v/>
      </c>
      <c r="F1734" s="94" t="s">
        <v>114</v>
      </c>
      <c r="G1734" s="94" t="str">
        <f>IF(SPtemplate2!C1734="","",SPtemplate2!C1734)</f>
        <v/>
      </c>
    </row>
    <row r="1735" spans="1:7" x14ac:dyDescent="0.25">
      <c r="A1735" s="94" t="str">
        <f>IF(SPtemplate2!A1735="","",SPtemplate2!A1735)</f>
        <v/>
      </c>
      <c r="B1735" s="94" t="str">
        <f>IF(SPtemplate2!G1735="","",SPtemplate2!G1735)</f>
        <v/>
      </c>
      <c r="C1735" s="94" t="str">
        <f>IF(SPtemplate2!C1735="","",SPtemplate2!C1735)</f>
        <v/>
      </c>
      <c r="D1735" s="94" t="str">
        <f>IF(SPtemplate2!D1735="","", SPtemplate2!D1735)</f>
        <v/>
      </c>
      <c r="E1735" s="94" t="str">
        <f>IF(SPtemplate2!E1735="","",SPtemplate2!E1735)</f>
        <v/>
      </c>
      <c r="F1735" s="94" t="s">
        <v>114</v>
      </c>
      <c r="G1735" s="94" t="str">
        <f>IF(SPtemplate2!C1735="","",SPtemplate2!C1735)</f>
        <v/>
      </c>
    </row>
    <row r="1736" spans="1:7" x14ac:dyDescent="0.25">
      <c r="A1736" s="94" t="str">
        <f>IF(SPtemplate2!A1736="","",SPtemplate2!A1736)</f>
        <v/>
      </c>
      <c r="B1736" s="94" t="str">
        <f>IF(SPtemplate2!G1736="","",SPtemplate2!G1736)</f>
        <v/>
      </c>
      <c r="C1736" s="94" t="str">
        <f>IF(SPtemplate2!C1736="","",SPtemplate2!C1736)</f>
        <v/>
      </c>
      <c r="D1736" s="94" t="str">
        <f>IF(SPtemplate2!D1736="","", SPtemplate2!D1736)</f>
        <v/>
      </c>
      <c r="E1736" s="94" t="str">
        <f>IF(SPtemplate2!E1736="","",SPtemplate2!E1736)</f>
        <v/>
      </c>
      <c r="F1736" s="94" t="s">
        <v>114</v>
      </c>
      <c r="G1736" s="94" t="str">
        <f>IF(SPtemplate2!C1736="","",SPtemplate2!C1736)</f>
        <v/>
      </c>
    </row>
    <row r="1737" spans="1:7" x14ac:dyDescent="0.25">
      <c r="A1737" s="94" t="str">
        <f>IF(SPtemplate2!A1737="","",SPtemplate2!A1737)</f>
        <v/>
      </c>
      <c r="B1737" s="94" t="str">
        <f>IF(SPtemplate2!G1737="","",SPtemplate2!G1737)</f>
        <v/>
      </c>
      <c r="C1737" s="94" t="str">
        <f>IF(SPtemplate2!C1737="","",SPtemplate2!C1737)</f>
        <v/>
      </c>
      <c r="D1737" s="94" t="str">
        <f>IF(SPtemplate2!D1737="","", SPtemplate2!D1737)</f>
        <v/>
      </c>
      <c r="E1737" s="94" t="str">
        <f>IF(SPtemplate2!E1737="","",SPtemplate2!E1737)</f>
        <v/>
      </c>
      <c r="F1737" s="94" t="s">
        <v>114</v>
      </c>
      <c r="G1737" s="94" t="str">
        <f>IF(SPtemplate2!C1737="","",SPtemplate2!C1737)</f>
        <v/>
      </c>
    </row>
    <row r="1738" spans="1:7" x14ac:dyDescent="0.25">
      <c r="A1738" s="94" t="str">
        <f>IF(SPtemplate2!A1738="","",SPtemplate2!A1738)</f>
        <v/>
      </c>
      <c r="B1738" s="94" t="str">
        <f>IF(SPtemplate2!G1738="","",SPtemplate2!G1738)</f>
        <v/>
      </c>
      <c r="C1738" s="94" t="str">
        <f>IF(SPtemplate2!C1738="","",SPtemplate2!C1738)</f>
        <v/>
      </c>
      <c r="D1738" s="94" t="str">
        <f>IF(SPtemplate2!D1738="","", SPtemplate2!D1738)</f>
        <v/>
      </c>
      <c r="E1738" s="94" t="str">
        <f>IF(SPtemplate2!E1738="","",SPtemplate2!E1738)</f>
        <v/>
      </c>
      <c r="F1738" s="94" t="s">
        <v>114</v>
      </c>
      <c r="G1738" s="94" t="str">
        <f>IF(SPtemplate2!C1738="","",SPtemplate2!C1738)</f>
        <v/>
      </c>
    </row>
    <row r="1739" spans="1:7" x14ac:dyDescent="0.25">
      <c r="A1739" s="94" t="str">
        <f>IF(SPtemplate2!A1739="","",SPtemplate2!A1739)</f>
        <v/>
      </c>
      <c r="B1739" s="94" t="str">
        <f>IF(SPtemplate2!G1739="","",SPtemplate2!G1739)</f>
        <v/>
      </c>
      <c r="C1739" s="94" t="str">
        <f>IF(SPtemplate2!C1739="","",SPtemplate2!C1739)</f>
        <v/>
      </c>
      <c r="D1739" s="94" t="str">
        <f>IF(SPtemplate2!D1739="","", SPtemplate2!D1739)</f>
        <v/>
      </c>
      <c r="E1739" s="94" t="str">
        <f>IF(SPtemplate2!E1739="","",SPtemplate2!E1739)</f>
        <v/>
      </c>
      <c r="F1739" s="94" t="s">
        <v>114</v>
      </c>
      <c r="G1739" s="94" t="str">
        <f>IF(SPtemplate2!C1739="","",SPtemplate2!C1739)</f>
        <v/>
      </c>
    </row>
    <row r="1740" spans="1:7" x14ac:dyDescent="0.25">
      <c r="A1740" s="94" t="str">
        <f>IF(SPtemplate2!A1740="","",SPtemplate2!A1740)</f>
        <v/>
      </c>
      <c r="B1740" s="94" t="str">
        <f>IF(SPtemplate2!G1740="","",SPtemplate2!G1740)</f>
        <v/>
      </c>
      <c r="C1740" s="94" t="str">
        <f>IF(SPtemplate2!C1740="","",SPtemplate2!C1740)</f>
        <v/>
      </c>
      <c r="D1740" s="94" t="str">
        <f>IF(SPtemplate2!D1740="","", SPtemplate2!D1740)</f>
        <v/>
      </c>
      <c r="E1740" s="94" t="str">
        <f>IF(SPtemplate2!E1740="","",SPtemplate2!E1740)</f>
        <v/>
      </c>
      <c r="F1740" s="94" t="s">
        <v>114</v>
      </c>
      <c r="G1740" s="94" t="str">
        <f>IF(SPtemplate2!C1740="","",SPtemplate2!C1740)</f>
        <v/>
      </c>
    </row>
    <row r="1741" spans="1:7" x14ac:dyDescent="0.25">
      <c r="A1741" s="94" t="str">
        <f>IF(SPtemplate2!A1741="","",SPtemplate2!A1741)</f>
        <v/>
      </c>
      <c r="B1741" s="94" t="str">
        <f>IF(SPtemplate2!G1741="","",SPtemplate2!G1741)</f>
        <v/>
      </c>
      <c r="C1741" s="94" t="str">
        <f>IF(SPtemplate2!C1741="","",SPtemplate2!C1741)</f>
        <v/>
      </c>
      <c r="D1741" s="94" t="str">
        <f>IF(SPtemplate2!D1741="","", SPtemplate2!D1741)</f>
        <v/>
      </c>
      <c r="E1741" s="94" t="str">
        <f>IF(SPtemplate2!E1741="","",SPtemplate2!E1741)</f>
        <v/>
      </c>
      <c r="F1741" s="94" t="s">
        <v>114</v>
      </c>
      <c r="G1741" s="94" t="str">
        <f>IF(SPtemplate2!C1741="","",SPtemplate2!C1741)</f>
        <v/>
      </c>
    </row>
    <row r="1742" spans="1:7" x14ac:dyDescent="0.25">
      <c r="A1742" s="94" t="str">
        <f>IF(SPtemplate2!A1742="","",SPtemplate2!A1742)</f>
        <v/>
      </c>
      <c r="B1742" s="94" t="str">
        <f>IF(SPtemplate2!G1742="","",SPtemplate2!G1742)</f>
        <v/>
      </c>
      <c r="C1742" s="94" t="str">
        <f>IF(SPtemplate2!C1742="","",SPtemplate2!C1742)</f>
        <v/>
      </c>
      <c r="D1742" s="94" t="str">
        <f>IF(SPtemplate2!D1742="","", SPtemplate2!D1742)</f>
        <v/>
      </c>
      <c r="E1742" s="94" t="str">
        <f>IF(SPtemplate2!E1742="","",SPtemplate2!E1742)</f>
        <v/>
      </c>
      <c r="F1742" s="94" t="s">
        <v>114</v>
      </c>
      <c r="G1742" s="94" t="str">
        <f>IF(SPtemplate2!C1742="","",SPtemplate2!C1742)</f>
        <v/>
      </c>
    </row>
    <row r="1743" spans="1:7" x14ac:dyDescent="0.25">
      <c r="A1743" s="94" t="str">
        <f>IF(SPtemplate2!A1743="","",SPtemplate2!A1743)</f>
        <v/>
      </c>
      <c r="B1743" s="94" t="str">
        <f>IF(SPtemplate2!G1743="","",SPtemplate2!G1743)</f>
        <v/>
      </c>
      <c r="C1743" s="94" t="str">
        <f>IF(SPtemplate2!C1743="","",SPtemplate2!C1743)</f>
        <v/>
      </c>
      <c r="D1743" s="94" t="str">
        <f>IF(SPtemplate2!D1743="","", SPtemplate2!D1743)</f>
        <v/>
      </c>
      <c r="E1743" s="94" t="str">
        <f>IF(SPtemplate2!E1743="","",SPtemplate2!E1743)</f>
        <v/>
      </c>
      <c r="F1743" s="94" t="s">
        <v>114</v>
      </c>
      <c r="G1743" s="94" t="str">
        <f>IF(SPtemplate2!C1743="","",SPtemplate2!C1743)</f>
        <v/>
      </c>
    </row>
    <row r="1744" spans="1:7" x14ac:dyDescent="0.25">
      <c r="A1744" s="94" t="str">
        <f>IF(SPtemplate2!A1744="","",SPtemplate2!A1744)</f>
        <v/>
      </c>
      <c r="B1744" s="94" t="str">
        <f>IF(SPtemplate2!G1744="","",SPtemplate2!G1744)</f>
        <v/>
      </c>
      <c r="C1744" s="94" t="str">
        <f>IF(SPtemplate2!C1744="","",SPtemplate2!C1744)</f>
        <v/>
      </c>
      <c r="D1744" s="94" t="str">
        <f>IF(SPtemplate2!D1744="","", SPtemplate2!D1744)</f>
        <v/>
      </c>
      <c r="E1744" s="94" t="str">
        <f>IF(SPtemplate2!E1744="","",SPtemplate2!E1744)</f>
        <v/>
      </c>
      <c r="F1744" s="94" t="s">
        <v>114</v>
      </c>
      <c r="G1744" s="94" t="str">
        <f>IF(SPtemplate2!C1744="","",SPtemplate2!C1744)</f>
        <v/>
      </c>
    </row>
    <row r="1745" spans="1:7" x14ac:dyDescent="0.25">
      <c r="A1745" s="94" t="str">
        <f>IF(SPtemplate2!A1745="","",SPtemplate2!A1745)</f>
        <v/>
      </c>
      <c r="B1745" s="94" t="str">
        <f>IF(SPtemplate2!G1745="","",SPtemplate2!G1745)</f>
        <v/>
      </c>
      <c r="C1745" s="94" t="str">
        <f>IF(SPtemplate2!C1745="","",SPtemplate2!C1745)</f>
        <v/>
      </c>
      <c r="D1745" s="94" t="str">
        <f>IF(SPtemplate2!D1745="","", SPtemplate2!D1745)</f>
        <v/>
      </c>
      <c r="E1745" s="94" t="str">
        <f>IF(SPtemplate2!E1745="","",SPtemplate2!E1745)</f>
        <v/>
      </c>
      <c r="F1745" s="94" t="s">
        <v>114</v>
      </c>
      <c r="G1745" s="94" t="str">
        <f>IF(SPtemplate2!C1745="","",SPtemplate2!C1745)</f>
        <v/>
      </c>
    </row>
    <row r="1746" spans="1:7" x14ac:dyDescent="0.25">
      <c r="A1746" s="94" t="str">
        <f>IF(SPtemplate2!A1746="","",SPtemplate2!A1746)</f>
        <v/>
      </c>
      <c r="B1746" s="94" t="str">
        <f>IF(SPtemplate2!G1746="","",SPtemplate2!G1746)</f>
        <v/>
      </c>
      <c r="C1746" s="94" t="str">
        <f>IF(SPtemplate2!C1746="","",SPtemplate2!C1746)</f>
        <v/>
      </c>
      <c r="D1746" s="94" t="str">
        <f>IF(SPtemplate2!D1746="","", SPtemplate2!D1746)</f>
        <v/>
      </c>
      <c r="E1746" s="94" t="str">
        <f>IF(SPtemplate2!E1746="","",SPtemplate2!E1746)</f>
        <v/>
      </c>
      <c r="F1746" s="94" t="s">
        <v>114</v>
      </c>
      <c r="G1746" s="94" t="str">
        <f>IF(SPtemplate2!C1746="","",SPtemplate2!C1746)</f>
        <v/>
      </c>
    </row>
    <row r="1747" spans="1:7" x14ac:dyDescent="0.25">
      <c r="A1747" s="94" t="str">
        <f>IF(SPtemplate2!A1747="","",SPtemplate2!A1747)</f>
        <v/>
      </c>
      <c r="B1747" s="94" t="str">
        <f>IF(SPtemplate2!G1747="","",SPtemplate2!G1747)</f>
        <v/>
      </c>
      <c r="C1747" s="94" t="str">
        <f>IF(SPtemplate2!C1747="","",SPtemplate2!C1747)</f>
        <v/>
      </c>
      <c r="D1747" s="94" t="str">
        <f>IF(SPtemplate2!D1747="","", SPtemplate2!D1747)</f>
        <v/>
      </c>
      <c r="E1747" s="94" t="str">
        <f>IF(SPtemplate2!E1747="","",SPtemplate2!E1747)</f>
        <v/>
      </c>
      <c r="F1747" s="94" t="s">
        <v>114</v>
      </c>
      <c r="G1747" s="94" t="str">
        <f>IF(SPtemplate2!C1747="","",SPtemplate2!C1747)</f>
        <v/>
      </c>
    </row>
    <row r="1748" spans="1:7" x14ac:dyDescent="0.25">
      <c r="A1748" s="94" t="str">
        <f>IF(SPtemplate2!A1748="","",SPtemplate2!A1748)</f>
        <v/>
      </c>
      <c r="B1748" s="94" t="str">
        <f>IF(SPtemplate2!G1748="","",SPtemplate2!G1748)</f>
        <v/>
      </c>
      <c r="C1748" s="94" t="str">
        <f>IF(SPtemplate2!C1748="","",SPtemplate2!C1748)</f>
        <v/>
      </c>
      <c r="D1748" s="94" t="str">
        <f>IF(SPtemplate2!D1748="","", SPtemplate2!D1748)</f>
        <v/>
      </c>
      <c r="E1748" s="94" t="str">
        <f>IF(SPtemplate2!E1748="","",SPtemplate2!E1748)</f>
        <v/>
      </c>
      <c r="F1748" s="94" t="s">
        <v>114</v>
      </c>
      <c r="G1748" s="94" t="str">
        <f>IF(SPtemplate2!C1748="","",SPtemplate2!C1748)</f>
        <v/>
      </c>
    </row>
    <row r="1749" spans="1:7" x14ac:dyDescent="0.25">
      <c r="A1749" s="94" t="str">
        <f>IF(SPtemplate2!A1749="","",SPtemplate2!A1749)</f>
        <v/>
      </c>
      <c r="B1749" s="94" t="str">
        <f>IF(SPtemplate2!G1749="","",SPtemplate2!G1749)</f>
        <v/>
      </c>
      <c r="C1749" s="94" t="str">
        <f>IF(SPtemplate2!C1749="","",SPtemplate2!C1749)</f>
        <v/>
      </c>
      <c r="D1749" s="94" t="str">
        <f>IF(SPtemplate2!D1749="","", SPtemplate2!D1749)</f>
        <v/>
      </c>
      <c r="E1749" s="94" t="str">
        <f>IF(SPtemplate2!E1749="","",SPtemplate2!E1749)</f>
        <v/>
      </c>
      <c r="F1749" s="94" t="s">
        <v>114</v>
      </c>
      <c r="G1749" s="94" t="str">
        <f>IF(SPtemplate2!C1749="","",SPtemplate2!C1749)</f>
        <v/>
      </c>
    </row>
    <row r="1750" spans="1:7" x14ac:dyDescent="0.25">
      <c r="A1750" s="94" t="str">
        <f>IF(SPtemplate2!A1750="","",SPtemplate2!A1750)</f>
        <v/>
      </c>
      <c r="B1750" s="94" t="str">
        <f>IF(SPtemplate2!G1750="","",SPtemplate2!G1750)</f>
        <v/>
      </c>
      <c r="C1750" s="94" t="str">
        <f>IF(SPtemplate2!C1750="","",SPtemplate2!C1750)</f>
        <v/>
      </c>
      <c r="D1750" s="94" t="str">
        <f>IF(SPtemplate2!D1750="","", SPtemplate2!D1750)</f>
        <v/>
      </c>
      <c r="E1750" s="94" t="str">
        <f>IF(SPtemplate2!E1750="","",SPtemplate2!E1750)</f>
        <v/>
      </c>
      <c r="F1750" s="94" t="s">
        <v>114</v>
      </c>
      <c r="G1750" s="94" t="str">
        <f>IF(SPtemplate2!C1750="","",SPtemplate2!C1750)</f>
        <v/>
      </c>
    </row>
    <row r="1751" spans="1:7" x14ac:dyDescent="0.25">
      <c r="A1751" s="94" t="str">
        <f>IF(SPtemplate2!A1751="","",SPtemplate2!A1751)</f>
        <v/>
      </c>
      <c r="B1751" s="94" t="str">
        <f>IF(SPtemplate2!G1751="","",SPtemplate2!G1751)</f>
        <v/>
      </c>
      <c r="C1751" s="94" t="str">
        <f>IF(SPtemplate2!C1751="","",SPtemplate2!C1751)</f>
        <v/>
      </c>
      <c r="D1751" s="94" t="str">
        <f>IF(SPtemplate2!D1751="","", SPtemplate2!D1751)</f>
        <v/>
      </c>
      <c r="E1751" s="94" t="str">
        <f>IF(SPtemplate2!E1751="","",SPtemplate2!E1751)</f>
        <v/>
      </c>
      <c r="F1751" s="94" t="s">
        <v>114</v>
      </c>
      <c r="G1751" s="94" t="str">
        <f>IF(SPtemplate2!C1751="","",SPtemplate2!C1751)</f>
        <v/>
      </c>
    </row>
    <row r="1752" spans="1:7" x14ac:dyDescent="0.25">
      <c r="A1752" s="94" t="str">
        <f>IF(SPtemplate2!A1752="","",SPtemplate2!A1752)</f>
        <v/>
      </c>
      <c r="B1752" s="94" t="str">
        <f>IF(SPtemplate2!G1752="","",SPtemplate2!G1752)</f>
        <v/>
      </c>
      <c r="C1752" s="94" t="str">
        <f>IF(SPtemplate2!C1752="","",SPtemplate2!C1752)</f>
        <v/>
      </c>
      <c r="D1752" s="94" t="str">
        <f>IF(SPtemplate2!D1752="","", SPtemplate2!D1752)</f>
        <v/>
      </c>
      <c r="E1752" s="94" t="str">
        <f>IF(SPtemplate2!E1752="","",SPtemplate2!E1752)</f>
        <v/>
      </c>
      <c r="F1752" s="94" t="s">
        <v>114</v>
      </c>
      <c r="G1752" s="94" t="str">
        <f>IF(SPtemplate2!C1752="","",SPtemplate2!C1752)</f>
        <v/>
      </c>
    </row>
    <row r="1753" spans="1:7" x14ac:dyDescent="0.25">
      <c r="A1753" s="94" t="str">
        <f>IF(SPtemplate2!A1753="","",SPtemplate2!A1753)</f>
        <v/>
      </c>
      <c r="B1753" s="94" t="str">
        <f>IF(SPtemplate2!G1753="","",SPtemplate2!G1753)</f>
        <v/>
      </c>
      <c r="C1753" s="94" t="str">
        <f>IF(SPtemplate2!C1753="","",SPtemplate2!C1753)</f>
        <v/>
      </c>
      <c r="D1753" s="94" t="str">
        <f>IF(SPtemplate2!D1753="","", SPtemplate2!D1753)</f>
        <v/>
      </c>
      <c r="E1753" s="94" t="str">
        <f>IF(SPtemplate2!E1753="","",SPtemplate2!E1753)</f>
        <v/>
      </c>
      <c r="F1753" s="94" t="s">
        <v>114</v>
      </c>
      <c r="G1753" s="94" t="str">
        <f>IF(SPtemplate2!C1753="","",SPtemplate2!C1753)</f>
        <v/>
      </c>
    </row>
    <row r="1754" spans="1:7" x14ac:dyDescent="0.25">
      <c r="A1754" s="94" t="str">
        <f>IF(SPtemplate2!A1754="","",SPtemplate2!A1754)</f>
        <v/>
      </c>
      <c r="B1754" s="94" t="str">
        <f>IF(SPtemplate2!G1754="","",SPtemplate2!G1754)</f>
        <v/>
      </c>
      <c r="C1754" s="94" t="str">
        <f>IF(SPtemplate2!C1754="","",SPtemplate2!C1754)</f>
        <v/>
      </c>
      <c r="D1754" s="94" t="str">
        <f>IF(SPtemplate2!D1754="","", SPtemplate2!D1754)</f>
        <v/>
      </c>
      <c r="E1754" s="94" t="str">
        <f>IF(SPtemplate2!E1754="","",SPtemplate2!E1754)</f>
        <v/>
      </c>
      <c r="F1754" s="94" t="s">
        <v>114</v>
      </c>
      <c r="G1754" s="94" t="str">
        <f>IF(SPtemplate2!C1754="","",SPtemplate2!C1754)</f>
        <v/>
      </c>
    </row>
    <row r="1755" spans="1:7" x14ac:dyDescent="0.25">
      <c r="A1755" s="94" t="str">
        <f>IF(SPtemplate2!A1755="","",SPtemplate2!A1755)</f>
        <v/>
      </c>
      <c r="B1755" s="94" t="str">
        <f>IF(SPtemplate2!G1755="","",SPtemplate2!G1755)</f>
        <v/>
      </c>
      <c r="C1755" s="94" t="str">
        <f>IF(SPtemplate2!C1755="","",SPtemplate2!C1755)</f>
        <v/>
      </c>
      <c r="D1755" s="94" t="str">
        <f>IF(SPtemplate2!D1755="","", SPtemplate2!D1755)</f>
        <v/>
      </c>
      <c r="E1755" s="94" t="str">
        <f>IF(SPtemplate2!E1755="","",SPtemplate2!E1755)</f>
        <v/>
      </c>
      <c r="F1755" s="94" t="s">
        <v>114</v>
      </c>
      <c r="G1755" s="94" t="str">
        <f>IF(SPtemplate2!C1755="","",SPtemplate2!C1755)</f>
        <v/>
      </c>
    </row>
    <row r="1756" spans="1:7" x14ac:dyDescent="0.25">
      <c r="A1756" s="94" t="str">
        <f>IF(SPtemplate2!A1756="","",SPtemplate2!A1756)</f>
        <v/>
      </c>
      <c r="B1756" s="94" t="str">
        <f>IF(SPtemplate2!G1756="","",SPtemplate2!G1756)</f>
        <v/>
      </c>
      <c r="C1756" s="94" t="str">
        <f>IF(SPtemplate2!C1756="","",SPtemplate2!C1756)</f>
        <v/>
      </c>
      <c r="D1756" s="94" t="str">
        <f>IF(SPtemplate2!D1756="","", SPtemplate2!D1756)</f>
        <v/>
      </c>
      <c r="E1756" s="94" t="str">
        <f>IF(SPtemplate2!E1756="","",SPtemplate2!E1756)</f>
        <v/>
      </c>
      <c r="F1756" s="94" t="s">
        <v>114</v>
      </c>
      <c r="G1756" s="94" t="str">
        <f>IF(SPtemplate2!C1756="","",SPtemplate2!C1756)</f>
        <v/>
      </c>
    </row>
    <row r="1757" spans="1:7" x14ac:dyDescent="0.25">
      <c r="A1757" s="94" t="str">
        <f>IF(SPtemplate2!A1757="","",SPtemplate2!A1757)</f>
        <v/>
      </c>
      <c r="B1757" s="94" t="str">
        <f>IF(SPtemplate2!G1757="","",SPtemplate2!G1757)</f>
        <v/>
      </c>
      <c r="C1757" s="94" t="str">
        <f>IF(SPtemplate2!C1757="","",SPtemplate2!C1757)</f>
        <v/>
      </c>
      <c r="D1757" s="94" t="str">
        <f>IF(SPtemplate2!D1757="","", SPtemplate2!D1757)</f>
        <v/>
      </c>
      <c r="E1757" s="94" t="str">
        <f>IF(SPtemplate2!E1757="","",SPtemplate2!E1757)</f>
        <v/>
      </c>
      <c r="F1757" s="94" t="s">
        <v>114</v>
      </c>
      <c r="G1757" s="94" t="str">
        <f>IF(SPtemplate2!C1757="","",SPtemplate2!C1757)</f>
        <v/>
      </c>
    </row>
    <row r="1758" spans="1:7" x14ac:dyDescent="0.25">
      <c r="A1758" s="94" t="str">
        <f>IF(SPtemplate2!A1758="","",SPtemplate2!A1758)</f>
        <v/>
      </c>
      <c r="B1758" s="94" t="str">
        <f>IF(SPtemplate2!G1758="","",SPtemplate2!G1758)</f>
        <v/>
      </c>
      <c r="C1758" s="94" t="str">
        <f>IF(SPtemplate2!C1758="","",SPtemplate2!C1758)</f>
        <v/>
      </c>
      <c r="D1758" s="94" t="str">
        <f>IF(SPtemplate2!D1758="","", SPtemplate2!D1758)</f>
        <v/>
      </c>
      <c r="E1758" s="94" t="str">
        <f>IF(SPtemplate2!E1758="","",SPtemplate2!E1758)</f>
        <v/>
      </c>
      <c r="F1758" s="94" t="s">
        <v>114</v>
      </c>
      <c r="G1758" s="94" t="str">
        <f>IF(SPtemplate2!C1758="","",SPtemplate2!C1758)</f>
        <v/>
      </c>
    </row>
    <row r="1759" spans="1:7" x14ac:dyDescent="0.25">
      <c r="A1759" s="94" t="str">
        <f>IF(SPtemplate2!A1759="","",SPtemplate2!A1759)</f>
        <v/>
      </c>
      <c r="B1759" s="94" t="str">
        <f>IF(SPtemplate2!G1759="","",SPtemplate2!G1759)</f>
        <v/>
      </c>
      <c r="C1759" s="94" t="str">
        <f>IF(SPtemplate2!C1759="","",SPtemplate2!C1759)</f>
        <v/>
      </c>
      <c r="D1759" s="94" t="str">
        <f>IF(SPtemplate2!D1759="","", SPtemplate2!D1759)</f>
        <v/>
      </c>
      <c r="E1759" s="94" t="str">
        <f>IF(SPtemplate2!E1759="","",SPtemplate2!E1759)</f>
        <v/>
      </c>
      <c r="F1759" s="94" t="s">
        <v>114</v>
      </c>
      <c r="G1759" s="94" t="str">
        <f>IF(SPtemplate2!C1759="","",SPtemplate2!C1759)</f>
        <v/>
      </c>
    </row>
    <row r="1760" spans="1:7" x14ac:dyDescent="0.25">
      <c r="A1760" s="94" t="str">
        <f>IF(SPtemplate2!A1760="","",SPtemplate2!A1760)</f>
        <v/>
      </c>
      <c r="B1760" s="94" t="str">
        <f>IF(SPtemplate2!G1760="","",SPtemplate2!G1760)</f>
        <v/>
      </c>
      <c r="C1760" s="94" t="str">
        <f>IF(SPtemplate2!C1760="","",SPtemplate2!C1760)</f>
        <v/>
      </c>
      <c r="D1760" s="94" t="str">
        <f>IF(SPtemplate2!D1760="","", SPtemplate2!D1760)</f>
        <v/>
      </c>
      <c r="E1760" s="94" t="str">
        <f>IF(SPtemplate2!E1760="","",SPtemplate2!E1760)</f>
        <v/>
      </c>
      <c r="F1760" s="94" t="s">
        <v>114</v>
      </c>
      <c r="G1760" s="94" t="str">
        <f>IF(SPtemplate2!C1760="","",SPtemplate2!C1760)</f>
        <v/>
      </c>
    </row>
    <row r="1761" spans="1:7" x14ac:dyDescent="0.25">
      <c r="A1761" s="94" t="str">
        <f>IF(SPtemplate2!A1761="","",SPtemplate2!A1761)</f>
        <v/>
      </c>
      <c r="B1761" s="94" t="str">
        <f>IF(SPtemplate2!G1761="","",SPtemplate2!G1761)</f>
        <v/>
      </c>
      <c r="C1761" s="94" t="str">
        <f>IF(SPtemplate2!C1761="","",SPtemplate2!C1761)</f>
        <v/>
      </c>
      <c r="D1761" s="94" t="str">
        <f>IF(SPtemplate2!D1761="","", SPtemplate2!D1761)</f>
        <v/>
      </c>
      <c r="E1761" s="94" t="str">
        <f>IF(SPtemplate2!E1761="","",SPtemplate2!E1761)</f>
        <v/>
      </c>
      <c r="F1761" s="94" t="s">
        <v>114</v>
      </c>
      <c r="G1761" s="94" t="str">
        <f>IF(SPtemplate2!C1761="","",SPtemplate2!C1761)</f>
        <v/>
      </c>
    </row>
    <row r="1762" spans="1:7" x14ac:dyDescent="0.25">
      <c r="A1762" s="94" t="str">
        <f>IF(SPtemplate2!A1762="","",SPtemplate2!A1762)</f>
        <v/>
      </c>
      <c r="B1762" s="94" t="str">
        <f>IF(SPtemplate2!G1762="","",SPtemplate2!G1762)</f>
        <v/>
      </c>
      <c r="C1762" s="94" t="str">
        <f>IF(SPtemplate2!C1762="","",SPtemplate2!C1762)</f>
        <v/>
      </c>
      <c r="D1762" s="94" t="str">
        <f>IF(SPtemplate2!D1762="","", SPtemplate2!D1762)</f>
        <v/>
      </c>
      <c r="E1762" s="94" t="str">
        <f>IF(SPtemplate2!E1762="","",SPtemplate2!E1762)</f>
        <v/>
      </c>
      <c r="F1762" s="94" t="s">
        <v>114</v>
      </c>
      <c r="G1762" s="94" t="str">
        <f>IF(SPtemplate2!C1762="","",SPtemplate2!C1762)</f>
        <v/>
      </c>
    </row>
    <row r="1763" spans="1:7" x14ac:dyDescent="0.25">
      <c r="A1763" s="94" t="str">
        <f>IF(SPtemplate2!A1763="","",SPtemplate2!A1763)</f>
        <v/>
      </c>
      <c r="B1763" s="94" t="str">
        <f>IF(SPtemplate2!G1763="","",SPtemplate2!G1763)</f>
        <v/>
      </c>
      <c r="C1763" s="94" t="str">
        <f>IF(SPtemplate2!C1763="","",SPtemplate2!C1763)</f>
        <v/>
      </c>
      <c r="D1763" s="94" t="str">
        <f>IF(SPtemplate2!D1763="","", SPtemplate2!D1763)</f>
        <v/>
      </c>
      <c r="E1763" s="94" t="str">
        <f>IF(SPtemplate2!E1763="","",SPtemplate2!E1763)</f>
        <v/>
      </c>
      <c r="F1763" s="94" t="s">
        <v>114</v>
      </c>
      <c r="G1763" s="94" t="str">
        <f>IF(SPtemplate2!C1763="","",SPtemplate2!C1763)</f>
        <v/>
      </c>
    </row>
    <row r="1764" spans="1:7" x14ac:dyDescent="0.25">
      <c r="A1764" s="94" t="str">
        <f>IF(SPtemplate2!A1764="","",SPtemplate2!A1764)</f>
        <v/>
      </c>
      <c r="B1764" s="94" t="str">
        <f>IF(SPtemplate2!G1764="","",SPtemplate2!G1764)</f>
        <v/>
      </c>
      <c r="C1764" s="94" t="str">
        <f>IF(SPtemplate2!C1764="","",SPtemplate2!C1764)</f>
        <v/>
      </c>
      <c r="D1764" s="94" t="str">
        <f>IF(SPtemplate2!D1764="","", SPtemplate2!D1764)</f>
        <v/>
      </c>
      <c r="E1764" s="94" t="str">
        <f>IF(SPtemplate2!E1764="","",SPtemplate2!E1764)</f>
        <v/>
      </c>
      <c r="F1764" s="94" t="s">
        <v>114</v>
      </c>
      <c r="G1764" s="94" t="str">
        <f>IF(SPtemplate2!C1764="","",SPtemplate2!C1764)</f>
        <v/>
      </c>
    </row>
    <row r="1765" spans="1:7" x14ac:dyDescent="0.25">
      <c r="A1765" s="94" t="str">
        <f>IF(SPtemplate2!A1765="","",SPtemplate2!A1765)</f>
        <v/>
      </c>
      <c r="B1765" s="94" t="str">
        <f>IF(SPtemplate2!G1765="","",SPtemplate2!G1765)</f>
        <v/>
      </c>
      <c r="C1765" s="94" t="str">
        <f>IF(SPtemplate2!C1765="","",SPtemplate2!C1765)</f>
        <v/>
      </c>
      <c r="D1765" s="94" t="str">
        <f>IF(SPtemplate2!D1765="","", SPtemplate2!D1765)</f>
        <v/>
      </c>
      <c r="E1765" s="94" t="str">
        <f>IF(SPtemplate2!E1765="","",SPtemplate2!E1765)</f>
        <v/>
      </c>
      <c r="F1765" s="94" t="s">
        <v>114</v>
      </c>
      <c r="G1765" s="94" t="str">
        <f>IF(SPtemplate2!C1765="","",SPtemplate2!C1765)</f>
        <v/>
      </c>
    </row>
    <row r="1766" spans="1:7" x14ac:dyDescent="0.25">
      <c r="A1766" s="94" t="str">
        <f>IF(SPtemplate2!A1766="","",SPtemplate2!A1766)</f>
        <v/>
      </c>
      <c r="B1766" s="94" t="str">
        <f>IF(SPtemplate2!G1766="","",SPtemplate2!G1766)</f>
        <v/>
      </c>
      <c r="C1766" s="94" t="str">
        <f>IF(SPtemplate2!C1766="","",SPtemplate2!C1766)</f>
        <v/>
      </c>
      <c r="D1766" s="94" t="str">
        <f>IF(SPtemplate2!D1766="","", SPtemplate2!D1766)</f>
        <v/>
      </c>
      <c r="E1766" s="94" t="str">
        <f>IF(SPtemplate2!E1766="","",SPtemplate2!E1766)</f>
        <v/>
      </c>
      <c r="F1766" s="94" t="s">
        <v>114</v>
      </c>
      <c r="G1766" s="94" t="str">
        <f>IF(SPtemplate2!C1766="","",SPtemplate2!C1766)</f>
        <v/>
      </c>
    </row>
    <row r="1767" spans="1:7" x14ac:dyDescent="0.25">
      <c r="A1767" s="94" t="str">
        <f>IF(SPtemplate2!A1767="","",SPtemplate2!A1767)</f>
        <v/>
      </c>
      <c r="B1767" s="94" t="str">
        <f>IF(SPtemplate2!G1767="","",SPtemplate2!G1767)</f>
        <v/>
      </c>
      <c r="C1767" s="94" t="str">
        <f>IF(SPtemplate2!C1767="","",SPtemplate2!C1767)</f>
        <v/>
      </c>
      <c r="D1767" s="94" t="str">
        <f>IF(SPtemplate2!D1767="","", SPtemplate2!D1767)</f>
        <v/>
      </c>
      <c r="E1767" s="94" t="str">
        <f>IF(SPtemplate2!E1767="","",SPtemplate2!E1767)</f>
        <v/>
      </c>
      <c r="F1767" s="94" t="s">
        <v>114</v>
      </c>
      <c r="G1767" s="94" t="str">
        <f>IF(SPtemplate2!C1767="","",SPtemplate2!C1767)</f>
        <v/>
      </c>
    </row>
    <row r="1768" spans="1:7" x14ac:dyDescent="0.25">
      <c r="A1768" s="94" t="str">
        <f>IF(SPtemplate2!A1768="","",SPtemplate2!A1768)</f>
        <v/>
      </c>
      <c r="B1768" s="94" t="str">
        <f>IF(SPtemplate2!G1768="","",SPtemplate2!G1768)</f>
        <v/>
      </c>
      <c r="C1768" s="94" t="str">
        <f>IF(SPtemplate2!C1768="","",SPtemplate2!C1768)</f>
        <v/>
      </c>
      <c r="D1768" s="94" t="str">
        <f>IF(SPtemplate2!D1768="","", SPtemplate2!D1768)</f>
        <v/>
      </c>
      <c r="E1768" s="94" t="str">
        <f>IF(SPtemplate2!E1768="","",SPtemplate2!E1768)</f>
        <v/>
      </c>
      <c r="F1768" s="94" t="s">
        <v>114</v>
      </c>
      <c r="G1768" s="94" t="str">
        <f>IF(SPtemplate2!C1768="","",SPtemplate2!C1768)</f>
        <v/>
      </c>
    </row>
    <row r="1769" spans="1:7" x14ac:dyDescent="0.25">
      <c r="A1769" s="94" t="str">
        <f>IF(SPtemplate2!A1769="","",SPtemplate2!A1769)</f>
        <v/>
      </c>
      <c r="B1769" s="94" t="str">
        <f>IF(SPtemplate2!G1769="","",SPtemplate2!G1769)</f>
        <v/>
      </c>
      <c r="C1769" s="94" t="str">
        <f>IF(SPtemplate2!C1769="","",SPtemplate2!C1769)</f>
        <v/>
      </c>
      <c r="D1769" s="94" t="str">
        <f>IF(SPtemplate2!D1769="","", SPtemplate2!D1769)</f>
        <v/>
      </c>
      <c r="E1769" s="94" t="str">
        <f>IF(SPtemplate2!E1769="","",SPtemplate2!E1769)</f>
        <v/>
      </c>
      <c r="F1769" s="94" t="s">
        <v>114</v>
      </c>
      <c r="G1769" s="94" t="str">
        <f>IF(SPtemplate2!C1769="","",SPtemplate2!C1769)</f>
        <v/>
      </c>
    </row>
    <row r="1770" spans="1:7" x14ac:dyDescent="0.25">
      <c r="A1770" s="94" t="str">
        <f>IF(SPtemplate2!A1770="","",SPtemplate2!A1770)</f>
        <v/>
      </c>
      <c r="B1770" s="94" t="str">
        <f>IF(SPtemplate2!G1770="","",SPtemplate2!G1770)</f>
        <v/>
      </c>
      <c r="C1770" s="94" t="str">
        <f>IF(SPtemplate2!C1770="","",SPtemplate2!C1770)</f>
        <v/>
      </c>
      <c r="D1770" s="94" t="str">
        <f>IF(SPtemplate2!D1770="","", SPtemplate2!D1770)</f>
        <v/>
      </c>
      <c r="E1770" s="94" t="str">
        <f>IF(SPtemplate2!E1770="","",SPtemplate2!E1770)</f>
        <v/>
      </c>
      <c r="F1770" s="94" t="s">
        <v>114</v>
      </c>
      <c r="G1770" s="94" t="str">
        <f>IF(SPtemplate2!C1770="","",SPtemplate2!C1770)</f>
        <v/>
      </c>
    </row>
    <row r="1771" spans="1:7" x14ac:dyDescent="0.25">
      <c r="A1771" s="94" t="str">
        <f>IF(SPtemplate2!A1771="","",SPtemplate2!A1771)</f>
        <v/>
      </c>
      <c r="B1771" s="94" t="str">
        <f>IF(SPtemplate2!G1771="","",SPtemplate2!G1771)</f>
        <v/>
      </c>
      <c r="C1771" s="94" t="str">
        <f>IF(SPtemplate2!C1771="","",SPtemplate2!C1771)</f>
        <v/>
      </c>
      <c r="D1771" s="94" t="str">
        <f>IF(SPtemplate2!D1771="","", SPtemplate2!D1771)</f>
        <v/>
      </c>
      <c r="E1771" s="94" t="str">
        <f>IF(SPtemplate2!E1771="","",SPtemplate2!E1771)</f>
        <v/>
      </c>
      <c r="F1771" s="94" t="s">
        <v>114</v>
      </c>
      <c r="G1771" s="94" t="str">
        <f>IF(SPtemplate2!C1771="","",SPtemplate2!C1771)</f>
        <v/>
      </c>
    </row>
    <row r="1772" spans="1:7" x14ac:dyDescent="0.25">
      <c r="A1772" s="94" t="str">
        <f>IF(SPtemplate2!A1772="","",SPtemplate2!A1772)</f>
        <v/>
      </c>
      <c r="B1772" s="94" t="str">
        <f>IF(SPtemplate2!G1772="","",SPtemplate2!G1772)</f>
        <v/>
      </c>
      <c r="C1772" s="94" t="str">
        <f>IF(SPtemplate2!C1772="","",SPtemplate2!C1772)</f>
        <v/>
      </c>
      <c r="D1772" s="94" t="str">
        <f>IF(SPtemplate2!D1772="","", SPtemplate2!D1772)</f>
        <v/>
      </c>
      <c r="E1772" s="94" t="str">
        <f>IF(SPtemplate2!E1772="","",SPtemplate2!E1772)</f>
        <v/>
      </c>
      <c r="F1772" s="94" t="s">
        <v>114</v>
      </c>
      <c r="G1772" s="94" t="str">
        <f>IF(SPtemplate2!C1772="","",SPtemplate2!C1772)</f>
        <v/>
      </c>
    </row>
    <row r="1773" spans="1:7" x14ac:dyDescent="0.25">
      <c r="A1773" s="94" t="str">
        <f>IF(SPtemplate2!A1773="","",SPtemplate2!A1773)</f>
        <v/>
      </c>
      <c r="B1773" s="94" t="str">
        <f>IF(SPtemplate2!G1773="","",SPtemplate2!G1773)</f>
        <v/>
      </c>
      <c r="C1773" s="94" t="str">
        <f>IF(SPtemplate2!C1773="","",SPtemplate2!C1773)</f>
        <v/>
      </c>
      <c r="D1773" s="94" t="str">
        <f>IF(SPtemplate2!D1773="","", SPtemplate2!D1773)</f>
        <v/>
      </c>
      <c r="E1773" s="94" t="str">
        <f>IF(SPtemplate2!E1773="","",SPtemplate2!E1773)</f>
        <v/>
      </c>
      <c r="F1773" s="94" t="s">
        <v>114</v>
      </c>
      <c r="G1773" s="94" t="str">
        <f>IF(SPtemplate2!C1773="","",SPtemplate2!C1773)</f>
        <v/>
      </c>
    </row>
    <row r="1774" spans="1:7" x14ac:dyDescent="0.25">
      <c r="A1774" s="94" t="str">
        <f>IF(SPtemplate2!A1774="","",SPtemplate2!A1774)</f>
        <v/>
      </c>
      <c r="B1774" s="94" t="str">
        <f>IF(SPtemplate2!G1774="","",SPtemplate2!G1774)</f>
        <v/>
      </c>
      <c r="C1774" s="94" t="str">
        <f>IF(SPtemplate2!C1774="","",SPtemplate2!C1774)</f>
        <v/>
      </c>
      <c r="D1774" s="94" t="str">
        <f>IF(SPtemplate2!D1774="","", SPtemplate2!D1774)</f>
        <v/>
      </c>
      <c r="E1774" s="94" t="str">
        <f>IF(SPtemplate2!E1774="","",SPtemplate2!E1774)</f>
        <v/>
      </c>
      <c r="F1774" s="94" t="s">
        <v>114</v>
      </c>
      <c r="G1774" s="94" t="str">
        <f>IF(SPtemplate2!C1774="","",SPtemplate2!C1774)</f>
        <v/>
      </c>
    </row>
    <row r="1775" spans="1:7" x14ac:dyDescent="0.25">
      <c r="A1775" s="94" t="str">
        <f>IF(SPtemplate2!A1775="","",SPtemplate2!A1775)</f>
        <v/>
      </c>
      <c r="B1775" s="94" t="str">
        <f>IF(SPtemplate2!G1775="","",SPtemplate2!G1775)</f>
        <v/>
      </c>
      <c r="C1775" s="94" t="str">
        <f>IF(SPtemplate2!C1775="","",SPtemplate2!C1775)</f>
        <v/>
      </c>
      <c r="D1775" s="94" t="str">
        <f>IF(SPtemplate2!D1775="","", SPtemplate2!D1775)</f>
        <v/>
      </c>
      <c r="E1775" s="94" t="str">
        <f>IF(SPtemplate2!E1775="","",SPtemplate2!E1775)</f>
        <v/>
      </c>
      <c r="F1775" s="94" t="s">
        <v>114</v>
      </c>
      <c r="G1775" s="94" t="str">
        <f>IF(SPtemplate2!C1775="","",SPtemplate2!C1775)</f>
        <v/>
      </c>
    </row>
    <row r="1776" spans="1:7" x14ac:dyDescent="0.25">
      <c r="A1776" s="94" t="str">
        <f>IF(SPtemplate2!A1776="","",SPtemplate2!A1776)</f>
        <v/>
      </c>
      <c r="B1776" s="94" t="str">
        <f>IF(SPtemplate2!G1776="","",SPtemplate2!G1776)</f>
        <v/>
      </c>
      <c r="C1776" s="94" t="str">
        <f>IF(SPtemplate2!C1776="","",SPtemplate2!C1776)</f>
        <v/>
      </c>
      <c r="D1776" s="94" t="str">
        <f>IF(SPtemplate2!D1776="","", SPtemplate2!D1776)</f>
        <v/>
      </c>
      <c r="E1776" s="94" t="str">
        <f>IF(SPtemplate2!E1776="","",SPtemplate2!E1776)</f>
        <v/>
      </c>
      <c r="F1776" s="94" t="s">
        <v>114</v>
      </c>
      <c r="G1776" s="94" t="str">
        <f>IF(SPtemplate2!C1776="","",SPtemplate2!C1776)</f>
        <v/>
      </c>
    </row>
    <row r="1777" spans="1:7" x14ac:dyDescent="0.25">
      <c r="A1777" s="94" t="str">
        <f>IF(SPtemplate2!A1777="","",SPtemplate2!A1777)</f>
        <v/>
      </c>
      <c r="B1777" s="94" t="str">
        <f>IF(SPtemplate2!G1777="","",SPtemplate2!G1777)</f>
        <v/>
      </c>
      <c r="C1777" s="94" t="str">
        <f>IF(SPtemplate2!C1777="","",SPtemplate2!C1777)</f>
        <v/>
      </c>
      <c r="D1777" s="94" t="str">
        <f>IF(SPtemplate2!D1777="","", SPtemplate2!D1777)</f>
        <v/>
      </c>
      <c r="E1777" s="94" t="str">
        <f>IF(SPtemplate2!E1777="","",SPtemplate2!E1777)</f>
        <v/>
      </c>
      <c r="F1777" s="94" t="s">
        <v>114</v>
      </c>
      <c r="G1777" s="94" t="str">
        <f>IF(SPtemplate2!C1777="","",SPtemplate2!C1777)</f>
        <v/>
      </c>
    </row>
    <row r="1778" spans="1:7" x14ac:dyDescent="0.25">
      <c r="A1778" s="94" t="str">
        <f>IF(SPtemplate2!A1778="","",SPtemplate2!A1778)</f>
        <v/>
      </c>
      <c r="B1778" s="94" t="str">
        <f>IF(SPtemplate2!G1778="","",SPtemplate2!G1778)</f>
        <v/>
      </c>
      <c r="C1778" s="94" t="str">
        <f>IF(SPtemplate2!C1778="","",SPtemplate2!C1778)</f>
        <v/>
      </c>
      <c r="D1778" s="94" t="str">
        <f>IF(SPtemplate2!D1778="","", SPtemplate2!D1778)</f>
        <v/>
      </c>
      <c r="E1778" s="94" t="str">
        <f>IF(SPtemplate2!E1778="","",SPtemplate2!E1778)</f>
        <v/>
      </c>
      <c r="F1778" s="94" t="s">
        <v>114</v>
      </c>
      <c r="G1778" s="94" t="str">
        <f>IF(SPtemplate2!C1778="","",SPtemplate2!C1778)</f>
        <v/>
      </c>
    </row>
    <row r="1779" spans="1:7" x14ac:dyDescent="0.25">
      <c r="A1779" s="94" t="str">
        <f>IF(SPtemplate2!A1779="","",SPtemplate2!A1779)</f>
        <v/>
      </c>
      <c r="B1779" s="94" t="str">
        <f>IF(SPtemplate2!G1779="","",SPtemplate2!G1779)</f>
        <v/>
      </c>
      <c r="C1779" s="94" t="str">
        <f>IF(SPtemplate2!C1779="","",SPtemplate2!C1779)</f>
        <v/>
      </c>
      <c r="D1779" s="94" t="str">
        <f>IF(SPtemplate2!D1779="","", SPtemplate2!D1779)</f>
        <v/>
      </c>
      <c r="E1779" s="94" t="str">
        <f>IF(SPtemplate2!E1779="","",SPtemplate2!E1779)</f>
        <v/>
      </c>
      <c r="F1779" s="94" t="s">
        <v>114</v>
      </c>
      <c r="G1779" s="94" t="str">
        <f>IF(SPtemplate2!C1779="","",SPtemplate2!C1779)</f>
        <v/>
      </c>
    </row>
    <row r="1780" spans="1:7" x14ac:dyDescent="0.25">
      <c r="A1780" s="94" t="str">
        <f>IF(SPtemplate2!A1780="","",SPtemplate2!A1780)</f>
        <v/>
      </c>
      <c r="B1780" s="94" t="str">
        <f>IF(SPtemplate2!G1780="","",SPtemplate2!G1780)</f>
        <v/>
      </c>
      <c r="C1780" s="94" t="str">
        <f>IF(SPtemplate2!C1780="","",SPtemplate2!C1780)</f>
        <v/>
      </c>
      <c r="D1780" s="94" t="str">
        <f>IF(SPtemplate2!D1780="","", SPtemplate2!D1780)</f>
        <v/>
      </c>
      <c r="E1780" s="94" t="str">
        <f>IF(SPtemplate2!E1780="","",SPtemplate2!E1780)</f>
        <v/>
      </c>
      <c r="F1780" s="94" t="s">
        <v>114</v>
      </c>
      <c r="G1780" s="94" t="str">
        <f>IF(SPtemplate2!C1780="","",SPtemplate2!C1780)</f>
        <v/>
      </c>
    </row>
    <row r="1781" spans="1:7" x14ac:dyDescent="0.25">
      <c r="A1781" s="94" t="str">
        <f>IF(SPtemplate2!A1781="","",SPtemplate2!A1781)</f>
        <v/>
      </c>
      <c r="B1781" s="94" t="str">
        <f>IF(SPtemplate2!G1781="","",SPtemplate2!G1781)</f>
        <v/>
      </c>
      <c r="C1781" s="94" t="str">
        <f>IF(SPtemplate2!C1781="","",SPtemplate2!C1781)</f>
        <v/>
      </c>
      <c r="D1781" s="94" t="str">
        <f>IF(SPtemplate2!D1781="","", SPtemplate2!D1781)</f>
        <v/>
      </c>
      <c r="E1781" s="94" t="str">
        <f>IF(SPtemplate2!E1781="","",SPtemplate2!E1781)</f>
        <v/>
      </c>
      <c r="F1781" s="94" t="s">
        <v>114</v>
      </c>
      <c r="G1781" s="94" t="str">
        <f>IF(SPtemplate2!C1781="","",SPtemplate2!C1781)</f>
        <v/>
      </c>
    </row>
    <row r="1782" spans="1:7" x14ac:dyDescent="0.25">
      <c r="A1782" s="94" t="str">
        <f>IF(SPtemplate2!A1782="","",SPtemplate2!A1782)</f>
        <v/>
      </c>
      <c r="B1782" s="94" t="str">
        <f>IF(SPtemplate2!G1782="","",SPtemplate2!G1782)</f>
        <v/>
      </c>
      <c r="C1782" s="94" t="str">
        <f>IF(SPtemplate2!C1782="","",SPtemplate2!C1782)</f>
        <v/>
      </c>
      <c r="D1782" s="94" t="str">
        <f>IF(SPtemplate2!D1782="","", SPtemplate2!D1782)</f>
        <v/>
      </c>
      <c r="E1782" s="94" t="str">
        <f>IF(SPtemplate2!E1782="","",SPtemplate2!E1782)</f>
        <v/>
      </c>
      <c r="F1782" s="94" t="s">
        <v>114</v>
      </c>
      <c r="G1782" s="94" t="str">
        <f>IF(SPtemplate2!C1782="","",SPtemplate2!C1782)</f>
        <v/>
      </c>
    </row>
    <row r="1783" spans="1:7" x14ac:dyDescent="0.25">
      <c r="A1783" s="94" t="str">
        <f>IF(SPtemplate2!A1783="","",SPtemplate2!A1783)</f>
        <v/>
      </c>
      <c r="B1783" s="94" t="str">
        <f>IF(SPtemplate2!G1783="","",SPtemplate2!G1783)</f>
        <v/>
      </c>
      <c r="C1783" s="94" t="str">
        <f>IF(SPtemplate2!C1783="","",SPtemplate2!C1783)</f>
        <v/>
      </c>
      <c r="D1783" s="94" t="str">
        <f>IF(SPtemplate2!D1783="","", SPtemplate2!D1783)</f>
        <v/>
      </c>
      <c r="E1783" s="94" t="str">
        <f>IF(SPtemplate2!E1783="","",SPtemplate2!E1783)</f>
        <v/>
      </c>
      <c r="F1783" s="94" t="s">
        <v>114</v>
      </c>
      <c r="G1783" s="94" t="str">
        <f>IF(SPtemplate2!C1783="","",SPtemplate2!C1783)</f>
        <v/>
      </c>
    </row>
    <row r="1784" spans="1:7" x14ac:dyDescent="0.25">
      <c r="A1784" s="94" t="str">
        <f>IF(SPtemplate2!A1784="","",SPtemplate2!A1784)</f>
        <v/>
      </c>
      <c r="B1784" s="94" t="str">
        <f>IF(SPtemplate2!G1784="","",SPtemplate2!G1784)</f>
        <v/>
      </c>
      <c r="C1784" s="94" t="str">
        <f>IF(SPtemplate2!C1784="","",SPtemplate2!C1784)</f>
        <v/>
      </c>
      <c r="D1784" s="94" t="str">
        <f>IF(SPtemplate2!D1784="","", SPtemplate2!D1784)</f>
        <v/>
      </c>
      <c r="E1784" s="94" t="str">
        <f>IF(SPtemplate2!E1784="","",SPtemplate2!E1784)</f>
        <v/>
      </c>
      <c r="F1784" s="94" t="s">
        <v>114</v>
      </c>
      <c r="G1784" s="94" t="str">
        <f>IF(SPtemplate2!C1784="","",SPtemplate2!C1784)</f>
        <v/>
      </c>
    </row>
    <row r="1785" spans="1:7" x14ac:dyDescent="0.25">
      <c r="A1785" s="94" t="str">
        <f>IF(SPtemplate2!A1785="","",SPtemplate2!A1785)</f>
        <v/>
      </c>
      <c r="B1785" s="94" t="str">
        <f>IF(SPtemplate2!G1785="","",SPtemplate2!G1785)</f>
        <v/>
      </c>
      <c r="C1785" s="94" t="str">
        <f>IF(SPtemplate2!C1785="","",SPtemplate2!C1785)</f>
        <v/>
      </c>
      <c r="D1785" s="94" t="str">
        <f>IF(SPtemplate2!D1785="","", SPtemplate2!D1785)</f>
        <v/>
      </c>
      <c r="E1785" s="94" t="str">
        <f>IF(SPtemplate2!E1785="","",SPtemplate2!E1785)</f>
        <v/>
      </c>
      <c r="F1785" s="94" t="s">
        <v>114</v>
      </c>
      <c r="G1785" s="94" t="str">
        <f>IF(SPtemplate2!C1785="","",SPtemplate2!C1785)</f>
        <v/>
      </c>
    </row>
    <row r="1786" spans="1:7" x14ac:dyDescent="0.25">
      <c r="A1786" s="94" t="str">
        <f>IF(SPtemplate2!A1786="","",SPtemplate2!A1786)</f>
        <v/>
      </c>
      <c r="B1786" s="94" t="str">
        <f>IF(SPtemplate2!G1786="","",SPtemplate2!G1786)</f>
        <v/>
      </c>
      <c r="C1786" s="94" t="str">
        <f>IF(SPtemplate2!C1786="","",SPtemplate2!C1786)</f>
        <v/>
      </c>
      <c r="D1786" s="94" t="str">
        <f>IF(SPtemplate2!D1786="","", SPtemplate2!D1786)</f>
        <v/>
      </c>
      <c r="E1786" s="94" t="str">
        <f>IF(SPtemplate2!E1786="","",SPtemplate2!E1786)</f>
        <v/>
      </c>
      <c r="F1786" s="94" t="s">
        <v>114</v>
      </c>
      <c r="G1786" s="94" t="str">
        <f>IF(SPtemplate2!C1786="","",SPtemplate2!C1786)</f>
        <v/>
      </c>
    </row>
    <row r="1787" spans="1:7" x14ac:dyDescent="0.25">
      <c r="A1787" s="94" t="str">
        <f>IF(SPtemplate2!A1787="","",SPtemplate2!A1787)</f>
        <v/>
      </c>
      <c r="B1787" s="94" t="str">
        <f>IF(SPtemplate2!G1787="","",SPtemplate2!G1787)</f>
        <v/>
      </c>
      <c r="C1787" s="94" t="str">
        <f>IF(SPtemplate2!C1787="","",SPtemplate2!C1787)</f>
        <v/>
      </c>
      <c r="D1787" s="94" t="str">
        <f>IF(SPtemplate2!D1787="","", SPtemplate2!D1787)</f>
        <v/>
      </c>
      <c r="E1787" s="94" t="str">
        <f>IF(SPtemplate2!E1787="","",SPtemplate2!E1787)</f>
        <v/>
      </c>
      <c r="F1787" s="94" t="s">
        <v>114</v>
      </c>
      <c r="G1787" s="94" t="str">
        <f>IF(SPtemplate2!C1787="","",SPtemplate2!C1787)</f>
        <v/>
      </c>
    </row>
    <row r="1788" spans="1:7" x14ac:dyDescent="0.25">
      <c r="A1788" s="94" t="str">
        <f>IF(SPtemplate2!A1788="","",SPtemplate2!A1788)</f>
        <v/>
      </c>
      <c r="B1788" s="94" t="str">
        <f>IF(SPtemplate2!G1788="","",SPtemplate2!G1788)</f>
        <v/>
      </c>
      <c r="C1788" s="94" t="str">
        <f>IF(SPtemplate2!C1788="","",SPtemplate2!C1788)</f>
        <v/>
      </c>
      <c r="D1788" s="94" t="str">
        <f>IF(SPtemplate2!D1788="","", SPtemplate2!D1788)</f>
        <v/>
      </c>
      <c r="E1788" s="94" t="str">
        <f>IF(SPtemplate2!E1788="","",SPtemplate2!E1788)</f>
        <v/>
      </c>
      <c r="F1788" s="94" t="s">
        <v>114</v>
      </c>
      <c r="G1788" s="94" t="str">
        <f>IF(SPtemplate2!C1788="","",SPtemplate2!C1788)</f>
        <v/>
      </c>
    </row>
    <row r="1789" spans="1:7" x14ac:dyDescent="0.25">
      <c r="A1789" s="94" t="str">
        <f>IF(SPtemplate2!A1789="","",SPtemplate2!A1789)</f>
        <v/>
      </c>
      <c r="B1789" s="94" t="str">
        <f>IF(SPtemplate2!G1789="","",SPtemplate2!G1789)</f>
        <v/>
      </c>
      <c r="C1789" s="94" t="str">
        <f>IF(SPtemplate2!C1789="","",SPtemplate2!C1789)</f>
        <v/>
      </c>
      <c r="D1789" s="94" t="str">
        <f>IF(SPtemplate2!D1789="","", SPtemplate2!D1789)</f>
        <v/>
      </c>
      <c r="E1789" s="94" t="str">
        <f>IF(SPtemplate2!E1789="","",SPtemplate2!E1789)</f>
        <v/>
      </c>
      <c r="F1789" s="94" t="s">
        <v>114</v>
      </c>
      <c r="G1789" s="94" t="str">
        <f>IF(SPtemplate2!C1789="","",SPtemplate2!C1789)</f>
        <v/>
      </c>
    </row>
    <row r="1790" spans="1:7" x14ac:dyDescent="0.25">
      <c r="A1790" s="94" t="str">
        <f>IF(SPtemplate2!A1790="","",SPtemplate2!A1790)</f>
        <v/>
      </c>
      <c r="B1790" s="94" t="str">
        <f>IF(SPtemplate2!G1790="","",SPtemplate2!G1790)</f>
        <v/>
      </c>
      <c r="C1790" s="94" t="str">
        <f>IF(SPtemplate2!C1790="","",SPtemplate2!C1790)</f>
        <v/>
      </c>
      <c r="D1790" s="94" t="str">
        <f>IF(SPtemplate2!D1790="","", SPtemplate2!D1790)</f>
        <v/>
      </c>
      <c r="E1790" s="94" t="str">
        <f>IF(SPtemplate2!E1790="","",SPtemplate2!E1790)</f>
        <v/>
      </c>
      <c r="F1790" s="94" t="s">
        <v>114</v>
      </c>
      <c r="G1790" s="94" t="str">
        <f>IF(SPtemplate2!C1790="","",SPtemplate2!C1790)</f>
        <v/>
      </c>
    </row>
    <row r="1791" spans="1:7" x14ac:dyDescent="0.25">
      <c r="A1791" s="94" t="str">
        <f>IF(SPtemplate2!A1791="","",SPtemplate2!A1791)</f>
        <v/>
      </c>
      <c r="B1791" s="94" t="str">
        <f>IF(SPtemplate2!G1791="","",SPtemplate2!G1791)</f>
        <v/>
      </c>
      <c r="C1791" s="94" t="str">
        <f>IF(SPtemplate2!C1791="","",SPtemplate2!C1791)</f>
        <v/>
      </c>
      <c r="D1791" s="94" t="str">
        <f>IF(SPtemplate2!D1791="","", SPtemplate2!D1791)</f>
        <v/>
      </c>
      <c r="E1791" s="94" t="str">
        <f>IF(SPtemplate2!E1791="","",SPtemplate2!E1791)</f>
        <v/>
      </c>
      <c r="F1791" s="94" t="s">
        <v>114</v>
      </c>
      <c r="G1791" s="94" t="str">
        <f>IF(SPtemplate2!C1791="","",SPtemplate2!C1791)</f>
        <v/>
      </c>
    </row>
    <row r="1792" spans="1:7" x14ac:dyDescent="0.25">
      <c r="A1792" s="94" t="str">
        <f>IF(SPtemplate2!A1792="","",SPtemplate2!A1792)</f>
        <v/>
      </c>
      <c r="B1792" s="94" t="str">
        <f>IF(SPtemplate2!G1792="","",SPtemplate2!G1792)</f>
        <v/>
      </c>
      <c r="C1792" s="94" t="str">
        <f>IF(SPtemplate2!C1792="","",SPtemplate2!C1792)</f>
        <v/>
      </c>
      <c r="D1792" s="94" t="str">
        <f>IF(SPtemplate2!D1792="","", SPtemplate2!D1792)</f>
        <v/>
      </c>
      <c r="E1792" s="94" t="str">
        <f>IF(SPtemplate2!E1792="","",SPtemplate2!E1792)</f>
        <v/>
      </c>
      <c r="F1792" s="94" t="s">
        <v>114</v>
      </c>
      <c r="G1792" s="94" t="str">
        <f>IF(SPtemplate2!C1792="","",SPtemplate2!C1792)</f>
        <v/>
      </c>
    </row>
    <row r="1793" spans="1:7" x14ac:dyDescent="0.25">
      <c r="A1793" s="94" t="str">
        <f>IF(SPtemplate2!A1793="","",SPtemplate2!A1793)</f>
        <v/>
      </c>
      <c r="B1793" s="94" t="str">
        <f>IF(SPtemplate2!G1793="","",SPtemplate2!G1793)</f>
        <v/>
      </c>
      <c r="C1793" s="94" t="str">
        <f>IF(SPtemplate2!C1793="","",SPtemplate2!C1793)</f>
        <v/>
      </c>
      <c r="D1793" s="94" t="str">
        <f>IF(SPtemplate2!D1793="","", SPtemplate2!D1793)</f>
        <v/>
      </c>
      <c r="E1793" s="94" t="str">
        <f>IF(SPtemplate2!E1793="","",SPtemplate2!E1793)</f>
        <v/>
      </c>
      <c r="F1793" s="94" t="s">
        <v>114</v>
      </c>
      <c r="G1793" s="94" t="str">
        <f>IF(SPtemplate2!C1793="","",SPtemplate2!C1793)</f>
        <v/>
      </c>
    </row>
    <row r="1794" spans="1:7" x14ac:dyDescent="0.25">
      <c r="A1794" s="94" t="str">
        <f>IF(SPtemplate2!A1794="","",SPtemplate2!A1794)</f>
        <v/>
      </c>
      <c r="B1794" s="94" t="str">
        <f>IF(SPtemplate2!G1794="","",SPtemplate2!G1794)</f>
        <v/>
      </c>
      <c r="C1794" s="94" t="str">
        <f>IF(SPtemplate2!C1794="","",SPtemplate2!C1794)</f>
        <v/>
      </c>
      <c r="D1794" s="94" t="str">
        <f>IF(SPtemplate2!D1794="","", SPtemplate2!D1794)</f>
        <v/>
      </c>
      <c r="E1794" s="94" t="str">
        <f>IF(SPtemplate2!E1794="","",SPtemplate2!E1794)</f>
        <v/>
      </c>
      <c r="F1794" s="94" t="s">
        <v>114</v>
      </c>
      <c r="G1794" s="94" t="str">
        <f>IF(SPtemplate2!C1794="","",SPtemplate2!C1794)</f>
        <v/>
      </c>
    </row>
    <row r="1795" spans="1:7" x14ac:dyDescent="0.25">
      <c r="A1795" s="94" t="str">
        <f>IF(SPtemplate2!A1795="","",SPtemplate2!A1795)</f>
        <v/>
      </c>
      <c r="B1795" s="94" t="str">
        <f>IF(SPtemplate2!G1795="","",SPtemplate2!G1795)</f>
        <v/>
      </c>
      <c r="C1795" s="94" t="str">
        <f>IF(SPtemplate2!C1795="","",SPtemplate2!C1795)</f>
        <v/>
      </c>
      <c r="D1795" s="94" t="str">
        <f>IF(SPtemplate2!D1795="","", SPtemplate2!D1795)</f>
        <v/>
      </c>
      <c r="E1795" s="94" t="str">
        <f>IF(SPtemplate2!E1795="","",SPtemplate2!E1795)</f>
        <v/>
      </c>
      <c r="F1795" s="94" t="s">
        <v>114</v>
      </c>
      <c r="G1795" s="94" t="str">
        <f>IF(SPtemplate2!C1795="","",SPtemplate2!C1795)</f>
        <v/>
      </c>
    </row>
    <row r="1796" spans="1:7" x14ac:dyDescent="0.25">
      <c r="A1796" s="94" t="str">
        <f>IF(SPtemplate2!A1796="","",SPtemplate2!A1796)</f>
        <v/>
      </c>
      <c r="B1796" s="94" t="str">
        <f>IF(SPtemplate2!G1796="","",SPtemplate2!G1796)</f>
        <v/>
      </c>
      <c r="C1796" s="94" t="str">
        <f>IF(SPtemplate2!C1796="","",SPtemplate2!C1796)</f>
        <v/>
      </c>
      <c r="D1796" s="94" t="str">
        <f>IF(SPtemplate2!D1796="","", SPtemplate2!D1796)</f>
        <v/>
      </c>
      <c r="E1796" s="94" t="str">
        <f>IF(SPtemplate2!E1796="","",SPtemplate2!E1796)</f>
        <v/>
      </c>
      <c r="F1796" s="94" t="s">
        <v>114</v>
      </c>
      <c r="G1796" s="94" t="str">
        <f>IF(SPtemplate2!C1796="","",SPtemplate2!C1796)</f>
        <v/>
      </c>
    </row>
    <row r="1797" spans="1:7" x14ac:dyDescent="0.25">
      <c r="A1797" s="94" t="str">
        <f>IF(SPtemplate2!A1797="","",SPtemplate2!A1797)</f>
        <v/>
      </c>
      <c r="B1797" s="94" t="str">
        <f>IF(SPtemplate2!G1797="","",SPtemplate2!G1797)</f>
        <v/>
      </c>
      <c r="C1797" s="94" t="str">
        <f>IF(SPtemplate2!C1797="","",SPtemplate2!C1797)</f>
        <v/>
      </c>
      <c r="D1797" s="94" t="str">
        <f>IF(SPtemplate2!D1797="","", SPtemplate2!D1797)</f>
        <v/>
      </c>
      <c r="E1797" s="94" t="str">
        <f>IF(SPtemplate2!E1797="","",SPtemplate2!E1797)</f>
        <v/>
      </c>
      <c r="F1797" s="94" t="s">
        <v>114</v>
      </c>
      <c r="G1797" s="94" t="str">
        <f>IF(SPtemplate2!C1797="","",SPtemplate2!C1797)</f>
        <v/>
      </c>
    </row>
    <row r="1798" spans="1:7" x14ac:dyDescent="0.25">
      <c r="A1798" s="94" t="str">
        <f>IF(SPtemplate2!A1798="","",SPtemplate2!A1798)</f>
        <v/>
      </c>
      <c r="B1798" s="94" t="str">
        <f>IF(SPtemplate2!G1798="","",SPtemplate2!G1798)</f>
        <v/>
      </c>
      <c r="C1798" s="94" t="str">
        <f>IF(SPtemplate2!C1798="","",SPtemplate2!C1798)</f>
        <v/>
      </c>
      <c r="D1798" s="94" t="str">
        <f>IF(SPtemplate2!D1798="","", SPtemplate2!D1798)</f>
        <v/>
      </c>
      <c r="E1798" s="94" t="str">
        <f>IF(SPtemplate2!E1798="","",SPtemplate2!E1798)</f>
        <v/>
      </c>
      <c r="F1798" s="94" t="s">
        <v>114</v>
      </c>
      <c r="G1798" s="94" t="str">
        <f>IF(SPtemplate2!C1798="","",SPtemplate2!C1798)</f>
        <v/>
      </c>
    </row>
    <row r="1799" spans="1:7" x14ac:dyDescent="0.25">
      <c r="A1799" s="94" t="str">
        <f>IF(SPtemplate2!A1799="","",SPtemplate2!A1799)</f>
        <v/>
      </c>
      <c r="B1799" s="94" t="str">
        <f>IF(SPtemplate2!G1799="","",SPtemplate2!G1799)</f>
        <v/>
      </c>
      <c r="C1799" s="94" t="str">
        <f>IF(SPtemplate2!C1799="","",SPtemplate2!C1799)</f>
        <v/>
      </c>
      <c r="D1799" s="94" t="str">
        <f>IF(SPtemplate2!D1799="","", SPtemplate2!D1799)</f>
        <v/>
      </c>
      <c r="E1799" s="94" t="str">
        <f>IF(SPtemplate2!E1799="","",SPtemplate2!E1799)</f>
        <v/>
      </c>
      <c r="F1799" s="94" t="s">
        <v>114</v>
      </c>
      <c r="G1799" s="94" t="str">
        <f>IF(SPtemplate2!C1799="","",SPtemplate2!C1799)</f>
        <v/>
      </c>
    </row>
    <row r="1800" spans="1:7" x14ac:dyDescent="0.25">
      <c r="A1800" s="94" t="str">
        <f>IF(SPtemplate2!A1800="","",SPtemplate2!A1800)</f>
        <v/>
      </c>
      <c r="B1800" s="94" t="str">
        <f>IF(SPtemplate2!G1800="","",SPtemplate2!G1800)</f>
        <v/>
      </c>
      <c r="C1800" s="94" t="str">
        <f>IF(SPtemplate2!C1800="","",SPtemplate2!C1800)</f>
        <v/>
      </c>
      <c r="D1800" s="94" t="str">
        <f>IF(SPtemplate2!D1800="","", SPtemplate2!D1800)</f>
        <v/>
      </c>
      <c r="E1800" s="94" t="str">
        <f>IF(SPtemplate2!E1800="","",SPtemplate2!E1800)</f>
        <v/>
      </c>
      <c r="F1800" s="94" t="s">
        <v>114</v>
      </c>
      <c r="G1800" s="94" t="str">
        <f>IF(SPtemplate2!C1800="","",SPtemplate2!C1800)</f>
        <v/>
      </c>
    </row>
    <row r="1801" spans="1:7" x14ac:dyDescent="0.25">
      <c r="A1801" s="94" t="str">
        <f>IF(SPtemplate2!A1801="","",SPtemplate2!A1801)</f>
        <v/>
      </c>
      <c r="B1801" s="94" t="str">
        <f>IF(SPtemplate2!G1801="","",SPtemplate2!G1801)</f>
        <v/>
      </c>
      <c r="C1801" s="94" t="str">
        <f>IF(SPtemplate2!C1801="","",SPtemplate2!C1801)</f>
        <v/>
      </c>
      <c r="D1801" s="94" t="str">
        <f>IF(SPtemplate2!D1801="","", SPtemplate2!D1801)</f>
        <v/>
      </c>
      <c r="E1801" s="94" t="str">
        <f>IF(SPtemplate2!E1801="","",SPtemplate2!E1801)</f>
        <v/>
      </c>
      <c r="F1801" s="94" t="s">
        <v>114</v>
      </c>
      <c r="G1801" s="94" t="str">
        <f>IF(SPtemplate2!C1801="","",SPtemplate2!C1801)</f>
        <v/>
      </c>
    </row>
    <row r="1802" spans="1:7" x14ac:dyDescent="0.25">
      <c r="A1802" s="94" t="str">
        <f>IF(SPtemplate2!A1802="","",SPtemplate2!A1802)</f>
        <v/>
      </c>
      <c r="B1802" s="94" t="str">
        <f>IF(SPtemplate2!G1802="","",SPtemplate2!G1802)</f>
        <v/>
      </c>
      <c r="C1802" s="94" t="str">
        <f>IF(SPtemplate2!C1802="","",SPtemplate2!C1802)</f>
        <v/>
      </c>
      <c r="D1802" s="94" t="str">
        <f>IF(SPtemplate2!D1802="","", SPtemplate2!D1802)</f>
        <v/>
      </c>
      <c r="E1802" s="94" t="str">
        <f>IF(SPtemplate2!E1802="","",SPtemplate2!E1802)</f>
        <v/>
      </c>
      <c r="F1802" s="94" t="s">
        <v>114</v>
      </c>
      <c r="G1802" s="94" t="str">
        <f>IF(SPtemplate2!C1802="","",SPtemplate2!C1802)</f>
        <v/>
      </c>
    </row>
    <row r="1803" spans="1:7" x14ac:dyDescent="0.25">
      <c r="A1803" s="94" t="str">
        <f>IF(SPtemplate2!A1803="","",SPtemplate2!A1803)</f>
        <v/>
      </c>
      <c r="B1803" s="94" t="str">
        <f>IF(SPtemplate2!G1803="","",SPtemplate2!G1803)</f>
        <v/>
      </c>
      <c r="C1803" s="94" t="str">
        <f>IF(SPtemplate2!C1803="","",SPtemplate2!C1803)</f>
        <v/>
      </c>
      <c r="D1803" s="94" t="str">
        <f>IF(SPtemplate2!D1803="","", SPtemplate2!D1803)</f>
        <v/>
      </c>
      <c r="E1803" s="94" t="str">
        <f>IF(SPtemplate2!E1803="","",SPtemplate2!E1803)</f>
        <v/>
      </c>
      <c r="F1803" s="94" t="s">
        <v>114</v>
      </c>
      <c r="G1803" s="94" t="str">
        <f>IF(SPtemplate2!C1803="","",SPtemplate2!C1803)</f>
        <v/>
      </c>
    </row>
    <row r="1804" spans="1:7" x14ac:dyDescent="0.25">
      <c r="A1804" s="94" t="str">
        <f>IF(SPtemplate2!A1804="","",SPtemplate2!A1804)</f>
        <v/>
      </c>
      <c r="B1804" s="94" t="str">
        <f>IF(SPtemplate2!G1804="","",SPtemplate2!G1804)</f>
        <v/>
      </c>
      <c r="C1804" s="94" t="str">
        <f>IF(SPtemplate2!C1804="","",SPtemplate2!C1804)</f>
        <v/>
      </c>
      <c r="D1804" s="94" t="str">
        <f>IF(SPtemplate2!D1804="","", SPtemplate2!D1804)</f>
        <v/>
      </c>
      <c r="E1804" s="94" t="str">
        <f>IF(SPtemplate2!E1804="","",SPtemplate2!E1804)</f>
        <v/>
      </c>
      <c r="F1804" s="94" t="s">
        <v>114</v>
      </c>
      <c r="G1804" s="94" t="str">
        <f>IF(SPtemplate2!C1804="","",SPtemplate2!C1804)</f>
        <v/>
      </c>
    </row>
    <row r="1805" spans="1:7" x14ac:dyDescent="0.25">
      <c r="A1805" s="94" t="str">
        <f>IF(SPtemplate2!A1805="","",SPtemplate2!A1805)</f>
        <v/>
      </c>
      <c r="B1805" s="94" t="str">
        <f>IF(SPtemplate2!G1805="","",SPtemplate2!G1805)</f>
        <v/>
      </c>
      <c r="C1805" s="94" t="str">
        <f>IF(SPtemplate2!C1805="","",SPtemplate2!C1805)</f>
        <v/>
      </c>
      <c r="D1805" s="94" t="str">
        <f>IF(SPtemplate2!D1805="","", SPtemplate2!D1805)</f>
        <v/>
      </c>
      <c r="E1805" s="94" t="str">
        <f>IF(SPtemplate2!E1805="","",SPtemplate2!E1805)</f>
        <v/>
      </c>
      <c r="F1805" s="94" t="s">
        <v>114</v>
      </c>
      <c r="G1805" s="94" t="str">
        <f>IF(SPtemplate2!C1805="","",SPtemplate2!C1805)</f>
        <v/>
      </c>
    </row>
    <row r="1806" spans="1:7" x14ac:dyDescent="0.25">
      <c r="A1806" s="94" t="str">
        <f>IF(SPtemplate2!A1806="","",SPtemplate2!A1806)</f>
        <v/>
      </c>
      <c r="B1806" s="94" t="str">
        <f>IF(SPtemplate2!G1806="","",SPtemplate2!G1806)</f>
        <v/>
      </c>
      <c r="C1806" s="94" t="str">
        <f>IF(SPtemplate2!C1806="","",SPtemplate2!C1806)</f>
        <v/>
      </c>
      <c r="D1806" s="94" t="str">
        <f>IF(SPtemplate2!D1806="","", SPtemplate2!D1806)</f>
        <v/>
      </c>
      <c r="E1806" s="94" t="str">
        <f>IF(SPtemplate2!E1806="","",SPtemplate2!E1806)</f>
        <v/>
      </c>
      <c r="F1806" s="94" t="s">
        <v>114</v>
      </c>
      <c r="G1806" s="94" t="str">
        <f>IF(SPtemplate2!C1806="","",SPtemplate2!C1806)</f>
        <v/>
      </c>
    </row>
    <row r="1807" spans="1:7" x14ac:dyDescent="0.25">
      <c r="A1807" s="94" t="str">
        <f>IF(SPtemplate2!A1807="","",SPtemplate2!A1807)</f>
        <v/>
      </c>
      <c r="B1807" s="94" t="str">
        <f>IF(SPtemplate2!G1807="","",SPtemplate2!G1807)</f>
        <v/>
      </c>
      <c r="C1807" s="94" t="str">
        <f>IF(SPtemplate2!C1807="","",SPtemplate2!C1807)</f>
        <v/>
      </c>
      <c r="D1807" s="94" t="str">
        <f>IF(SPtemplate2!D1807="","", SPtemplate2!D1807)</f>
        <v/>
      </c>
      <c r="E1807" s="94" t="str">
        <f>IF(SPtemplate2!E1807="","",SPtemplate2!E1807)</f>
        <v/>
      </c>
      <c r="F1807" s="94" t="s">
        <v>114</v>
      </c>
      <c r="G1807" s="94" t="str">
        <f>IF(SPtemplate2!C1807="","",SPtemplate2!C1807)</f>
        <v/>
      </c>
    </row>
    <row r="1808" spans="1:7" x14ac:dyDescent="0.25">
      <c r="A1808" s="94" t="str">
        <f>IF(SPtemplate2!A1808="","",SPtemplate2!A1808)</f>
        <v/>
      </c>
      <c r="B1808" s="94" t="str">
        <f>IF(SPtemplate2!G1808="","",SPtemplate2!G1808)</f>
        <v/>
      </c>
      <c r="C1808" s="94" t="str">
        <f>IF(SPtemplate2!C1808="","",SPtemplate2!C1808)</f>
        <v/>
      </c>
      <c r="D1808" s="94" t="str">
        <f>IF(SPtemplate2!D1808="","", SPtemplate2!D1808)</f>
        <v/>
      </c>
      <c r="E1808" s="94" t="str">
        <f>IF(SPtemplate2!E1808="","",SPtemplate2!E1808)</f>
        <v/>
      </c>
      <c r="F1808" s="94" t="s">
        <v>114</v>
      </c>
      <c r="G1808" s="94" t="str">
        <f>IF(SPtemplate2!C1808="","",SPtemplate2!C1808)</f>
        <v/>
      </c>
    </row>
    <row r="1809" spans="1:7" x14ac:dyDescent="0.25">
      <c r="A1809" s="94" t="str">
        <f>IF(SPtemplate2!A1809="","",SPtemplate2!A1809)</f>
        <v/>
      </c>
      <c r="B1809" s="94" t="str">
        <f>IF(SPtemplate2!G1809="","",SPtemplate2!G1809)</f>
        <v/>
      </c>
      <c r="C1809" s="94" t="str">
        <f>IF(SPtemplate2!C1809="","",SPtemplate2!C1809)</f>
        <v/>
      </c>
      <c r="D1809" s="94" t="str">
        <f>IF(SPtemplate2!D1809="","", SPtemplate2!D1809)</f>
        <v/>
      </c>
      <c r="E1809" s="94" t="str">
        <f>IF(SPtemplate2!E1809="","",SPtemplate2!E1809)</f>
        <v/>
      </c>
      <c r="F1809" s="94" t="s">
        <v>114</v>
      </c>
      <c r="G1809" s="94" t="str">
        <f>IF(SPtemplate2!C1809="","",SPtemplate2!C1809)</f>
        <v/>
      </c>
    </row>
    <row r="1810" spans="1:7" x14ac:dyDescent="0.25">
      <c r="A1810" s="94" t="str">
        <f>IF(SPtemplate2!A1810="","",SPtemplate2!A1810)</f>
        <v/>
      </c>
      <c r="B1810" s="94" t="str">
        <f>IF(SPtemplate2!G1810="","",SPtemplate2!G1810)</f>
        <v/>
      </c>
      <c r="C1810" s="94" t="str">
        <f>IF(SPtemplate2!C1810="","",SPtemplate2!C1810)</f>
        <v/>
      </c>
      <c r="D1810" s="94" t="str">
        <f>IF(SPtemplate2!D1810="","", SPtemplate2!D1810)</f>
        <v/>
      </c>
      <c r="E1810" s="94" t="str">
        <f>IF(SPtemplate2!E1810="","",SPtemplate2!E1810)</f>
        <v/>
      </c>
      <c r="F1810" s="94" t="s">
        <v>114</v>
      </c>
      <c r="G1810" s="94" t="str">
        <f>IF(SPtemplate2!C1810="","",SPtemplate2!C1810)</f>
        <v/>
      </c>
    </row>
    <row r="1811" spans="1:7" x14ac:dyDescent="0.25">
      <c r="A1811" s="94" t="str">
        <f>IF(SPtemplate2!A1811="","",SPtemplate2!A1811)</f>
        <v/>
      </c>
      <c r="B1811" s="94" t="str">
        <f>IF(SPtemplate2!G1811="","",SPtemplate2!G1811)</f>
        <v/>
      </c>
      <c r="C1811" s="94" t="str">
        <f>IF(SPtemplate2!C1811="","",SPtemplate2!C1811)</f>
        <v/>
      </c>
      <c r="D1811" s="94" t="str">
        <f>IF(SPtemplate2!D1811="","", SPtemplate2!D1811)</f>
        <v/>
      </c>
      <c r="E1811" s="94" t="str">
        <f>IF(SPtemplate2!E1811="","",SPtemplate2!E1811)</f>
        <v/>
      </c>
      <c r="F1811" s="94" t="s">
        <v>114</v>
      </c>
      <c r="G1811" s="94" t="str">
        <f>IF(SPtemplate2!C1811="","",SPtemplate2!C1811)</f>
        <v/>
      </c>
    </row>
    <row r="1812" spans="1:7" x14ac:dyDescent="0.25">
      <c r="A1812" s="94" t="str">
        <f>IF(SPtemplate2!A1812="","",SPtemplate2!A1812)</f>
        <v/>
      </c>
      <c r="B1812" s="94" t="str">
        <f>IF(SPtemplate2!G1812="","",SPtemplate2!G1812)</f>
        <v/>
      </c>
      <c r="C1812" s="94" t="str">
        <f>IF(SPtemplate2!C1812="","",SPtemplate2!C1812)</f>
        <v/>
      </c>
      <c r="D1812" s="94" t="str">
        <f>IF(SPtemplate2!D1812="","", SPtemplate2!D1812)</f>
        <v/>
      </c>
      <c r="E1812" s="94" t="str">
        <f>IF(SPtemplate2!E1812="","",SPtemplate2!E1812)</f>
        <v/>
      </c>
      <c r="F1812" s="94" t="s">
        <v>114</v>
      </c>
      <c r="G1812" s="94" t="str">
        <f>IF(SPtemplate2!C1812="","",SPtemplate2!C1812)</f>
        <v/>
      </c>
    </row>
    <row r="1813" spans="1:7" x14ac:dyDescent="0.25">
      <c r="A1813" s="94" t="str">
        <f>IF(SPtemplate2!A1813="","",SPtemplate2!A1813)</f>
        <v/>
      </c>
      <c r="B1813" s="94" t="str">
        <f>IF(SPtemplate2!G1813="","",SPtemplate2!G1813)</f>
        <v/>
      </c>
      <c r="C1813" s="94" t="str">
        <f>IF(SPtemplate2!C1813="","",SPtemplate2!C1813)</f>
        <v/>
      </c>
      <c r="D1813" s="94" t="str">
        <f>IF(SPtemplate2!D1813="","", SPtemplate2!D1813)</f>
        <v/>
      </c>
      <c r="E1813" s="94" t="str">
        <f>IF(SPtemplate2!E1813="","",SPtemplate2!E1813)</f>
        <v/>
      </c>
      <c r="F1813" s="94" t="s">
        <v>114</v>
      </c>
      <c r="G1813" s="94" t="str">
        <f>IF(SPtemplate2!C1813="","",SPtemplate2!C1813)</f>
        <v/>
      </c>
    </row>
    <row r="1814" spans="1:7" x14ac:dyDescent="0.25">
      <c r="A1814" s="94" t="str">
        <f>IF(SPtemplate2!A1814="","",SPtemplate2!A1814)</f>
        <v/>
      </c>
      <c r="B1814" s="94" t="str">
        <f>IF(SPtemplate2!G1814="","",SPtemplate2!G1814)</f>
        <v/>
      </c>
      <c r="C1814" s="94" t="str">
        <f>IF(SPtemplate2!C1814="","",SPtemplate2!C1814)</f>
        <v/>
      </c>
      <c r="D1814" s="94" t="str">
        <f>IF(SPtemplate2!D1814="","", SPtemplate2!D1814)</f>
        <v/>
      </c>
      <c r="E1814" s="94" t="str">
        <f>IF(SPtemplate2!E1814="","",SPtemplate2!E1814)</f>
        <v/>
      </c>
      <c r="F1814" s="94" t="s">
        <v>114</v>
      </c>
      <c r="G1814" s="94" t="str">
        <f>IF(SPtemplate2!C1814="","",SPtemplate2!C1814)</f>
        <v/>
      </c>
    </row>
    <row r="1815" spans="1:7" x14ac:dyDescent="0.25">
      <c r="A1815" s="94" t="str">
        <f>IF(SPtemplate2!A1815="","",SPtemplate2!A1815)</f>
        <v/>
      </c>
      <c r="B1815" s="94" t="str">
        <f>IF(SPtemplate2!G1815="","",SPtemplate2!G1815)</f>
        <v/>
      </c>
      <c r="C1815" s="94" t="str">
        <f>IF(SPtemplate2!C1815="","",SPtemplate2!C1815)</f>
        <v/>
      </c>
      <c r="D1815" s="94" t="str">
        <f>IF(SPtemplate2!D1815="","", SPtemplate2!D1815)</f>
        <v/>
      </c>
      <c r="E1815" s="94" t="str">
        <f>IF(SPtemplate2!E1815="","",SPtemplate2!E1815)</f>
        <v/>
      </c>
      <c r="F1815" s="94" t="s">
        <v>114</v>
      </c>
      <c r="G1815" s="94" t="str">
        <f>IF(SPtemplate2!C1815="","",SPtemplate2!C1815)</f>
        <v/>
      </c>
    </row>
    <row r="1816" spans="1:7" x14ac:dyDescent="0.25">
      <c r="A1816" s="94" t="str">
        <f>IF(SPtemplate2!A1816="","",SPtemplate2!A1816)</f>
        <v/>
      </c>
      <c r="B1816" s="94" t="str">
        <f>IF(SPtemplate2!G1816="","",SPtemplate2!G1816)</f>
        <v/>
      </c>
      <c r="C1816" s="94" t="str">
        <f>IF(SPtemplate2!C1816="","",SPtemplate2!C1816)</f>
        <v/>
      </c>
      <c r="D1816" s="94" t="str">
        <f>IF(SPtemplate2!D1816="","", SPtemplate2!D1816)</f>
        <v/>
      </c>
      <c r="E1816" s="94" t="str">
        <f>IF(SPtemplate2!E1816="","",SPtemplate2!E1816)</f>
        <v/>
      </c>
      <c r="F1816" s="94" t="s">
        <v>114</v>
      </c>
      <c r="G1816" s="94" t="str">
        <f>IF(SPtemplate2!C1816="","",SPtemplate2!C1816)</f>
        <v/>
      </c>
    </row>
    <row r="1817" spans="1:7" x14ac:dyDescent="0.25">
      <c r="A1817" s="94" t="str">
        <f>IF(SPtemplate2!A1817="","",SPtemplate2!A1817)</f>
        <v/>
      </c>
      <c r="B1817" s="94" t="str">
        <f>IF(SPtemplate2!G1817="","",SPtemplate2!G1817)</f>
        <v/>
      </c>
      <c r="C1817" s="94" t="str">
        <f>IF(SPtemplate2!C1817="","",SPtemplate2!C1817)</f>
        <v/>
      </c>
      <c r="D1817" s="94" t="str">
        <f>IF(SPtemplate2!D1817="","", SPtemplate2!D1817)</f>
        <v/>
      </c>
      <c r="E1817" s="94" t="str">
        <f>IF(SPtemplate2!E1817="","",SPtemplate2!E1817)</f>
        <v/>
      </c>
      <c r="F1817" s="94" t="s">
        <v>114</v>
      </c>
      <c r="G1817" s="94" t="str">
        <f>IF(SPtemplate2!C1817="","",SPtemplate2!C1817)</f>
        <v/>
      </c>
    </row>
    <row r="1818" spans="1:7" x14ac:dyDescent="0.25">
      <c r="A1818" s="94" t="str">
        <f>IF(SPtemplate2!A1818="","",SPtemplate2!A1818)</f>
        <v/>
      </c>
      <c r="B1818" s="94" t="str">
        <f>IF(SPtemplate2!G1818="","",SPtemplate2!G1818)</f>
        <v/>
      </c>
      <c r="C1818" s="94" t="str">
        <f>IF(SPtemplate2!C1818="","",SPtemplate2!C1818)</f>
        <v/>
      </c>
      <c r="D1818" s="94" t="str">
        <f>IF(SPtemplate2!D1818="","", SPtemplate2!D1818)</f>
        <v/>
      </c>
      <c r="E1818" s="94" t="str">
        <f>IF(SPtemplate2!E1818="","",SPtemplate2!E1818)</f>
        <v/>
      </c>
      <c r="F1818" s="94" t="s">
        <v>114</v>
      </c>
      <c r="G1818" s="94" t="str">
        <f>IF(SPtemplate2!C1818="","",SPtemplate2!C1818)</f>
        <v/>
      </c>
    </row>
    <row r="1819" spans="1:7" x14ac:dyDescent="0.25">
      <c r="A1819" s="94" t="str">
        <f>IF(SPtemplate2!A1819="","",SPtemplate2!A1819)</f>
        <v/>
      </c>
      <c r="B1819" s="94" t="str">
        <f>IF(SPtemplate2!G1819="","",SPtemplate2!G1819)</f>
        <v/>
      </c>
      <c r="C1819" s="94" t="str">
        <f>IF(SPtemplate2!C1819="","",SPtemplate2!C1819)</f>
        <v/>
      </c>
      <c r="D1819" s="94" t="str">
        <f>IF(SPtemplate2!D1819="","", SPtemplate2!D1819)</f>
        <v/>
      </c>
      <c r="E1819" s="94" t="str">
        <f>IF(SPtemplate2!E1819="","",SPtemplate2!E1819)</f>
        <v/>
      </c>
      <c r="F1819" s="94" t="s">
        <v>114</v>
      </c>
      <c r="G1819" s="94" t="str">
        <f>IF(SPtemplate2!C1819="","",SPtemplate2!C1819)</f>
        <v/>
      </c>
    </row>
    <row r="1820" spans="1:7" x14ac:dyDescent="0.25">
      <c r="A1820" s="94" t="str">
        <f>IF(SPtemplate2!A1820="","",SPtemplate2!A1820)</f>
        <v/>
      </c>
      <c r="B1820" s="94" t="str">
        <f>IF(SPtemplate2!G1820="","",SPtemplate2!G1820)</f>
        <v/>
      </c>
      <c r="C1820" s="94" t="str">
        <f>IF(SPtemplate2!C1820="","",SPtemplate2!C1820)</f>
        <v/>
      </c>
      <c r="D1820" s="94" t="str">
        <f>IF(SPtemplate2!D1820="","", SPtemplate2!D1820)</f>
        <v/>
      </c>
      <c r="E1820" s="94" t="str">
        <f>IF(SPtemplate2!E1820="","",SPtemplate2!E1820)</f>
        <v/>
      </c>
      <c r="F1820" s="94" t="s">
        <v>114</v>
      </c>
      <c r="G1820" s="94" t="str">
        <f>IF(SPtemplate2!C1820="","",SPtemplate2!C1820)</f>
        <v/>
      </c>
    </row>
    <row r="1821" spans="1:7" x14ac:dyDescent="0.25">
      <c r="A1821" s="94" t="str">
        <f>IF(SPtemplate2!A1821="","",SPtemplate2!A1821)</f>
        <v/>
      </c>
      <c r="B1821" s="94" t="str">
        <f>IF(SPtemplate2!G1821="","",SPtemplate2!G1821)</f>
        <v/>
      </c>
      <c r="C1821" s="94" t="str">
        <f>IF(SPtemplate2!C1821="","",SPtemplate2!C1821)</f>
        <v/>
      </c>
      <c r="D1821" s="94" t="str">
        <f>IF(SPtemplate2!D1821="","", SPtemplate2!D1821)</f>
        <v/>
      </c>
      <c r="E1821" s="94" t="str">
        <f>IF(SPtemplate2!E1821="","",SPtemplate2!E1821)</f>
        <v/>
      </c>
      <c r="F1821" s="94" t="s">
        <v>114</v>
      </c>
      <c r="G1821" s="94" t="str">
        <f>IF(SPtemplate2!C1821="","",SPtemplate2!C1821)</f>
        <v/>
      </c>
    </row>
    <row r="1822" spans="1:7" x14ac:dyDescent="0.25">
      <c r="A1822" s="94" t="str">
        <f>IF(SPtemplate2!A1822="","",SPtemplate2!A1822)</f>
        <v/>
      </c>
      <c r="B1822" s="94" t="str">
        <f>IF(SPtemplate2!G1822="","",SPtemplate2!G1822)</f>
        <v/>
      </c>
      <c r="C1822" s="94" t="str">
        <f>IF(SPtemplate2!C1822="","",SPtemplate2!C1822)</f>
        <v/>
      </c>
      <c r="D1822" s="94" t="str">
        <f>IF(SPtemplate2!D1822="","", SPtemplate2!D1822)</f>
        <v/>
      </c>
      <c r="E1822" s="94" t="str">
        <f>IF(SPtemplate2!E1822="","",SPtemplate2!E1822)</f>
        <v/>
      </c>
      <c r="F1822" s="94" t="s">
        <v>114</v>
      </c>
      <c r="G1822" s="94" t="str">
        <f>IF(SPtemplate2!C1822="","",SPtemplate2!C1822)</f>
        <v/>
      </c>
    </row>
    <row r="1823" spans="1:7" x14ac:dyDescent="0.25">
      <c r="A1823" s="94" t="str">
        <f>IF(SPtemplate2!A1823="","",SPtemplate2!A1823)</f>
        <v/>
      </c>
      <c r="B1823" s="94" t="str">
        <f>IF(SPtemplate2!G1823="","",SPtemplate2!G1823)</f>
        <v/>
      </c>
      <c r="C1823" s="94" t="str">
        <f>IF(SPtemplate2!C1823="","",SPtemplate2!C1823)</f>
        <v/>
      </c>
      <c r="D1823" s="94" t="str">
        <f>IF(SPtemplate2!D1823="","", SPtemplate2!D1823)</f>
        <v/>
      </c>
      <c r="E1823" s="94" t="str">
        <f>IF(SPtemplate2!E1823="","",SPtemplate2!E1823)</f>
        <v/>
      </c>
      <c r="F1823" s="94" t="s">
        <v>114</v>
      </c>
      <c r="G1823" s="94" t="str">
        <f>IF(SPtemplate2!C1823="","",SPtemplate2!C1823)</f>
        <v/>
      </c>
    </row>
    <row r="1824" spans="1:7" x14ac:dyDescent="0.25">
      <c r="A1824" s="94" t="str">
        <f>IF(SPtemplate2!A1824="","",SPtemplate2!A1824)</f>
        <v/>
      </c>
      <c r="B1824" s="94" t="str">
        <f>IF(SPtemplate2!G1824="","",SPtemplate2!G1824)</f>
        <v/>
      </c>
      <c r="C1824" s="94" t="str">
        <f>IF(SPtemplate2!C1824="","",SPtemplate2!C1824)</f>
        <v/>
      </c>
      <c r="D1824" s="94" t="str">
        <f>IF(SPtemplate2!D1824="","", SPtemplate2!D1824)</f>
        <v/>
      </c>
      <c r="E1824" s="94" t="str">
        <f>IF(SPtemplate2!E1824="","",SPtemplate2!E1824)</f>
        <v/>
      </c>
      <c r="F1824" s="94" t="s">
        <v>114</v>
      </c>
      <c r="G1824" s="94" t="str">
        <f>IF(SPtemplate2!C1824="","",SPtemplate2!C1824)</f>
        <v/>
      </c>
    </row>
    <row r="1825" spans="1:7" x14ac:dyDescent="0.25">
      <c r="A1825" s="94" t="str">
        <f>IF(SPtemplate2!A1825="","",SPtemplate2!A1825)</f>
        <v/>
      </c>
      <c r="B1825" s="94" t="str">
        <f>IF(SPtemplate2!G1825="","",SPtemplate2!G1825)</f>
        <v/>
      </c>
      <c r="C1825" s="94" t="str">
        <f>IF(SPtemplate2!C1825="","",SPtemplate2!C1825)</f>
        <v/>
      </c>
      <c r="D1825" s="94" t="str">
        <f>IF(SPtemplate2!D1825="","", SPtemplate2!D1825)</f>
        <v/>
      </c>
      <c r="E1825" s="94" t="str">
        <f>IF(SPtemplate2!E1825="","",SPtemplate2!E1825)</f>
        <v/>
      </c>
      <c r="F1825" s="94" t="s">
        <v>114</v>
      </c>
      <c r="G1825" s="94" t="str">
        <f>IF(SPtemplate2!C1825="","",SPtemplate2!C1825)</f>
        <v/>
      </c>
    </row>
    <row r="1826" spans="1:7" x14ac:dyDescent="0.25">
      <c r="A1826" s="94" t="str">
        <f>IF(SPtemplate2!A1826="","",SPtemplate2!A1826)</f>
        <v/>
      </c>
      <c r="B1826" s="94" t="str">
        <f>IF(SPtemplate2!G1826="","",SPtemplate2!G1826)</f>
        <v/>
      </c>
      <c r="C1826" s="94" t="str">
        <f>IF(SPtemplate2!C1826="","",SPtemplate2!C1826)</f>
        <v/>
      </c>
      <c r="D1826" s="94" t="str">
        <f>IF(SPtemplate2!D1826="","", SPtemplate2!D1826)</f>
        <v/>
      </c>
      <c r="E1826" s="94" t="str">
        <f>IF(SPtemplate2!E1826="","",SPtemplate2!E1826)</f>
        <v/>
      </c>
      <c r="F1826" s="94" t="s">
        <v>114</v>
      </c>
      <c r="G1826" s="94" t="str">
        <f>IF(SPtemplate2!C1826="","",SPtemplate2!C1826)</f>
        <v/>
      </c>
    </row>
    <row r="1827" spans="1:7" x14ac:dyDescent="0.25">
      <c r="A1827" s="94" t="str">
        <f>IF(SPtemplate2!A1827="","",SPtemplate2!A1827)</f>
        <v/>
      </c>
      <c r="B1827" s="94" t="str">
        <f>IF(SPtemplate2!G1827="","",SPtemplate2!G1827)</f>
        <v/>
      </c>
      <c r="C1827" s="94" t="str">
        <f>IF(SPtemplate2!C1827="","",SPtemplate2!C1827)</f>
        <v/>
      </c>
      <c r="D1827" s="94" t="str">
        <f>IF(SPtemplate2!D1827="","", SPtemplate2!D1827)</f>
        <v/>
      </c>
      <c r="E1827" s="94" t="str">
        <f>IF(SPtemplate2!E1827="","",SPtemplate2!E1827)</f>
        <v/>
      </c>
      <c r="F1827" s="94" t="s">
        <v>114</v>
      </c>
      <c r="G1827" s="94" t="str">
        <f>IF(SPtemplate2!C1827="","",SPtemplate2!C1827)</f>
        <v/>
      </c>
    </row>
    <row r="1828" spans="1:7" x14ac:dyDescent="0.25">
      <c r="A1828" s="94" t="str">
        <f>IF(SPtemplate2!A1828="","",SPtemplate2!A1828)</f>
        <v/>
      </c>
      <c r="B1828" s="94" t="str">
        <f>IF(SPtemplate2!G1828="","",SPtemplate2!G1828)</f>
        <v/>
      </c>
      <c r="C1828" s="94" t="str">
        <f>IF(SPtemplate2!C1828="","",SPtemplate2!C1828)</f>
        <v/>
      </c>
      <c r="D1828" s="94" t="str">
        <f>IF(SPtemplate2!D1828="","", SPtemplate2!D1828)</f>
        <v/>
      </c>
      <c r="E1828" s="94" t="str">
        <f>IF(SPtemplate2!E1828="","",SPtemplate2!E1828)</f>
        <v/>
      </c>
      <c r="F1828" s="94" t="s">
        <v>114</v>
      </c>
      <c r="G1828" s="94" t="str">
        <f>IF(SPtemplate2!C1828="","",SPtemplate2!C1828)</f>
        <v/>
      </c>
    </row>
    <row r="1829" spans="1:7" x14ac:dyDescent="0.25">
      <c r="A1829" s="94" t="str">
        <f>IF(SPtemplate2!A1829="","",SPtemplate2!A1829)</f>
        <v/>
      </c>
      <c r="B1829" s="94" t="str">
        <f>IF(SPtemplate2!G1829="","",SPtemplate2!G1829)</f>
        <v/>
      </c>
      <c r="C1829" s="94" t="str">
        <f>IF(SPtemplate2!C1829="","",SPtemplate2!C1829)</f>
        <v/>
      </c>
      <c r="D1829" s="94" t="str">
        <f>IF(SPtemplate2!D1829="","", SPtemplate2!D1829)</f>
        <v/>
      </c>
      <c r="E1829" s="94" t="str">
        <f>IF(SPtemplate2!E1829="","",SPtemplate2!E1829)</f>
        <v/>
      </c>
      <c r="F1829" s="94" t="s">
        <v>114</v>
      </c>
      <c r="G1829" s="94" t="str">
        <f>IF(SPtemplate2!C1829="","",SPtemplate2!C1829)</f>
        <v/>
      </c>
    </row>
    <row r="1830" spans="1:7" x14ac:dyDescent="0.25">
      <c r="A1830" s="94" t="str">
        <f>IF(SPtemplate2!A1830="","",SPtemplate2!A1830)</f>
        <v/>
      </c>
      <c r="B1830" s="94" t="str">
        <f>IF(SPtemplate2!G1830="","",SPtemplate2!G1830)</f>
        <v/>
      </c>
      <c r="C1830" s="94" t="str">
        <f>IF(SPtemplate2!C1830="","",SPtemplate2!C1830)</f>
        <v/>
      </c>
      <c r="D1830" s="94" t="str">
        <f>IF(SPtemplate2!D1830="","", SPtemplate2!D1830)</f>
        <v/>
      </c>
      <c r="E1830" s="94" t="str">
        <f>IF(SPtemplate2!E1830="","",SPtemplate2!E1830)</f>
        <v/>
      </c>
      <c r="F1830" s="94" t="s">
        <v>114</v>
      </c>
      <c r="G1830" s="94" t="str">
        <f>IF(SPtemplate2!C1830="","",SPtemplate2!C1830)</f>
        <v/>
      </c>
    </row>
    <row r="1831" spans="1:7" x14ac:dyDescent="0.25">
      <c r="A1831" s="94" t="str">
        <f>IF(SPtemplate2!A1831="","",SPtemplate2!A1831)</f>
        <v/>
      </c>
      <c r="B1831" s="94" t="str">
        <f>IF(SPtemplate2!G1831="","",SPtemplate2!G1831)</f>
        <v/>
      </c>
      <c r="C1831" s="94" t="str">
        <f>IF(SPtemplate2!C1831="","",SPtemplate2!C1831)</f>
        <v/>
      </c>
      <c r="D1831" s="94" t="str">
        <f>IF(SPtemplate2!D1831="","", SPtemplate2!D1831)</f>
        <v/>
      </c>
      <c r="E1831" s="94" t="str">
        <f>IF(SPtemplate2!E1831="","",SPtemplate2!E1831)</f>
        <v/>
      </c>
      <c r="F1831" s="94" t="s">
        <v>114</v>
      </c>
      <c r="G1831" s="94" t="str">
        <f>IF(SPtemplate2!C1831="","",SPtemplate2!C1831)</f>
        <v/>
      </c>
    </row>
    <row r="1832" spans="1:7" x14ac:dyDescent="0.25">
      <c r="A1832" s="94" t="str">
        <f>IF(SPtemplate2!A1832="","",SPtemplate2!A1832)</f>
        <v/>
      </c>
      <c r="B1832" s="94" t="str">
        <f>IF(SPtemplate2!G1832="","",SPtemplate2!G1832)</f>
        <v/>
      </c>
      <c r="C1832" s="94" t="str">
        <f>IF(SPtemplate2!C1832="","",SPtemplate2!C1832)</f>
        <v/>
      </c>
      <c r="D1832" s="94" t="str">
        <f>IF(SPtemplate2!D1832="","", SPtemplate2!D1832)</f>
        <v/>
      </c>
      <c r="E1832" s="94" t="str">
        <f>IF(SPtemplate2!E1832="","",SPtemplate2!E1832)</f>
        <v/>
      </c>
      <c r="F1832" s="94" t="s">
        <v>114</v>
      </c>
      <c r="G1832" s="94" t="str">
        <f>IF(SPtemplate2!C1832="","",SPtemplate2!C1832)</f>
        <v/>
      </c>
    </row>
    <row r="1833" spans="1:7" x14ac:dyDescent="0.25">
      <c r="A1833" s="94" t="str">
        <f>IF(SPtemplate2!A1833="","",SPtemplate2!A1833)</f>
        <v/>
      </c>
      <c r="B1833" s="94" t="str">
        <f>IF(SPtemplate2!G1833="","",SPtemplate2!G1833)</f>
        <v/>
      </c>
      <c r="C1833" s="94" t="str">
        <f>IF(SPtemplate2!C1833="","",SPtemplate2!C1833)</f>
        <v/>
      </c>
      <c r="D1833" s="94" t="str">
        <f>IF(SPtemplate2!D1833="","", SPtemplate2!D1833)</f>
        <v/>
      </c>
      <c r="E1833" s="94" t="str">
        <f>IF(SPtemplate2!E1833="","",SPtemplate2!E1833)</f>
        <v/>
      </c>
      <c r="F1833" s="94" t="s">
        <v>114</v>
      </c>
      <c r="G1833" s="94" t="str">
        <f>IF(SPtemplate2!C1833="","",SPtemplate2!C1833)</f>
        <v/>
      </c>
    </row>
    <row r="1834" spans="1:7" x14ac:dyDescent="0.25">
      <c r="A1834" s="94" t="str">
        <f>IF(SPtemplate2!A1834="","",SPtemplate2!A1834)</f>
        <v/>
      </c>
      <c r="B1834" s="94" t="str">
        <f>IF(SPtemplate2!G1834="","",SPtemplate2!G1834)</f>
        <v/>
      </c>
      <c r="C1834" s="94" t="str">
        <f>IF(SPtemplate2!C1834="","",SPtemplate2!C1834)</f>
        <v/>
      </c>
      <c r="D1834" s="94" t="str">
        <f>IF(SPtemplate2!D1834="","", SPtemplate2!D1834)</f>
        <v/>
      </c>
      <c r="E1834" s="94" t="str">
        <f>IF(SPtemplate2!E1834="","",SPtemplate2!E1834)</f>
        <v/>
      </c>
      <c r="F1834" s="94" t="s">
        <v>114</v>
      </c>
      <c r="G1834" s="94" t="str">
        <f>IF(SPtemplate2!C1834="","",SPtemplate2!C1834)</f>
        <v/>
      </c>
    </row>
    <row r="1835" spans="1:7" x14ac:dyDescent="0.25">
      <c r="A1835" s="94" t="str">
        <f>IF(SPtemplate2!A1835="","",SPtemplate2!A1835)</f>
        <v/>
      </c>
      <c r="B1835" s="94" t="str">
        <f>IF(SPtemplate2!G1835="","",SPtemplate2!G1835)</f>
        <v/>
      </c>
      <c r="C1835" s="94" t="str">
        <f>IF(SPtemplate2!C1835="","",SPtemplate2!C1835)</f>
        <v/>
      </c>
      <c r="D1835" s="94" t="str">
        <f>IF(SPtemplate2!D1835="","", SPtemplate2!D1835)</f>
        <v/>
      </c>
      <c r="E1835" s="94" t="str">
        <f>IF(SPtemplate2!E1835="","",SPtemplate2!E1835)</f>
        <v/>
      </c>
      <c r="F1835" s="94" t="s">
        <v>114</v>
      </c>
      <c r="G1835" s="94" t="str">
        <f>IF(SPtemplate2!C1835="","",SPtemplate2!C1835)</f>
        <v/>
      </c>
    </row>
    <row r="1836" spans="1:7" x14ac:dyDescent="0.25">
      <c r="A1836" s="94" t="str">
        <f>IF(SPtemplate2!A1836="","",SPtemplate2!A1836)</f>
        <v/>
      </c>
      <c r="B1836" s="94" t="str">
        <f>IF(SPtemplate2!G1836="","",SPtemplate2!G1836)</f>
        <v/>
      </c>
      <c r="C1836" s="94" t="str">
        <f>IF(SPtemplate2!C1836="","",SPtemplate2!C1836)</f>
        <v/>
      </c>
      <c r="D1836" s="94" t="str">
        <f>IF(SPtemplate2!D1836="","", SPtemplate2!D1836)</f>
        <v/>
      </c>
      <c r="E1836" s="94" t="str">
        <f>IF(SPtemplate2!E1836="","",SPtemplate2!E1836)</f>
        <v/>
      </c>
      <c r="F1836" s="94" t="s">
        <v>114</v>
      </c>
      <c r="G1836" s="94" t="str">
        <f>IF(SPtemplate2!C1836="","",SPtemplate2!C1836)</f>
        <v/>
      </c>
    </row>
    <row r="1837" spans="1:7" x14ac:dyDescent="0.25">
      <c r="A1837" s="94" t="str">
        <f>IF(SPtemplate2!A1837="","",SPtemplate2!A1837)</f>
        <v/>
      </c>
      <c r="B1837" s="94" t="str">
        <f>IF(SPtemplate2!G1837="","",SPtemplate2!G1837)</f>
        <v/>
      </c>
      <c r="C1837" s="94" t="str">
        <f>IF(SPtemplate2!C1837="","",SPtemplate2!C1837)</f>
        <v/>
      </c>
      <c r="D1837" s="94" t="str">
        <f>IF(SPtemplate2!D1837="","", SPtemplate2!D1837)</f>
        <v/>
      </c>
      <c r="E1837" s="94" t="str">
        <f>IF(SPtemplate2!E1837="","",SPtemplate2!E1837)</f>
        <v/>
      </c>
      <c r="F1837" s="94" t="s">
        <v>114</v>
      </c>
      <c r="G1837" s="94" t="str">
        <f>IF(SPtemplate2!C1837="","",SPtemplate2!C1837)</f>
        <v/>
      </c>
    </row>
    <row r="1838" spans="1:7" x14ac:dyDescent="0.25">
      <c r="A1838" s="94" t="str">
        <f>IF(SPtemplate2!A1838="","",SPtemplate2!A1838)</f>
        <v/>
      </c>
      <c r="B1838" s="94" t="str">
        <f>IF(SPtemplate2!G1838="","",SPtemplate2!G1838)</f>
        <v/>
      </c>
      <c r="C1838" s="94" t="str">
        <f>IF(SPtemplate2!C1838="","",SPtemplate2!C1838)</f>
        <v/>
      </c>
      <c r="D1838" s="94" t="str">
        <f>IF(SPtemplate2!D1838="","", SPtemplate2!D1838)</f>
        <v/>
      </c>
      <c r="E1838" s="94" t="str">
        <f>IF(SPtemplate2!E1838="","",SPtemplate2!E1838)</f>
        <v/>
      </c>
      <c r="F1838" s="94" t="s">
        <v>114</v>
      </c>
      <c r="G1838" s="94" t="str">
        <f>IF(SPtemplate2!C1838="","",SPtemplate2!C1838)</f>
        <v/>
      </c>
    </row>
    <row r="1839" spans="1:7" x14ac:dyDescent="0.25">
      <c r="A1839" s="94" t="str">
        <f>IF(SPtemplate2!A1839="","",SPtemplate2!A1839)</f>
        <v/>
      </c>
      <c r="B1839" s="94" t="str">
        <f>IF(SPtemplate2!G1839="","",SPtemplate2!G1839)</f>
        <v/>
      </c>
      <c r="C1839" s="94" t="str">
        <f>IF(SPtemplate2!C1839="","",SPtemplate2!C1839)</f>
        <v/>
      </c>
      <c r="D1839" s="94" t="str">
        <f>IF(SPtemplate2!D1839="","", SPtemplate2!D1839)</f>
        <v/>
      </c>
      <c r="E1839" s="94" t="str">
        <f>IF(SPtemplate2!E1839="","",SPtemplate2!E1839)</f>
        <v/>
      </c>
      <c r="F1839" s="94" t="s">
        <v>114</v>
      </c>
      <c r="G1839" s="94" t="str">
        <f>IF(SPtemplate2!C1839="","",SPtemplate2!C1839)</f>
        <v/>
      </c>
    </row>
    <row r="1840" spans="1:7" x14ac:dyDescent="0.25">
      <c r="A1840" s="94" t="str">
        <f>IF(SPtemplate2!A1840="","",SPtemplate2!A1840)</f>
        <v/>
      </c>
      <c r="B1840" s="94" t="str">
        <f>IF(SPtemplate2!G1840="","",SPtemplate2!G1840)</f>
        <v/>
      </c>
      <c r="C1840" s="94" t="str">
        <f>IF(SPtemplate2!C1840="","",SPtemplate2!C1840)</f>
        <v/>
      </c>
      <c r="D1840" s="94" t="str">
        <f>IF(SPtemplate2!D1840="","", SPtemplate2!D1840)</f>
        <v/>
      </c>
      <c r="E1840" s="94" t="str">
        <f>IF(SPtemplate2!E1840="","",SPtemplate2!E1840)</f>
        <v/>
      </c>
      <c r="F1840" s="94" t="s">
        <v>114</v>
      </c>
      <c r="G1840" s="94" t="str">
        <f>IF(SPtemplate2!C1840="","",SPtemplate2!C1840)</f>
        <v/>
      </c>
    </row>
    <row r="1841" spans="1:7" x14ac:dyDescent="0.25">
      <c r="A1841" s="94" t="str">
        <f>IF(SPtemplate2!A1841="","",SPtemplate2!A1841)</f>
        <v/>
      </c>
      <c r="B1841" s="94" t="str">
        <f>IF(SPtemplate2!G1841="","",SPtemplate2!G1841)</f>
        <v/>
      </c>
      <c r="C1841" s="94" t="str">
        <f>IF(SPtemplate2!C1841="","",SPtemplate2!C1841)</f>
        <v/>
      </c>
      <c r="D1841" s="94" t="str">
        <f>IF(SPtemplate2!D1841="","", SPtemplate2!D1841)</f>
        <v/>
      </c>
      <c r="E1841" s="94" t="str">
        <f>IF(SPtemplate2!E1841="","",SPtemplate2!E1841)</f>
        <v/>
      </c>
      <c r="F1841" s="94" t="s">
        <v>114</v>
      </c>
      <c r="G1841" s="94" t="str">
        <f>IF(SPtemplate2!C1841="","",SPtemplate2!C1841)</f>
        <v/>
      </c>
    </row>
    <row r="1842" spans="1:7" x14ac:dyDescent="0.25">
      <c r="A1842" s="94" t="str">
        <f>IF(SPtemplate2!A1842="","",SPtemplate2!A1842)</f>
        <v/>
      </c>
      <c r="B1842" s="94" t="str">
        <f>IF(SPtemplate2!G1842="","",SPtemplate2!G1842)</f>
        <v/>
      </c>
      <c r="C1842" s="94" t="str">
        <f>IF(SPtemplate2!C1842="","",SPtemplate2!C1842)</f>
        <v/>
      </c>
      <c r="D1842" s="94" t="str">
        <f>IF(SPtemplate2!D1842="","", SPtemplate2!D1842)</f>
        <v/>
      </c>
      <c r="E1842" s="94" t="str">
        <f>IF(SPtemplate2!E1842="","",SPtemplate2!E1842)</f>
        <v/>
      </c>
      <c r="F1842" s="94" t="s">
        <v>114</v>
      </c>
      <c r="G1842" s="94" t="str">
        <f>IF(SPtemplate2!C1842="","",SPtemplate2!C1842)</f>
        <v/>
      </c>
    </row>
    <row r="1843" spans="1:7" x14ac:dyDescent="0.25">
      <c r="A1843" s="94" t="str">
        <f>IF(SPtemplate2!A1843="","",SPtemplate2!A1843)</f>
        <v/>
      </c>
      <c r="B1843" s="94" t="str">
        <f>IF(SPtemplate2!G1843="","",SPtemplate2!G1843)</f>
        <v/>
      </c>
      <c r="C1843" s="94" t="str">
        <f>IF(SPtemplate2!C1843="","",SPtemplate2!C1843)</f>
        <v/>
      </c>
      <c r="D1843" s="94" t="str">
        <f>IF(SPtemplate2!D1843="","", SPtemplate2!D1843)</f>
        <v/>
      </c>
      <c r="E1843" s="94" t="str">
        <f>IF(SPtemplate2!E1843="","",SPtemplate2!E1843)</f>
        <v/>
      </c>
      <c r="F1843" s="94" t="s">
        <v>114</v>
      </c>
      <c r="G1843" s="94" t="str">
        <f>IF(SPtemplate2!C1843="","",SPtemplate2!C1843)</f>
        <v/>
      </c>
    </row>
    <row r="1844" spans="1:7" x14ac:dyDescent="0.25">
      <c r="A1844" s="94" t="str">
        <f>IF(SPtemplate2!A1844="","",SPtemplate2!A1844)</f>
        <v/>
      </c>
      <c r="B1844" s="94" t="str">
        <f>IF(SPtemplate2!G1844="","",SPtemplate2!G1844)</f>
        <v/>
      </c>
      <c r="C1844" s="94" t="str">
        <f>IF(SPtemplate2!C1844="","",SPtemplate2!C1844)</f>
        <v/>
      </c>
      <c r="D1844" s="94" t="str">
        <f>IF(SPtemplate2!D1844="","", SPtemplate2!D1844)</f>
        <v/>
      </c>
      <c r="E1844" s="94" t="str">
        <f>IF(SPtemplate2!E1844="","",SPtemplate2!E1844)</f>
        <v/>
      </c>
      <c r="F1844" s="94" t="s">
        <v>114</v>
      </c>
      <c r="G1844" s="94" t="str">
        <f>IF(SPtemplate2!C1844="","",SPtemplate2!C1844)</f>
        <v/>
      </c>
    </row>
    <row r="1845" spans="1:7" x14ac:dyDescent="0.25">
      <c r="A1845" s="94" t="str">
        <f>IF(SPtemplate2!A1845="","",SPtemplate2!A1845)</f>
        <v/>
      </c>
      <c r="B1845" s="94" t="str">
        <f>IF(SPtemplate2!G1845="","",SPtemplate2!G1845)</f>
        <v/>
      </c>
      <c r="C1845" s="94" t="str">
        <f>IF(SPtemplate2!C1845="","",SPtemplate2!C1845)</f>
        <v/>
      </c>
      <c r="D1845" s="94" t="str">
        <f>IF(SPtemplate2!D1845="","", SPtemplate2!D1845)</f>
        <v/>
      </c>
      <c r="E1845" s="94" t="str">
        <f>IF(SPtemplate2!E1845="","",SPtemplate2!E1845)</f>
        <v/>
      </c>
      <c r="F1845" s="94" t="s">
        <v>114</v>
      </c>
      <c r="G1845" s="94" t="str">
        <f>IF(SPtemplate2!C1845="","",SPtemplate2!C1845)</f>
        <v/>
      </c>
    </row>
    <row r="1846" spans="1:7" x14ac:dyDescent="0.25">
      <c r="A1846" s="94" t="str">
        <f>IF(SPtemplate2!A1846="","",SPtemplate2!A1846)</f>
        <v/>
      </c>
      <c r="B1846" s="94" t="str">
        <f>IF(SPtemplate2!G1846="","",SPtemplate2!G1846)</f>
        <v/>
      </c>
      <c r="C1846" s="94" t="str">
        <f>IF(SPtemplate2!C1846="","",SPtemplate2!C1846)</f>
        <v/>
      </c>
      <c r="D1846" s="94" t="str">
        <f>IF(SPtemplate2!D1846="","", SPtemplate2!D1846)</f>
        <v/>
      </c>
      <c r="E1846" s="94" t="str">
        <f>IF(SPtemplate2!E1846="","",SPtemplate2!E1846)</f>
        <v/>
      </c>
      <c r="F1846" s="94" t="s">
        <v>114</v>
      </c>
      <c r="G1846" s="94" t="str">
        <f>IF(SPtemplate2!C1846="","",SPtemplate2!C1846)</f>
        <v/>
      </c>
    </row>
    <row r="1847" spans="1:7" x14ac:dyDescent="0.25">
      <c r="A1847" s="94" t="str">
        <f>IF(SPtemplate2!A1847="","",SPtemplate2!A1847)</f>
        <v/>
      </c>
      <c r="B1847" s="94" t="str">
        <f>IF(SPtemplate2!G1847="","",SPtemplate2!G1847)</f>
        <v/>
      </c>
      <c r="C1847" s="94" t="str">
        <f>IF(SPtemplate2!C1847="","",SPtemplate2!C1847)</f>
        <v/>
      </c>
      <c r="D1847" s="94" t="str">
        <f>IF(SPtemplate2!D1847="","", SPtemplate2!D1847)</f>
        <v/>
      </c>
      <c r="E1847" s="94" t="str">
        <f>IF(SPtemplate2!E1847="","",SPtemplate2!E1847)</f>
        <v/>
      </c>
      <c r="F1847" s="94" t="s">
        <v>114</v>
      </c>
      <c r="G1847" s="94" t="str">
        <f>IF(SPtemplate2!C1847="","",SPtemplate2!C1847)</f>
        <v/>
      </c>
    </row>
    <row r="1848" spans="1:7" x14ac:dyDescent="0.25">
      <c r="A1848" s="94" t="str">
        <f>IF(SPtemplate2!A1848="","",SPtemplate2!A1848)</f>
        <v/>
      </c>
      <c r="B1848" s="94" t="str">
        <f>IF(SPtemplate2!G1848="","",SPtemplate2!G1848)</f>
        <v/>
      </c>
      <c r="C1848" s="94" t="str">
        <f>IF(SPtemplate2!C1848="","",SPtemplate2!C1848)</f>
        <v/>
      </c>
      <c r="D1848" s="94" t="str">
        <f>IF(SPtemplate2!D1848="","", SPtemplate2!D1848)</f>
        <v/>
      </c>
      <c r="E1848" s="94" t="str">
        <f>IF(SPtemplate2!E1848="","",SPtemplate2!E1848)</f>
        <v/>
      </c>
      <c r="F1848" s="94" t="s">
        <v>114</v>
      </c>
      <c r="G1848" s="94" t="str">
        <f>IF(SPtemplate2!C1848="","",SPtemplate2!C1848)</f>
        <v/>
      </c>
    </row>
    <row r="1849" spans="1:7" x14ac:dyDescent="0.25">
      <c r="A1849" s="94" t="str">
        <f>IF(SPtemplate2!A1849="","",SPtemplate2!A1849)</f>
        <v/>
      </c>
      <c r="B1849" s="94" t="str">
        <f>IF(SPtemplate2!G1849="","",SPtemplate2!G1849)</f>
        <v/>
      </c>
      <c r="C1849" s="94" t="str">
        <f>IF(SPtemplate2!C1849="","",SPtemplate2!C1849)</f>
        <v/>
      </c>
      <c r="D1849" s="94" t="str">
        <f>IF(SPtemplate2!D1849="","", SPtemplate2!D1849)</f>
        <v/>
      </c>
      <c r="E1849" s="94" t="str">
        <f>IF(SPtemplate2!E1849="","",SPtemplate2!E1849)</f>
        <v/>
      </c>
      <c r="F1849" s="94" t="s">
        <v>114</v>
      </c>
      <c r="G1849" s="94" t="str">
        <f>IF(SPtemplate2!C1849="","",SPtemplate2!C1849)</f>
        <v/>
      </c>
    </row>
    <row r="1850" spans="1:7" x14ac:dyDescent="0.25">
      <c r="A1850" s="94" t="str">
        <f>IF(SPtemplate2!A1850="","",SPtemplate2!A1850)</f>
        <v/>
      </c>
      <c r="B1850" s="94" t="str">
        <f>IF(SPtemplate2!G1850="","",SPtemplate2!G1850)</f>
        <v/>
      </c>
      <c r="C1850" s="94" t="str">
        <f>IF(SPtemplate2!C1850="","",SPtemplate2!C1850)</f>
        <v/>
      </c>
      <c r="D1850" s="94" t="str">
        <f>IF(SPtemplate2!D1850="","", SPtemplate2!D1850)</f>
        <v/>
      </c>
      <c r="E1850" s="94" t="str">
        <f>IF(SPtemplate2!E1850="","",SPtemplate2!E1850)</f>
        <v/>
      </c>
      <c r="F1850" s="94" t="s">
        <v>114</v>
      </c>
      <c r="G1850" s="94" t="str">
        <f>IF(SPtemplate2!C1850="","",SPtemplate2!C1850)</f>
        <v/>
      </c>
    </row>
    <row r="1851" spans="1:7" x14ac:dyDescent="0.25">
      <c r="A1851" s="94" t="str">
        <f>IF(SPtemplate2!A1851="","",SPtemplate2!A1851)</f>
        <v/>
      </c>
      <c r="B1851" s="94" t="str">
        <f>IF(SPtemplate2!G1851="","",SPtemplate2!G1851)</f>
        <v/>
      </c>
      <c r="C1851" s="94" t="str">
        <f>IF(SPtemplate2!C1851="","",SPtemplate2!C1851)</f>
        <v/>
      </c>
      <c r="D1851" s="94" t="str">
        <f>IF(SPtemplate2!D1851="","", SPtemplate2!D1851)</f>
        <v/>
      </c>
      <c r="E1851" s="94" t="str">
        <f>IF(SPtemplate2!E1851="","",SPtemplate2!E1851)</f>
        <v/>
      </c>
      <c r="F1851" s="94" t="s">
        <v>114</v>
      </c>
      <c r="G1851" s="94" t="str">
        <f>IF(SPtemplate2!C1851="","",SPtemplate2!C1851)</f>
        <v/>
      </c>
    </row>
    <row r="1852" spans="1:7" x14ac:dyDescent="0.25">
      <c r="A1852" s="94" t="str">
        <f>IF(SPtemplate2!A1852="","",SPtemplate2!A1852)</f>
        <v/>
      </c>
      <c r="B1852" s="94" t="str">
        <f>IF(SPtemplate2!G1852="","",SPtemplate2!G1852)</f>
        <v/>
      </c>
      <c r="C1852" s="94" t="str">
        <f>IF(SPtemplate2!C1852="","",SPtemplate2!C1852)</f>
        <v/>
      </c>
      <c r="D1852" s="94" t="str">
        <f>IF(SPtemplate2!D1852="","", SPtemplate2!D1852)</f>
        <v/>
      </c>
      <c r="E1852" s="94" t="str">
        <f>IF(SPtemplate2!E1852="","",SPtemplate2!E1852)</f>
        <v/>
      </c>
      <c r="F1852" s="94" t="s">
        <v>114</v>
      </c>
      <c r="G1852" s="94" t="str">
        <f>IF(SPtemplate2!C1852="","",SPtemplate2!C1852)</f>
        <v/>
      </c>
    </row>
    <row r="1853" spans="1:7" x14ac:dyDescent="0.25">
      <c r="A1853" s="94" t="str">
        <f>IF(SPtemplate2!A1853="","",SPtemplate2!A1853)</f>
        <v/>
      </c>
      <c r="B1853" s="94" t="str">
        <f>IF(SPtemplate2!G1853="","",SPtemplate2!G1853)</f>
        <v/>
      </c>
      <c r="C1853" s="94" t="str">
        <f>IF(SPtemplate2!C1853="","",SPtemplate2!C1853)</f>
        <v/>
      </c>
      <c r="D1853" s="94" t="str">
        <f>IF(SPtemplate2!D1853="","", SPtemplate2!D1853)</f>
        <v/>
      </c>
      <c r="E1853" s="94" t="str">
        <f>IF(SPtemplate2!E1853="","",SPtemplate2!E1853)</f>
        <v/>
      </c>
      <c r="F1853" s="94" t="s">
        <v>114</v>
      </c>
      <c r="G1853" s="94" t="str">
        <f>IF(SPtemplate2!C1853="","",SPtemplate2!C1853)</f>
        <v/>
      </c>
    </row>
    <row r="1854" spans="1:7" x14ac:dyDescent="0.25">
      <c r="A1854" s="94" t="str">
        <f>IF(SPtemplate2!A1854="","",SPtemplate2!A1854)</f>
        <v/>
      </c>
      <c r="B1854" s="94" t="str">
        <f>IF(SPtemplate2!G1854="","",SPtemplate2!G1854)</f>
        <v/>
      </c>
      <c r="C1854" s="94" t="str">
        <f>IF(SPtemplate2!C1854="","",SPtemplate2!C1854)</f>
        <v/>
      </c>
      <c r="D1854" s="94" t="str">
        <f>IF(SPtemplate2!D1854="","", SPtemplate2!D1854)</f>
        <v/>
      </c>
      <c r="E1854" s="94" t="str">
        <f>IF(SPtemplate2!E1854="","",SPtemplate2!E1854)</f>
        <v/>
      </c>
      <c r="F1854" s="94" t="s">
        <v>114</v>
      </c>
      <c r="G1854" s="94" t="str">
        <f>IF(SPtemplate2!C1854="","",SPtemplate2!C1854)</f>
        <v/>
      </c>
    </row>
    <row r="1855" spans="1:7" x14ac:dyDescent="0.25">
      <c r="A1855" s="94" t="str">
        <f>IF(SPtemplate2!A1855="","",SPtemplate2!A1855)</f>
        <v/>
      </c>
      <c r="B1855" s="94" t="str">
        <f>IF(SPtemplate2!G1855="","",SPtemplate2!G1855)</f>
        <v/>
      </c>
      <c r="C1855" s="94" t="str">
        <f>IF(SPtemplate2!C1855="","",SPtemplate2!C1855)</f>
        <v/>
      </c>
      <c r="D1855" s="94" t="str">
        <f>IF(SPtemplate2!D1855="","", SPtemplate2!D1855)</f>
        <v/>
      </c>
      <c r="E1855" s="94" t="str">
        <f>IF(SPtemplate2!E1855="","",SPtemplate2!E1855)</f>
        <v/>
      </c>
      <c r="F1855" s="94" t="s">
        <v>114</v>
      </c>
      <c r="G1855" s="94" t="str">
        <f>IF(SPtemplate2!C1855="","",SPtemplate2!C1855)</f>
        <v/>
      </c>
    </row>
    <row r="1856" spans="1:7" x14ac:dyDescent="0.25">
      <c r="A1856" s="94" t="str">
        <f>IF(SPtemplate2!A1856="","",SPtemplate2!A1856)</f>
        <v/>
      </c>
      <c r="B1856" s="94" t="str">
        <f>IF(SPtemplate2!G1856="","",SPtemplate2!G1856)</f>
        <v/>
      </c>
      <c r="C1856" s="94" t="str">
        <f>IF(SPtemplate2!C1856="","",SPtemplate2!C1856)</f>
        <v/>
      </c>
      <c r="D1856" s="94" t="str">
        <f>IF(SPtemplate2!D1856="","", SPtemplate2!D1856)</f>
        <v/>
      </c>
      <c r="E1856" s="94" t="str">
        <f>IF(SPtemplate2!E1856="","",SPtemplate2!E1856)</f>
        <v/>
      </c>
      <c r="F1856" s="94" t="s">
        <v>114</v>
      </c>
      <c r="G1856" s="94" t="str">
        <f>IF(SPtemplate2!C1856="","",SPtemplate2!C1856)</f>
        <v/>
      </c>
    </row>
    <row r="1857" spans="1:7" x14ac:dyDescent="0.25">
      <c r="A1857" s="94" t="str">
        <f>IF(SPtemplate2!A1857="","",SPtemplate2!A1857)</f>
        <v/>
      </c>
      <c r="B1857" s="94" t="str">
        <f>IF(SPtemplate2!G1857="","",SPtemplate2!G1857)</f>
        <v/>
      </c>
      <c r="C1857" s="94" t="str">
        <f>IF(SPtemplate2!C1857="","",SPtemplate2!C1857)</f>
        <v/>
      </c>
      <c r="D1857" s="94" t="str">
        <f>IF(SPtemplate2!D1857="","", SPtemplate2!D1857)</f>
        <v/>
      </c>
      <c r="E1857" s="94" t="str">
        <f>IF(SPtemplate2!E1857="","",SPtemplate2!E1857)</f>
        <v/>
      </c>
      <c r="F1857" s="94" t="s">
        <v>114</v>
      </c>
      <c r="G1857" s="94" t="str">
        <f>IF(SPtemplate2!C1857="","",SPtemplate2!C1857)</f>
        <v/>
      </c>
    </row>
    <row r="1858" spans="1:7" x14ac:dyDescent="0.25">
      <c r="A1858" s="94" t="str">
        <f>IF(SPtemplate2!A1858="","",SPtemplate2!A1858)</f>
        <v/>
      </c>
      <c r="B1858" s="94" t="str">
        <f>IF(SPtemplate2!G1858="","",SPtemplate2!G1858)</f>
        <v/>
      </c>
      <c r="C1858" s="94" t="str">
        <f>IF(SPtemplate2!C1858="","",SPtemplate2!C1858)</f>
        <v/>
      </c>
      <c r="D1858" s="94" t="str">
        <f>IF(SPtemplate2!D1858="","", SPtemplate2!D1858)</f>
        <v/>
      </c>
      <c r="E1858" s="94" t="str">
        <f>IF(SPtemplate2!E1858="","",SPtemplate2!E1858)</f>
        <v/>
      </c>
      <c r="F1858" s="94" t="s">
        <v>114</v>
      </c>
      <c r="G1858" s="94" t="str">
        <f>IF(SPtemplate2!C1858="","",SPtemplate2!C1858)</f>
        <v/>
      </c>
    </row>
    <row r="1859" spans="1:7" x14ac:dyDescent="0.25">
      <c r="A1859" s="94" t="str">
        <f>IF(SPtemplate2!A1859="","",SPtemplate2!A1859)</f>
        <v/>
      </c>
      <c r="B1859" s="94" t="str">
        <f>IF(SPtemplate2!G1859="","",SPtemplate2!G1859)</f>
        <v/>
      </c>
      <c r="C1859" s="94" t="str">
        <f>IF(SPtemplate2!C1859="","",SPtemplate2!C1859)</f>
        <v/>
      </c>
      <c r="D1859" s="94" t="str">
        <f>IF(SPtemplate2!D1859="","", SPtemplate2!D1859)</f>
        <v/>
      </c>
      <c r="E1859" s="94" t="str">
        <f>IF(SPtemplate2!E1859="","",SPtemplate2!E1859)</f>
        <v/>
      </c>
      <c r="F1859" s="94" t="s">
        <v>114</v>
      </c>
      <c r="G1859" s="94" t="str">
        <f>IF(SPtemplate2!C1859="","",SPtemplate2!C1859)</f>
        <v/>
      </c>
    </row>
    <row r="1860" spans="1:7" x14ac:dyDescent="0.25">
      <c r="A1860" s="94" t="str">
        <f>IF(SPtemplate2!A1860="","",SPtemplate2!A1860)</f>
        <v/>
      </c>
      <c r="B1860" s="94" t="str">
        <f>IF(SPtemplate2!G1860="","",SPtemplate2!G1860)</f>
        <v/>
      </c>
      <c r="C1860" s="94" t="str">
        <f>IF(SPtemplate2!C1860="","",SPtemplate2!C1860)</f>
        <v/>
      </c>
      <c r="D1860" s="94" t="str">
        <f>IF(SPtemplate2!D1860="","", SPtemplate2!D1860)</f>
        <v/>
      </c>
      <c r="E1860" s="94" t="str">
        <f>IF(SPtemplate2!E1860="","",SPtemplate2!E1860)</f>
        <v/>
      </c>
      <c r="F1860" s="94" t="s">
        <v>114</v>
      </c>
      <c r="G1860" s="94" t="str">
        <f>IF(SPtemplate2!C1860="","",SPtemplate2!C1860)</f>
        <v/>
      </c>
    </row>
    <row r="1861" spans="1:7" x14ac:dyDescent="0.25">
      <c r="A1861" s="94" t="str">
        <f>IF(SPtemplate2!A1861="","",SPtemplate2!A1861)</f>
        <v/>
      </c>
      <c r="B1861" s="94" t="str">
        <f>IF(SPtemplate2!G1861="","",SPtemplate2!G1861)</f>
        <v/>
      </c>
      <c r="C1861" s="94" t="str">
        <f>IF(SPtemplate2!C1861="","",SPtemplate2!C1861)</f>
        <v/>
      </c>
      <c r="D1861" s="94" t="str">
        <f>IF(SPtemplate2!D1861="","", SPtemplate2!D1861)</f>
        <v/>
      </c>
      <c r="E1861" s="94" t="str">
        <f>IF(SPtemplate2!E1861="","",SPtemplate2!E1861)</f>
        <v/>
      </c>
      <c r="F1861" s="94" t="s">
        <v>114</v>
      </c>
      <c r="G1861" s="94" t="str">
        <f>IF(SPtemplate2!C1861="","",SPtemplate2!C1861)</f>
        <v/>
      </c>
    </row>
    <row r="1862" spans="1:7" x14ac:dyDescent="0.25">
      <c r="A1862" s="94" t="str">
        <f>IF(SPtemplate2!A1862="","",SPtemplate2!A1862)</f>
        <v/>
      </c>
      <c r="B1862" s="94" t="str">
        <f>IF(SPtemplate2!G1862="","",SPtemplate2!G1862)</f>
        <v/>
      </c>
      <c r="C1862" s="94" t="str">
        <f>IF(SPtemplate2!C1862="","",SPtemplate2!C1862)</f>
        <v/>
      </c>
      <c r="D1862" s="94" t="str">
        <f>IF(SPtemplate2!D1862="","", SPtemplate2!D1862)</f>
        <v/>
      </c>
      <c r="E1862" s="94" t="str">
        <f>IF(SPtemplate2!E1862="","",SPtemplate2!E1862)</f>
        <v/>
      </c>
      <c r="F1862" s="94" t="s">
        <v>114</v>
      </c>
      <c r="G1862" s="94" t="str">
        <f>IF(SPtemplate2!C1862="","",SPtemplate2!C1862)</f>
        <v/>
      </c>
    </row>
    <row r="1863" spans="1:7" x14ac:dyDescent="0.25">
      <c r="A1863" s="94" t="str">
        <f>IF(SPtemplate2!A1863="","",SPtemplate2!A1863)</f>
        <v/>
      </c>
      <c r="B1863" s="94" t="str">
        <f>IF(SPtemplate2!G1863="","",SPtemplate2!G1863)</f>
        <v/>
      </c>
      <c r="C1863" s="94" t="str">
        <f>IF(SPtemplate2!C1863="","",SPtemplate2!C1863)</f>
        <v/>
      </c>
      <c r="D1863" s="94" t="str">
        <f>IF(SPtemplate2!D1863="","", SPtemplate2!D1863)</f>
        <v/>
      </c>
      <c r="E1863" s="94" t="str">
        <f>IF(SPtemplate2!E1863="","",SPtemplate2!E1863)</f>
        <v/>
      </c>
      <c r="F1863" s="94" t="s">
        <v>114</v>
      </c>
      <c r="G1863" s="94" t="str">
        <f>IF(SPtemplate2!C1863="","",SPtemplate2!C1863)</f>
        <v/>
      </c>
    </row>
    <row r="1864" spans="1:7" x14ac:dyDescent="0.25">
      <c r="A1864" s="94" t="str">
        <f>IF(SPtemplate2!A1864="","",SPtemplate2!A1864)</f>
        <v/>
      </c>
      <c r="B1864" s="94" t="str">
        <f>IF(SPtemplate2!G1864="","",SPtemplate2!G1864)</f>
        <v/>
      </c>
      <c r="C1864" s="94" t="str">
        <f>IF(SPtemplate2!C1864="","",SPtemplate2!C1864)</f>
        <v/>
      </c>
      <c r="D1864" s="94" t="str">
        <f>IF(SPtemplate2!D1864="","", SPtemplate2!D1864)</f>
        <v/>
      </c>
      <c r="E1864" s="94" t="str">
        <f>IF(SPtemplate2!E1864="","",SPtemplate2!E1864)</f>
        <v/>
      </c>
      <c r="F1864" s="94" t="s">
        <v>114</v>
      </c>
      <c r="G1864" s="94" t="str">
        <f>IF(SPtemplate2!C1864="","",SPtemplate2!C1864)</f>
        <v/>
      </c>
    </row>
    <row r="1865" spans="1:7" x14ac:dyDescent="0.25">
      <c r="A1865" s="94" t="str">
        <f>IF(SPtemplate2!A1865="","",SPtemplate2!A1865)</f>
        <v/>
      </c>
      <c r="B1865" s="94" t="str">
        <f>IF(SPtemplate2!G1865="","",SPtemplate2!G1865)</f>
        <v/>
      </c>
      <c r="C1865" s="94" t="str">
        <f>IF(SPtemplate2!C1865="","",SPtemplate2!C1865)</f>
        <v/>
      </c>
      <c r="D1865" s="94" t="str">
        <f>IF(SPtemplate2!D1865="","", SPtemplate2!D1865)</f>
        <v/>
      </c>
      <c r="E1865" s="94" t="str">
        <f>IF(SPtemplate2!E1865="","",SPtemplate2!E1865)</f>
        <v/>
      </c>
      <c r="F1865" s="94" t="s">
        <v>114</v>
      </c>
      <c r="G1865" s="94" t="str">
        <f>IF(SPtemplate2!C1865="","",SPtemplate2!C1865)</f>
        <v/>
      </c>
    </row>
    <row r="1866" spans="1:7" x14ac:dyDescent="0.25">
      <c r="A1866" s="94" t="str">
        <f>IF(SPtemplate2!A1866="","",SPtemplate2!A1866)</f>
        <v/>
      </c>
      <c r="B1866" s="94" t="str">
        <f>IF(SPtemplate2!G1866="","",SPtemplate2!G1866)</f>
        <v/>
      </c>
      <c r="C1866" s="94" t="str">
        <f>IF(SPtemplate2!C1866="","",SPtemplate2!C1866)</f>
        <v/>
      </c>
      <c r="D1866" s="94" t="str">
        <f>IF(SPtemplate2!D1866="","", SPtemplate2!D1866)</f>
        <v/>
      </c>
      <c r="E1866" s="94" t="str">
        <f>IF(SPtemplate2!E1866="","",SPtemplate2!E1866)</f>
        <v/>
      </c>
      <c r="F1866" s="94" t="s">
        <v>114</v>
      </c>
      <c r="G1866" s="94" t="str">
        <f>IF(SPtemplate2!C1866="","",SPtemplate2!C1866)</f>
        <v/>
      </c>
    </row>
    <row r="1867" spans="1:7" x14ac:dyDescent="0.25">
      <c r="A1867" s="94" t="str">
        <f>IF(SPtemplate2!A1867="","",SPtemplate2!A1867)</f>
        <v/>
      </c>
      <c r="B1867" s="94" t="str">
        <f>IF(SPtemplate2!G1867="","",SPtemplate2!G1867)</f>
        <v/>
      </c>
      <c r="C1867" s="94" t="str">
        <f>IF(SPtemplate2!C1867="","",SPtemplate2!C1867)</f>
        <v/>
      </c>
      <c r="D1867" s="94" t="str">
        <f>IF(SPtemplate2!D1867="","", SPtemplate2!D1867)</f>
        <v/>
      </c>
      <c r="E1867" s="94" t="str">
        <f>IF(SPtemplate2!E1867="","",SPtemplate2!E1867)</f>
        <v/>
      </c>
      <c r="F1867" s="94" t="s">
        <v>114</v>
      </c>
      <c r="G1867" s="94" t="str">
        <f>IF(SPtemplate2!C1867="","",SPtemplate2!C1867)</f>
        <v/>
      </c>
    </row>
    <row r="1868" spans="1:7" x14ac:dyDescent="0.25">
      <c r="A1868" s="94" t="str">
        <f>IF(SPtemplate2!A1868="","",SPtemplate2!A1868)</f>
        <v/>
      </c>
      <c r="B1868" s="94" t="str">
        <f>IF(SPtemplate2!G1868="","",SPtemplate2!G1868)</f>
        <v/>
      </c>
      <c r="C1868" s="94" t="str">
        <f>IF(SPtemplate2!C1868="","",SPtemplate2!C1868)</f>
        <v/>
      </c>
      <c r="D1868" s="94" t="str">
        <f>IF(SPtemplate2!D1868="","", SPtemplate2!D1868)</f>
        <v/>
      </c>
      <c r="E1868" s="94" t="str">
        <f>IF(SPtemplate2!E1868="","",SPtemplate2!E1868)</f>
        <v/>
      </c>
      <c r="F1868" s="94" t="s">
        <v>114</v>
      </c>
      <c r="G1868" s="94" t="str">
        <f>IF(SPtemplate2!C1868="","",SPtemplate2!C1868)</f>
        <v/>
      </c>
    </row>
    <row r="1869" spans="1:7" x14ac:dyDescent="0.25">
      <c r="A1869" s="94" t="str">
        <f>IF(SPtemplate2!A1869="","",SPtemplate2!A1869)</f>
        <v/>
      </c>
      <c r="B1869" s="94" t="str">
        <f>IF(SPtemplate2!G1869="","",SPtemplate2!G1869)</f>
        <v/>
      </c>
      <c r="C1869" s="94" t="str">
        <f>IF(SPtemplate2!C1869="","",SPtemplate2!C1869)</f>
        <v/>
      </c>
      <c r="D1869" s="94" t="str">
        <f>IF(SPtemplate2!D1869="","", SPtemplate2!D1869)</f>
        <v/>
      </c>
      <c r="E1869" s="94" t="str">
        <f>IF(SPtemplate2!E1869="","",SPtemplate2!E1869)</f>
        <v/>
      </c>
      <c r="F1869" s="94" t="s">
        <v>114</v>
      </c>
      <c r="G1869" s="94" t="str">
        <f>IF(SPtemplate2!C1869="","",SPtemplate2!C1869)</f>
        <v/>
      </c>
    </row>
    <row r="1870" spans="1:7" x14ac:dyDescent="0.25">
      <c r="A1870" s="94" t="str">
        <f>IF(SPtemplate2!A1870="","",SPtemplate2!A1870)</f>
        <v/>
      </c>
      <c r="B1870" s="94" t="str">
        <f>IF(SPtemplate2!G1870="","",SPtemplate2!G1870)</f>
        <v/>
      </c>
      <c r="C1870" s="94" t="str">
        <f>IF(SPtemplate2!C1870="","",SPtemplate2!C1870)</f>
        <v/>
      </c>
      <c r="D1870" s="94" t="str">
        <f>IF(SPtemplate2!D1870="","", SPtemplate2!D1870)</f>
        <v/>
      </c>
      <c r="E1870" s="94" t="str">
        <f>IF(SPtemplate2!E1870="","",SPtemplate2!E1870)</f>
        <v/>
      </c>
      <c r="F1870" s="94" t="s">
        <v>114</v>
      </c>
      <c r="G1870" s="94" t="str">
        <f>IF(SPtemplate2!C1870="","",SPtemplate2!C1870)</f>
        <v/>
      </c>
    </row>
    <row r="1871" spans="1:7" x14ac:dyDescent="0.25">
      <c r="A1871" s="94" t="str">
        <f>IF(SPtemplate2!A1871="","",SPtemplate2!A1871)</f>
        <v/>
      </c>
      <c r="B1871" s="94" t="str">
        <f>IF(SPtemplate2!G1871="","",SPtemplate2!G1871)</f>
        <v/>
      </c>
      <c r="C1871" s="94" t="str">
        <f>IF(SPtemplate2!C1871="","",SPtemplate2!C1871)</f>
        <v/>
      </c>
      <c r="D1871" s="94" t="str">
        <f>IF(SPtemplate2!D1871="","", SPtemplate2!D1871)</f>
        <v/>
      </c>
      <c r="E1871" s="94" t="str">
        <f>IF(SPtemplate2!E1871="","",SPtemplate2!E1871)</f>
        <v/>
      </c>
      <c r="F1871" s="94" t="s">
        <v>114</v>
      </c>
      <c r="G1871" s="94" t="str">
        <f>IF(SPtemplate2!C1871="","",SPtemplate2!C1871)</f>
        <v/>
      </c>
    </row>
    <row r="1872" spans="1:7" x14ac:dyDescent="0.25">
      <c r="A1872" s="94" t="str">
        <f>IF(SPtemplate2!A1872="","",SPtemplate2!A1872)</f>
        <v/>
      </c>
      <c r="B1872" s="94" t="str">
        <f>IF(SPtemplate2!G1872="","",SPtemplate2!G1872)</f>
        <v/>
      </c>
      <c r="C1872" s="94" t="str">
        <f>IF(SPtemplate2!C1872="","",SPtemplate2!C1872)</f>
        <v/>
      </c>
      <c r="D1872" s="94" t="str">
        <f>IF(SPtemplate2!D1872="","", SPtemplate2!D1872)</f>
        <v/>
      </c>
      <c r="E1872" s="94" t="str">
        <f>IF(SPtemplate2!E1872="","",SPtemplate2!E1872)</f>
        <v/>
      </c>
      <c r="F1872" s="94" t="s">
        <v>114</v>
      </c>
      <c r="G1872" s="94" t="str">
        <f>IF(SPtemplate2!C1872="","",SPtemplate2!C1872)</f>
        <v/>
      </c>
    </row>
    <row r="1873" spans="1:7" x14ac:dyDescent="0.25">
      <c r="A1873" s="94" t="str">
        <f>IF(SPtemplate2!A1873="","",SPtemplate2!A1873)</f>
        <v/>
      </c>
      <c r="B1873" s="94" t="str">
        <f>IF(SPtemplate2!G1873="","",SPtemplate2!G1873)</f>
        <v/>
      </c>
      <c r="C1873" s="94" t="str">
        <f>IF(SPtemplate2!C1873="","",SPtemplate2!C1873)</f>
        <v/>
      </c>
      <c r="D1873" s="94" t="str">
        <f>IF(SPtemplate2!D1873="","", SPtemplate2!D1873)</f>
        <v/>
      </c>
      <c r="E1873" s="94" t="str">
        <f>IF(SPtemplate2!E1873="","",SPtemplate2!E1873)</f>
        <v/>
      </c>
      <c r="F1873" s="94" t="s">
        <v>114</v>
      </c>
      <c r="G1873" s="94" t="str">
        <f>IF(SPtemplate2!C1873="","",SPtemplate2!C1873)</f>
        <v/>
      </c>
    </row>
    <row r="1874" spans="1:7" x14ac:dyDescent="0.25">
      <c r="A1874" s="94" t="str">
        <f>IF(SPtemplate2!A1874="","",SPtemplate2!A1874)</f>
        <v/>
      </c>
      <c r="B1874" s="94" t="str">
        <f>IF(SPtemplate2!G1874="","",SPtemplate2!G1874)</f>
        <v/>
      </c>
      <c r="C1874" s="94" t="str">
        <f>IF(SPtemplate2!C1874="","",SPtemplate2!C1874)</f>
        <v/>
      </c>
      <c r="D1874" s="94" t="str">
        <f>IF(SPtemplate2!D1874="","", SPtemplate2!D1874)</f>
        <v/>
      </c>
      <c r="E1874" s="94" t="str">
        <f>IF(SPtemplate2!E1874="","",SPtemplate2!E1874)</f>
        <v/>
      </c>
      <c r="F1874" s="94" t="s">
        <v>114</v>
      </c>
      <c r="G1874" s="94" t="str">
        <f>IF(SPtemplate2!C1874="","",SPtemplate2!C1874)</f>
        <v/>
      </c>
    </row>
    <row r="1875" spans="1:7" x14ac:dyDescent="0.25">
      <c r="A1875" s="94" t="str">
        <f>IF(SPtemplate2!A1875="","",SPtemplate2!A1875)</f>
        <v/>
      </c>
      <c r="B1875" s="94" t="str">
        <f>IF(SPtemplate2!G1875="","",SPtemplate2!G1875)</f>
        <v/>
      </c>
      <c r="C1875" s="94" t="str">
        <f>IF(SPtemplate2!C1875="","",SPtemplate2!C1875)</f>
        <v/>
      </c>
      <c r="D1875" s="94" t="str">
        <f>IF(SPtemplate2!D1875="","", SPtemplate2!D1875)</f>
        <v/>
      </c>
      <c r="E1875" s="94" t="str">
        <f>IF(SPtemplate2!E1875="","",SPtemplate2!E1875)</f>
        <v/>
      </c>
      <c r="F1875" s="94" t="s">
        <v>114</v>
      </c>
      <c r="G1875" s="94" t="str">
        <f>IF(SPtemplate2!C1875="","",SPtemplate2!C1875)</f>
        <v/>
      </c>
    </row>
    <row r="1876" spans="1:7" x14ac:dyDescent="0.25">
      <c r="A1876" s="94" t="str">
        <f>IF(SPtemplate2!A1876="","",SPtemplate2!A1876)</f>
        <v/>
      </c>
      <c r="B1876" s="94" t="str">
        <f>IF(SPtemplate2!G1876="","",SPtemplate2!G1876)</f>
        <v/>
      </c>
      <c r="C1876" s="94" t="str">
        <f>IF(SPtemplate2!C1876="","",SPtemplate2!C1876)</f>
        <v/>
      </c>
      <c r="D1876" s="94" t="str">
        <f>IF(SPtemplate2!D1876="","", SPtemplate2!D1876)</f>
        <v/>
      </c>
      <c r="E1876" s="94" t="str">
        <f>IF(SPtemplate2!E1876="","",SPtemplate2!E1876)</f>
        <v/>
      </c>
      <c r="F1876" s="94" t="s">
        <v>114</v>
      </c>
      <c r="G1876" s="94" t="str">
        <f>IF(SPtemplate2!C1876="","",SPtemplate2!C1876)</f>
        <v/>
      </c>
    </row>
    <row r="1877" spans="1:7" x14ac:dyDescent="0.25">
      <c r="A1877" s="94" t="str">
        <f>IF(SPtemplate2!A1877="","",SPtemplate2!A1877)</f>
        <v/>
      </c>
      <c r="B1877" s="94" t="str">
        <f>IF(SPtemplate2!G1877="","",SPtemplate2!G1877)</f>
        <v/>
      </c>
      <c r="C1877" s="94" t="str">
        <f>IF(SPtemplate2!C1877="","",SPtemplate2!C1877)</f>
        <v/>
      </c>
      <c r="D1877" s="94" t="str">
        <f>IF(SPtemplate2!D1877="","", SPtemplate2!D1877)</f>
        <v/>
      </c>
      <c r="E1877" s="94" t="str">
        <f>IF(SPtemplate2!E1877="","",SPtemplate2!E1877)</f>
        <v/>
      </c>
      <c r="F1877" s="94" t="s">
        <v>114</v>
      </c>
      <c r="G1877" s="94" t="str">
        <f>IF(SPtemplate2!C1877="","",SPtemplate2!C1877)</f>
        <v/>
      </c>
    </row>
    <row r="1878" spans="1:7" x14ac:dyDescent="0.25">
      <c r="A1878" s="94" t="str">
        <f>IF(SPtemplate2!A1878="","",SPtemplate2!A1878)</f>
        <v/>
      </c>
      <c r="B1878" s="94" t="str">
        <f>IF(SPtemplate2!G1878="","",SPtemplate2!G1878)</f>
        <v/>
      </c>
      <c r="C1878" s="94" t="str">
        <f>IF(SPtemplate2!C1878="","",SPtemplate2!C1878)</f>
        <v/>
      </c>
      <c r="D1878" s="94" t="str">
        <f>IF(SPtemplate2!D1878="","", SPtemplate2!D1878)</f>
        <v/>
      </c>
      <c r="E1878" s="94" t="str">
        <f>IF(SPtemplate2!E1878="","",SPtemplate2!E1878)</f>
        <v/>
      </c>
      <c r="F1878" s="94" t="s">
        <v>114</v>
      </c>
      <c r="G1878" s="94" t="str">
        <f>IF(SPtemplate2!C1878="","",SPtemplate2!C1878)</f>
        <v/>
      </c>
    </row>
    <row r="1879" spans="1:7" x14ac:dyDescent="0.25">
      <c r="A1879" s="94" t="str">
        <f>IF(SPtemplate2!A1879="","",SPtemplate2!A1879)</f>
        <v/>
      </c>
      <c r="B1879" s="94" t="str">
        <f>IF(SPtemplate2!G1879="","",SPtemplate2!G1879)</f>
        <v/>
      </c>
      <c r="C1879" s="94" t="str">
        <f>IF(SPtemplate2!C1879="","",SPtemplate2!C1879)</f>
        <v/>
      </c>
      <c r="D1879" s="94" t="str">
        <f>IF(SPtemplate2!D1879="","", SPtemplate2!D1879)</f>
        <v/>
      </c>
      <c r="E1879" s="94" t="str">
        <f>IF(SPtemplate2!E1879="","",SPtemplate2!E1879)</f>
        <v/>
      </c>
      <c r="F1879" s="94" t="s">
        <v>114</v>
      </c>
      <c r="G1879" s="94" t="str">
        <f>IF(SPtemplate2!C1879="","",SPtemplate2!C1879)</f>
        <v/>
      </c>
    </row>
    <row r="1880" spans="1:7" x14ac:dyDescent="0.25">
      <c r="A1880" s="94" t="str">
        <f>IF(SPtemplate2!A1880="","",SPtemplate2!A1880)</f>
        <v/>
      </c>
      <c r="B1880" s="94" t="str">
        <f>IF(SPtemplate2!G1880="","",SPtemplate2!G1880)</f>
        <v/>
      </c>
      <c r="C1880" s="94" t="str">
        <f>IF(SPtemplate2!C1880="","",SPtemplate2!C1880)</f>
        <v/>
      </c>
      <c r="D1880" s="94" t="str">
        <f>IF(SPtemplate2!D1880="","", SPtemplate2!D1880)</f>
        <v/>
      </c>
      <c r="E1880" s="94" t="str">
        <f>IF(SPtemplate2!E1880="","",SPtemplate2!E1880)</f>
        <v/>
      </c>
      <c r="F1880" s="94" t="s">
        <v>114</v>
      </c>
      <c r="G1880" s="94" t="str">
        <f>IF(SPtemplate2!C1880="","",SPtemplate2!C1880)</f>
        <v/>
      </c>
    </row>
    <row r="1881" spans="1:7" x14ac:dyDescent="0.25">
      <c r="A1881" s="94" t="str">
        <f>IF(SPtemplate2!A1881="","",SPtemplate2!A1881)</f>
        <v/>
      </c>
      <c r="B1881" s="94" t="str">
        <f>IF(SPtemplate2!G1881="","",SPtemplate2!G1881)</f>
        <v/>
      </c>
      <c r="C1881" s="94" t="str">
        <f>IF(SPtemplate2!C1881="","",SPtemplate2!C1881)</f>
        <v/>
      </c>
      <c r="D1881" s="94" t="str">
        <f>IF(SPtemplate2!D1881="","", SPtemplate2!D1881)</f>
        <v/>
      </c>
      <c r="E1881" s="94" t="str">
        <f>IF(SPtemplate2!E1881="","",SPtemplate2!E1881)</f>
        <v/>
      </c>
      <c r="F1881" s="94" t="s">
        <v>114</v>
      </c>
      <c r="G1881" s="94" t="str">
        <f>IF(SPtemplate2!C1881="","",SPtemplate2!C1881)</f>
        <v/>
      </c>
    </row>
    <row r="1882" spans="1:7" x14ac:dyDescent="0.25">
      <c r="A1882" s="94" t="str">
        <f>IF(SPtemplate2!A1882="","",SPtemplate2!A1882)</f>
        <v/>
      </c>
      <c r="B1882" s="94" t="str">
        <f>IF(SPtemplate2!G1882="","",SPtemplate2!G1882)</f>
        <v/>
      </c>
      <c r="C1882" s="94" t="str">
        <f>IF(SPtemplate2!C1882="","",SPtemplate2!C1882)</f>
        <v/>
      </c>
      <c r="D1882" s="94" t="str">
        <f>IF(SPtemplate2!D1882="","", SPtemplate2!D1882)</f>
        <v/>
      </c>
      <c r="E1882" s="94" t="str">
        <f>IF(SPtemplate2!E1882="","",SPtemplate2!E1882)</f>
        <v/>
      </c>
      <c r="F1882" s="94" t="s">
        <v>114</v>
      </c>
      <c r="G1882" s="94" t="str">
        <f>IF(SPtemplate2!C1882="","",SPtemplate2!C1882)</f>
        <v/>
      </c>
    </row>
    <row r="1883" spans="1:7" x14ac:dyDescent="0.25">
      <c r="A1883" s="94" t="str">
        <f>IF(SPtemplate2!A1883="","",SPtemplate2!A1883)</f>
        <v/>
      </c>
      <c r="B1883" s="94" t="str">
        <f>IF(SPtemplate2!G1883="","",SPtemplate2!G1883)</f>
        <v/>
      </c>
      <c r="C1883" s="94" t="str">
        <f>IF(SPtemplate2!C1883="","",SPtemplate2!C1883)</f>
        <v/>
      </c>
      <c r="D1883" s="94" t="str">
        <f>IF(SPtemplate2!D1883="","", SPtemplate2!D1883)</f>
        <v/>
      </c>
      <c r="E1883" s="94" t="str">
        <f>IF(SPtemplate2!E1883="","",SPtemplate2!E1883)</f>
        <v/>
      </c>
      <c r="F1883" s="94" t="s">
        <v>114</v>
      </c>
      <c r="G1883" s="94" t="str">
        <f>IF(SPtemplate2!C1883="","",SPtemplate2!C1883)</f>
        <v/>
      </c>
    </row>
    <row r="1884" spans="1:7" x14ac:dyDescent="0.25">
      <c r="A1884" s="94" t="str">
        <f>IF(SPtemplate2!A1884="","",SPtemplate2!A1884)</f>
        <v/>
      </c>
      <c r="B1884" s="94" t="str">
        <f>IF(SPtemplate2!G1884="","",SPtemplate2!G1884)</f>
        <v/>
      </c>
      <c r="C1884" s="94" t="str">
        <f>IF(SPtemplate2!C1884="","",SPtemplate2!C1884)</f>
        <v/>
      </c>
      <c r="D1884" s="94" t="str">
        <f>IF(SPtemplate2!D1884="","", SPtemplate2!D1884)</f>
        <v/>
      </c>
      <c r="E1884" s="94" t="str">
        <f>IF(SPtemplate2!E1884="","",SPtemplate2!E1884)</f>
        <v/>
      </c>
      <c r="F1884" s="94" t="s">
        <v>114</v>
      </c>
      <c r="G1884" s="94" t="str">
        <f>IF(SPtemplate2!C1884="","",SPtemplate2!C1884)</f>
        <v/>
      </c>
    </row>
    <row r="1885" spans="1:7" x14ac:dyDescent="0.25">
      <c r="A1885" s="94" t="str">
        <f>IF(SPtemplate2!A1885="","",SPtemplate2!A1885)</f>
        <v/>
      </c>
      <c r="B1885" s="94" t="str">
        <f>IF(SPtemplate2!G1885="","",SPtemplate2!G1885)</f>
        <v/>
      </c>
      <c r="C1885" s="94" t="str">
        <f>IF(SPtemplate2!C1885="","",SPtemplate2!C1885)</f>
        <v/>
      </c>
      <c r="D1885" s="94" t="str">
        <f>IF(SPtemplate2!D1885="","", SPtemplate2!D1885)</f>
        <v/>
      </c>
      <c r="E1885" s="94" t="str">
        <f>IF(SPtemplate2!E1885="","",SPtemplate2!E1885)</f>
        <v/>
      </c>
      <c r="F1885" s="94" t="s">
        <v>114</v>
      </c>
      <c r="G1885" s="94" t="str">
        <f>IF(SPtemplate2!C1885="","",SPtemplate2!C1885)</f>
        <v/>
      </c>
    </row>
    <row r="1886" spans="1:7" x14ac:dyDescent="0.25">
      <c r="A1886" s="94" t="str">
        <f>IF(SPtemplate2!A1886="","",SPtemplate2!A1886)</f>
        <v/>
      </c>
      <c r="B1886" s="94" t="str">
        <f>IF(SPtemplate2!G1886="","",SPtemplate2!G1886)</f>
        <v/>
      </c>
      <c r="C1886" s="94" t="str">
        <f>IF(SPtemplate2!C1886="","",SPtemplate2!C1886)</f>
        <v/>
      </c>
      <c r="D1886" s="94" t="str">
        <f>IF(SPtemplate2!D1886="","", SPtemplate2!D1886)</f>
        <v/>
      </c>
      <c r="E1886" s="94" t="str">
        <f>IF(SPtemplate2!E1886="","",SPtemplate2!E1886)</f>
        <v/>
      </c>
      <c r="F1886" s="94" t="s">
        <v>114</v>
      </c>
      <c r="G1886" s="94" t="str">
        <f>IF(SPtemplate2!C1886="","",SPtemplate2!C1886)</f>
        <v/>
      </c>
    </row>
    <row r="1887" spans="1:7" x14ac:dyDescent="0.25">
      <c r="A1887" s="94" t="str">
        <f>IF(SPtemplate2!A1887="","",SPtemplate2!A1887)</f>
        <v/>
      </c>
      <c r="B1887" s="94" t="str">
        <f>IF(SPtemplate2!G1887="","",SPtemplate2!G1887)</f>
        <v/>
      </c>
      <c r="C1887" s="94" t="str">
        <f>IF(SPtemplate2!C1887="","",SPtemplate2!C1887)</f>
        <v/>
      </c>
      <c r="D1887" s="94" t="str">
        <f>IF(SPtemplate2!D1887="","", SPtemplate2!D1887)</f>
        <v/>
      </c>
      <c r="E1887" s="94" t="str">
        <f>IF(SPtemplate2!E1887="","",SPtemplate2!E1887)</f>
        <v/>
      </c>
      <c r="F1887" s="94" t="s">
        <v>114</v>
      </c>
      <c r="G1887" s="94" t="str">
        <f>IF(SPtemplate2!C1887="","",SPtemplate2!C1887)</f>
        <v/>
      </c>
    </row>
    <row r="1888" spans="1:7" x14ac:dyDescent="0.25">
      <c r="A1888" s="94" t="str">
        <f>IF(SPtemplate2!A1888="","",SPtemplate2!A1888)</f>
        <v/>
      </c>
      <c r="B1888" s="94" t="str">
        <f>IF(SPtemplate2!G1888="","",SPtemplate2!G1888)</f>
        <v/>
      </c>
      <c r="C1888" s="94" t="str">
        <f>IF(SPtemplate2!C1888="","",SPtemplate2!C1888)</f>
        <v/>
      </c>
      <c r="D1888" s="94" t="str">
        <f>IF(SPtemplate2!D1888="","", SPtemplate2!D1888)</f>
        <v/>
      </c>
      <c r="E1888" s="94" t="str">
        <f>IF(SPtemplate2!E1888="","",SPtemplate2!E1888)</f>
        <v/>
      </c>
      <c r="F1888" s="94" t="s">
        <v>114</v>
      </c>
      <c r="G1888" s="94" t="str">
        <f>IF(SPtemplate2!C1888="","",SPtemplate2!C1888)</f>
        <v/>
      </c>
    </row>
    <row r="1889" spans="1:7" x14ac:dyDescent="0.25">
      <c r="A1889" s="94" t="str">
        <f>IF(SPtemplate2!A1889="","",SPtemplate2!A1889)</f>
        <v/>
      </c>
      <c r="B1889" s="94" t="str">
        <f>IF(SPtemplate2!G1889="","",SPtemplate2!G1889)</f>
        <v/>
      </c>
      <c r="C1889" s="94" t="str">
        <f>IF(SPtemplate2!C1889="","",SPtemplate2!C1889)</f>
        <v/>
      </c>
      <c r="D1889" s="94" t="str">
        <f>IF(SPtemplate2!D1889="","", SPtemplate2!D1889)</f>
        <v/>
      </c>
      <c r="E1889" s="94" t="str">
        <f>IF(SPtemplate2!E1889="","",SPtemplate2!E1889)</f>
        <v/>
      </c>
      <c r="F1889" s="94" t="s">
        <v>114</v>
      </c>
      <c r="G1889" s="94" t="str">
        <f>IF(SPtemplate2!C1889="","",SPtemplate2!C1889)</f>
        <v/>
      </c>
    </row>
    <row r="1890" spans="1:7" x14ac:dyDescent="0.25">
      <c r="A1890" s="94" t="str">
        <f>IF(SPtemplate2!A1890="","",SPtemplate2!A1890)</f>
        <v/>
      </c>
      <c r="B1890" s="94" t="str">
        <f>IF(SPtemplate2!G1890="","",SPtemplate2!G1890)</f>
        <v/>
      </c>
      <c r="C1890" s="94" t="str">
        <f>IF(SPtemplate2!C1890="","",SPtemplate2!C1890)</f>
        <v/>
      </c>
      <c r="D1890" s="94" t="str">
        <f>IF(SPtemplate2!D1890="","", SPtemplate2!D1890)</f>
        <v/>
      </c>
      <c r="E1890" s="94" t="str">
        <f>IF(SPtemplate2!E1890="","",SPtemplate2!E1890)</f>
        <v/>
      </c>
      <c r="F1890" s="94" t="s">
        <v>114</v>
      </c>
      <c r="G1890" s="94" t="str">
        <f>IF(SPtemplate2!C1890="","",SPtemplate2!C1890)</f>
        <v/>
      </c>
    </row>
    <row r="1891" spans="1:7" x14ac:dyDescent="0.25">
      <c r="A1891" s="94" t="str">
        <f>IF(SPtemplate2!A1891="","",SPtemplate2!A1891)</f>
        <v/>
      </c>
      <c r="B1891" s="94" t="str">
        <f>IF(SPtemplate2!G1891="","",SPtemplate2!G1891)</f>
        <v/>
      </c>
      <c r="C1891" s="94" t="str">
        <f>IF(SPtemplate2!C1891="","",SPtemplate2!C1891)</f>
        <v/>
      </c>
      <c r="D1891" s="94" t="str">
        <f>IF(SPtemplate2!D1891="","", SPtemplate2!D1891)</f>
        <v/>
      </c>
      <c r="E1891" s="94" t="str">
        <f>IF(SPtemplate2!E1891="","",SPtemplate2!E1891)</f>
        <v/>
      </c>
      <c r="F1891" s="94" t="s">
        <v>114</v>
      </c>
      <c r="G1891" s="94" t="str">
        <f>IF(SPtemplate2!C1891="","",SPtemplate2!C1891)</f>
        <v/>
      </c>
    </row>
    <row r="1892" spans="1:7" x14ac:dyDescent="0.25">
      <c r="A1892" s="94" t="str">
        <f>IF(SPtemplate2!A1892="","",SPtemplate2!A1892)</f>
        <v/>
      </c>
      <c r="B1892" s="94" t="str">
        <f>IF(SPtemplate2!G1892="","",SPtemplate2!G1892)</f>
        <v/>
      </c>
      <c r="C1892" s="94" t="str">
        <f>IF(SPtemplate2!C1892="","",SPtemplate2!C1892)</f>
        <v/>
      </c>
      <c r="D1892" s="94" t="str">
        <f>IF(SPtemplate2!D1892="","", SPtemplate2!D1892)</f>
        <v/>
      </c>
      <c r="E1892" s="94" t="str">
        <f>IF(SPtemplate2!E1892="","",SPtemplate2!E1892)</f>
        <v/>
      </c>
      <c r="F1892" s="94" t="s">
        <v>114</v>
      </c>
      <c r="G1892" s="94" t="str">
        <f>IF(SPtemplate2!C1892="","",SPtemplate2!C1892)</f>
        <v/>
      </c>
    </row>
    <row r="1893" spans="1:7" x14ac:dyDescent="0.25">
      <c r="A1893" s="94" t="str">
        <f>IF(SPtemplate2!A1893="","",SPtemplate2!A1893)</f>
        <v/>
      </c>
      <c r="B1893" s="94" t="str">
        <f>IF(SPtemplate2!G1893="","",SPtemplate2!G1893)</f>
        <v/>
      </c>
      <c r="C1893" s="94" t="str">
        <f>IF(SPtemplate2!C1893="","",SPtemplate2!C1893)</f>
        <v/>
      </c>
      <c r="D1893" s="94" t="str">
        <f>IF(SPtemplate2!D1893="","", SPtemplate2!D1893)</f>
        <v/>
      </c>
      <c r="E1893" s="94" t="str">
        <f>IF(SPtemplate2!E1893="","",SPtemplate2!E1893)</f>
        <v/>
      </c>
      <c r="F1893" s="94" t="s">
        <v>114</v>
      </c>
      <c r="G1893" s="94" t="str">
        <f>IF(SPtemplate2!C1893="","",SPtemplate2!C1893)</f>
        <v/>
      </c>
    </row>
    <row r="1894" spans="1:7" x14ac:dyDescent="0.25">
      <c r="A1894" s="94" t="str">
        <f>IF(SPtemplate2!A1894="","",SPtemplate2!A1894)</f>
        <v/>
      </c>
      <c r="B1894" s="94" t="str">
        <f>IF(SPtemplate2!G1894="","",SPtemplate2!G1894)</f>
        <v/>
      </c>
      <c r="C1894" s="94" t="str">
        <f>IF(SPtemplate2!C1894="","",SPtemplate2!C1894)</f>
        <v/>
      </c>
      <c r="D1894" s="94" t="str">
        <f>IF(SPtemplate2!D1894="","", SPtemplate2!D1894)</f>
        <v/>
      </c>
      <c r="E1894" s="94" t="str">
        <f>IF(SPtemplate2!E1894="","",SPtemplate2!E1894)</f>
        <v/>
      </c>
      <c r="F1894" s="94" t="s">
        <v>114</v>
      </c>
      <c r="G1894" s="94" t="str">
        <f>IF(SPtemplate2!C1894="","",SPtemplate2!C1894)</f>
        <v/>
      </c>
    </row>
    <row r="1895" spans="1:7" x14ac:dyDescent="0.25">
      <c r="A1895" s="94" t="str">
        <f>IF(SPtemplate2!A1895="","",SPtemplate2!A1895)</f>
        <v/>
      </c>
      <c r="B1895" s="94" t="str">
        <f>IF(SPtemplate2!G1895="","",SPtemplate2!G1895)</f>
        <v/>
      </c>
      <c r="C1895" s="94" t="str">
        <f>IF(SPtemplate2!C1895="","",SPtemplate2!C1895)</f>
        <v/>
      </c>
      <c r="D1895" s="94" t="str">
        <f>IF(SPtemplate2!D1895="","", SPtemplate2!D1895)</f>
        <v/>
      </c>
      <c r="E1895" s="94" t="str">
        <f>IF(SPtemplate2!E1895="","",SPtemplate2!E1895)</f>
        <v/>
      </c>
      <c r="F1895" s="94" t="s">
        <v>114</v>
      </c>
      <c r="G1895" s="94" t="str">
        <f>IF(SPtemplate2!C1895="","",SPtemplate2!C1895)</f>
        <v/>
      </c>
    </row>
    <row r="1896" spans="1:7" x14ac:dyDescent="0.25">
      <c r="A1896" s="94" t="str">
        <f>IF(SPtemplate2!A1896="","",SPtemplate2!A1896)</f>
        <v/>
      </c>
      <c r="B1896" s="94" t="str">
        <f>IF(SPtemplate2!G1896="","",SPtemplate2!G1896)</f>
        <v/>
      </c>
      <c r="C1896" s="94" t="str">
        <f>IF(SPtemplate2!C1896="","",SPtemplate2!C1896)</f>
        <v/>
      </c>
      <c r="D1896" s="94" t="str">
        <f>IF(SPtemplate2!D1896="","", SPtemplate2!D1896)</f>
        <v/>
      </c>
      <c r="E1896" s="94" t="str">
        <f>IF(SPtemplate2!E1896="","",SPtemplate2!E1896)</f>
        <v/>
      </c>
      <c r="F1896" s="94" t="s">
        <v>114</v>
      </c>
      <c r="G1896" s="94" t="str">
        <f>IF(SPtemplate2!C1896="","",SPtemplate2!C1896)</f>
        <v/>
      </c>
    </row>
    <row r="1897" spans="1:7" x14ac:dyDescent="0.25">
      <c r="A1897" s="94" t="str">
        <f>IF(SPtemplate2!A1897="","",SPtemplate2!A1897)</f>
        <v/>
      </c>
      <c r="B1897" s="94" t="str">
        <f>IF(SPtemplate2!G1897="","",SPtemplate2!G1897)</f>
        <v/>
      </c>
      <c r="C1897" s="94" t="str">
        <f>IF(SPtemplate2!C1897="","",SPtemplate2!C1897)</f>
        <v/>
      </c>
      <c r="D1897" s="94" t="str">
        <f>IF(SPtemplate2!D1897="","", SPtemplate2!D1897)</f>
        <v/>
      </c>
      <c r="E1897" s="94" t="str">
        <f>IF(SPtemplate2!E1897="","",SPtemplate2!E1897)</f>
        <v/>
      </c>
      <c r="F1897" s="94" t="s">
        <v>114</v>
      </c>
      <c r="G1897" s="94" t="str">
        <f>IF(SPtemplate2!C1897="","",SPtemplate2!C1897)</f>
        <v/>
      </c>
    </row>
    <row r="1898" spans="1:7" x14ac:dyDescent="0.25">
      <c r="A1898" s="94" t="str">
        <f>IF(SPtemplate2!A1898="","",SPtemplate2!A1898)</f>
        <v/>
      </c>
      <c r="B1898" s="94" t="str">
        <f>IF(SPtemplate2!G1898="","",SPtemplate2!G1898)</f>
        <v/>
      </c>
      <c r="C1898" s="94" t="str">
        <f>IF(SPtemplate2!C1898="","",SPtemplate2!C1898)</f>
        <v/>
      </c>
      <c r="D1898" s="94" t="str">
        <f>IF(SPtemplate2!D1898="","", SPtemplate2!D1898)</f>
        <v/>
      </c>
      <c r="E1898" s="94" t="str">
        <f>IF(SPtemplate2!E1898="","",SPtemplate2!E1898)</f>
        <v/>
      </c>
      <c r="F1898" s="94" t="s">
        <v>114</v>
      </c>
      <c r="G1898" s="94" t="str">
        <f>IF(SPtemplate2!C1898="","",SPtemplate2!C1898)</f>
        <v/>
      </c>
    </row>
    <row r="1899" spans="1:7" x14ac:dyDescent="0.25">
      <c r="A1899" s="94" t="str">
        <f>IF(SPtemplate2!A1899="","",SPtemplate2!A1899)</f>
        <v/>
      </c>
      <c r="B1899" s="94" t="str">
        <f>IF(SPtemplate2!G1899="","",SPtemplate2!G1899)</f>
        <v/>
      </c>
      <c r="C1899" s="94" t="str">
        <f>IF(SPtemplate2!C1899="","",SPtemplate2!C1899)</f>
        <v/>
      </c>
      <c r="D1899" s="94" t="str">
        <f>IF(SPtemplate2!D1899="","", SPtemplate2!D1899)</f>
        <v/>
      </c>
      <c r="E1899" s="94" t="str">
        <f>IF(SPtemplate2!E1899="","",SPtemplate2!E1899)</f>
        <v/>
      </c>
      <c r="F1899" s="94" t="s">
        <v>114</v>
      </c>
      <c r="G1899" s="94" t="str">
        <f>IF(SPtemplate2!C1899="","",SPtemplate2!C1899)</f>
        <v/>
      </c>
    </row>
    <row r="1900" spans="1:7" x14ac:dyDescent="0.25">
      <c r="A1900" s="94" t="str">
        <f>IF(SPtemplate2!A1900="","",SPtemplate2!A1900)</f>
        <v/>
      </c>
      <c r="B1900" s="94" t="str">
        <f>IF(SPtemplate2!G1900="","",SPtemplate2!G1900)</f>
        <v/>
      </c>
      <c r="C1900" s="94" t="str">
        <f>IF(SPtemplate2!C1900="","",SPtemplate2!C1900)</f>
        <v/>
      </c>
      <c r="D1900" s="94" t="str">
        <f>IF(SPtemplate2!D1900="","", SPtemplate2!D1900)</f>
        <v/>
      </c>
      <c r="E1900" s="94" t="str">
        <f>IF(SPtemplate2!E1900="","",SPtemplate2!E1900)</f>
        <v/>
      </c>
      <c r="F1900" s="94" t="s">
        <v>114</v>
      </c>
      <c r="G1900" s="94" t="str">
        <f>IF(SPtemplate2!C1900="","",SPtemplate2!C1900)</f>
        <v/>
      </c>
    </row>
    <row r="1901" spans="1:7" x14ac:dyDescent="0.25">
      <c r="A1901" s="94" t="str">
        <f>IF(SPtemplate2!A1901="","",SPtemplate2!A1901)</f>
        <v/>
      </c>
      <c r="B1901" s="94" t="str">
        <f>IF(SPtemplate2!G1901="","",SPtemplate2!G1901)</f>
        <v/>
      </c>
      <c r="C1901" s="94" t="str">
        <f>IF(SPtemplate2!C1901="","",SPtemplate2!C1901)</f>
        <v/>
      </c>
      <c r="D1901" s="94" t="str">
        <f>IF(SPtemplate2!D1901="","", SPtemplate2!D1901)</f>
        <v/>
      </c>
      <c r="E1901" s="94" t="str">
        <f>IF(SPtemplate2!E1901="","",SPtemplate2!E1901)</f>
        <v/>
      </c>
      <c r="F1901" s="94" t="s">
        <v>114</v>
      </c>
      <c r="G1901" s="94" t="str">
        <f>IF(SPtemplate2!C1901="","",SPtemplate2!C1901)</f>
        <v/>
      </c>
    </row>
    <row r="1902" spans="1:7" x14ac:dyDescent="0.25">
      <c r="A1902" s="94" t="str">
        <f>IF(SPtemplate2!A1902="","",SPtemplate2!A1902)</f>
        <v/>
      </c>
      <c r="B1902" s="94" t="str">
        <f>IF(SPtemplate2!G1902="","",SPtemplate2!G1902)</f>
        <v/>
      </c>
      <c r="C1902" s="94" t="str">
        <f>IF(SPtemplate2!C1902="","",SPtemplate2!C1902)</f>
        <v/>
      </c>
      <c r="D1902" s="94" t="str">
        <f>IF(SPtemplate2!D1902="","", SPtemplate2!D1902)</f>
        <v/>
      </c>
      <c r="E1902" s="94" t="str">
        <f>IF(SPtemplate2!E1902="","",SPtemplate2!E1902)</f>
        <v/>
      </c>
      <c r="F1902" s="94" t="s">
        <v>114</v>
      </c>
      <c r="G1902" s="94" t="str">
        <f>IF(SPtemplate2!C1902="","",SPtemplate2!C1902)</f>
        <v/>
      </c>
    </row>
    <row r="1903" spans="1:7" x14ac:dyDescent="0.25">
      <c r="A1903" s="94" t="str">
        <f>IF(SPtemplate2!A1903="","",SPtemplate2!A1903)</f>
        <v/>
      </c>
      <c r="B1903" s="94" t="str">
        <f>IF(SPtemplate2!G1903="","",SPtemplate2!G1903)</f>
        <v/>
      </c>
      <c r="C1903" s="94" t="str">
        <f>IF(SPtemplate2!C1903="","",SPtemplate2!C1903)</f>
        <v/>
      </c>
      <c r="D1903" s="94" t="str">
        <f>IF(SPtemplate2!D1903="","", SPtemplate2!D1903)</f>
        <v/>
      </c>
      <c r="E1903" s="94" t="str">
        <f>IF(SPtemplate2!E1903="","",SPtemplate2!E1903)</f>
        <v/>
      </c>
      <c r="F1903" s="94" t="s">
        <v>114</v>
      </c>
      <c r="G1903" s="94" t="str">
        <f>IF(SPtemplate2!C1903="","",SPtemplate2!C1903)</f>
        <v/>
      </c>
    </row>
    <row r="1904" spans="1:7" x14ac:dyDescent="0.25">
      <c r="A1904" s="94" t="str">
        <f>IF(SPtemplate2!A1904="","",SPtemplate2!A1904)</f>
        <v/>
      </c>
      <c r="B1904" s="94" t="str">
        <f>IF(SPtemplate2!G1904="","",SPtemplate2!G1904)</f>
        <v/>
      </c>
      <c r="C1904" s="94" t="str">
        <f>IF(SPtemplate2!C1904="","",SPtemplate2!C1904)</f>
        <v/>
      </c>
      <c r="D1904" s="94" t="str">
        <f>IF(SPtemplate2!D1904="","", SPtemplate2!D1904)</f>
        <v/>
      </c>
      <c r="E1904" s="94" t="str">
        <f>IF(SPtemplate2!E1904="","",SPtemplate2!E1904)</f>
        <v/>
      </c>
      <c r="F1904" s="94" t="s">
        <v>114</v>
      </c>
      <c r="G1904" s="94" t="str">
        <f>IF(SPtemplate2!C1904="","",SPtemplate2!C1904)</f>
        <v/>
      </c>
    </row>
    <row r="1905" spans="1:7" x14ac:dyDescent="0.25">
      <c r="A1905" s="94" t="str">
        <f>IF(SPtemplate2!A1905="","",SPtemplate2!A1905)</f>
        <v/>
      </c>
      <c r="B1905" s="94" t="str">
        <f>IF(SPtemplate2!G1905="","",SPtemplate2!G1905)</f>
        <v/>
      </c>
      <c r="C1905" s="94" t="str">
        <f>IF(SPtemplate2!C1905="","",SPtemplate2!C1905)</f>
        <v/>
      </c>
      <c r="D1905" s="94" t="str">
        <f>IF(SPtemplate2!D1905="","", SPtemplate2!D1905)</f>
        <v/>
      </c>
      <c r="E1905" s="94" t="str">
        <f>IF(SPtemplate2!E1905="","",SPtemplate2!E1905)</f>
        <v/>
      </c>
      <c r="F1905" s="94" t="s">
        <v>114</v>
      </c>
      <c r="G1905" s="94" t="str">
        <f>IF(SPtemplate2!C1905="","",SPtemplate2!C1905)</f>
        <v/>
      </c>
    </row>
    <row r="1906" spans="1:7" x14ac:dyDescent="0.25">
      <c r="A1906" s="94" t="str">
        <f>IF(SPtemplate2!A1906="","",SPtemplate2!A1906)</f>
        <v/>
      </c>
      <c r="B1906" s="94" t="str">
        <f>IF(SPtemplate2!G1906="","",SPtemplate2!G1906)</f>
        <v/>
      </c>
      <c r="C1906" s="94" t="str">
        <f>IF(SPtemplate2!C1906="","",SPtemplate2!C1906)</f>
        <v/>
      </c>
      <c r="D1906" s="94" t="str">
        <f>IF(SPtemplate2!D1906="","", SPtemplate2!D1906)</f>
        <v/>
      </c>
      <c r="E1906" s="94" t="str">
        <f>IF(SPtemplate2!E1906="","",SPtemplate2!E1906)</f>
        <v/>
      </c>
      <c r="F1906" s="94" t="s">
        <v>114</v>
      </c>
      <c r="G1906" s="94" t="str">
        <f>IF(SPtemplate2!C1906="","",SPtemplate2!C1906)</f>
        <v/>
      </c>
    </row>
    <row r="1907" spans="1:7" x14ac:dyDescent="0.25">
      <c r="A1907" s="94" t="str">
        <f>IF(SPtemplate2!A1907="","",SPtemplate2!A1907)</f>
        <v/>
      </c>
      <c r="B1907" s="94" t="str">
        <f>IF(SPtemplate2!G1907="","",SPtemplate2!G1907)</f>
        <v/>
      </c>
      <c r="C1907" s="94" t="str">
        <f>IF(SPtemplate2!C1907="","",SPtemplate2!C1907)</f>
        <v/>
      </c>
      <c r="D1907" s="94" t="str">
        <f>IF(SPtemplate2!D1907="","", SPtemplate2!D1907)</f>
        <v/>
      </c>
      <c r="E1907" s="94" t="str">
        <f>IF(SPtemplate2!E1907="","",SPtemplate2!E1907)</f>
        <v/>
      </c>
      <c r="F1907" s="94" t="s">
        <v>114</v>
      </c>
      <c r="G1907" s="94" t="str">
        <f>IF(SPtemplate2!C1907="","",SPtemplate2!C1907)</f>
        <v/>
      </c>
    </row>
    <row r="1908" spans="1:7" x14ac:dyDescent="0.25">
      <c r="A1908" s="94" t="str">
        <f>IF(SPtemplate2!A1908="","",SPtemplate2!A1908)</f>
        <v/>
      </c>
      <c r="B1908" s="94" t="str">
        <f>IF(SPtemplate2!G1908="","",SPtemplate2!G1908)</f>
        <v/>
      </c>
      <c r="C1908" s="94" t="str">
        <f>IF(SPtemplate2!C1908="","",SPtemplate2!C1908)</f>
        <v/>
      </c>
      <c r="D1908" s="94" t="str">
        <f>IF(SPtemplate2!D1908="","", SPtemplate2!D1908)</f>
        <v/>
      </c>
      <c r="E1908" s="94" t="str">
        <f>IF(SPtemplate2!E1908="","",SPtemplate2!E1908)</f>
        <v/>
      </c>
      <c r="F1908" s="94" t="s">
        <v>114</v>
      </c>
      <c r="G1908" s="94" t="str">
        <f>IF(SPtemplate2!C1908="","",SPtemplate2!C1908)</f>
        <v/>
      </c>
    </row>
    <row r="1909" spans="1:7" x14ac:dyDescent="0.25">
      <c r="A1909" s="94" t="str">
        <f>IF(SPtemplate2!A1909="","",SPtemplate2!A1909)</f>
        <v/>
      </c>
      <c r="B1909" s="94" t="str">
        <f>IF(SPtemplate2!G1909="","",SPtemplate2!G1909)</f>
        <v/>
      </c>
      <c r="C1909" s="94" t="str">
        <f>IF(SPtemplate2!C1909="","",SPtemplate2!C1909)</f>
        <v/>
      </c>
      <c r="D1909" s="94" t="str">
        <f>IF(SPtemplate2!D1909="","", SPtemplate2!D1909)</f>
        <v/>
      </c>
      <c r="E1909" s="94" t="str">
        <f>IF(SPtemplate2!E1909="","",SPtemplate2!E1909)</f>
        <v/>
      </c>
      <c r="F1909" s="94" t="s">
        <v>114</v>
      </c>
      <c r="G1909" s="94" t="str">
        <f>IF(SPtemplate2!C1909="","",SPtemplate2!C1909)</f>
        <v/>
      </c>
    </row>
    <row r="1910" spans="1:7" x14ac:dyDescent="0.25">
      <c r="A1910" s="94" t="str">
        <f>IF(SPtemplate2!A1910="","",SPtemplate2!A1910)</f>
        <v/>
      </c>
      <c r="B1910" s="94" t="str">
        <f>IF(SPtemplate2!G1910="","",SPtemplate2!G1910)</f>
        <v/>
      </c>
      <c r="C1910" s="94" t="str">
        <f>IF(SPtemplate2!C1910="","",SPtemplate2!C1910)</f>
        <v/>
      </c>
      <c r="D1910" s="94" t="str">
        <f>IF(SPtemplate2!D1910="","", SPtemplate2!D1910)</f>
        <v/>
      </c>
      <c r="E1910" s="94" t="str">
        <f>IF(SPtemplate2!E1910="","",SPtemplate2!E1910)</f>
        <v/>
      </c>
      <c r="F1910" s="94" t="s">
        <v>114</v>
      </c>
      <c r="G1910" s="94" t="str">
        <f>IF(SPtemplate2!C1910="","",SPtemplate2!C1910)</f>
        <v/>
      </c>
    </row>
    <row r="1911" spans="1:7" x14ac:dyDescent="0.25">
      <c r="A1911" s="94" t="str">
        <f>IF(SPtemplate2!A1911="","",SPtemplate2!A1911)</f>
        <v/>
      </c>
      <c r="B1911" s="94" t="str">
        <f>IF(SPtemplate2!G1911="","",SPtemplate2!G1911)</f>
        <v/>
      </c>
      <c r="C1911" s="94" t="str">
        <f>IF(SPtemplate2!C1911="","",SPtemplate2!C1911)</f>
        <v/>
      </c>
      <c r="D1911" s="94" t="str">
        <f>IF(SPtemplate2!D1911="","", SPtemplate2!D1911)</f>
        <v/>
      </c>
      <c r="E1911" s="94" t="str">
        <f>IF(SPtemplate2!E1911="","",SPtemplate2!E1911)</f>
        <v/>
      </c>
      <c r="F1911" s="94" t="s">
        <v>114</v>
      </c>
      <c r="G1911" s="94" t="str">
        <f>IF(SPtemplate2!C1911="","",SPtemplate2!C1911)</f>
        <v/>
      </c>
    </row>
    <row r="1912" spans="1:7" x14ac:dyDescent="0.25">
      <c r="A1912" s="94" t="str">
        <f>IF(SPtemplate2!A1912="","",SPtemplate2!A1912)</f>
        <v/>
      </c>
      <c r="B1912" s="94" t="str">
        <f>IF(SPtemplate2!G1912="","",SPtemplate2!G1912)</f>
        <v/>
      </c>
      <c r="C1912" s="94" t="str">
        <f>IF(SPtemplate2!C1912="","",SPtemplate2!C1912)</f>
        <v/>
      </c>
      <c r="D1912" s="94" t="str">
        <f>IF(SPtemplate2!D1912="","", SPtemplate2!D1912)</f>
        <v/>
      </c>
      <c r="E1912" s="94" t="str">
        <f>IF(SPtemplate2!E1912="","",SPtemplate2!E1912)</f>
        <v/>
      </c>
      <c r="F1912" s="94" t="s">
        <v>114</v>
      </c>
      <c r="G1912" s="94" t="str">
        <f>IF(SPtemplate2!C1912="","",SPtemplate2!C1912)</f>
        <v/>
      </c>
    </row>
    <row r="1913" spans="1:7" x14ac:dyDescent="0.25">
      <c r="A1913" s="94" t="str">
        <f>IF(SPtemplate2!A1913="","",SPtemplate2!A1913)</f>
        <v/>
      </c>
      <c r="B1913" s="94" t="str">
        <f>IF(SPtemplate2!G1913="","",SPtemplate2!G1913)</f>
        <v/>
      </c>
      <c r="C1913" s="94" t="str">
        <f>IF(SPtemplate2!C1913="","",SPtemplate2!C1913)</f>
        <v/>
      </c>
      <c r="D1913" s="94" t="str">
        <f>IF(SPtemplate2!D1913="","", SPtemplate2!D1913)</f>
        <v/>
      </c>
      <c r="E1913" s="94" t="str">
        <f>IF(SPtemplate2!E1913="","",SPtemplate2!E1913)</f>
        <v/>
      </c>
      <c r="F1913" s="94" t="s">
        <v>114</v>
      </c>
      <c r="G1913" s="94" t="str">
        <f>IF(SPtemplate2!C1913="","",SPtemplate2!C1913)</f>
        <v/>
      </c>
    </row>
    <row r="1914" spans="1:7" x14ac:dyDescent="0.25">
      <c r="A1914" s="94" t="str">
        <f>IF(SPtemplate2!A1914="","",SPtemplate2!A1914)</f>
        <v/>
      </c>
      <c r="B1914" s="94" t="str">
        <f>IF(SPtemplate2!G1914="","",SPtemplate2!G1914)</f>
        <v/>
      </c>
      <c r="C1914" s="94" t="str">
        <f>IF(SPtemplate2!C1914="","",SPtemplate2!C1914)</f>
        <v/>
      </c>
      <c r="D1914" s="94" t="str">
        <f>IF(SPtemplate2!D1914="","", SPtemplate2!D1914)</f>
        <v/>
      </c>
      <c r="E1914" s="94" t="str">
        <f>IF(SPtemplate2!E1914="","",SPtemplate2!E1914)</f>
        <v/>
      </c>
      <c r="F1914" s="94" t="s">
        <v>114</v>
      </c>
      <c r="G1914" s="94" t="str">
        <f>IF(SPtemplate2!C1914="","",SPtemplate2!C1914)</f>
        <v/>
      </c>
    </row>
    <row r="1915" spans="1:7" x14ac:dyDescent="0.25">
      <c r="A1915" s="94" t="str">
        <f>IF(SPtemplate2!A1915="","",SPtemplate2!A1915)</f>
        <v/>
      </c>
      <c r="B1915" s="94" t="str">
        <f>IF(SPtemplate2!G1915="","",SPtemplate2!G1915)</f>
        <v/>
      </c>
      <c r="C1915" s="94" t="str">
        <f>IF(SPtemplate2!C1915="","",SPtemplate2!C1915)</f>
        <v/>
      </c>
      <c r="D1915" s="94" t="str">
        <f>IF(SPtemplate2!D1915="","", SPtemplate2!D1915)</f>
        <v/>
      </c>
      <c r="E1915" s="94" t="str">
        <f>IF(SPtemplate2!E1915="","",SPtemplate2!E1915)</f>
        <v/>
      </c>
      <c r="F1915" s="94" t="s">
        <v>114</v>
      </c>
      <c r="G1915" s="94" t="str">
        <f>IF(SPtemplate2!C1915="","",SPtemplate2!C1915)</f>
        <v/>
      </c>
    </row>
    <row r="1916" spans="1:7" x14ac:dyDescent="0.25">
      <c r="A1916" s="94" t="str">
        <f>IF(SPtemplate2!A1916="","",SPtemplate2!A1916)</f>
        <v/>
      </c>
      <c r="B1916" s="94" t="str">
        <f>IF(SPtemplate2!G1916="","",SPtemplate2!G1916)</f>
        <v/>
      </c>
      <c r="C1916" s="94" t="str">
        <f>IF(SPtemplate2!C1916="","",SPtemplate2!C1916)</f>
        <v/>
      </c>
      <c r="D1916" s="94" t="str">
        <f>IF(SPtemplate2!D1916="","", SPtemplate2!D1916)</f>
        <v/>
      </c>
      <c r="E1916" s="94" t="str">
        <f>IF(SPtemplate2!E1916="","",SPtemplate2!E1916)</f>
        <v/>
      </c>
      <c r="F1916" s="94" t="s">
        <v>114</v>
      </c>
      <c r="G1916" s="94" t="str">
        <f>IF(SPtemplate2!C1916="","",SPtemplate2!C1916)</f>
        <v/>
      </c>
    </row>
    <row r="1917" spans="1:7" x14ac:dyDescent="0.25">
      <c r="A1917" s="94" t="str">
        <f>IF(SPtemplate2!A1917="","",SPtemplate2!A1917)</f>
        <v/>
      </c>
      <c r="B1917" s="94" t="str">
        <f>IF(SPtemplate2!G1917="","",SPtemplate2!G1917)</f>
        <v/>
      </c>
      <c r="C1917" s="94" t="str">
        <f>IF(SPtemplate2!C1917="","",SPtemplate2!C1917)</f>
        <v/>
      </c>
      <c r="D1917" s="94" t="str">
        <f>IF(SPtemplate2!D1917="","", SPtemplate2!D1917)</f>
        <v/>
      </c>
      <c r="E1917" s="94" t="str">
        <f>IF(SPtemplate2!E1917="","",SPtemplate2!E1917)</f>
        <v/>
      </c>
      <c r="F1917" s="94" t="s">
        <v>114</v>
      </c>
      <c r="G1917" s="94" t="str">
        <f>IF(SPtemplate2!C1917="","",SPtemplate2!C1917)</f>
        <v/>
      </c>
    </row>
    <row r="1918" spans="1:7" x14ac:dyDescent="0.25">
      <c r="A1918" s="94" t="str">
        <f>IF(SPtemplate2!A1918="","",SPtemplate2!A1918)</f>
        <v/>
      </c>
      <c r="B1918" s="94" t="str">
        <f>IF(SPtemplate2!G1918="","",SPtemplate2!G1918)</f>
        <v/>
      </c>
      <c r="C1918" s="94" t="str">
        <f>IF(SPtemplate2!C1918="","",SPtemplate2!C1918)</f>
        <v/>
      </c>
      <c r="D1918" s="94" t="str">
        <f>IF(SPtemplate2!D1918="","", SPtemplate2!D1918)</f>
        <v/>
      </c>
      <c r="E1918" s="94" t="str">
        <f>IF(SPtemplate2!E1918="","",SPtemplate2!E1918)</f>
        <v/>
      </c>
      <c r="F1918" s="94" t="s">
        <v>114</v>
      </c>
      <c r="G1918" s="94" t="str">
        <f>IF(SPtemplate2!C1918="","",SPtemplate2!C1918)</f>
        <v/>
      </c>
    </row>
    <row r="1919" spans="1:7" x14ac:dyDescent="0.25">
      <c r="A1919" s="94" t="str">
        <f>IF(SPtemplate2!A1919="","",SPtemplate2!A1919)</f>
        <v/>
      </c>
      <c r="B1919" s="94" t="str">
        <f>IF(SPtemplate2!G1919="","",SPtemplate2!G1919)</f>
        <v/>
      </c>
      <c r="C1919" s="94" t="str">
        <f>IF(SPtemplate2!C1919="","",SPtemplate2!C1919)</f>
        <v/>
      </c>
      <c r="D1919" s="94" t="str">
        <f>IF(SPtemplate2!D1919="","", SPtemplate2!D1919)</f>
        <v/>
      </c>
      <c r="E1919" s="94" t="str">
        <f>IF(SPtemplate2!E1919="","",SPtemplate2!E1919)</f>
        <v/>
      </c>
      <c r="F1919" s="94" t="s">
        <v>114</v>
      </c>
      <c r="G1919" s="94" t="str">
        <f>IF(SPtemplate2!C1919="","",SPtemplate2!C1919)</f>
        <v/>
      </c>
    </row>
    <row r="1920" spans="1:7" x14ac:dyDescent="0.25">
      <c r="A1920" s="94" t="str">
        <f>IF(SPtemplate2!A1920="","",SPtemplate2!A1920)</f>
        <v/>
      </c>
      <c r="B1920" s="94" t="str">
        <f>IF(SPtemplate2!G1920="","",SPtemplate2!G1920)</f>
        <v/>
      </c>
      <c r="C1920" s="94" t="str">
        <f>IF(SPtemplate2!C1920="","",SPtemplate2!C1920)</f>
        <v/>
      </c>
      <c r="D1920" s="94" t="str">
        <f>IF(SPtemplate2!D1920="","", SPtemplate2!D1920)</f>
        <v/>
      </c>
      <c r="E1920" s="94" t="str">
        <f>IF(SPtemplate2!E1920="","",SPtemplate2!E1920)</f>
        <v/>
      </c>
      <c r="F1920" s="94" t="s">
        <v>114</v>
      </c>
      <c r="G1920" s="94" t="str">
        <f>IF(SPtemplate2!C1920="","",SPtemplate2!C1920)</f>
        <v/>
      </c>
    </row>
    <row r="1921" spans="1:7" x14ac:dyDescent="0.25">
      <c r="A1921" s="94" t="str">
        <f>IF(SPtemplate2!A1921="","",SPtemplate2!A1921)</f>
        <v/>
      </c>
      <c r="B1921" s="94" t="str">
        <f>IF(SPtemplate2!G1921="","",SPtemplate2!G1921)</f>
        <v/>
      </c>
      <c r="C1921" s="94" t="str">
        <f>IF(SPtemplate2!C1921="","",SPtemplate2!C1921)</f>
        <v/>
      </c>
      <c r="D1921" s="94" t="str">
        <f>IF(SPtemplate2!D1921="","", SPtemplate2!D1921)</f>
        <v/>
      </c>
      <c r="E1921" s="94" t="str">
        <f>IF(SPtemplate2!E1921="","",SPtemplate2!E1921)</f>
        <v/>
      </c>
      <c r="F1921" s="94" t="s">
        <v>114</v>
      </c>
      <c r="G1921" s="94" t="str">
        <f>IF(SPtemplate2!C1921="","",SPtemplate2!C1921)</f>
        <v/>
      </c>
    </row>
    <row r="1922" spans="1:7" x14ac:dyDescent="0.25">
      <c r="A1922" s="94" t="str">
        <f>IF(SPtemplate2!A1922="","",SPtemplate2!A1922)</f>
        <v/>
      </c>
      <c r="B1922" s="94" t="str">
        <f>IF(SPtemplate2!G1922="","",SPtemplate2!G1922)</f>
        <v/>
      </c>
      <c r="C1922" s="94" t="str">
        <f>IF(SPtemplate2!C1922="","",SPtemplate2!C1922)</f>
        <v/>
      </c>
      <c r="D1922" s="94" t="str">
        <f>IF(SPtemplate2!D1922="","", SPtemplate2!D1922)</f>
        <v/>
      </c>
      <c r="E1922" s="94" t="str">
        <f>IF(SPtemplate2!E1922="","",SPtemplate2!E1922)</f>
        <v/>
      </c>
      <c r="F1922" s="94" t="s">
        <v>114</v>
      </c>
      <c r="G1922" s="94" t="str">
        <f>IF(SPtemplate2!C1922="","",SPtemplate2!C1922)</f>
        <v/>
      </c>
    </row>
    <row r="1923" spans="1:7" x14ac:dyDescent="0.25">
      <c r="A1923" s="94" t="str">
        <f>IF(SPtemplate2!A1923="","",SPtemplate2!A1923)</f>
        <v/>
      </c>
      <c r="B1923" s="94" t="str">
        <f>IF(SPtemplate2!G1923="","",SPtemplate2!G1923)</f>
        <v/>
      </c>
      <c r="C1923" s="94" t="str">
        <f>IF(SPtemplate2!C1923="","",SPtemplate2!C1923)</f>
        <v/>
      </c>
      <c r="D1923" s="94" t="str">
        <f>IF(SPtemplate2!D1923="","", SPtemplate2!D1923)</f>
        <v/>
      </c>
      <c r="E1923" s="94" t="str">
        <f>IF(SPtemplate2!E1923="","",SPtemplate2!E1923)</f>
        <v/>
      </c>
      <c r="F1923" s="94" t="s">
        <v>114</v>
      </c>
      <c r="G1923" s="94" t="str">
        <f>IF(SPtemplate2!C1923="","",SPtemplate2!C1923)</f>
        <v/>
      </c>
    </row>
    <row r="1924" spans="1:7" x14ac:dyDescent="0.25">
      <c r="A1924" s="94" t="str">
        <f>IF(SPtemplate2!A1924="","",SPtemplate2!A1924)</f>
        <v/>
      </c>
      <c r="B1924" s="94" t="str">
        <f>IF(SPtemplate2!G1924="","",SPtemplate2!G1924)</f>
        <v/>
      </c>
      <c r="C1924" s="94" t="str">
        <f>IF(SPtemplate2!C1924="","",SPtemplate2!C1924)</f>
        <v/>
      </c>
      <c r="D1924" s="94" t="str">
        <f>IF(SPtemplate2!D1924="","", SPtemplate2!D1924)</f>
        <v/>
      </c>
      <c r="E1924" s="94" t="str">
        <f>IF(SPtemplate2!E1924="","",SPtemplate2!E1924)</f>
        <v/>
      </c>
      <c r="F1924" s="94" t="s">
        <v>114</v>
      </c>
      <c r="G1924" s="94" t="str">
        <f>IF(SPtemplate2!C1924="","",SPtemplate2!C1924)</f>
        <v/>
      </c>
    </row>
    <row r="1925" spans="1:7" x14ac:dyDescent="0.25">
      <c r="A1925" s="94" t="str">
        <f>IF(SPtemplate2!A1925="","",SPtemplate2!A1925)</f>
        <v/>
      </c>
      <c r="B1925" s="94" t="str">
        <f>IF(SPtemplate2!G1925="","",SPtemplate2!G1925)</f>
        <v/>
      </c>
      <c r="C1925" s="94" t="str">
        <f>IF(SPtemplate2!C1925="","",SPtemplate2!C1925)</f>
        <v/>
      </c>
      <c r="D1925" s="94" t="str">
        <f>IF(SPtemplate2!D1925="","", SPtemplate2!D1925)</f>
        <v/>
      </c>
      <c r="E1925" s="94" t="str">
        <f>IF(SPtemplate2!E1925="","",SPtemplate2!E1925)</f>
        <v/>
      </c>
      <c r="F1925" s="94" t="s">
        <v>114</v>
      </c>
      <c r="G1925" s="94" t="str">
        <f>IF(SPtemplate2!C1925="","",SPtemplate2!C1925)</f>
        <v/>
      </c>
    </row>
    <row r="1926" spans="1:7" x14ac:dyDescent="0.25">
      <c r="A1926" s="94" t="str">
        <f>IF(SPtemplate2!A1926="","",SPtemplate2!A1926)</f>
        <v/>
      </c>
      <c r="B1926" s="94" t="str">
        <f>IF(SPtemplate2!G1926="","",SPtemplate2!G1926)</f>
        <v/>
      </c>
      <c r="C1926" s="94" t="str">
        <f>IF(SPtemplate2!C1926="","",SPtemplate2!C1926)</f>
        <v/>
      </c>
      <c r="D1926" s="94" t="str">
        <f>IF(SPtemplate2!D1926="","", SPtemplate2!D1926)</f>
        <v/>
      </c>
      <c r="E1926" s="94" t="str">
        <f>IF(SPtemplate2!E1926="","",SPtemplate2!E1926)</f>
        <v/>
      </c>
      <c r="F1926" s="94" t="s">
        <v>114</v>
      </c>
      <c r="G1926" s="94" t="str">
        <f>IF(SPtemplate2!C1926="","",SPtemplate2!C1926)</f>
        <v/>
      </c>
    </row>
    <row r="1927" spans="1:7" x14ac:dyDescent="0.25">
      <c r="A1927" s="94" t="str">
        <f>IF(SPtemplate2!A1927="","",SPtemplate2!A1927)</f>
        <v/>
      </c>
      <c r="B1927" s="94" t="str">
        <f>IF(SPtemplate2!G1927="","",SPtemplate2!G1927)</f>
        <v/>
      </c>
      <c r="C1927" s="94" t="str">
        <f>IF(SPtemplate2!C1927="","",SPtemplate2!C1927)</f>
        <v/>
      </c>
      <c r="D1927" s="94" t="str">
        <f>IF(SPtemplate2!D1927="","", SPtemplate2!D1927)</f>
        <v/>
      </c>
      <c r="E1927" s="94" t="str">
        <f>IF(SPtemplate2!E1927="","",SPtemplate2!E1927)</f>
        <v/>
      </c>
      <c r="F1927" s="94" t="s">
        <v>114</v>
      </c>
      <c r="G1927" s="94" t="str">
        <f>IF(SPtemplate2!C1927="","",SPtemplate2!C1927)</f>
        <v/>
      </c>
    </row>
    <row r="1928" spans="1:7" x14ac:dyDescent="0.25">
      <c r="A1928" s="94" t="str">
        <f>IF(SPtemplate2!A1928="","",SPtemplate2!A1928)</f>
        <v/>
      </c>
      <c r="B1928" s="94" t="str">
        <f>IF(SPtemplate2!G1928="","",SPtemplate2!G1928)</f>
        <v/>
      </c>
      <c r="C1928" s="94" t="str">
        <f>IF(SPtemplate2!C1928="","",SPtemplate2!C1928)</f>
        <v/>
      </c>
      <c r="D1928" s="94" t="str">
        <f>IF(SPtemplate2!D1928="","", SPtemplate2!D1928)</f>
        <v/>
      </c>
      <c r="E1928" s="94" t="str">
        <f>IF(SPtemplate2!E1928="","",SPtemplate2!E1928)</f>
        <v/>
      </c>
      <c r="F1928" s="94" t="s">
        <v>114</v>
      </c>
      <c r="G1928" s="94" t="str">
        <f>IF(SPtemplate2!C1928="","",SPtemplate2!C1928)</f>
        <v/>
      </c>
    </row>
    <row r="1929" spans="1:7" x14ac:dyDescent="0.25">
      <c r="A1929" s="94" t="str">
        <f>IF(SPtemplate2!A1929="","",SPtemplate2!A1929)</f>
        <v/>
      </c>
      <c r="B1929" s="94" t="str">
        <f>IF(SPtemplate2!G1929="","",SPtemplate2!G1929)</f>
        <v/>
      </c>
      <c r="C1929" s="94" t="str">
        <f>IF(SPtemplate2!C1929="","",SPtemplate2!C1929)</f>
        <v/>
      </c>
      <c r="D1929" s="94" t="str">
        <f>IF(SPtemplate2!D1929="","", SPtemplate2!D1929)</f>
        <v/>
      </c>
      <c r="E1929" s="94" t="str">
        <f>IF(SPtemplate2!E1929="","",SPtemplate2!E1929)</f>
        <v/>
      </c>
      <c r="F1929" s="94" t="s">
        <v>114</v>
      </c>
      <c r="G1929" s="94" t="str">
        <f>IF(SPtemplate2!C1929="","",SPtemplate2!C1929)</f>
        <v/>
      </c>
    </row>
    <row r="1930" spans="1:7" x14ac:dyDescent="0.25">
      <c r="A1930" s="94" t="str">
        <f>IF(SPtemplate2!A1930="","",SPtemplate2!A1930)</f>
        <v/>
      </c>
      <c r="B1930" s="94" t="str">
        <f>IF(SPtemplate2!G1930="","",SPtemplate2!G1930)</f>
        <v/>
      </c>
      <c r="C1930" s="94" t="str">
        <f>IF(SPtemplate2!C1930="","",SPtemplate2!C1930)</f>
        <v/>
      </c>
      <c r="D1930" s="94" t="str">
        <f>IF(SPtemplate2!D1930="","", SPtemplate2!D1930)</f>
        <v/>
      </c>
      <c r="E1930" s="94" t="str">
        <f>IF(SPtemplate2!E1930="","",SPtemplate2!E1930)</f>
        <v/>
      </c>
      <c r="F1930" s="94" t="s">
        <v>114</v>
      </c>
      <c r="G1930" s="94" t="str">
        <f>IF(SPtemplate2!C1930="","",SPtemplate2!C1930)</f>
        <v/>
      </c>
    </row>
    <row r="1931" spans="1:7" x14ac:dyDescent="0.25">
      <c r="A1931" s="94" t="str">
        <f>IF(SPtemplate2!A1931="","",SPtemplate2!A1931)</f>
        <v/>
      </c>
      <c r="B1931" s="94" t="str">
        <f>IF(SPtemplate2!G1931="","",SPtemplate2!G1931)</f>
        <v/>
      </c>
      <c r="C1931" s="94" t="str">
        <f>IF(SPtemplate2!C1931="","",SPtemplate2!C1931)</f>
        <v/>
      </c>
      <c r="D1931" s="94" t="str">
        <f>IF(SPtemplate2!D1931="","", SPtemplate2!D1931)</f>
        <v/>
      </c>
      <c r="E1931" s="94" t="str">
        <f>IF(SPtemplate2!E1931="","",SPtemplate2!E1931)</f>
        <v/>
      </c>
      <c r="F1931" s="94" t="s">
        <v>114</v>
      </c>
      <c r="G1931" s="94" t="str">
        <f>IF(SPtemplate2!C1931="","",SPtemplate2!C1931)</f>
        <v/>
      </c>
    </row>
    <row r="1932" spans="1:7" x14ac:dyDescent="0.25">
      <c r="A1932" s="94" t="str">
        <f>IF(SPtemplate2!A1932="","",SPtemplate2!A1932)</f>
        <v/>
      </c>
      <c r="B1932" s="94" t="str">
        <f>IF(SPtemplate2!G1932="","",SPtemplate2!G1932)</f>
        <v/>
      </c>
      <c r="C1932" s="94" t="str">
        <f>IF(SPtemplate2!C1932="","",SPtemplate2!C1932)</f>
        <v/>
      </c>
      <c r="D1932" s="94" t="str">
        <f>IF(SPtemplate2!D1932="","", SPtemplate2!D1932)</f>
        <v/>
      </c>
      <c r="E1932" s="94" t="str">
        <f>IF(SPtemplate2!E1932="","",SPtemplate2!E1932)</f>
        <v/>
      </c>
      <c r="F1932" s="94" t="s">
        <v>114</v>
      </c>
      <c r="G1932" s="94" t="str">
        <f>IF(SPtemplate2!C1932="","",SPtemplate2!C1932)</f>
        <v/>
      </c>
    </row>
    <row r="1933" spans="1:7" x14ac:dyDescent="0.25">
      <c r="A1933" s="94" t="str">
        <f>IF(SPtemplate2!A1933="","",SPtemplate2!A1933)</f>
        <v/>
      </c>
      <c r="B1933" s="94" t="str">
        <f>IF(SPtemplate2!G1933="","",SPtemplate2!G1933)</f>
        <v/>
      </c>
      <c r="C1933" s="94" t="str">
        <f>IF(SPtemplate2!C1933="","",SPtemplate2!C1933)</f>
        <v/>
      </c>
      <c r="D1933" s="94" t="str">
        <f>IF(SPtemplate2!D1933="","", SPtemplate2!D1933)</f>
        <v/>
      </c>
      <c r="E1933" s="94" t="str">
        <f>IF(SPtemplate2!E1933="","",SPtemplate2!E1933)</f>
        <v/>
      </c>
      <c r="F1933" s="94" t="s">
        <v>114</v>
      </c>
      <c r="G1933" s="94" t="str">
        <f>IF(SPtemplate2!C1933="","",SPtemplate2!C1933)</f>
        <v/>
      </c>
    </row>
    <row r="1934" spans="1:7" x14ac:dyDescent="0.25">
      <c r="A1934" s="94" t="str">
        <f>IF(SPtemplate2!A1934="","",SPtemplate2!A1934)</f>
        <v/>
      </c>
      <c r="B1934" s="94" t="str">
        <f>IF(SPtemplate2!G1934="","",SPtemplate2!G1934)</f>
        <v/>
      </c>
      <c r="C1934" s="94" t="str">
        <f>IF(SPtemplate2!C1934="","",SPtemplate2!C1934)</f>
        <v/>
      </c>
      <c r="D1934" s="94" t="str">
        <f>IF(SPtemplate2!D1934="","", SPtemplate2!D1934)</f>
        <v/>
      </c>
      <c r="E1934" s="94" t="str">
        <f>IF(SPtemplate2!E1934="","",SPtemplate2!E1934)</f>
        <v/>
      </c>
      <c r="F1934" s="94" t="s">
        <v>114</v>
      </c>
      <c r="G1934" s="94" t="str">
        <f>IF(SPtemplate2!C1934="","",SPtemplate2!C1934)</f>
        <v/>
      </c>
    </row>
    <row r="1935" spans="1:7" x14ac:dyDescent="0.25">
      <c r="A1935" s="94" t="str">
        <f>IF(SPtemplate2!A1935="","",SPtemplate2!A1935)</f>
        <v/>
      </c>
      <c r="B1935" s="94" t="str">
        <f>IF(SPtemplate2!G1935="","",SPtemplate2!G1935)</f>
        <v/>
      </c>
      <c r="C1935" s="94" t="str">
        <f>IF(SPtemplate2!C1935="","",SPtemplate2!C1935)</f>
        <v/>
      </c>
      <c r="D1935" s="94" t="str">
        <f>IF(SPtemplate2!D1935="","", SPtemplate2!D1935)</f>
        <v/>
      </c>
      <c r="E1935" s="94" t="str">
        <f>IF(SPtemplate2!E1935="","",SPtemplate2!E1935)</f>
        <v/>
      </c>
      <c r="F1935" s="94" t="s">
        <v>114</v>
      </c>
      <c r="G1935" s="94" t="str">
        <f>IF(SPtemplate2!C1935="","",SPtemplate2!C1935)</f>
        <v/>
      </c>
    </row>
    <row r="1936" spans="1:7" x14ac:dyDescent="0.25">
      <c r="A1936" s="94" t="str">
        <f>IF(SPtemplate2!A1936="","",SPtemplate2!A1936)</f>
        <v/>
      </c>
      <c r="B1936" s="94" t="str">
        <f>IF(SPtemplate2!G1936="","",SPtemplate2!G1936)</f>
        <v/>
      </c>
      <c r="C1936" s="94" t="str">
        <f>IF(SPtemplate2!C1936="","",SPtemplate2!C1936)</f>
        <v/>
      </c>
      <c r="D1936" s="94" t="str">
        <f>IF(SPtemplate2!D1936="","", SPtemplate2!D1936)</f>
        <v/>
      </c>
      <c r="E1936" s="94" t="str">
        <f>IF(SPtemplate2!E1936="","",SPtemplate2!E1936)</f>
        <v/>
      </c>
      <c r="F1936" s="94" t="s">
        <v>114</v>
      </c>
      <c r="G1936" s="94" t="str">
        <f>IF(SPtemplate2!C1936="","",SPtemplate2!C1936)</f>
        <v/>
      </c>
    </row>
    <row r="1937" spans="1:7" x14ac:dyDescent="0.25">
      <c r="A1937" s="94" t="str">
        <f>IF(SPtemplate2!A1937="","",SPtemplate2!A1937)</f>
        <v/>
      </c>
      <c r="B1937" s="94" t="str">
        <f>IF(SPtemplate2!G1937="","",SPtemplate2!G1937)</f>
        <v/>
      </c>
      <c r="C1937" s="94" t="str">
        <f>IF(SPtemplate2!C1937="","",SPtemplate2!C1937)</f>
        <v/>
      </c>
      <c r="D1937" s="94" t="str">
        <f>IF(SPtemplate2!D1937="","", SPtemplate2!D1937)</f>
        <v/>
      </c>
      <c r="E1937" s="94" t="str">
        <f>IF(SPtemplate2!E1937="","",SPtemplate2!E1937)</f>
        <v/>
      </c>
      <c r="F1937" s="94" t="s">
        <v>114</v>
      </c>
      <c r="G1937" s="94" t="str">
        <f>IF(SPtemplate2!C1937="","",SPtemplate2!C1937)</f>
        <v/>
      </c>
    </row>
    <row r="1938" spans="1:7" x14ac:dyDescent="0.25">
      <c r="A1938" s="94" t="str">
        <f>IF(SPtemplate2!A1938="","",SPtemplate2!A1938)</f>
        <v/>
      </c>
      <c r="B1938" s="94" t="str">
        <f>IF(SPtemplate2!G1938="","",SPtemplate2!G1938)</f>
        <v/>
      </c>
      <c r="C1938" s="94" t="str">
        <f>IF(SPtemplate2!C1938="","",SPtemplate2!C1938)</f>
        <v/>
      </c>
      <c r="D1938" s="94" t="str">
        <f>IF(SPtemplate2!D1938="","", SPtemplate2!D1938)</f>
        <v/>
      </c>
      <c r="E1938" s="94" t="str">
        <f>IF(SPtemplate2!E1938="","",SPtemplate2!E1938)</f>
        <v/>
      </c>
      <c r="F1938" s="94" t="s">
        <v>114</v>
      </c>
      <c r="G1938" s="94" t="str">
        <f>IF(SPtemplate2!C1938="","",SPtemplate2!C1938)</f>
        <v/>
      </c>
    </row>
    <row r="1939" spans="1:7" x14ac:dyDescent="0.25">
      <c r="A1939" s="94" t="str">
        <f>IF(SPtemplate2!A1939="","",SPtemplate2!A1939)</f>
        <v/>
      </c>
      <c r="B1939" s="94" t="str">
        <f>IF(SPtemplate2!G1939="","",SPtemplate2!G1939)</f>
        <v/>
      </c>
      <c r="C1939" s="94" t="str">
        <f>IF(SPtemplate2!C1939="","",SPtemplate2!C1939)</f>
        <v/>
      </c>
      <c r="D1939" s="94" t="str">
        <f>IF(SPtemplate2!D1939="","", SPtemplate2!D1939)</f>
        <v/>
      </c>
      <c r="E1939" s="94" t="str">
        <f>IF(SPtemplate2!E1939="","",SPtemplate2!E1939)</f>
        <v/>
      </c>
      <c r="F1939" s="94" t="s">
        <v>114</v>
      </c>
      <c r="G1939" s="94" t="str">
        <f>IF(SPtemplate2!C1939="","",SPtemplate2!C1939)</f>
        <v/>
      </c>
    </row>
    <row r="1940" spans="1:7" x14ac:dyDescent="0.25">
      <c r="A1940" s="94" t="str">
        <f>IF(SPtemplate2!A1940="","",SPtemplate2!A1940)</f>
        <v/>
      </c>
      <c r="B1940" s="94" t="str">
        <f>IF(SPtemplate2!G1940="","",SPtemplate2!G1940)</f>
        <v/>
      </c>
      <c r="C1940" s="94" t="str">
        <f>IF(SPtemplate2!C1940="","",SPtemplate2!C1940)</f>
        <v/>
      </c>
      <c r="D1940" s="94" t="str">
        <f>IF(SPtemplate2!D1940="","", SPtemplate2!D1940)</f>
        <v/>
      </c>
      <c r="E1940" s="94" t="str">
        <f>IF(SPtemplate2!E1940="","",SPtemplate2!E1940)</f>
        <v/>
      </c>
      <c r="F1940" s="94" t="s">
        <v>114</v>
      </c>
      <c r="G1940" s="94" t="str">
        <f>IF(SPtemplate2!C1940="","",SPtemplate2!C1940)</f>
        <v/>
      </c>
    </row>
    <row r="1941" spans="1:7" x14ac:dyDescent="0.25">
      <c r="A1941" s="94" t="str">
        <f>IF(SPtemplate2!A1941="","",SPtemplate2!A1941)</f>
        <v/>
      </c>
      <c r="B1941" s="94" t="str">
        <f>IF(SPtemplate2!G1941="","",SPtemplate2!G1941)</f>
        <v/>
      </c>
      <c r="C1941" s="94" t="str">
        <f>IF(SPtemplate2!C1941="","",SPtemplate2!C1941)</f>
        <v/>
      </c>
      <c r="D1941" s="94" t="str">
        <f>IF(SPtemplate2!D1941="","", SPtemplate2!D1941)</f>
        <v/>
      </c>
      <c r="E1941" s="94" t="str">
        <f>IF(SPtemplate2!E1941="","",SPtemplate2!E1941)</f>
        <v/>
      </c>
      <c r="F1941" s="94" t="s">
        <v>114</v>
      </c>
      <c r="G1941" s="94" t="str">
        <f>IF(SPtemplate2!C1941="","",SPtemplate2!C1941)</f>
        <v/>
      </c>
    </row>
    <row r="1942" spans="1:7" x14ac:dyDescent="0.25">
      <c r="A1942" s="94" t="str">
        <f>IF(SPtemplate2!A1942="","",SPtemplate2!A1942)</f>
        <v/>
      </c>
      <c r="B1942" s="94" t="str">
        <f>IF(SPtemplate2!G1942="","",SPtemplate2!G1942)</f>
        <v/>
      </c>
      <c r="C1942" s="94" t="str">
        <f>IF(SPtemplate2!C1942="","",SPtemplate2!C1942)</f>
        <v/>
      </c>
      <c r="D1942" s="94" t="str">
        <f>IF(SPtemplate2!D1942="","", SPtemplate2!D1942)</f>
        <v/>
      </c>
      <c r="E1942" s="94" t="str">
        <f>IF(SPtemplate2!E1942="","",SPtemplate2!E1942)</f>
        <v/>
      </c>
      <c r="F1942" s="94" t="s">
        <v>114</v>
      </c>
      <c r="G1942" s="94" t="str">
        <f>IF(SPtemplate2!C1942="","",SPtemplate2!C1942)</f>
        <v/>
      </c>
    </row>
    <row r="1943" spans="1:7" x14ac:dyDescent="0.25">
      <c r="A1943" s="94" t="str">
        <f>IF(SPtemplate2!A1943="","",SPtemplate2!A1943)</f>
        <v/>
      </c>
      <c r="B1943" s="94" t="str">
        <f>IF(SPtemplate2!G1943="","",SPtemplate2!G1943)</f>
        <v/>
      </c>
      <c r="C1943" s="94" t="str">
        <f>IF(SPtemplate2!C1943="","",SPtemplate2!C1943)</f>
        <v/>
      </c>
      <c r="D1943" s="94" t="str">
        <f>IF(SPtemplate2!D1943="","", SPtemplate2!D1943)</f>
        <v/>
      </c>
      <c r="E1943" s="94" t="str">
        <f>IF(SPtemplate2!E1943="","",SPtemplate2!E1943)</f>
        <v/>
      </c>
      <c r="F1943" s="94" t="s">
        <v>114</v>
      </c>
      <c r="G1943" s="94" t="str">
        <f>IF(SPtemplate2!C1943="","",SPtemplate2!C1943)</f>
        <v/>
      </c>
    </row>
    <row r="1944" spans="1:7" x14ac:dyDescent="0.25">
      <c r="A1944" s="94" t="str">
        <f>IF(SPtemplate2!A1944="","",SPtemplate2!A1944)</f>
        <v/>
      </c>
      <c r="B1944" s="94" t="str">
        <f>IF(SPtemplate2!G1944="","",SPtemplate2!G1944)</f>
        <v/>
      </c>
      <c r="C1944" s="94" t="str">
        <f>IF(SPtemplate2!C1944="","",SPtemplate2!C1944)</f>
        <v/>
      </c>
      <c r="D1944" s="94" t="str">
        <f>IF(SPtemplate2!D1944="","", SPtemplate2!D1944)</f>
        <v/>
      </c>
      <c r="E1944" s="94" t="str">
        <f>IF(SPtemplate2!E1944="","",SPtemplate2!E1944)</f>
        <v/>
      </c>
      <c r="F1944" s="94" t="s">
        <v>114</v>
      </c>
      <c r="G1944" s="94" t="str">
        <f>IF(SPtemplate2!C1944="","",SPtemplate2!C1944)</f>
        <v/>
      </c>
    </row>
    <row r="1945" spans="1:7" x14ac:dyDescent="0.25">
      <c r="A1945" s="94" t="str">
        <f>IF(SPtemplate2!A1945="","",SPtemplate2!A1945)</f>
        <v/>
      </c>
      <c r="B1945" s="94" t="str">
        <f>IF(SPtemplate2!G1945="","",SPtemplate2!G1945)</f>
        <v/>
      </c>
      <c r="C1945" s="94" t="str">
        <f>IF(SPtemplate2!C1945="","",SPtemplate2!C1945)</f>
        <v/>
      </c>
      <c r="D1945" s="94" t="str">
        <f>IF(SPtemplate2!D1945="","", SPtemplate2!D1945)</f>
        <v/>
      </c>
      <c r="E1945" s="94" t="str">
        <f>IF(SPtemplate2!E1945="","",SPtemplate2!E1945)</f>
        <v/>
      </c>
      <c r="F1945" s="94" t="s">
        <v>114</v>
      </c>
      <c r="G1945" s="94" t="str">
        <f>IF(SPtemplate2!C1945="","",SPtemplate2!C1945)</f>
        <v/>
      </c>
    </row>
    <row r="1946" spans="1:7" x14ac:dyDescent="0.25">
      <c r="A1946" s="94" t="str">
        <f>IF(SPtemplate2!A1946="","",SPtemplate2!A1946)</f>
        <v/>
      </c>
      <c r="B1946" s="94" t="str">
        <f>IF(SPtemplate2!G1946="","",SPtemplate2!G1946)</f>
        <v/>
      </c>
      <c r="C1946" s="94" t="str">
        <f>IF(SPtemplate2!C1946="","",SPtemplate2!C1946)</f>
        <v/>
      </c>
      <c r="D1946" s="94" t="str">
        <f>IF(SPtemplate2!D1946="","", SPtemplate2!D1946)</f>
        <v/>
      </c>
      <c r="E1946" s="94" t="str">
        <f>IF(SPtemplate2!E1946="","",SPtemplate2!E1946)</f>
        <v/>
      </c>
      <c r="F1946" s="94" t="s">
        <v>114</v>
      </c>
      <c r="G1946" s="94" t="str">
        <f>IF(SPtemplate2!C1946="","",SPtemplate2!C1946)</f>
        <v/>
      </c>
    </row>
    <row r="1947" spans="1:7" x14ac:dyDescent="0.25">
      <c r="A1947" s="94" t="str">
        <f>IF(SPtemplate2!A1947="","",SPtemplate2!A1947)</f>
        <v/>
      </c>
      <c r="B1947" s="94" t="str">
        <f>IF(SPtemplate2!G1947="","",SPtemplate2!G1947)</f>
        <v/>
      </c>
      <c r="C1947" s="94" t="str">
        <f>IF(SPtemplate2!C1947="","",SPtemplate2!C1947)</f>
        <v/>
      </c>
      <c r="D1947" s="94" t="str">
        <f>IF(SPtemplate2!D1947="","", SPtemplate2!D1947)</f>
        <v/>
      </c>
      <c r="E1947" s="94" t="str">
        <f>IF(SPtemplate2!E1947="","",SPtemplate2!E1947)</f>
        <v/>
      </c>
      <c r="F1947" s="94" t="s">
        <v>114</v>
      </c>
      <c r="G1947" s="94" t="str">
        <f>IF(SPtemplate2!C1947="","",SPtemplate2!C1947)</f>
        <v/>
      </c>
    </row>
    <row r="1948" spans="1:7" x14ac:dyDescent="0.25">
      <c r="A1948" s="94" t="str">
        <f>IF(SPtemplate2!A1948="","",SPtemplate2!A1948)</f>
        <v/>
      </c>
      <c r="B1948" s="94" t="str">
        <f>IF(SPtemplate2!G1948="","",SPtemplate2!G1948)</f>
        <v/>
      </c>
      <c r="C1948" s="94" t="str">
        <f>IF(SPtemplate2!C1948="","",SPtemplate2!C1948)</f>
        <v/>
      </c>
      <c r="D1948" s="94" t="str">
        <f>IF(SPtemplate2!D1948="","", SPtemplate2!D1948)</f>
        <v/>
      </c>
      <c r="E1948" s="94" t="str">
        <f>IF(SPtemplate2!E1948="","",SPtemplate2!E1948)</f>
        <v/>
      </c>
      <c r="F1948" s="94" t="s">
        <v>114</v>
      </c>
      <c r="G1948" s="94" t="str">
        <f>IF(SPtemplate2!C1948="","",SPtemplate2!C1948)</f>
        <v/>
      </c>
    </row>
    <row r="1949" spans="1:7" x14ac:dyDescent="0.25">
      <c r="A1949" s="94" t="str">
        <f>IF(SPtemplate2!A1949="","",SPtemplate2!A1949)</f>
        <v/>
      </c>
      <c r="B1949" s="94" t="str">
        <f>IF(SPtemplate2!G1949="","",SPtemplate2!G1949)</f>
        <v/>
      </c>
      <c r="C1949" s="94" t="str">
        <f>IF(SPtemplate2!C1949="","",SPtemplate2!C1949)</f>
        <v/>
      </c>
      <c r="D1949" s="94" t="str">
        <f>IF(SPtemplate2!D1949="","", SPtemplate2!D1949)</f>
        <v/>
      </c>
      <c r="E1949" s="94" t="str">
        <f>IF(SPtemplate2!E1949="","",SPtemplate2!E1949)</f>
        <v/>
      </c>
      <c r="F1949" s="94" t="s">
        <v>114</v>
      </c>
      <c r="G1949" s="94" t="str">
        <f>IF(SPtemplate2!C1949="","",SPtemplate2!C1949)</f>
        <v/>
      </c>
    </row>
    <row r="1950" spans="1:7" x14ac:dyDescent="0.25">
      <c r="A1950" s="94" t="str">
        <f>IF(SPtemplate2!A1950="","",SPtemplate2!A1950)</f>
        <v/>
      </c>
      <c r="B1950" s="94" t="str">
        <f>IF(SPtemplate2!G1950="","",SPtemplate2!G1950)</f>
        <v/>
      </c>
      <c r="C1950" s="94" t="str">
        <f>IF(SPtemplate2!C1950="","",SPtemplate2!C1950)</f>
        <v/>
      </c>
      <c r="D1950" s="94" t="str">
        <f>IF(SPtemplate2!D1950="","", SPtemplate2!D1950)</f>
        <v/>
      </c>
      <c r="E1950" s="94" t="str">
        <f>IF(SPtemplate2!E1950="","",SPtemplate2!E1950)</f>
        <v/>
      </c>
      <c r="F1950" s="94" t="s">
        <v>114</v>
      </c>
      <c r="G1950" s="94" t="str">
        <f>IF(SPtemplate2!C1950="","",SPtemplate2!C1950)</f>
        <v/>
      </c>
    </row>
    <row r="1951" spans="1:7" x14ac:dyDescent="0.25">
      <c r="A1951" s="94" t="str">
        <f>IF(SPtemplate2!A1951="","",SPtemplate2!A1951)</f>
        <v/>
      </c>
      <c r="B1951" s="94" t="str">
        <f>IF(SPtemplate2!G1951="","",SPtemplate2!G1951)</f>
        <v/>
      </c>
      <c r="C1951" s="94" t="str">
        <f>IF(SPtemplate2!C1951="","",SPtemplate2!C1951)</f>
        <v/>
      </c>
      <c r="D1951" s="94" t="str">
        <f>IF(SPtemplate2!D1951="","", SPtemplate2!D1951)</f>
        <v/>
      </c>
      <c r="E1951" s="94" t="str">
        <f>IF(SPtemplate2!E1951="","",SPtemplate2!E1951)</f>
        <v/>
      </c>
      <c r="F1951" s="94" t="s">
        <v>114</v>
      </c>
      <c r="G1951" s="94" t="str">
        <f>IF(SPtemplate2!C1951="","",SPtemplate2!C1951)</f>
        <v/>
      </c>
    </row>
    <row r="1952" spans="1:7" x14ac:dyDescent="0.25">
      <c r="A1952" s="94" t="str">
        <f>IF(SPtemplate2!A1952="","",SPtemplate2!A1952)</f>
        <v/>
      </c>
      <c r="B1952" s="94" t="str">
        <f>IF(SPtemplate2!G1952="","",SPtemplate2!G1952)</f>
        <v/>
      </c>
      <c r="C1952" s="94" t="str">
        <f>IF(SPtemplate2!C1952="","",SPtemplate2!C1952)</f>
        <v/>
      </c>
      <c r="D1952" s="94" t="str">
        <f>IF(SPtemplate2!D1952="","", SPtemplate2!D1952)</f>
        <v/>
      </c>
      <c r="E1952" s="94" t="str">
        <f>IF(SPtemplate2!E1952="","",SPtemplate2!E1952)</f>
        <v/>
      </c>
      <c r="F1952" s="94" t="s">
        <v>114</v>
      </c>
      <c r="G1952" s="94" t="str">
        <f>IF(SPtemplate2!C1952="","",SPtemplate2!C1952)</f>
        <v/>
      </c>
    </row>
    <row r="1953" spans="1:7" x14ac:dyDescent="0.25">
      <c r="A1953" s="94" t="str">
        <f>IF(SPtemplate2!A1953="","",SPtemplate2!A1953)</f>
        <v/>
      </c>
      <c r="B1953" s="94" t="str">
        <f>IF(SPtemplate2!G1953="","",SPtemplate2!G1953)</f>
        <v/>
      </c>
      <c r="C1953" s="94" t="str">
        <f>IF(SPtemplate2!C1953="","",SPtemplate2!C1953)</f>
        <v/>
      </c>
      <c r="D1953" s="94" t="str">
        <f>IF(SPtemplate2!D1953="","", SPtemplate2!D1953)</f>
        <v/>
      </c>
      <c r="E1953" s="94" t="str">
        <f>IF(SPtemplate2!E1953="","",SPtemplate2!E1953)</f>
        <v/>
      </c>
      <c r="F1953" s="94" t="s">
        <v>114</v>
      </c>
      <c r="G1953" s="94" t="str">
        <f>IF(SPtemplate2!C1953="","",SPtemplate2!C1953)</f>
        <v/>
      </c>
    </row>
    <row r="1954" spans="1:7" x14ac:dyDescent="0.25">
      <c r="A1954" s="94" t="str">
        <f>IF(SPtemplate2!A1954="","",SPtemplate2!A1954)</f>
        <v/>
      </c>
      <c r="B1954" s="94" t="str">
        <f>IF(SPtemplate2!G1954="","",SPtemplate2!G1954)</f>
        <v/>
      </c>
      <c r="C1954" s="94" t="str">
        <f>IF(SPtemplate2!C1954="","",SPtemplate2!C1954)</f>
        <v/>
      </c>
      <c r="D1954" s="94" t="str">
        <f>IF(SPtemplate2!D1954="","", SPtemplate2!D1954)</f>
        <v/>
      </c>
      <c r="E1954" s="94" t="str">
        <f>IF(SPtemplate2!E1954="","",SPtemplate2!E1954)</f>
        <v/>
      </c>
      <c r="F1954" s="94" t="s">
        <v>114</v>
      </c>
      <c r="G1954" s="94" t="str">
        <f>IF(SPtemplate2!C1954="","",SPtemplate2!C1954)</f>
        <v/>
      </c>
    </row>
    <row r="1955" spans="1:7" x14ac:dyDescent="0.25">
      <c r="A1955" s="94" t="str">
        <f>IF(SPtemplate2!A1955="","",SPtemplate2!A1955)</f>
        <v/>
      </c>
      <c r="B1955" s="94" t="str">
        <f>IF(SPtemplate2!G1955="","",SPtemplate2!G1955)</f>
        <v/>
      </c>
      <c r="C1955" s="94" t="str">
        <f>IF(SPtemplate2!C1955="","",SPtemplate2!C1955)</f>
        <v/>
      </c>
      <c r="D1955" s="94" t="str">
        <f>IF(SPtemplate2!D1955="","", SPtemplate2!D1955)</f>
        <v/>
      </c>
      <c r="E1955" s="94" t="str">
        <f>IF(SPtemplate2!E1955="","",SPtemplate2!E1955)</f>
        <v/>
      </c>
      <c r="F1955" s="94" t="s">
        <v>114</v>
      </c>
      <c r="G1955" s="94" t="str">
        <f>IF(SPtemplate2!C1955="","",SPtemplate2!C1955)</f>
        <v/>
      </c>
    </row>
    <row r="1956" spans="1:7" x14ac:dyDescent="0.25">
      <c r="A1956" s="94" t="str">
        <f>IF(SPtemplate2!A1956="","",SPtemplate2!A1956)</f>
        <v/>
      </c>
      <c r="B1956" s="94" t="str">
        <f>IF(SPtemplate2!G1956="","",SPtemplate2!G1956)</f>
        <v/>
      </c>
      <c r="C1956" s="94" t="str">
        <f>IF(SPtemplate2!C1956="","",SPtemplate2!C1956)</f>
        <v/>
      </c>
      <c r="D1956" s="94" t="str">
        <f>IF(SPtemplate2!D1956="","", SPtemplate2!D1956)</f>
        <v/>
      </c>
      <c r="E1956" s="94" t="str">
        <f>IF(SPtemplate2!E1956="","",SPtemplate2!E1956)</f>
        <v/>
      </c>
      <c r="F1956" s="94" t="s">
        <v>114</v>
      </c>
      <c r="G1956" s="94" t="str">
        <f>IF(SPtemplate2!C1956="","",SPtemplate2!C1956)</f>
        <v/>
      </c>
    </row>
    <row r="1957" spans="1:7" x14ac:dyDescent="0.25">
      <c r="A1957" s="94" t="str">
        <f>IF(SPtemplate2!A1957="","",SPtemplate2!A1957)</f>
        <v/>
      </c>
      <c r="B1957" s="94" t="str">
        <f>IF(SPtemplate2!G1957="","",SPtemplate2!G1957)</f>
        <v/>
      </c>
      <c r="C1957" s="94" t="str">
        <f>IF(SPtemplate2!C1957="","",SPtemplate2!C1957)</f>
        <v/>
      </c>
      <c r="D1957" s="94" t="str">
        <f>IF(SPtemplate2!D1957="","", SPtemplate2!D1957)</f>
        <v/>
      </c>
      <c r="E1957" s="94" t="str">
        <f>IF(SPtemplate2!E1957="","",SPtemplate2!E1957)</f>
        <v/>
      </c>
      <c r="F1957" s="94" t="s">
        <v>114</v>
      </c>
      <c r="G1957" s="94" t="str">
        <f>IF(SPtemplate2!C1957="","",SPtemplate2!C1957)</f>
        <v/>
      </c>
    </row>
    <row r="1958" spans="1:7" x14ac:dyDescent="0.25">
      <c r="A1958" s="94" t="str">
        <f>IF(SPtemplate2!A1958="","",SPtemplate2!A1958)</f>
        <v/>
      </c>
      <c r="B1958" s="94" t="str">
        <f>IF(SPtemplate2!G1958="","",SPtemplate2!G1958)</f>
        <v/>
      </c>
      <c r="C1958" s="94" t="str">
        <f>IF(SPtemplate2!C1958="","",SPtemplate2!C1958)</f>
        <v/>
      </c>
      <c r="D1958" s="94" t="str">
        <f>IF(SPtemplate2!D1958="","", SPtemplate2!D1958)</f>
        <v/>
      </c>
      <c r="E1958" s="94" t="str">
        <f>IF(SPtemplate2!E1958="","",SPtemplate2!E1958)</f>
        <v/>
      </c>
      <c r="F1958" s="94" t="s">
        <v>114</v>
      </c>
      <c r="G1958" s="94" t="str">
        <f>IF(SPtemplate2!C1958="","",SPtemplate2!C1958)</f>
        <v/>
      </c>
    </row>
    <row r="1959" spans="1:7" x14ac:dyDescent="0.25">
      <c r="A1959" s="94" t="str">
        <f>IF(SPtemplate2!A1959="","",SPtemplate2!A1959)</f>
        <v/>
      </c>
      <c r="B1959" s="94" t="str">
        <f>IF(SPtemplate2!G1959="","",SPtemplate2!G1959)</f>
        <v/>
      </c>
      <c r="C1959" s="94" t="str">
        <f>IF(SPtemplate2!C1959="","",SPtemplate2!C1959)</f>
        <v/>
      </c>
      <c r="D1959" s="94" t="str">
        <f>IF(SPtemplate2!D1959="","", SPtemplate2!D1959)</f>
        <v/>
      </c>
      <c r="E1959" s="94" t="str">
        <f>IF(SPtemplate2!E1959="","",SPtemplate2!E1959)</f>
        <v/>
      </c>
      <c r="F1959" s="94" t="s">
        <v>114</v>
      </c>
      <c r="G1959" s="94" t="str">
        <f>IF(SPtemplate2!C1959="","",SPtemplate2!C1959)</f>
        <v/>
      </c>
    </row>
    <row r="1960" spans="1:7" x14ac:dyDescent="0.25">
      <c r="A1960" s="94" t="str">
        <f>IF(SPtemplate2!A1960="","",SPtemplate2!A1960)</f>
        <v/>
      </c>
      <c r="B1960" s="94" t="str">
        <f>IF(SPtemplate2!G1960="","",SPtemplate2!G1960)</f>
        <v/>
      </c>
      <c r="C1960" s="94" t="str">
        <f>IF(SPtemplate2!C1960="","",SPtemplate2!C1960)</f>
        <v/>
      </c>
      <c r="D1960" s="94" t="str">
        <f>IF(SPtemplate2!D1960="","", SPtemplate2!D1960)</f>
        <v/>
      </c>
      <c r="E1960" s="94" t="str">
        <f>IF(SPtemplate2!E1960="","",SPtemplate2!E1960)</f>
        <v/>
      </c>
      <c r="F1960" s="94" t="s">
        <v>114</v>
      </c>
      <c r="G1960" s="94" t="str">
        <f>IF(SPtemplate2!C1960="","",SPtemplate2!C1960)</f>
        <v/>
      </c>
    </row>
    <row r="1961" spans="1:7" x14ac:dyDescent="0.25">
      <c r="A1961" s="94" t="str">
        <f>IF(SPtemplate2!A1961="","",SPtemplate2!A1961)</f>
        <v/>
      </c>
      <c r="B1961" s="94" t="str">
        <f>IF(SPtemplate2!G1961="","",SPtemplate2!G1961)</f>
        <v/>
      </c>
      <c r="C1961" s="94" t="str">
        <f>IF(SPtemplate2!C1961="","",SPtemplate2!C1961)</f>
        <v/>
      </c>
      <c r="D1961" s="94" t="str">
        <f>IF(SPtemplate2!D1961="","", SPtemplate2!D1961)</f>
        <v/>
      </c>
      <c r="E1961" s="94" t="str">
        <f>IF(SPtemplate2!E1961="","",SPtemplate2!E1961)</f>
        <v/>
      </c>
      <c r="F1961" s="94" t="s">
        <v>114</v>
      </c>
      <c r="G1961" s="94" t="str">
        <f>IF(SPtemplate2!C1961="","",SPtemplate2!C1961)</f>
        <v/>
      </c>
    </row>
    <row r="1962" spans="1:7" x14ac:dyDescent="0.25">
      <c r="A1962" s="94" t="str">
        <f>IF(SPtemplate2!A1962="","",SPtemplate2!A1962)</f>
        <v/>
      </c>
      <c r="B1962" s="94" t="str">
        <f>IF(SPtemplate2!G1962="","",SPtemplate2!G1962)</f>
        <v/>
      </c>
      <c r="C1962" s="94" t="str">
        <f>IF(SPtemplate2!C1962="","",SPtemplate2!C1962)</f>
        <v/>
      </c>
      <c r="D1962" s="94" t="str">
        <f>IF(SPtemplate2!D1962="","", SPtemplate2!D1962)</f>
        <v/>
      </c>
      <c r="E1962" s="94" t="str">
        <f>IF(SPtemplate2!E1962="","",SPtemplate2!E1962)</f>
        <v/>
      </c>
      <c r="F1962" s="94" t="s">
        <v>114</v>
      </c>
      <c r="G1962" s="94" t="str">
        <f>IF(SPtemplate2!C1962="","",SPtemplate2!C1962)</f>
        <v/>
      </c>
    </row>
    <row r="1963" spans="1:7" x14ac:dyDescent="0.25">
      <c r="A1963" s="94" t="str">
        <f>IF(SPtemplate2!A1963="","",SPtemplate2!A1963)</f>
        <v/>
      </c>
      <c r="B1963" s="94" t="str">
        <f>IF(SPtemplate2!G1963="","",SPtemplate2!G1963)</f>
        <v/>
      </c>
      <c r="C1963" s="94" t="str">
        <f>IF(SPtemplate2!C1963="","",SPtemplate2!C1963)</f>
        <v/>
      </c>
      <c r="D1963" s="94" t="str">
        <f>IF(SPtemplate2!D1963="","", SPtemplate2!D1963)</f>
        <v/>
      </c>
      <c r="E1963" s="94" t="str">
        <f>IF(SPtemplate2!E1963="","",SPtemplate2!E1963)</f>
        <v/>
      </c>
      <c r="F1963" s="94" t="s">
        <v>114</v>
      </c>
      <c r="G1963" s="94" t="str">
        <f>IF(SPtemplate2!C1963="","",SPtemplate2!C1963)</f>
        <v/>
      </c>
    </row>
    <row r="1964" spans="1:7" x14ac:dyDescent="0.25">
      <c r="A1964" s="94" t="str">
        <f>IF(SPtemplate2!A1964="","",SPtemplate2!A1964)</f>
        <v/>
      </c>
      <c r="B1964" s="94" t="str">
        <f>IF(SPtemplate2!G1964="","",SPtemplate2!G1964)</f>
        <v/>
      </c>
      <c r="C1964" s="94" t="str">
        <f>IF(SPtemplate2!C1964="","",SPtemplate2!C1964)</f>
        <v/>
      </c>
      <c r="D1964" s="94" t="str">
        <f>IF(SPtemplate2!D1964="","", SPtemplate2!D1964)</f>
        <v/>
      </c>
      <c r="E1964" s="94" t="str">
        <f>IF(SPtemplate2!E1964="","",SPtemplate2!E1964)</f>
        <v/>
      </c>
      <c r="F1964" s="94" t="s">
        <v>114</v>
      </c>
      <c r="G1964" s="94" t="str">
        <f>IF(SPtemplate2!C1964="","",SPtemplate2!C1964)</f>
        <v/>
      </c>
    </row>
    <row r="1965" spans="1:7" x14ac:dyDescent="0.25">
      <c r="A1965" s="94" t="str">
        <f>IF(SPtemplate2!A1965="","",SPtemplate2!A1965)</f>
        <v/>
      </c>
      <c r="B1965" s="94" t="str">
        <f>IF(SPtemplate2!G1965="","",SPtemplate2!G1965)</f>
        <v/>
      </c>
      <c r="C1965" s="94" t="str">
        <f>IF(SPtemplate2!C1965="","",SPtemplate2!C1965)</f>
        <v/>
      </c>
      <c r="D1965" s="94" t="str">
        <f>IF(SPtemplate2!D1965="","", SPtemplate2!D1965)</f>
        <v/>
      </c>
      <c r="E1965" s="94" t="str">
        <f>IF(SPtemplate2!E1965="","",SPtemplate2!E1965)</f>
        <v/>
      </c>
      <c r="F1965" s="94" t="s">
        <v>114</v>
      </c>
      <c r="G1965" s="94" t="str">
        <f>IF(SPtemplate2!C1965="","",SPtemplate2!C1965)</f>
        <v/>
      </c>
    </row>
    <row r="1966" spans="1:7" x14ac:dyDescent="0.25">
      <c r="A1966" s="94" t="str">
        <f>IF(SPtemplate2!A1966="","",SPtemplate2!A1966)</f>
        <v/>
      </c>
      <c r="B1966" s="94" t="str">
        <f>IF(SPtemplate2!G1966="","",SPtemplate2!G1966)</f>
        <v/>
      </c>
      <c r="C1966" s="94" t="str">
        <f>IF(SPtemplate2!C1966="","",SPtemplate2!C1966)</f>
        <v/>
      </c>
      <c r="D1966" s="94" t="str">
        <f>IF(SPtemplate2!D1966="","", SPtemplate2!D1966)</f>
        <v/>
      </c>
      <c r="E1966" s="94" t="str">
        <f>IF(SPtemplate2!E1966="","",SPtemplate2!E1966)</f>
        <v/>
      </c>
      <c r="F1966" s="94" t="s">
        <v>114</v>
      </c>
      <c r="G1966" s="94" t="str">
        <f>IF(SPtemplate2!C1966="","",SPtemplate2!C1966)</f>
        <v/>
      </c>
    </row>
    <row r="1967" spans="1:7" x14ac:dyDescent="0.25">
      <c r="A1967" s="94" t="str">
        <f>IF(SPtemplate2!A1967="","",SPtemplate2!A1967)</f>
        <v/>
      </c>
      <c r="B1967" s="94" t="str">
        <f>IF(SPtemplate2!G1967="","",SPtemplate2!G1967)</f>
        <v/>
      </c>
      <c r="C1967" s="94" t="str">
        <f>IF(SPtemplate2!C1967="","",SPtemplate2!C1967)</f>
        <v/>
      </c>
      <c r="D1967" s="94" t="str">
        <f>IF(SPtemplate2!D1967="","", SPtemplate2!D1967)</f>
        <v/>
      </c>
      <c r="E1967" s="94" t="str">
        <f>IF(SPtemplate2!E1967="","",SPtemplate2!E1967)</f>
        <v/>
      </c>
      <c r="F1967" s="94" t="s">
        <v>114</v>
      </c>
      <c r="G1967" s="94" t="str">
        <f>IF(SPtemplate2!C1967="","",SPtemplate2!C1967)</f>
        <v/>
      </c>
    </row>
    <row r="1968" spans="1:7" x14ac:dyDescent="0.25">
      <c r="A1968" s="94" t="str">
        <f>IF(SPtemplate2!A1968="","",SPtemplate2!A1968)</f>
        <v/>
      </c>
      <c r="B1968" s="94" t="str">
        <f>IF(SPtemplate2!G1968="","",SPtemplate2!G1968)</f>
        <v/>
      </c>
      <c r="C1968" s="94" t="str">
        <f>IF(SPtemplate2!C1968="","",SPtemplate2!C1968)</f>
        <v/>
      </c>
      <c r="D1968" s="94" t="str">
        <f>IF(SPtemplate2!D1968="","", SPtemplate2!D1968)</f>
        <v/>
      </c>
      <c r="E1968" s="94" t="str">
        <f>IF(SPtemplate2!E1968="","",SPtemplate2!E1968)</f>
        <v/>
      </c>
      <c r="F1968" s="94" t="s">
        <v>114</v>
      </c>
      <c r="G1968" s="94" t="str">
        <f>IF(SPtemplate2!C1968="","",SPtemplate2!C1968)</f>
        <v/>
      </c>
    </row>
    <row r="1969" spans="1:7" x14ac:dyDescent="0.25">
      <c r="A1969" s="94" t="str">
        <f>IF(SPtemplate2!A1969="","",SPtemplate2!A1969)</f>
        <v/>
      </c>
      <c r="B1969" s="94" t="str">
        <f>IF(SPtemplate2!G1969="","",SPtemplate2!G1969)</f>
        <v/>
      </c>
      <c r="C1969" s="94" t="str">
        <f>IF(SPtemplate2!C1969="","",SPtemplate2!C1969)</f>
        <v/>
      </c>
      <c r="D1969" s="94" t="str">
        <f>IF(SPtemplate2!D1969="","", SPtemplate2!D1969)</f>
        <v/>
      </c>
      <c r="E1969" s="94" t="str">
        <f>IF(SPtemplate2!E1969="","",SPtemplate2!E1969)</f>
        <v/>
      </c>
      <c r="F1969" s="94" t="s">
        <v>114</v>
      </c>
      <c r="G1969" s="94" t="str">
        <f>IF(SPtemplate2!C1969="","",SPtemplate2!C1969)</f>
        <v/>
      </c>
    </row>
    <row r="1970" spans="1:7" x14ac:dyDescent="0.25">
      <c r="A1970" s="94" t="str">
        <f>IF(SPtemplate2!A1970="","",SPtemplate2!A1970)</f>
        <v/>
      </c>
      <c r="B1970" s="94" t="str">
        <f>IF(SPtemplate2!G1970="","",SPtemplate2!G1970)</f>
        <v/>
      </c>
      <c r="C1970" s="94" t="str">
        <f>IF(SPtemplate2!C1970="","",SPtemplate2!C1970)</f>
        <v/>
      </c>
      <c r="D1970" s="94" t="str">
        <f>IF(SPtemplate2!D1970="","", SPtemplate2!D1970)</f>
        <v/>
      </c>
      <c r="E1970" s="94" t="str">
        <f>IF(SPtemplate2!E1970="","",SPtemplate2!E1970)</f>
        <v/>
      </c>
      <c r="F1970" s="94" t="s">
        <v>114</v>
      </c>
      <c r="G1970" s="94" t="str">
        <f>IF(SPtemplate2!C1970="","",SPtemplate2!C1970)</f>
        <v/>
      </c>
    </row>
    <row r="1971" spans="1:7" x14ac:dyDescent="0.25">
      <c r="A1971" s="94" t="str">
        <f>IF(SPtemplate2!A1971="","",SPtemplate2!A1971)</f>
        <v/>
      </c>
      <c r="B1971" s="94" t="str">
        <f>IF(SPtemplate2!G1971="","",SPtemplate2!G1971)</f>
        <v/>
      </c>
      <c r="C1971" s="94" t="str">
        <f>IF(SPtemplate2!C1971="","",SPtemplate2!C1971)</f>
        <v/>
      </c>
      <c r="D1971" s="94" t="str">
        <f>IF(SPtemplate2!D1971="","", SPtemplate2!D1971)</f>
        <v/>
      </c>
      <c r="E1971" s="94" t="str">
        <f>IF(SPtemplate2!E1971="","",SPtemplate2!E1971)</f>
        <v/>
      </c>
      <c r="F1971" s="94" t="s">
        <v>114</v>
      </c>
      <c r="G1971" s="94" t="str">
        <f>IF(SPtemplate2!C1971="","",SPtemplate2!C1971)</f>
        <v/>
      </c>
    </row>
    <row r="1972" spans="1:7" x14ac:dyDescent="0.25">
      <c r="A1972" s="94" t="str">
        <f>IF(SPtemplate2!A1972="","",SPtemplate2!A1972)</f>
        <v/>
      </c>
      <c r="B1972" s="94" t="str">
        <f>IF(SPtemplate2!G1972="","",SPtemplate2!G1972)</f>
        <v/>
      </c>
      <c r="C1972" s="94" t="str">
        <f>IF(SPtemplate2!C1972="","",SPtemplate2!C1972)</f>
        <v/>
      </c>
      <c r="D1972" s="94" t="str">
        <f>IF(SPtemplate2!D1972="","", SPtemplate2!D1972)</f>
        <v/>
      </c>
      <c r="E1972" s="94" t="str">
        <f>IF(SPtemplate2!E1972="","",SPtemplate2!E1972)</f>
        <v/>
      </c>
      <c r="F1972" s="94" t="s">
        <v>114</v>
      </c>
      <c r="G1972" s="94" t="str">
        <f>IF(SPtemplate2!C1972="","",SPtemplate2!C1972)</f>
        <v/>
      </c>
    </row>
    <row r="1973" spans="1:7" x14ac:dyDescent="0.25">
      <c r="A1973" s="94" t="str">
        <f>IF(SPtemplate2!A1973="","",SPtemplate2!A1973)</f>
        <v/>
      </c>
      <c r="B1973" s="94" t="str">
        <f>IF(SPtemplate2!G1973="","",SPtemplate2!G1973)</f>
        <v/>
      </c>
      <c r="C1973" s="94" t="str">
        <f>IF(SPtemplate2!C1973="","",SPtemplate2!C1973)</f>
        <v/>
      </c>
      <c r="D1973" s="94" t="str">
        <f>IF(SPtemplate2!D1973="","", SPtemplate2!D1973)</f>
        <v/>
      </c>
      <c r="E1973" s="94" t="str">
        <f>IF(SPtemplate2!E1973="","",SPtemplate2!E1973)</f>
        <v/>
      </c>
      <c r="F1973" s="94" t="s">
        <v>114</v>
      </c>
      <c r="G1973" s="94" t="str">
        <f>IF(SPtemplate2!C1973="","",SPtemplate2!C1973)</f>
        <v/>
      </c>
    </row>
    <row r="1974" spans="1:7" x14ac:dyDescent="0.25">
      <c r="A1974" s="94" t="str">
        <f>IF(SPtemplate2!A1974="","",SPtemplate2!A1974)</f>
        <v/>
      </c>
      <c r="B1974" s="94" t="str">
        <f>IF(SPtemplate2!G1974="","",SPtemplate2!G1974)</f>
        <v/>
      </c>
      <c r="C1974" s="94" t="str">
        <f>IF(SPtemplate2!C1974="","",SPtemplate2!C1974)</f>
        <v/>
      </c>
      <c r="D1974" s="94" t="str">
        <f>IF(SPtemplate2!D1974="","", SPtemplate2!D1974)</f>
        <v/>
      </c>
      <c r="E1974" s="94" t="str">
        <f>IF(SPtemplate2!E1974="","",SPtemplate2!E1974)</f>
        <v/>
      </c>
      <c r="F1974" s="94" t="s">
        <v>114</v>
      </c>
      <c r="G1974" s="94" t="str">
        <f>IF(SPtemplate2!C1974="","",SPtemplate2!C1974)</f>
        <v/>
      </c>
    </row>
    <row r="1975" spans="1:7" x14ac:dyDescent="0.25">
      <c r="A1975" s="94" t="str">
        <f>IF(SPtemplate2!A1975="","",SPtemplate2!A1975)</f>
        <v/>
      </c>
      <c r="B1975" s="94" t="str">
        <f>IF(SPtemplate2!G1975="","",SPtemplate2!G1975)</f>
        <v/>
      </c>
      <c r="C1975" s="94" t="str">
        <f>IF(SPtemplate2!C1975="","",SPtemplate2!C1975)</f>
        <v/>
      </c>
      <c r="D1975" s="94" t="str">
        <f>IF(SPtemplate2!D1975="","", SPtemplate2!D1975)</f>
        <v/>
      </c>
      <c r="E1975" s="94" t="str">
        <f>IF(SPtemplate2!E1975="","",SPtemplate2!E1975)</f>
        <v/>
      </c>
      <c r="F1975" s="94" t="s">
        <v>114</v>
      </c>
      <c r="G1975" s="94" t="str">
        <f>IF(SPtemplate2!C1975="","",SPtemplate2!C1975)</f>
        <v/>
      </c>
    </row>
    <row r="1976" spans="1:7" x14ac:dyDescent="0.25">
      <c r="A1976" s="94" t="str">
        <f>IF(SPtemplate2!A1976="","",SPtemplate2!A1976)</f>
        <v/>
      </c>
      <c r="B1976" s="94" t="str">
        <f>IF(SPtemplate2!G1976="","",SPtemplate2!G1976)</f>
        <v/>
      </c>
      <c r="C1976" s="94" t="str">
        <f>IF(SPtemplate2!C1976="","",SPtemplate2!C1976)</f>
        <v/>
      </c>
      <c r="D1976" s="94" t="str">
        <f>IF(SPtemplate2!D1976="","", SPtemplate2!D1976)</f>
        <v/>
      </c>
      <c r="E1976" s="94" t="str">
        <f>IF(SPtemplate2!E1976="","",SPtemplate2!E1976)</f>
        <v/>
      </c>
      <c r="F1976" s="94" t="s">
        <v>114</v>
      </c>
      <c r="G1976" s="94" t="str">
        <f>IF(SPtemplate2!C1976="","",SPtemplate2!C1976)</f>
        <v/>
      </c>
    </row>
    <row r="1977" spans="1:7" x14ac:dyDescent="0.25">
      <c r="A1977" s="94" t="str">
        <f>IF(SPtemplate2!A1977="","",SPtemplate2!A1977)</f>
        <v/>
      </c>
      <c r="B1977" s="94" t="str">
        <f>IF(SPtemplate2!G1977="","",SPtemplate2!G1977)</f>
        <v/>
      </c>
      <c r="C1977" s="94" t="str">
        <f>IF(SPtemplate2!C1977="","",SPtemplate2!C1977)</f>
        <v/>
      </c>
      <c r="D1977" s="94" t="str">
        <f>IF(SPtemplate2!D1977="","", SPtemplate2!D1977)</f>
        <v/>
      </c>
      <c r="E1977" s="94" t="str">
        <f>IF(SPtemplate2!E1977="","",SPtemplate2!E1977)</f>
        <v/>
      </c>
      <c r="F1977" s="94" t="s">
        <v>114</v>
      </c>
      <c r="G1977" s="94" t="str">
        <f>IF(SPtemplate2!C1977="","",SPtemplate2!C1977)</f>
        <v/>
      </c>
    </row>
    <row r="1978" spans="1:7" x14ac:dyDescent="0.25">
      <c r="A1978" s="94" t="str">
        <f>IF(SPtemplate2!A1978="","",SPtemplate2!A1978)</f>
        <v/>
      </c>
      <c r="B1978" s="94" t="str">
        <f>IF(SPtemplate2!G1978="","",SPtemplate2!G1978)</f>
        <v/>
      </c>
      <c r="C1978" s="94" t="str">
        <f>IF(SPtemplate2!C1978="","",SPtemplate2!C1978)</f>
        <v/>
      </c>
      <c r="D1978" s="94" t="str">
        <f>IF(SPtemplate2!D1978="","", SPtemplate2!D1978)</f>
        <v/>
      </c>
      <c r="E1978" s="94" t="str">
        <f>IF(SPtemplate2!E1978="","",SPtemplate2!E1978)</f>
        <v/>
      </c>
      <c r="F1978" s="94" t="s">
        <v>114</v>
      </c>
      <c r="G1978" s="94" t="str">
        <f>IF(SPtemplate2!C1978="","",SPtemplate2!C1978)</f>
        <v/>
      </c>
    </row>
    <row r="1979" spans="1:7" x14ac:dyDescent="0.25">
      <c r="A1979" s="94" t="str">
        <f>IF(SPtemplate2!A1979="","",SPtemplate2!A1979)</f>
        <v/>
      </c>
      <c r="B1979" s="94" t="str">
        <f>IF(SPtemplate2!G1979="","",SPtemplate2!G1979)</f>
        <v/>
      </c>
      <c r="C1979" s="94" t="str">
        <f>IF(SPtemplate2!C1979="","",SPtemplate2!C1979)</f>
        <v/>
      </c>
      <c r="D1979" s="94" t="str">
        <f>IF(SPtemplate2!D1979="","", SPtemplate2!D1979)</f>
        <v/>
      </c>
      <c r="E1979" s="94" t="str">
        <f>IF(SPtemplate2!E1979="","",SPtemplate2!E1979)</f>
        <v/>
      </c>
      <c r="F1979" s="94" t="s">
        <v>114</v>
      </c>
      <c r="G1979" s="94" t="str">
        <f>IF(SPtemplate2!C1979="","",SPtemplate2!C1979)</f>
        <v/>
      </c>
    </row>
    <row r="1980" spans="1:7" x14ac:dyDescent="0.25">
      <c r="A1980" s="94" t="str">
        <f>IF(SPtemplate2!A1980="","",SPtemplate2!A1980)</f>
        <v/>
      </c>
      <c r="B1980" s="94" t="str">
        <f>IF(SPtemplate2!G1980="","",SPtemplate2!G1980)</f>
        <v/>
      </c>
      <c r="C1980" s="94" t="str">
        <f>IF(SPtemplate2!C1980="","",SPtemplate2!C1980)</f>
        <v/>
      </c>
      <c r="D1980" s="94" t="str">
        <f>IF(SPtemplate2!D1980="","", SPtemplate2!D1980)</f>
        <v/>
      </c>
      <c r="E1980" s="94" t="str">
        <f>IF(SPtemplate2!E1980="","",SPtemplate2!E1980)</f>
        <v/>
      </c>
      <c r="F1980" s="94" t="s">
        <v>114</v>
      </c>
      <c r="G1980" s="94" t="str">
        <f>IF(SPtemplate2!C1980="","",SPtemplate2!C1980)</f>
        <v/>
      </c>
    </row>
    <row r="1981" spans="1:7" x14ac:dyDescent="0.25">
      <c r="A1981" s="94" t="str">
        <f>IF(SPtemplate2!A1981="","",SPtemplate2!A1981)</f>
        <v/>
      </c>
      <c r="B1981" s="94" t="str">
        <f>IF(SPtemplate2!G1981="","",SPtemplate2!G1981)</f>
        <v/>
      </c>
      <c r="C1981" s="94" t="str">
        <f>IF(SPtemplate2!C1981="","",SPtemplate2!C1981)</f>
        <v/>
      </c>
      <c r="D1981" s="94" t="str">
        <f>IF(SPtemplate2!D1981="","", SPtemplate2!D1981)</f>
        <v/>
      </c>
      <c r="E1981" s="94" t="str">
        <f>IF(SPtemplate2!E1981="","",SPtemplate2!E1981)</f>
        <v/>
      </c>
      <c r="F1981" s="94" t="s">
        <v>114</v>
      </c>
      <c r="G1981" s="94" t="str">
        <f>IF(SPtemplate2!C1981="","",SPtemplate2!C1981)</f>
        <v/>
      </c>
    </row>
    <row r="1982" spans="1:7" x14ac:dyDescent="0.25">
      <c r="A1982" s="94" t="str">
        <f>IF(SPtemplate2!A1982="","",SPtemplate2!A1982)</f>
        <v/>
      </c>
      <c r="B1982" s="94" t="str">
        <f>IF(SPtemplate2!G1982="","",SPtemplate2!G1982)</f>
        <v/>
      </c>
      <c r="C1982" s="94" t="str">
        <f>IF(SPtemplate2!C1982="","",SPtemplate2!C1982)</f>
        <v/>
      </c>
      <c r="D1982" s="94" t="str">
        <f>IF(SPtemplate2!D1982="","", SPtemplate2!D1982)</f>
        <v/>
      </c>
      <c r="E1982" s="94" t="str">
        <f>IF(SPtemplate2!E1982="","",SPtemplate2!E1982)</f>
        <v/>
      </c>
      <c r="F1982" s="94" t="s">
        <v>114</v>
      </c>
      <c r="G1982" s="94" t="str">
        <f>IF(SPtemplate2!C1982="","",SPtemplate2!C1982)</f>
        <v/>
      </c>
    </row>
    <row r="1983" spans="1:7" x14ac:dyDescent="0.25">
      <c r="A1983" s="94" t="str">
        <f>IF(SPtemplate2!A1983="","",SPtemplate2!A1983)</f>
        <v/>
      </c>
      <c r="B1983" s="94" t="str">
        <f>IF(SPtemplate2!G1983="","",SPtemplate2!G1983)</f>
        <v/>
      </c>
      <c r="C1983" s="94" t="str">
        <f>IF(SPtemplate2!C1983="","",SPtemplate2!C1983)</f>
        <v/>
      </c>
      <c r="D1983" s="94" t="str">
        <f>IF(SPtemplate2!D1983="","", SPtemplate2!D1983)</f>
        <v/>
      </c>
      <c r="E1983" s="94" t="str">
        <f>IF(SPtemplate2!E1983="","",SPtemplate2!E1983)</f>
        <v/>
      </c>
      <c r="F1983" s="94" t="s">
        <v>114</v>
      </c>
      <c r="G1983" s="94" t="str">
        <f>IF(SPtemplate2!C1983="","",SPtemplate2!C1983)</f>
        <v/>
      </c>
    </row>
    <row r="1984" spans="1:7" x14ac:dyDescent="0.25">
      <c r="A1984" s="94" t="str">
        <f>IF(SPtemplate2!A1984="","",SPtemplate2!A1984)</f>
        <v/>
      </c>
      <c r="B1984" s="94" t="str">
        <f>IF(SPtemplate2!G1984="","",SPtemplate2!G1984)</f>
        <v/>
      </c>
      <c r="C1984" s="94" t="str">
        <f>IF(SPtemplate2!C1984="","",SPtemplate2!C1984)</f>
        <v/>
      </c>
      <c r="D1984" s="94" t="str">
        <f>IF(SPtemplate2!D1984="","", SPtemplate2!D1984)</f>
        <v/>
      </c>
      <c r="E1984" s="94" t="str">
        <f>IF(SPtemplate2!E1984="","",SPtemplate2!E1984)</f>
        <v/>
      </c>
      <c r="F1984" s="94" t="s">
        <v>114</v>
      </c>
      <c r="G1984" s="94" t="str">
        <f>IF(SPtemplate2!C1984="","",SPtemplate2!C1984)</f>
        <v/>
      </c>
    </row>
    <row r="1985" spans="1:7" x14ac:dyDescent="0.25">
      <c r="A1985" s="94" t="str">
        <f>IF(SPtemplate2!A1985="","",SPtemplate2!A1985)</f>
        <v/>
      </c>
      <c r="B1985" s="94" t="str">
        <f>IF(SPtemplate2!G1985="","",SPtemplate2!G1985)</f>
        <v/>
      </c>
      <c r="C1985" s="94" t="str">
        <f>IF(SPtemplate2!C1985="","",SPtemplate2!C1985)</f>
        <v/>
      </c>
      <c r="D1985" s="94" t="str">
        <f>IF(SPtemplate2!D1985="","", SPtemplate2!D1985)</f>
        <v/>
      </c>
      <c r="E1985" s="94" t="str">
        <f>IF(SPtemplate2!E1985="","",SPtemplate2!E1985)</f>
        <v/>
      </c>
      <c r="F1985" s="94" t="s">
        <v>114</v>
      </c>
      <c r="G1985" s="94" t="str">
        <f>IF(SPtemplate2!C1985="","",SPtemplate2!C1985)</f>
        <v/>
      </c>
    </row>
    <row r="1986" spans="1:7" x14ac:dyDescent="0.25">
      <c r="A1986" s="94" t="str">
        <f>IF(SPtemplate2!A1986="","",SPtemplate2!A1986)</f>
        <v/>
      </c>
      <c r="B1986" s="94" t="str">
        <f>IF(SPtemplate2!G1986="","",SPtemplate2!G1986)</f>
        <v/>
      </c>
      <c r="C1986" s="94" t="str">
        <f>IF(SPtemplate2!C1986="","",SPtemplate2!C1986)</f>
        <v/>
      </c>
      <c r="D1986" s="94" t="str">
        <f>IF(SPtemplate2!D1986="","", SPtemplate2!D1986)</f>
        <v/>
      </c>
      <c r="E1986" s="94" t="str">
        <f>IF(SPtemplate2!E1986="","",SPtemplate2!E1986)</f>
        <v/>
      </c>
      <c r="F1986" s="94" t="s">
        <v>114</v>
      </c>
      <c r="G1986" s="94" t="str">
        <f>IF(SPtemplate2!C1986="","",SPtemplate2!C1986)</f>
        <v/>
      </c>
    </row>
    <row r="1987" spans="1:7" x14ac:dyDescent="0.25">
      <c r="A1987" s="94" t="str">
        <f>IF(SPtemplate2!A1987="","",SPtemplate2!A1987)</f>
        <v/>
      </c>
      <c r="B1987" s="94" t="str">
        <f>IF(SPtemplate2!G1987="","",SPtemplate2!G1987)</f>
        <v/>
      </c>
      <c r="C1987" s="94" t="str">
        <f>IF(SPtemplate2!C1987="","",SPtemplate2!C1987)</f>
        <v/>
      </c>
      <c r="D1987" s="94" t="str">
        <f>IF(SPtemplate2!D1987="","", SPtemplate2!D1987)</f>
        <v/>
      </c>
      <c r="E1987" s="94" t="str">
        <f>IF(SPtemplate2!E1987="","",SPtemplate2!E1987)</f>
        <v/>
      </c>
      <c r="F1987" s="94" t="s">
        <v>114</v>
      </c>
      <c r="G1987" s="94" t="str">
        <f>IF(SPtemplate2!C1987="","",SPtemplate2!C1987)</f>
        <v/>
      </c>
    </row>
    <row r="1988" spans="1:7" x14ac:dyDescent="0.25">
      <c r="A1988" s="94" t="str">
        <f>IF(SPtemplate2!A1988="","",SPtemplate2!A1988)</f>
        <v/>
      </c>
      <c r="B1988" s="94" t="str">
        <f>IF(SPtemplate2!G1988="","",SPtemplate2!G1988)</f>
        <v/>
      </c>
      <c r="C1988" s="94" t="str">
        <f>IF(SPtemplate2!C1988="","",SPtemplate2!C1988)</f>
        <v/>
      </c>
      <c r="D1988" s="94" t="str">
        <f>IF(SPtemplate2!D1988="","", SPtemplate2!D1988)</f>
        <v/>
      </c>
      <c r="E1988" s="94" t="str">
        <f>IF(SPtemplate2!E1988="","",SPtemplate2!E1988)</f>
        <v/>
      </c>
      <c r="F1988" s="94" t="s">
        <v>114</v>
      </c>
      <c r="G1988" s="94" t="str">
        <f>IF(SPtemplate2!C1988="","",SPtemplate2!C1988)</f>
        <v/>
      </c>
    </row>
    <row r="1989" spans="1:7" x14ac:dyDescent="0.25">
      <c r="A1989" s="94" t="str">
        <f>IF(SPtemplate2!A1989="","",SPtemplate2!A1989)</f>
        <v/>
      </c>
      <c r="B1989" s="94" t="str">
        <f>IF(SPtemplate2!G1989="","",SPtemplate2!G1989)</f>
        <v/>
      </c>
      <c r="C1989" s="94" t="str">
        <f>IF(SPtemplate2!C1989="","",SPtemplate2!C1989)</f>
        <v/>
      </c>
      <c r="D1989" s="94" t="str">
        <f>IF(SPtemplate2!D1989="","", SPtemplate2!D1989)</f>
        <v/>
      </c>
      <c r="E1989" s="94" t="str">
        <f>IF(SPtemplate2!E1989="","",SPtemplate2!E1989)</f>
        <v/>
      </c>
      <c r="F1989" s="94" t="s">
        <v>114</v>
      </c>
      <c r="G1989" s="94" t="str">
        <f>IF(SPtemplate2!C1989="","",SPtemplate2!C1989)</f>
        <v/>
      </c>
    </row>
    <row r="1990" spans="1:7" x14ac:dyDescent="0.25">
      <c r="A1990" s="94" t="str">
        <f>IF(SPtemplate2!A1990="","",SPtemplate2!A1990)</f>
        <v/>
      </c>
      <c r="B1990" s="94" t="str">
        <f>IF(SPtemplate2!G1990="","",SPtemplate2!G1990)</f>
        <v/>
      </c>
      <c r="C1990" s="94" t="str">
        <f>IF(SPtemplate2!C1990="","",SPtemplate2!C1990)</f>
        <v/>
      </c>
      <c r="D1990" s="94" t="str">
        <f>IF(SPtemplate2!D1990="","", SPtemplate2!D1990)</f>
        <v/>
      </c>
      <c r="E1990" s="94" t="str">
        <f>IF(SPtemplate2!E1990="","",SPtemplate2!E1990)</f>
        <v/>
      </c>
      <c r="F1990" s="94" t="s">
        <v>114</v>
      </c>
      <c r="G1990" s="94" t="str">
        <f>IF(SPtemplate2!C1990="","",SPtemplate2!C1990)</f>
        <v/>
      </c>
    </row>
    <row r="1991" spans="1:7" x14ac:dyDescent="0.25">
      <c r="A1991" s="94" t="str">
        <f>IF(SPtemplate2!A1991="","",SPtemplate2!A1991)</f>
        <v/>
      </c>
      <c r="B1991" s="94" t="str">
        <f>IF(SPtemplate2!G1991="","",SPtemplate2!G1991)</f>
        <v/>
      </c>
      <c r="C1991" s="94" t="str">
        <f>IF(SPtemplate2!C1991="","",SPtemplate2!C1991)</f>
        <v/>
      </c>
      <c r="D1991" s="94" t="str">
        <f>IF(SPtemplate2!D1991="","", SPtemplate2!D1991)</f>
        <v/>
      </c>
      <c r="E1991" s="94" t="str">
        <f>IF(SPtemplate2!E1991="","",SPtemplate2!E1991)</f>
        <v/>
      </c>
      <c r="F1991" s="94" t="s">
        <v>114</v>
      </c>
      <c r="G1991" s="94" t="str">
        <f>IF(SPtemplate2!C1991="","",SPtemplate2!C1991)</f>
        <v/>
      </c>
    </row>
    <row r="1992" spans="1:7" x14ac:dyDescent="0.25">
      <c r="A1992" s="94" t="str">
        <f>IF(SPtemplate2!A1992="","",SPtemplate2!A1992)</f>
        <v/>
      </c>
      <c r="B1992" s="94" t="str">
        <f>IF(SPtemplate2!G1992="","",SPtemplate2!G1992)</f>
        <v/>
      </c>
      <c r="C1992" s="94" t="str">
        <f>IF(SPtemplate2!C1992="","",SPtemplate2!C1992)</f>
        <v/>
      </c>
      <c r="D1992" s="94" t="str">
        <f>IF(SPtemplate2!D1992="","", SPtemplate2!D1992)</f>
        <v/>
      </c>
      <c r="E1992" s="94" t="str">
        <f>IF(SPtemplate2!E1992="","",SPtemplate2!E1992)</f>
        <v/>
      </c>
      <c r="F1992" s="94" t="s">
        <v>114</v>
      </c>
      <c r="G1992" s="94" t="str">
        <f>IF(SPtemplate2!C1992="","",SPtemplate2!C1992)</f>
        <v/>
      </c>
    </row>
    <row r="1993" spans="1:7" x14ac:dyDescent="0.25">
      <c r="A1993" s="94" t="str">
        <f>IF(SPtemplate2!A1993="","",SPtemplate2!A1993)</f>
        <v/>
      </c>
      <c r="B1993" s="94" t="str">
        <f>IF(SPtemplate2!G1993="","",SPtemplate2!G1993)</f>
        <v/>
      </c>
      <c r="C1993" s="94" t="str">
        <f>IF(SPtemplate2!C1993="","",SPtemplate2!C1993)</f>
        <v/>
      </c>
      <c r="D1993" s="94" t="str">
        <f>IF(SPtemplate2!D1993="","", SPtemplate2!D1993)</f>
        <v/>
      </c>
      <c r="E1993" s="94" t="str">
        <f>IF(SPtemplate2!E1993="","",SPtemplate2!E1993)</f>
        <v/>
      </c>
      <c r="F1993" s="94" t="s">
        <v>114</v>
      </c>
      <c r="G1993" s="94" t="str">
        <f>IF(SPtemplate2!C1993="","",SPtemplate2!C1993)</f>
        <v/>
      </c>
    </row>
    <row r="1994" spans="1:7" x14ac:dyDescent="0.25">
      <c r="A1994" s="94" t="str">
        <f>IF(SPtemplate2!A1994="","",SPtemplate2!A1994)</f>
        <v/>
      </c>
      <c r="B1994" s="94" t="str">
        <f>IF(SPtemplate2!G1994="","",SPtemplate2!G1994)</f>
        <v/>
      </c>
      <c r="C1994" s="94" t="str">
        <f>IF(SPtemplate2!C1994="","",SPtemplate2!C1994)</f>
        <v/>
      </c>
      <c r="D1994" s="94" t="str">
        <f>IF(SPtemplate2!D1994="","", SPtemplate2!D1994)</f>
        <v/>
      </c>
      <c r="E1994" s="94" t="str">
        <f>IF(SPtemplate2!E1994="","",SPtemplate2!E1994)</f>
        <v/>
      </c>
      <c r="F1994" s="94" t="s">
        <v>114</v>
      </c>
      <c r="G1994" s="94" t="str">
        <f>IF(SPtemplate2!C1994="","",SPtemplate2!C1994)</f>
        <v/>
      </c>
    </row>
    <row r="1995" spans="1:7" x14ac:dyDescent="0.25">
      <c r="A1995" s="94" t="str">
        <f>IF(SPtemplate2!A1995="","",SPtemplate2!A1995)</f>
        <v/>
      </c>
      <c r="B1995" s="94" t="str">
        <f>IF(SPtemplate2!G1995="","",SPtemplate2!G1995)</f>
        <v/>
      </c>
      <c r="C1995" s="94" t="str">
        <f>IF(SPtemplate2!C1995="","",SPtemplate2!C1995)</f>
        <v/>
      </c>
      <c r="D1995" s="94" t="str">
        <f>IF(SPtemplate2!D1995="","", SPtemplate2!D1995)</f>
        <v/>
      </c>
      <c r="E1995" s="94" t="str">
        <f>IF(SPtemplate2!E1995="","",SPtemplate2!E1995)</f>
        <v/>
      </c>
      <c r="F1995" s="94" t="s">
        <v>114</v>
      </c>
      <c r="G1995" s="94" t="str">
        <f>IF(SPtemplate2!C1995="","",SPtemplate2!C1995)</f>
        <v/>
      </c>
    </row>
    <row r="1996" spans="1:7" x14ac:dyDescent="0.25">
      <c r="A1996" s="94" t="str">
        <f>IF(SPtemplate2!A1996="","",SPtemplate2!A1996)</f>
        <v/>
      </c>
      <c r="B1996" s="94" t="str">
        <f>IF(SPtemplate2!G1996="","",SPtemplate2!G1996)</f>
        <v/>
      </c>
      <c r="C1996" s="94" t="str">
        <f>IF(SPtemplate2!C1996="","",SPtemplate2!C1996)</f>
        <v/>
      </c>
      <c r="D1996" s="94" t="str">
        <f>IF(SPtemplate2!D1996="","", SPtemplate2!D1996)</f>
        <v/>
      </c>
      <c r="E1996" s="94" t="str">
        <f>IF(SPtemplate2!E1996="","",SPtemplate2!E1996)</f>
        <v/>
      </c>
      <c r="F1996" s="94" t="s">
        <v>114</v>
      </c>
      <c r="G1996" s="94" t="str">
        <f>IF(SPtemplate2!C1996="","",SPtemplate2!C1996)</f>
        <v/>
      </c>
    </row>
    <row r="1997" spans="1:7" x14ac:dyDescent="0.25">
      <c r="A1997" s="94" t="str">
        <f>IF(SPtemplate2!A1997="","",SPtemplate2!A1997)</f>
        <v/>
      </c>
      <c r="B1997" s="94" t="str">
        <f>IF(SPtemplate2!G1997="","",SPtemplate2!G1997)</f>
        <v/>
      </c>
      <c r="C1997" s="94" t="str">
        <f>IF(SPtemplate2!C1997="","",SPtemplate2!C1997)</f>
        <v/>
      </c>
      <c r="D1997" s="94" t="str">
        <f>IF(SPtemplate2!D1997="","", SPtemplate2!D1997)</f>
        <v/>
      </c>
      <c r="E1997" s="94" t="str">
        <f>IF(SPtemplate2!E1997="","",SPtemplate2!E1997)</f>
        <v/>
      </c>
      <c r="F1997" s="94" t="s">
        <v>114</v>
      </c>
      <c r="G1997" s="94" t="str">
        <f>IF(SPtemplate2!C1997="","",SPtemplate2!C1997)</f>
        <v/>
      </c>
    </row>
    <row r="1998" spans="1:7" x14ac:dyDescent="0.25">
      <c r="A1998" s="94" t="str">
        <f>IF(SPtemplate2!A1998="","",SPtemplate2!A1998)</f>
        <v/>
      </c>
      <c r="B1998" s="94" t="str">
        <f>IF(SPtemplate2!G1998="","",SPtemplate2!G1998)</f>
        <v/>
      </c>
      <c r="C1998" s="94" t="str">
        <f>IF(SPtemplate2!C1998="","",SPtemplate2!C1998)</f>
        <v/>
      </c>
      <c r="D1998" s="94" t="str">
        <f>IF(SPtemplate2!D1998="","", SPtemplate2!D1998)</f>
        <v/>
      </c>
      <c r="E1998" s="94" t="str">
        <f>IF(SPtemplate2!E1998="","",SPtemplate2!E1998)</f>
        <v/>
      </c>
      <c r="F1998" s="94" t="s">
        <v>114</v>
      </c>
      <c r="G1998" s="94" t="str">
        <f>IF(SPtemplate2!C1998="","",SPtemplate2!C1998)</f>
        <v/>
      </c>
    </row>
    <row r="1999" spans="1:7" x14ac:dyDescent="0.25">
      <c r="A1999" s="94" t="str">
        <f>IF(SPtemplate2!A1999="","",SPtemplate2!A1999)</f>
        <v/>
      </c>
      <c r="B1999" s="94" t="str">
        <f>IF(SPtemplate2!G1999="","",SPtemplate2!G1999)</f>
        <v/>
      </c>
      <c r="C1999" s="94" t="str">
        <f>IF(SPtemplate2!C1999="","",SPtemplate2!C1999)</f>
        <v/>
      </c>
      <c r="D1999" s="94" t="str">
        <f>IF(SPtemplate2!D1999="","", SPtemplate2!D1999)</f>
        <v/>
      </c>
      <c r="E1999" s="94" t="str">
        <f>IF(SPtemplate2!E1999="","",SPtemplate2!E1999)</f>
        <v/>
      </c>
      <c r="F1999" s="94" t="s">
        <v>114</v>
      </c>
      <c r="G1999" s="94" t="str">
        <f>IF(SPtemplate2!C1999="","",SPtemplate2!C1999)</f>
        <v/>
      </c>
    </row>
    <row r="2000" spans="1:7" x14ac:dyDescent="0.25">
      <c r="A2000" s="94" t="str">
        <f>IF(SPtemplate2!A2000="","",SPtemplate2!A2000)</f>
        <v/>
      </c>
      <c r="B2000" s="94" t="str">
        <f>IF(SPtemplate2!G2000="","",SPtemplate2!G2000)</f>
        <v/>
      </c>
      <c r="C2000" s="94" t="str">
        <f>IF(SPtemplate2!C2000="","",SPtemplate2!C2000)</f>
        <v/>
      </c>
      <c r="D2000" s="94" t="str">
        <f>IF(SPtemplate2!D2000="","", SPtemplate2!D2000)</f>
        <v/>
      </c>
      <c r="E2000" s="94" t="str">
        <f>IF(SPtemplate2!E2000="","",SPtemplate2!E2000)</f>
        <v/>
      </c>
      <c r="F2000" s="94" t="s">
        <v>114</v>
      </c>
      <c r="G2000" s="94" t="str">
        <f>IF(SPtemplate2!C2000="","",SPtemplate2!C2000)</f>
        <v/>
      </c>
    </row>
    <row r="2001" spans="1:7" x14ac:dyDescent="0.25">
      <c r="A2001" s="94" t="str">
        <f>IF(SPtemplate2!A2001="","",SPtemplate2!A2001)</f>
        <v/>
      </c>
      <c r="B2001" s="94" t="str">
        <f>IF(SPtemplate2!G2001="","",SPtemplate2!G2001)</f>
        <v/>
      </c>
      <c r="C2001" s="94" t="str">
        <f>IF(SPtemplate2!C2001="","",SPtemplate2!C2001)</f>
        <v/>
      </c>
      <c r="D2001" s="94" t="str">
        <f>IF(SPtemplate2!D2001="","", SPtemplate2!D2001)</f>
        <v/>
      </c>
      <c r="E2001" s="94" t="str">
        <f>IF(SPtemplate2!E2001="","",SPtemplate2!E2001)</f>
        <v/>
      </c>
      <c r="F2001" s="94" t="s">
        <v>114</v>
      </c>
      <c r="G2001" s="94" t="str">
        <f>IF(SPtemplate2!C2001="","",SPtemplate2!C2001)</f>
        <v/>
      </c>
    </row>
    <row r="2002" spans="1:7" x14ac:dyDescent="0.25">
      <c r="A2002" s="94" t="str">
        <f>IF(SPtemplate2!A2002="","",SPtemplate2!A2002)</f>
        <v/>
      </c>
      <c r="B2002" s="94" t="str">
        <f>IF(SPtemplate2!G2002="","",SPtemplate2!G2002)</f>
        <v/>
      </c>
      <c r="C2002" s="94" t="str">
        <f>IF(SPtemplate2!C2002="","",SPtemplate2!C2002)</f>
        <v/>
      </c>
      <c r="D2002" s="94" t="str">
        <f>IF(SPtemplate2!D2002="","", SPtemplate2!D2002)</f>
        <v/>
      </c>
      <c r="E2002" s="94" t="str">
        <f>IF(SPtemplate2!E2002="","",SPtemplate2!E2002)</f>
        <v/>
      </c>
      <c r="F2002" s="94" t="s">
        <v>114</v>
      </c>
      <c r="G2002" s="94" t="str">
        <f>IF(SPtemplate2!C2002="","",SPtemplate2!C2002)</f>
        <v/>
      </c>
    </row>
    <row r="2003" spans="1:7" x14ac:dyDescent="0.25">
      <c r="A2003" s="94" t="str">
        <f>IF(SPtemplate2!A2003="","",SPtemplate2!A2003)</f>
        <v/>
      </c>
      <c r="B2003" s="94" t="str">
        <f>IF(SPtemplate2!G2003="","",SPtemplate2!G2003)</f>
        <v/>
      </c>
      <c r="C2003" s="94" t="str">
        <f>IF(SPtemplate2!C2003="","",SPtemplate2!C2003)</f>
        <v/>
      </c>
      <c r="D2003" s="94" t="str">
        <f>IF(SPtemplate2!D2003="","", SPtemplate2!D2003)</f>
        <v/>
      </c>
      <c r="E2003" s="94" t="str">
        <f>IF(SPtemplate2!E2003="","",SPtemplate2!E2003)</f>
        <v/>
      </c>
      <c r="F2003" s="94" t="s">
        <v>114</v>
      </c>
      <c r="G2003" s="94" t="str">
        <f>IF(SPtemplate2!C2003="","",SPtemplate2!C2003)</f>
        <v/>
      </c>
    </row>
    <row r="2004" spans="1:7" x14ac:dyDescent="0.25">
      <c r="A2004" s="94" t="str">
        <f>IF(SPtemplate2!A2004="","",SPtemplate2!A2004)</f>
        <v/>
      </c>
      <c r="B2004" s="94" t="str">
        <f>IF(SPtemplate2!G2004="","",SPtemplate2!G2004)</f>
        <v/>
      </c>
      <c r="C2004" s="94" t="str">
        <f>IF(SPtemplate2!C2004="","",SPtemplate2!C2004)</f>
        <v/>
      </c>
      <c r="D2004" s="94" t="str">
        <f>IF(SPtemplate2!D2004="","", SPtemplate2!D2004)</f>
        <v/>
      </c>
      <c r="E2004" s="94" t="str">
        <f>IF(SPtemplate2!E2004="","",SPtemplate2!E2004)</f>
        <v/>
      </c>
      <c r="F2004" s="94" t="s">
        <v>114</v>
      </c>
      <c r="G2004" s="94" t="str">
        <f>IF(SPtemplate2!C2004="","",SPtemplate2!C2004)</f>
        <v/>
      </c>
    </row>
    <row r="2005" spans="1:7" x14ac:dyDescent="0.25">
      <c r="A2005" s="94" t="str">
        <f>IF(SPtemplate2!A2005="","",SPtemplate2!A2005)</f>
        <v/>
      </c>
      <c r="B2005" s="94" t="str">
        <f>IF(SPtemplate2!G2005="","",SPtemplate2!G2005)</f>
        <v/>
      </c>
      <c r="C2005" s="94" t="str">
        <f>IF(SPtemplate2!C2005="","",SPtemplate2!C2005)</f>
        <v/>
      </c>
      <c r="D2005" s="94" t="str">
        <f>IF(SPtemplate2!D2005="","", SPtemplate2!D2005)</f>
        <v/>
      </c>
      <c r="E2005" s="94" t="str">
        <f>IF(SPtemplate2!E2005="","",SPtemplate2!E2005)</f>
        <v/>
      </c>
      <c r="F2005" s="94" t="s">
        <v>114</v>
      </c>
      <c r="G2005" s="94" t="str">
        <f>IF(SPtemplate2!C2005="","",SPtemplate2!C2005)</f>
        <v/>
      </c>
    </row>
    <row r="2006" spans="1:7" x14ac:dyDescent="0.25">
      <c r="A2006" s="94" t="str">
        <f>IF(SPtemplate2!A2006="","",SPtemplate2!A2006)</f>
        <v/>
      </c>
      <c r="B2006" s="94" t="str">
        <f>IF(SPtemplate2!G2006="","",SPtemplate2!G2006)</f>
        <v/>
      </c>
      <c r="C2006" s="94" t="str">
        <f>IF(SPtemplate2!C2006="","",SPtemplate2!C2006)</f>
        <v/>
      </c>
      <c r="D2006" s="94" t="str">
        <f>IF(SPtemplate2!D2006="","", SPtemplate2!D2006)</f>
        <v/>
      </c>
      <c r="E2006" s="94" t="str">
        <f>IF(SPtemplate2!E2006="","",SPtemplate2!E2006)</f>
        <v/>
      </c>
      <c r="F2006" s="94" t="s">
        <v>114</v>
      </c>
      <c r="G2006" s="94" t="str">
        <f>IF(SPtemplate2!C2006="","",SPtemplate2!C2006)</f>
        <v/>
      </c>
    </row>
    <row r="2007" spans="1:7" x14ac:dyDescent="0.25">
      <c r="A2007" s="94" t="str">
        <f>IF(SPtemplate2!A2007="","",SPtemplate2!A2007)</f>
        <v/>
      </c>
      <c r="B2007" s="94" t="str">
        <f>IF(SPtemplate2!G2007="","",SPtemplate2!G2007)</f>
        <v/>
      </c>
      <c r="C2007" s="94" t="str">
        <f>IF(SPtemplate2!C2007="","",SPtemplate2!C2007)</f>
        <v/>
      </c>
      <c r="D2007" s="94" t="str">
        <f>IF(SPtemplate2!D2007="","", SPtemplate2!D2007)</f>
        <v/>
      </c>
      <c r="E2007" s="94" t="str">
        <f>IF(SPtemplate2!E2007="","",SPtemplate2!E2007)</f>
        <v/>
      </c>
      <c r="F2007" s="94" t="s">
        <v>114</v>
      </c>
      <c r="G2007" s="94" t="str">
        <f>IF(SPtemplate2!C2007="","",SPtemplate2!C2007)</f>
        <v/>
      </c>
    </row>
    <row r="2008" spans="1:7" x14ac:dyDescent="0.25">
      <c r="A2008" s="94" t="str">
        <f>IF(SPtemplate2!A2008="","",SPtemplate2!A2008)</f>
        <v/>
      </c>
      <c r="B2008" s="94" t="str">
        <f>IF(SPtemplate2!G2008="","",SPtemplate2!G2008)</f>
        <v/>
      </c>
      <c r="C2008" s="94" t="str">
        <f>IF(SPtemplate2!C2008="","",SPtemplate2!C2008)</f>
        <v/>
      </c>
      <c r="D2008" s="94" t="str">
        <f>IF(SPtemplate2!D2008="","", SPtemplate2!D2008)</f>
        <v/>
      </c>
      <c r="E2008" s="94" t="str">
        <f>IF(SPtemplate2!E2008="","",SPtemplate2!E2008)</f>
        <v/>
      </c>
      <c r="F2008" s="94" t="s">
        <v>114</v>
      </c>
      <c r="G2008" s="94" t="str">
        <f>IF(SPtemplate2!C2008="","",SPtemplate2!C2008)</f>
        <v/>
      </c>
    </row>
    <row r="2009" spans="1:7" x14ac:dyDescent="0.25">
      <c r="A2009" s="94" t="str">
        <f>IF(SPtemplate2!A2009="","",SPtemplate2!A2009)</f>
        <v/>
      </c>
      <c r="B2009" s="94" t="str">
        <f>IF(SPtemplate2!G2009="","",SPtemplate2!G2009)</f>
        <v/>
      </c>
      <c r="C2009" s="94" t="str">
        <f>IF(SPtemplate2!C2009="","",SPtemplate2!C2009)</f>
        <v/>
      </c>
      <c r="D2009" s="94" t="str">
        <f>IF(SPtemplate2!D2009="","", SPtemplate2!D2009)</f>
        <v/>
      </c>
      <c r="E2009" s="94" t="str">
        <f>IF(SPtemplate2!E2009="","",SPtemplate2!E2009)</f>
        <v/>
      </c>
      <c r="F2009" s="94" t="s">
        <v>114</v>
      </c>
      <c r="G2009" s="94" t="str">
        <f>IF(SPtemplate2!C2009="","",SPtemplate2!C2009)</f>
        <v/>
      </c>
    </row>
    <row r="2010" spans="1:7" x14ac:dyDescent="0.25">
      <c r="A2010" s="94" t="str">
        <f>IF(SPtemplate2!A2010="","",SPtemplate2!A2010)</f>
        <v/>
      </c>
      <c r="B2010" s="94" t="str">
        <f>IF(SPtemplate2!G2010="","",SPtemplate2!G2010)</f>
        <v/>
      </c>
      <c r="C2010" s="94" t="str">
        <f>IF(SPtemplate2!C2010="","",SPtemplate2!C2010)</f>
        <v/>
      </c>
      <c r="D2010" s="94" t="str">
        <f>IF(SPtemplate2!D2010="","", SPtemplate2!D2010)</f>
        <v/>
      </c>
      <c r="E2010" s="94" t="str">
        <f>IF(SPtemplate2!E2010="","",SPtemplate2!E2010)</f>
        <v/>
      </c>
      <c r="F2010" s="94" t="s">
        <v>114</v>
      </c>
      <c r="G2010" s="94" t="str">
        <f>IF(SPtemplate2!C2010="","",SPtemplate2!C2010)</f>
        <v/>
      </c>
    </row>
    <row r="2011" spans="1:7" x14ac:dyDescent="0.25">
      <c r="A2011" s="94" t="str">
        <f>IF(SPtemplate2!A2011="","",SPtemplate2!A2011)</f>
        <v/>
      </c>
      <c r="B2011" s="94" t="str">
        <f>IF(SPtemplate2!G2011="","",SPtemplate2!G2011)</f>
        <v/>
      </c>
      <c r="C2011" s="94" t="str">
        <f>IF(SPtemplate2!C2011="","",SPtemplate2!C2011)</f>
        <v/>
      </c>
      <c r="D2011" s="94" t="str">
        <f>IF(SPtemplate2!D2011="","", SPtemplate2!D2011)</f>
        <v/>
      </c>
      <c r="E2011" s="94" t="str">
        <f>IF(SPtemplate2!E2011="","",SPtemplate2!E2011)</f>
        <v/>
      </c>
      <c r="F2011" s="94" t="s">
        <v>114</v>
      </c>
      <c r="G2011" s="94" t="str">
        <f>IF(SPtemplate2!C2011="","",SPtemplate2!C2011)</f>
        <v/>
      </c>
    </row>
    <row r="2012" spans="1:7" x14ac:dyDescent="0.25">
      <c r="A2012" s="94" t="str">
        <f>IF(SPtemplate2!A2012="","",SPtemplate2!A2012)</f>
        <v/>
      </c>
      <c r="B2012" s="94" t="str">
        <f>IF(SPtemplate2!G2012="","",SPtemplate2!G2012)</f>
        <v/>
      </c>
      <c r="C2012" s="94" t="str">
        <f>IF(SPtemplate2!C2012="","",SPtemplate2!C2012)</f>
        <v/>
      </c>
      <c r="D2012" s="94" t="str">
        <f>IF(SPtemplate2!D2012="","", SPtemplate2!D2012)</f>
        <v/>
      </c>
      <c r="E2012" s="94" t="str">
        <f>IF(SPtemplate2!E2012="","",SPtemplate2!E2012)</f>
        <v/>
      </c>
      <c r="F2012" s="94" t="s">
        <v>114</v>
      </c>
      <c r="G2012" s="94" t="str">
        <f>IF(SPtemplate2!C2012="","",SPtemplate2!C2012)</f>
        <v/>
      </c>
    </row>
    <row r="2013" spans="1:7" x14ac:dyDescent="0.25">
      <c r="A2013" s="94" t="str">
        <f>IF(SPtemplate2!A2013="","",SPtemplate2!A2013)</f>
        <v/>
      </c>
      <c r="B2013" s="94" t="str">
        <f>IF(SPtemplate2!G2013="","",SPtemplate2!G2013)</f>
        <v/>
      </c>
      <c r="C2013" s="94" t="str">
        <f>IF(SPtemplate2!C2013="","",SPtemplate2!C2013)</f>
        <v/>
      </c>
      <c r="D2013" s="94" t="str">
        <f>IF(SPtemplate2!D2013="","", SPtemplate2!D2013)</f>
        <v/>
      </c>
      <c r="E2013" s="94" t="str">
        <f>IF(SPtemplate2!E2013="","",SPtemplate2!E2013)</f>
        <v/>
      </c>
      <c r="F2013" s="94" t="s">
        <v>114</v>
      </c>
      <c r="G2013" s="94" t="str">
        <f>IF(SPtemplate2!C2013="","",SPtemplate2!C2013)</f>
        <v/>
      </c>
    </row>
    <row r="2014" spans="1:7" x14ac:dyDescent="0.25">
      <c r="A2014" s="94" t="str">
        <f>IF(SPtemplate2!A2014="","",SPtemplate2!A2014)</f>
        <v/>
      </c>
      <c r="B2014" s="94" t="str">
        <f>IF(SPtemplate2!G2014="","",SPtemplate2!G2014)</f>
        <v/>
      </c>
      <c r="C2014" s="94" t="str">
        <f>IF(SPtemplate2!C2014="","",SPtemplate2!C2014)</f>
        <v/>
      </c>
      <c r="D2014" s="94" t="str">
        <f>IF(SPtemplate2!D2014="","", SPtemplate2!D2014)</f>
        <v/>
      </c>
      <c r="E2014" s="94" t="str">
        <f>IF(SPtemplate2!E2014="","",SPtemplate2!E2014)</f>
        <v/>
      </c>
      <c r="F2014" s="94" t="s">
        <v>114</v>
      </c>
      <c r="G2014" s="94" t="str">
        <f>IF(SPtemplate2!C2014="","",SPtemplate2!C2014)</f>
        <v/>
      </c>
    </row>
    <row r="2015" spans="1:7" x14ac:dyDescent="0.25">
      <c r="A2015" s="94" t="str">
        <f>IF(SPtemplate2!A2015="","",SPtemplate2!A2015)</f>
        <v/>
      </c>
      <c r="B2015" s="94" t="str">
        <f>IF(SPtemplate2!G2015="","",SPtemplate2!G2015)</f>
        <v/>
      </c>
      <c r="C2015" s="94" t="str">
        <f>IF(SPtemplate2!C2015="","",SPtemplate2!C2015)</f>
        <v/>
      </c>
      <c r="D2015" s="94" t="str">
        <f>IF(SPtemplate2!D2015="","", SPtemplate2!D2015)</f>
        <v/>
      </c>
      <c r="E2015" s="94" t="str">
        <f>IF(SPtemplate2!E2015="","",SPtemplate2!E2015)</f>
        <v/>
      </c>
      <c r="F2015" s="94" t="s">
        <v>114</v>
      </c>
      <c r="G2015" s="94" t="str">
        <f>IF(SPtemplate2!C2015="","",SPtemplate2!C2015)</f>
        <v/>
      </c>
    </row>
    <row r="2016" spans="1:7" x14ac:dyDescent="0.25">
      <c r="A2016" s="94" t="str">
        <f>IF(SPtemplate2!A2016="","",SPtemplate2!A2016)</f>
        <v/>
      </c>
      <c r="B2016" s="94" t="str">
        <f>IF(SPtemplate2!G2016="","",SPtemplate2!G2016)</f>
        <v/>
      </c>
      <c r="C2016" s="94" t="str">
        <f>IF(SPtemplate2!C2016="","",SPtemplate2!C2016)</f>
        <v/>
      </c>
      <c r="D2016" s="94" t="str">
        <f>IF(SPtemplate2!D2016="","", SPtemplate2!D2016)</f>
        <v/>
      </c>
      <c r="E2016" s="94" t="str">
        <f>IF(SPtemplate2!E2016="","",SPtemplate2!E2016)</f>
        <v/>
      </c>
      <c r="F2016" s="94" t="s">
        <v>114</v>
      </c>
      <c r="G2016" s="94" t="str">
        <f>IF(SPtemplate2!C2016="","",SPtemplate2!C2016)</f>
        <v/>
      </c>
    </row>
    <row r="2017" spans="1:7" x14ac:dyDescent="0.25">
      <c r="A2017" s="94" t="str">
        <f>IF(SPtemplate2!A2017="","",SPtemplate2!A2017)</f>
        <v/>
      </c>
      <c r="B2017" s="94" t="str">
        <f>IF(SPtemplate2!G2017="","",SPtemplate2!G2017)</f>
        <v/>
      </c>
      <c r="C2017" s="94" t="str">
        <f>IF(SPtemplate2!C2017="","",SPtemplate2!C2017)</f>
        <v/>
      </c>
      <c r="D2017" s="94" t="str">
        <f>IF(SPtemplate2!D2017="","", SPtemplate2!D2017)</f>
        <v/>
      </c>
      <c r="E2017" s="94" t="str">
        <f>IF(SPtemplate2!E2017="","",SPtemplate2!E2017)</f>
        <v/>
      </c>
      <c r="F2017" s="94" t="s">
        <v>114</v>
      </c>
      <c r="G2017" s="94" t="str">
        <f>IF(SPtemplate2!C2017="","",SPtemplate2!C2017)</f>
        <v/>
      </c>
    </row>
    <row r="2018" spans="1:7" x14ac:dyDescent="0.25">
      <c r="A2018" s="94" t="str">
        <f>IF(SPtemplate2!A2018="","",SPtemplate2!A2018)</f>
        <v/>
      </c>
      <c r="B2018" s="94" t="str">
        <f>IF(SPtemplate2!G2018="","",SPtemplate2!G2018)</f>
        <v/>
      </c>
      <c r="C2018" s="94" t="str">
        <f>IF(SPtemplate2!C2018="","",SPtemplate2!C2018)</f>
        <v/>
      </c>
      <c r="D2018" s="94" t="str">
        <f>IF(SPtemplate2!D2018="","", SPtemplate2!D2018)</f>
        <v/>
      </c>
      <c r="E2018" s="94" t="str">
        <f>IF(SPtemplate2!E2018="","",SPtemplate2!E2018)</f>
        <v/>
      </c>
      <c r="F2018" s="94" t="s">
        <v>114</v>
      </c>
      <c r="G2018" s="94" t="str">
        <f>IF(SPtemplate2!C2018="","",SPtemplate2!C2018)</f>
        <v/>
      </c>
    </row>
    <row r="2019" spans="1:7" x14ac:dyDescent="0.25">
      <c r="A2019" s="94" t="str">
        <f>IF(SPtemplate2!A2019="","",SPtemplate2!A2019)</f>
        <v/>
      </c>
      <c r="B2019" s="94" t="str">
        <f>IF(SPtemplate2!G2019="","",SPtemplate2!G2019)</f>
        <v/>
      </c>
      <c r="C2019" s="94" t="str">
        <f>IF(SPtemplate2!C2019="","",SPtemplate2!C2019)</f>
        <v/>
      </c>
      <c r="D2019" s="94" t="str">
        <f>IF(SPtemplate2!D2019="","", SPtemplate2!D2019)</f>
        <v/>
      </c>
      <c r="E2019" s="94" t="str">
        <f>IF(SPtemplate2!E2019="","",SPtemplate2!E2019)</f>
        <v/>
      </c>
      <c r="F2019" s="94" t="s">
        <v>114</v>
      </c>
      <c r="G2019" s="94" t="str">
        <f>IF(SPtemplate2!C2019="","",SPtemplate2!C2019)</f>
        <v/>
      </c>
    </row>
    <row r="2020" spans="1:7" x14ac:dyDescent="0.25">
      <c r="A2020" s="94" t="str">
        <f>IF(SPtemplate2!A2020="","",SPtemplate2!A2020)</f>
        <v/>
      </c>
      <c r="B2020" s="94" t="str">
        <f>IF(SPtemplate2!G2020="","",SPtemplate2!G2020)</f>
        <v/>
      </c>
      <c r="C2020" s="94" t="str">
        <f>IF(SPtemplate2!C2020="","",SPtemplate2!C2020)</f>
        <v/>
      </c>
      <c r="D2020" s="94" t="str">
        <f>IF(SPtemplate2!D2020="","", SPtemplate2!D2020)</f>
        <v/>
      </c>
      <c r="E2020" s="94" t="str">
        <f>IF(SPtemplate2!E2020="","",SPtemplate2!E2020)</f>
        <v/>
      </c>
      <c r="F2020" s="94" t="s">
        <v>114</v>
      </c>
      <c r="G2020" s="94" t="str">
        <f>IF(SPtemplate2!C2020="","",SPtemplate2!C2020)</f>
        <v/>
      </c>
    </row>
    <row r="2021" spans="1:7" x14ac:dyDescent="0.25">
      <c r="A2021" s="94" t="str">
        <f>IF(SPtemplate2!A2021="","",SPtemplate2!A2021)</f>
        <v/>
      </c>
      <c r="B2021" s="94" t="str">
        <f>IF(SPtemplate2!G2021="","",SPtemplate2!G2021)</f>
        <v/>
      </c>
      <c r="C2021" s="94" t="str">
        <f>IF(SPtemplate2!C2021="","",SPtemplate2!C2021)</f>
        <v/>
      </c>
      <c r="D2021" s="94" t="str">
        <f>IF(SPtemplate2!D2021="","", SPtemplate2!D2021)</f>
        <v/>
      </c>
      <c r="E2021" s="94" t="str">
        <f>IF(SPtemplate2!E2021="","",SPtemplate2!E2021)</f>
        <v/>
      </c>
      <c r="F2021" s="94" t="s">
        <v>114</v>
      </c>
      <c r="G2021" s="94" t="str">
        <f>IF(SPtemplate2!C2021="","",SPtemplate2!C2021)</f>
        <v/>
      </c>
    </row>
    <row r="2022" spans="1:7" x14ac:dyDescent="0.25">
      <c r="A2022" s="94" t="str">
        <f>IF(SPtemplate2!A2022="","",SPtemplate2!A2022)</f>
        <v/>
      </c>
      <c r="B2022" s="94" t="str">
        <f>IF(SPtemplate2!G2022="","",SPtemplate2!G2022)</f>
        <v/>
      </c>
      <c r="C2022" s="94" t="str">
        <f>IF(SPtemplate2!C2022="","",SPtemplate2!C2022)</f>
        <v/>
      </c>
      <c r="D2022" s="94" t="str">
        <f>IF(SPtemplate2!D2022="","", SPtemplate2!D2022)</f>
        <v/>
      </c>
      <c r="E2022" s="94" t="str">
        <f>IF(SPtemplate2!E2022="","",SPtemplate2!E2022)</f>
        <v/>
      </c>
      <c r="F2022" s="94" t="s">
        <v>114</v>
      </c>
      <c r="G2022" s="94" t="str">
        <f>IF(SPtemplate2!C2022="","",SPtemplate2!C2022)</f>
        <v/>
      </c>
    </row>
    <row r="2023" spans="1:7" x14ac:dyDescent="0.25">
      <c r="A2023" s="94" t="str">
        <f>IF(SPtemplate2!A2023="","",SPtemplate2!A2023)</f>
        <v/>
      </c>
      <c r="B2023" s="94" t="str">
        <f>IF(SPtemplate2!G2023="","",SPtemplate2!G2023)</f>
        <v/>
      </c>
      <c r="C2023" s="94" t="str">
        <f>IF(SPtemplate2!C2023="","",SPtemplate2!C2023)</f>
        <v/>
      </c>
      <c r="D2023" s="94" t="str">
        <f>IF(SPtemplate2!D2023="","", SPtemplate2!D2023)</f>
        <v/>
      </c>
      <c r="E2023" s="94" t="str">
        <f>IF(SPtemplate2!E2023="","",SPtemplate2!E2023)</f>
        <v/>
      </c>
      <c r="F2023" s="94" t="s">
        <v>114</v>
      </c>
      <c r="G2023" s="94" t="str">
        <f>IF(SPtemplate2!C2023="","",SPtemplate2!C2023)</f>
        <v/>
      </c>
    </row>
    <row r="2024" spans="1:7" x14ac:dyDescent="0.25">
      <c r="A2024" s="94" t="str">
        <f>IF(SPtemplate2!A2024="","",SPtemplate2!A2024)</f>
        <v/>
      </c>
      <c r="B2024" s="94" t="str">
        <f>IF(SPtemplate2!G2024="","",SPtemplate2!G2024)</f>
        <v/>
      </c>
      <c r="C2024" s="94" t="str">
        <f>IF(SPtemplate2!C2024="","",SPtemplate2!C2024)</f>
        <v/>
      </c>
      <c r="D2024" s="94" t="str">
        <f>IF(SPtemplate2!D2024="","", SPtemplate2!D2024)</f>
        <v/>
      </c>
      <c r="E2024" s="94" t="str">
        <f>IF(SPtemplate2!E2024="","",SPtemplate2!E2024)</f>
        <v/>
      </c>
      <c r="F2024" s="94" t="s">
        <v>114</v>
      </c>
      <c r="G2024" s="94" t="str">
        <f>IF(SPtemplate2!C2024="","",SPtemplate2!C2024)</f>
        <v/>
      </c>
    </row>
    <row r="2025" spans="1:7" x14ac:dyDescent="0.25">
      <c r="A2025" s="94" t="str">
        <f>IF(SPtemplate2!A2025="","",SPtemplate2!A2025)</f>
        <v/>
      </c>
      <c r="B2025" s="94" t="str">
        <f>IF(SPtemplate2!G2025="","",SPtemplate2!G2025)</f>
        <v/>
      </c>
      <c r="C2025" s="94" t="str">
        <f>IF(SPtemplate2!C2025="","",SPtemplate2!C2025)</f>
        <v/>
      </c>
      <c r="D2025" s="94" t="str">
        <f>IF(SPtemplate2!D2025="","", SPtemplate2!D2025)</f>
        <v/>
      </c>
      <c r="E2025" s="94" t="str">
        <f>IF(SPtemplate2!E2025="","",SPtemplate2!E2025)</f>
        <v/>
      </c>
      <c r="F2025" s="94" t="s">
        <v>114</v>
      </c>
      <c r="G2025" s="94" t="str">
        <f>IF(SPtemplate2!C2025="","",SPtemplate2!C2025)</f>
        <v/>
      </c>
    </row>
    <row r="2026" spans="1:7" x14ac:dyDescent="0.25">
      <c r="A2026" s="94" t="str">
        <f>IF(SPtemplate2!A2026="","",SPtemplate2!A2026)</f>
        <v/>
      </c>
      <c r="B2026" s="94" t="str">
        <f>IF(SPtemplate2!G2026="","",SPtemplate2!G2026)</f>
        <v/>
      </c>
      <c r="C2026" s="94" t="str">
        <f>IF(SPtemplate2!C2026="","",SPtemplate2!C2026)</f>
        <v/>
      </c>
      <c r="D2026" s="94" t="str">
        <f>IF(SPtemplate2!D2026="","", SPtemplate2!D2026)</f>
        <v/>
      </c>
      <c r="E2026" s="94" t="str">
        <f>IF(SPtemplate2!E2026="","",SPtemplate2!E2026)</f>
        <v/>
      </c>
      <c r="F2026" s="94" t="s">
        <v>114</v>
      </c>
      <c r="G2026" s="94" t="str">
        <f>IF(SPtemplate2!C2026="","",SPtemplate2!C2026)</f>
        <v/>
      </c>
    </row>
    <row r="2027" spans="1:7" x14ac:dyDescent="0.25">
      <c r="A2027" s="94" t="str">
        <f>IF(SPtemplate2!A2027="","",SPtemplate2!A2027)</f>
        <v/>
      </c>
      <c r="B2027" s="94" t="str">
        <f>IF(SPtemplate2!G2027="","",SPtemplate2!G2027)</f>
        <v/>
      </c>
      <c r="C2027" s="94" t="str">
        <f>IF(SPtemplate2!C2027="","",SPtemplate2!C2027)</f>
        <v/>
      </c>
      <c r="D2027" s="94" t="str">
        <f>IF(SPtemplate2!D2027="","", SPtemplate2!D2027)</f>
        <v/>
      </c>
      <c r="E2027" s="94" t="str">
        <f>IF(SPtemplate2!E2027="","",SPtemplate2!E2027)</f>
        <v/>
      </c>
      <c r="F2027" s="94" t="s">
        <v>114</v>
      </c>
      <c r="G2027" s="94" t="str">
        <f>IF(SPtemplate2!C2027="","",SPtemplate2!C2027)</f>
        <v/>
      </c>
    </row>
    <row r="2028" spans="1:7" x14ac:dyDescent="0.25">
      <c r="A2028" s="94" t="str">
        <f>IF(SPtemplate2!A2028="","",SPtemplate2!A2028)</f>
        <v/>
      </c>
      <c r="B2028" s="94" t="str">
        <f>IF(SPtemplate2!G2028="","",SPtemplate2!G2028)</f>
        <v/>
      </c>
      <c r="C2028" s="94" t="str">
        <f>IF(SPtemplate2!C2028="","",SPtemplate2!C2028)</f>
        <v/>
      </c>
      <c r="D2028" s="94" t="str">
        <f>IF(SPtemplate2!D2028="","", SPtemplate2!D2028)</f>
        <v/>
      </c>
      <c r="E2028" s="94" t="str">
        <f>IF(SPtemplate2!E2028="","",SPtemplate2!E2028)</f>
        <v/>
      </c>
      <c r="F2028" s="94" t="s">
        <v>114</v>
      </c>
      <c r="G2028" s="94" t="str">
        <f>IF(SPtemplate2!C2028="","",SPtemplate2!C2028)</f>
        <v/>
      </c>
    </row>
    <row r="2029" spans="1:7" x14ac:dyDescent="0.25">
      <c r="A2029" s="94" t="str">
        <f>IF(SPtemplate2!A2029="","",SPtemplate2!A2029)</f>
        <v/>
      </c>
      <c r="B2029" s="94" t="str">
        <f>IF(SPtemplate2!G2029="","",SPtemplate2!G2029)</f>
        <v/>
      </c>
      <c r="C2029" s="94" t="str">
        <f>IF(SPtemplate2!C2029="","",SPtemplate2!C2029)</f>
        <v/>
      </c>
      <c r="D2029" s="94" t="str">
        <f>IF(SPtemplate2!D2029="","", SPtemplate2!D2029)</f>
        <v/>
      </c>
      <c r="E2029" s="94" t="str">
        <f>IF(SPtemplate2!E2029="","",SPtemplate2!E2029)</f>
        <v/>
      </c>
      <c r="F2029" s="94" t="s">
        <v>114</v>
      </c>
      <c r="G2029" s="94" t="str">
        <f>IF(SPtemplate2!C2029="","",SPtemplate2!C2029)</f>
        <v/>
      </c>
    </row>
    <row r="2030" spans="1:7" x14ac:dyDescent="0.25">
      <c r="A2030" s="94" t="str">
        <f>IF(SPtemplate2!A2030="","",SPtemplate2!A2030)</f>
        <v/>
      </c>
      <c r="B2030" s="94" t="str">
        <f>IF(SPtemplate2!G2030="","",SPtemplate2!G2030)</f>
        <v/>
      </c>
      <c r="C2030" s="94" t="str">
        <f>IF(SPtemplate2!C2030="","",SPtemplate2!C2030)</f>
        <v/>
      </c>
      <c r="D2030" s="94" t="str">
        <f>IF(SPtemplate2!D2030="","", SPtemplate2!D2030)</f>
        <v/>
      </c>
      <c r="E2030" s="94" t="str">
        <f>IF(SPtemplate2!E2030="","",SPtemplate2!E2030)</f>
        <v/>
      </c>
      <c r="F2030" s="94" t="s">
        <v>114</v>
      </c>
      <c r="G2030" s="94" t="str">
        <f>IF(SPtemplate2!C2030="","",SPtemplate2!C2030)</f>
        <v/>
      </c>
    </row>
    <row r="2031" spans="1:7" x14ac:dyDescent="0.25">
      <c r="A2031" s="94" t="str">
        <f>IF(SPtemplate2!A2031="","",SPtemplate2!A2031)</f>
        <v/>
      </c>
      <c r="B2031" s="94" t="str">
        <f>IF(SPtemplate2!G2031="","",SPtemplate2!G2031)</f>
        <v/>
      </c>
      <c r="C2031" s="94" t="str">
        <f>IF(SPtemplate2!C2031="","",SPtemplate2!C2031)</f>
        <v/>
      </c>
      <c r="D2031" s="94" t="str">
        <f>IF(SPtemplate2!D2031="","", SPtemplate2!D2031)</f>
        <v/>
      </c>
      <c r="E2031" s="94" t="str">
        <f>IF(SPtemplate2!E2031="","",SPtemplate2!E2031)</f>
        <v/>
      </c>
      <c r="F2031" s="94" t="s">
        <v>114</v>
      </c>
      <c r="G2031" s="94" t="str">
        <f>IF(SPtemplate2!C2031="","",SPtemplate2!C2031)</f>
        <v/>
      </c>
    </row>
    <row r="2032" spans="1:7" x14ac:dyDescent="0.25">
      <c r="A2032" s="94" t="str">
        <f>IF(SPtemplate2!A2032="","",SPtemplate2!A2032)</f>
        <v/>
      </c>
      <c r="B2032" s="94" t="str">
        <f>IF(SPtemplate2!G2032="","",SPtemplate2!G2032)</f>
        <v/>
      </c>
      <c r="C2032" s="94" t="str">
        <f>IF(SPtemplate2!C2032="","",SPtemplate2!C2032)</f>
        <v/>
      </c>
      <c r="D2032" s="94" t="str">
        <f>IF(SPtemplate2!D2032="","", SPtemplate2!D2032)</f>
        <v/>
      </c>
      <c r="E2032" s="94" t="str">
        <f>IF(SPtemplate2!E2032="","",SPtemplate2!E2032)</f>
        <v/>
      </c>
      <c r="F2032" s="94" t="s">
        <v>114</v>
      </c>
      <c r="G2032" s="94" t="str">
        <f>IF(SPtemplate2!C2032="","",SPtemplate2!C2032)</f>
        <v/>
      </c>
    </row>
    <row r="2033" spans="1:7" x14ac:dyDescent="0.25">
      <c r="A2033" s="94" t="str">
        <f>IF(SPtemplate2!A2033="","",SPtemplate2!A2033)</f>
        <v/>
      </c>
      <c r="B2033" s="94" t="str">
        <f>IF(SPtemplate2!G2033="","",SPtemplate2!G2033)</f>
        <v/>
      </c>
      <c r="C2033" s="94" t="str">
        <f>IF(SPtemplate2!C2033="","",SPtemplate2!C2033)</f>
        <v/>
      </c>
      <c r="D2033" s="94" t="str">
        <f>IF(SPtemplate2!D2033="","", SPtemplate2!D2033)</f>
        <v/>
      </c>
      <c r="E2033" s="94" t="str">
        <f>IF(SPtemplate2!E2033="","",SPtemplate2!E2033)</f>
        <v/>
      </c>
      <c r="F2033" s="94" t="s">
        <v>114</v>
      </c>
      <c r="G2033" s="94" t="str">
        <f>IF(SPtemplate2!C2033="","",SPtemplate2!C2033)</f>
        <v/>
      </c>
    </row>
    <row r="2034" spans="1:7" x14ac:dyDescent="0.25">
      <c r="A2034" s="94" t="str">
        <f>IF(SPtemplate2!A2034="","",SPtemplate2!A2034)</f>
        <v/>
      </c>
      <c r="B2034" s="94" t="str">
        <f>IF(SPtemplate2!G2034="","",SPtemplate2!G2034)</f>
        <v/>
      </c>
      <c r="C2034" s="94" t="str">
        <f>IF(SPtemplate2!C2034="","",SPtemplate2!C2034)</f>
        <v/>
      </c>
      <c r="D2034" s="94" t="str">
        <f>IF(SPtemplate2!D2034="","", SPtemplate2!D2034)</f>
        <v/>
      </c>
      <c r="E2034" s="94" t="str">
        <f>IF(SPtemplate2!E2034="","",SPtemplate2!E2034)</f>
        <v/>
      </c>
      <c r="F2034" s="94" t="s">
        <v>114</v>
      </c>
      <c r="G2034" s="94" t="str">
        <f>IF(SPtemplate2!C2034="","",SPtemplate2!C2034)</f>
        <v/>
      </c>
    </row>
    <row r="2035" spans="1:7" x14ac:dyDescent="0.25">
      <c r="A2035" s="94" t="str">
        <f>IF(SPtemplate2!A2035="","",SPtemplate2!A2035)</f>
        <v/>
      </c>
      <c r="B2035" s="94" t="str">
        <f>IF(SPtemplate2!G2035="","",SPtemplate2!G2035)</f>
        <v/>
      </c>
      <c r="C2035" s="94" t="str">
        <f>IF(SPtemplate2!C2035="","",SPtemplate2!C2035)</f>
        <v/>
      </c>
      <c r="D2035" s="94" t="str">
        <f>IF(SPtemplate2!D2035="","", SPtemplate2!D2035)</f>
        <v/>
      </c>
      <c r="E2035" s="94" t="str">
        <f>IF(SPtemplate2!E2035="","",SPtemplate2!E2035)</f>
        <v/>
      </c>
      <c r="F2035" s="94" t="s">
        <v>114</v>
      </c>
      <c r="G2035" s="94" t="str">
        <f>IF(SPtemplate2!C2035="","",SPtemplate2!C2035)</f>
        <v/>
      </c>
    </row>
    <row r="2036" spans="1:7" x14ac:dyDescent="0.25">
      <c r="A2036" s="94" t="str">
        <f>IF(SPtemplate2!A2036="","",SPtemplate2!A2036)</f>
        <v/>
      </c>
      <c r="B2036" s="94" t="str">
        <f>IF(SPtemplate2!G2036="","",SPtemplate2!G2036)</f>
        <v/>
      </c>
      <c r="C2036" s="94" t="str">
        <f>IF(SPtemplate2!C2036="","",SPtemplate2!C2036)</f>
        <v/>
      </c>
      <c r="D2036" s="94" t="str">
        <f>IF(SPtemplate2!D2036="","", SPtemplate2!D2036)</f>
        <v/>
      </c>
      <c r="E2036" s="94" t="str">
        <f>IF(SPtemplate2!E2036="","",SPtemplate2!E2036)</f>
        <v/>
      </c>
      <c r="F2036" s="94" t="s">
        <v>114</v>
      </c>
      <c r="G2036" s="94" t="str">
        <f>IF(SPtemplate2!C2036="","",SPtemplate2!C2036)</f>
        <v/>
      </c>
    </row>
    <row r="2037" spans="1:7" x14ac:dyDescent="0.25">
      <c r="A2037" s="94" t="str">
        <f>IF(SPtemplate2!A2037="","",SPtemplate2!A2037)</f>
        <v/>
      </c>
      <c r="B2037" s="94" t="str">
        <f>IF(SPtemplate2!G2037="","",SPtemplate2!G2037)</f>
        <v/>
      </c>
      <c r="C2037" s="94" t="str">
        <f>IF(SPtemplate2!C2037="","",SPtemplate2!C2037)</f>
        <v/>
      </c>
      <c r="D2037" s="94" t="str">
        <f>IF(SPtemplate2!D2037="","", SPtemplate2!D2037)</f>
        <v/>
      </c>
      <c r="E2037" s="94" t="str">
        <f>IF(SPtemplate2!E2037="","",SPtemplate2!E2037)</f>
        <v/>
      </c>
      <c r="F2037" s="94" t="s">
        <v>114</v>
      </c>
      <c r="G2037" s="94" t="str">
        <f>IF(SPtemplate2!C2037="","",SPtemplate2!C2037)</f>
        <v/>
      </c>
    </row>
    <row r="2038" spans="1:7" x14ac:dyDescent="0.25">
      <c r="A2038" s="94" t="str">
        <f>IF(SPtemplate2!A2038="","",SPtemplate2!A2038)</f>
        <v/>
      </c>
      <c r="B2038" s="94" t="str">
        <f>IF(SPtemplate2!G2038="","",SPtemplate2!G2038)</f>
        <v/>
      </c>
      <c r="C2038" s="94" t="str">
        <f>IF(SPtemplate2!C2038="","",SPtemplate2!C2038)</f>
        <v/>
      </c>
      <c r="D2038" s="94" t="str">
        <f>IF(SPtemplate2!D2038="","", SPtemplate2!D2038)</f>
        <v/>
      </c>
      <c r="E2038" s="94" t="str">
        <f>IF(SPtemplate2!E2038="","",SPtemplate2!E2038)</f>
        <v/>
      </c>
      <c r="F2038" s="94" t="s">
        <v>114</v>
      </c>
      <c r="G2038" s="94" t="str">
        <f>IF(SPtemplate2!C2038="","",SPtemplate2!C2038)</f>
        <v/>
      </c>
    </row>
    <row r="2039" spans="1:7" x14ac:dyDescent="0.25">
      <c r="A2039" s="94" t="str">
        <f>IF(SPtemplate2!A2039="","",SPtemplate2!A2039)</f>
        <v/>
      </c>
      <c r="B2039" s="94" t="str">
        <f>IF(SPtemplate2!G2039="","",SPtemplate2!G2039)</f>
        <v/>
      </c>
      <c r="C2039" s="94" t="str">
        <f>IF(SPtemplate2!C2039="","",SPtemplate2!C2039)</f>
        <v/>
      </c>
      <c r="D2039" s="94" t="str">
        <f>IF(SPtemplate2!D2039="","", SPtemplate2!D2039)</f>
        <v/>
      </c>
      <c r="E2039" s="94" t="str">
        <f>IF(SPtemplate2!E2039="","",SPtemplate2!E2039)</f>
        <v/>
      </c>
      <c r="F2039" s="94" t="s">
        <v>114</v>
      </c>
      <c r="G2039" s="94" t="str">
        <f>IF(SPtemplate2!C2039="","",SPtemplate2!C2039)</f>
        <v/>
      </c>
    </row>
    <row r="2040" spans="1:7" x14ac:dyDescent="0.25">
      <c r="A2040" s="94" t="str">
        <f>IF(SPtemplate2!A2040="","",SPtemplate2!A2040)</f>
        <v/>
      </c>
      <c r="B2040" s="94" t="str">
        <f>IF(SPtemplate2!G2040="","",SPtemplate2!G2040)</f>
        <v/>
      </c>
      <c r="C2040" s="94" t="str">
        <f>IF(SPtemplate2!C2040="","",SPtemplate2!C2040)</f>
        <v/>
      </c>
      <c r="D2040" s="94" t="str">
        <f>IF(SPtemplate2!D2040="","", SPtemplate2!D2040)</f>
        <v/>
      </c>
      <c r="E2040" s="94" t="str">
        <f>IF(SPtemplate2!E2040="","",SPtemplate2!E2040)</f>
        <v/>
      </c>
      <c r="F2040" s="94" t="s">
        <v>114</v>
      </c>
      <c r="G2040" s="94" t="str">
        <f>IF(SPtemplate2!C2040="","",SPtemplate2!C2040)</f>
        <v/>
      </c>
    </row>
    <row r="2041" spans="1:7" x14ac:dyDescent="0.25">
      <c r="A2041" s="94" t="str">
        <f>IF(SPtemplate2!A2041="","",SPtemplate2!A2041)</f>
        <v/>
      </c>
      <c r="B2041" s="94" t="str">
        <f>IF(SPtemplate2!G2041="","",SPtemplate2!G2041)</f>
        <v/>
      </c>
      <c r="C2041" s="94" t="str">
        <f>IF(SPtemplate2!C2041="","",SPtemplate2!C2041)</f>
        <v/>
      </c>
      <c r="D2041" s="94" t="str">
        <f>IF(SPtemplate2!D2041="","", SPtemplate2!D2041)</f>
        <v/>
      </c>
      <c r="E2041" s="94" t="str">
        <f>IF(SPtemplate2!E2041="","",SPtemplate2!E2041)</f>
        <v/>
      </c>
      <c r="F2041" s="94" t="s">
        <v>114</v>
      </c>
      <c r="G2041" s="94" t="str">
        <f>IF(SPtemplate2!C2041="","",SPtemplate2!C2041)</f>
        <v/>
      </c>
    </row>
    <row r="2042" spans="1:7" x14ac:dyDescent="0.25">
      <c r="A2042" s="94" t="str">
        <f>IF(SPtemplate2!A2042="","",SPtemplate2!A2042)</f>
        <v/>
      </c>
      <c r="B2042" s="94" t="str">
        <f>IF(SPtemplate2!G2042="","",SPtemplate2!G2042)</f>
        <v/>
      </c>
      <c r="C2042" s="94" t="str">
        <f>IF(SPtemplate2!C2042="","",SPtemplate2!C2042)</f>
        <v/>
      </c>
      <c r="D2042" s="94" t="str">
        <f>IF(SPtemplate2!D2042="","", SPtemplate2!D2042)</f>
        <v/>
      </c>
      <c r="E2042" s="94" t="str">
        <f>IF(SPtemplate2!E2042="","",SPtemplate2!E2042)</f>
        <v/>
      </c>
      <c r="F2042" s="94" t="s">
        <v>114</v>
      </c>
      <c r="G2042" s="94" t="str">
        <f>IF(SPtemplate2!C2042="","",SPtemplate2!C2042)</f>
        <v/>
      </c>
    </row>
    <row r="2043" spans="1:7" x14ac:dyDescent="0.25">
      <c r="A2043" s="94" t="str">
        <f>IF(SPtemplate2!A2043="","",SPtemplate2!A2043)</f>
        <v/>
      </c>
      <c r="B2043" s="94" t="str">
        <f>IF(SPtemplate2!G2043="","",SPtemplate2!G2043)</f>
        <v/>
      </c>
      <c r="C2043" s="94" t="str">
        <f>IF(SPtemplate2!C2043="","",SPtemplate2!C2043)</f>
        <v/>
      </c>
      <c r="D2043" s="94" t="str">
        <f>IF(SPtemplate2!D2043="","", SPtemplate2!D2043)</f>
        <v/>
      </c>
      <c r="E2043" s="94" t="str">
        <f>IF(SPtemplate2!E2043="","",SPtemplate2!E2043)</f>
        <v/>
      </c>
      <c r="F2043" s="94" t="s">
        <v>114</v>
      </c>
      <c r="G2043" s="94" t="str">
        <f>IF(SPtemplate2!C2043="","",SPtemplate2!C2043)</f>
        <v/>
      </c>
    </row>
    <row r="2044" spans="1:7" x14ac:dyDescent="0.25">
      <c r="A2044" s="94" t="str">
        <f>IF(SPtemplate2!A2044="","",SPtemplate2!A2044)</f>
        <v/>
      </c>
      <c r="B2044" s="94" t="str">
        <f>IF(SPtemplate2!G2044="","",SPtemplate2!G2044)</f>
        <v/>
      </c>
      <c r="C2044" s="94" t="str">
        <f>IF(SPtemplate2!C2044="","",SPtemplate2!C2044)</f>
        <v/>
      </c>
      <c r="D2044" s="94" t="str">
        <f>IF(SPtemplate2!D2044="","", SPtemplate2!D2044)</f>
        <v/>
      </c>
      <c r="E2044" s="94" t="str">
        <f>IF(SPtemplate2!E2044="","",SPtemplate2!E2044)</f>
        <v/>
      </c>
      <c r="F2044" s="94" t="s">
        <v>114</v>
      </c>
      <c r="G2044" s="94" t="str">
        <f>IF(SPtemplate2!C2044="","",SPtemplate2!C2044)</f>
        <v/>
      </c>
    </row>
    <row r="2045" spans="1:7" x14ac:dyDescent="0.25">
      <c r="A2045" s="94" t="str">
        <f>IF(SPtemplate2!A2045="","",SPtemplate2!A2045)</f>
        <v/>
      </c>
      <c r="B2045" s="94" t="str">
        <f>IF(SPtemplate2!G2045="","",SPtemplate2!G2045)</f>
        <v/>
      </c>
      <c r="C2045" s="94" t="str">
        <f>IF(SPtemplate2!C2045="","",SPtemplate2!C2045)</f>
        <v/>
      </c>
      <c r="D2045" s="94" t="str">
        <f>IF(SPtemplate2!D2045="","", SPtemplate2!D2045)</f>
        <v/>
      </c>
      <c r="E2045" s="94" t="str">
        <f>IF(SPtemplate2!E2045="","",SPtemplate2!E2045)</f>
        <v/>
      </c>
      <c r="F2045" s="94" t="s">
        <v>114</v>
      </c>
      <c r="G2045" s="94" t="str">
        <f>IF(SPtemplate2!C2045="","",SPtemplate2!C2045)</f>
        <v/>
      </c>
    </row>
    <row r="2046" spans="1:7" x14ac:dyDescent="0.25">
      <c r="A2046" s="94" t="str">
        <f>IF(SPtemplate2!A2046="","",SPtemplate2!A2046)</f>
        <v/>
      </c>
      <c r="B2046" s="94" t="str">
        <f>IF(SPtemplate2!G2046="","",SPtemplate2!G2046)</f>
        <v/>
      </c>
      <c r="C2046" s="94" t="str">
        <f>IF(SPtemplate2!C2046="","",SPtemplate2!C2046)</f>
        <v/>
      </c>
      <c r="D2046" s="94" t="str">
        <f>IF(SPtemplate2!D2046="","", SPtemplate2!D2046)</f>
        <v/>
      </c>
      <c r="E2046" s="94" t="str">
        <f>IF(SPtemplate2!E2046="","",SPtemplate2!E2046)</f>
        <v/>
      </c>
      <c r="F2046" s="94" t="s">
        <v>114</v>
      </c>
      <c r="G2046" s="94" t="str">
        <f>IF(SPtemplate2!C2046="","",SPtemplate2!C2046)</f>
        <v/>
      </c>
    </row>
    <row r="2047" spans="1:7" x14ac:dyDescent="0.25">
      <c r="A2047" s="94" t="str">
        <f>IF(SPtemplate2!A2047="","",SPtemplate2!A2047)</f>
        <v/>
      </c>
      <c r="B2047" s="94" t="str">
        <f>IF(SPtemplate2!G2047="","",SPtemplate2!G2047)</f>
        <v/>
      </c>
      <c r="C2047" s="94" t="str">
        <f>IF(SPtemplate2!C2047="","",SPtemplate2!C2047)</f>
        <v/>
      </c>
      <c r="D2047" s="94" t="str">
        <f>IF(SPtemplate2!D2047="","", SPtemplate2!D2047)</f>
        <v/>
      </c>
      <c r="E2047" s="94" t="str">
        <f>IF(SPtemplate2!E2047="","",SPtemplate2!E2047)</f>
        <v/>
      </c>
      <c r="F2047" s="94" t="s">
        <v>114</v>
      </c>
      <c r="G2047" s="94" t="str">
        <f>IF(SPtemplate2!C2047="","",SPtemplate2!C2047)</f>
        <v/>
      </c>
    </row>
    <row r="2048" spans="1:7" x14ac:dyDescent="0.25">
      <c r="A2048" s="94" t="str">
        <f>IF(SPtemplate2!A2048="","",SPtemplate2!A2048)</f>
        <v/>
      </c>
      <c r="B2048" s="94" t="str">
        <f>IF(SPtemplate2!G2048="","",SPtemplate2!G2048)</f>
        <v/>
      </c>
      <c r="C2048" s="94" t="str">
        <f>IF(SPtemplate2!C2048="","",SPtemplate2!C2048)</f>
        <v/>
      </c>
      <c r="D2048" s="94" t="str">
        <f>IF(SPtemplate2!D2048="","", SPtemplate2!D2048)</f>
        <v/>
      </c>
      <c r="E2048" s="94" t="str">
        <f>IF(SPtemplate2!E2048="","",SPtemplate2!E2048)</f>
        <v/>
      </c>
      <c r="F2048" s="94" t="s">
        <v>114</v>
      </c>
      <c r="G2048" s="94" t="str">
        <f>IF(SPtemplate2!C2048="","",SPtemplate2!C2048)</f>
        <v/>
      </c>
    </row>
    <row r="2049" spans="1:7" x14ac:dyDescent="0.25">
      <c r="A2049" s="94" t="str">
        <f>IF(SPtemplate2!A2049="","",SPtemplate2!A2049)</f>
        <v/>
      </c>
      <c r="B2049" s="94" t="str">
        <f>IF(SPtemplate2!G2049="","",SPtemplate2!G2049)</f>
        <v/>
      </c>
      <c r="C2049" s="94" t="str">
        <f>IF(SPtemplate2!C2049="","",SPtemplate2!C2049)</f>
        <v/>
      </c>
      <c r="D2049" s="94" t="str">
        <f>IF(SPtemplate2!D2049="","", SPtemplate2!D2049)</f>
        <v/>
      </c>
      <c r="E2049" s="94" t="str">
        <f>IF(SPtemplate2!E2049="","",SPtemplate2!E2049)</f>
        <v/>
      </c>
      <c r="F2049" s="94" t="s">
        <v>114</v>
      </c>
      <c r="G2049" s="94" t="str">
        <f>IF(SPtemplate2!C2049="","",SPtemplate2!C2049)</f>
        <v/>
      </c>
    </row>
    <row r="2050" spans="1:7" x14ac:dyDescent="0.25">
      <c r="A2050" s="94" t="str">
        <f>IF(SPtemplate2!A2050="","",SPtemplate2!A2050)</f>
        <v/>
      </c>
      <c r="B2050" s="94" t="str">
        <f>IF(SPtemplate2!G2050="","",SPtemplate2!G2050)</f>
        <v/>
      </c>
      <c r="C2050" s="94" t="str">
        <f>IF(SPtemplate2!C2050="","",SPtemplate2!C2050)</f>
        <v/>
      </c>
      <c r="D2050" s="94" t="str">
        <f>IF(SPtemplate2!D2050="","", SPtemplate2!D2050)</f>
        <v/>
      </c>
      <c r="E2050" s="94" t="str">
        <f>IF(SPtemplate2!E2050="","",SPtemplate2!E2050)</f>
        <v/>
      </c>
      <c r="F2050" s="94" t="s">
        <v>114</v>
      </c>
      <c r="G2050" s="94" t="str">
        <f>IF(SPtemplate2!C2050="","",SPtemplate2!C2050)</f>
        <v/>
      </c>
    </row>
    <row r="2051" spans="1:7" x14ac:dyDescent="0.25">
      <c r="A2051" s="94" t="str">
        <f>IF(SPtemplate2!A2051="","",SPtemplate2!A2051)</f>
        <v/>
      </c>
      <c r="B2051" s="94" t="str">
        <f>IF(SPtemplate2!G2051="","",SPtemplate2!G2051)</f>
        <v/>
      </c>
      <c r="C2051" s="94" t="str">
        <f>IF(SPtemplate2!C2051="","",SPtemplate2!C2051)</f>
        <v/>
      </c>
      <c r="D2051" s="94" t="str">
        <f>IF(SPtemplate2!D2051="","", SPtemplate2!D2051)</f>
        <v/>
      </c>
      <c r="E2051" s="94" t="str">
        <f>IF(SPtemplate2!E2051="","",SPtemplate2!E2051)</f>
        <v/>
      </c>
      <c r="F2051" s="94" t="s">
        <v>114</v>
      </c>
      <c r="G2051" s="94" t="str">
        <f>IF(SPtemplate2!C2051="","",SPtemplate2!C2051)</f>
        <v/>
      </c>
    </row>
    <row r="2052" spans="1:7" x14ac:dyDescent="0.25">
      <c r="A2052" s="94" t="str">
        <f>IF(SPtemplate2!A2052="","",SPtemplate2!A2052)</f>
        <v/>
      </c>
      <c r="B2052" s="94" t="str">
        <f>IF(SPtemplate2!G2052="","",SPtemplate2!G2052)</f>
        <v/>
      </c>
      <c r="C2052" s="94" t="str">
        <f>IF(SPtemplate2!C2052="","",SPtemplate2!C2052)</f>
        <v/>
      </c>
      <c r="D2052" s="94" t="str">
        <f>IF(SPtemplate2!D2052="","", SPtemplate2!D2052)</f>
        <v/>
      </c>
      <c r="E2052" s="94" t="str">
        <f>IF(SPtemplate2!E2052="","",SPtemplate2!E2052)</f>
        <v/>
      </c>
      <c r="F2052" s="94" t="s">
        <v>114</v>
      </c>
      <c r="G2052" s="94" t="str">
        <f>IF(SPtemplate2!C2052="","",SPtemplate2!C2052)</f>
        <v/>
      </c>
    </row>
    <row r="2053" spans="1:7" x14ac:dyDescent="0.25">
      <c r="A2053" s="94" t="str">
        <f>IF(SPtemplate2!A2053="","",SPtemplate2!A2053)</f>
        <v/>
      </c>
      <c r="B2053" s="94" t="str">
        <f>IF(SPtemplate2!G2053="","",SPtemplate2!G2053)</f>
        <v/>
      </c>
      <c r="C2053" s="94" t="str">
        <f>IF(SPtemplate2!C2053="","",SPtemplate2!C2053)</f>
        <v/>
      </c>
      <c r="D2053" s="94" t="str">
        <f>IF(SPtemplate2!D2053="","", SPtemplate2!D2053)</f>
        <v/>
      </c>
      <c r="E2053" s="94" t="str">
        <f>IF(SPtemplate2!E2053="","",SPtemplate2!E2053)</f>
        <v/>
      </c>
      <c r="F2053" s="94" t="s">
        <v>114</v>
      </c>
      <c r="G2053" s="94" t="str">
        <f>IF(SPtemplate2!C2053="","",SPtemplate2!C2053)</f>
        <v/>
      </c>
    </row>
    <row r="2054" spans="1:7" x14ac:dyDescent="0.25">
      <c r="A2054" s="94" t="str">
        <f>IF(SPtemplate2!A2054="","",SPtemplate2!A2054)</f>
        <v/>
      </c>
      <c r="B2054" s="94" t="str">
        <f>IF(SPtemplate2!G2054="","",SPtemplate2!G2054)</f>
        <v/>
      </c>
      <c r="C2054" s="94" t="str">
        <f>IF(SPtemplate2!C2054="","",SPtemplate2!C2054)</f>
        <v/>
      </c>
      <c r="D2054" s="94" t="str">
        <f>IF(SPtemplate2!D2054="","", SPtemplate2!D2054)</f>
        <v/>
      </c>
      <c r="E2054" s="94" t="str">
        <f>IF(SPtemplate2!E2054="","",SPtemplate2!E2054)</f>
        <v/>
      </c>
      <c r="F2054" s="94" t="s">
        <v>114</v>
      </c>
      <c r="G2054" s="94" t="str">
        <f>IF(SPtemplate2!C2054="","",SPtemplate2!C2054)</f>
        <v/>
      </c>
    </row>
    <row r="2055" spans="1:7" x14ac:dyDescent="0.25">
      <c r="A2055" s="94" t="str">
        <f>IF(SPtemplate2!A2055="","",SPtemplate2!A2055)</f>
        <v/>
      </c>
      <c r="B2055" s="94" t="str">
        <f>IF(SPtemplate2!G2055="","",SPtemplate2!G2055)</f>
        <v/>
      </c>
      <c r="C2055" s="94" t="str">
        <f>IF(SPtemplate2!C2055="","",SPtemplate2!C2055)</f>
        <v/>
      </c>
      <c r="D2055" s="94" t="str">
        <f>IF(SPtemplate2!D2055="","", SPtemplate2!D2055)</f>
        <v/>
      </c>
      <c r="E2055" s="94" t="str">
        <f>IF(SPtemplate2!E2055="","",SPtemplate2!E2055)</f>
        <v/>
      </c>
      <c r="F2055" s="94" t="s">
        <v>114</v>
      </c>
      <c r="G2055" s="94" t="str">
        <f>IF(SPtemplate2!C2055="","",SPtemplate2!C2055)</f>
        <v/>
      </c>
    </row>
    <row r="2056" spans="1:7" x14ac:dyDescent="0.25">
      <c r="A2056" s="94" t="str">
        <f>IF(SPtemplate2!A2056="","",SPtemplate2!A2056)</f>
        <v/>
      </c>
      <c r="B2056" s="94" t="str">
        <f>IF(SPtemplate2!G2056="","",SPtemplate2!G2056)</f>
        <v/>
      </c>
      <c r="C2056" s="94" t="str">
        <f>IF(SPtemplate2!C2056="","",SPtemplate2!C2056)</f>
        <v/>
      </c>
      <c r="D2056" s="94" t="str">
        <f>IF(SPtemplate2!D2056="","", SPtemplate2!D2056)</f>
        <v/>
      </c>
      <c r="E2056" s="94" t="str">
        <f>IF(SPtemplate2!E2056="","",SPtemplate2!E2056)</f>
        <v/>
      </c>
      <c r="F2056" s="94" t="s">
        <v>114</v>
      </c>
      <c r="G2056" s="94" t="str">
        <f>IF(SPtemplate2!C2056="","",SPtemplate2!C2056)</f>
        <v/>
      </c>
    </row>
    <row r="2057" spans="1:7" x14ac:dyDescent="0.25">
      <c r="A2057" s="94" t="str">
        <f>IF(SPtemplate2!A2057="","",SPtemplate2!A2057)</f>
        <v/>
      </c>
      <c r="B2057" s="94" t="str">
        <f>IF(SPtemplate2!G2057="","",SPtemplate2!G2057)</f>
        <v/>
      </c>
      <c r="C2057" s="94" t="str">
        <f>IF(SPtemplate2!C2057="","",SPtemplate2!C2057)</f>
        <v/>
      </c>
      <c r="D2057" s="94" t="str">
        <f>IF(SPtemplate2!D2057="","", SPtemplate2!D2057)</f>
        <v/>
      </c>
      <c r="E2057" s="94" t="str">
        <f>IF(SPtemplate2!E2057="","",SPtemplate2!E2057)</f>
        <v/>
      </c>
      <c r="F2057" s="94" t="s">
        <v>114</v>
      </c>
      <c r="G2057" s="94" t="str">
        <f>IF(SPtemplate2!C2057="","",SPtemplate2!C2057)</f>
        <v/>
      </c>
    </row>
    <row r="2058" spans="1:7" x14ac:dyDescent="0.25">
      <c r="A2058" s="94" t="str">
        <f>IF(SPtemplate2!A2058="","",SPtemplate2!A2058)</f>
        <v/>
      </c>
      <c r="B2058" s="94" t="str">
        <f>IF(SPtemplate2!G2058="","",SPtemplate2!G2058)</f>
        <v/>
      </c>
      <c r="C2058" s="94" t="str">
        <f>IF(SPtemplate2!C2058="","",SPtemplate2!C2058)</f>
        <v/>
      </c>
      <c r="D2058" s="94" t="str">
        <f>IF(SPtemplate2!D2058="","", SPtemplate2!D2058)</f>
        <v/>
      </c>
      <c r="E2058" s="94" t="str">
        <f>IF(SPtemplate2!E2058="","",SPtemplate2!E2058)</f>
        <v/>
      </c>
      <c r="F2058" s="94" t="s">
        <v>114</v>
      </c>
      <c r="G2058" s="94" t="str">
        <f>IF(SPtemplate2!C2058="","",SPtemplate2!C2058)</f>
        <v/>
      </c>
    </row>
    <row r="2059" spans="1:7" x14ac:dyDescent="0.25">
      <c r="A2059" s="94" t="str">
        <f>IF(SPtemplate2!A2059="","",SPtemplate2!A2059)</f>
        <v/>
      </c>
      <c r="B2059" s="94" t="str">
        <f>IF(SPtemplate2!G2059="","",SPtemplate2!G2059)</f>
        <v/>
      </c>
      <c r="C2059" s="94" t="str">
        <f>IF(SPtemplate2!C2059="","",SPtemplate2!C2059)</f>
        <v/>
      </c>
      <c r="D2059" s="94" t="str">
        <f>IF(SPtemplate2!D2059="","", SPtemplate2!D2059)</f>
        <v/>
      </c>
      <c r="E2059" s="94" t="str">
        <f>IF(SPtemplate2!E2059="","",SPtemplate2!E2059)</f>
        <v/>
      </c>
      <c r="F2059" s="94" t="s">
        <v>114</v>
      </c>
      <c r="G2059" s="94" t="str">
        <f>IF(SPtemplate2!C2059="","",SPtemplate2!C2059)</f>
        <v/>
      </c>
    </row>
    <row r="2060" spans="1:7" x14ac:dyDescent="0.25">
      <c r="A2060" s="94" t="str">
        <f>IF(SPtemplate2!A2060="","",SPtemplate2!A2060)</f>
        <v/>
      </c>
      <c r="B2060" s="94" t="str">
        <f>IF(SPtemplate2!G2060="","",SPtemplate2!G2060)</f>
        <v/>
      </c>
      <c r="C2060" s="94" t="str">
        <f>IF(SPtemplate2!C2060="","",SPtemplate2!C2060)</f>
        <v/>
      </c>
      <c r="D2060" s="94" t="str">
        <f>IF(SPtemplate2!D2060="","", SPtemplate2!D2060)</f>
        <v/>
      </c>
      <c r="E2060" s="94" t="str">
        <f>IF(SPtemplate2!E2060="","",SPtemplate2!E2060)</f>
        <v/>
      </c>
      <c r="F2060" s="94" t="s">
        <v>114</v>
      </c>
      <c r="G2060" s="94" t="str">
        <f>IF(SPtemplate2!C2060="","",SPtemplate2!C2060)</f>
        <v/>
      </c>
    </row>
    <row r="2061" spans="1:7" x14ac:dyDescent="0.25">
      <c r="A2061" s="94" t="str">
        <f>IF(SPtemplate2!A2061="","",SPtemplate2!A2061)</f>
        <v/>
      </c>
      <c r="B2061" s="94" t="str">
        <f>IF(SPtemplate2!G2061="","",SPtemplate2!G2061)</f>
        <v/>
      </c>
      <c r="C2061" s="94" t="str">
        <f>IF(SPtemplate2!C2061="","",SPtemplate2!C2061)</f>
        <v/>
      </c>
      <c r="D2061" s="94" t="str">
        <f>IF(SPtemplate2!D2061="","", SPtemplate2!D2061)</f>
        <v/>
      </c>
      <c r="E2061" s="94" t="str">
        <f>IF(SPtemplate2!E2061="","",SPtemplate2!E2061)</f>
        <v/>
      </c>
      <c r="F2061" s="94" t="s">
        <v>114</v>
      </c>
      <c r="G2061" s="94" t="str">
        <f>IF(SPtemplate2!C2061="","",SPtemplate2!C2061)</f>
        <v/>
      </c>
    </row>
    <row r="2062" spans="1:7" x14ac:dyDescent="0.25">
      <c r="A2062" s="94" t="str">
        <f>IF(SPtemplate2!A2062="","",SPtemplate2!A2062)</f>
        <v/>
      </c>
      <c r="B2062" s="94" t="str">
        <f>IF(SPtemplate2!G2062="","",SPtemplate2!G2062)</f>
        <v/>
      </c>
      <c r="C2062" s="94" t="str">
        <f>IF(SPtemplate2!C2062="","",SPtemplate2!C2062)</f>
        <v/>
      </c>
      <c r="D2062" s="94" t="str">
        <f>IF(SPtemplate2!D2062="","", SPtemplate2!D2062)</f>
        <v/>
      </c>
      <c r="E2062" s="94" t="str">
        <f>IF(SPtemplate2!E2062="","",SPtemplate2!E2062)</f>
        <v/>
      </c>
      <c r="F2062" s="94" t="s">
        <v>114</v>
      </c>
      <c r="G2062" s="94" t="str">
        <f>IF(SPtemplate2!C2062="","",SPtemplate2!C2062)</f>
        <v/>
      </c>
    </row>
    <row r="2063" spans="1:7" x14ac:dyDescent="0.25">
      <c r="A2063" s="94" t="str">
        <f>IF(SPtemplate2!A2063="","",SPtemplate2!A2063)</f>
        <v/>
      </c>
      <c r="B2063" s="94" t="str">
        <f>IF(SPtemplate2!G2063="","",SPtemplate2!G2063)</f>
        <v/>
      </c>
      <c r="C2063" s="94" t="str">
        <f>IF(SPtemplate2!C2063="","",SPtemplate2!C2063)</f>
        <v/>
      </c>
      <c r="D2063" s="94" t="str">
        <f>IF(SPtemplate2!D2063="","", SPtemplate2!D2063)</f>
        <v/>
      </c>
      <c r="E2063" s="94" t="str">
        <f>IF(SPtemplate2!E2063="","",SPtemplate2!E2063)</f>
        <v/>
      </c>
      <c r="F2063" s="94" t="s">
        <v>114</v>
      </c>
      <c r="G2063" s="94" t="str">
        <f>IF(SPtemplate2!C2063="","",SPtemplate2!C2063)</f>
        <v/>
      </c>
    </row>
    <row r="2064" spans="1:7" x14ac:dyDescent="0.25">
      <c r="A2064" s="94" t="str">
        <f>IF(SPtemplate2!A2064="","",SPtemplate2!A2064)</f>
        <v/>
      </c>
      <c r="B2064" s="94" t="str">
        <f>IF(SPtemplate2!G2064="","",SPtemplate2!G2064)</f>
        <v/>
      </c>
      <c r="C2064" s="94" t="str">
        <f>IF(SPtemplate2!C2064="","",SPtemplate2!C2064)</f>
        <v/>
      </c>
      <c r="D2064" s="94" t="str">
        <f>IF(SPtemplate2!D2064="","", SPtemplate2!D2064)</f>
        <v/>
      </c>
      <c r="E2064" s="94" t="str">
        <f>IF(SPtemplate2!E2064="","",SPtemplate2!E2064)</f>
        <v/>
      </c>
      <c r="F2064" s="94" t="s">
        <v>114</v>
      </c>
      <c r="G2064" s="94" t="str">
        <f>IF(SPtemplate2!C2064="","",SPtemplate2!C2064)</f>
        <v/>
      </c>
    </row>
    <row r="2065" spans="1:7" x14ac:dyDescent="0.25">
      <c r="A2065" s="94" t="str">
        <f>IF(SPtemplate2!A2065="","",SPtemplate2!A2065)</f>
        <v/>
      </c>
      <c r="B2065" s="94" t="str">
        <f>IF(SPtemplate2!G2065="","",SPtemplate2!G2065)</f>
        <v/>
      </c>
      <c r="C2065" s="94" t="str">
        <f>IF(SPtemplate2!C2065="","",SPtemplate2!C2065)</f>
        <v/>
      </c>
      <c r="D2065" s="94" t="str">
        <f>IF(SPtemplate2!D2065="","", SPtemplate2!D2065)</f>
        <v/>
      </c>
      <c r="E2065" s="94" t="str">
        <f>IF(SPtemplate2!E2065="","",SPtemplate2!E2065)</f>
        <v/>
      </c>
      <c r="F2065" s="94" t="s">
        <v>114</v>
      </c>
      <c r="G2065" s="94" t="str">
        <f>IF(SPtemplate2!C2065="","",SPtemplate2!C2065)</f>
        <v/>
      </c>
    </row>
    <row r="2066" spans="1:7" x14ac:dyDescent="0.25">
      <c r="A2066" s="94" t="str">
        <f>IF(SPtemplate2!A2066="","",SPtemplate2!A2066)</f>
        <v/>
      </c>
      <c r="B2066" s="94" t="str">
        <f>IF(SPtemplate2!G2066="","",SPtemplate2!G2066)</f>
        <v/>
      </c>
      <c r="C2066" s="94" t="str">
        <f>IF(SPtemplate2!C2066="","",SPtemplate2!C2066)</f>
        <v/>
      </c>
      <c r="D2066" s="94" t="str">
        <f>IF(SPtemplate2!D2066="","", SPtemplate2!D2066)</f>
        <v/>
      </c>
      <c r="E2066" s="94" t="str">
        <f>IF(SPtemplate2!E2066="","",SPtemplate2!E2066)</f>
        <v/>
      </c>
      <c r="F2066" s="94" t="s">
        <v>114</v>
      </c>
      <c r="G2066" s="94" t="str">
        <f>IF(SPtemplate2!C2066="","",SPtemplate2!C2066)</f>
        <v/>
      </c>
    </row>
    <row r="2067" spans="1:7" x14ac:dyDescent="0.25">
      <c r="A2067" s="94" t="str">
        <f>IF(SPtemplate2!A2067="","",SPtemplate2!A2067)</f>
        <v/>
      </c>
      <c r="B2067" s="94" t="str">
        <f>IF(SPtemplate2!G2067="","",SPtemplate2!G2067)</f>
        <v/>
      </c>
      <c r="C2067" s="94" t="str">
        <f>IF(SPtemplate2!C2067="","",SPtemplate2!C2067)</f>
        <v/>
      </c>
      <c r="D2067" s="94" t="str">
        <f>IF(SPtemplate2!D2067="","", SPtemplate2!D2067)</f>
        <v/>
      </c>
      <c r="E2067" s="94" t="str">
        <f>IF(SPtemplate2!E2067="","",SPtemplate2!E2067)</f>
        <v/>
      </c>
      <c r="F2067" s="94" t="s">
        <v>114</v>
      </c>
      <c r="G2067" s="94" t="str">
        <f>IF(SPtemplate2!C2067="","",SPtemplate2!C2067)</f>
        <v/>
      </c>
    </row>
    <row r="2068" spans="1:7" x14ac:dyDescent="0.25">
      <c r="A2068" s="94" t="str">
        <f>IF(SPtemplate2!A2068="","",SPtemplate2!A2068)</f>
        <v/>
      </c>
      <c r="B2068" s="94" t="str">
        <f>IF(SPtemplate2!G2068="","",SPtemplate2!G2068)</f>
        <v/>
      </c>
      <c r="C2068" s="94" t="str">
        <f>IF(SPtemplate2!C2068="","",SPtemplate2!C2068)</f>
        <v/>
      </c>
      <c r="D2068" s="94" t="str">
        <f>IF(SPtemplate2!D2068="","", SPtemplate2!D2068)</f>
        <v/>
      </c>
      <c r="E2068" s="94" t="str">
        <f>IF(SPtemplate2!E2068="","",SPtemplate2!E2068)</f>
        <v/>
      </c>
      <c r="F2068" s="94" t="s">
        <v>114</v>
      </c>
      <c r="G2068" s="94" t="str">
        <f>IF(SPtemplate2!C2068="","",SPtemplate2!C2068)</f>
        <v/>
      </c>
    </row>
    <row r="2069" spans="1:7" x14ac:dyDescent="0.25">
      <c r="A2069" s="94" t="str">
        <f>IF(SPtemplate2!A2069="","",SPtemplate2!A2069)</f>
        <v/>
      </c>
      <c r="B2069" s="94" t="str">
        <f>IF(SPtemplate2!G2069="","",SPtemplate2!G2069)</f>
        <v/>
      </c>
      <c r="C2069" s="94" t="str">
        <f>IF(SPtemplate2!C2069="","",SPtemplate2!C2069)</f>
        <v/>
      </c>
      <c r="D2069" s="94" t="str">
        <f>IF(SPtemplate2!D2069="","", SPtemplate2!D2069)</f>
        <v/>
      </c>
      <c r="E2069" s="94" t="str">
        <f>IF(SPtemplate2!E2069="","",SPtemplate2!E2069)</f>
        <v/>
      </c>
      <c r="F2069" s="94" t="s">
        <v>114</v>
      </c>
      <c r="G2069" s="94" t="str">
        <f>IF(SPtemplate2!C2069="","",SPtemplate2!C2069)</f>
        <v/>
      </c>
    </row>
    <row r="2070" spans="1:7" x14ac:dyDescent="0.25">
      <c r="A2070" s="94" t="str">
        <f>IF(SPtemplate2!A2070="","",SPtemplate2!A2070)</f>
        <v/>
      </c>
      <c r="B2070" s="94" t="str">
        <f>IF(SPtemplate2!G2070="","",SPtemplate2!G2070)</f>
        <v/>
      </c>
      <c r="C2070" s="94" t="str">
        <f>IF(SPtemplate2!C2070="","",SPtemplate2!C2070)</f>
        <v/>
      </c>
      <c r="D2070" s="94" t="str">
        <f>IF(SPtemplate2!D2070="","", SPtemplate2!D2070)</f>
        <v/>
      </c>
      <c r="E2070" s="94" t="str">
        <f>IF(SPtemplate2!E2070="","",SPtemplate2!E2070)</f>
        <v/>
      </c>
      <c r="F2070" s="94" t="s">
        <v>114</v>
      </c>
      <c r="G2070" s="94" t="str">
        <f>IF(SPtemplate2!C2070="","",SPtemplate2!C2070)</f>
        <v/>
      </c>
    </row>
    <row r="2071" spans="1:7" x14ac:dyDescent="0.25">
      <c r="A2071" s="94" t="str">
        <f>IF(SPtemplate2!A2071="","",SPtemplate2!A2071)</f>
        <v/>
      </c>
      <c r="B2071" s="94" t="str">
        <f>IF(SPtemplate2!G2071="","",SPtemplate2!G2071)</f>
        <v/>
      </c>
      <c r="C2071" s="94" t="str">
        <f>IF(SPtemplate2!C2071="","",SPtemplate2!C2071)</f>
        <v/>
      </c>
      <c r="D2071" s="94" t="str">
        <f>IF(SPtemplate2!D2071="","", SPtemplate2!D2071)</f>
        <v/>
      </c>
      <c r="E2071" s="94" t="str">
        <f>IF(SPtemplate2!E2071="","",SPtemplate2!E2071)</f>
        <v/>
      </c>
      <c r="F2071" s="94" t="s">
        <v>114</v>
      </c>
      <c r="G2071" s="94" t="str">
        <f>IF(SPtemplate2!C2071="","",SPtemplate2!C2071)</f>
        <v/>
      </c>
    </row>
    <row r="2072" spans="1:7" x14ac:dyDescent="0.25">
      <c r="A2072" s="94" t="str">
        <f>IF(SPtemplate2!A2072="","",SPtemplate2!A2072)</f>
        <v/>
      </c>
      <c r="B2072" s="94" t="str">
        <f>IF(SPtemplate2!G2072="","",SPtemplate2!G2072)</f>
        <v/>
      </c>
      <c r="C2072" s="94" t="str">
        <f>IF(SPtemplate2!C2072="","",SPtemplate2!C2072)</f>
        <v/>
      </c>
      <c r="D2072" s="94" t="str">
        <f>IF(SPtemplate2!D2072="","", SPtemplate2!D2072)</f>
        <v/>
      </c>
      <c r="E2072" s="94" t="str">
        <f>IF(SPtemplate2!E2072="","",SPtemplate2!E2072)</f>
        <v/>
      </c>
      <c r="F2072" s="94" t="s">
        <v>114</v>
      </c>
      <c r="G2072" s="94" t="str">
        <f>IF(SPtemplate2!C2072="","",SPtemplate2!C2072)</f>
        <v/>
      </c>
    </row>
    <row r="2073" spans="1:7" x14ac:dyDescent="0.25">
      <c r="A2073" s="94" t="str">
        <f>IF(SPtemplate2!A2073="","",SPtemplate2!A2073)</f>
        <v/>
      </c>
      <c r="B2073" s="94" t="str">
        <f>IF(SPtemplate2!G2073="","",SPtemplate2!G2073)</f>
        <v/>
      </c>
      <c r="C2073" s="94" t="str">
        <f>IF(SPtemplate2!C2073="","",SPtemplate2!C2073)</f>
        <v/>
      </c>
      <c r="D2073" s="94" t="str">
        <f>IF(SPtemplate2!D2073="","", SPtemplate2!D2073)</f>
        <v/>
      </c>
      <c r="E2073" s="94" t="str">
        <f>IF(SPtemplate2!E2073="","",SPtemplate2!E2073)</f>
        <v/>
      </c>
      <c r="F2073" s="94" t="s">
        <v>114</v>
      </c>
      <c r="G2073" s="94" t="str">
        <f>IF(SPtemplate2!C2073="","",SPtemplate2!C2073)</f>
        <v/>
      </c>
    </row>
    <row r="2074" spans="1:7" x14ac:dyDescent="0.25">
      <c r="A2074" s="94" t="str">
        <f>IF(SPtemplate2!A2074="","",SPtemplate2!A2074)</f>
        <v/>
      </c>
      <c r="B2074" s="94" t="str">
        <f>IF(SPtemplate2!G2074="","",SPtemplate2!G2074)</f>
        <v/>
      </c>
      <c r="C2074" s="94" t="str">
        <f>IF(SPtemplate2!C2074="","",SPtemplate2!C2074)</f>
        <v/>
      </c>
      <c r="D2074" s="94" t="str">
        <f>IF(SPtemplate2!D2074="","", SPtemplate2!D2074)</f>
        <v/>
      </c>
      <c r="E2074" s="94" t="str">
        <f>IF(SPtemplate2!E2074="","",SPtemplate2!E2074)</f>
        <v/>
      </c>
      <c r="F2074" s="94" t="s">
        <v>114</v>
      </c>
      <c r="G2074" s="94" t="str">
        <f>IF(SPtemplate2!C2074="","",SPtemplate2!C2074)</f>
        <v/>
      </c>
    </row>
    <row r="2075" spans="1:7" x14ac:dyDescent="0.25">
      <c r="A2075" s="94" t="str">
        <f>IF(SPtemplate2!A2075="","",SPtemplate2!A2075)</f>
        <v/>
      </c>
      <c r="B2075" s="94" t="str">
        <f>IF(SPtemplate2!G2075="","",SPtemplate2!G2075)</f>
        <v/>
      </c>
      <c r="C2075" s="94" t="str">
        <f>IF(SPtemplate2!C2075="","",SPtemplate2!C2075)</f>
        <v/>
      </c>
      <c r="D2075" s="94" t="str">
        <f>IF(SPtemplate2!D2075="","", SPtemplate2!D2075)</f>
        <v/>
      </c>
      <c r="E2075" s="94" t="str">
        <f>IF(SPtemplate2!E2075="","",SPtemplate2!E2075)</f>
        <v/>
      </c>
      <c r="F2075" s="94" t="s">
        <v>114</v>
      </c>
      <c r="G2075" s="94" t="str">
        <f>IF(SPtemplate2!C2075="","",SPtemplate2!C2075)</f>
        <v/>
      </c>
    </row>
    <row r="2076" spans="1:7" x14ac:dyDescent="0.25">
      <c r="A2076" s="94" t="str">
        <f>IF(SPtemplate2!A2076="","",SPtemplate2!A2076)</f>
        <v/>
      </c>
      <c r="B2076" s="94" t="str">
        <f>IF(SPtemplate2!G2076="","",SPtemplate2!G2076)</f>
        <v/>
      </c>
      <c r="C2076" s="94" t="str">
        <f>IF(SPtemplate2!C2076="","",SPtemplate2!C2076)</f>
        <v/>
      </c>
      <c r="D2076" s="94" t="str">
        <f>IF(SPtemplate2!D2076="","", SPtemplate2!D2076)</f>
        <v/>
      </c>
      <c r="E2076" s="94" t="str">
        <f>IF(SPtemplate2!E2076="","",SPtemplate2!E2076)</f>
        <v/>
      </c>
      <c r="F2076" s="94" t="s">
        <v>114</v>
      </c>
      <c r="G2076" s="94" t="str">
        <f>IF(SPtemplate2!C2076="","",SPtemplate2!C2076)</f>
        <v/>
      </c>
    </row>
    <row r="2077" spans="1:7" x14ac:dyDescent="0.25">
      <c r="A2077" s="94" t="str">
        <f>IF(SPtemplate2!A2077="","",SPtemplate2!A2077)</f>
        <v/>
      </c>
      <c r="B2077" s="94" t="str">
        <f>IF(SPtemplate2!G2077="","",SPtemplate2!G2077)</f>
        <v/>
      </c>
      <c r="C2077" s="94" t="str">
        <f>IF(SPtemplate2!C2077="","",SPtemplate2!C2077)</f>
        <v/>
      </c>
      <c r="D2077" s="94" t="str">
        <f>IF(SPtemplate2!D2077="","", SPtemplate2!D2077)</f>
        <v/>
      </c>
      <c r="E2077" s="94" t="str">
        <f>IF(SPtemplate2!E2077="","",SPtemplate2!E2077)</f>
        <v/>
      </c>
      <c r="F2077" s="94" t="s">
        <v>114</v>
      </c>
      <c r="G2077" s="94" t="str">
        <f>IF(SPtemplate2!C2077="","",SPtemplate2!C2077)</f>
        <v/>
      </c>
    </row>
    <row r="2078" spans="1:7" x14ac:dyDescent="0.25">
      <c r="A2078" s="94" t="str">
        <f>IF(SPtemplate2!A2078="","",SPtemplate2!A2078)</f>
        <v/>
      </c>
      <c r="B2078" s="94" t="str">
        <f>IF(SPtemplate2!G2078="","",SPtemplate2!G2078)</f>
        <v/>
      </c>
      <c r="C2078" s="94" t="str">
        <f>IF(SPtemplate2!C2078="","",SPtemplate2!C2078)</f>
        <v/>
      </c>
      <c r="D2078" s="94" t="str">
        <f>IF(SPtemplate2!D2078="","", SPtemplate2!D2078)</f>
        <v/>
      </c>
      <c r="E2078" s="94" t="str">
        <f>IF(SPtemplate2!E2078="","",SPtemplate2!E2078)</f>
        <v/>
      </c>
      <c r="F2078" s="94" t="s">
        <v>114</v>
      </c>
      <c r="G2078" s="94" t="str">
        <f>IF(SPtemplate2!C2078="","",SPtemplate2!C2078)</f>
        <v/>
      </c>
    </row>
    <row r="2079" spans="1:7" x14ac:dyDescent="0.25">
      <c r="A2079" s="94" t="str">
        <f>IF(SPtemplate2!A2079="","",SPtemplate2!A2079)</f>
        <v/>
      </c>
      <c r="B2079" s="94" t="str">
        <f>IF(SPtemplate2!G2079="","",SPtemplate2!G2079)</f>
        <v/>
      </c>
      <c r="C2079" s="94" t="str">
        <f>IF(SPtemplate2!C2079="","",SPtemplate2!C2079)</f>
        <v/>
      </c>
      <c r="D2079" s="94" t="str">
        <f>IF(SPtemplate2!D2079="","", SPtemplate2!D2079)</f>
        <v/>
      </c>
      <c r="E2079" s="94" t="str">
        <f>IF(SPtemplate2!E2079="","",SPtemplate2!E2079)</f>
        <v/>
      </c>
      <c r="F2079" s="94" t="s">
        <v>114</v>
      </c>
      <c r="G2079" s="94" t="str">
        <f>IF(SPtemplate2!C2079="","",SPtemplate2!C2079)</f>
        <v/>
      </c>
    </row>
    <row r="2080" spans="1:7" x14ac:dyDescent="0.25">
      <c r="A2080" s="94" t="str">
        <f>IF(SPtemplate2!A2080="","",SPtemplate2!A2080)</f>
        <v/>
      </c>
      <c r="B2080" s="94" t="str">
        <f>IF(SPtemplate2!G2080="","",SPtemplate2!G2080)</f>
        <v/>
      </c>
      <c r="C2080" s="94" t="str">
        <f>IF(SPtemplate2!C2080="","",SPtemplate2!C2080)</f>
        <v/>
      </c>
      <c r="D2080" s="94" t="str">
        <f>IF(SPtemplate2!D2080="","", SPtemplate2!D2080)</f>
        <v/>
      </c>
      <c r="E2080" s="94" t="str">
        <f>IF(SPtemplate2!E2080="","",SPtemplate2!E2080)</f>
        <v/>
      </c>
      <c r="F2080" s="94" t="s">
        <v>114</v>
      </c>
      <c r="G2080" s="94" t="str">
        <f>IF(SPtemplate2!C2080="","",SPtemplate2!C2080)</f>
        <v/>
      </c>
    </row>
    <row r="2081" spans="1:7" x14ac:dyDescent="0.25">
      <c r="A2081" s="94" t="str">
        <f>IF(SPtemplate2!A2081="","",SPtemplate2!A2081)</f>
        <v/>
      </c>
      <c r="B2081" s="94" t="str">
        <f>IF(SPtemplate2!G2081="","",SPtemplate2!G2081)</f>
        <v/>
      </c>
      <c r="C2081" s="94" t="str">
        <f>IF(SPtemplate2!C2081="","",SPtemplate2!C2081)</f>
        <v/>
      </c>
      <c r="D2081" s="94" t="str">
        <f>IF(SPtemplate2!D2081="","", SPtemplate2!D2081)</f>
        <v/>
      </c>
      <c r="E2081" s="94" t="str">
        <f>IF(SPtemplate2!E2081="","",SPtemplate2!E2081)</f>
        <v/>
      </c>
      <c r="F2081" s="94" t="s">
        <v>114</v>
      </c>
      <c r="G2081" s="94" t="str">
        <f>IF(SPtemplate2!C2081="","",SPtemplate2!C2081)</f>
        <v/>
      </c>
    </row>
    <row r="2082" spans="1:7" x14ac:dyDescent="0.25">
      <c r="A2082" s="94" t="str">
        <f>IF(SPtemplate2!A2082="","",SPtemplate2!A2082)</f>
        <v/>
      </c>
      <c r="B2082" s="94" t="str">
        <f>IF(SPtemplate2!G2082="","",SPtemplate2!G2082)</f>
        <v/>
      </c>
      <c r="C2082" s="94" t="str">
        <f>IF(SPtemplate2!C2082="","",SPtemplate2!C2082)</f>
        <v/>
      </c>
      <c r="D2082" s="94" t="str">
        <f>IF(SPtemplate2!D2082="","", SPtemplate2!D2082)</f>
        <v/>
      </c>
      <c r="E2082" s="94" t="str">
        <f>IF(SPtemplate2!E2082="","",SPtemplate2!E2082)</f>
        <v/>
      </c>
      <c r="F2082" s="94" t="s">
        <v>114</v>
      </c>
      <c r="G2082" s="94" t="str">
        <f>IF(SPtemplate2!C2082="","",SPtemplate2!C2082)</f>
        <v/>
      </c>
    </row>
    <row r="2083" spans="1:7" x14ac:dyDescent="0.25">
      <c r="A2083" s="94" t="str">
        <f>IF(SPtemplate2!A2083="","",SPtemplate2!A2083)</f>
        <v/>
      </c>
      <c r="B2083" s="94" t="str">
        <f>IF(SPtemplate2!G2083="","",SPtemplate2!G2083)</f>
        <v/>
      </c>
      <c r="C2083" s="94" t="str">
        <f>IF(SPtemplate2!C2083="","",SPtemplate2!C2083)</f>
        <v/>
      </c>
      <c r="D2083" s="94" t="str">
        <f>IF(SPtemplate2!D2083="","", SPtemplate2!D2083)</f>
        <v/>
      </c>
      <c r="E2083" s="94" t="str">
        <f>IF(SPtemplate2!E2083="","",SPtemplate2!E2083)</f>
        <v/>
      </c>
      <c r="F2083" s="94" t="s">
        <v>114</v>
      </c>
      <c r="G2083" s="94" t="str">
        <f>IF(SPtemplate2!C2083="","",SPtemplate2!C2083)</f>
        <v/>
      </c>
    </row>
    <row r="2084" spans="1:7" x14ac:dyDescent="0.25">
      <c r="A2084" s="94" t="str">
        <f>IF(SPtemplate2!A2084="","",SPtemplate2!A2084)</f>
        <v/>
      </c>
      <c r="B2084" s="94" t="str">
        <f>IF(SPtemplate2!G2084="","",SPtemplate2!G2084)</f>
        <v/>
      </c>
      <c r="C2084" s="94" t="str">
        <f>IF(SPtemplate2!C2084="","",SPtemplate2!C2084)</f>
        <v/>
      </c>
      <c r="D2084" s="94" t="str">
        <f>IF(SPtemplate2!D2084="","", SPtemplate2!D2084)</f>
        <v/>
      </c>
      <c r="E2084" s="94" t="str">
        <f>IF(SPtemplate2!E2084="","",SPtemplate2!E2084)</f>
        <v/>
      </c>
      <c r="F2084" s="94" t="s">
        <v>114</v>
      </c>
      <c r="G2084" s="94" t="str">
        <f>IF(SPtemplate2!C2084="","",SPtemplate2!C2084)</f>
        <v/>
      </c>
    </row>
    <row r="2085" spans="1:7" x14ac:dyDescent="0.25">
      <c r="A2085" s="94" t="str">
        <f>IF(SPtemplate2!A2085="","",SPtemplate2!A2085)</f>
        <v/>
      </c>
      <c r="B2085" s="94" t="str">
        <f>IF(SPtemplate2!G2085="","",SPtemplate2!G2085)</f>
        <v/>
      </c>
      <c r="C2085" s="94" t="str">
        <f>IF(SPtemplate2!C2085="","",SPtemplate2!C2085)</f>
        <v/>
      </c>
      <c r="D2085" s="94" t="str">
        <f>IF(SPtemplate2!D2085="","", SPtemplate2!D2085)</f>
        <v/>
      </c>
      <c r="E2085" s="94" t="str">
        <f>IF(SPtemplate2!E2085="","",SPtemplate2!E2085)</f>
        <v/>
      </c>
      <c r="F2085" s="94" t="s">
        <v>114</v>
      </c>
      <c r="G2085" s="94" t="str">
        <f>IF(SPtemplate2!C2085="","",SPtemplate2!C2085)</f>
        <v/>
      </c>
    </row>
    <row r="2086" spans="1:7" x14ac:dyDescent="0.25">
      <c r="A2086" s="94" t="str">
        <f>IF(SPtemplate2!A2086="","",SPtemplate2!A2086)</f>
        <v/>
      </c>
      <c r="B2086" s="94" t="str">
        <f>IF(SPtemplate2!G2086="","",SPtemplate2!G2086)</f>
        <v/>
      </c>
      <c r="C2086" s="94" t="str">
        <f>IF(SPtemplate2!C2086="","",SPtemplate2!C2086)</f>
        <v/>
      </c>
      <c r="D2086" s="94" t="str">
        <f>IF(SPtemplate2!D2086="","", SPtemplate2!D2086)</f>
        <v/>
      </c>
      <c r="E2086" s="94" t="str">
        <f>IF(SPtemplate2!E2086="","",SPtemplate2!E2086)</f>
        <v/>
      </c>
      <c r="F2086" s="94" t="s">
        <v>114</v>
      </c>
      <c r="G2086" s="94" t="str">
        <f>IF(SPtemplate2!C2086="","",SPtemplate2!C2086)</f>
        <v/>
      </c>
    </row>
    <row r="2087" spans="1:7" x14ac:dyDescent="0.25">
      <c r="A2087" s="94" t="str">
        <f>IF(SPtemplate2!A2087="","",SPtemplate2!A2087)</f>
        <v/>
      </c>
      <c r="B2087" s="94" t="str">
        <f>IF(SPtemplate2!G2087="","",SPtemplate2!G2087)</f>
        <v/>
      </c>
      <c r="C2087" s="94" t="str">
        <f>IF(SPtemplate2!C2087="","",SPtemplate2!C2087)</f>
        <v/>
      </c>
      <c r="D2087" s="94" t="str">
        <f>IF(SPtemplate2!D2087="","", SPtemplate2!D2087)</f>
        <v/>
      </c>
      <c r="E2087" s="94" t="str">
        <f>IF(SPtemplate2!E2087="","",SPtemplate2!E2087)</f>
        <v/>
      </c>
      <c r="F2087" s="94" t="s">
        <v>114</v>
      </c>
      <c r="G2087" s="94" t="str">
        <f>IF(SPtemplate2!C2087="","",SPtemplate2!C2087)</f>
        <v/>
      </c>
    </row>
    <row r="2088" spans="1:7" x14ac:dyDescent="0.25">
      <c r="A2088" s="94" t="str">
        <f>IF(SPtemplate2!A2088="","",SPtemplate2!A2088)</f>
        <v/>
      </c>
      <c r="B2088" s="94" t="str">
        <f>IF(SPtemplate2!G2088="","",SPtemplate2!G2088)</f>
        <v/>
      </c>
      <c r="C2088" s="94" t="str">
        <f>IF(SPtemplate2!C2088="","",SPtemplate2!C2088)</f>
        <v/>
      </c>
      <c r="D2088" s="94" t="str">
        <f>IF(SPtemplate2!D2088="","", SPtemplate2!D2088)</f>
        <v/>
      </c>
      <c r="E2088" s="94" t="str">
        <f>IF(SPtemplate2!E2088="","",SPtemplate2!E2088)</f>
        <v/>
      </c>
      <c r="F2088" s="94" t="s">
        <v>114</v>
      </c>
      <c r="G2088" s="94" t="str">
        <f>IF(SPtemplate2!C2088="","",SPtemplate2!C2088)</f>
        <v/>
      </c>
    </row>
    <row r="2089" spans="1:7" x14ac:dyDescent="0.25">
      <c r="A2089" s="94" t="str">
        <f>IF(SPtemplate2!A2089="","",SPtemplate2!A2089)</f>
        <v/>
      </c>
      <c r="B2089" s="94" t="str">
        <f>IF(SPtemplate2!G2089="","",SPtemplate2!G2089)</f>
        <v/>
      </c>
      <c r="C2089" s="94" t="str">
        <f>IF(SPtemplate2!C2089="","",SPtemplate2!C2089)</f>
        <v/>
      </c>
      <c r="D2089" s="94" t="str">
        <f>IF(SPtemplate2!D2089="","", SPtemplate2!D2089)</f>
        <v/>
      </c>
      <c r="E2089" s="94" t="str">
        <f>IF(SPtemplate2!E2089="","",SPtemplate2!E2089)</f>
        <v/>
      </c>
      <c r="F2089" s="94" t="s">
        <v>114</v>
      </c>
      <c r="G2089" s="94" t="str">
        <f>IF(SPtemplate2!C2089="","",SPtemplate2!C2089)</f>
        <v/>
      </c>
    </row>
    <row r="2090" spans="1:7" x14ac:dyDescent="0.25">
      <c r="A2090" s="94" t="str">
        <f>IF(SPtemplate2!A2090="","",SPtemplate2!A2090)</f>
        <v/>
      </c>
      <c r="B2090" s="94" t="str">
        <f>IF(SPtemplate2!G2090="","",SPtemplate2!G2090)</f>
        <v/>
      </c>
      <c r="C2090" s="94" t="str">
        <f>IF(SPtemplate2!C2090="","",SPtemplate2!C2090)</f>
        <v/>
      </c>
      <c r="D2090" s="94" t="str">
        <f>IF(SPtemplate2!D2090="","", SPtemplate2!D2090)</f>
        <v/>
      </c>
      <c r="E2090" s="94" t="str">
        <f>IF(SPtemplate2!E2090="","",SPtemplate2!E2090)</f>
        <v/>
      </c>
      <c r="F2090" s="94" t="s">
        <v>114</v>
      </c>
      <c r="G2090" s="94" t="str">
        <f>IF(SPtemplate2!C2090="","",SPtemplate2!C2090)</f>
        <v/>
      </c>
    </row>
    <row r="2091" spans="1:7" x14ac:dyDescent="0.25">
      <c r="A2091" s="94" t="str">
        <f>IF(SPtemplate2!A2091="","",SPtemplate2!A2091)</f>
        <v/>
      </c>
      <c r="B2091" s="94" t="str">
        <f>IF(SPtemplate2!G2091="","",SPtemplate2!G2091)</f>
        <v/>
      </c>
      <c r="C2091" s="94" t="str">
        <f>IF(SPtemplate2!C2091="","",SPtemplate2!C2091)</f>
        <v/>
      </c>
      <c r="D2091" s="94" t="str">
        <f>IF(SPtemplate2!D2091="","", SPtemplate2!D2091)</f>
        <v/>
      </c>
      <c r="E2091" s="94" t="str">
        <f>IF(SPtemplate2!E2091="","",SPtemplate2!E2091)</f>
        <v/>
      </c>
      <c r="F2091" s="94" t="s">
        <v>114</v>
      </c>
      <c r="G2091" s="94" t="str">
        <f>IF(SPtemplate2!C2091="","",SPtemplate2!C2091)</f>
        <v/>
      </c>
    </row>
    <row r="2092" spans="1:7" x14ac:dyDescent="0.25">
      <c r="A2092" s="94" t="str">
        <f>IF(SPtemplate2!A2092="","",SPtemplate2!A2092)</f>
        <v/>
      </c>
      <c r="B2092" s="94" t="str">
        <f>IF(SPtemplate2!G2092="","",SPtemplate2!G2092)</f>
        <v/>
      </c>
      <c r="C2092" s="94" t="str">
        <f>IF(SPtemplate2!C2092="","",SPtemplate2!C2092)</f>
        <v/>
      </c>
      <c r="D2092" s="94" t="str">
        <f>IF(SPtemplate2!D2092="","", SPtemplate2!D2092)</f>
        <v/>
      </c>
      <c r="E2092" s="94" t="str">
        <f>IF(SPtemplate2!E2092="","",SPtemplate2!E2092)</f>
        <v/>
      </c>
      <c r="F2092" s="94" t="s">
        <v>114</v>
      </c>
      <c r="G2092" s="94" t="str">
        <f>IF(SPtemplate2!C2092="","",SPtemplate2!C2092)</f>
        <v/>
      </c>
    </row>
    <row r="2093" spans="1:7" x14ac:dyDescent="0.25">
      <c r="A2093" s="94" t="str">
        <f>IF(SPtemplate2!A2093="","",SPtemplate2!A2093)</f>
        <v/>
      </c>
      <c r="B2093" s="94" t="str">
        <f>IF(SPtemplate2!G2093="","",SPtemplate2!G2093)</f>
        <v/>
      </c>
      <c r="C2093" s="94" t="str">
        <f>IF(SPtemplate2!C2093="","",SPtemplate2!C2093)</f>
        <v/>
      </c>
      <c r="D2093" s="94" t="str">
        <f>IF(SPtemplate2!D2093="","", SPtemplate2!D2093)</f>
        <v/>
      </c>
      <c r="E2093" s="94" t="str">
        <f>IF(SPtemplate2!E2093="","",SPtemplate2!E2093)</f>
        <v/>
      </c>
      <c r="F2093" s="94" t="s">
        <v>114</v>
      </c>
      <c r="G2093" s="94" t="str">
        <f>IF(SPtemplate2!C2093="","",SPtemplate2!C2093)</f>
        <v/>
      </c>
    </row>
    <row r="2094" spans="1:7" x14ac:dyDescent="0.25">
      <c r="A2094" s="94" t="str">
        <f>IF(SPtemplate2!A2094="","",SPtemplate2!A2094)</f>
        <v/>
      </c>
      <c r="B2094" s="94" t="str">
        <f>IF(SPtemplate2!G2094="","",SPtemplate2!G2094)</f>
        <v/>
      </c>
      <c r="C2094" s="94" t="str">
        <f>IF(SPtemplate2!C2094="","",SPtemplate2!C2094)</f>
        <v/>
      </c>
      <c r="D2094" s="94" t="str">
        <f>IF(SPtemplate2!D2094="","", SPtemplate2!D2094)</f>
        <v/>
      </c>
      <c r="E2094" s="94" t="str">
        <f>IF(SPtemplate2!E2094="","",SPtemplate2!E2094)</f>
        <v/>
      </c>
      <c r="F2094" s="94" t="s">
        <v>114</v>
      </c>
      <c r="G2094" s="94" t="str">
        <f>IF(SPtemplate2!C2094="","",SPtemplate2!C2094)</f>
        <v/>
      </c>
    </row>
    <row r="2095" spans="1:7" x14ac:dyDescent="0.25">
      <c r="A2095" s="94" t="str">
        <f>IF(SPtemplate2!A2095="","",SPtemplate2!A2095)</f>
        <v/>
      </c>
      <c r="B2095" s="94" t="str">
        <f>IF(SPtemplate2!G2095="","",SPtemplate2!G2095)</f>
        <v/>
      </c>
      <c r="C2095" s="94" t="str">
        <f>IF(SPtemplate2!C2095="","",SPtemplate2!C2095)</f>
        <v/>
      </c>
      <c r="D2095" s="94" t="str">
        <f>IF(SPtemplate2!D2095="","", SPtemplate2!D2095)</f>
        <v/>
      </c>
      <c r="E2095" s="94" t="str">
        <f>IF(SPtemplate2!E2095="","",SPtemplate2!E2095)</f>
        <v/>
      </c>
      <c r="F2095" s="94" t="s">
        <v>114</v>
      </c>
      <c r="G2095" s="94" t="str">
        <f>IF(SPtemplate2!C2095="","",SPtemplate2!C2095)</f>
        <v/>
      </c>
    </row>
    <row r="2096" spans="1:7" x14ac:dyDescent="0.25">
      <c r="A2096" s="94" t="str">
        <f>IF(SPtemplate2!A2096="","",SPtemplate2!A2096)</f>
        <v/>
      </c>
      <c r="B2096" s="94" t="str">
        <f>IF(SPtemplate2!G2096="","",SPtemplate2!G2096)</f>
        <v/>
      </c>
      <c r="C2096" s="94" t="str">
        <f>IF(SPtemplate2!C2096="","",SPtemplate2!C2096)</f>
        <v/>
      </c>
      <c r="D2096" s="94" t="str">
        <f>IF(SPtemplate2!D2096="","", SPtemplate2!D2096)</f>
        <v/>
      </c>
      <c r="E2096" s="94" t="str">
        <f>IF(SPtemplate2!E2096="","",SPtemplate2!E2096)</f>
        <v/>
      </c>
      <c r="F2096" s="94" t="s">
        <v>114</v>
      </c>
      <c r="G2096" s="94" t="str">
        <f>IF(SPtemplate2!C2096="","",SPtemplate2!C2096)</f>
        <v/>
      </c>
    </row>
    <row r="2097" spans="1:7" x14ac:dyDescent="0.25">
      <c r="A2097" s="94" t="str">
        <f>IF(SPtemplate2!A2097="","",SPtemplate2!A2097)</f>
        <v/>
      </c>
      <c r="B2097" s="94" t="str">
        <f>IF(SPtemplate2!G2097="","",SPtemplate2!G2097)</f>
        <v/>
      </c>
      <c r="C2097" s="94" t="str">
        <f>IF(SPtemplate2!C2097="","",SPtemplate2!C2097)</f>
        <v/>
      </c>
      <c r="D2097" s="94" t="str">
        <f>IF(SPtemplate2!D2097="","", SPtemplate2!D2097)</f>
        <v/>
      </c>
      <c r="E2097" s="94" t="str">
        <f>IF(SPtemplate2!E2097="","",SPtemplate2!E2097)</f>
        <v/>
      </c>
      <c r="F2097" s="94" t="s">
        <v>114</v>
      </c>
      <c r="G2097" s="94" t="str">
        <f>IF(SPtemplate2!C2097="","",SPtemplate2!C2097)</f>
        <v/>
      </c>
    </row>
    <row r="2098" spans="1:7" x14ac:dyDescent="0.25">
      <c r="A2098" s="94" t="str">
        <f>IF(SPtemplate2!A2098="","",SPtemplate2!A2098)</f>
        <v/>
      </c>
      <c r="B2098" s="94" t="str">
        <f>IF(SPtemplate2!G2098="","",SPtemplate2!G2098)</f>
        <v/>
      </c>
      <c r="C2098" s="94" t="str">
        <f>IF(SPtemplate2!C2098="","",SPtemplate2!C2098)</f>
        <v/>
      </c>
      <c r="D2098" s="94" t="str">
        <f>IF(SPtemplate2!D2098="","", SPtemplate2!D2098)</f>
        <v/>
      </c>
      <c r="E2098" s="94" t="str">
        <f>IF(SPtemplate2!E2098="","",SPtemplate2!E2098)</f>
        <v/>
      </c>
      <c r="F2098" s="94" t="s">
        <v>114</v>
      </c>
      <c r="G2098" s="94" t="str">
        <f>IF(SPtemplate2!C2098="","",SPtemplate2!C2098)</f>
        <v/>
      </c>
    </row>
    <row r="2099" spans="1:7" x14ac:dyDescent="0.25">
      <c r="A2099" s="94" t="str">
        <f>IF(SPtemplate2!A2099="","",SPtemplate2!A2099)</f>
        <v/>
      </c>
      <c r="B2099" s="94" t="str">
        <f>IF(SPtemplate2!G2099="","",SPtemplate2!G2099)</f>
        <v/>
      </c>
      <c r="C2099" s="94" t="str">
        <f>IF(SPtemplate2!C2099="","",SPtemplate2!C2099)</f>
        <v/>
      </c>
      <c r="D2099" s="94" t="str">
        <f>IF(SPtemplate2!D2099="","", SPtemplate2!D2099)</f>
        <v/>
      </c>
      <c r="E2099" s="94" t="str">
        <f>IF(SPtemplate2!E2099="","",SPtemplate2!E2099)</f>
        <v/>
      </c>
      <c r="F2099" s="94" t="s">
        <v>114</v>
      </c>
      <c r="G2099" s="94" t="str">
        <f>IF(SPtemplate2!C2099="","",SPtemplate2!C2099)</f>
        <v/>
      </c>
    </row>
    <row r="2100" spans="1:7" x14ac:dyDescent="0.25">
      <c r="A2100" s="94" t="str">
        <f>IF(SPtemplate2!A2100="","",SPtemplate2!A2100)</f>
        <v/>
      </c>
      <c r="B2100" s="94" t="str">
        <f>IF(SPtemplate2!G2100="","",SPtemplate2!G2100)</f>
        <v/>
      </c>
      <c r="C2100" s="94" t="str">
        <f>IF(SPtemplate2!C2100="","",SPtemplate2!C2100)</f>
        <v/>
      </c>
      <c r="D2100" s="94" t="str">
        <f>IF(SPtemplate2!D2100="","", SPtemplate2!D2100)</f>
        <v/>
      </c>
      <c r="E2100" s="94" t="str">
        <f>IF(SPtemplate2!E2100="","",SPtemplate2!E2100)</f>
        <v/>
      </c>
      <c r="F2100" s="94" t="s">
        <v>114</v>
      </c>
      <c r="G2100" s="94" t="str">
        <f>IF(SPtemplate2!C2100="","",SPtemplate2!C2100)</f>
        <v/>
      </c>
    </row>
    <row r="2101" spans="1:7" x14ac:dyDescent="0.25">
      <c r="A2101" s="94" t="str">
        <f>IF(SPtemplate2!A2101="","",SPtemplate2!A2101)</f>
        <v/>
      </c>
      <c r="B2101" s="94" t="str">
        <f>IF(SPtemplate2!G2101="","",SPtemplate2!G2101)</f>
        <v/>
      </c>
      <c r="C2101" s="94" t="str">
        <f>IF(SPtemplate2!C2101="","",SPtemplate2!C2101)</f>
        <v/>
      </c>
      <c r="D2101" s="94" t="str">
        <f>IF(SPtemplate2!D2101="","", SPtemplate2!D2101)</f>
        <v/>
      </c>
      <c r="E2101" s="94" t="str">
        <f>IF(SPtemplate2!E2101="","",SPtemplate2!E2101)</f>
        <v/>
      </c>
      <c r="F2101" s="94" t="s">
        <v>114</v>
      </c>
      <c r="G2101" s="94" t="str">
        <f>IF(SPtemplate2!C2101="","",SPtemplate2!C2101)</f>
        <v/>
      </c>
    </row>
    <row r="2102" spans="1:7" x14ac:dyDescent="0.25">
      <c r="A2102" s="94" t="str">
        <f>IF(SPtemplate2!A2102="","",SPtemplate2!A2102)</f>
        <v/>
      </c>
      <c r="B2102" s="94" t="str">
        <f>IF(SPtemplate2!G2102="","",SPtemplate2!G2102)</f>
        <v/>
      </c>
      <c r="C2102" s="94" t="str">
        <f>IF(SPtemplate2!C2102="","",SPtemplate2!C2102)</f>
        <v/>
      </c>
      <c r="D2102" s="94" t="str">
        <f>IF(SPtemplate2!D2102="","", SPtemplate2!D2102)</f>
        <v/>
      </c>
      <c r="E2102" s="94" t="str">
        <f>IF(SPtemplate2!E2102="","",SPtemplate2!E2102)</f>
        <v/>
      </c>
      <c r="F2102" s="94" t="s">
        <v>114</v>
      </c>
      <c r="G2102" s="94" t="str">
        <f>IF(SPtemplate2!C2102="","",SPtemplate2!C2102)</f>
        <v/>
      </c>
    </row>
    <row r="2103" spans="1:7" x14ac:dyDescent="0.25">
      <c r="A2103" s="94" t="str">
        <f>IF(SPtemplate2!A2103="","",SPtemplate2!A2103)</f>
        <v/>
      </c>
      <c r="B2103" s="94" t="str">
        <f>IF(SPtemplate2!G2103="","",SPtemplate2!G2103)</f>
        <v/>
      </c>
      <c r="C2103" s="94" t="str">
        <f>IF(SPtemplate2!C2103="","",SPtemplate2!C2103)</f>
        <v/>
      </c>
      <c r="D2103" s="94" t="str">
        <f>IF(SPtemplate2!D2103="","", SPtemplate2!D2103)</f>
        <v/>
      </c>
      <c r="E2103" s="94" t="str">
        <f>IF(SPtemplate2!E2103="","",SPtemplate2!E2103)</f>
        <v/>
      </c>
      <c r="F2103" s="94" t="s">
        <v>114</v>
      </c>
      <c r="G2103" s="94" t="str">
        <f>IF(SPtemplate2!C2103="","",SPtemplate2!C2103)</f>
        <v/>
      </c>
    </row>
    <row r="2104" spans="1:7" x14ac:dyDescent="0.25">
      <c r="A2104" s="94" t="str">
        <f>IF(SPtemplate2!A2104="","",SPtemplate2!A2104)</f>
        <v/>
      </c>
      <c r="B2104" s="94" t="str">
        <f>IF(SPtemplate2!G2104="","",SPtemplate2!G2104)</f>
        <v/>
      </c>
      <c r="C2104" s="94" t="str">
        <f>IF(SPtemplate2!C2104="","",SPtemplate2!C2104)</f>
        <v/>
      </c>
      <c r="D2104" s="94" t="str">
        <f>IF(SPtemplate2!D2104="","", SPtemplate2!D2104)</f>
        <v/>
      </c>
      <c r="E2104" s="94" t="str">
        <f>IF(SPtemplate2!E2104="","",SPtemplate2!E2104)</f>
        <v/>
      </c>
      <c r="F2104" s="94" t="s">
        <v>114</v>
      </c>
      <c r="G2104" s="94" t="str">
        <f>IF(SPtemplate2!C2104="","",SPtemplate2!C2104)</f>
        <v/>
      </c>
    </row>
    <row r="2105" spans="1:7" x14ac:dyDescent="0.25">
      <c r="A2105" s="94" t="str">
        <f>IF(SPtemplate2!A2105="","",SPtemplate2!A2105)</f>
        <v/>
      </c>
      <c r="B2105" s="94" t="str">
        <f>IF(SPtemplate2!G2105="","",SPtemplate2!G2105)</f>
        <v/>
      </c>
      <c r="C2105" s="94" t="str">
        <f>IF(SPtemplate2!C2105="","",SPtemplate2!C2105)</f>
        <v/>
      </c>
      <c r="D2105" s="94" t="str">
        <f>IF(SPtemplate2!D2105="","", SPtemplate2!D2105)</f>
        <v/>
      </c>
      <c r="E2105" s="94" t="str">
        <f>IF(SPtemplate2!E2105="","",SPtemplate2!E2105)</f>
        <v/>
      </c>
      <c r="F2105" s="94" t="s">
        <v>114</v>
      </c>
      <c r="G2105" s="94" t="str">
        <f>IF(SPtemplate2!C2105="","",SPtemplate2!C2105)</f>
        <v/>
      </c>
    </row>
    <row r="2106" spans="1:7" x14ac:dyDescent="0.25">
      <c r="A2106" s="94" t="str">
        <f>IF(SPtemplate2!A2106="","",SPtemplate2!A2106)</f>
        <v/>
      </c>
      <c r="B2106" s="94" t="str">
        <f>IF(SPtemplate2!G2106="","",SPtemplate2!G2106)</f>
        <v/>
      </c>
      <c r="C2106" s="94" t="str">
        <f>IF(SPtemplate2!C2106="","",SPtemplate2!C2106)</f>
        <v/>
      </c>
      <c r="D2106" s="94" t="str">
        <f>IF(SPtemplate2!D2106="","", SPtemplate2!D2106)</f>
        <v/>
      </c>
      <c r="E2106" s="94" t="str">
        <f>IF(SPtemplate2!E2106="","",SPtemplate2!E2106)</f>
        <v/>
      </c>
      <c r="F2106" s="94" t="s">
        <v>114</v>
      </c>
      <c r="G2106" s="94" t="str">
        <f>IF(SPtemplate2!C2106="","",SPtemplate2!C2106)</f>
        <v/>
      </c>
    </row>
    <row r="2107" spans="1:7" x14ac:dyDescent="0.25">
      <c r="A2107" s="94" t="str">
        <f>IF(SPtemplate2!A2107="","",SPtemplate2!A2107)</f>
        <v/>
      </c>
      <c r="B2107" s="94" t="str">
        <f>IF(SPtemplate2!G2107="","",SPtemplate2!G2107)</f>
        <v/>
      </c>
      <c r="C2107" s="94" t="str">
        <f>IF(SPtemplate2!C2107="","",SPtemplate2!C2107)</f>
        <v/>
      </c>
      <c r="D2107" s="94" t="str">
        <f>IF(SPtemplate2!D2107="","", SPtemplate2!D2107)</f>
        <v/>
      </c>
      <c r="E2107" s="94" t="str">
        <f>IF(SPtemplate2!E2107="","",SPtemplate2!E2107)</f>
        <v/>
      </c>
      <c r="F2107" s="94" t="s">
        <v>114</v>
      </c>
      <c r="G2107" s="94" t="str">
        <f>IF(SPtemplate2!C2107="","",SPtemplate2!C2107)</f>
        <v/>
      </c>
    </row>
    <row r="2108" spans="1:7" x14ac:dyDescent="0.25">
      <c r="A2108" s="94" t="str">
        <f>IF(SPtemplate2!A2108="","",SPtemplate2!A2108)</f>
        <v/>
      </c>
      <c r="B2108" s="94" t="str">
        <f>IF(SPtemplate2!G2108="","",SPtemplate2!G2108)</f>
        <v/>
      </c>
      <c r="C2108" s="94" t="str">
        <f>IF(SPtemplate2!C2108="","",SPtemplate2!C2108)</f>
        <v/>
      </c>
      <c r="D2108" s="94" t="str">
        <f>IF(SPtemplate2!D2108="","", SPtemplate2!D2108)</f>
        <v/>
      </c>
      <c r="E2108" s="94" t="str">
        <f>IF(SPtemplate2!E2108="","",SPtemplate2!E2108)</f>
        <v/>
      </c>
      <c r="F2108" s="94" t="s">
        <v>114</v>
      </c>
      <c r="G2108" s="94" t="str">
        <f>IF(SPtemplate2!C2108="","",SPtemplate2!C2108)</f>
        <v/>
      </c>
    </row>
    <row r="2109" spans="1:7" x14ac:dyDescent="0.25">
      <c r="A2109" s="94" t="str">
        <f>IF(SPtemplate2!A2109="","",SPtemplate2!A2109)</f>
        <v/>
      </c>
      <c r="B2109" s="94" t="str">
        <f>IF(SPtemplate2!G2109="","",SPtemplate2!G2109)</f>
        <v/>
      </c>
      <c r="C2109" s="94" t="str">
        <f>IF(SPtemplate2!C2109="","",SPtemplate2!C2109)</f>
        <v/>
      </c>
      <c r="D2109" s="94" t="str">
        <f>IF(SPtemplate2!D2109="","", SPtemplate2!D2109)</f>
        <v/>
      </c>
      <c r="E2109" s="94" t="str">
        <f>IF(SPtemplate2!E2109="","",SPtemplate2!E2109)</f>
        <v/>
      </c>
      <c r="F2109" s="94" t="s">
        <v>114</v>
      </c>
      <c r="G2109" s="94" t="str">
        <f>IF(SPtemplate2!C2109="","",SPtemplate2!C2109)</f>
        <v/>
      </c>
    </row>
    <row r="2110" spans="1:7" x14ac:dyDescent="0.25">
      <c r="A2110" s="94" t="str">
        <f>IF(SPtemplate2!A2110="","",SPtemplate2!A2110)</f>
        <v/>
      </c>
      <c r="B2110" s="94" t="str">
        <f>IF(SPtemplate2!G2110="","",SPtemplate2!G2110)</f>
        <v/>
      </c>
      <c r="C2110" s="94" t="str">
        <f>IF(SPtemplate2!C2110="","",SPtemplate2!C2110)</f>
        <v/>
      </c>
      <c r="D2110" s="94" t="str">
        <f>IF(SPtemplate2!D2110="","", SPtemplate2!D2110)</f>
        <v/>
      </c>
      <c r="E2110" s="94" t="str">
        <f>IF(SPtemplate2!E2110="","",SPtemplate2!E2110)</f>
        <v/>
      </c>
      <c r="F2110" s="94" t="s">
        <v>114</v>
      </c>
      <c r="G2110" s="94" t="str">
        <f>IF(SPtemplate2!C2110="","",SPtemplate2!C2110)</f>
        <v/>
      </c>
    </row>
    <row r="2111" spans="1:7" x14ac:dyDescent="0.25">
      <c r="A2111" s="94" t="str">
        <f>IF(SPtemplate2!A2111="","",SPtemplate2!A2111)</f>
        <v/>
      </c>
      <c r="B2111" s="94" t="str">
        <f>IF(SPtemplate2!G2111="","",SPtemplate2!G2111)</f>
        <v/>
      </c>
      <c r="C2111" s="94" t="str">
        <f>IF(SPtemplate2!C2111="","",SPtemplate2!C2111)</f>
        <v/>
      </c>
      <c r="D2111" s="94" t="str">
        <f>IF(SPtemplate2!D2111="","", SPtemplate2!D2111)</f>
        <v/>
      </c>
      <c r="E2111" s="94" t="str">
        <f>IF(SPtemplate2!E2111="","",SPtemplate2!E2111)</f>
        <v/>
      </c>
      <c r="F2111" s="94" t="s">
        <v>114</v>
      </c>
      <c r="G2111" s="94" t="str">
        <f>IF(SPtemplate2!C2111="","",SPtemplate2!C2111)</f>
        <v/>
      </c>
    </row>
    <row r="2112" spans="1:7" x14ac:dyDescent="0.25">
      <c r="A2112" s="94" t="str">
        <f>IF(SPtemplate2!A2112="","",SPtemplate2!A2112)</f>
        <v/>
      </c>
      <c r="B2112" s="94" t="str">
        <f>IF(SPtemplate2!G2112="","",SPtemplate2!G2112)</f>
        <v/>
      </c>
      <c r="C2112" s="94" t="str">
        <f>IF(SPtemplate2!C2112="","",SPtemplate2!C2112)</f>
        <v/>
      </c>
      <c r="D2112" s="94" t="str">
        <f>IF(SPtemplate2!D2112="","", SPtemplate2!D2112)</f>
        <v/>
      </c>
      <c r="E2112" s="94" t="str">
        <f>IF(SPtemplate2!E2112="","",SPtemplate2!E2112)</f>
        <v/>
      </c>
      <c r="F2112" s="94" t="s">
        <v>114</v>
      </c>
      <c r="G2112" s="94" t="str">
        <f>IF(SPtemplate2!C2112="","",SPtemplate2!C2112)</f>
        <v/>
      </c>
    </row>
    <row r="2113" spans="1:7" x14ac:dyDescent="0.25">
      <c r="A2113" s="94" t="str">
        <f>IF(SPtemplate2!A2113="","",SPtemplate2!A2113)</f>
        <v/>
      </c>
      <c r="B2113" s="94" t="str">
        <f>IF(SPtemplate2!G2113="","",SPtemplate2!G2113)</f>
        <v/>
      </c>
      <c r="C2113" s="94" t="str">
        <f>IF(SPtemplate2!C2113="","",SPtemplate2!C2113)</f>
        <v/>
      </c>
      <c r="D2113" s="94" t="str">
        <f>IF(SPtemplate2!D2113="","", SPtemplate2!D2113)</f>
        <v/>
      </c>
      <c r="E2113" s="94" t="str">
        <f>IF(SPtemplate2!E2113="","",SPtemplate2!E2113)</f>
        <v/>
      </c>
      <c r="F2113" s="94" t="s">
        <v>114</v>
      </c>
      <c r="G2113" s="94" t="str">
        <f>IF(SPtemplate2!C2113="","",SPtemplate2!C2113)</f>
        <v/>
      </c>
    </row>
    <row r="2114" spans="1:7" x14ac:dyDescent="0.25">
      <c r="A2114" s="94" t="str">
        <f>IF(SPtemplate2!A2114="","",SPtemplate2!A2114)</f>
        <v/>
      </c>
      <c r="B2114" s="94" t="str">
        <f>IF(SPtemplate2!G2114="","",SPtemplate2!G2114)</f>
        <v/>
      </c>
      <c r="C2114" s="94" t="str">
        <f>IF(SPtemplate2!C2114="","",SPtemplate2!C2114)</f>
        <v/>
      </c>
      <c r="D2114" s="94" t="str">
        <f>IF(SPtemplate2!D2114="","", SPtemplate2!D2114)</f>
        <v/>
      </c>
      <c r="E2114" s="94" t="str">
        <f>IF(SPtemplate2!E2114="","",SPtemplate2!E2114)</f>
        <v/>
      </c>
      <c r="F2114" s="94" t="s">
        <v>114</v>
      </c>
      <c r="G2114" s="94" t="str">
        <f>IF(SPtemplate2!C2114="","",SPtemplate2!C2114)</f>
        <v/>
      </c>
    </row>
    <row r="2115" spans="1:7" x14ac:dyDescent="0.25">
      <c r="A2115" s="94" t="str">
        <f>IF(SPtemplate2!A2115="","",SPtemplate2!A2115)</f>
        <v/>
      </c>
      <c r="B2115" s="94" t="str">
        <f>IF(SPtemplate2!G2115="","",SPtemplate2!G2115)</f>
        <v/>
      </c>
      <c r="C2115" s="94" t="str">
        <f>IF(SPtemplate2!C2115="","",SPtemplate2!C2115)</f>
        <v/>
      </c>
      <c r="D2115" s="94" t="str">
        <f>IF(SPtemplate2!D2115="","", SPtemplate2!D2115)</f>
        <v/>
      </c>
      <c r="E2115" s="94" t="str">
        <f>IF(SPtemplate2!E2115="","",SPtemplate2!E2115)</f>
        <v/>
      </c>
      <c r="F2115" s="94" t="s">
        <v>114</v>
      </c>
      <c r="G2115" s="94" t="str">
        <f>IF(SPtemplate2!C2115="","",SPtemplate2!C2115)</f>
        <v/>
      </c>
    </row>
    <row r="2116" spans="1:7" x14ac:dyDescent="0.25">
      <c r="A2116" s="94" t="str">
        <f>IF(SPtemplate2!A2116="","",SPtemplate2!A2116)</f>
        <v/>
      </c>
      <c r="B2116" s="94" t="str">
        <f>IF(SPtemplate2!G2116="","",SPtemplate2!G2116)</f>
        <v/>
      </c>
      <c r="C2116" s="94" t="str">
        <f>IF(SPtemplate2!C2116="","",SPtemplate2!C2116)</f>
        <v/>
      </c>
      <c r="D2116" s="94" t="str">
        <f>IF(SPtemplate2!D2116="","", SPtemplate2!D2116)</f>
        <v/>
      </c>
      <c r="E2116" s="94" t="str">
        <f>IF(SPtemplate2!E2116="","",SPtemplate2!E2116)</f>
        <v/>
      </c>
      <c r="F2116" s="94" t="s">
        <v>114</v>
      </c>
      <c r="G2116" s="94" t="str">
        <f>IF(SPtemplate2!C2116="","",SPtemplate2!C2116)</f>
        <v/>
      </c>
    </row>
    <row r="2117" spans="1:7" x14ac:dyDescent="0.25">
      <c r="A2117" s="94" t="str">
        <f>IF(SPtemplate2!A2117="","",SPtemplate2!A2117)</f>
        <v/>
      </c>
      <c r="B2117" s="94" t="str">
        <f>IF(SPtemplate2!G2117="","",SPtemplate2!G2117)</f>
        <v/>
      </c>
      <c r="C2117" s="94" t="str">
        <f>IF(SPtemplate2!C2117="","",SPtemplate2!C2117)</f>
        <v/>
      </c>
      <c r="D2117" s="94" t="str">
        <f>IF(SPtemplate2!D2117="","", SPtemplate2!D2117)</f>
        <v/>
      </c>
      <c r="E2117" s="94" t="str">
        <f>IF(SPtemplate2!E2117="","",SPtemplate2!E2117)</f>
        <v/>
      </c>
      <c r="F2117" s="94" t="s">
        <v>114</v>
      </c>
      <c r="G2117" s="94" t="str">
        <f>IF(SPtemplate2!C2117="","",SPtemplate2!C2117)</f>
        <v/>
      </c>
    </row>
    <row r="2118" spans="1:7" x14ac:dyDescent="0.25">
      <c r="A2118" s="94" t="str">
        <f>IF(SPtemplate2!A2118="","",SPtemplate2!A2118)</f>
        <v/>
      </c>
      <c r="B2118" s="94" t="str">
        <f>IF(SPtemplate2!G2118="","",SPtemplate2!G2118)</f>
        <v/>
      </c>
      <c r="C2118" s="94" t="str">
        <f>IF(SPtemplate2!C2118="","",SPtemplate2!C2118)</f>
        <v/>
      </c>
      <c r="D2118" s="94" t="str">
        <f>IF(SPtemplate2!D2118="","", SPtemplate2!D2118)</f>
        <v/>
      </c>
      <c r="E2118" s="94" t="str">
        <f>IF(SPtemplate2!E2118="","",SPtemplate2!E2118)</f>
        <v/>
      </c>
      <c r="F2118" s="94" t="s">
        <v>114</v>
      </c>
      <c r="G2118" s="94" t="str">
        <f>IF(SPtemplate2!C2118="","",SPtemplate2!C2118)</f>
        <v/>
      </c>
    </row>
    <row r="2119" spans="1:7" x14ac:dyDescent="0.25">
      <c r="A2119" s="94" t="str">
        <f>IF(SPtemplate2!A2119="","",SPtemplate2!A2119)</f>
        <v/>
      </c>
      <c r="B2119" s="94" t="str">
        <f>IF(SPtemplate2!G2119="","",SPtemplate2!G2119)</f>
        <v/>
      </c>
      <c r="C2119" s="94" t="str">
        <f>IF(SPtemplate2!C2119="","",SPtemplate2!C2119)</f>
        <v/>
      </c>
      <c r="D2119" s="94" t="str">
        <f>IF(SPtemplate2!D2119="","", SPtemplate2!D2119)</f>
        <v/>
      </c>
      <c r="E2119" s="94" t="str">
        <f>IF(SPtemplate2!E2119="","",SPtemplate2!E2119)</f>
        <v/>
      </c>
      <c r="F2119" s="94" t="s">
        <v>114</v>
      </c>
      <c r="G2119" s="94" t="str">
        <f>IF(SPtemplate2!C2119="","",SPtemplate2!C2119)</f>
        <v/>
      </c>
    </row>
    <row r="2120" spans="1:7" x14ac:dyDescent="0.25">
      <c r="A2120" s="94" t="str">
        <f>IF(SPtemplate2!A2120="","",SPtemplate2!A2120)</f>
        <v/>
      </c>
      <c r="B2120" s="94" t="str">
        <f>IF(SPtemplate2!G2120="","",SPtemplate2!G2120)</f>
        <v/>
      </c>
      <c r="C2120" s="94" t="str">
        <f>IF(SPtemplate2!C2120="","",SPtemplate2!C2120)</f>
        <v/>
      </c>
      <c r="D2120" s="94" t="str">
        <f>IF(SPtemplate2!D2120="","", SPtemplate2!D2120)</f>
        <v/>
      </c>
      <c r="E2120" s="94" t="str">
        <f>IF(SPtemplate2!E2120="","",SPtemplate2!E2120)</f>
        <v/>
      </c>
      <c r="F2120" s="94" t="s">
        <v>114</v>
      </c>
      <c r="G2120" s="94" t="str">
        <f>IF(SPtemplate2!C2120="","",SPtemplate2!C2120)</f>
        <v/>
      </c>
    </row>
    <row r="2121" spans="1:7" x14ac:dyDescent="0.25">
      <c r="A2121" s="94" t="str">
        <f>IF(SPtemplate2!A2121="","",SPtemplate2!A2121)</f>
        <v/>
      </c>
      <c r="B2121" s="94" t="str">
        <f>IF(SPtemplate2!G2121="","",SPtemplate2!G2121)</f>
        <v/>
      </c>
      <c r="C2121" s="94" t="str">
        <f>IF(SPtemplate2!C2121="","",SPtemplate2!C2121)</f>
        <v/>
      </c>
      <c r="D2121" s="94" t="str">
        <f>IF(SPtemplate2!D2121="","", SPtemplate2!D2121)</f>
        <v/>
      </c>
      <c r="E2121" s="94" t="str">
        <f>IF(SPtemplate2!E2121="","",SPtemplate2!E2121)</f>
        <v/>
      </c>
      <c r="F2121" s="94" t="s">
        <v>114</v>
      </c>
      <c r="G2121" s="94" t="str">
        <f>IF(SPtemplate2!C2121="","",SPtemplate2!C2121)</f>
        <v/>
      </c>
    </row>
    <row r="2122" spans="1:7" x14ac:dyDescent="0.25">
      <c r="A2122" s="94" t="str">
        <f>IF(SPtemplate2!A2122="","",SPtemplate2!A2122)</f>
        <v/>
      </c>
      <c r="B2122" s="94" t="str">
        <f>IF(SPtemplate2!G2122="","",SPtemplate2!G2122)</f>
        <v/>
      </c>
      <c r="C2122" s="94" t="str">
        <f>IF(SPtemplate2!C2122="","",SPtemplate2!C2122)</f>
        <v/>
      </c>
      <c r="D2122" s="94" t="str">
        <f>IF(SPtemplate2!D2122="","", SPtemplate2!D2122)</f>
        <v/>
      </c>
      <c r="E2122" s="94" t="str">
        <f>IF(SPtemplate2!E2122="","",SPtemplate2!E2122)</f>
        <v/>
      </c>
      <c r="F2122" s="94" t="s">
        <v>114</v>
      </c>
      <c r="G2122" s="94" t="str">
        <f>IF(SPtemplate2!C2122="","",SPtemplate2!C2122)</f>
        <v/>
      </c>
    </row>
    <row r="2123" spans="1:7" x14ac:dyDescent="0.25">
      <c r="A2123" s="94" t="str">
        <f>IF(SPtemplate2!A2123="","",SPtemplate2!A2123)</f>
        <v/>
      </c>
      <c r="B2123" s="94" t="str">
        <f>IF(SPtemplate2!G2123="","",SPtemplate2!G2123)</f>
        <v/>
      </c>
      <c r="C2123" s="94" t="str">
        <f>IF(SPtemplate2!C2123="","",SPtemplate2!C2123)</f>
        <v/>
      </c>
      <c r="D2123" s="94" t="str">
        <f>IF(SPtemplate2!D2123="","", SPtemplate2!D2123)</f>
        <v/>
      </c>
      <c r="E2123" s="94" t="str">
        <f>IF(SPtemplate2!E2123="","",SPtemplate2!E2123)</f>
        <v/>
      </c>
      <c r="F2123" s="94" t="s">
        <v>114</v>
      </c>
      <c r="G2123" s="94" t="str">
        <f>IF(SPtemplate2!C2123="","",SPtemplate2!C2123)</f>
        <v/>
      </c>
    </row>
    <row r="2124" spans="1:7" x14ac:dyDescent="0.25">
      <c r="A2124" s="94" t="str">
        <f>IF(SPtemplate2!A2124="","",SPtemplate2!A2124)</f>
        <v/>
      </c>
      <c r="B2124" s="94" t="str">
        <f>IF(SPtemplate2!G2124="","",SPtemplate2!G2124)</f>
        <v/>
      </c>
      <c r="C2124" s="94" t="str">
        <f>IF(SPtemplate2!C2124="","",SPtemplate2!C2124)</f>
        <v/>
      </c>
      <c r="D2124" s="94" t="str">
        <f>IF(SPtemplate2!D2124="","", SPtemplate2!D2124)</f>
        <v/>
      </c>
      <c r="E2124" s="94" t="str">
        <f>IF(SPtemplate2!E2124="","",SPtemplate2!E2124)</f>
        <v/>
      </c>
      <c r="F2124" s="94" t="s">
        <v>114</v>
      </c>
      <c r="G2124" s="94" t="str">
        <f>IF(SPtemplate2!C2124="","",SPtemplate2!C2124)</f>
        <v/>
      </c>
    </row>
    <row r="2125" spans="1:7" x14ac:dyDescent="0.25">
      <c r="A2125" s="94" t="str">
        <f>IF(SPtemplate2!A2125="","",SPtemplate2!A2125)</f>
        <v/>
      </c>
      <c r="B2125" s="94" t="str">
        <f>IF(SPtemplate2!G2125="","",SPtemplate2!G2125)</f>
        <v/>
      </c>
      <c r="C2125" s="94" t="str">
        <f>IF(SPtemplate2!C2125="","",SPtemplate2!C2125)</f>
        <v/>
      </c>
      <c r="D2125" s="94" t="str">
        <f>IF(SPtemplate2!D2125="","", SPtemplate2!D2125)</f>
        <v/>
      </c>
      <c r="E2125" s="94" t="str">
        <f>IF(SPtemplate2!E2125="","",SPtemplate2!E2125)</f>
        <v/>
      </c>
      <c r="F2125" s="94" t="s">
        <v>114</v>
      </c>
      <c r="G2125" s="94" t="str">
        <f>IF(SPtemplate2!C2125="","",SPtemplate2!C2125)</f>
        <v/>
      </c>
    </row>
    <row r="2126" spans="1:7" x14ac:dyDescent="0.25">
      <c r="A2126" s="94" t="str">
        <f>IF(SPtemplate2!A2126="","",SPtemplate2!A2126)</f>
        <v/>
      </c>
      <c r="B2126" s="94" t="str">
        <f>IF(SPtemplate2!G2126="","",SPtemplate2!G2126)</f>
        <v/>
      </c>
      <c r="C2126" s="94" t="str">
        <f>IF(SPtemplate2!C2126="","",SPtemplate2!C2126)</f>
        <v/>
      </c>
      <c r="D2126" s="94" t="str">
        <f>IF(SPtemplate2!D2126="","", SPtemplate2!D2126)</f>
        <v/>
      </c>
      <c r="E2126" s="94" t="str">
        <f>IF(SPtemplate2!E2126="","",SPtemplate2!E2126)</f>
        <v/>
      </c>
      <c r="F2126" s="94" t="s">
        <v>114</v>
      </c>
      <c r="G2126" s="94" t="str">
        <f>IF(SPtemplate2!C2126="","",SPtemplate2!C2126)</f>
        <v/>
      </c>
    </row>
    <row r="2127" spans="1:7" x14ac:dyDescent="0.25">
      <c r="A2127" s="94" t="str">
        <f>IF(SPtemplate2!A2127="","",SPtemplate2!A2127)</f>
        <v/>
      </c>
      <c r="B2127" s="94" t="str">
        <f>IF(SPtemplate2!G2127="","",SPtemplate2!G2127)</f>
        <v/>
      </c>
      <c r="C2127" s="94" t="str">
        <f>IF(SPtemplate2!C2127="","",SPtemplate2!C2127)</f>
        <v/>
      </c>
      <c r="D2127" s="94" t="str">
        <f>IF(SPtemplate2!D2127="","", SPtemplate2!D2127)</f>
        <v/>
      </c>
      <c r="E2127" s="94" t="str">
        <f>IF(SPtemplate2!E2127="","",SPtemplate2!E2127)</f>
        <v/>
      </c>
      <c r="F2127" s="94" t="s">
        <v>114</v>
      </c>
      <c r="G2127" s="94" t="str">
        <f>IF(SPtemplate2!C2127="","",SPtemplate2!C2127)</f>
        <v/>
      </c>
    </row>
    <row r="2128" spans="1:7" x14ac:dyDescent="0.25">
      <c r="A2128" s="94" t="str">
        <f>IF(SPtemplate2!A2128="","",SPtemplate2!A2128)</f>
        <v/>
      </c>
      <c r="B2128" s="94" t="str">
        <f>IF(SPtemplate2!G2128="","",SPtemplate2!G2128)</f>
        <v/>
      </c>
      <c r="C2128" s="94" t="str">
        <f>IF(SPtemplate2!C2128="","",SPtemplate2!C2128)</f>
        <v/>
      </c>
      <c r="D2128" s="94" t="str">
        <f>IF(SPtemplate2!D2128="","", SPtemplate2!D2128)</f>
        <v/>
      </c>
      <c r="E2128" s="94" t="str">
        <f>IF(SPtemplate2!E2128="","",SPtemplate2!E2128)</f>
        <v/>
      </c>
      <c r="F2128" s="94" t="s">
        <v>114</v>
      </c>
      <c r="G2128" s="94" t="str">
        <f>IF(SPtemplate2!C2128="","",SPtemplate2!C2128)</f>
        <v/>
      </c>
    </row>
    <row r="2129" spans="1:7" x14ac:dyDescent="0.25">
      <c r="A2129" s="94" t="str">
        <f>IF(SPtemplate2!A2129="","",SPtemplate2!A2129)</f>
        <v/>
      </c>
      <c r="B2129" s="94" t="str">
        <f>IF(SPtemplate2!G2129="","",SPtemplate2!G2129)</f>
        <v/>
      </c>
      <c r="C2129" s="94" t="str">
        <f>IF(SPtemplate2!C2129="","",SPtemplate2!C2129)</f>
        <v/>
      </c>
      <c r="D2129" s="94" t="str">
        <f>IF(SPtemplate2!D2129="","", SPtemplate2!D2129)</f>
        <v/>
      </c>
      <c r="E2129" s="94" t="str">
        <f>IF(SPtemplate2!E2129="","",SPtemplate2!E2129)</f>
        <v/>
      </c>
      <c r="F2129" s="94" t="s">
        <v>114</v>
      </c>
      <c r="G2129" s="94" t="str">
        <f>IF(SPtemplate2!C2129="","",SPtemplate2!C2129)</f>
        <v/>
      </c>
    </row>
    <row r="2130" spans="1:7" x14ac:dyDescent="0.25">
      <c r="A2130" s="94" t="str">
        <f>IF(SPtemplate2!A2130="","",SPtemplate2!A2130)</f>
        <v/>
      </c>
      <c r="B2130" s="94" t="str">
        <f>IF(SPtemplate2!G2130="","",SPtemplate2!G2130)</f>
        <v/>
      </c>
      <c r="C2130" s="94" t="str">
        <f>IF(SPtemplate2!C2130="","",SPtemplate2!C2130)</f>
        <v/>
      </c>
      <c r="D2130" s="94" t="str">
        <f>IF(SPtemplate2!D2130="","", SPtemplate2!D2130)</f>
        <v/>
      </c>
      <c r="E2130" s="94" t="str">
        <f>IF(SPtemplate2!E2130="","",SPtemplate2!E2130)</f>
        <v/>
      </c>
      <c r="F2130" s="94" t="s">
        <v>114</v>
      </c>
      <c r="G2130" s="94" t="str">
        <f>IF(SPtemplate2!C2130="","",SPtemplate2!C2130)</f>
        <v/>
      </c>
    </row>
    <row r="2131" spans="1:7" x14ac:dyDescent="0.25">
      <c r="A2131" s="94" t="str">
        <f>IF(SPtemplate2!A2131="","",SPtemplate2!A2131)</f>
        <v/>
      </c>
      <c r="B2131" s="94" t="str">
        <f>IF(SPtemplate2!G2131="","",SPtemplate2!G2131)</f>
        <v/>
      </c>
      <c r="C2131" s="94" t="str">
        <f>IF(SPtemplate2!C2131="","",SPtemplate2!C2131)</f>
        <v/>
      </c>
      <c r="D2131" s="94" t="str">
        <f>IF(SPtemplate2!D2131="","", SPtemplate2!D2131)</f>
        <v/>
      </c>
      <c r="E2131" s="94" t="str">
        <f>IF(SPtemplate2!E2131="","",SPtemplate2!E2131)</f>
        <v/>
      </c>
      <c r="F2131" s="94" t="s">
        <v>114</v>
      </c>
      <c r="G2131" s="94" t="str">
        <f>IF(SPtemplate2!C2131="","",SPtemplate2!C2131)</f>
        <v/>
      </c>
    </row>
    <row r="2132" spans="1:7" x14ac:dyDescent="0.25">
      <c r="A2132" s="94" t="str">
        <f>IF(SPtemplate2!A2132="","",SPtemplate2!A2132)</f>
        <v/>
      </c>
      <c r="B2132" s="94" t="str">
        <f>IF(SPtemplate2!G2132="","",SPtemplate2!G2132)</f>
        <v/>
      </c>
      <c r="C2132" s="94" t="str">
        <f>IF(SPtemplate2!C2132="","",SPtemplate2!C2132)</f>
        <v/>
      </c>
      <c r="D2132" s="94" t="str">
        <f>IF(SPtemplate2!D2132="","", SPtemplate2!D2132)</f>
        <v/>
      </c>
      <c r="E2132" s="94" t="str">
        <f>IF(SPtemplate2!E2132="","",SPtemplate2!E2132)</f>
        <v/>
      </c>
      <c r="F2132" s="94" t="s">
        <v>114</v>
      </c>
      <c r="G2132" s="94" t="str">
        <f>IF(SPtemplate2!C2132="","",SPtemplate2!C2132)</f>
        <v/>
      </c>
    </row>
    <row r="2133" spans="1:7" x14ac:dyDescent="0.25">
      <c r="A2133" s="94" t="str">
        <f>IF(SPtemplate2!A2133="","",SPtemplate2!A2133)</f>
        <v/>
      </c>
      <c r="B2133" s="94" t="str">
        <f>IF(SPtemplate2!G2133="","",SPtemplate2!G2133)</f>
        <v/>
      </c>
      <c r="C2133" s="94" t="str">
        <f>IF(SPtemplate2!C2133="","",SPtemplate2!C2133)</f>
        <v/>
      </c>
      <c r="D2133" s="94" t="str">
        <f>IF(SPtemplate2!D2133="","", SPtemplate2!D2133)</f>
        <v/>
      </c>
      <c r="E2133" s="94" t="str">
        <f>IF(SPtemplate2!E2133="","",SPtemplate2!E2133)</f>
        <v/>
      </c>
      <c r="F2133" s="94" t="s">
        <v>114</v>
      </c>
      <c r="G2133" s="94" t="str">
        <f>IF(SPtemplate2!C2133="","",SPtemplate2!C2133)</f>
        <v/>
      </c>
    </row>
    <row r="2134" spans="1:7" x14ac:dyDescent="0.25">
      <c r="A2134" s="94" t="str">
        <f>IF(SPtemplate2!A2134="","",SPtemplate2!A2134)</f>
        <v/>
      </c>
      <c r="B2134" s="94" t="str">
        <f>IF(SPtemplate2!G2134="","",SPtemplate2!G2134)</f>
        <v/>
      </c>
      <c r="C2134" s="94" t="str">
        <f>IF(SPtemplate2!C2134="","",SPtemplate2!C2134)</f>
        <v/>
      </c>
      <c r="D2134" s="94" t="str">
        <f>IF(SPtemplate2!D2134="","", SPtemplate2!D2134)</f>
        <v/>
      </c>
      <c r="E2134" s="94" t="str">
        <f>IF(SPtemplate2!E2134="","",SPtemplate2!E2134)</f>
        <v/>
      </c>
      <c r="F2134" s="94" t="s">
        <v>114</v>
      </c>
      <c r="G2134" s="94" t="str">
        <f>IF(SPtemplate2!C2134="","",SPtemplate2!C2134)</f>
        <v/>
      </c>
    </row>
    <row r="2135" spans="1:7" x14ac:dyDescent="0.25">
      <c r="A2135" s="94" t="str">
        <f>IF(SPtemplate2!A2135="","",SPtemplate2!A2135)</f>
        <v/>
      </c>
      <c r="B2135" s="94" t="str">
        <f>IF(SPtemplate2!G2135="","",SPtemplate2!G2135)</f>
        <v/>
      </c>
      <c r="C2135" s="94" t="str">
        <f>IF(SPtemplate2!C2135="","",SPtemplate2!C2135)</f>
        <v/>
      </c>
      <c r="D2135" s="94" t="str">
        <f>IF(SPtemplate2!D2135="","", SPtemplate2!D2135)</f>
        <v/>
      </c>
      <c r="E2135" s="94" t="str">
        <f>IF(SPtemplate2!E2135="","",SPtemplate2!E2135)</f>
        <v/>
      </c>
      <c r="F2135" s="94" t="s">
        <v>114</v>
      </c>
      <c r="G2135" s="94" t="str">
        <f>IF(SPtemplate2!C2135="","",SPtemplate2!C2135)</f>
        <v/>
      </c>
    </row>
    <row r="2136" spans="1:7" x14ac:dyDescent="0.25">
      <c r="A2136" s="94" t="str">
        <f>IF(SPtemplate2!A2136="","",SPtemplate2!A2136)</f>
        <v/>
      </c>
      <c r="B2136" s="94" t="str">
        <f>IF(SPtemplate2!G2136="","",SPtemplate2!G2136)</f>
        <v/>
      </c>
      <c r="C2136" s="94" t="str">
        <f>IF(SPtemplate2!C2136="","",SPtemplate2!C2136)</f>
        <v/>
      </c>
      <c r="D2136" s="94" t="str">
        <f>IF(SPtemplate2!D2136="","", SPtemplate2!D2136)</f>
        <v/>
      </c>
      <c r="E2136" s="94" t="str">
        <f>IF(SPtemplate2!E2136="","",SPtemplate2!E2136)</f>
        <v/>
      </c>
      <c r="F2136" s="94" t="s">
        <v>114</v>
      </c>
      <c r="G2136" s="94" t="str">
        <f>IF(SPtemplate2!C2136="","",SPtemplate2!C2136)</f>
        <v/>
      </c>
    </row>
    <row r="2137" spans="1:7" x14ac:dyDescent="0.25">
      <c r="A2137" s="94" t="str">
        <f>IF(SPtemplate2!A2137="","",SPtemplate2!A2137)</f>
        <v/>
      </c>
      <c r="B2137" s="94" t="str">
        <f>IF(SPtemplate2!G2137="","",SPtemplate2!G2137)</f>
        <v/>
      </c>
      <c r="C2137" s="94" t="str">
        <f>IF(SPtemplate2!C2137="","",SPtemplate2!C2137)</f>
        <v/>
      </c>
      <c r="D2137" s="94" t="str">
        <f>IF(SPtemplate2!D2137="","", SPtemplate2!D2137)</f>
        <v/>
      </c>
      <c r="E2137" s="94" t="str">
        <f>IF(SPtemplate2!E2137="","",SPtemplate2!E2137)</f>
        <v/>
      </c>
      <c r="F2137" s="94" t="s">
        <v>114</v>
      </c>
      <c r="G2137" s="94" t="str">
        <f>IF(SPtemplate2!C2137="","",SPtemplate2!C2137)</f>
        <v/>
      </c>
    </row>
    <row r="2138" spans="1:7" x14ac:dyDescent="0.25">
      <c r="A2138" s="94" t="str">
        <f>IF(SPtemplate2!A2138="","",SPtemplate2!A2138)</f>
        <v/>
      </c>
      <c r="B2138" s="94" t="str">
        <f>IF(SPtemplate2!G2138="","",SPtemplate2!G2138)</f>
        <v/>
      </c>
      <c r="C2138" s="94" t="str">
        <f>IF(SPtemplate2!C2138="","",SPtemplate2!C2138)</f>
        <v/>
      </c>
      <c r="D2138" s="94" t="str">
        <f>IF(SPtemplate2!D2138="","", SPtemplate2!D2138)</f>
        <v/>
      </c>
      <c r="E2138" s="94" t="str">
        <f>IF(SPtemplate2!E2138="","",SPtemplate2!E2138)</f>
        <v/>
      </c>
      <c r="F2138" s="94" t="s">
        <v>114</v>
      </c>
      <c r="G2138" s="94" t="str">
        <f>IF(SPtemplate2!C2138="","",SPtemplate2!C2138)</f>
        <v/>
      </c>
    </row>
    <row r="2139" spans="1:7" x14ac:dyDescent="0.25">
      <c r="A2139" s="94" t="str">
        <f>IF(SPtemplate2!A2139="","",SPtemplate2!A2139)</f>
        <v/>
      </c>
      <c r="B2139" s="94" t="str">
        <f>IF(SPtemplate2!G2139="","",SPtemplate2!G2139)</f>
        <v/>
      </c>
      <c r="C2139" s="94" t="str">
        <f>IF(SPtemplate2!C2139="","",SPtemplate2!C2139)</f>
        <v/>
      </c>
      <c r="D2139" s="94" t="str">
        <f>IF(SPtemplate2!D2139="","", SPtemplate2!D2139)</f>
        <v/>
      </c>
      <c r="E2139" s="94" t="str">
        <f>IF(SPtemplate2!E2139="","",SPtemplate2!E2139)</f>
        <v/>
      </c>
      <c r="F2139" s="94" t="s">
        <v>114</v>
      </c>
      <c r="G2139" s="94" t="str">
        <f>IF(SPtemplate2!C2139="","",SPtemplate2!C2139)</f>
        <v/>
      </c>
    </row>
    <row r="2140" spans="1:7" x14ac:dyDescent="0.25">
      <c r="A2140" s="94" t="str">
        <f>IF(SPtemplate2!A2140="","",SPtemplate2!A2140)</f>
        <v/>
      </c>
      <c r="B2140" s="94" t="str">
        <f>IF(SPtemplate2!G2140="","",SPtemplate2!G2140)</f>
        <v/>
      </c>
      <c r="C2140" s="94" t="str">
        <f>IF(SPtemplate2!C2140="","",SPtemplate2!C2140)</f>
        <v/>
      </c>
      <c r="D2140" s="94" t="str">
        <f>IF(SPtemplate2!D2140="","", SPtemplate2!D2140)</f>
        <v/>
      </c>
      <c r="E2140" s="94" t="str">
        <f>IF(SPtemplate2!E2140="","",SPtemplate2!E2140)</f>
        <v/>
      </c>
      <c r="F2140" s="94" t="s">
        <v>114</v>
      </c>
      <c r="G2140" s="94" t="str">
        <f>IF(SPtemplate2!C2140="","",SPtemplate2!C2140)</f>
        <v/>
      </c>
    </row>
    <row r="2141" spans="1:7" x14ac:dyDescent="0.25">
      <c r="A2141" s="94" t="str">
        <f>IF(SPtemplate2!A2141="","",SPtemplate2!A2141)</f>
        <v/>
      </c>
      <c r="B2141" s="94" t="str">
        <f>IF(SPtemplate2!G2141="","",SPtemplate2!G2141)</f>
        <v/>
      </c>
      <c r="C2141" s="94" t="str">
        <f>IF(SPtemplate2!C2141="","",SPtemplate2!C2141)</f>
        <v/>
      </c>
      <c r="D2141" s="94" t="str">
        <f>IF(SPtemplate2!D2141="","", SPtemplate2!D2141)</f>
        <v/>
      </c>
      <c r="E2141" s="94" t="str">
        <f>IF(SPtemplate2!E2141="","",SPtemplate2!E2141)</f>
        <v/>
      </c>
      <c r="F2141" s="94" t="s">
        <v>114</v>
      </c>
      <c r="G2141" s="94" t="str">
        <f>IF(SPtemplate2!C2141="","",SPtemplate2!C2141)</f>
        <v/>
      </c>
    </row>
    <row r="2142" spans="1:7" x14ac:dyDescent="0.25">
      <c r="A2142" s="94" t="str">
        <f>IF(SPtemplate2!A2142="","",SPtemplate2!A2142)</f>
        <v/>
      </c>
      <c r="B2142" s="94" t="str">
        <f>IF(SPtemplate2!G2142="","",SPtemplate2!G2142)</f>
        <v/>
      </c>
      <c r="C2142" s="94" t="str">
        <f>IF(SPtemplate2!C2142="","",SPtemplate2!C2142)</f>
        <v/>
      </c>
      <c r="D2142" s="94" t="str">
        <f>IF(SPtemplate2!D2142="","", SPtemplate2!D2142)</f>
        <v/>
      </c>
      <c r="E2142" s="94" t="str">
        <f>IF(SPtemplate2!E2142="","",SPtemplate2!E2142)</f>
        <v/>
      </c>
      <c r="F2142" s="94" t="s">
        <v>114</v>
      </c>
      <c r="G2142" s="94" t="str">
        <f>IF(SPtemplate2!C2142="","",SPtemplate2!C2142)</f>
        <v/>
      </c>
    </row>
    <row r="2143" spans="1:7" x14ac:dyDescent="0.25">
      <c r="A2143" s="94" t="str">
        <f>IF(SPtemplate2!A2143="","",SPtemplate2!A2143)</f>
        <v/>
      </c>
      <c r="B2143" s="94" t="str">
        <f>IF(SPtemplate2!G2143="","",SPtemplate2!G2143)</f>
        <v/>
      </c>
      <c r="C2143" s="94" t="str">
        <f>IF(SPtemplate2!C2143="","",SPtemplate2!C2143)</f>
        <v/>
      </c>
      <c r="D2143" s="94" t="str">
        <f>IF(SPtemplate2!D2143="","", SPtemplate2!D2143)</f>
        <v/>
      </c>
      <c r="E2143" s="94" t="str">
        <f>IF(SPtemplate2!E2143="","",SPtemplate2!E2143)</f>
        <v/>
      </c>
      <c r="F2143" s="94" t="s">
        <v>114</v>
      </c>
      <c r="G2143" s="94" t="str">
        <f>IF(SPtemplate2!C2143="","",SPtemplate2!C2143)</f>
        <v/>
      </c>
    </row>
    <row r="2144" spans="1:7" x14ac:dyDescent="0.25">
      <c r="A2144" s="94" t="str">
        <f>IF(SPtemplate2!A2144="","",SPtemplate2!A2144)</f>
        <v/>
      </c>
      <c r="B2144" s="94" t="str">
        <f>IF(SPtemplate2!G2144="","",SPtemplate2!G2144)</f>
        <v/>
      </c>
      <c r="C2144" s="94" t="str">
        <f>IF(SPtemplate2!C2144="","",SPtemplate2!C2144)</f>
        <v/>
      </c>
      <c r="D2144" s="94" t="str">
        <f>IF(SPtemplate2!D2144="","", SPtemplate2!D2144)</f>
        <v/>
      </c>
      <c r="E2144" s="94" t="str">
        <f>IF(SPtemplate2!E2144="","",SPtemplate2!E2144)</f>
        <v/>
      </c>
      <c r="F2144" s="94" t="s">
        <v>114</v>
      </c>
      <c r="G2144" s="94" t="str">
        <f>IF(SPtemplate2!C2144="","",SPtemplate2!C2144)</f>
        <v/>
      </c>
    </row>
    <row r="2145" spans="1:7" x14ac:dyDescent="0.25">
      <c r="A2145" s="94" t="str">
        <f>IF(SPtemplate2!A2145="","",SPtemplate2!A2145)</f>
        <v/>
      </c>
      <c r="B2145" s="94" t="str">
        <f>IF(SPtemplate2!G2145="","",SPtemplate2!G2145)</f>
        <v/>
      </c>
      <c r="C2145" s="94" t="str">
        <f>IF(SPtemplate2!C2145="","",SPtemplate2!C2145)</f>
        <v/>
      </c>
      <c r="D2145" s="94" t="str">
        <f>IF(SPtemplate2!D2145="","", SPtemplate2!D2145)</f>
        <v/>
      </c>
      <c r="E2145" s="94" t="str">
        <f>IF(SPtemplate2!E2145="","",SPtemplate2!E2145)</f>
        <v/>
      </c>
      <c r="F2145" s="94" t="s">
        <v>114</v>
      </c>
      <c r="G2145" s="94" t="str">
        <f>IF(SPtemplate2!C2145="","",SPtemplate2!C2145)</f>
        <v/>
      </c>
    </row>
    <row r="2146" spans="1:7" x14ac:dyDescent="0.25">
      <c r="A2146" s="94" t="str">
        <f>IF(SPtemplate2!A2146="","",SPtemplate2!A2146)</f>
        <v/>
      </c>
      <c r="B2146" s="94" t="str">
        <f>IF(SPtemplate2!G2146="","",SPtemplate2!G2146)</f>
        <v/>
      </c>
      <c r="C2146" s="94" t="str">
        <f>IF(SPtemplate2!C2146="","",SPtemplate2!C2146)</f>
        <v/>
      </c>
      <c r="D2146" s="94" t="str">
        <f>IF(SPtemplate2!D2146="","", SPtemplate2!D2146)</f>
        <v/>
      </c>
      <c r="E2146" s="94" t="str">
        <f>IF(SPtemplate2!E2146="","",SPtemplate2!E2146)</f>
        <v/>
      </c>
      <c r="F2146" s="94" t="s">
        <v>114</v>
      </c>
      <c r="G2146" s="94" t="str">
        <f>IF(SPtemplate2!C2146="","",SPtemplate2!C2146)</f>
        <v/>
      </c>
    </row>
    <row r="2147" spans="1:7" x14ac:dyDescent="0.25">
      <c r="A2147" s="94" t="str">
        <f>IF(SPtemplate2!A2147="","",SPtemplate2!A2147)</f>
        <v/>
      </c>
      <c r="B2147" s="94" t="str">
        <f>IF(SPtemplate2!G2147="","",SPtemplate2!G2147)</f>
        <v/>
      </c>
      <c r="C2147" s="94" t="str">
        <f>IF(SPtemplate2!C2147="","",SPtemplate2!C2147)</f>
        <v/>
      </c>
      <c r="D2147" s="94" t="str">
        <f>IF(SPtemplate2!D2147="","", SPtemplate2!D2147)</f>
        <v/>
      </c>
      <c r="E2147" s="94" t="str">
        <f>IF(SPtemplate2!E2147="","",SPtemplate2!E2147)</f>
        <v/>
      </c>
      <c r="F2147" s="94" t="s">
        <v>114</v>
      </c>
      <c r="G2147" s="94" t="str">
        <f>IF(SPtemplate2!C2147="","",SPtemplate2!C2147)</f>
        <v/>
      </c>
    </row>
    <row r="2148" spans="1:7" x14ac:dyDescent="0.25">
      <c r="A2148" s="94" t="str">
        <f>IF(SPtemplate2!A2148="","",SPtemplate2!A2148)</f>
        <v/>
      </c>
      <c r="B2148" s="94" t="str">
        <f>IF(SPtemplate2!G2148="","",SPtemplate2!G2148)</f>
        <v/>
      </c>
      <c r="C2148" s="94" t="str">
        <f>IF(SPtemplate2!C2148="","",SPtemplate2!C2148)</f>
        <v/>
      </c>
      <c r="D2148" s="94" t="str">
        <f>IF(SPtemplate2!D2148="","", SPtemplate2!D2148)</f>
        <v/>
      </c>
      <c r="E2148" s="94" t="str">
        <f>IF(SPtemplate2!E2148="","",SPtemplate2!E2148)</f>
        <v/>
      </c>
      <c r="F2148" s="94" t="s">
        <v>114</v>
      </c>
      <c r="G2148" s="94" t="str">
        <f>IF(SPtemplate2!C2148="","",SPtemplate2!C2148)</f>
        <v/>
      </c>
    </row>
    <row r="2149" spans="1:7" x14ac:dyDescent="0.25">
      <c r="A2149" s="94" t="str">
        <f>IF(SPtemplate2!A2149="","",SPtemplate2!A2149)</f>
        <v/>
      </c>
      <c r="B2149" s="94" t="str">
        <f>IF(SPtemplate2!G2149="","",SPtemplate2!G2149)</f>
        <v/>
      </c>
      <c r="C2149" s="94" t="str">
        <f>IF(SPtemplate2!C2149="","",SPtemplate2!C2149)</f>
        <v/>
      </c>
      <c r="D2149" s="94" t="str">
        <f>IF(SPtemplate2!D2149="","", SPtemplate2!D2149)</f>
        <v/>
      </c>
      <c r="E2149" s="94" t="str">
        <f>IF(SPtemplate2!E2149="","",SPtemplate2!E2149)</f>
        <v/>
      </c>
      <c r="F2149" s="94" t="s">
        <v>114</v>
      </c>
      <c r="G2149" s="94" t="str">
        <f>IF(SPtemplate2!C2149="","",SPtemplate2!C2149)</f>
        <v/>
      </c>
    </row>
    <row r="2150" spans="1:7" x14ac:dyDescent="0.25">
      <c r="A2150" s="94" t="str">
        <f>IF(SPtemplate2!A2150="","",SPtemplate2!A2150)</f>
        <v/>
      </c>
      <c r="B2150" s="94" t="str">
        <f>IF(SPtemplate2!G2150="","",SPtemplate2!G2150)</f>
        <v/>
      </c>
      <c r="C2150" s="94" t="str">
        <f>IF(SPtemplate2!C2150="","",SPtemplate2!C2150)</f>
        <v/>
      </c>
      <c r="D2150" s="94" t="str">
        <f>IF(SPtemplate2!D2150="","", SPtemplate2!D2150)</f>
        <v/>
      </c>
      <c r="E2150" s="94" t="str">
        <f>IF(SPtemplate2!E2150="","",SPtemplate2!E2150)</f>
        <v/>
      </c>
      <c r="F2150" s="94" t="s">
        <v>114</v>
      </c>
      <c r="G2150" s="94" t="str">
        <f>IF(SPtemplate2!C2150="","",SPtemplate2!C2150)</f>
        <v/>
      </c>
    </row>
    <row r="2151" spans="1:7" x14ac:dyDescent="0.25">
      <c r="A2151" s="94" t="str">
        <f>IF(SPtemplate2!A2151="","",SPtemplate2!A2151)</f>
        <v/>
      </c>
      <c r="B2151" s="94" t="str">
        <f>IF(SPtemplate2!G2151="","",SPtemplate2!G2151)</f>
        <v/>
      </c>
      <c r="C2151" s="94" t="str">
        <f>IF(SPtemplate2!C2151="","",SPtemplate2!C2151)</f>
        <v/>
      </c>
      <c r="D2151" s="94" t="str">
        <f>IF(SPtemplate2!D2151="","", SPtemplate2!D2151)</f>
        <v/>
      </c>
      <c r="E2151" s="94" t="str">
        <f>IF(SPtemplate2!E2151="","",SPtemplate2!E2151)</f>
        <v/>
      </c>
      <c r="F2151" s="94" t="s">
        <v>114</v>
      </c>
      <c r="G2151" s="94" t="str">
        <f>IF(SPtemplate2!C2151="","",SPtemplate2!C2151)</f>
        <v/>
      </c>
    </row>
    <row r="2152" spans="1:7" x14ac:dyDescent="0.25">
      <c r="A2152" s="94" t="str">
        <f>IF(SPtemplate2!A2152="","",SPtemplate2!A2152)</f>
        <v/>
      </c>
      <c r="B2152" s="94" t="str">
        <f>IF(SPtemplate2!G2152="","",SPtemplate2!G2152)</f>
        <v/>
      </c>
      <c r="C2152" s="94" t="str">
        <f>IF(SPtemplate2!C2152="","",SPtemplate2!C2152)</f>
        <v/>
      </c>
      <c r="D2152" s="94" t="str">
        <f>IF(SPtemplate2!D2152="","", SPtemplate2!D2152)</f>
        <v/>
      </c>
      <c r="E2152" s="94" t="str">
        <f>IF(SPtemplate2!E2152="","",SPtemplate2!E2152)</f>
        <v/>
      </c>
      <c r="F2152" s="94" t="s">
        <v>114</v>
      </c>
      <c r="G2152" s="94" t="str">
        <f>IF(SPtemplate2!C2152="","",SPtemplate2!C2152)</f>
        <v/>
      </c>
    </row>
    <row r="2153" spans="1:7" x14ac:dyDescent="0.25">
      <c r="A2153" s="94" t="str">
        <f>IF(SPtemplate2!A2153="","",SPtemplate2!A2153)</f>
        <v/>
      </c>
      <c r="B2153" s="94" t="str">
        <f>IF(SPtemplate2!G2153="","",SPtemplate2!G2153)</f>
        <v/>
      </c>
      <c r="C2153" s="94" t="str">
        <f>IF(SPtemplate2!C2153="","",SPtemplate2!C2153)</f>
        <v/>
      </c>
      <c r="D2153" s="94" t="str">
        <f>IF(SPtemplate2!D2153="","", SPtemplate2!D2153)</f>
        <v/>
      </c>
      <c r="E2153" s="94" t="str">
        <f>IF(SPtemplate2!E2153="","",SPtemplate2!E2153)</f>
        <v/>
      </c>
      <c r="F2153" s="94" t="s">
        <v>114</v>
      </c>
      <c r="G2153" s="94" t="str">
        <f>IF(SPtemplate2!C2153="","",SPtemplate2!C2153)</f>
        <v/>
      </c>
    </row>
    <row r="2154" spans="1:7" x14ac:dyDescent="0.25">
      <c r="A2154" s="94" t="str">
        <f>IF(SPtemplate2!A2154="","",SPtemplate2!A2154)</f>
        <v/>
      </c>
      <c r="B2154" s="94" t="str">
        <f>IF(SPtemplate2!G2154="","",SPtemplate2!G2154)</f>
        <v/>
      </c>
      <c r="C2154" s="94" t="str">
        <f>IF(SPtemplate2!C2154="","",SPtemplate2!C2154)</f>
        <v/>
      </c>
      <c r="D2154" s="94" t="str">
        <f>IF(SPtemplate2!D2154="","", SPtemplate2!D2154)</f>
        <v/>
      </c>
      <c r="E2154" s="94" t="str">
        <f>IF(SPtemplate2!E2154="","",SPtemplate2!E2154)</f>
        <v/>
      </c>
      <c r="F2154" s="94" t="s">
        <v>114</v>
      </c>
      <c r="G2154" s="94" t="str">
        <f>IF(SPtemplate2!C2154="","",SPtemplate2!C2154)</f>
        <v/>
      </c>
    </row>
    <row r="2155" spans="1:7" x14ac:dyDescent="0.25">
      <c r="A2155" s="94" t="str">
        <f>IF(SPtemplate2!A2155="","",SPtemplate2!A2155)</f>
        <v/>
      </c>
      <c r="B2155" s="94" t="str">
        <f>IF(SPtemplate2!G2155="","",SPtemplate2!G2155)</f>
        <v/>
      </c>
      <c r="C2155" s="94" t="str">
        <f>IF(SPtemplate2!C2155="","",SPtemplate2!C2155)</f>
        <v/>
      </c>
      <c r="D2155" s="94" t="str">
        <f>IF(SPtemplate2!D2155="","", SPtemplate2!D2155)</f>
        <v/>
      </c>
      <c r="E2155" s="94" t="str">
        <f>IF(SPtemplate2!E2155="","",SPtemplate2!E2155)</f>
        <v/>
      </c>
      <c r="F2155" s="94" t="s">
        <v>114</v>
      </c>
      <c r="G2155" s="94" t="str">
        <f>IF(SPtemplate2!C2155="","",SPtemplate2!C2155)</f>
        <v/>
      </c>
    </row>
    <row r="2156" spans="1:7" x14ac:dyDescent="0.25">
      <c r="A2156" s="94" t="str">
        <f>IF(SPtemplate2!A2156="","",SPtemplate2!A2156)</f>
        <v/>
      </c>
      <c r="B2156" s="94" t="str">
        <f>IF(SPtemplate2!G2156="","",SPtemplate2!G2156)</f>
        <v/>
      </c>
      <c r="C2156" s="94" t="str">
        <f>IF(SPtemplate2!C2156="","",SPtemplate2!C2156)</f>
        <v/>
      </c>
      <c r="D2156" s="94" t="str">
        <f>IF(SPtemplate2!D2156="","", SPtemplate2!D2156)</f>
        <v/>
      </c>
      <c r="E2156" s="94" t="str">
        <f>IF(SPtemplate2!E2156="","",SPtemplate2!E2156)</f>
        <v/>
      </c>
      <c r="F2156" s="94" t="s">
        <v>114</v>
      </c>
      <c r="G2156" s="94" t="str">
        <f>IF(SPtemplate2!C2156="","",SPtemplate2!C2156)</f>
        <v/>
      </c>
    </row>
    <row r="2157" spans="1:7" x14ac:dyDescent="0.25">
      <c r="A2157" s="94" t="str">
        <f>IF(SPtemplate2!A2157="","",SPtemplate2!A2157)</f>
        <v/>
      </c>
      <c r="B2157" s="94" t="str">
        <f>IF(SPtemplate2!G2157="","",SPtemplate2!G2157)</f>
        <v/>
      </c>
      <c r="C2157" s="94" t="str">
        <f>IF(SPtemplate2!C2157="","",SPtemplate2!C2157)</f>
        <v/>
      </c>
      <c r="D2157" s="94" t="str">
        <f>IF(SPtemplate2!D2157="","", SPtemplate2!D2157)</f>
        <v/>
      </c>
      <c r="E2157" s="94" t="str">
        <f>IF(SPtemplate2!E2157="","",SPtemplate2!E2157)</f>
        <v/>
      </c>
      <c r="F2157" s="94" t="s">
        <v>114</v>
      </c>
      <c r="G2157" s="94" t="str">
        <f>IF(SPtemplate2!C2157="","",SPtemplate2!C2157)</f>
        <v/>
      </c>
    </row>
    <row r="2158" spans="1:7" x14ac:dyDescent="0.25">
      <c r="A2158" s="94" t="str">
        <f>IF(SPtemplate2!A2158="","",SPtemplate2!A2158)</f>
        <v/>
      </c>
      <c r="B2158" s="94" t="str">
        <f>IF(SPtemplate2!G2158="","",SPtemplate2!G2158)</f>
        <v/>
      </c>
      <c r="C2158" s="94" t="str">
        <f>IF(SPtemplate2!C2158="","",SPtemplate2!C2158)</f>
        <v/>
      </c>
      <c r="D2158" s="94" t="str">
        <f>IF(SPtemplate2!D2158="","", SPtemplate2!D2158)</f>
        <v/>
      </c>
      <c r="E2158" s="94" t="str">
        <f>IF(SPtemplate2!E2158="","",SPtemplate2!E2158)</f>
        <v/>
      </c>
      <c r="F2158" s="94" t="s">
        <v>114</v>
      </c>
      <c r="G2158" s="94" t="str">
        <f>IF(SPtemplate2!C2158="","",SPtemplate2!C2158)</f>
        <v/>
      </c>
    </row>
    <row r="2159" spans="1:7" x14ac:dyDescent="0.25">
      <c r="A2159" s="94" t="str">
        <f>IF(SPtemplate2!A2159="","",SPtemplate2!A2159)</f>
        <v/>
      </c>
      <c r="B2159" s="94" t="str">
        <f>IF(SPtemplate2!G2159="","",SPtemplate2!G2159)</f>
        <v/>
      </c>
      <c r="C2159" s="94" t="str">
        <f>IF(SPtemplate2!C2159="","",SPtemplate2!C2159)</f>
        <v/>
      </c>
      <c r="D2159" s="94" t="str">
        <f>IF(SPtemplate2!D2159="","", SPtemplate2!D2159)</f>
        <v/>
      </c>
      <c r="E2159" s="94" t="str">
        <f>IF(SPtemplate2!E2159="","",SPtemplate2!E2159)</f>
        <v/>
      </c>
      <c r="F2159" s="94" t="s">
        <v>114</v>
      </c>
      <c r="G2159" s="94" t="str">
        <f>IF(SPtemplate2!C2159="","",SPtemplate2!C2159)</f>
        <v/>
      </c>
    </row>
    <row r="2160" spans="1:7" x14ac:dyDescent="0.25">
      <c r="A2160" s="94" t="str">
        <f>IF(SPtemplate2!A2160="","",SPtemplate2!A2160)</f>
        <v/>
      </c>
      <c r="B2160" s="94" t="str">
        <f>IF(SPtemplate2!G2160="","",SPtemplate2!G2160)</f>
        <v/>
      </c>
      <c r="C2160" s="94" t="str">
        <f>IF(SPtemplate2!C2160="","",SPtemplate2!C2160)</f>
        <v/>
      </c>
      <c r="D2160" s="94" t="str">
        <f>IF(SPtemplate2!D2160="","", SPtemplate2!D2160)</f>
        <v/>
      </c>
      <c r="E2160" s="94" t="str">
        <f>IF(SPtemplate2!E2160="","",SPtemplate2!E2160)</f>
        <v/>
      </c>
      <c r="F2160" s="94" t="s">
        <v>114</v>
      </c>
      <c r="G2160" s="94" t="str">
        <f>IF(SPtemplate2!C2160="","",SPtemplate2!C2160)</f>
        <v/>
      </c>
    </row>
    <row r="2161" spans="1:7" x14ac:dyDescent="0.25">
      <c r="A2161" s="94" t="str">
        <f>IF(SPtemplate2!A2161="","",SPtemplate2!A2161)</f>
        <v/>
      </c>
      <c r="B2161" s="94" t="str">
        <f>IF(SPtemplate2!G2161="","",SPtemplate2!G2161)</f>
        <v/>
      </c>
      <c r="C2161" s="94" t="str">
        <f>IF(SPtemplate2!C2161="","",SPtemplate2!C2161)</f>
        <v/>
      </c>
      <c r="D2161" s="94" t="str">
        <f>IF(SPtemplate2!D2161="","", SPtemplate2!D2161)</f>
        <v/>
      </c>
      <c r="E2161" s="94" t="str">
        <f>IF(SPtemplate2!E2161="","",SPtemplate2!E2161)</f>
        <v/>
      </c>
      <c r="F2161" s="94" t="s">
        <v>114</v>
      </c>
      <c r="G2161" s="94" t="str">
        <f>IF(SPtemplate2!C2161="","",SPtemplate2!C2161)</f>
        <v/>
      </c>
    </row>
    <row r="2162" spans="1:7" x14ac:dyDescent="0.25">
      <c r="A2162" s="94" t="str">
        <f>IF(SPtemplate2!A2162="","",SPtemplate2!A2162)</f>
        <v/>
      </c>
      <c r="B2162" s="94" t="str">
        <f>IF(SPtemplate2!G2162="","",SPtemplate2!G2162)</f>
        <v/>
      </c>
      <c r="C2162" s="94" t="str">
        <f>IF(SPtemplate2!C2162="","",SPtemplate2!C2162)</f>
        <v/>
      </c>
      <c r="D2162" s="94" t="str">
        <f>IF(SPtemplate2!D2162="","", SPtemplate2!D2162)</f>
        <v/>
      </c>
      <c r="E2162" s="94" t="str">
        <f>IF(SPtemplate2!E2162="","",SPtemplate2!E2162)</f>
        <v/>
      </c>
      <c r="F2162" s="94" t="s">
        <v>114</v>
      </c>
      <c r="G2162" s="94" t="str">
        <f>IF(SPtemplate2!C2162="","",SPtemplate2!C2162)</f>
        <v/>
      </c>
    </row>
    <row r="2163" spans="1:7" x14ac:dyDescent="0.25">
      <c r="A2163" s="94" t="str">
        <f>IF(SPtemplate2!A2163="","",SPtemplate2!A2163)</f>
        <v/>
      </c>
      <c r="B2163" s="94" t="str">
        <f>IF(SPtemplate2!G2163="","",SPtemplate2!G2163)</f>
        <v/>
      </c>
      <c r="C2163" s="94" t="str">
        <f>IF(SPtemplate2!C2163="","",SPtemplate2!C2163)</f>
        <v/>
      </c>
      <c r="D2163" s="94" t="str">
        <f>IF(SPtemplate2!D2163="","", SPtemplate2!D2163)</f>
        <v/>
      </c>
      <c r="E2163" s="94" t="str">
        <f>IF(SPtemplate2!E2163="","",SPtemplate2!E2163)</f>
        <v/>
      </c>
      <c r="F2163" s="94" t="s">
        <v>114</v>
      </c>
      <c r="G2163" s="94" t="str">
        <f>IF(SPtemplate2!C2163="","",SPtemplate2!C2163)</f>
        <v/>
      </c>
    </row>
    <row r="2164" spans="1:7" x14ac:dyDescent="0.25">
      <c r="A2164" s="94" t="str">
        <f>IF(SPtemplate2!A2164="","",SPtemplate2!A2164)</f>
        <v/>
      </c>
      <c r="B2164" s="94" t="str">
        <f>IF(SPtemplate2!G2164="","",SPtemplate2!G2164)</f>
        <v/>
      </c>
      <c r="C2164" s="94" t="str">
        <f>IF(SPtemplate2!C2164="","",SPtemplate2!C2164)</f>
        <v/>
      </c>
      <c r="D2164" s="94" t="str">
        <f>IF(SPtemplate2!D2164="","", SPtemplate2!D2164)</f>
        <v/>
      </c>
      <c r="E2164" s="94" t="str">
        <f>IF(SPtemplate2!E2164="","",SPtemplate2!E2164)</f>
        <v/>
      </c>
      <c r="F2164" s="94" t="s">
        <v>114</v>
      </c>
      <c r="G2164" s="94" t="str">
        <f>IF(SPtemplate2!C2164="","",SPtemplate2!C2164)</f>
        <v/>
      </c>
    </row>
    <row r="2165" spans="1:7" x14ac:dyDescent="0.25">
      <c r="A2165" s="94" t="str">
        <f>IF(SPtemplate2!A2165="","",SPtemplate2!A2165)</f>
        <v/>
      </c>
      <c r="B2165" s="94" t="str">
        <f>IF(SPtemplate2!G2165="","",SPtemplate2!G2165)</f>
        <v/>
      </c>
      <c r="C2165" s="94" t="str">
        <f>IF(SPtemplate2!C2165="","",SPtemplate2!C2165)</f>
        <v/>
      </c>
      <c r="D2165" s="94" t="str">
        <f>IF(SPtemplate2!D2165="","", SPtemplate2!D2165)</f>
        <v/>
      </c>
      <c r="E2165" s="94" t="str">
        <f>IF(SPtemplate2!E2165="","",SPtemplate2!E2165)</f>
        <v/>
      </c>
      <c r="F2165" s="94" t="s">
        <v>114</v>
      </c>
      <c r="G2165" s="94" t="str">
        <f>IF(SPtemplate2!C2165="","",SPtemplate2!C2165)</f>
        <v/>
      </c>
    </row>
    <row r="2166" spans="1:7" x14ac:dyDescent="0.25">
      <c r="A2166" s="94" t="str">
        <f>IF(SPtemplate2!A2166="","",SPtemplate2!A2166)</f>
        <v/>
      </c>
      <c r="B2166" s="94" t="str">
        <f>IF(SPtemplate2!G2166="","",SPtemplate2!G2166)</f>
        <v/>
      </c>
      <c r="C2166" s="94" t="str">
        <f>IF(SPtemplate2!C2166="","",SPtemplate2!C2166)</f>
        <v/>
      </c>
      <c r="D2166" s="94" t="str">
        <f>IF(SPtemplate2!D2166="","", SPtemplate2!D2166)</f>
        <v/>
      </c>
      <c r="E2166" s="94" t="str">
        <f>IF(SPtemplate2!E2166="","",SPtemplate2!E2166)</f>
        <v/>
      </c>
      <c r="F2166" s="94" t="s">
        <v>114</v>
      </c>
      <c r="G2166" s="94" t="str">
        <f>IF(SPtemplate2!C2166="","",SPtemplate2!C2166)</f>
        <v/>
      </c>
    </row>
    <row r="2167" spans="1:7" x14ac:dyDescent="0.25">
      <c r="A2167" s="94" t="str">
        <f>IF(SPtemplate2!A2167="","",SPtemplate2!A2167)</f>
        <v/>
      </c>
      <c r="B2167" s="94" t="str">
        <f>IF(SPtemplate2!G2167="","",SPtemplate2!G2167)</f>
        <v/>
      </c>
      <c r="C2167" s="94" t="str">
        <f>IF(SPtemplate2!C2167="","",SPtemplate2!C2167)</f>
        <v/>
      </c>
      <c r="D2167" s="94" t="str">
        <f>IF(SPtemplate2!D2167="","", SPtemplate2!D2167)</f>
        <v/>
      </c>
      <c r="E2167" s="94" t="str">
        <f>IF(SPtemplate2!E2167="","",SPtemplate2!E2167)</f>
        <v/>
      </c>
      <c r="F2167" s="94" t="s">
        <v>114</v>
      </c>
      <c r="G2167" s="94" t="str">
        <f>IF(SPtemplate2!C2167="","",SPtemplate2!C2167)</f>
        <v/>
      </c>
    </row>
    <row r="2168" spans="1:7" x14ac:dyDescent="0.25">
      <c r="A2168" s="94" t="str">
        <f>IF(SPtemplate2!A2168="","",SPtemplate2!A2168)</f>
        <v/>
      </c>
      <c r="B2168" s="94" t="str">
        <f>IF(SPtemplate2!G2168="","",SPtemplate2!G2168)</f>
        <v/>
      </c>
      <c r="C2168" s="94" t="str">
        <f>IF(SPtemplate2!C2168="","",SPtemplate2!C2168)</f>
        <v/>
      </c>
      <c r="D2168" s="94" t="str">
        <f>IF(SPtemplate2!D2168="","", SPtemplate2!D2168)</f>
        <v/>
      </c>
      <c r="E2168" s="94" t="str">
        <f>IF(SPtemplate2!E2168="","",SPtemplate2!E2168)</f>
        <v/>
      </c>
      <c r="F2168" s="94" t="s">
        <v>114</v>
      </c>
      <c r="G2168" s="94" t="str">
        <f>IF(SPtemplate2!C2168="","",SPtemplate2!C2168)</f>
        <v/>
      </c>
    </row>
    <row r="2169" spans="1:7" x14ac:dyDescent="0.25">
      <c r="A2169" s="94" t="str">
        <f>IF(SPtemplate2!A2169="","",SPtemplate2!A2169)</f>
        <v/>
      </c>
      <c r="B2169" s="94" t="str">
        <f>IF(SPtemplate2!G2169="","",SPtemplate2!G2169)</f>
        <v/>
      </c>
      <c r="C2169" s="94" t="str">
        <f>IF(SPtemplate2!C2169="","",SPtemplate2!C2169)</f>
        <v/>
      </c>
      <c r="D2169" s="94" t="str">
        <f>IF(SPtemplate2!D2169="","", SPtemplate2!D2169)</f>
        <v/>
      </c>
      <c r="E2169" s="94" t="str">
        <f>IF(SPtemplate2!E2169="","",SPtemplate2!E2169)</f>
        <v/>
      </c>
      <c r="F2169" s="94" t="s">
        <v>114</v>
      </c>
      <c r="G2169" s="94" t="str">
        <f>IF(SPtemplate2!C2169="","",SPtemplate2!C2169)</f>
        <v/>
      </c>
    </row>
    <row r="2170" spans="1:7" x14ac:dyDescent="0.25">
      <c r="A2170" s="94" t="str">
        <f>IF(SPtemplate2!A2170="","",SPtemplate2!A2170)</f>
        <v/>
      </c>
      <c r="B2170" s="94" t="str">
        <f>IF(SPtemplate2!G2170="","",SPtemplate2!G2170)</f>
        <v/>
      </c>
      <c r="C2170" s="94" t="str">
        <f>IF(SPtemplate2!C2170="","",SPtemplate2!C2170)</f>
        <v/>
      </c>
      <c r="D2170" s="94" t="str">
        <f>IF(SPtemplate2!D2170="","", SPtemplate2!D2170)</f>
        <v/>
      </c>
      <c r="E2170" s="94" t="str">
        <f>IF(SPtemplate2!E2170="","",SPtemplate2!E2170)</f>
        <v/>
      </c>
      <c r="F2170" s="94" t="s">
        <v>114</v>
      </c>
      <c r="G2170" s="94" t="str">
        <f>IF(SPtemplate2!C2170="","",SPtemplate2!C2170)</f>
        <v/>
      </c>
    </row>
    <row r="2171" spans="1:7" x14ac:dyDescent="0.25">
      <c r="A2171" s="94" t="str">
        <f>IF(SPtemplate2!A2171="","",SPtemplate2!A2171)</f>
        <v/>
      </c>
      <c r="B2171" s="94" t="str">
        <f>IF(SPtemplate2!G2171="","",SPtemplate2!G2171)</f>
        <v/>
      </c>
      <c r="C2171" s="94" t="str">
        <f>IF(SPtemplate2!C2171="","",SPtemplate2!C2171)</f>
        <v/>
      </c>
      <c r="D2171" s="94" t="str">
        <f>IF(SPtemplate2!D2171="","", SPtemplate2!D2171)</f>
        <v/>
      </c>
      <c r="E2171" s="94" t="str">
        <f>IF(SPtemplate2!E2171="","",SPtemplate2!E2171)</f>
        <v/>
      </c>
      <c r="F2171" s="94" t="s">
        <v>114</v>
      </c>
      <c r="G2171" s="94" t="str">
        <f>IF(SPtemplate2!C2171="","",SPtemplate2!C2171)</f>
        <v/>
      </c>
    </row>
    <row r="2172" spans="1:7" x14ac:dyDescent="0.25">
      <c r="A2172" s="94" t="str">
        <f>IF(SPtemplate2!A2172="","",SPtemplate2!A2172)</f>
        <v/>
      </c>
      <c r="B2172" s="94" t="str">
        <f>IF(SPtemplate2!G2172="","",SPtemplate2!G2172)</f>
        <v/>
      </c>
      <c r="C2172" s="94" t="str">
        <f>IF(SPtemplate2!C2172="","",SPtemplate2!C2172)</f>
        <v/>
      </c>
      <c r="D2172" s="94" t="str">
        <f>IF(SPtemplate2!D2172="","", SPtemplate2!D2172)</f>
        <v/>
      </c>
      <c r="E2172" s="94" t="str">
        <f>IF(SPtemplate2!E2172="","",SPtemplate2!E2172)</f>
        <v/>
      </c>
      <c r="F2172" s="94" t="s">
        <v>114</v>
      </c>
      <c r="G2172" s="94" t="str">
        <f>IF(SPtemplate2!C2172="","",SPtemplate2!C2172)</f>
        <v/>
      </c>
    </row>
    <row r="2173" spans="1:7" x14ac:dyDescent="0.25">
      <c r="A2173" s="94" t="str">
        <f>IF(SPtemplate2!A2173="","",SPtemplate2!A2173)</f>
        <v/>
      </c>
      <c r="B2173" s="94" t="str">
        <f>IF(SPtemplate2!G2173="","",SPtemplate2!G2173)</f>
        <v/>
      </c>
      <c r="C2173" s="94" t="str">
        <f>IF(SPtemplate2!C2173="","",SPtemplate2!C2173)</f>
        <v/>
      </c>
      <c r="D2173" s="94" t="str">
        <f>IF(SPtemplate2!D2173="","", SPtemplate2!D2173)</f>
        <v/>
      </c>
      <c r="E2173" s="94" t="str">
        <f>IF(SPtemplate2!E2173="","",SPtemplate2!E2173)</f>
        <v/>
      </c>
      <c r="F2173" s="94" t="s">
        <v>114</v>
      </c>
      <c r="G2173" s="94" t="str">
        <f>IF(SPtemplate2!C2173="","",SPtemplate2!C2173)</f>
        <v/>
      </c>
    </row>
    <row r="2174" spans="1:7" x14ac:dyDescent="0.25">
      <c r="A2174" s="94" t="str">
        <f>IF(SPtemplate2!A2174="","",SPtemplate2!A2174)</f>
        <v/>
      </c>
      <c r="B2174" s="94" t="str">
        <f>IF(SPtemplate2!G2174="","",SPtemplate2!G2174)</f>
        <v/>
      </c>
      <c r="C2174" s="94" t="str">
        <f>IF(SPtemplate2!C2174="","",SPtemplate2!C2174)</f>
        <v/>
      </c>
      <c r="D2174" s="94" t="str">
        <f>IF(SPtemplate2!D2174="","", SPtemplate2!D2174)</f>
        <v/>
      </c>
      <c r="E2174" s="94" t="str">
        <f>IF(SPtemplate2!E2174="","",SPtemplate2!E2174)</f>
        <v/>
      </c>
      <c r="F2174" s="94" t="s">
        <v>114</v>
      </c>
      <c r="G2174" s="94" t="str">
        <f>IF(SPtemplate2!C2174="","",SPtemplate2!C2174)</f>
        <v/>
      </c>
    </row>
    <row r="2175" spans="1:7" x14ac:dyDescent="0.25">
      <c r="A2175" s="94" t="str">
        <f>IF(SPtemplate2!A2175="","",SPtemplate2!A2175)</f>
        <v/>
      </c>
      <c r="B2175" s="94" t="str">
        <f>IF(SPtemplate2!G2175="","",SPtemplate2!G2175)</f>
        <v/>
      </c>
      <c r="C2175" s="94" t="str">
        <f>IF(SPtemplate2!C2175="","",SPtemplate2!C2175)</f>
        <v/>
      </c>
      <c r="D2175" s="94" t="str">
        <f>IF(SPtemplate2!D2175="","", SPtemplate2!D2175)</f>
        <v/>
      </c>
      <c r="E2175" s="94" t="str">
        <f>IF(SPtemplate2!E2175="","",SPtemplate2!E2175)</f>
        <v/>
      </c>
      <c r="F2175" s="94" t="s">
        <v>114</v>
      </c>
      <c r="G2175" s="94" t="str">
        <f>IF(SPtemplate2!C2175="","",SPtemplate2!C2175)</f>
        <v/>
      </c>
    </row>
    <row r="2176" spans="1:7" x14ac:dyDescent="0.25">
      <c r="A2176" s="94" t="str">
        <f>IF(SPtemplate2!A2176="","",SPtemplate2!A2176)</f>
        <v/>
      </c>
      <c r="B2176" s="94" t="str">
        <f>IF(SPtemplate2!G2176="","",SPtemplate2!G2176)</f>
        <v/>
      </c>
      <c r="C2176" s="94" t="str">
        <f>IF(SPtemplate2!C2176="","",SPtemplate2!C2176)</f>
        <v/>
      </c>
      <c r="D2176" s="94" t="str">
        <f>IF(SPtemplate2!D2176="","", SPtemplate2!D2176)</f>
        <v/>
      </c>
      <c r="E2176" s="94" t="str">
        <f>IF(SPtemplate2!E2176="","",SPtemplate2!E2176)</f>
        <v/>
      </c>
      <c r="F2176" s="94" t="s">
        <v>114</v>
      </c>
      <c r="G2176" s="94" t="str">
        <f>IF(SPtemplate2!C2176="","",SPtemplate2!C2176)</f>
        <v/>
      </c>
    </row>
    <row r="2177" spans="1:7" x14ac:dyDescent="0.25">
      <c r="A2177" s="94" t="str">
        <f>IF(SPtemplate2!A2177="","",SPtemplate2!A2177)</f>
        <v/>
      </c>
      <c r="B2177" s="94" t="str">
        <f>IF(SPtemplate2!G2177="","",SPtemplate2!G2177)</f>
        <v/>
      </c>
      <c r="C2177" s="94" t="str">
        <f>IF(SPtemplate2!C2177="","",SPtemplate2!C2177)</f>
        <v/>
      </c>
      <c r="D2177" s="94" t="str">
        <f>IF(SPtemplate2!D2177="","", SPtemplate2!D2177)</f>
        <v/>
      </c>
      <c r="E2177" s="94" t="str">
        <f>IF(SPtemplate2!E2177="","",SPtemplate2!E2177)</f>
        <v/>
      </c>
      <c r="F2177" s="94" t="s">
        <v>114</v>
      </c>
      <c r="G2177" s="94" t="str">
        <f>IF(SPtemplate2!C2177="","",SPtemplate2!C2177)</f>
        <v/>
      </c>
    </row>
    <row r="2178" spans="1:7" x14ac:dyDescent="0.25">
      <c r="A2178" s="94" t="str">
        <f>IF(SPtemplate2!A2178="","",SPtemplate2!A2178)</f>
        <v/>
      </c>
      <c r="B2178" s="94" t="str">
        <f>IF(SPtemplate2!G2178="","",SPtemplate2!G2178)</f>
        <v/>
      </c>
      <c r="C2178" s="94" t="str">
        <f>IF(SPtemplate2!C2178="","",SPtemplate2!C2178)</f>
        <v/>
      </c>
      <c r="D2178" s="94" t="str">
        <f>IF(SPtemplate2!D2178="","", SPtemplate2!D2178)</f>
        <v/>
      </c>
      <c r="E2178" s="94" t="str">
        <f>IF(SPtemplate2!E2178="","",SPtemplate2!E2178)</f>
        <v/>
      </c>
      <c r="F2178" s="94" t="s">
        <v>114</v>
      </c>
      <c r="G2178" s="94" t="str">
        <f>IF(SPtemplate2!C2178="","",SPtemplate2!C2178)</f>
        <v/>
      </c>
    </row>
    <row r="2179" spans="1:7" x14ac:dyDescent="0.25">
      <c r="A2179" s="94" t="str">
        <f>IF(SPtemplate2!A2179="","",SPtemplate2!A2179)</f>
        <v/>
      </c>
      <c r="B2179" s="94" t="str">
        <f>IF(SPtemplate2!G2179="","",SPtemplate2!G2179)</f>
        <v/>
      </c>
      <c r="C2179" s="94" t="str">
        <f>IF(SPtemplate2!C2179="","",SPtemplate2!C2179)</f>
        <v/>
      </c>
      <c r="D2179" s="94" t="str">
        <f>IF(SPtemplate2!D2179="","", SPtemplate2!D2179)</f>
        <v/>
      </c>
      <c r="E2179" s="94" t="str">
        <f>IF(SPtemplate2!E2179="","",SPtemplate2!E2179)</f>
        <v/>
      </c>
      <c r="F2179" s="94" t="s">
        <v>114</v>
      </c>
      <c r="G2179" s="94" t="str">
        <f>IF(SPtemplate2!C2179="","",SPtemplate2!C2179)</f>
        <v/>
      </c>
    </row>
    <row r="2180" spans="1:7" x14ac:dyDescent="0.25">
      <c r="A2180" s="94" t="str">
        <f>IF(SPtemplate2!A2180="","",SPtemplate2!A2180)</f>
        <v/>
      </c>
      <c r="B2180" s="94" t="str">
        <f>IF(SPtemplate2!G2180="","",SPtemplate2!G2180)</f>
        <v/>
      </c>
      <c r="C2180" s="94" t="str">
        <f>IF(SPtemplate2!C2180="","",SPtemplate2!C2180)</f>
        <v/>
      </c>
      <c r="D2180" s="94" t="str">
        <f>IF(SPtemplate2!D2180="","", SPtemplate2!D2180)</f>
        <v/>
      </c>
      <c r="E2180" s="94" t="str">
        <f>IF(SPtemplate2!E2180="","",SPtemplate2!E2180)</f>
        <v/>
      </c>
      <c r="F2180" s="94" t="s">
        <v>114</v>
      </c>
      <c r="G2180" s="94" t="str">
        <f>IF(SPtemplate2!C2180="","",SPtemplate2!C2180)</f>
        <v/>
      </c>
    </row>
    <row r="2181" spans="1:7" x14ac:dyDescent="0.25">
      <c r="A2181" s="94" t="str">
        <f>IF(SPtemplate2!A2181="","",SPtemplate2!A2181)</f>
        <v/>
      </c>
      <c r="B2181" s="94" t="str">
        <f>IF(SPtemplate2!G2181="","",SPtemplate2!G2181)</f>
        <v/>
      </c>
      <c r="C2181" s="94" t="str">
        <f>IF(SPtemplate2!C2181="","",SPtemplate2!C2181)</f>
        <v/>
      </c>
      <c r="D2181" s="94" t="str">
        <f>IF(SPtemplate2!D2181="","", SPtemplate2!D2181)</f>
        <v/>
      </c>
      <c r="E2181" s="94" t="str">
        <f>IF(SPtemplate2!E2181="","",SPtemplate2!E2181)</f>
        <v/>
      </c>
      <c r="F2181" s="94" t="s">
        <v>114</v>
      </c>
      <c r="G2181" s="94" t="str">
        <f>IF(SPtemplate2!C2181="","",SPtemplate2!C2181)</f>
        <v/>
      </c>
    </row>
    <row r="2182" spans="1:7" x14ac:dyDescent="0.25">
      <c r="A2182" s="94" t="str">
        <f>IF(SPtemplate2!A2182="","",SPtemplate2!A2182)</f>
        <v/>
      </c>
      <c r="B2182" s="94" t="str">
        <f>IF(SPtemplate2!G2182="","",SPtemplate2!G2182)</f>
        <v/>
      </c>
      <c r="C2182" s="94" t="str">
        <f>IF(SPtemplate2!C2182="","",SPtemplate2!C2182)</f>
        <v/>
      </c>
      <c r="D2182" s="94" t="str">
        <f>IF(SPtemplate2!D2182="","", SPtemplate2!D2182)</f>
        <v/>
      </c>
      <c r="E2182" s="94" t="str">
        <f>IF(SPtemplate2!E2182="","",SPtemplate2!E2182)</f>
        <v/>
      </c>
      <c r="F2182" s="94" t="s">
        <v>114</v>
      </c>
      <c r="G2182" s="94" t="str">
        <f>IF(SPtemplate2!C2182="","",SPtemplate2!C2182)</f>
        <v/>
      </c>
    </row>
    <row r="2183" spans="1:7" x14ac:dyDescent="0.25">
      <c r="A2183" s="94" t="str">
        <f>IF(SPtemplate2!A2183="","",SPtemplate2!A2183)</f>
        <v/>
      </c>
      <c r="B2183" s="94" t="str">
        <f>IF(SPtemplate2!G2183="","",SPtemplate2!G2183)</f>
        <v/>
      </c>
      <c r="C2183" s="94" t="str">
        <f>IF(SPtemplate2!C2183="","",SPtemplate2!C2183)</f>
        <v/>
      </c>
      <c r="D2183" s="94" t="str">
        <f>IF(SPtemplate2!D2183="","", SPtemplate2!D2183)</f>
        <v/>
      </c>
      <c r="E2183" s="94" t="str">
        <f>IF(SPtemplate2!E2183="","",SPtemplate2!E2183)</f>
        <v/>
      </c>
      <c r="F2183" s="94" t="s">
        <v>114</v>
      </c>
      <c r="G2183" s="94" t="str">
        <f>IF(SPtemplate2!C2183="","",SPtemplate2!C2183)</f>
        <v/>
      </c>
    </row>
    <row r="2184" spans="1:7" x14ac:dyDescent="0.25">
      <c r="A2184" s="94" t="str">
        <f>IF(SPtemplate2!A2184="","",SPtemplate2!A2184)</f>
        <v/>
      </c>
      <c r="B2184" s="94" t="str">
        <f>IF(SPtemplate2!G2184="","",SPtemplate2!G2184)</f>
        <v/>
      </c>
      <c r="C2184" s="94" t="str">
        <f>IF(SPtemplate2!C2184="","",SPtemplate2!C2184)</f>
        <v/>
      </c>
      <c r="D2184" s="94" t="str">
        <f>IF(SPtemplate2!D2184="","", SPtemplate2!D2184)</f>
        <v/>
      </c>
      <c r="E2184" s="94" t="str">
        <f>IF(SPtemplate2!E2184="","",SPtemplate2!E2184)</f>
        <v/>
      </c>
      <c r="F2184" s="94" t="s">
        <v>114</v>
      </c>
      <c r="G2184" s="94" t="str">
        <f>IF(SPtemplate2!C2184="","",SPtemplate2!C2184)</f>
        <v/>
      </c>
    </row>
    <row r="2185" spans="1:7" x14ac:dyDescent="0.25">
      <c r="A2185" s="94" t="str">
        <f>IF(SPtemplate2!A2185="","",SPtemplate2!A2185)</f>
        <v/>
      </c>
      <c r="B2185" s="94" t="str">
        <f>IF(SPtemplate2!G2185="","",SPtemplate2!G2185)</f>
        <v/>
      </c>
      <c r="C2185" s="94" t="str">
        <f>IF(SPtemplate2!C2185="","",SPtemplate2!C2185)</f>
        <v/>
      </c>
      <c r="D2185" s="94" t="str">
        <f>IF(SPtemplate2!D2185="","", SPtemplate2!D2185)</f>
        <v/>
      </c>
      <c r="E2185" s="94" t="str">
        <f>IF(SPtemplate2!E2185="","",SPtemplate2!E2185)</f>
        <v/>
      </c>
      <c r="F2185" s="94" t="s">
        <v>114</v>
      </c>
      <c r="G2185" s="94" t="str">
        <f>IF(SPtemplate2!C2185="","",SPtemplate2!C2185)</f>
        <v/>
      </c>
    </row>
    <row r="2186" spans="1:7" x14ac:dyDescent="0.25">
      <c r="A2186" s="94" t="str">
        <f>IF(SPtemplate2!A2186="","",SPtemplate2!A2186)</f>
        <v/>
      </c>
      <c r="B2186" s="94" t="str">
        <f>IF(SPtemplate2!G2186="","",SPtemplate2!G2186)</f>
        <v/>
      </c>
      <c r="C2186" s="94" t="str">
        <f>IF(SPtemplate2!C2186="","",SPtemplate2!C2186)</f>
        <v/>
      </c>
      <c r="D2186" s="94" t="str">
        <f>IF(SPtemplate2!D2186="","", SPtemplate2!D2186)</f>
        <v/>
      </c>
      <c r="E2186" s="94" t="str">
        <f>IF(SPtemplate2!E2186="","",SPtemplate2!E2186)</f>
        <v/>
      </c>
      <c r="F2186" s="94" t="s">
        <v>114</v>
      </c>
      <c r="G2186" s="94" t="str">
        <f>IF(SPtemplate2!C2186="","",SPtemplate2!C2186)</f>
        <v/>
      </c>
    </row>
    <row r="2187" spans="1:7" x14ac:dyDescent="0.25">
      <c r="A2187" s="94" t="str">
        <f>IF(SPtemplate2!A2187="","",SPtemplate2!A2187)</f>
        <v/>
      </c>
      <c r="B2187" s="94" t="str">
        <f>IF(SPtemplate2!G2187="","",SPtemplate2!G2187)</f>
        <v/>
      </c>
      <c r="C2187" s="94" t="str">
        <f>IF(SPtemplate2!C2187="","",SPtemplate2!C2187)</f>
        <v/>
      </c>
      <c r="D2187" s="94" t="str">
        <f>IF(SPtemplate2!D2187="","", SPtemplate2!D2187)</f>
        <v/>
      </c>
      <c r="E2187" s="94" t="str">
        <f>IF(SPtemplate2!E2187="","",SPtemplate2!E2187)</f>
        <v/>
      </c>
      <c r="F2187" s="94" t="s">
        <v>114</v>
      </c>
      <c r="G2187" s="94" t="str">
        <f>IF(SPtemplate2!C2187="","",SPtemplate2!C2187)</f>
        <v/>
      </c>
    </row>
    <row r="2188" spans="1:7" x14ac:dyDescent="0.25">
      <c r="A2188" s="94" t="str">
        <f>IF(SPtemplate2!A2188="","",SPtemplate2!A2188)</f>
        <v/>
      </c>
      <c r="B2188" s="94" t="str">
        <f>IF(SPtemplate2!G2188="","",SPtemplate2!G2188)</f>
        <v/>
      </c>
      <c r="C2188" s="94" t="str">
        <f>IF(SPtemplate2!C2188="","",SPtemplate2!C2188)</f>
        <v/>
      </c>
      <c r="D2188" s="94" t="str">
        <f>IF(SPtemplate2!D2188="","", SPtemplate2!D2188)</f>
        <v/>
      </c>
      <c r="E2188" s="94" t="str">
        <f>IF(SPtemplate2!E2188="","",SPtemplate2!E2188)</f>
        <v/>
      </c>
      <c r="F2188" s="94" t="s">
        <v>114</v>
      </c>
      <c r="G2188" s="94" t="str">
        <f>IF(SPtemplate2!C2188="","",SPtemplate2!C2188)</f>
        <v/>
      </c>
    </row>
    <row r="2189" spans="1:7" x14ac:dyDescent="0.25">
      <c r="A2189" s="94" t="str">
        <f>IF(SPtemplate2!A2189="","",SPtemplate2!A2189)</f>
        <v/>
      </c>
      <c r="B2189" s="94" t="str">
        <f>IF(SPtemplate2!G2189="","",SPtemplate2!G2189)</f>
        <v/>
      </c>
      <c r="C2189" s="94" t="str">
        <f>IF(SPtemplate2!C2189="","",SPtemplate2!C2189)</f>
        <v/>
      </c>
      <c r="D2189" s="94" t="str">
        <f>IF(SPtemplate2!D2189="","", SPtemplate2!D2189)</f>
        <v/>
      </c>
      <c r="E2189" s="94" t="str">
        <f>IF(SPtemplate2!E2189="","",SPtemplate2!E2189)</f>
        <v/>
      </c>
      <c r="F2189" s="94" t="s">
        <v>114</v>
      </c>
      <c r="G2189" s="94" t="str">
        <f>IF(SPtemplate2!C2189="","",SPtemplate2!C2189)</f>
        <v/>
      </c>
    </row>
    <row r="2190" spans="1:7" x14ac:dyDescent="0.25">
      <c r="A2190" s="94" t="str">
        <f>IF(SPtemplate2!A2190="","",SPtemplate2!A2190)</f>
        <v/>
      </c>
      <c r="B2190" s="94" t="str">
        <f>IF(SPtemplate2!G2190="","",SPtemplate2!G2190)</f>
        <v/>
      </c>
      <c r="C2190" s="94" t="str">
        <f>IF(SPtemplate2!C2190="","",SPtemplate2!C2190)</f>
        <v/>
      </c>
      <c r="D2190" s="94" t="str">
        <f>IF(SPtemplate2!D2190="","", SPtemplate2!D2190)</f>
        <v/>
      </c>
      <c r="E2190" s="94" t="str">
        <f>IF(SPtemplate2!E2190="","",SPtemplate2!E2190)</f>
        <v/>
      </c>
      <c r="F2190" s="94" t="s">
        <v>114</v>
      </c>
      <c r="G2190" s="94" t="str">
        <f>IF(SPtemplate2!C2190="","",SPtemplate2!C2190)</f>
        <v/>
      </c>
    </row>
    <row r="2191" spans="1:7" x14ac:dyDescent="0.25">
      <c r="A2191" s="94" t="str">
        <f>IF(SPtemplate2!A2191="","",SPtemplate2!A2191)</f>
        <v/>
      </c>
      <c r="B2191" s="94" t="str">
        <f>IF(SPtemplate2!G2191="","",SPtemplate2!G2191)</f>
        <v/>
      </c>
      <c r="C2191" s="94" t="str">
        <f>IF(SPtemplate2!C2191="","",SPtemplate2!C2191)</f>
        <v/>
      </c>
      <c r="D2191" s="94" t="str">
        <f>IF(SPtemplate2!D2191="","", SPtemplate2!D2191)</f>
        <v/>
      </c>
      <c r="E2191" s="94" t="str">
        <f>IF(SPtemplate2!E2191="","",SPtemplate2!E2191)</f>
        <v/>
      </c>
      <c r="F2191" s="94" t="s">
        <v>114</v>
      </c>
      <c r="G2191" s="94" t="str">
        <f>IF(SPtemplate2!C2191="","",SPtemplate2!C2191)</f>
        <v/>
      </c>
    </row>
    <row r="2192" spans="1:7" x14ac:dyDescent="0.25">
      <c r="A2192" s="94" t="str">
        <f>IF(SPtemplate2!A2192="","",SPtemplate2!A2192)</f>
        <v/>
      </c>
      <c r="B2192" s="94" t="str">
        <f>IF(SPtemplate2!G2192="","",SPtemplate2!G2192)</f>
        <v/>
      </c>
      <c r="C2192" s="94" t="str">
        <f>IF(SPtemplate2!C2192="","",SPtemplate2!C2192)</f>
        <v/>
      </c>
      <c r="D2192" s="94" t="str">
        <f>IF(SPtemplate2!D2192="","", SPtemplate2!D2192)</f>
        <v/>
      </c>
      <c r="E2192" s="94" t="str">
        <f>IF(SPtemplate2!E2192="","",SPtemplate2!E2192)</f>
        <v/>
      </c>
      <c r="F2192" s="94" t="s">
        <v>114</v>
      </c>
      <c r="G2192" s="94" t="str">
        <f>IF(SPtemplate2!C2192="","",SPtemplate2!C2192)</f>
        <v/>
      </c>
    </row>
    <row r="2193" spans="1:7" x14ac:dyDescent="0.25">
      <c r="A2193" s="94" t="str">
        <f>IF(SPtemplate2!A2193="","",SPtemplate2!A2193)</f>
        <v/>
      </c>
      <c r="B2193" s="94" t="str">
        <f>IF(SPtemplate2!G2193="","",SPtemplate2!G2193)</f>
        <v/>
      </c>
      <c r="C2193" s="94" t="str">
        <f>IF(SPtemplate2!C2193="","",SPtemplate2!C2193)</f>
        <v/>
      </c>
      <c r="D2193" s="94" t="str">
        <f>IF(SPtemplate2!D2193="","", SPtemplate2!D2193)</f>
        <v/>
      </c>
      <c r="E2193" s="94" t="str">
        <f>IF(SPtemplate2!E2193="","",SPtemplate2!E2193)</f>
        <v/>
      </c>
      <c r="F2193" s="94" t="s">
        <v>114</v>
      </c>
      <c r="G2193" s="94" t="str">
        <f>IF(SPtemplate2!C2193="","",SPtemplate2!C2193)</f>
        <v/>
      </c>
    </row>
    <row r="2194" spans="1:7" x14ac:dyDescent="0.25">
      <c r="A2194" s="94" t="str">
        <f>IF(SPtemplate2!A2194="","",SPtemplate2!A2194)</f>
        <v/>
      </c>
      <c r="B2194" s="94" t="str">
        <f>IF(SPtemplate2!G2194="","",SPtemplate2!G2194)</f>
        <v/>
      </c>
      <c r="C2194" s="94" t="str">
        <f>IF(SPtemplate2!C2194="","",SPtemplate2!C2194)</f>
        <v/>
      </c>
      <c r="D2194" s="94" t="str">
        <f>IF(SPtemplate2!D2194="","", SPtemplate2!D2194)</f>
        <v/>
      </c>
      <c r="E2194" s="94" t="str">
        <f>IF(SPtemplate2!E2194="","",SPtemplate2!E2194)</f>
        <v/>
      </c>
      <c r="F2194" s="94" t="s">
        <v>114</v>
      </c>
      <c r="G2194" s="94" t="str">
        <f>IF(SPtemplate2!C2194="","",SPtemplate2!C2194)</f>
        <v/>
      </c>
    </row>
    <row r="2195" spans="1:7" x14ac:dyDescent="0.25">
      <c r="A2195" s="94" t="str">
        <f>IF(SPtemplate2!A2195="","",SPtemplate2!A2195)</f>
        <v/>
      </c>
      <c r="B2195" s="94" t="str">
        <f>IF(SPtemplate2!G2195="","",SPtemplate2!G2195)</f>
        <v/>
      </c>
      <c r="C2195" s="94" t="str">
        <f>IF(SPtemplate2!C2195="","",SPtemplate2!C2195)</f>
        <v/>
      </c>
      <c r="D2195" s="94" t="str">
        <f>IF(SPtemplate2!D2195="","", SPtemplate2!D2195)</f>
        <v/>
      </c>
      <c r="E2195" s="94" t="str">
        <f>IF(SPtemplate2!E2195="","",SPtemplate2!E2195)</f>
        <v/>
      </c>
      <c r="F2195" s="94" t="s">
        <v>114</v>
      </c>
      <c r="G2195" s="94" t="str">
        <f>IF(SPtemplate2!C2195="","",SPtemplate2!C2195)</f>
        <v/>
      </c>
    </row>
    <row r="2196" spans="1:7" x14ac:dyDescent="0.25">
      <c r="A2196" s="94" t="str">
        <f>IF(SPtemplate2!A2196="","",SPtemplate2!A2196)</f>
        <v/>
      </c>
      <c r="B2196" s="94" t="str">
        <f>IF(SPtemplate2!G2196="","",SPtemplate2!G2196)</f>
        <v/>
      </c>
      <c r="C2196" s="94" t="str">
        <f>IF(SPtemplate2!C2196="","",SPtemplate2!C2196)</f>
        <v/>
      </c>
      <c r="D2196" s="94" t="str">
        <f>IF(SPtemplate2!D2196="","", SPtemplate2!D2196)</f>
        <v/>
      </c>
      <c r="E2196" s="94" t="str">
        <f>IF(SPtemplate2!E2196="","",SPtemplate2!E2196)</f>
        <v/>
      </c>
      <c r="F2196" s="94" t="s">
        <v>114</v>
      </c>
      <c r="G2196" s="94" t="str">
        <f>IF(SPtemplate2!C2196="","",SPtemplate2!C2196)</f>
        <v/>
      </c>
    </row>
    <row r="2197" spans="1:7" x14ac:dyDescent="0.25">
      <c r="A2197" s="94" t="str">
        <f>IF(SPtemplate2!A2197="","",SPtemplate2!A2197)</f>
        <v/>
      </c>
      <c r="B2197" s="94" t="str">
        <f>IF(SPtemplate2!G2197="","",SPtemplate2!G2197)</f>
        <v/>
      </c>
      <c r="C2197" s="94" t="str">
        <f>IF(SPtemplate2!C2197="","",SPtemplate2!C2197)</f>
        <v/>
      </c>
      <c r="D2197" s="94" t="str">
        <f>IF(SPtemplate2!D2197="","", SPtemplate2!D2197)</f>
        <v/>
      </c>
      <c r="E2197" s="94" t="str">
        <f>IF(SPtemplate2!E2197="","",SPtemplate2!E2197)</f>
        <v/>
      </c>
      <c r="F2197" s="94" t="s">
        <v>114</v>
      </c>
      <c r="G2197" s="94" t="str">
        <f>IF(SPtemplate2!C2197="","",SPtemplate2!C2197)</f>
        <v/>
      </c>
    </row>
    <row r="2198" spans="1:7" x14ac:dyDescent="0.25">
      <c r="A2198" s="94" t="str">
        <f>IF(SPtemplate2!A2198="","",SPtemplate2!A2198)</f>
        <v/>
      </c>
      <c r="B2198" s="94" t="str">
        <f>IF(SPtemplate2!G2198="","",SPtemplate2!G2198)</f>
        <v/>
      </c>
      <c r="C2198" s="94" t="str">
        <f>IF(SPtemplate2!C2198="","",SPtemplate2!C2198)</f>
        <v/>
      </c>
      <c r="D2198" s="94" t="str">
        <f>IF(SPtemplate2!D2198="","", SPtemplate2!D2198)</f>
        <v/>
      </c>
      <c r="E2198" s="94" t="str">
        <f>IF(SPtemplate2!E2198="","",SPtemplate2!E2198)</f>
        <v/>
      </c>
      <c r="F2198" s="94" t="s">
        <v>114</v>
      </c>
      <c r="G2198" s="94" t="str">
        <f>IF(SPtemplate2!C2198="","",SPtemplate2!C2198)</f>
        <v/>
      </c>
    </row>
    <row r="2199" spans="1:7" x14ac:dyDescent="0.25">
      <c r="A2199" s="94" t="str">
        <f>IF(SPtemplate2!A2199="","",SPtemplate2!A2199)</f>
        <v/>
      </c>
      <c r="B2199" s="94" t="str">
        <f>IF(SPtemplate2!G2199="","",SPtemplate2!G2199)</f>
        <v/>
      </c>
      <c r="C2199" s="94" t="str">
        <f>IF(SPtemplate2!C2199="","",SPtemplate2!C2199)</f>
        <v/>
      </c>
      <c r="D2199" s="94" t="str">
        <f>IF(SPtemplate2!D2199="","", SPtemplate2!D2199)</f>
        <v/>
      </c>
      <c r="E2199" s="94" t="str">
        <f>IF(SPtemplate2!E2199="","",SPtemplate2!E2199)</f>
        <v/>
      </c>
      <c r="F2199" s="94" t="s">
        <v>114</v>
      </c>
      <c r="G2199" s="94" t="str">
        <f>IF(SPtemplate2!C2199="","",SPtemplate2!C2199)</f>
        <v/>
      </c>
    </row>
    <row r="2200" spans="1:7" x14ac:dyDescent="0.25">
      <c r="A2200" s="94" t="str">
        <f>IF(SPtemplate2!A2200="","",SPtemplate2!A2200)</f>
        <v/>
      </c>
      <c r="B2200" s="94" t="str">
        <f>IF(SPtemplate2!G2200="","",SPtemplate2!G2200)</f>
        <v/>
      </c>
      <c r="C2200" s="94" t="str">
        <f>IF(SPtemplate2!C2200="","",SPtemplate2!C2200)</f>
        <v/>
      </c>
      <c r="D2200" s="94" t="str">
        <f>IF(SPtemplate2!D2200="","", SPtemplate2!D2200)</f>
        <v/>
      </c>
      <c r="E2200" s="94" t="str">
        <f>IF(SPtemplate2!E2200="","",SPtemplate2!E2200)</f>
        <v/>
      </c>
      <c r="F2200" s="94" t="s">
        <v>114</v>
      </c>
      <c r="G2200" s="94" t="str">
        <f>IF(SPtemplate2!C2200="","",SPtemplate2!C2200)</f>
        <v/>
      </c>
    </row>
    <row r="2201" spans="1:7" x14ac:dyDescent="0.25">
      <c r="A2201" s="94" t="str">
        <f>IF(SPtemplate2!A2201="","",SPtemplate2!A2201)</f>
        <v/>
      </c>
      <c r="B2201" s="94" t="str">
        <f>IF(SPtemplate2!G2201="","",SPtemplate2!G2201)</f>
        <v/>
      </c>
      <c r="C2201" s="94" t="str">
        <f>IF(SPtemplate2!C2201="","",SPtemplate2!C2201)</f>
        <v/>
      </c>
      <c r="D2201" s="94" t="str">
        <f>IF(SPtemplate2!D2201="","", SPtemplate2!D2201)</f>
        <v/>
      </c>
      <c r="E2201" s="94" t="str">
        <f>IF(SPtemplate2!E2201="","",SPtemplate2!E2201)</f>
        <v/>
      </c>
      <c r="F2201" s="94" t="s">
        <v>114</v>
      </c>
      <c r="G2201" s="94" t="str">
        <f>IF(SPtemplate2!C2201="","",SPtemplate2!C2201)</f>
        <v/>
      </c>
    </row>
    <row r="2202" spans="1:7" x14ac:dyDescent="0.25">
      <c r="A2202" s="94" t="str">
        <f>IF(SPtemplate2!A2202="","",SPtemplate2!A2202)</f>
        <v/>
      </c>
      <c r="B2202" s="94" t="str">
        <f>IF(SPtemplate2!G2202="","",SPtemplate2!G2202)</f>
        <v/>
      </c>
      <c r="C2202" s="94" t="str">
        <f>IF(SPtemplate2!C2202="","",SPtemplate2!C2202)</f>
        <v/>
      </c>
      <c r="D2202" s="94" t="str">
        <f>IF(SPtemplate2!D2202="","", SPtemplate2!D2202)</f>
        <v/>
      </c>
      <c r="E2202" s="94" t="str">
        <f>IF(SPtemplate2!E2202="","",SPtemplate2!E2202)</f>
        <v/>
      </c>
      <c r="F2202" s="94" t="s">
        <v>114</v>
      </c>
      <c r="G2202" s="94" t="str">
        <f>IF(SPtemplate2!C2202="","",SPtemplate2!C2202)</f>
        <v/>
      </c>
    </row>
    <row r="2203" spans="1:7" x14ac:dyDescent="0.25">
      <c r="A2203" s="94" t="str">
        <f>IF(SPtemplate2!A2203="","",SPtemplate2!A2203)</f>
        <v/>
      </c>
      <c r="B2203" s="94" t="str">
        <f>IF(SPtemplate2!G2203="","",SPtemplate2!G2203)</f>
        <v/>
      </c>
      <c r="C2203" s="94" t="str">
        <f>IF(SPtemplate2!C2203="","",SPtemplate2!C2203)</f>
        <v/>
      </c>
      <c r="D2203" s="94" t="str">
        <f>IF(SPtemplate2!D2203="","", SPtemplate2!D2203)</f>
        <v/>
      </c>
      <c r="E2203" s="94" t="str">
        <f>IF(SPtemplate2!E2203="","",SPtemplate2!E2203)</f>
        <v/>
      </c>
      <c r="F2203" s="94" t="s">
        <v>114</v>
      </c>
      <c r="G2203" s="94" t="str">
        <f>IF(SPtemplate2!C2203="","",SPtemplate2!C2203)</f>
        <v/>
      </c>
    </row>
    <row r="2204" spans="1:7" x14ac:dyDescent="0.25">
      <c r="A2204" s="94" t="str">
        <f>IF(SPtemplate2!A2204="","",SPtemplate2!A2204)</f>
        <v/>
      </c>
      <c r="B2204" s="94" t="str">
        <f>IF(SPtemplate2!G2204="","",SPtemplate2!G2204)</f>
        <v/>
      </c>
      <c r="C2204" s="94" t="str">
        <f>IF(SPtemplate2!C2204="","",SPtemplate2!C2204)</f>
        <v/>
      </c>
      <c r="D2204" s="94" t="str">
        <f>IF(SPtemplate2!D2204="","", SPtemplate2!D2204)</f>
        <v/>
      </c>
      <c r="E2204" s="94" t="str">
        <f>IF(SPtemplate2!E2204="","",SPtemplate2!E2204)</f>
        <v/>
      </c>
      <c r="F2204" s="94" t="s">
        <v>114</v>
      </c>
      <c r="G2204" s="94" t="str">
        <f>IF(SPtemplate2!C2204="","",SPtemplate2!C2204)</f>
        <v/>
      </c>
    </row>
    <row r="2205" spans="1:7" x14ac:dyDescent="0.25">
      <c r="A2205" s="94" t="str">
        <f>IF(SPtemplate2!A2205="","",SPtemplate2!A2205)</f>
        <v/>
      </c>
      <c r="B2205" s="94" t="str">
        <f>IF(SPtemplate2!G2205="","",SPtemplate2!G2205)</f>
        <v/>
      </c>
      <c r="C2205" s="94" t="str">
        <f>IF(SPtemplate2!C2205="","",SPtemplate2!C2205)</f>
        <v/>
      </c>
      <c r="D2205" s="94" t="str">
        <f>IF(SPtemplate2!D2205="","", SPtemplate2!D2205)</f>
        <v/>
      </c>
      <c r="E2205" s="94" t="str">
        <f>IF(SPtemplate2!E2205="","",SPtemplate2!E2205)</f>
        <v/>
      </c>
      <c r="F2205" s="94" t="s">
        <v>114</v>
      </c>
      <c r="G2205" s="94" t="str">
        <f>IF(SPtemplate2!C2205="","",SPtemplate2!C2205)</f>
        <v/>
      </c>
    </row>
    <row r="2206" spans="1:7" x14ac:dyDescent="0.25">
      <c r="A2206" s="94" t="str">
        <f>IF(SPtemplate2!A2206="","",SPtemplate2!A2206)</f>
        <v/>
      </c>
      <c r="B2206" s="94" t="str">
        <f>IF(SPtemplate2!G2206="","",SPtemplate2!G2206)</f>
        <v/>
      </c>
      <c r="C2206" s="94" t="str">
        <f>IF(SPtemplate2!C2206="","",SPtemplate2!C2206)</f>
        <v/>
      </c>
      <c r="D2206" s="94" t="str">
        <f>IF(SPtemplate2!D2206="","", SPtemplate2!D2206)</f>
        <v/>
      </c>
      <c r="E2206" s="94" t="str">
        <f>IF(SPtemplate2!E2206="","",SPtemplate2!E2206)</f>
        <v/>
      </c>
      <c r="F2206" s="94" t="s">
        <v>114</v>
      </c>
      <c r="G2206" s="94" t="str">
        <f>IF(SPtemplate2!C2206="","",SPtemplate2!C2206)</f>
        <v/>
      </c>
    </row>
    <row r="2207" spans="1:7" x14ac:dyDescent="0.25">
      <c r="A2207" s="94" t="str">
        <f>IF(SPtemplate2!A2207="","",SPtemplate2!A2207)</f>
        <v/>
      </c>
      <c r="B2207" s="94" t="str">
        <f>IF(SPtemplate2!G2207="","",SPtemplate2!G2207)</f>
        <v/>
      </c>
      <c r="C2207" s="94" t="str">
        <f>IF(SPtemplate2!C2207="","",SPtemplate2!C2207)</f>
        <v/>
      </c>
      <c r="D2207" s="94" t="str">
        <f>IF(SPtemplate2!D2207="","", SPtemplate2!D2207)</f>
        <v/>
      </c>
      <c r="E2207" s="94" t="str">
        <f>IF(SPtemplate2!E2207="","",SPtemplate2!E2207)</f>
        <v/>
      </c>
      <c r="F2207" s="94" t="s">
        <v>114</v>
      </c>
      <c r="G2207" s="94" t="str">
        <f>IF(SPtemplate2!C2207="","",SPtemplate2!C2207)</f>
        <v/>
      </c>
    </row>
    <row r="2208" spans="1:7" x14ac:dyDescent="0.25">
      <c r="A2208" s="94" t="str">
        <f>IF(SPtemplate2!A2208="","",SPtemplate2!A2208)</f>
        <v/>
      </c>
      <c r="B2208" s="94" t="str">
        <f>IF(SPtemplate2!G2208="","",SPtemplate2!G2208)</f>
        <v/>
      </c>
      <c r="C2208" s="94" t="str">
        <f>IF(SPtemplate2!C2208="","",SPtemplate2!C2208)</f>
        <v/>
      </c>
      <c r="D2208" s="94" t="str">
        <f>IF(SPtemplate2!D2208="","", SPtemplate2!D2208)</f>
        <v/>
      </c>
      <c r="E2208" s="94" t="str">
        <f>IF(SPtemplate2!E2208="","",SPtemplate2!E2208)</f>
        <v/>
      </c>
      <c r="F2208" s="94" t="s">
        <v>114</v>
      </c>
      <c r="G2208" s="94" t="str">
        <f>IF(SPtemplate2!C2208="","",SPtemplate2!C2208)</f>
        <v/>
      </c>
    </row>
    <row r="2209" spans="1:7" x14ac:dyDescent="0.25">
      <c r="A2209" s="94" t="str">
        <f>IF(SPtemplate2!A2209="","",SPtemplate2!A2209)</f>
        <v/>
      </c>
      <c r="B2209" s="94" t="str">
        <f>IF(SPtemplate2!G2209="","",SPtemplate2!G2209)</f>
        <v/>
      </c>
      <c r="C2209" s="94" t="str">
        <f>IF(SPtemplate2!C2209="","",SPtemplate2!C2209)</f>
        <v/>
      </c>
      <c r="D2209" s="94" t="str">
        <f>IF(SPtemplate2!D2209="","", SPtemplate2!D2209)</f>
        <v/>
      </c>
      <c r="E2209" s="94" t="str">
        <f>IF(SPtemplate2!E2209="","",SPtemplate2!E2209)</f>
        <v/>
      </c>
      <c r="F2209" s="94" t="s">
        <v>114</v>
      </c>
      <c r="G2209" s="94" t="str">
        <f>IF(SPtemplate2!C2209="","",SPtemplate2!C2209)</f>
        <v/>
      </c>
    </row>
    <row r="2210" spans="1:7" x14ac:dyDescent="0.25">
      <c r="A2210" s="94" t="str">
        <f>IF(SPtemplate2!A2210="","",SPtemplate2!A2210)</f>
        <v/>
      </c>
      <c r="B2210" s="94" t="str">
        <f>IF(SPtemplate2!G2210="","",SPtemplate2!G2210)</f>
        <v/>
      </c>
      <c r="C2210" s="94" t="str">
        <f>IF(SPtemplate2!C2210="","",SPtemplate2!C2210)</f>
        <v/>
      </c>
      <c r="D2210" s="94" t="str">
        <f>IF(SPtemplate2!D2210="","", SPtemplate2!D2210)</f>
        <v/>
      </c>
      <c r="E2210" s="94" t="str">
        <f>IF(SPtemplate2!E2210="","",SPtemplate2!E2210)</f>
        <v/>
      </c>
      <c r="F2210" s="94" t="s">
        <v>114</v>
      </c>
      <c r="G2210" s="94" t="str">
        <f>IF(SPtemplate2!C2210="","",SPtemplate2!C2210)</f>
        <v/>
      </c>
    </row>
    <row r="2211" spans="1:7" x14ac:dyDescent="0.25">
      <c r="A2211" s="94" t="str">
        <f>IF(SPtemplate2!A2211="","",SPtemplate2!A2211)</f>
        <v/>
      </c>
      <c r="B2211" s="94" t="str">
        <f>IF(SPtemplate2!G2211="","",SPtemplate2!G2211)</f>
        <v/>
      </c>
      <c r="C2211" s="94" t="str">
        <f>IF(SPtemplate2!C2211="","",SPtemplate2!C2211)</f>
        <v/>
      </c>
      <c r="D2211" s="94" t="str">
        <f>IF(SPtemplate2!D2211="","", SPtemplate2!D2211)</f>
        <v/>
      </c>
      <c r="E2211" s="94" t="str">
        <f>IF(SPtemplate2!E2211="","",SPtemplate2!E2211)</f>
        <v/>
      </c>
      <c r="F2211" s="94" t="s">
        <v>114</v>
      </c>
      <c r="G2211" s="94" t="str">
        <f>IF(SPtemplate2!C2211="","",SPtemplate2!C2211)</f>
        <v/>
      </c>
    </row>
    <row r="2212" spans="1:7" x14ac:dyDescent="0.25">
      <c r="A2212" s="94" t="str">
        <f>IF(SPtemplate2!A2212="","",SPtemplate2!A2212)</f>
        <v/>
      </c>
      <c r="B2212" s="94" t="str">
        <f>IF(SPtemplate2!G2212="","",SPtemplate2!G2212)</f>
        <v/>
      </c>
      <c r="C2212" s="94" t="str">
        <f>IF(SPtemplate2!C2212="","",SPtemplate2!C2212)</f>
        <v/>
      </c>
      <c r="D2212" s="94" t="str">
        <f>IF(SPtemplate2!D2212="","", SPtemplate2!D2212)</f>
        <v/>
      </c>
      <c r="E2212" s="94" t="str">
        <f>IF(SPtemplate2!E2212="","",SPtemplate2!E2212)</f>
        <v/>
      </c>
      <c r="F2212" s="94" t="s">
        <v>114</v>
      </c>
      <c r="G2212" s="94" t="str">
        <f>IF(SPtemplate2!C2212="","",SPtemplate2!C2212)</f>
        <v/>
      </c>
    </row>
    <row r="2213" spans="1:7" x14ac:dyDescent="0.25">
      <c r="A2213" s="94" t="str">
        <f>IF(SPtemplate2!A2213="","",SPtemplate2!A2213)</f>
        <v/>
      </c>
      <c r="B2213" s="94" t="str">
        <f>IF(SPtemplate2!G2213="","",SPtemplate2!G2213)</f>
        <v/>
      </c>
      <c r="C2213" s="94" t="str">
        <f>IF(SPtemplate2!C2213="","",SPtemplate2!C2213)</f>
        <v/>
      </c>
      <c r="D2213" s="94" t="str">
        <f>IF(SPtemplate2!D2213="","", SPtemplate2!D2213)</f>
        <v/>
      </c>
      <c r="E2213" s="94" t="str">
        <f>IF(SPtemplate2!E2213="","",SPtemplate2!E2213)</f>
        <v/>
      </c>
      <c r="F2213" s="94" t="s">
        <v>114</v>
      </c>
      <c r="G2213" s="94" t="str">
        <f>IF(SPtemplate2!C2213="","",SPtemplate2!C2213)</f>
        <v/>
      </c>
    </row>
    <row r="2214" spans="1:7" x14ac:dyDescent="0.25">
      <c r="A2214" s="94" t="str">
        <f>IF(SPtemplate2!A2214="","",SPtemplate2!A2214)</f>
        <v/>
      </c>
      <c r="B2214" s="94" t="str">
        <f>IF(SPtemplate2!G2214="","",SPtemplate2!G2214)</f>
        <v/>
      </c>
      <c r="C2214" s="94" t="str">
        <f>IF(SPtemplate2!C2214="","",SPtemplate2!C2214)</f>
        <v/>
      </c>
      <c r="D2214" s="94" t="str">
        <f>IF(SPtemplate2!D2214="","", SPtemplate2!D2214)</f>
        <v/>
      </c>
      <c r="E2214" s="94" t="str">
        <f>IF(SPtemplate2!E2214="","",SPtemplate2!E2214)</f>
        <v/>
      </c>
      <c r="F2214" s="94" t="s">
        <v>114</v>
      </c>
      <c r="G2214" s="94" t="str">
        <f>IF(SPtemplate2!C2214="","",SPtemplate2!C2214)</f>
        <v/>
      </c>
    </row>
    <row r="2215" spans="1:7" x14ac:dyDescent="0.25">
      <c r="A2215" s="94" t="str">
        <f>IF(SPtemplate2!A2215="","",SPtemplate2!A2215)</f>
        <v/>
      </c>
      <c r="B2215" s="94" t="str">
        <f>IF(SPtemplate2!G2215="","",SPtemplate2!G2215)</f>
        <v/>
      </c>
      <c r="C2215" s="94" t="str">
        <f>IF(SPtemplate2!C2215="","",SPtemplate2!C2215)</f>
        <v/>
      </c>
      <c r="D2215" s="94" t="str">
        <f>IF(SPtemplate2!D2215="","", SPtemplate2!D2215)</f>
        <v/>
      </c>
      <c r="E2215" s="94" t="str">
        <f>IF(SPtemplate2!E2215="","",SPtemplate2!E2215)</f>
        <v/>
      </c>
      <c r="F2215" s="94" t="s">
        <v>114</v>
      </c>
      <c r="G2215" s="94" t="str">
        <f>IF(SPtemplate2!C2215="","",SPtemplate2!C2215)</f>
        <v/>
      </c>
    </row>
    <row r="2216" spans="1:7" x14ac:dyDescent="0.25">
      <c r="A2216" s="94" t="str">
        <f>IF(SPtemplate2!A2216="","",SPtemplate2!A2216)</f>
        <v/>
      </c>
      <c r="B2216" s="94" t="str">
        <f>IF(SPtemplate2!G2216="","",SPtemplate2!G2216)</f>
        <v/>
      </c>
      <c r="C2216" s="94" t="str">
        <f>IF(SPtemplate2!C2216="","",SPtemplate2!C2216)</f>
        <v/>
      </c>
      <c r="D2216" s="94" t="str">
        <f>IF(SPtemplate2!D2216="","", SPtemplate2!D2216)</f>
        <v/>
      </c>
      <c r="E2216" s="94" t="str">
        <f>IF(SPtemplate2!E2216="","",SPtemplate2!E2216)</f>
        <v/>
      </c>
      <c r="F2216" s="94" t="s">
        <v>114</v>
      </c>
      <c r="G2216" s="94" t="str">
        <f>IF(SPtemplate2!C2216="","",SPtemplate2!C2216)</f>
        <v/>
      </c>
    </row>
    <row r="2217" spans="1:7" x14ac:dyDescent="0.25">
      <c r="A2217" s="94" t="str">
        <f>IF(SPtemplate2!A2217="","",SPtemplate2!A2217)</f>
        <v/>
      </c>
      <c r="B2217" s="94" t="str">
        <f>IF(SPtemplate2!G2217="","",SPtemplate2!G2217)</f>
        <v/>
      </c>
      <c r="C2217" s="94" t="str">
        <f>IF(SPtemplate2!C2217="","",SPtemplate2!C2217)</f>
        <v/>
      </c>
      <c r="D2217" s="94" t="str">
        <f>IF(SPtemplate2!D2217="","", SPtemplate2!D2217)</f>
        <v/>
      </c>
      <c r="E2217" s="94" t="str">
        <f>IF(SPtemplate2!E2217="","",SPtemplate2!E2217)</f>
        <v/>
      </c>
      <c r="F2217" s="94" t="s">
        <v>114</v>
      </c>
      <c r="G2217" s="94" t="str">
        <f>IF(SPtemplate2!C2217="","",SPtemplate2!C2217)</f>
        <v/>
      </c>
    </row>
    <row r="2218" spans="1:7" x14ac:dyDescent="0.25">
      <c r="A2218" s="94" t="str">
        <f>IF(SPtemplate2!A2218="","",SPtemplate2!A2218)</f>
        <v/>
      </c>
      <c r="B2218" s="94" t="str">
        <f>IF(SPtemplate2!G2218="","",SPtemplate2!G2218)</f>
        <v/>
      </c>
      <c r="C2218" s="94" t="str">
        <f>IF(SPtemplate2!C2218="","",SPtemplate2!C2218)</f>
        <v/>
      </c>
      <c r="D2218" s="94" t="str">
        <f>IF(SPtemplate2!D2218="","", SPtemplate2!D2218)</f>
        <v/>
      </c>
      <c r="E2218" s="94" t="str">
        <f>IF(SPtemplate2!E2218="","",SPtemplate2!E2218)</f>
        <v/>
      </c>
      <c r="F2218" s="94" t="s">
        <v>114</v>
      </c>
      <c r="G2218" s="94" t="str">
        <f>IF(SPtemplate2!C2218="","",SPtemplate2!C2218)</f>
        <v/>
      </c>
    </row>
    <row r="2219" spans="1:7" x14ac:dyDescent="0.25">
      <c r="A2219" s="94" t="str">
        <f>IF(SPtemplate2!A2219="","",SPtemplate2!A2219)</f>
        <v/>
      </c>
      <c r="B2219" s="94" t="str">
        <f>IF(SPtemplate2!G2219="","",SPtemplate2!G2219)</f>
        <v/>
      </c>
      <c r="C2219" s="94" t="str">
        <f>IF(SPtemplate2!C2219="","",SPtemplate2!C2219)</f>
        <v/>
      </c>
      <c r="D2219" s="94" t="str">
        <f>IF(SPtemplate2!D2219="","", SPtemplate2!D2219)</f>
        <v/>
      </c>
      <c r="E2219" s="94" t="str">
        <f>IF(SPtemplate2!E2219="","",SPtemplate2!E2219)</f>
        <v/>
      </c>
      <c r="F2219" s="94" t="s">
        <v>114</v>
      </c>
      <c r="G2219" s="94" t="str">
        <f>IF(SPtemplate2!C2219="","",SPtemplate2!C2219)</f>
        <v/>
      </c>
    </row>
    <row r="2220" spans="1:7" x14ac:dyDescent="0.25">
      <c r="A2220" s="94" t="str">
        <f>IF(SPtemplate2!A2220="","",SPtemplate2!A2220)</f>
        <v/>
      </c>
      <c r="B2220" s="94" t="str">
        <f>IF(SPtemplate2!G2220="","",SPtemplate2!G2220)</f>
        <v/>
      </c>
      <c r="C2220" s="94" t="str">
        <f>IF(SPtemplate2!C2220="","",SPtemplate2!C2220)</f>
        <v/>
      </c>
      <c r="D2220" s="94" t="str">
        <f>IF(SPtemplate2!D2220="","", SPtemplate2!D2220)</f>
        <v/>
      </c>
      <c r="E2220" s="94" t="str">
        <f>IF(SPtemplate2!E2220="","",SPtemplate2!E2220)</f>
        <v/>
      </c>
      <c r="F2220" s="94" t="s">
        <v>114</v>
      </c>
      <c r="G2220" s="94" t="str">
        <f>IF(SPtemplate2!C2220="","",SPtemplate2!C2220)</f>
        <v/>
      </c>
    </row>
    <row r="2221" spans="1:7" x14ac:dyDescent="0.25">
      <c r="A2221" s="94" t="str">
        <f>IF(SPtemplate2!A2221="","",SPtemplate2!A2221)</f>
        <v/>
      </c>
      <c r="B2221" s="94" t="str">
        <f>IF(SPtemplate2!G2221="","",SPtemplate2!G2221)</f>
        <v/>
      </c>
      <c r="C2221" s="94" t="str">
        <f>IF(SPtemplate2!C2221="","",SPtemplate2!C2221)</f>
        <v/>
      </c>
      <c r="D2221" s="94" t="str">
        <f>IF(SPtemplate2!D2221="","", SPtemplate2!D2221)</f>
        <v/>
      </c>
      <c r="E2221" s="94" t="str">
        <f>IF(SPtemplate2!E2221="","",SPtemplate2!E2221)</f>
        <v/>
      </c>
      <c r="F2221" s="94" t="s">
        <v>114</v>
      </c>
      <c r="G2221" s="94" t="str">
        <f>IF(SPtemplate2!C2221="","",SPtemplate2!C2221)</f>
        <v/>
      </c>
    </row>
    <row r="2222" spans="1:7" x14ac:dyDescent="0.25">
      <c r="A2222" s="94" t="str">
        <f>IF(SPtemplate2!A2222="","",SPtemplate2!A2222)</f>
        <v/>
      </c>
      <c r="B2222" s="94" t="str">
        <f>IF(SPtemplate2!G2222="","",SPtemplate2!G2222)</f>
        <v/>
      </c>
      <c r="C2222" s="94" t="str">
        <f>IF(SPtemplate2!C2222="","",SPtemplate2!C2222)</f>
        <v/>
      </c>
      <c r="D2222" s="94" t="str">
        <f>IF(SPtemplate2!D2222="","", SPtemplate2!D2222)</f>
        <v/>
      </c>
      <c r="E2222" s="94" t="str">
        <f>IF(SPtemplate2!E2222="","",SPtemplate2!E2222)</f>
        <v/>
      </c>
      <c r="F2222" s="94" t="s">
        <v>114</v>
      </c>
      <c r="G2222" s="94" t="str">
        <f>IF(SPtemplate2!C2222="","",SPtemplate2!C2222)</f>
        <v/>
      </c>
    </row>
    <row r="2223" spans="1:7" x14ac:dyDescent="0.25">
      <c r="A2223" s="94" t="str">
        <f>IF(SPtemplate2!A2223="","",SPtemplate2!A2223)</f>
        <v/>
      </c>
      <c r="B2223" s="94" t="str">
        <f>IF(SPtemplate2!G2223="","",SPtemplate2!G2223)</f>
        <v/>
      </c>
      <c r="C2223" s="94" t="str">
        <f>IF(SPtemplate2!C2223="","",SPtemplate2!C2223)</f>
        <v/>
      </c>
      <c r="D2223" s="94" t="str">
        <f>IF(SPtemplate2!D2223="","", SPtemplate2!D2223)</f>
        <v/>
      </c>
      <c r="E2223" s="94" t="str">
        <f>IF(SPtemplate2!E2223="","",SPtemplate2!E2223)</f>
        <v/>
      </c>
      <c r="F2223" s="94" t="s">
        <v>114</v>
      </c>
      <c r="G2223" s="94" t="str">
        <f>IF(SPtemplate2!C2223="","",SPtemplate2!C2223)</f>
        <v/>
      </c>
    </row>
    <row r="2224" spans="1:7" x14ac:dyDescent="0.25">
      <c r="A2224" s="94" t="str">
        <f>IF(SPtemplate2!A2224="","",SPtemplate2!A2224)</f>
        <v/>
      </c>
      <c r="B2224" s="94" t="str">
        <f>IF(SPtemplate2!G2224="","",SPtemplate2!G2224)</f>
        <v/>
      </c>
      <c r="C2224" s="94" t="str">
        <f>IF(SPtemplate2!C2224="","",SPtemplate2!C2224)</f>
        <v/>
      </c>
      <c r="D2224" s="94" t="str">
        <f>IF(SPtemplate2!D2224="","", SPtemplate2!D2224)</f>
        <v/>
      </c>
      <c r="E2224" s="94" t="str">
        <f>IF(SPtemplate2!E2224="","",SPtemplate2!E2224)</f>
        <v/>
      </c>
      <c r="F2224" s="94" t="s">
        <v>114</v>
      </c>
      <c r="G2224" s="94" t="str">
        <f>IF(SPtemplate2!C2224="","",SPtemplate2!C2224)</f>
        <v/>
      </c>
    </row>
    <row r="2225" spans="1:7" x14ac:dyDescent="0.25">
      <c r="A2225" s="94" t="str">
        <f>IF(SPtemplate2!A2225="","",SPtemplate2!A2225)</f>
        <v/>
      </c>
      <c r="B2225" s="94" t="str">
        <f>IF(SPtemplate2!G2225="","",SPtemplate2!G2225)</f>
        <v/>
      </c>
      <c r="C2225" s="94" t="str">
        <f>IF(SPtemplate2!C2225="","",SPtemplate2!C2225)</f>
        <v/>
      </c>
      <c r="D2225" s="94" t="str">
        <f>IF(SPtemplate2!D2225="","", SPtemplate2!D2225)</f>
        <v/>
      </c>
      <c r="E2225" s="94" t="str">
        <f>IF(SPtemplate2!E2225="","",SPtemplate2!E2225)</f>
        <v/>
      </c>
      <c r="F2225" s="94" t="s">
        <v>114</v>
      </c>
      <c r="G2225" s="94" t="str">
        <f>IF(SPtemplate2!C2225="","",SPtemplate2!C2225)</f>
        <v/>
      </c>
    </row>
    <row r="2226" spans="1:7" x14ac:dyDescent="0.25">
      <c r="A2226" s="94" t="str">
        <f>IF(SPtemplate2!A2226="","",SPtemplate2!A2226)</f>
        <v/>
      </c>
      <c r="B2226" s="94" t="str">
        <f>IF(SPtemplate2!G2226="","",SPtemplate2!G2226)</f>
        <v/>
      </c>
      <c r="C2226" s="94" t="str">
        <f>IF(SPtemplate2!C2226="","",SPtemplate2!C2226)</f>
        <v/>
      </c>
      <c r="D2226" s="94" t="str">
        <f>IF(SPtemplate2!D2226="","", SPtemplate2!D2226)</f>
        <v/>
      </c>
      <c r="E2226" s="94" t="str">
        <f>IF(SPtemplate2!E2226="","",SPtemplate2!E2226)</f>
        <v/>
      </c>
      <c r="F2226" s="94" t="s">
        <v>114</v>
      </c>
      <c r="G2226" s="94" t="str">
        <f>IF(SPtemplate2!C2226="","",SPtemplate2!C2226)</f>
        <v/>
      </c>
    </row>
    <row r="2227" spans="1:7" x14ac:dyDescent="0.25">
      <c r="A2227" s="94" t="str">
        <f>IF(SPtemplate2!A2227="","",SPtemplate2!A2227)</f>
        <v/>
      </c>
      <c r="B2227" s="94" t="str">
        <f>IF(SPtemplate2!G2227="","",SPtemplate2!G2227)</f>
        <v/>
      </c>
      <c r="C2227" s="94" t="str">
        <f>IF(SPtemplate2!C2227="","",SPtemplate2!C2227)</f>
        <v/>
      </c>
      <c r="D2227" s="94" t="str">
        <f>IF(SPtemplate2!D2227="","", SPtemplate2!D2227)</f>
        <v/>
      </c>
      <c r="E2227" s="94" t="str">
        <f>IF(SPtemplate2!E2227="","",SPtemplate2!E2227)</f>
        <v/>
      </c>
      <c r="F2227" s="94" t="s">
        <v>114</v>
      </c>
      <c r="G2227" s="94" t="str">
        <f>IF(SPtemplate2!C2227="","",SPtemplate2!C2227)</f>
        <v/>
      </c>
    </row>
    <row r="2228" spans="1:7" x14ac:dyDescent="0.25">
      <c r="A2228" s="94" t="str">
        <f>IF(SPtemplate2!A2228="","",SPtemplate2!A2228)</f>
        <v/>
      </c>
      <c r="B2228" s="94" t="str">
        <f>IF(SPtemplate2!G2228="","",SPtemplate2!G2228)</f>
        <v/>
      </c>
      <c r="C2228" s="94" t="str">
        <f>IF(SPtemplate2!C2228="","",SPtemplate2!C2228)</f>
        <v/>
      </c>
      <c r="D2228" s="94" t="str">
        <f>IF(SPtemplate2!D2228="","", SPtemplate2!D2228)</f>
        <v/>
      </c>
      <c r="E2228" s="94" t="str">
        <f>IF(SPtemplate2!E2228="","",SPtemplate2!E2228)</f>
        <v/>
      </c>
      <c r="F2228" s="94" t="s">
        <v>114</v>
      </c>
      <c r="G2228" s="94" t="str">
        <f>IF(SPtemplate2!C2228="","",SPtemplate2!C2228)</f>
        <v/>
      </c>
    </row>
    <row r="2229" spans="1:7" x14ac:dyDescent="0.25">
      <c r="A2229" s="94" t="str">
        <f>IF(SPtemplate2!A2229="","",SPtemplate2!A2229)</f>
        <v/>
      </c>
      <c r="B2229" s="94" t="str">
        <f>IF(SPtemplate2!G2229="","",SPtemplate2!G2229)</f>
        <v/>
      </c>
      <c r="C2229" s="94" t="str">
        <f>IF(SPtemplate2!C2229="","",SPtemplate2!C2229)</f>
        <v/>
      </c>
      <c r="D2229" s="94" t="str">
        <f>IF(SPtemplate2!D2229="","", SPtemplate2!D2229)</f>
        <v/>
      </c>
      <c r="E2229" s="94" t="str">
        <f>IF(SPtemplate2!E2229="","",SPtemplate2!E2229)</f>
        <v/>
      </c>
      <c r="F2229" s="94" t="s">
        <v>114</v>
      </c>
      <c r="G2229" s="94" t="str">
        <f>IF(SPtemplate2!C2229="","",SPtemplate2!C2229)</f>
        <v/>
      </c>
    </row>
    <row r="2230" spans="1:7" x14ac:dyDescent="0.25">
      <c r="A2230" s="94" t="str">
        <f>IF(SPtemplate2!A2230="","",SPtemplate2!A2230)</f>
        <v/>
      </c>
      <c r="B2230" s="94" t="str">
        <f>IF(SPtemplate2!G2230="","",SPtemplate2!G2230)</f>
        <v/>
      </c>
      <c r="C2230" s="94" t="str">
        <f>IF(SPtemplate2!C2230="","",SPtemplate2!C2230)</f>
        <v/>
      </c>
      <c r="D2230" s="94" t="str">
        <f>IF(SPtemplate2!D2230="","", SPtemplate2!D2230)</f>
        <v/>
      </c>
      <c r="E2230" s="94" t="str">
        <f>IF(SPtemplate2!E2230="","",SPtemplate2!E2230)</f>
        <v/>
      </c>
      <c r="F2230" s="94" t="s">
        <v>114</v>
      </c>
      <c r="G2230" s="94" t="str">
        <f>IF(SPtemplate2!C2230="","",SPtemplate2!C2230)</f>
        <v/>
      </c>
    </row>
    <row r="2231" spans="1:7" x14ac:dyDescent="0.25">
      <c r="A2231" s="94" t="str">
        <f>IF(SPtemplate2!A2231="","",SPtemplate2!A2231)</f>
        <v/>
      </c>
      <c r="B2231" s="94" t="str">
        <f>IF(SPtemplate2!G2231="","",SPtemplate2!G2231)</f>
        <v/>
      </c>
      <c r="C2231" s="94" t="str">
        <f>IF(SPtemplate2!C2231="","",SPtemplate2!C2231)</f>
        <v/>
      </c>
      <c r="D2231" s="94" t="str">
        <f>IF(SPtemplate2!D2231="","", SPtemplate2!D2231)</f>
        <v/>
      </c>
      <c r="E2231" s="94" t="str">
        <f>IF(SPtemplate2!E2231="","",SPtemplate2!E2231)</f>
        <v/>
      </c>
      <c r="F2231" s="94" t="s">
        <v>114</v>
      </c>
      <c r="G2231" s="94" t="str">
        <f>IF(SPtemplate2!C2231="","",SPtemplate2!C2231)</f>
        <v/>
      </c>
    </row>
    <row r="2232" spans="1:7" x14ac:dyDescent="0.25">
      <c r="A2232" s="94" t="str">
        <f>IF(SPtemplate2!A2232="","",SPtemplate2!A2232)</f>
        <v/>
      </c>
      <c r="B2232" s="94" t="str">
        <f>IF(SPtemplate2!G2232="","",SPtemplate2!G2232)</f>
        <v/>
      </c>
      <c r="C2232" s="94" t="str">
        <f>IF(SPtemplate2!C2232="","",SPtemplate2!C2232)</f>
        <v/>
      </c>
      <c r="D2232" s="94" t="str">
        <f>IF(SPtemplate2!D2232="","", SPtemplate2!D2232)</f>
        <v/>
      </c>
      <c r="E2232" s="94" t="str">
        <f>IF(SPtemplate2!E2232="","",SPtemplate2!E2232)</f>
        <v/>
      </c>
      <c r="F2232" s="94" t="s">
        <v>114</v>
      </c>
      <c r="G2232" s="94" t="str">
        <f>IF(SPtemplate2!C2232="","",SPtemplate2!C2232)</f>
        <v/>
      </c>
    </row>
    <row r="2233" spans="1:7" x14ac:dyDescent="0.25">
      <c r="A2233" s="94" t="str">
        <f>IF(SPtemplate2!A2233="","",SPtemplate2!A2233)</f>
        <v/>
      </c>
      <c r="B2233" s="94" t="str">
        <f>IF(SPtemplate2!G2233="","",SPtemplate2!G2233)</f>
        <v/>
      </c>
      <c r="C2233" s="94" t="str">
        <f>IF(SPtemplate2!C2233="","",SPtemplate2!C2233)</f>
        <v/>
      </c>
      <c r="D2233" s="94" t="str">
        <f>IF(SPtemplate2!D2233="","", SPtemplate2!D2233)</f>
        <v/>
      </c>
      <c r="E2233" s="94" t="str">
        <f>IF(SPtemplate2!E2233="","",SPtemplate2!E2233)</f>
        <v/>
      </c>
      <c r="F2233" s="94" t="s">
        <v>114</v>
      </c>
      <c r="G2233" s="94" t="str">
        <f>IF(SPtemplate2!C2233="","",SPtemplate2!C2233)</f>
        <v/>
      </c>
    </row>
    <row r="2234" spans="1:7" x14ac:dyDescent="0.25">
      <c r="A2234" s="94" t="str">
        <f>IF(SPtemplate2!A2234="","",SPtemplate2!A2234)</f>
        <v/>
      </c>
      <c r="B2234" s="94" t="str">
        <f>IF(SPtemplate2!G2234="","",SPtemplate2!G2234)</f>
        <v/>
      </c>
      <c r="C2234" s="94" t="str">
        <f>IF(SPtemplate2!C2234="","",SPtemplate2!C2234)</f>
        <v/>
      </c>
      <c r="D2234" s="94" t="str">
        <f>IF(SPtemplate2!D2234="","", SPtemplate2!D2234)</f>
        <v/>
      </c>
      <c r="E2234" s="94" t="str">
        <f>IF(SPtemplate2!E2234="","",SPtemplate2!E2234)</f>
        <v/>
      </c>
      <c r="F2234" s="94" t="s">
        <v>114</v>
      </c>
      <c r="G2234" s="94" t="str">
        <f>IF(SPtemplate2!C2234="","",SPtemplate2!C2234)</f>
        <v/>
      </c>
    </row>
    <row r="2235" spans="1:7" x14ac:dyDescent="0.25">
      <c r="A2235" s="94" t="str">
        <f>IF(SPtemplate2!A2235="","",SPtemplate2!A2235)</f>
        <v/>
      </c>
      <c r="B2235" s="94" t="str">
        <f>IF(SPtemplate2!G2235="","",SPtemplate2!G2235)</f>
        <v/>
      </c>
      <c r="C2235" s="94" t="str">
        <f>IF(SPtemplate2!C2235="","",SPtemplate2!C2235)</f>
        <v/>
      </c>
      <c r="D2235" s="94" t="str">
        <f>IF(SPtemplate2!D2235="","", SPtemplate2!D2235)</f>
        <v/>
      </c>
      <c r="E2235" s="94" t="str">
        <f>IF(SPtemplate2!E2235="","",SPtemplate2!E2235)</f>
        <v/>
      </c>
      <c r="F2235" s="94" t="s">
        <v>114</v>
      </c>
      <c r="G2235" s="94" t="str">
        <f>IF(SPtemplate2!C2235="","",SPtemplate2!C2235)</f>
        <v/>
      </c>
    </row>
    <row r="2236" spans="1:7" x14ac:dyDescent="0.25">
      <c r="A2236" s="94" t="str">
        <f>IF(SPtemplate2!A2236="","",SPtemplate2!A2236)</f>
        <v/>
      </c>
      <c r="B2236" s="94" t="str">
        <f>IF(SPtemplate2!G2236="","",SPtemplate2!G2236)</f>
        <v/>
      </c>
      <c r="C2236" s="94" t="str">
        <f>IF(SPtemplate2!C2236="","",SPtemplate2!C2236)</f>
        <v/>
      </c>
      <c r="D2236" s="94" t="str">
        <f>IF(SPtemplate2!D2236="","", SPtemplate2!D2236)</f>
        <v/>
      </c>
      <c r="E2236" s="94" t="str">
        <f>IF(SPtemplate2!E2236="","",SPtemplate2!E2236)</f>
        <v/>
      </c>
      <c r="F2236" s="94" t="s">
        <v>114</v>
      </c>
      <c r="G2236" s="94" t="str">
        <f>IF(SPtemplate2!C2236="","",SPtemplate2!C2236)</f>
        <v/>
      </c>
    </row>
    <row r="2237" spans="1:7" x14ac:dyDescent="0.25">
      <c r="A2237" s="94" t="str">
        <f>IF(SPtemplate2!A2237="","",SPtemplate2!A2237)</f>
        <v/>
      </c>
      <c r="B2237" s="94" t="str">
        <f>IF(SPtemplate2!G2237="","",SPtemplate2!G2237)</f>
        <v/>
      </c>
      <c r="C2237" s="94" t="str">
        <f>IF(SPtemplate2!C2237="","",SPtemplate2!C2237)</f>
        <v/>
      </c>
      <c r="D2237" s="94" t="str">
        <f>IF(SPtemplate2!D2237="","", SPtemplate2!D2237)</f>
        <v/>
      </c>
      <c r="E2237" s="94" t="str">
        <f>IF(SPtemplate2!E2237="","",SPtemplate2!E2237)</f>
        <v/>
      </c>
      <c r="F2237" s="94" t="s">
        <v>114</v>
      </c>
      <c r="G2237" s="94" t="str">
        <f>IF(SPtemplate2!C2237="","",SPtemplate2!C2237)</f>
        <v/>
      </c>
    </row>
    <row r="2238" spans="1:7" x14ac:dyDescent="0.25">
      <c r="A2238" s="94" t="str">
        <f>IF(SPtemplate2!A2238="","",SPtemplate2!A2238)</f>
        <v/>
      </c>
      <c r="B2238" s="94" t="str">
        <f>IF(SPtemplate2!G2238="","",SPtemplate2!G2238)</f>
        <v/>
      </c>
      <c r="C2238" s="94" t="str">
        <f>IF(SPtemplate2!C2238="","",SPtemplate2!C2238)</f>
        <v/>
      </c>
      <c r="D2238" s="94" t="str">
        <f>IF(SPtemplate2!D2238="","", SPtemplate2!D2238)</f>
        <v/>
      </c>
      <c r="E2238" s="94" t="str">
        <f>IF(SPtemplate2!E2238="","",SPtemplate2!E2238)</f>
        <v/>
      </c>
      <c r="F2238" s="94" t="s">
        <v>114</v>
      </c>
      <c r="G2238" s="94" t="str">
        <f>IF(SPtemplate2!C2238="","",SPtemplate2!C2238)</f>
        <v/>
      </c>
    </row>
    <row r="2239" spans="1:7" x14ac:dyDescent="0.25">
      <c r="A2239" s="94" t="str">
        <f>IF(SPtemplate2!A2239="","",SPtemplate2!A2239)</f>
        <v/>
      </c>
      <c r="B2239" s="94" t="str">
        <f>IF(SPtemplate2!G2239="","",SPtemplate2!G2239)</f>
        <v/>
      </c>
      <c r="C2239" s="94" t="str">
        <f>IF(SPtemplate2!C2239="","",SPtemplate2!C2239)</f>
        <v/>
      </c>
      <c r="D2239" s="94" t="str">
        <f>IF(SPtemplate2!D2239="","", SPtemplate2!D2239)</f>
        <v/>
      </c>
      <c r="E2239" s="94" t="str">
        <f>IF(SPtemplate2!E2239="","",SPtemplate2!E2239)</f>
        <v/>
      </c>
      <c r="F2239" s="94" t="s">
        <v>114</v>
      </c>
      <c r="G2239" s="94" t="str">
        <f>IF(SPtemplate2!C2239="","",SPtemplate2!C2239)</f>
        <v/>
      </c>
    </row>
    <row r="2240" spans="1:7" x14ac:dyDescent="0.25">
      <c r="A2240" s="94" t="str">
        <f>IF(SPtemplate2!A2240="","",SPtemplate2!A2240)</f>
        <v/>
      </c>
      <c r="B2240" s="94" t="str">
        <f>IF(SPtemplate2!G2240="","",SPtemplate2!G2240)</f>
        <v/>
      </c>
      <c r="C2240" s="94" t="str">
        <f>IF(SPtemplate2!C2240="","",SPtemplate2!C2240)</f>
        <v/>
      </c>
      <c r="D2240" s="94" t="str">
        <f>IF(SPtemplate2!D2240="","", SPtemplate2!D2240)</f>
        <v/>
      </c>
      <c r="E2240" s="94" t="str">
        <f>IF(SPtemplate2!E2240="","",SPtemplate2!E2240)</f>
        <v/>
      </c>
      <c r="F2240" s="94" t="s">
        <v>114</v>
      </c>
      <c r="G2240" s="94" t="str">
        <f>IF(SPtemplate2!C2240="","",SPtemplate2!C2240)</f>
        <v/>
      </c>
    </row>
    <row r="2241" spans="1:7" x14ac:dyDescent="0.25">
      <c r="A2241" s="94" t="str">
        <f>IF(SPtemplate2!A2241="","",SPtemplate2!A2241)</f>
        <v/>
      </c>
      <c r="B2241" s="94" t="str">
        <f>IF(SPtemplate2!G2241="","",SPtemplate2!G2241)</f>
        <v/>
      </c>
      <c r="C2241" s="94" t="str">
        <f>IF(SPtemplate2!C2241="","",SPtemplate2!C2241)</f>
        <v/>
      </c>
      <c r="D2241" s="94" t="str">
        <f>IF(SPtemplate2!D2241="","", SPtemplate2!D2241)</f>
        <v/>
      </c>
      <c r="E2241" s="94" t="str">
        <f>IF(SPtemplate2!E2241="","",SPtemplate2!E2241)</f>
        <v/>
      </c>
      <c r="F2241" s="94" t="s">
        <v>114</v>
      </c>
      <c r="G2241" s="94" t="str">
        <f>IF(SPtemplate2!C2241="","",SPtemplate2!C2241)</f>
        <v/>
      </c>
    </row>
    <row r="2242" spans="1:7" x14ac:dyDescent="0.25">
      <c r="A2242" s="94" t="str">
        <f>IF(SPtemplate2!A2242="","",SPtemplate2!A2242)</f>
        <v/>
      </c>
      <c r="B2242" s="94" t="str">
        <f>IF(SPtemplate2!G2242="","",SPtemplate2!G2242)</f>
        <v/>
      </c>
      <c r="C2242" s="94" t="str">
        <f>IF(SPtemplate2!C2242="","",SPtemplate2!C2242)</f>
        <v/>
      </c>
      <c r="D2242" s="94" t="str">
        <f>IF(SPtemplate2!D2242="","", SPtemplate2!D2242)</f>
        <v/>
      </c>
      <c r="E2242" s="94" t="str">
        <f>IF(SPtemplate2!E2242="","",SPtemplate2!E2242)</f>
        <v/>
      </c>
      <c r="F2242" s="94" t="s">
        <v>114</v>
      </c>
      <c r="G2242" s="94" t="str">
        <f>IF(SPtemplate2!C2242="","",SPtemplate2!C2242)</f>
        <v/>
      </c>
    </row>
    <row r="2243" spans="1:7" x14ac:dyDescent="0.25">
      <c r="A2243" s="94" t="str">
        <f>IF(SPtemplate2!A2243="","",SPtemplate2!A2243)</f>
        <v/>
      </c>
      <c r="B2243" s="94" t="str">
        <f>IF(SPtemplate2!G2243="","",SPtemplate2!G2243)</f>
        <v/>
      </c>
      <c r="C2243" s="94" t="str">
        <f>IF(SPtemplate2!C2243="","",SPtemplate2!C2243)</f>
        <v/>
      </c>
      <c r="D2243" s="94" t="str">
        <f>IF(SPtemplate2!D2243="","", SPtemplate2!D2243)</f>
        <v/>
      </c>
      <c r="E2243" s="94" t="str">
        <f>IF(SPtemplate2!E2243="","",SPtemplate2!E2243)</f>
        <v/>
      </c>
      <c r="F2243" s="94" t="s">
        <v>114</v>
      </c>
      <c r="G2243" s="94" t="str">
        <f>IF(SPtemplate2!C2243="","",SPtemplate2!C2243)</f>
        <v/>
      </c>
    </row>
    <row r="2244" spans="1:7" x14ac:dyDescent="0.25">
      <c r="A2244" s="94" t="str">
        <f>IF(SPtemplate2!A2244="","",SPtemplate2!A2244)</f>
        <v/>
      </c>
      <c r="B2244" s="94" t="str">
        <f>IF(SPtemplate2!G2244="","",SPtemplate2!G2244)</f>
        <v/>
      </c>
      <c r="C2244" s="94" t="str">
        <f>IF(SPtemplate2!C2244="","",SPtemplate2!C2244)</f>
        <v/>
      </c>
      <c r="D2244" s="94" t="str">
        <f>IF(SPtemplate2!D2244="","", SPtemplate2!D2244)</f>
        <v/>
      </c>
      <c r="E2244" s="94" t="str">
        <f>IF(SPtemplate2!E2244="","",SPtemplate2!E2244)</f>
        <v/>
      </c>
      <c r="F2244" s="94" t="s">
        <v>114</v>
      </c>
      <c r="G2244" s="94" t="str">
        <f>IF(SPtemplate2!C2244="","",SPtemplate2!C2244)</f>
        <v/>
      </c>
    </row>
    <row r="2245" spans="1:7" x14ac:dyDescent="0.25">
      <c r="A2245" s="94" t="str">
        <f>IF(SPtemplate2!A2245="","",SPtemplate2!A2245)</f>
        <v/>
      </c>
      <c r="B2245" s="94" t="str">
        <f>IF(SPtemplate2!G2245="","",SPtemplate2!G2245)</f>
        <v/>
      </c>
      <c r="C2245" s="94" t="str">
        <f>IF(SPtemplate2!C2245="","",SPtemplate2!C2245)</f>
        <v/>
      </c>
      <c r="D2245" s="94" t="str">
        <f>IF(SPtemplate2!D2245="","", SPtemplate2!D2245)</f>
        <v/>
      </c>
      <c r="E2245" s="94" t="str">
        <f>IF(SPtemplate2!E2245="","",SPtemplate2!E2245)</f>
        <v/>
      </c>
      <c r="F2245" s="94" t="s">
        <v>114</v>
      </c>
      <c r="G2245" s="94" t="str">
        <f>IF(SPtemplate2!C2245="","",SPtemplate2!C2245)</f>
        <v/>
      </c>
    </row>
    <row r="2246" spans="1:7" x14ac:dyDescent="0.25">
      <c r="A2246" s="94" t="str">
        <f>IF(SPtemplate2!A2246="","",SPtemplate2!A2246)</f>
        <v/>
      </c>
      <c r="B2246" s="94" t="str">
        <f>IF(SPtemplate2!G2246="","",SPtemplate2!G2246)</f>
        <v/>
      </c>
      <c r="C2246" s="94" t="str">
        <f>IF(SPtemplate2!C2246="","",SPtemplate2!C2246)</f>
        <v/>
      </c>
      <c r="D2246" s="94" t="str">
        <f>IF(SPtemplate2!D2246="","", SPtemplate2!D2246)</f>
        <v/>
      </c>
      <c r="E2246" s="94" t="str">
        <f>IF(SPtemplate2!E2246="","",SPtemplate2!E2246)</f>
        <v/>
      </c>
      <c r="F2246" s="94" t="s">
        <v>114</v>
      </c>
      <c r="G2246" s="94" t="str">
        <f>IF(SPtemplate2!C2246="","",SPtemplate2!C2246)</f>
        <v/>
      </c>
    </row>
    <row r="2247" spans="1:7" x14ac:dyDescent="0.25">
      <c r="A2247" s="94" t="str">
        <f>IF(SPtemplate2!A2247="","",SPtemplate2!A2247)</f>
        <v/>
      </c>
      <c r="B2247" s="94" t="str">
        <f>IF(SPtemplate2!G2247="","",SPtemplate2!G2247)</f>
        <v/>
      </c>
      <c r="C2247" s="94" t="str">
        <f>IF(SPtemplate2!C2247="","",SPtemplate2!C2247)</f>
        <v/>
      </c>
      <c r="D2247" s="94" t="str">
        <f>IF(SPtemplate2!D2247="","", SPtemplate2!D2247)</f>
        <v/>
      </c>
      <c r="E2247" s="94" t="str">
        <f>IF(SPtemplate2!E2247="","",SPtemplate2!E2247)</f>
        <v/>
      </c>
      <c r="F2247" s="94" t="s">
        <v>114</v>
      </c>
      <c r="G2247" s="94" t="str">
        <f>IF(SPtemplate2!C2247="","",SPtemplate2!C2247)</f>
        <v/>
      </c>
    </row>
    <row r="2248" spans="1:7" x14ac:dyDescent="0.25">
      <c r="A2248" s="94" t="str">
        <f>IF(SPtemplate2!A2248="","",SPtemplate2!A2248)</f>
        <v/>
      </c>
      <c r="B2248" s="94" t="str">
        <f>IF(SPtemplate2!G2248="","",SPtemplate2!G2248)</f>
        <v/>
      </c>
      <c r="C2248" s="94" t="str">
        <f>IF(SPtemplate2!C2248="","",SPtemplate2!C2248)</f>
        <v/>
      </c>
      <c r="D2248" s="94" t="str">
        <f>IF(SPtemplate2!D2248="","", SPtemplate2!D2248)</f>
        <v/>
      </c>
      <c r="E2248" s="94" t="str">
        <f>IF(SPtemplate2!E2248="","",SPtemplate2!E2248)</f>
        <v/>
      </c>
      <c r="F2248" s="94" t="s">
        <v>114</v>
      </c>
      <c r="G2248" s="94" t="str">
        <f>IF(SPtemplate2!C2248="","",SPtemplate2!C2248)</f>
        <v/>
      </c>
    </row>
    <row r="2249" spans="1:7" x14ac:dyDescent="0.25">
      <c r="A2249" s="94" t="str">
        <f>IF(SPtemplate2!A2249="","",SPtemplate2!A2249)</f>
        <v/>
      </c>
      <c r="B2249" s="94" t="str">
        <f>IF(SPtemplate2!G2249="","",SPtemplate2!G2249)</f>
        <v/>
      </c>
      <c r="C2249" s="94" t="str">
        <f>IF(SPtemplate2!C2249="","",SPtemplate2!C2249)</f>
        <v/>
      </c>
      <c r="D2249" s="94" t="str">
        <f>IF(SPtemplate2!D2249="","", SPtemplate2!D2249)</f>
        <v/>
      </c>
      <c r="E2249" s="94" t="str">
        <f>IF(SPtemplate2!E2249="","",SPtemplate2!E2249)</f>
        <v/>
      </c>
      <c r="F2249" s="94" t="s">
        <v>114</v>
      </c>
      <c r="G2249" s="94" t="str">
        <f>IF(SPtemplate2!C2249="","",SPtemplate2!C2249)</f>
        <v/>
      </c>
    </row>
    <row r="2250" spans="1:7" x14ac:dyDescent="0.25">
      <c r="A2250" s="94" t="str">
        <f>IF(SPtemplate2!A2250="","",SPtemplate2!A2250)</f>
        <v/>
      </c>
      <c r="B2250" s="94" t="str">
        <f>IF(SPtemplate2!G2250="","",SPtemplate2!G2250)</f>
        <v/>
      </c>
      <c r="C2250" s="94" t="str">
        <f>IF(SPtemplate2!C2250="","",SPtemplate2!C2250)</f>
        <v/>
      </c>
      <c r="D2250" s="94" t="str">
        <f>IF(SPtemplate2!D2250="","", SPtemplate2!D2250)</f>
        <v/>
      </c>
      <c r="E2250" s="94" t="str">
        <f>IF(SPtemplate2!E2250="","",SPtemplate2!E2250)</f>
        <v/>
      </c>
      <c r="F2250" s="94" t="s">
        <v>114</v>
      </c>
      <c r="G2250" s="94" t="str">
        <f>IF(SPtemplate2!C2250="","",SPtemplate2!C2250)</f>
        <v/>
      </c>
    </row>
    <row r="2251" spans="1:7" x14ac:dyDescent="0.25">
      <c r="A2251" s="94" t="str">
        <f>IF(SPtemplate2!A2251="","",SPtemplate2!A2251)</f>
        <v/>
      </c>
      <c r="B2251" s="94" t="str">
        <f>IF(SPtemplate2!G2251="","",SPtemplate2!G2251)</f>
        <v/>
      </c>
      <c r="C2251" s="94" t="str">
        <f>IF(SPtemplate2!C2251="","",SPtemplate2!C2251)</f>
        <v/>
      </c>
      <c r="D2251" s="94" t="str">
        <f>IF(SPtemplate2!D2251="","", SPtemplate2!D2251)</f>
        <v/>
      </c>
      <c r="E2251" s="94" t="str">
        <f>IF(SPtemplate2!E2251="","",SPtemplate2!E2251)</f>
        <v/>
      </c>
      <c r="F2251" s="94" t="s">
        <v>114</v>
      </c>
      <c r="G2251" s="94" t="str">
        <f>IF(SPtemplate2!C2251="","",SPtemplate2!C2251)</f>
        <v/>
      </c>
    </row>
    <row r="2252" spans="1:7" x14ac:dyDescent="0.25">
      <c r="A2252" s="94" t="str">
        <f>IF(SPtemplate2!A2252="","",SPtemplate2!A2252)</f>
        <v/>
      </c>
      <c r="B2252" s="94" t="str">
        <f>IF(SPtemplate2!G2252="","",SPtemplate2!G2252)</f>
        <v/>
      </c>
      <c r="C2252" s="94" t="str">
        <f>IF(SPtemplate2!C2252="","",SPtemplate2!C2252)</f>
        <v/>
      </c>
      <c r="D2252" s="94" t="str">
        <f>IF(SPtemplate2!D2252="","", SPtemplate2!D2252)</f>
        <v/>
      </c>
      <c r="E2252" s="94" t="str">
        <f>IF(SPtemplate2!E2252="","",SPtemplate2!E2252)</f>
        <v/>
      </c>
      <c r="F2252" s="94" t="s">
        <v>114</v>
      </c>
      <c r="G2252" s="94" t="str">
        <f>IF(SPtemplate2!C2252="","",SPtemplate2!C2252)</f>
        <v/>
      </c>
    </row>
    <row r="2253" spans="1:7" x14ac:dyDescent="0.25">
      <c r="A2253" s="94" t="str">
        <f>IF(SPtemplate2!A2253="","",SPtemplate2!A2253)</f>
        <v/>
      </c>
      <c r="B2253" s="94" t="str">
        <f>IF(SPtemplate2!G2253="","",SPtemplate2!G2253)</f>
        <v/>
      </c>
      <c r="C2253" s="94" t="str">
        <f>IF(SPtemplate2!C2253="","",SPtemplate2!C2253)</f>
        <v/>
      </c>
      <c r="D2253" s="94" t="str">
        <f>IF(SPtemplate2!D2253="","", SPtemplate2!D2253)</f>
        <v/>
      </c>
      <c r="E2253" s="94" t="str">
        <f>IF(SPtemplate2!E2253="","",SPtemplate2!E2253)</f>
        <v/>
      </c>
      <c r="F2253" s="94" t="s">
        <v>114</v>
      </c>
      <c r="G2253" s="94" t="str">
        <f>IF(SPtemplate2!C2253="","",SPtemplate2!C2253)</f>
        <v/>
      </c>
    </row>
    <row r="2254" spans="1:7" x14ac:dyDescent="0.25">
      <c r="A2254" s="94" t="str">
        <f>IF(SPtemplate2!A2254="","",SPtemplate2!A2254)</f>
        <v/>
      </c>
      <c r="B2254" s="94" t="str">
        <f>IF(SPtemplate2!G2254="","",SPtemplate2!G2254)</f>
        <v/>
      </c>
      <c r="C2254" s="94" t="str">
        <f>IF(SPtemplate2!C2254="","",SPtemplate2!C2254)</f>
        <v/>
      </c>
      <c r="D2254" s="94" t="str">
        <f>IF(SPtemplate2!D2254="","", SPtemplate2!D2254)</f>
        <v/>
      </c>
      <c r="E2254" s="94" t="str">
        <f>IF(SPtemplate2!E2254="","",SPtemplate2!E2254)</f>
        <v/>
      </c>
      <c r="F2254" s="94" t="s">
        <v>114</v>
      </c>
      <c r="G2254" s="94" t="str">
        <f>IF(SPtemplate2!C2254="","",SPtemplate2!C2254)</f>
        <v/>
      </c>
    </row>
    <row r="2255" spans="1:7" x14ac:dyDescent="0.25">
      <c r="A2255" s="94" t="str">
        <f>IF(SPtemplate2!A2255="","",SPtemplate2!A2255)</f>
        <v/>
      </c>
      <c r="B2255" s="94" t="str">
        <f>IF(SPtemplate2!G2255="","",SPtemplate2!G2255)</f>
        <v/>
      </c>
      <c r="C2255" s="94" t="str">
        <f>IF(SPtemplate2!C2255="","",SPtemplate2!C2255)</f>
        <v/>
      </c>
      <c r="D2255" s="94" t="str">
        <f>IF(SPtemplate2!D2255="","", SPtemplate2!D2255)</f>
        <v/>
      </c>
      <c r="E2255" s="94" t="str">
        <f>IF(SPtemplate2!E2255="","",SPtemplate2!E2255)</f>
        <v/>
      </c>
      <c r="F2255" s="94" t="s">
        <v>114</v>
      </c>
      <c r="G2255" s="94" t="str">
        <f>IF(SPtemplate2!C2255="","",SPtemplate2!C2255)</f>
        <v/>
      </c>
    </row>
    <row r="2256" spans="1:7" x14ac:dyDescent="0.25">
      <c r="A2256" s="94" t="str">
        <f>IF(SPtemplate2!A2256="","",SPtemplate2!A2256)</f>
        <v/>
      </c>
      <c r="B2256" s="94" t="str">
        <f>IF(SPtemplate2!G2256="","",SPtemplate2!G2256)</f>
        <v/>
      </c>
      <c r="C2256" s="94" t="str">
        <f>IF(SPtemplate2!C2256="","",SPtemplate2!C2256)</f>
        <v/>
      </c>
      <c r="D2256" s="94" t="str">
        <f>IF(SPtemplate2!D2256="","", SPtemplate2!D2256)</f>
        <v/>
      </c>
      <c r="E2256" s="94" t="str">
        <f>IF(SPtemplate2!E2256="","",SPtemplate2!E2256)</f>
        <v/>
      </c>
      <c r="F2256" s="94" t="s">
        <v>114</v>
      </c>
      <c r="G2256" s="94" t="str">
        <f>IF(SPtemplate2!C2256="","",SPtemplate2!C2256)</f>
        <v/>
      </c>
    </row>
    <row r="2257" spans="1:7" x14ac:dyDescent="0.25">
      <c r="A2257" s="94" t="str">
        <f>IF(SPtemplate2!A2257="","",SPtemplate2!A2257)</f>
        <v/>
      </c>
      <c r="B2257" s="94" t="str">
        <f>IF(SPtemplate2!G2257="","",SPtemplate2!G2257)</f>
        <v/>
      </c>
      <c r="C2257" s="94" t="str">
        <f>IF(SPtemplate2!C2257="","",SPtemplate2!C2257)</f>
        <v/>
      </c>
      <c r="D2257" s="94" t="str">
        <f>IF(SPtemplate2!D2257="","", SPtemplate2!D2257)</f>
        <v/>
      </c>
      <c r="E2257" s="94" t="str">
        <f>IF(SPtemplate2!E2257="","",SPtemplate2!E2257)</f>
        <v/>
      </c>
      <c r="F2257" s="94" t="s">
        <v>114</v>
      </c>
      <c r="G2257" s="94" t="str">
        <f>IF(SPtemplate2!C2257="","",SPtemplate2!C2257)</f>
        <v/>
      </c>
    </row>
    <row r="2258" spans="1:7" x14ac:dyDescent="0.25">
      <c r="A2258" s="94" t="str">
        <f>IF(SPtemplate2!A2258="","",SPtemplate2!A2258)</f>
        <v/>
      </c>
      <c r="B2258" s="94" t="str">
        <f>IF(SPtemplate2!G2258="","",SPtemplate2!G2258)</f>
        <v/>
      </c>
      <c r="C2258" s="94" t="str">
        <f>IF(SPtemplate2!C2258="","",SPtemplate2!C2258)</f>
        <v/>
      </c>
      <c r="D2258" s="94" t="str">
        <f>IF(SPtemplate2!D2258="","", SPtemplate2!D2258)</f>
        <v/>
      </c>
      <c r="E2258" s="94" t="str">
        <f>IF(SPtemplate2!E2258="","",SPtemplate2!E2258)</f>
        <v/>
      </c>
      <c r="F2258" s="94" t="s">
        <v>114</v>
      </c>
      <c r="G2258" s="94" t="str">
        <f>IF(SPtemplate2!C2258="","",SPtemplate2!C2258)</f>
        <v/>
      </c>
    </row>
    <row r="2259" spans="1:7" x14ac:dyDescent="0.25">
      <c r="A2259" s="94" t="str">
        <f>IF(SPtemplate2!A2259="","",SPtemplate2!A2259)</f>
        <v/>
      </c>
      <c r="B2259" s="94" t="str">
        <f>IF(SPtemplate2!G2259="","",SPtemplate2!G2259)</f>
        <v/>
      </c>
      <c r="C2259" s="94" t="str">
        <f>IF(SPtemplate2!C2259="","",SPtemplate2!C2259)</f>
        <v/>
      </c>
      <c r="D2259" s="94" t="str">
        <f>IF(SPtemplate2!D2259="","", SPtemplate2!D2259)</f>
        <v/>
      </c>
      <c r="E2259" s="94" t="str">
        <f>IF(SPtemplate2!E2259="","",SPtemplate2!E2259)</f>
        <v/>
      </c>
      <c r="F2259" s="94" t="s">
        <v>114</v>
      </c>
      <c r="G2259" s="94" t="str">
        <f>IF(SPtemplate2!C2259="","",SPtemplate2!C2259)</f>
        <v/>
      </c>
    </row>
    <row r="2260" spans="1:7" x14ac:dyDescent="0.25">
      <c r="A2260" s="94" t="str">
        <f>IF(SPtemplate2!A2260="","",SPtemplate2!A2260)</f>
        <v/>
      </c>
      <c r="B2260" s="94" t="str">
        <f>IF(SPtemplate2!G2260="","",SPtemplate2!G2260)</f>
        <v/>
      </c>
      <c r="C2260" s="94" t="str">
        <f>IF(SPtemplate2!C2260="","",SPtemplate2!C2260)</f>
        <v/>
      </c>
      <c r="D2260" s="94" t="str">
        <f>IF(SPtemplate2!D2260="","", SPtemplate2!D2260)</f>
        <v/>
      </c>
      <c r="E2260" s="94" t="str">
        <f>IF(SPtemplate2!E2260="","",SPtemplate2!E2260)</f>
        <v/>
      </c>
      <c r="F2260" s="94" t="s">
        <v>114</v>
      </c>
      <c r="G2260" s="94" t="str">
        <f>IF(SPtemplate2!C2260="","",SPtemplate2!C2260)</f>
        <v/>
      </c>
    </row>
    <row r="2261" spans="1:7" x14ac:dyDescent="0.25">
      <c r="A2261" s="94" t="str">
        <f>IF(SPtemplate2!A2261="","",SPtemplate2!A2261)</f>
        <v/>
      </c>
      <c r="B2261" s="94" t="str">
        <f>IF(SPtemplate2!G2261="","",SPtemplate2!G2261)</f>
        <v/>
      </c>
      <c r="C2261" s="94" t="str">
        <f>IF(SPtemplate2!C2261="","",SPtemplate2!C2261)</f>
        <v/>
      </c>
      <c r="D2261" s="94" t="str">
        <f>IF(SPtemplate2!D2261="","", SPtemplate2!D2261)</f>
        <v/>
      </c>
      <c r="E2261" s="94" t="str">
        <f>IF(SPtemplate2!E2261="","",SPtemplate2!E2261)</f>
        <v/>
      </c>
      <c r="F2261" s="94" t="s">
        <v>114</v>
      </c>
      <c r="G2261" s="94" t="str">
        <f>IF(SPtemplate2!C2261="","",SPtemplate2!C2261)</f>
        <v/>
      </c>
    </row>
    <row r="2262" spans="1:7" x14ac:dyDescent="0.25">
      <c r="A2262" s="94" t="str">
        <f>IF(SPtemplate2!A2262="","",SPtemplate2!A2262)</f>
        <v/>
      </c>
      <c r="B2262" s="94" t="str">
        <f>IF(SPtemplate2!G2262="","",SPtemplate2!G2262)</f>
        <v/>
      </c>
      <c r="C2262" s="94" t="str">
        <f>IF(SPtemplate2!C2262="","",SPtemplate2!C2262)</f>
        <v/>
      </c>
      <c r="D2262" s="94" t="str">
        <f>IF(SPtemplate2!D2262="","", SPtemplate2!D2262)</f>
        <v/>
      </c>
      <c r="E2262" s="94" t="str">
        <f>IF(SPtemplate2!E2262="","",SPtemplate2!E2262)</f>
        <v/>
      </c>
      <c r="F2262" s="94" t="s">
        <v>114</v>
      </c>
      <c r="G2262" s="94" t="str">
        <f>IF(SPtemplate2!C2262="","",SPtemplate2!C2262)</f>
        <v/>
      </c>
    </row>
    <row r="2263" spans="1:7" x14ac:dyDescent="0.25">
      <c r="A2263" s="94" t="str">
        <f>IF(SPtemplate2!A2263="","",SPtemplate2!A2263)</f>
        <v/>
      </c>
      <c r="B2263" s="94" t="str">
        <f>IF(SPtemplate2!G2263="","",SPtemplate2!G2263)</f>
        <v/>
      </c>
      <c r="C2263" s="94" t="str">
        <f>IF(SPtemplate2!C2263="","",SPtemplate2!C2263)</f>
        <v/>
      </c>
      <c r="D2263" s="94" t="str">
        <f>IF(SPtemplate2!D2263="","", SPtemplate2!D2263)</f>
        <v/>
      </c>
      <c r="E2263" s="94" t="str">
        <f>IF(SPtemplate2!E2263="","",SPtemplate2!E2263)</f>
        <v/>
      </c>
      <c r="F2263" s="94" t="s">
        <v>114</v>
      </c>
      <c r="G2263" s="94" t="str">
        <f>IF(SPtemplate2!C2263="","",SPtemplate2!C2263)</f>
        <v/>
      </c>
    </row>
    <row r="2264" spans="1:7" x14ac:dyDescent="0.25">
      <c r="A2264" s="94" t="str">
        <f>IF(SPtemplate2!A2264="","",SPtemplate2!A2264)</f>
        <v/>
      </c>
      <c r="B2264" s="94" t="str">
        <f>IF(SPtemplate2!G2264="","",SPtemplate2!G2264)</f>
        <v/>
      </c>
      <c r="C2264" s="94" t="str">
        <f>IF(SPtemplate2!C2264="","",SPtemplate2!C2264)</f>
        <v/>
      </c>
      <c r="D2264" s="94" t="str">
        <f>IF(SPtemplate2!D2264="","", SPtemplate2!D2264)</f>
        <v/>
      </c>
      <c r="E2264" s="94" t="str">
        <f>IF(SPtemplate2!E2264="","",SPtemplate2!E2264)</f>
        <v/>
      </c>
      <c r="F2264" s="94" t="s">
        <v>114</v>
      </c>
      <c r="G2264" s="94" t="str">
        <f>IF(SPtemplate2!C2264="","",SPtemplate2!C2264)</f>
        <v/>
      </c>
    </row>
    <row r="2265" spans="1:7" x14ac:dyDescent="0.25">
      <c r="A2265" s="94" t="str">
        <f>IF(SPtemplate2!A2265="","",SPtemplate2!A2265)</f>
        <v/>
      </c>
      <c r="B2265" s="94" t="str">
        <f>IF(SPtemplate2!G2265="","",SPtemplate2!G2265)</f>
        <v/>
      </c>
      <c r="C2265" s="94" t="str">
        <f>IF(SPtemplate2!C2265="","",SPtemplate2!C2265)</f>
        <v/>
      </c>
      <c r="D2265" s="94" t="str">
        <f>IF(SPtemplate2!D2265="","", SPtemplate2!D2265)</f>
        <v/>
      </c>
      <c r="E2265" s="94" t="str">
        <f>IF(SPtemplate2!E2265="","",SPtemplate2!E2265)</f>
        <v/>
      </c>
      <c r="F2265" s="94" t="s">
        <v>114</v>
      </c>
      <c r="G2265" s="94" t="str">
        <f>IF(SPtemplate2!C2265="","",SPtemplate2!C2265)</f>
        <v/>
      </c>
    </row>
    <row r="2266" spans="1:7" x14ac:dyDescent="0.25">
      <c r="A2266" s="94" t="str">
        <f>IF(SPtemplate2!A2266="","",SPtemplate2!A2266)</f>
        <v/>
      </c>
      <c r="B2266" s="94" t="str">
        <f>IF(SPtemplate2!G2266="","",SPtemplate2!G2266)</f>
        <v/>
      </c>
      <c r="C2266" s="94" t="str">
        <f>IF(SPtemplate2!C2266="","",SPtemplate2!C2266)</f>
        <v/>
      </c>
      <c r="D2266" s="94" t="str">
        <f>IF(SPtemplate2!D2266="","", SPtemplate2!D2266)</f>
        <v/>
      </c>
      <c r="E2266" s="94" t="str">
        <f>IF(SPtemplate2!E2266="","",SPtemplate2!E2266)</f>
        <v/>
      </c>
      <c r="F2266" s="94" t="s">
        <v>114</v>
      </c>
      <c r="G2266" s="94" t="str">
        <f>IF(SPtemplate2!C2266="","",SPtemplate2!C2266)</f>
        <v/>
      </c>
    </row>
    <row r="2267" spans="1:7" x14ac:dyDescent="0.25">
      <c r="A2267" s="94" t="str">
        <f>IF(SPtemplate2!A2267="","",SPtemplate2!A2267)</f>
        <v/>
      </c>
      <c r="B2267" s="94" t="str">
        <f>IF(SPtemplate2!G2267="","",SPtemplate2!G2267)</f>
        <v/>
      </c>
      <c r="C2267" s="94" t="str">
        <f>IF(SPtemplate2!C2267="","",SPtemplate2!C2267)</f>
        <v/>
      </c>
      <c r="D2267" s="94" t="str">
        <f>IF(SPtemplate2!D2267="","", SPtemplate2!D2267)</f>
        <v/>
      </c>
      <c r="E2267" s="94" t="str">
        <f>IF(SPtemplate2!E2267="","",SPtemplate2!E2267)</f>
        <v/>
      </c>
      <c r="F2267" s="94" t="s">
        <v>114</v>
      </c>
      <c r="G2267" s="94" t="str">
        <f>IF(SPtemplate2!C2267="","",SPtemplate2!C2267)</f>
        <v/>
      </c>
    </row>
    <row r="2268" spans="1:7" x14ac:dyDescent="0.25">
      <c r="A2268" s="94" t="str">
        <f>IF(SPtemplate2!A2268="","",SPtemplate2!A2268)</f>
        <v/>
      </c>
      <c r="B2268" s="94" t="str">
        <f>IF(SPtemplate2!G2268="","",SPtemplate2!G2268)</f>
        <v/>
      </c>
      <c r="C2268" s="94" t="str">
        <f>IF(SPtemplate2!C2268="","",SPtemplate2!C2268)</f>
        <v/>
      </c>
      <c r="D2268" s="94" t="str">
        <f>IF(SPtemplate2!D2268="","", SPtemplate2!D2268)</f>
        <v/>
      </c>
      <c r="E2268" s="94" t="str">
        <f>IF(SPtemplate2!E2268="","",SPtemplate2!E2268)</f>
        <v/>
      </c>
      <c r="F2268" s="94" t="s">
        <v>114</v>
      </c>
      <c r="G2268" s="94" t="str">
        <f>IF(SPtemplate2!C2268="","",SPtemplate2!C2268)</f>
        <v/>
      </c>
    </row>
    <row r="2269" spans="1:7" x14ac:dyDescent="0.25">
      <c r="A2269" s="94" t="str">
        <f>IF(SPtemplate2!A2269="","",SPtemplate2!A2269)</f>
        <v/>
      </c>
      <c r="B2269" s="94" t="str">
        <f>IF(SPtemplate2!G2269="","",SPtemplate2!G2269)</f>
        <v/>
      </c>
      <c r="C2269" s="94" t="str">
        <f>IF(SPtemplate2!C2269="","",SPtemplate2!C2269)</f>
        <v/>
      </c>
      <c r="D2269" s="94" t="str">
        <f>IF(SPtemplate2!D2269="","", SPtemplate2!D2269)</f>
        <v/>
      </c>
      <c r="E2269" s="94" t="str">
        <f>IF(SPtemplate2!E2269="","",SPtemplate2!E2269)</f>
        <v/>
      </c>
      <c r="F2269" s="94" t="s">
        <v>114</v>
      </c>
      <c r="G2269" s="94" t="str">
        <f>IF(SPtemplate2!C2269="","",SPtemplate2!C2269)</f>
        <v/>
      </c>
    </row>
    <row r="2270" spans="1:7" x14ac:dyDescent="0.25">
      <c r="A2270" s="94" t="str">
        <f>IF(SPtemplate2!A2270="","",SPtemplate2!A2270)</f>
        <v/>
      </c>
      <c r="B2270" s="94" t="str">
        <f>IF(SPtemplate2!G2270="","",SPtemplate2!G2270)</f>
        <v/>
      </c>
      <c r="C2270" s="94" t="str">
        <f>IF(SPtemplate2!C2270="","",SPtemplate2!C2270)</f>
        <v/>
      </c>
      <c r="D2270" s="94" t="str">
        <f>IF(SPtemplate2!D2270="","", SPtemplate2!D2270)</f>
        <v/>
      </c>
      <c r="E2270" s="94" t="str">
        <f>IF(SPtemplate2!E2270="","",SPtemplate2!E2270)</f>
        <v/>
      </c>
      <c r="F2270" s="94" t="s">
        <v>114</v>
      </c>
      <c r="G2270" s="94" t="str">
        <f>IF(SPtemplate2!C2270="","",SPtemplate2!C2270)</f>
        <v/>
      </c>
    </row>
    <row r="2271" spans="1:7" x14ac:dyDescent="0.25">
      <c r="A2271" s="94" t="str">
        <f>IF(SPtemplate2!A2271="","",SPtemplate2!A2271)</f>
        <v/>
      </c>
      <c r="B2271" s="94" t="str">
        <f>IF(SPtemplate2!G2271="","",SPtemplate2!G2271)</f>
        <v/>
      </c>
      <c r="C2271" s="94" t="str">
        <f>IF(SPtemplate2!C2271="","",SPtemplate2!C2271)</f>
        <v/>
      </c>
      <c r="D2271" s="94" t="str">
        <f>IF(SPtemplate2!D2271="","", SPtemplate2!D2271)</f>
        <v/>
      </c>
      <c r="E2271" s="94" t="str">
        <f>IF(SPtemplate2!E2271="","",SPtemplate2!E2271)</f>
        <v/>
      </c>
      <c r="F2271" s="94" t="s">
        <v>114</v>
      </c>
      <c r="G2271" s="94" t="str">
        <f>IF(SPtemplate2!C2271="","",SPtemplate2!C2271)</f>
        <v/>
      </c>
    </row>
    <row r="2272" spans="1:7" x14ac:dyDescent="0.25">
      <c r="A2272" s="94" t="str">
        <f>IF(SPtemplate2!A2272="","",SPtemplate2!A2272)</f>
        <v/>
      </c>
      <c r="B2272" s="94" t="str">
        <f>IF(SPtemplate2!G2272="","",SPtemplate2!G2272)</f>
        <v/>
      </c>
      <c r="C2272" s="94" t="str">
        <f>IF(SPtemplate2!C2272="","",SPtemplate2!C2272)</f>
        <v/>
      </c>
      <c r="D2272" s="94" t="str">
        <f>IF(SPtemplate2!D2272="","", SPtemplate2!D2272)</f>
        <v/>
      </c>
      <c r="E2272" s="94" t="str">
        <f>IF(SPtemplate2!E2272="","",SPtemplate2!E2272)</f>
        <v/>
      </c>
      <c r="F2272" s="94" t="s">
        <v>114</v>
      </c>
      <c r="G2272" s="94" t="str">
        <f>IF(SPtemplate2!C2272="","",SPtemplate2!C2272)</f>
        <v/>
      </c>
    </row>
    <row r="2273" spans="1:7" x14ac:dyDescent="0.25">
      <c r="A2273" s="94" t="str">
        <f>IF(SPtemplate2!A2273="","",SPtemplate2!A2273)</f>
        <v/>
      </c>
      <c r="B2273" s="94" t="str">
        <f>IF(SPtemplate2!G2273="","",SPtemplate2!G2273)</f>
        <v/>
      </c>
      <c r="C2273" s="94" t="str">
        <f>IF(SPtemplate2!C2273="","",SPtemplate2!C2273)</f>
        <v/>
      </c>
      <c r="D2273" s="94" t="str">
        <f>IF(SPtemplate2!D2273="","", SPtemplate2!D2273)</f>
        <v/>
      </c>
      <c r="E2273" s="94" t="str">
        <f>IF(SPtemplate2!E2273="","",SPtemplate2!E2273)</f>
        <v/>
      </c>
      <c r="F2273" s="94" t="s">
        <v>114</v>
      </c>
      <c r="G2273" s="94" t="str">
        <f>IF(SPtemplate2!C2273="","",SPtemplate2!C2273)</f>
        <v/>
      </c>
    </row>
    <row r="2274" spans="1:7" x14ac:dyDescent="0.25">
      <c r="A2274" s="94" t="str">
        <f>IF(SPtemplate2!A2274="","",SPtemplate2!A2274)</f>
        <v/>
      </c>
      <c r="B2274" s="94" t="str">
        <f>IF(SPtemplate2!G2274="","",SPtemplate2!G2274)</f>
        <v/>
      </c>
      <c r="C2274" s="94" t="str">
        <f>IF(SPtemplate2!C2274="","",SPtemplate2!C2274)</f>
        <v/>
      </c>
      <c r="D2274" s="94" t="str">
        <f>IF(SPtemplate2!D2274="","", SPtemplate2!D2274)</f>
        <v/>
      </c>
      <c r="E2274" s="94" t="str">
        <f>IF(SPtemplate2!E2274="","",SPtemplate2!E2274)</f>
        <v/>
      </c>
      <c r="F2274" s="94" t="s">
        <v>114</v>
      </c>
      <c r="G2274" s="94" t="str">
        <f>IF(SPtemplate2!C2274="","",SPtemplate2!C2274)</f>
        <v/>
      </c>
    </row>
    <row r="2275" spans="1:7" x14ac:dyDescent="0.25">
      <c r="A2275" s="94" t="str">
        <f>IF(SPtemplate2!A2275="","",SPtemplate2!A2275)</f>
        <v/>
      </c>
      <c r="B2275" s="94" t="str">
        <f>IF(SPtemplate2!G2275="","",SPtemplate2!G2275)</f>
        <v/>
      </c>
      <c r="C2275" s="94" t="str">
        <f>IF(SPtemplate2!C2275="","",SPtemplate2!C2275)</f>
        <v/>
      </c>
      <c r="D2275" s="94" t="str">
        <f>IF(SPtemplate2!D2275="","", SPtemplate2!D2275)</f>
        <v/>
      </c>
      <c r="E2275" s="94" t="str">
        <f>IF(SPtemplate2!E2275="","",SPtemplate2!E2275)</f>
        <v/>
      </c>
      <c r="F2275" s="94" t="s">
        <v>114</v>
      </c>
      <c r="G2275" s="94" t="str">
        <f>IF(SPtemplate2!C2275="","",SPtemplate2!C2275)</f>
        <v/>
      </c>
    </row>
    <row r="2276" spans="1:7" x14ac:dyDescent="0.25">
      <c r="A2276" s="94" t="str">
        <f>IF(SPtemplate2!A2276="","",SPtemplate2!A2276)</f>
        <v/>
      </c>
      <c r="B2276" s="94" t="str">
        <f>IF(SPtemplate2!G2276="","",SPtemplate2!G2276)</f>
        <v/>
      </c>
      <c r="C2276" s="94" t="str">
        <f>IF(SPtemplate2!C2276="","",SPtemplate2!C2276)</f>
        <v/>
      </c>
      <c r="D2276" s="94" t="str">
        <f>IF(SPtemplate2!D2276="","", SPtemplate2!D2276)</f>
        <v/>
      </c>
      <c r="E2276" s="94" t="str">
        <f>IF(SPtemplate2!E2276="","",SPtemplate2!E2276)</f>
        <v/>
      </c>
      <c r="F2276" s="94" t="s">
        <v>114</v>
      </c>
      <c r="G2276" s="94" t="str">
        <f>IF(SPtemplate2!C2276="","",SPtemplate2!C2276)</f>
        <v/>
      </c>
    </row>
    <row r="2277" spans="1:7" x14ac:dyDescent="0.25">
      <c r="A2277" s="94" t="str">
        <f>IF(SPtemplate2!A2277="","",SPtemplate2!A2277)</f>
        <v/>
      </c>
      <c r="B2277" s="94" t="str">
        <f>IF(SPtemplate2!G2277="","",SPtemplate2!G2277)</f>
        <v/>
      </c>
      <c r="C2277" s="94" t="str">
        <f>IF(SPtemplate2!C2277="","",SPtemplate2!C2277)</f>
        <v/>
      </c>
      <c r="D2277" s="94" t="str">
        <f>IF(SPtemplate2!D2277="","", SPtemplate2!D2277)</f>
        <v/>
      </c>
      <c r="E2277" s="94" t="str">
        <f>IF(SPtemplate2!E2277="","",SPtemplate2!E2277)</f>
        <v/>
      </c>
      <c r="F2277" s="94" t="s">
        <v>114</v>
      </c>
      <c r="G2277" s="94" t="str">
        <f>IF(SPtemplate2!C2277="","",SPtemplate2!C2277)</f>
        <v/>
      </c>
    </row>
    <row r="2278" spans="1:7" x14ac:dyDescent="0.25">
      <c r="A2278" s="94" t="str">
        <f>IF(SPtemplate2!A2278="","",SPtemplate2!A2278)</f>
        <v/>
      </c>
      <c r="B2278" s="94" t="str">
        <f>IF(SPtemplate2!G2278="","",SPtemplate2!G2278)</f>
        <v/>
      </c>
      <c r="C2278" s="94" t="str">
        <f>IF(SPtemplate2!C2278="","",SPtemplate2!C2278)</f>
        <v/>
      </c>
      <c r="D2278" s="94" t="str">
        <f>IF(SPtemplate2!D2278="","", SPtemplate2!D2278)</f>
        <v/>
      </c>
      <c r="E2278" s="94" t="str">
        <f>IF(SPtemplate2!E2278="","",SPtemplate2!E2278)</f>
        <v/>
      </c>
      <c r="F2278" s="94" t="s">
        <v>114</v>
      </c>
      <c r="G2278" s="94" t="str">
        <f>IF(SPtemplate2!C2278="","",SPtemplate2!C2278)</f>
        <v/>
      </c>
    </row>
    <row r="2279" spans="1:7" x14ac:dyDescent="0.25">
      <c r="A2279" s="94" t="str">
        <f>IF(SPtemplate2!A2279="","",SPtemplate2!A2279)</f>
        <v/>
      </c>
      <c r="B2279" s="94" t="str">
        <f>IF(SPtemplate2!G2279="","",SPtemplate2!G2279)</f>
        <v/>
      </c>
      <c r="C2279" s="94" t="str">
        <f>IF(SPtemplate2!C2279="","",SPtemplate2!C2279)</f>
        <v/>
      </c>
      <c r="D2279" s="94" t="str">
        <f>IF(SPtemplate2!D2279="","", SPtemplate2!D2279)</f>
        <v/>
      </c>
      <c r="E2279" s="94" t="str">
        <f>IF(SPtemplate2!E2279="","",SPtemplate2!E2279)</f>
        <v/>
      </c>
      <c r="F2279" s="94" t="s">
        <v>114</v>
      </c>
      <c r="G2279" s="94" t="str">
        <f>IF(SPtemplate2!C2279="","",SPtemplate2!C2279)</f>
        <v/>
      </c>
    </row>
    <row r="2280" spans="1:7" x14ac:dyDescent="0.25">
      <c r="A2280" s="94" t="str">
        <f>IF(SPtemplate2!A2280="","",SPtemplate2!A2280)</f>
        <v/>
      </c>
      <c r="B2280" s="94" t="str">
        <f>IF(SPtemplate2!G2280="","",SPtemplate2!G2280)</f>
        <v/>
      </c>
      <c r="C2280" s="94" t="str">
        <f>IF(SPtemplate2!C2280="","",SPtemplate2!C2280)</f>
        <v/>
      </c>
      <c r="D2280" s="94" t="str">
        <f>IF(SPtemplate2!D2280="","", SPtemplate2!D2280)</f>
        <v/>
      </c>
      <c r="E2280" s="94" t="str">
        <f>IF(SPtemplate2!E2280="","",SPtemplate2!E2280)</f>
        <v/>
      </c>
      <c r="F2280" s="94" t="s">
        <v>114</v>
      </c>
      <c r="G2280" s="94" t="str">
        <f>IF(SPtemplate2!C2280="","",SPtemplate2!C2280)</f>
        <v/>
      </c>
    </row>
    <row r="2281" spans="1:7" x14ac:dyDescent="0.25">
      <c r="A2281" s="94" t="str">
        <f>IF(SPtemplate2!A2281="","",SPtemplate2!A2281)</f>
        <v/>
      </c>
      <c r="B2281" s="94" t="str">
        <f>IF(SPtemplate2!G2281="","",SPtemplate2!G2281)</f>
        <v/>
      </c>
      <c r="C2281" s="94" t="str">
        <f>IF(SPtemplate2!C2281="","",SPtemplate2!C2281)</f>
        <v/>
      </c>
      <c r="D2281" s="94" t="str">
        <f>IF(SPtemplate2!D2281="","", SPtemplate2!D2281)</f>
        <v/>
      </c>
      <c r="E2281" s="94" t="str">
        <f>IF(SPtemplate2!E2281="","",SPtemplate2!E2281)</f>
        <v/>
      </c>
      <c r="F2281" s="94" t="s">
        <v>114</v>
      </c>
      <c r="G2281" s="94" t="str">
        <f>IF(SPtemplate2!C2281="","",SPtemplate2!C2281)</f>
        <v/>
      </c>
    </row>
    <row r="2282" spans="1:7" x14ac:dyDescent="0.25">
      <c r="A2282" s="94" t="str">
        <f>IF(SPtemplate2!A2282="","",SPtemplate2!A2282)</f>
        <v/>
      </c>
      <c r="B2282" s="94" t="str">
        <f>IF(SPtemplate2!G2282="","",SPtemplate2!G2282)</f>
        <v/>
      </c>
      <c r="C2282" s="94" t="str">
        <f>IF(SPtemplate2!C2282="","",SPtemplate2!C2282)</f>
        <v/>
      </c>
      <c r="D2282" s="94" t="str">
        <f>IF(SPtemplate2!D2282="","", SPtemplate2!D2282)</f>
        <v/>
      </c>
      <c r="E2282" s="94" t="str">
        <f>IF(SPtemplate2!E2282="","",SPtemplate2!E2282)</f>
        <v/>
      </c>
      <c r="F2282" s="94" t="s">
        <v>114</v>
      </c>
      <c r="G2282" s="94" t="str">
        <f>IF(SPtemplate2!C2282="","",SPtemplate2!C2282)</f>
        <v/>
      </c>
    </row>
    <row r="2283" spans="1:7" x14ac:dyDescent="0.25">
      <c r="A2283" s="94" t="str">
        <f>IF(SPtemplate2!A2283="","",SPtemplate2!A2283)</f>
        <v/>
      </c>
      <c r="B2283" s="94" t="str">
        <f>IF(SPtemplate2!G2283="","",SPtemplate2!G2283)</f>
        <v/>
      </c>
      <c r="C2283" s="94" t="str">
        <f>IF(SPtemplate2!C2283="","",SPtemplate2!C2283)</f>
        <v/>
      </c>
      <c r="D2283" s="94" t="str">
        <f>IF(SPtemplate2!D2283="","", SPtemplate2!D2283)</f>
        <v/>
      </c>
      <c r="E2283" s="94" t="str">
        <f>IF(SPtemplate2!E2283="","",SPtemplate2!E2283)</f>
        <v/>
      </c>
      <c r="F2283" s="94" t="s">
        <v>114</v>
      </c>
      <c r="G2283" s="94" t="str">
        <f>IF(SPtemplate2!C2283="","",SPtemplate2!C2283)</f>
        <v/>
      </c>
    </row>
    <row r="2284" spans="1:7" x14ac:dyDescent="0.25">
      <c r="A2284" s="94" t="str">
        <f>IF(SPtemplate2!A2284="","",SPtemplate2!A2284)</f>
        <v/>
      </c>
      <c r="B2284" s="94" t="str">
        <f>IF(SPtemplate2!G2284="","",SPtemplate2!G2284)</f>
        <v/>
      </c>
      <c r="C2284" s="94" t="str">
        <f>IF(SPtemplate2!C2284="","",SPtemplate2!C2284)</f>
        <v/>
      </c>
      <c r="D2284" s="94" t="str">
        <f>IF(SPtemplate2!D2284="","", SPtemplate2!D2284)</f>
        <v/>
      </c>
      <c r="E2284" s="94" t="str">
        <f>IF(SPtemplate2!E2284="","",SPtemplate2!E2284)</f>
        <v/>
      </c>
      <c r="F2284" s="94" t="s">
        <v>114</v>
      </c>
      <c r="G2284" s="94" t="str">
        <f>IF(SPtemplate2!C2284="","",SPtemplate2!C2284)</f>
        <v/>
      </c>
    </row>
    <row r="2285" spans="1:7" x14ac:dyDescent="0.25">
      <c r="A2285" s="94" t="str">
        <f>IF(SPtemplate2!A2285="","",SPtemplate2!A2285)</f>
        <v/>
      </c>
      <c r="B2285" s="94" t="str">
        <f>IF(SPtemplate2!G2285="","",SPtemplate2!G2285)</f>
        <v/>
      </c>
      <c r="C2285" s="94" t="str">
        <f>IF(SPtemplate2!C2285="","",SPtemplate2!C2285)</f>
        <v/>
      </c>
      <c r="D2285" s="94" t="str">
        <f>IF(SPtemplate2!D2285="","", SPtemplate2!D2285)</f>
        <v/>
      </c>
      <c r="E2285" s="94" t="str">
        <f>IF(SPtemplate2!E2285="","",SPtemplate2!E2285)</f>
        <v/>
      </c>
      <c r="F2285" s="94" t="s">
        <v>114</v>
      </c>
      <c r="G2285" s="94" t="str">
        <f>IF(SPtemplate2!C2285="","",SPtemplate2!C2285)</f>
        <v/>
      </c>
    </row>
    <row r="2286" spans="1:7" x14ac:dyDescent="0.25">
      <c r="A2286" s="94" t="str">
        <f>IF(SPtemplate2!A2286="","",SPtemplate2!A2286)</f>
        <v/>
      </c>
      <c r="B2286" s="94" t="str">
        <f>IF(SPtemplate2!G2286="","",SPtemplate2!G2286)</f>
        <v/>
      </c>
      <c r="C2286" s="94" t="str">
        <f>IF(SPtemplate2!C2286="","",SPtemplate2!C2286)</f>
        <v/>
      </c>
      <c r="D2286" s="94" t="str">
        <f>IF(SPtemplate2!D2286="","", SPtemplate2!D2286)</f>
        <v/>
      </c>
      <c r="E2286" s="94" t="str">
        <f>IF(SPtemplate2!E2286="","",SPtemplate2!E2286)</f>
        <v/>
      </c>
      <c r="F2286" s="94" t="s">
        <v>114</v>
      </c>
      <c r="G2286" s="94" t="str">
        <f>IF(SPtemplate2!C2286="","",SPtemplate2!C2286)</f>
        <v/>
      </c>
    </row>
    <row r="2287" spans="1:7" x14ac:dyDescent="0.25">
      <c r="A2287" s="94" t="str">
        <f>IF(SPtemplate2!A2287="","",SPtemplate2!A2287)</f>
        <v/>
      </c>
      <c r="B2287" s="94" t="str">
        <f>IF(SPtemplate2!G2287="","",SPtemplate2!G2287)</f>
        <v/>
      </c>
      <c r="C2287" s="94" t="str">
        <f>IF(SPtemplate2!C2287="","",SPtemplate2!C2287)</f>
        <v/>
      </c>
      <c r="D2287" s="94" t="str">
        <f>IF(SPtemplate2!D2287="","", SPtemplate2!D2287)</f>
        <v/>
      </c>
      <c r="E2287" s="94" t="str">
        <f>IF(SPtemplate2!E2287="","",SPtemplate2!E2287)</f>
        <v/>
      </c>
      <c r="F2287" s="94" t="s">
        <v>114</v>
      </c>
      <c r="G2287" s="94" t="str">
        <f>IF(SPtemplate2!C2287="","",SPtemplate2!C2287)</f>
        <v/>
      </c>
    </row>
    <row r="2288" spans="1:7" x14ac:dyDescent="0.25">
      <c r="A2288" s="94" t="str">
        <f>IF(SPtemplate2!A2288="","",SPtemplate2!A2288)</f>
        <v/>
      </c>
      <c r="B2288" s="94" t="str">
        <f>IF(SPtemplate2!G2288="","",SPtemplate2!G2288)</f>
        <v/>
      </c>
      <c r="C2288" s="94" t="str">
        <f>IF(SPtemplate2!C2288="","",SPtemplate2!C2288)</f>
        <v/>
      </c>
      <c r="D2288" s="94" t="str">
        <f>IF(SPtemplate2!D2288="","", SPtemplate2!D2288)</f>
        <v/>
      </c>
      <c r="E2288" s="94" t="str">
        <f>IF(SPtemplate2!E2288="","",SPtemplate2!E2288)</f>
        <v/>
      </c>
      <c r="F2288" s="94" t="s">
        <v>114</v>
      </c>
      <c r="G2288" s="94" t="str">
        <f>IF(SPtemplate2!C2288="","",SPtemplate2!C2288)</f>
        <v/>
      </c>
    </row>
    <row r="2289" spans="1:7" x14ac:dyDescent="0.25">
      <c r="A2289" s="94" t="str">
        <f>IF(SPtemplate2!A2289="","",SPtemplate2!A2289)</f>
        <v/>
      </c>
      <c r="B2289" s="94" t="str">
        <f>IF(SPtemplate2!G2289="","",SPtemplate2!G2289)</f>
        <v/>
      </c>
      <c r="C2289" s="94" t="str">
        <f>IF(SPtemplate2!C2289="","",SPtemplate2!C2289)</f>
        <v/>
      </c>
      <c r="D2289" s="94" t="str">
        <f>IF(SPtemplate2!D2289="","", SPtemplate2!D2289)</f>
        <v/>
      </c>
      <c r="E2289" s="94" t="str">
        <f>IF(SPtemplate2!E2289="","",SPtemplate2!E2289)</f>
        <v/>
      </c>
      <c r="F2289" s="94" t="s">
        <v>114</v>
      </c>
      <c r="G2289" s="94" t="str">
        <f>IF(SPtemplate2!C2289="","",SPtemplate2!C2289)</f>
        <v/>
      </c>
    </row>
    <row r="2290" spans="1:7" x14ac:dyDescent="0.25">
      <c r="A2290" s="94" t="str">
        <f>IF(SPtemplate2!A2290="","",SPtemplate2!A2290)</f>
        <v/>
      </c>
      <c r="B2290" s="94" t="str">
        <f>IF(SPtemplate2!G2290="","",SPtemplate2!G2290)</f>
        <v/>
      </c>
      <c r="C2290" s="94" t="str">
        <f>IF(SPtemplate2!C2290="","",SPtemplate2!C2290)</f>
        <v/>
      </c>
      <c r="D2290" s="94" t="str">
        <f>IF(SPtemplate2!D2290="","", SPtemplate2!D2290)</f>
        <v/>
      </c>
      <c r="E2290" s="94" t="str">
        <f>IF(SPtemplate2!E2290="","",SPtemplate2!E2290)</f>
        <v/>
      </c>
      <c r="F2290" s="94" t="s">
        <v>114</v>
      </c>
      <c r="G2290" s="94" t="str">
        <f>IF(SPtemplate2!C2290="","",SPtemplate2!C2290)</f>
        <v/>
      </c>
    </row>
    <row r="2291" spans="1:7" x14ac:dyDescent="0.25">
      <c r="A2291" s="94" t="str">
        <f>IF(SPtemplate2!A2291="","",SPtemplate2!A2291)</f>
        <v/>
      </c>
      <c r="B2291" s="94" t="str">
        <f>IF(SPtemplate2!G2291="","",SPtemplate2!G2291)</f>
        <v/>
      </c>
      <c r="C2291" s="94" t="str">
        <f>IF(SPtemplate2!C2291="","",SPtemplate2!C2291)</f>
        <v/>
      </c>
      <c r="D2291" s="94" t="str">
        <f>IF(SPtemplate2!D2291="","", SPtemplate2!D2291)</f>
        <v/>
      </c>
      <c r="E2291" s="94" t="str">
        <f>IF(SPtemplate2!E2291="","",SPtemplate2!E2291)</f>
        <v/>
      </c>
      <c r="F2291" s="94" t="s">
        <v>114</v>
      </c>
      <c r="G2291" s="94" t="str">
        <f>IF(SPtemplate2!C2291="","",SPtemplate2!C2291)</f>
        <v/>
      </c>
    </row>
    <row r="2292" spans="1:7" x14ac:dyDescent="0.25">
      <c r="A2292" s="94" t="str">
        <f>IF(SPtemplate2!A2292="","",SPtemplate2!A2292)</f>
        <v/>
      </c>
      <c r="B2292" s="94" t="str">
        <f>IF(SPtemplate2!G2292="","",SPtemplate2!G2292)</f>
        <v/>
      </c>
      <c r="C2292" s="94" t="str">
        <f>IF(SPtemplate2!C2292="","",SPtemplate2!C2292)</f>
        <v/>
      </c>
      <c r="D2292" s="94" t="str">
        <f>IF(SPtemplate2!D2292="","", SPtemplate2!D2292)</f>
        <v/>
      </c>
      <c r="E2292" s="94" t="str">
        <f>IF(SPtemplate2!E2292="","",SPtemplate2!E2292)</f>
        <v/>
      </c>
      <c r="F2292" s="94" t="s">
        <v>114</v>
      </c>
      <c r="G2292" s="94" t="str">
        <f>IF(SPtemplate2!C2292="","",SPtemplate2!C2292)</f>
        <v/>
      </c>
    </row>
    <row r="2293" spans="1:7" x14ac:dyDescent="0.25">
      <c r="A2293" s="94" t="str">
        <f>IF(SPtemplate2!A2293="","",SPtemplate2!A2293)</f>
        <v/>
      </c>
      <c r="B2293" s="94" t="str">
        <f>IF(SPtemplate2!G2293="","",SPtemplate2!G2293)</f>
        <v/>
      </c>
      <c r="C2293" s="94" t="str">
        <f>IF(SPtemplate2!C2293="","",SPtemplate2!C2293)</f>
        <v/>
      </c>
      <c r="D2293" s="94" t="str">
        <f>IF(SPtemplate2!D2293="","", SPtemplate2!D2293)</f>
        <v/>
      </c>
      <c r="E2293" s="94" t="str">
        <f>IF(SPtemplate2!E2293="","",SPtemplate2!E2293)</f>
        <v/>
      </c>
      <c r="F2293" s="94" t="s">
        <v>114</v>
      </c>
      <c r="G2293" s="94" t="str">
        <f>IF(SPtemplate2!C2293="","",SPtemplate2!C2293)</f>
        <v/>
      </c>
    </row>
    <row r="2294" spans="1:7" x14ac:dyDescent="0.25">
      <c r="A2294" s="94" t="str">
        <f>IF(SPtemplate2!A2294="","",SPtemplate2!A2294)</f>
        <v/>
      </c>
      <c r="B2294" s="94" t="str">
        <f>IF(SPtemplate2!G2294="","",SPtemplate2!G2294)</f>
        <v/>
      </c>
      <c r="C2294" s="94" t="str">
        <f>IF(SPtemplate2!C2294="","",SPtemplate2!C2294)</f>
        <v/>
      </c>
      <c r="D2294" s="94" t="str">
        <f>IF(SPtemplate2!D2294="","", SPtemplate2!D2294)</f>
        <v/>
      </c>
      <c r="E2294" s="94" t="str">
        <f>IF(SPtemplate2!E2294="","",SPtemplate2!E2294)</f>
        <v/>
      </c>
      <c r="F2294" s="94" t="s">
        <v>114</v>
      </c>
      <c r="G2294" s="94" t="str">
        <f>IF(SPtemplate2!C2294="","",SPtemplate2!C2294)</f>
        <v/>
      </c>
    </row>
    <row r="2295" spans="1:7" x14ac:dyDescent="0.25">
      <c r="A2295" s="94" t="str">
        <f>IF(SPtemplate2!A2295="","",SPtemplate2!A2295)</f>
        <v/>
      </c>
      <c r="B2295" s="94" t="str">
        <f>IF(SPtemplate2!G2295="","",SPtemplate2!G2295)</f>
        <v/>
      </c>
      <c r="C2295" s="94" t="str">
        <f>IF(SPtemplate2!C2295="","",SPtemplate2!C2295)</f>
        <v/>
      </c>
      <c r="D2295" s="94" t="str">
        <f>IF(SPtemplate2!D2295="","", SPtemplate2!D2295)</f>
        <v/>
      </c>
      <c r="E2295" s="94" t="str">
        <f>IF(SPtemplate2!E2295="","",SPtemplate2!E2295)</f>
        <v/>
      </c>
      <c r="F2295" s="94" t="s">
        <v>114</v>
      </c>
      <c r="G2295" s="94" t="str">
        <f>IF(SPtemplate2!C2295="","",SPtemplate2!C2295)</f>
        <v/>
      </c>
    </row>
    <row r="2296" spans="1:7" x14ac:dyDescent="0.25">
      <c r="A2296" s="94" t="str">
        <f>IF(SPtemplate2!A2296="","",SPtemplate2!A2296)</f>
        <v/>
      </c>
      <c r="B2296" s="94" t="str">
        <f>IF(SPtemplate2!G2296="","",SPtemplate2!G2296)</f>
        <v/>
      </c>
      <c r="C2296" s="94" t="str">
        <f>IF(SPtemplate2!C2296="","",SPtemplate2!C2296)</f>
        <v/>
      </c>
      <c r="D2296" s="94" t="str">
        <f>IF(SPtemplate2!D2296="","", SPtemplate2!D2296)</f>
        <v/>
      </c>
      <c r="E2296" s="94" t="str">
        <f>IF(SPtemplate2!E2296="","",SPtemplate2!E2296)</f>
        <v/>
      </c>
      <c r="F2296" s="94" t="s">
        <v>114</v>
      </c>
      <c r="G2296" s="94" t="str">
        <f>IF(SPtemplate2!C2296="","",SPtemplate2!C2296)</f>
        <v/>
      </c>
    </row>
    <row r="2297" spans="1:7" x14ac:dyDescent="0.25">
      <c r="A2297" s="94" t="str">
        <f>IF(SPtemplate2!A2297="","",SPtemplate2!A2297)</f>
        <v/>
      </c>
      <c r="B2297" s="94" t="str">
        <f>IF(SPtemplate2!G2297="","",SPtemplate2!G2297)</f>
        <v/>
      </c>
      <c r="C2297" s="94" t="str">
        <f>IF(SPtemplate2!C2297="","",SPtemplate2!C2297)</f>
        <v/>
      </c>
      <c r="D2297" s="94" t="str">
        <f>IF(SPtemplate2!D2297="","", SPtemplate2!D2297)</f>
        <v/>
      </c>
      <c r="E2297" s="94" t="str">
        <f>IF(SPtemplate2!E2297="","",SPtemplate2!E2297)</f>
        <v/>
      </c>
      <c r="F2297" s="94" t="s">
        <v>114</v>
      </c>
      <c r="G2297" s="94" t="str">
        <f>IF(SPtemplate2!C2297="","",SPtemplate2!C2297)</f>
        <v/>
      </c>
    </row>
    <row r="2298" spans="1:7" x14ac:dyDescent="0.25">
      <c r="A2298" s="94" t="str">
        <f>IF(SPtemplate2!A2298="","",SPtemplate2!A2298)</f>
        <v/>
      </c>
      <c r="B2298" s="94" t="str">
        <f>IF(SPtemplate2!G2298="","",SPtemplate2!G2298)</f>
        <v/>
      </c>
      <c r="C2298" s="94" t="str">
        <f>IF(SPtemplate2!C2298="","",SPtemplate2!C2298)</f>
        <v/>
      </c>
      <c r="D2298" s="94" t="str">
        <f>IF(SPtemplate2!D2298="","", SPtemplate2!D2298)</f>
        <v/>
      </c>
      <c r="E2298" s="94" t="str">
        <f>IF(SPtemplate2!E2298="","",SPtemplate2!E2298)</f>
        <v/>
      </c>
      <c r="F2298" s="94" t="s">
        <v>114</v>
      </c>
      <c r="G2298" s="94" t="str">
        <f>IF(SPtemplate2!C2298="","",SPtemplate2!C2298)</f>
        <v/>
      </c>
    </row>
    <row r="2299" spans="1:7" x14ac:dyDescent="0.25">
      <c r="A2299" s="94" t="str">
        <f>IF(SPtemplate2!A2299="","",SPtemplate2!A2299)</f>
        <v/>
      </c>
      <c r="B2299" s="94" t="str">
        <f>IF(SPtemplate2!G2299="","",SPtemplate2!G2299)</f>
        <v/>
      </c>
      <c r="C2299" s="94" t="str">
        <f>IF(SPtemplate2!C2299="","",SPtemplate2!C2299)</f>
        <v/>
      </c>
      <c r="D2299" s="94" t="str">
        <f>IF(SPtemplate2!D2299="","", SPtemplate2!D2299)</f>
        <v/>
      </c>
      <c r="E2299" s="94" t="str">
        <f>IF(SPtemplate2!E2299="","",SPtemplate2!E2299)</f>
        <v/>
      </c>
      <c r="F2299" s="94" t="s">
        <v>114</v>
      </c>
      <c r="G2299" s="94" t="str">
        <f>IF(SPtemplate2!C2299="","",SPtemplate2!C2299)</f>
        <v/>
      </c>
    </row>
    <row r="2300" spans="1:7" x14ac:dyDescent="0.25">
      <c r="A2300" s="94" t="str">
        <f>IF(SPtemplate2!A2300="","",SPtemplate2!A2300)</f>
        <v/>
      </c>
      <c r="B2300" s="94" t="str">
        <f>IF(SPtemplate2!G2300="","",SPtemplate2!G2300)</f>
        <v/>
      </c>
      <c r="C2300" s="94" t="str">
        <f>IF(SPtemplate2!C2300="","",SPtemplate2!C2300)</f>
        <v/>
      </c>
      <c r="D2300" s="94" t="str">
        <f>IF(SPtemplate2!D2300="","", SPtemplate2!D2300)</f>
        <v/>
      </c>
      <c r="E2300" s="94" t="str">
        <f>IF(SPtemplate2!E2300="","",SPtemplate2!E2300)</f>
        <v/>
      </c>
      <c r="F2300" s="94" t="s">
        <v>114</v>
      </c>
      <c r="G2300" s="94" t="str">
        <f>IF(SPtemplate2!C2300="","",SPtemplate2!C2300)</f>
        <v/>
      </c>
    </row>
    <row r="2301" spans="1:7" x14ac:dyDescent="0.25">
      <c r="A2301" s="94" t="str">
        <f>IF(SPtemplate2!A2301="","",SPtemplate2!A2301)</f>
        <v/>
      </c>
      <c r="B2301" s="94" t="str">
        <f>IF(SPtemplate2!G2301="","",SPtemplate2!G2301)</f>
        <v/>
      </c>
      <c r="C2301" s="94" t="str">
        <f>IF(SPtemplate2!C2301="","",SPtemplate2!C2301)</f>
        <v/>
      </c>
      <c r="D2301" s="94" t="str">
        <f>IF(SPtemplate2!D2301="","", SPtemplate2!D2301)</f>
        <v/>
      </c>
      <c r="E2301" s="94" t="str">
        <f>IF(SPtemplate2!E2301="","",SPtemplate2!E2301)</f>
        <v/>
      </c>
      <c r="F2301" s="94" t="s">
        <v>114</v>
      </c>
      <c r="G2301" s="94" t="str">
        <f>IF(SPtemplate2!C2301="","",SPtemplate2!C2301)</f>
        <v/>
      </c>
    </row>
    <row r="2302" spans="1:7" x14ac:dyDescent="0.25">
      <c r="A2302" s="94" t="str">
        <f>IF(SPtemplate2!A2302="","",SPtemplate2!A2302)</f>
        <v/>
      </c>
      <c r="B2302" s="94" t="str">
        <f>IF(SPtemplate2!G2302="","",SPtemplate2!G2302)</f>
        <v/>
      </c>
      <c r="C2302" s="94" t="str">
        <f>IF(SPtemplate2!C2302="","",SPtemplate2!C2302)</f>
        <v/>
      </c>
      <c r="D2302" s="94" t="str">
        <f>IF(SPtemplate2!D2302="","", SPtemplate2!D2302)</f>
        <v/>
      </c>
      <c r="E2302" s="94" t="str">
        <f>IF(SPtemplate2!E2302="","",SPtemplate2!E2302)</f>
        <v/>
      </c>
      <c r="F2302" s="94" t="s">
        <v>114</v>
      </c>
      <c r="G2302" s="94" t="str">
        <f>IF(SPtemplate2!C2302="","",SPtemplate2!C2302)</f>
        <v/>
      </c>
    </row>
    <row r="2303" spans="1:7" x14ac:dyDescent="0.25">
      <c r="A2303" s="94" t="str">
        <f>IF(SPtemplate2!A2303="","",SPtemplate2!A2303)</f>
        <v/>
      </c>
      <c r="B2303" s="94" t="str">
        <f>IF(SPtemplate2!G2303="","",SPtemplate2!G2303)</f>
        <v/>
      </c>
      <c r="C2303" s="94" t="str">
        <f>IF(SPtemplate2!C2303="","",SPtemplate2!C2303)</f>
        <v/>
      </c>
      <c r="D2303" s="94" t="str">
        <f>IF(SPtemplate2!D2303="","", SPtemplate2!D2303)</f>
        <v/>
      </c>
      <c r="E2303" s="94" t="str">
        <f>IF(SPtemplate2!E2303="","",SPtemplate2!E2303)</f>
        <v/>
      </c>
      <c r="F2303" s="94" t="s">
        <v>114</v>
      </c>
      <c r="G2303" s="94" t="str">
        <f>IF(SPtemplate2!C2303="","",SPtemplate2!C2303)</f>
        <v/>
      </c>
    </row>
    <row r="2304" spans="1:7" x14ac:dyDescent="0.25">
      <c r="A2304" s="94" t="str">
        <f>IF(SPtemplate2!A2304="","",SPtemplate2!A2304)</f>
        <v/>
      </c>
      <c r="B2304" s="94" t="str">
        <f>IF(SPtemplate2!G2304="","",SPtemplate2!G2304)</f>
        <v/>
      </c>
      <c r="C2304" s="94" t="str">
        <f>IF(SPtemplate2!C2304="","",SPtemplate2!C2304)</f>
        <v/>
      </c>
      <c r="D2304" s="94" t="str">
        <f>IF(SPtemplate2!D2304="","", SPtemplate2!D2304)</f>
        <v/>
      </c>
      <c r="E2304" s="94" t="str">
        <f>IF(SPtemplate2!E2304="","",SPtemplate2!E2304)</f>
        <v/>
      </c>
      <c r="F2304" s="94" t="s">
        <v>114</v>
      </c>
      <c r="G2304" s="94" t="str">
        <f>IF(SPtemplate2!C2304="","",SPtemplate2!C2304)</f>
        <v/>
      </c>
    </row>
    <row r="2305" spans="1:7" x14ac:dyDescent="0.25">
      <c r="A2305" s="94" t="str">
        <f>IF(SPtemplate2!A2305="","",SPtemplate2!A2305)</f>
        <v/>
      </c>
      <c r="B2305" s="94" t="str">
        <f>IF(SPtemplate2!G2305="","",SPtemplate2!G2305)</f>
        <v/>
      </c>
      <c r="C2305" s="94" t="str">
        <f>IF(SPtemplate2!C2305="","",SPtemplate2!C2305)</f>
        <v/>
      </c>
      <c r="D2305" s="94" t="str">
        <f>IF(SPtemplate2!D2305="","", SPtemplate2!D2305)</f>
        <v/>
      </c>
      <c r="E2305" s="94" t="str">
        <f>IF(SPtemplate2!E2305="","",SPtemplate2!E2305)</f>
        <v/>
      </c>
      <c r="F2305" s="94" t="s">
        <v>114</v>
      </c>
      <c r="G2305" s="94" t="str">
        <f>IF(SPtemplate2!C2305="","",SPtemplate2!C2305)</f>
        <v/>
      </c>
    </row>
    <row r="2306" spans="1:7" x14ac:dyDescent="0.25">
      <c r="A2306" s="94" t="str">
        <f>IF(SPtemplate2!A2306="","",SPtemplate2!A2306)</f>
        <v/>
      </c>
      <c r="B2306" s="94" t="str">
        <f>IF(SPtemplate2!G2306="","",SPtemplate2!G2306)</f>
        <v/>
      </c>
      <c r="C2306" s="94" t="str">
        <f>IF(SPtemplate2!C2306="","",SPtemplate2!C2306)</f>
        <v/>
      </c>
      <c r="D2306" s="94" t="str">
        <f>IF(SPtemplate2!D2306="","", SPtemplate2!D2306)</f>
        <v/>
      </c>
      <c r="E2306" s="94" t="str">
        <f>IF(SPtemplate2!E2306="","",SPtemplate2!E2306)</f>
        <v/>
      </c>
      <c r="F2306" s="94" t="s">
        <v>114</v>
      </c>
      <c r="G2306" s="94" t="str">
        <f>IF(SPtemplate2!C2306="","",SPtemplate2!C2306)</f>
        <v/>
      </c>
    </row>
    <row r="2307" spans="1:7" x14ac:dyDescent="0.25">
      <c r="A2307" s="94" t="str">
        <f>IF(SPtemplate2!A2307="","",SPtemplate2!A2307)</f>
        <v/>
      </c>
      <c r="B2307" s="94" t="str">
        <f>IF(SPtemplate2!G2307="","",SPtemplate2!G2307)</f>
        <v/>
      </c>
      <c r="C2307" s="94" t="str">
        <f>IF(SPtemplate2!C2307="","",SPtemplate2!C2307)</f>
        <v/>
      </c>
      <c r="D2307" s="94" t="str">
        <f>IF(SPtemplate2!D2307="","", SPtemplate2!D2307)</f>
        <v/>
      </c>
      <c r="E2307" s="94" t="str">
        <f>IF(SPtemplate2!E2307="","",SPtemplate2!E2307)</f>
        <v/>
      </c>
      <c r="F2307" s="94" t="s">
        <v>114</v>
      </c>
      <c r="G2307" s="94" t="str">
        <f>IF(SPtemplate2!C2307="","",SPtemplate2!C2307)</f>
        <v/>
      </c>
    </row>
    <row r="2308" spans="1:7" x14ac:dyDescent="0.25">
      <c r="A2308" s="94" t="str">
        <f>IF(SPtemplate2!A2308="","",SPtemplate2!A2308)</f>
        <v/>
      </c>
      <c r="B2308" s="94" t="str">
        <f>IF(SPtemplate2!G2308="","",SPtemplate2!G2308)</f>
        <v/>
      </c>
      <c r="C2308" s="94" t="str">
        <f>IF(SPtemplate2!C2308="","",SPtemplate2!C2308)</f>
        <v/>
      </c>
      <c r="D2308" s="94" t="str">
        <f>IF(SPtemplate2!D2308="","", SPtemplate2!D2308)</f>
        <v/>
      </c>
      <c r="E2308" s="94" t="str">
        <f>IF(SPtemplate2!E2308="","",SPtemplate2!E2308)</f>
        <v/>
      </c>
      <c r="F2308" s="94" t="s">
        <v>114</v>
      </c>
      <c r="G2308" s="94" t="str">
        <f>IF(SPtemplate2!C2308="","",SPtemplate2!C2308)</f>
        <v/>
      </c>
    </row>
    <row r="2309" spans="1:7" x14ac:dyDescent="0.25">
      <c r="A2309" s="94" t="str">
        <f>IF(SPtemplate2!A2309="","",SPtemplate2!A2309)</f>
        <v/>
      </c>
      <c r="B2309" s="94" t="str">
        <f>IF(SPtemplate2!G2309="","",SPtemplate2!G2309)</f>
        <v/>
      </c>
      <c r="C2309" s="94" t="str">
        <f>IF(SPtemplate2!C2309="","",SPtemplate2!C2309)</f>
        <v/>
      </c>
      <c r="D2309" s="94" t="str">
        <f>IF(SPtemplate2!D2309="","", SPtemplate2!D2309)</f>
        <v/>
      </c>
      <c r="E2309" s="94" t="str">
        <f>IF(SPtemplate2!E2309="","",SPtemplate2!E2309)</f>
        <v/>
      </c>
      <c r="F2309" s="94" t="s">
        <v>114</v>
      </c>
      <c r="G2309" s="94" t="str">
        <f>IF(SPtemplate2!C2309="","",SPtemplate2!C2309)</f>
        <v/>
      </c>
    </row>
    <row r="2310" spans="1:7" x14ac:dyDescent="0.25">
      <c r="A2310" s="94" t="str">
        <f>IF(SPtemplate2!A2310="","",SPtemplate2!A2310)</f>
        <v/>
      </c>
      <c r="B2310" s="94" t="str">
        <f>IF(SPtemplate2!G2310="","",SPtemplate2!G2310)</f>
        <v/>
      </c>
      <c r="C2310" s="94" t="str">
        <f>IF(SPtemplate2!C2310="","",SPtemplate2!C2310)</f>
        <v/>
      </c>
      <c r="D2310" s="94" t="str">
        <f>IF(SPtemplate2!D2310="","", SPtemplate2!D2310)</f>
        <v/>
      </c>
      <c r="E2310" s="94" t="str">
        <f>IF(SPtemplate2!E2310="","",SPtemplate2!E2310)</f>
        <v/>
      </c>
      <c r="F2310" s="94" t="s">
        <v>114</v>
      </c>
      <c r="G2310" s="94" t="str">
        <f>IF(SPtemplate2!C2310="","",SPtemplate2!C2310)</f>
        <v/>
      </c>
    </row>
    <row r="2311" spans="1:7" x14ac:dyDescent="0.25">
      <c r="A2311" s="94" t="str">
        <f>IF(SPtemplate2!A2311="","",SPtemplate2!A2311)</f>
        <v/>
      </c>
      <c r="B2311" s="94" t="str">
        <f>IF(SPtemplate2!G2311="","",SPtemplate2!G2311)</f>
        <v/>
      </c>
      <c r="C2311" s="94" t="str">
        <f>IF(SPtemplate2!C2311="","",SPtemplate2!C2311)</f>
        <v/>
      </c>
      <c r="D2311" s="94" t="str">
        <f>IF(SPtemplate2!D2311="","", SPtemplate2!D2311)</f>
        <v/>
      </c>
      <c r="E2311" s="94" t="str">
        <f>IF(SPtemplate2!E2311="","",SPtemplate2!E2311)</f>
        <v/>
      </c>
      <c r="F2311" s="94" t="s">
        <v>114</v>
      </c>
      <c r="G2311" s="94" t="str">
        <f>IF(SPtemplate2!C2311="","",SPtemplate2!C2311)</f>
        <v/>
      </c>
    </row>
    <row r="2312" spans="1:7" x14ac:dyDescent="0.25">
      <c r="A2312" s="94" t="str">
        <f>IF(SPtemplate2!A2312="","",SPtemplate2!A2312)</f>
        <v/>
      </c>
      <c r="B2312" s="94" t="str">
        <f>IF(SPtemplate2!G2312="","",SPtemplate2!G2312)</f>
        <v/>
      </c>
      <c r="C2312" s="94" t="str">
        <f>IF(SPtemplate2!C2312="","",SPtemplate2!C2312)</f>
        <v/>
      </c>
      <c r="D2312" s="94" t="str">
        <f>IF(SPtemplate2!D2312="","", SPtemplate2!D2312)</f>
        <v/>
      </c>
      <c r="E2312" s="94" t="str">
        <f>IF(SPtemplate2!E2312="","",SPtemplate2!E2312)</f>
        <v/>
      </c>
      <c r="F2312" s="94" t="s">
        <v>114</v>
      </c>
      <c r="G2312" s="94" t="str">
        <f>IF(SPtemplate2!C2312="","",SPtemplate2!C2312)</f>
        <v/>
      </c>
    </row>
    <row r="2313" spans="1:7" x14ac:dyDescent="0.25">
      <c r="A2313" s="94" t="str">
        <f>IF(SPtemplate2!A2313="","",SPtemplate2!A2313)</f>
        <v/>
      </c>
      <c r="B2313" s="94" t="str">
        <f>IF(SPtemplate2!G2313="","",SPtemplate2!G2313)</f>
        <v/>
      </c>
      <c r="C2313" s="94" t="str">
        <f>IF(SPtemplate2!C2313="","",SPtemplate2!C2313)</f>
        <v/>
      </c>
      <c r="D2313" s="94" t="str">
        <f>IF(SPtemplate2!D2313="","", SPtemplate2!D2313)</f>
        <v/>
      </c>
      <c r="E2313" s="94" t="str">
        <f>IF(SPtemplate2!E2313="","",SPtemplate2!E2313)</f>
        <v/>
      </c>
      <c r="F2313" s="94" t="s">
        <v>114</v>
      </c>
      <c r="G2313" s="94" t="str">
        <f>IF(SPtemplate2!C2313="","",SPtemplate2!C2313)</f>
        <v/>
      </c>
    </row>
    <row r="2314" spans="1:7" x14ac:dyDescent="0.25">
      <c r="A2314" s="94" t="str">
        <f>IF(SPtemplate2!A2314="","",SPtemplate2!A2314)</f>
        <v/>
      </c>
      <c r="B2314" s="94" t="str">
        <f>IF(SPtemplate2!G2314="","",SPtemplate2!G2314)</f>
        <v/>
      </c>
      <c r="C2314" s="94" t="str">
        <f>IF(SPtemplate2!C2314="","",SPtemplate2!C2314)</f>
        <v/>
      </c>
      <c r="D2314" s="94" t="str">
        <f>IF(SPtemplate2!D2314="","", SPtemplate2!D2314)</f>
        <v/>
      </c>
      <c r="E2314" s="94" t="str">
        <f>IF(SPtemplate2!E2314="","",SPtemplate2!E2314)</f>
        <v/>
      </c>
      <c r="F2314" s="94" t="s">
        <v>114</v>
      </c>
      <c r="G2314" s="94" t="str">
        <f>IF(SPtemplate2!C2314="","",SPtemplate2!C2314)</f>
        <v/>
      </c>
    </row>
    <row r="2315" spans="1:7" x14ac:dyDescent="0.25">
      <c r="A2315" s="94" t="str">
        <f>IF(SPtemplate2!A2315="","",SPtemplate2!A2315)</f>
        <v/>
      </c>
      <c r="B2315" s="94" t="str">
        <f>IF(SPtemplate2!G2315="","",SPtemplate2!G2315)</f>
        <v/>
      </c>
      <c r="C2315" s="94" t="str">
        <f>IF(SPtemplate2!C2315="","",SPtemplate2!C2315)</f>
        <v/>
      </c>
      <c r="D2315" s="94" t="str">
        <f>IF(SPtemplate2!D2315="","", SPtemplate2!D2315)</f>
        <v/>
      </c>
      <c r="E2315" s="94" t="str">
        <f>IF(SPtemplate2!E2315="","",SPtemplate2!E2315)</f>
        <v/>
      </c>
      <c r="F2315" s="94" t="s">
        <v>114</v>
      </c>
      <c r="G2315" s="94" t="str">
        <f>IF(SPtemplate2!C2315="","",SPtemplate2!C2315)</f>
        <v/>
      </c>
    </row>
    <row r="2316" spans="1:7" x14ac:dyDescent="0.25">
      <c r="A2316" s="94" t="str">
        <f>IF(SPtemplate2!A2316="","",SPtemplate2!A2316)</f>
        <v/>
      </c>
      <c r="B2316" s="94" t="str">
        <f>IF(SPtemplate2!G2316="","",SPtemplate2!G2316)</f>
        <v/>
      </c>
      <c r="C2316" s="94" t="str">
        <f>IF(SPtemplate2!C2316="","",SPtemplate2!C2316)</f>
        <v/>
      </c>
      <c r="D2316" s="94" t="str">
        <f>IF(SPtemplate2!D2316="","", SPtemplate2!D2316)</f>
        <v/>
      </c>
      <c r="E2316" s="94" t="str">
        <f>IF(SPtemplate2!E2316="","",SPtemplate2!E2316)</f>
        <v/>
      </c>
      <c r="F2316" s="94" t="s">
        <v>114</v>
      </c>
      <c r="G2316" s="94" t="str">
        <f>IF(SPtemplate2!C2316="","",SPtemplate2!C2316)</f>
        <v/>
      </c>
    </row>
    <row r="2317" spans="1:7" x14ac:dyDescent="0.25">
      <c r="A2317" s="94" t="str">
        <f>IF(SPtemplate2!A2317="","",SPtemplate2!A2317)</f>
        <v/>
      </c>
      <c r="B2317" s="94" t="str">
        <f>IF(SPtemplate2!G2317="","",SPtemplate2!G2317)</f>
        <v/>
      </c>
      <c r="C2317" s="94" t="str">
        <f>IF(SPtemplate2!C2317="","",SPtemplate2!C2317)</f>
        <v/>
      </c>
      <c r="D2317" s="94" t="str">
        <f>IF(SPtemplate2!D2317="","", SPtemplate2!D2317)</f>
        <v/>
      </c>
      <c r="E2317" s="94" t="str">
        <f>IF(SPtemplate2!E2317="","",SPtemplate2!E2317)</f>
        <v/>
      </c>
      <c r="F2317" s="94" t="s">
        <v>114</v>
      </c>
      <c r="G2317" s="94" t="str">
        <f>IF(SPtemplate2!C2317="","",SPtemplate2!C2317)</f>
        <v/>
      </c>
    </row>
    <row r="2318" spans="1:7" x14ac:dyDescent="0.25">
      <c r="A2318" s="94" t="str">
        <f>IF(SPtemplate2!A2318="","",SPtemplate2!A2318)</f>
        <v/>
      </c>
      <c r="B2318" s="94" t="str">
        <f>IF(SPtemplate2!G2318="","",SPtemplate2!G2318)</f>
        <v/>
      </c>
      <c r="C2318" s="94" t="str">
        <f>IF(SPtemplate2!C2318="","",SPtemplate2!C2318)</f>
        <v/>
      </c>
      <c r="D2318" s="94" t="str">
        <f>IF(SPtemplate2!D2318="","", SPtemplate2!D2318)</f>
        <v/>
      </c>
      <c r="E2318" s="94" t="str">
        <f>IF(SPtemplate2!E2318="","",SPtemplate2!E2318)</f>
        <v/>
      </c>
      <c r="F2318" s="94" t="s">
        <v>114</v>
      </c>
      <c r="G2318" s="94" t="str">
        <f>IF(SPtemplate2!C2318="","",SPtemplate2!C2318)</f>
        <v/>
      </c>
    </row>
    <row r="2319" spans="1:7" x14ac:dyDescent="0.25">
      <c r="A2319" s="94" t="str">
        <f>IF(SPtemplate2!A2319="","",SPtemplate2!A2319)</f>
        <v/>
      </c>
      <c r="B2319" s="94" t="str">
        <f>IF(SPtemplate2!G2319="","",SPtemplate2!G2319)</f>
        <v/>
      </c>
      <c r="C2319" s="94" t="str">
        <f>IF(SPtemplate2!C2319="","",SPtemplate2!C2319)</f>
        <v/>
      </c>
      <c r="D2319" s="94" t="str">
        <f>IF(SPtemplate2!D2319="","", SPtemplate2!D2319)</f>
        <v/>
      </c>
      <c r="E2319" s="94" t="str">
        <f>IF(SPtemplate2!E2319="","",SPtemplate2!E2319)</f>
        <v/>
      </c>
      <c r="F2319" s="94" t="s">
        <v>114</v>
      </c>
      <c r="G2319" s="94" t="str">
        <f>IF(SPtemplate2!C2319="","",SPtemplate2!C2319)</f>
        <v/>
      </c>
    </row>
    <row r="2320" spans="1:7" x14ac:dyDescent="0.25">
      <c r="A2320" s="94" t="str">
        <f>IF(SPtemplate2!A2320="","",SPtemplate2!A2320)</f>
        <v/>
      </c>
      <c r="B2320" s="94" t="str">
        <f>IF(SPtemplate2!G2320="","",SPtemplate2!G2320)</f>
        <v/>
      </c>
      <c r="C2320" s="94" t="str">
        <f>IF(SPtemplate2!C2320="","",SPtemplate2!C2320)</f>
        <v/>
      </c>
      <c r="D2320" s="94" t="str">
        <f>IF(SPtemplate2!D2320="","", SPtemplate2!D2320)</f>
        <v/>
      </c>
      <c r="E2320" s="94" t="str">
        <f>IF(SPtemplate2!E2320="","",SPtemplate2!E2320)</f>
        <v/>
      </c>
      <c r="F2320" s="94" t="s">
        <v>114</v>
      </c>
      <c r="G2320" s="94" t="str">
        <f>IF(SPtemplate2!C2320="","",SPtemplate2!C2320)</f>
        <v/>
      </c>
    </row>
    <row r="2321" spans="1:7" x14ac:dyDescent="0.25">
      <c r="A2321" s="94" t="str">
        <f>IF(SPtemplate2!A2321="","",SPtemplate2!A2321)</f>
        <v/>
      </c>
      <c r="B2321" s="94" t="str">
        <f>IF(SPtemplate2!G2321="","",SPtemplate2!G2321)</f>
        <v/>
      </c>
      <c r="C2321" s="94" t="str">
        <f>IF(SPtemplate2!C2321="","",SPtemplate2!C2321)</f>
        <v/>
      </c>
      <c r="D2321" s="94" t="str">
        <f>IF(SPtemplate2!D2321="","", SPtemplate2!D2321)</f>
        <v/>
      </c>
      <c r="E2321" s="94" t="str">
        <f>IF(SPtemplate2!E2321="","",SPtemplate2!E2321)</f>
        <v/>
      </c>
      <c r="F2321" s="94" t="s">
        <v>114</v>
      </c>
      <c r="G2321" s="94" t="str">
        <f>IF(SPtemplate2!C2321="","",SPtemplate2!C2321)</f>
        <v/>
      </c>
    </row>
    <row r="2322" spans="1:7" x14ac:dyDescent="0.25">
      <c r="A2322" s="94" t="str">
        <f>IF(SPtemplate2!A2322="","",SPtemplate2!A2322)</f>
        <v/>
      </c>
      <c r="B2322" s="94" t="str">
        <f>IF(SPtemplate2!G2322="","",SPtemplate2!G2322)</f>
        <v/>
      </c>
      <c r="C2322" s="94" t="str">
        <f>IF(SPtemplate2!C2322="","",SPtemplate2!C2322)</f>
        <v/>
      </c>
      <c r="D2322" s="94" t="str">
        <f>IF(SPtemplate2!D2322="","", SPtemplate2!D2322)</f>
        <v/>
      </c>
      <c r="E2322" s="94" t="str">
        <f>IF(SPtemplate2!E2322="","",SPtemplate2!E2322)</f>
        <v/>
      </c>
      <c r="F2322" s="94" t="s">
        <v>114</v>
      </c>
      <c r="G2322" s="94" t="str">
        <f>IF(SPtemplate2!C2322="","",SPtemplate2!C2322)</f>
        <v/>
      </c>
    </row>
    <row r="2323" spans="1:7" x14ac:dyDescent="0.25">
      <c r="A2323" s="94" t="str">
        <f>IF(SPtemplate2!A2323="","",SPtemplate2!A2323)</f>
        <v/>
      </c>
      <c r="B2323" s="94" t="str">
        <f>IF(SPtemplate2!G2323="","",SPtemplate2!G2323)</f>
        <v/>
      </c>
      <c r="C2323" s="94" t="str">
        <f>IF(SPtemplate2!C2323="","",SPtemplate2!C2323)</f>
        <v/>
      </c>
      <c r="D2323" s="94" t="str">
        <f>IF(SPtemplate2!D2323="","", SPtemplate2!D2323)</f>
        <v/>
      </c>
      <c r="E2323" s="94" t="str">
        <f>IF(SPtemplate2!E2323="","",SPtemplate2!E2323)</f>
        <v/>
      </c>
      <c r="F2323" s="94" t="s">
        <v>114</v>
      </c>
      <c r="G2323" s="94" t="str">
        <f>IF(SPtemplate2!C2323="","",SPtemplate2!C2323)</f>
        <v/>
      </c>
    </row>
    <row r="2324" spans="1:7" x14ac:dyDescent="0.25">
      <c r="A2324" s="94" t="str">
        <f>IF(SPtemplate2!A2324="","",SPtemplate2!A2324)</f>
        <v/>
      </c>
      <c r="B2324" s="94" t="str">
        <f>IF(SPtemplate2!G2324="","",SPtemplate2!G2324)</f>
        <v/>
      </c>
      <c r="C2324" s="94" t="str">
        <f>IF(SPtemplate2!C2324="","",SPtemplate2!C2324)</f>
        <v/>
      </c>
      <c r="D2324" s="94" t="str">
        <f>IF(SPtemplate2!D2324="","", SPtemplate2!D2324)</f>
        <v/>
      </c>
      <c r="E2324" s="94" t="str">
        <f>IF(SPtemplate2!E2324="","",SPtemplate2!E2324)</f>
        <v/>
      </c>
      <c r="F2324" s="94" t="s">
        <v>114</v>
      </c>
      <c r="G2324" s="94" t="str">
        <f>IF(SPtemplate2!C2324="","",SPtemplate2!C2324)</f>
        <v/>
      </c>
    </row>
    <row r="2325" spans="1:7" x14ac:dyDescent="0.25">
      <c r="A2325" s="94" t="str">
        <f>IF(SPtemplate2!A2325="","",SPtemplate2!A2325)</f>
        <v/>
      </c>
      <c r="B2325" s="94" t="str">
        <f>IF(SPtemplate2!G2325="","",SPtemplate2!G2325)</f>
        <v/>
      </c>
      <c r="C2325" s="94" t="str">
        <f>IF(SPtemplate2!C2325="","",SPtemplate2!C2325)</f>
        <v/>
      </c>
      <c r="D2325" s="94" t="str">
        <f>IF(SPtemplate2!D2325="","", SPtemplate2!D2325)</f>
        <v/>
      </c>
      <c r="E2325" s="94" t="str">
        <f>IF(SPtemplate2!E2325="","",SPtemplate2!E2325)</f>
        <v/>
      </c>
      <c r="F2325" s="94" t="s">
        <v>114</v>
      </c>
      <c r="G2325" s="94" t="str">
        <f>IF(SPtemplate2!C2325="","",SPtemplate2!C2325)</f>
        <v/>
      </c>
    </row>
    <row r="2326" spans="1:7" x14ac:dyDescent="0.25">
      <c r="A2326" s="94" t="str">
        <f>IF(SPtemplate2!A2326="","",SPtemplate2!A2326)</f>
        <v/>
      </c>
      <c r="B2326" s="94" t="str">
        <f>IF(SPtemplate2!G2326="","",SPtemplate2!G2326)</f>
        <v/>
      </c>
      <c r="C2326" s="94" t="str">
        <f>IF(SPtemplate2!C2326="","",SPtemplate2!C2326)</f>
        <v/>
      </c>
      <c r="D2326" s="94" t="str">
        <f>IF(SPtemplate2!D2326="","", SPtemplate2!D2326)</f>
        <v/>
      </c>
      <c r="E2326" s="94" t="str">
        <f>IF(SPtemplate2!E2326="","",SPtemplate2!E2326)</f>
        <v/>
      </c>
      <c r="F2326" s="94" t="s">
        <v>114</v>
      </c>
      <c r="G2326" s="94" t="str">
        <f>IF(SPtemplate2!C2326="","",SPtemplate2!C2326)</f>
        <v/>
      </c>
    </row>
    <row r="2327" spans="1:7" x14ac:dyDescent="0.25">
      <c r="A2327" s="94" t="str">
        <f>IF(SPtemplate2!A2327="","",SPtemplate2!A2327)</f>
        <v/>
      </c>
      <c r="B2327" s="94" t="str">
        <f>IF(SPtemplate2!G2327="","",SPtemplate2!G2327)</f>
        <v/>
      </c>
      <c r="C2327" s="94" t="str">
        <f>IF(SPtemplate2!C2327="","",SPtemplate2!C2327)</f>
        <v/>
      </c>
      <c r="D2327" s="94" t="str">
        <f>IF(SPtemplate2!D2327="","", SPtemplate2!D2327)</f>
        <v/>
      </c>
      <c r="E2327" s="94" t="str">
        <f>IF(SPtemplate2!E2327="","",SPtemplate2!E2327)</f>
        <v/>
      </c>
      <c r="F2327" s="94" t="s">
        <v>114</v>
      </c>
      <c r="G2327" s="94" t="str">
        <f>IF(SPtemplate2!C2327="","",SPtemplate2!C2327)</f>
        <v/>
      </c>
    </row>
    <row r="2328" spans="1:7" x14ac:dyDescent="0.25">
      <c r="A2328" s="94" t="str">
        <f>IF(SPtemplate2!A2328="","",SPtemplate2!A2328)</f>
        <v/>
      </c>
      <c r="B2328" s="94" t="str">
        <f>IF(SPtemplate2!G2328="","",SPtemplate2!G2328)</f>
        <v/>
      </c>
      <c r="C2328" s="94" t="str">
        <f>IF(SPtemplate2!C2328="","",SPtemplate2!C2328)</f>
        <v/>
      </c>
      <c r="D2328" s="94" t="str">
        <f>IF(SPtemplate2!D2328="","", SPtemplate2!D2328)</f>
        <v/>
      </c>
      <c r="E2328" s="94" t="str">
        <f>IF(SPtemplate2!E2328="","",SPtemplate2!E2328)</f>
        <v/>
      </c>
      <c r="F2328" s="94" t="s">
        <v>114</v>
      </c>
      <c r="G2328" s="94" t="str">
        <f>IF(SPtemplate2!C2328="","",SPtemplate2!C2328)</f>
        <v/>
      </c>
    </row>
    <row r="2329" spans="1:7" x14ac:dyDescent="0.25">
      <c r="A2329" s="94" t="str">
        <f>IF(SPtemplate2!A2329="","",SPtemplate2!A2329)</f>
        <v/>
      </c>
      <c r="B2329" s="94" t="str">
        <f>IF(SPtemplate2!G2329="","",SPtemplate2!G2329)</f>
        <v/>
      </c>
      <c r="C2329" s="94" t="str">
        <f>IF(SPtemplate2!C2329="","",SPtemplate2!C2329)</f>
        <v/>
      </c>
      <c r="D2329" s="94" t="str">
        <f>IF(SPtemplate2!D2329="","", SPtemplate2!D2329)</f>
        <v/>
      </c>
      <c r="E2329" s="94" t="str">
        <f>IF(SPtemplate2!E2329="","",SPtemplate2!E2329)</f>
        <v/>
      </c>
      <c r="F2329" s="94" t="s">
        <v>114</v>
      </c>
      <c r="G2329" s="94" t="str">
        <f>IF(SPtemplate2!C2329="","",SPtemplate2!C2329)</f>
        <v/>
      </c>
    </row>
    <row r="2330" spans="1:7" x14ac:dyDescent="0.25">
      <c r="A2330" s="94" t="str">
        <f>IF(SPtemplate2!A2330="","",SPtemplate2!A2330)</f>
        <v/>
      </c>
      <c r="B2330" s="94" t="str">
        <f>IF(SPtemplate2!G2330="","",SPtemplate2!G2330)</f>
        <v/>
      </c>
      <c r="C2330" s="94" t="str">
        <f>IF(SPtemplate2!C2330="","",SPtemplate2!C2330)</f>
        <v/>
      </c>
      <c r="D2330" s="94" t="str">
        <f>IF(SPtemplate2!D2330="","", SPtemplate2!D2330)</f>
        <v/>
      </c>
      <c r="E2330" s="94" t="str">
        <f>IF(SPtemplate2!E2330="","",SPtemplate2!E2330)</f>
        <v/>
      </c>
      <c r="F2330" s="94" t="s">
        <v>114</v>
      </c>
      <c r="G2330" s="94" t="str">
        <f>IF(SPtemplate2!C2330="","",SPtemplate2!C2330)</f>
        <v/>
      </c>
    </row>
    <row r="2331" spans="1:7" x14ac:dyDescent="0.25">
      <c r="A2331" s="94" t="str">
        <f>IF(SPtemplate2!A2331="","",SPtemplate2!A2331)</f>
        <v/>
      </c>
      <c r="B2331" s="94" t="str">
        <f>IF(SPtemplate2!G2331="","",SPtemplate2!G2331)</f>
        <v/>
      </c>
      <c r="C2331" s="94" t="str">
        <f>IF(SPtemplate2!C2331="","",SPtemplate2!C2331)</f>
        <v/>
      </c>
      <c r="D2331" s="94" t="str">
        <f>IF(SPtemplate2!D2331="","", SPtemplate2!D2331)</f>
        <v/>
      </c>
      <c r="E2331" s="94" t="str">
        <f>IF(SPtemplate2!E2331="","",SPtemplate2!E2331)</f>
        <v/>
      </c>
      <c r="F2331" s="94" t="s">
        <v>114</v>
      </c>
      <c r="G2331" s="94" t="str">
        <f>IF(SPtemplate2!C2331="","",SPtemplate2!C2331)</f>
        <v/>
      </c>
    </row>
    <row r="2332" spans="1:7" x14ac:dyDescent="0.25">
      <c r="A2332" s="94" t="str">
        <f>IF(SPtemplate2!A2332="","",SPtemplate2!A2332)</f>
        <v/>
      </c>
      <c r="B2332" s="94" t="str">
        <f>IF(SPtemplate2!G2332="","",SPtemplate2!G2332)</f>
        <v/>
      </c>
      <c r="C2332" s="94" t="str">
        <f>IF(SPtemplate2!C2332="","",SPtemplate2!C2332)</f>
        <v/>
      </c>
      <c r="D2332" s="94" t="str">
        <f>IF(SPtemplate2!D2332="","", SPtemplate2!D2332)</f>
        <v/>
      </c>
      <c r="E2332" s="94" t="str">
        <f>IF(SPtemplate2!E2332="","",SPtemplate2!E2332)</f>
        <v/>
      </c>
      <c r="F2332" s="94" t="s">
        <v>114</v>
      </c>
      <c r="G2332" s="94" t="str">
        <f>IF(SPtemplate2!C2332="","",SPtemplate2!C2332)</f>
        <v/>
      </c>
    </row>
    <row r="2333" spans="1:7" x14ac:dyDescent="0.25">
      <c r="A2333" s="94" t="str">
        <f>IF(SPtemplate2!A2333="","",SPtemplate2!A2333)</f>
        <v/>
      </c>
      <c r="B2333" s="94" t="str">
        <f>IF(SPtemplate2!G2333="","",SPtemplate2!G2333)</f>
        <v/>
      </c>
      <c r="C2333" s="94" t="str">
        <f>IF(SPtemplate2!C2333="","",SPtemplate2!C2333)</f>
        <v/>
      </c>
      <c r="D2333" s="94" t="str">
        <f>IF(SPtemplate2!D2333="","", SPtemplate2!D2333)</f>
        <v/>
      </c>
      <c r="E2333" s="94" t="str">
        <f>IF(SPtemplate2!E2333="","",SPtemplate2!E2333)</f>
        <v/>
      </c>
      <c r="F2333" s="94" t="s">
        <v>114</v>
      </c>
      <c r="G2333" s="94" t="str">
        <f>IF(SPtemplate2!C2333="","",SPtemplate2!C2333)</f>
        <v/>
      </c>
    </row>
    <row r="2334" spans="1:7" x14ac:dyDescent="0.25">
      <c r="A2334" s="94" t="str">
        <f>IF(SPtemplate2!A2334="","",SPtemplate2!A2334)</f>
        <v/>
      </c>
      <c r="B2334" s="94" t="str">
        <f>IF(SPtemplate2!G2334="","",SPtemplate2!G2334)</f>
        <v/>
      </c>
      <c r="C2334" s="94" t="str">
        <f>IF(SPtemplate2!C2334="","",SPtemplate2!C2334)</f>
        <v/>
      </c>
      <c r="D2334" s="94" t="str">
        <f>IF(SPtemplate2!D2334="","", SPtemplate2!D2334)</f>
        <v/>
      </c>
      <c r="E2334" s="94" t="str">
        <f>IF(SPtemplate2!E2334="","",SPtemplate2!E2334)</f>
        <v/>
      </c>
      <c r="F2334" s="94" t="s">
        <v>114</v>
      </c>
      <c r="G2334" s="94" t="str">
        <f>IF(SPtemplate2!C2334="","",SPtemplate2!C2334)</f>
        <v/>
      </c>
    </row>
    <row r="2335" spans="1:7" x14ac:dyDescent="0.25">
      <c r="A2335" s="94" t="str">
        <f>IF(SPtemplate2!A2335="","",SPtemplate2!A2335)</f>
        <v/>
      </c>
      <c r="B2335" s="94" t="str">
        <f>IF(SPtemplate2!G2335="","",SPtemplate2!G2335)</f>
        <v/>
      </c>
      <c r="C2335" s="94" t="str">
        <f>IF(SPtemplate2!C2335="","",SPtemplate2!C2335)</f>
        <v/>
      </c>
      <c r="D2335" s="94" t="str">
        <f>IF(SPtemplate2!D2335="","", SPtemplate2!D2335)</f>
        <v/>
      </c>
      <c r="E2335" s="94" t="str">
        <f>IF(SPtemplate2!E2335="","",SPtemplate2!E2335)</f>
        <v/>
      </c>
      <c r="F2335" s="94" t="s">
        <v>114</v>
      </c>
      <c r="G2335" s="94" t="str">
        <f>IF(SPtemplate2!C2335="","",SPtemplate2!C2335)</f>
        <v/>
      </c>
    </row>
    <row r="2336" spans="1:7" x14ac:dyDescent="0.25">
      <c r="A2336" s="94" t="str">
        <f>IF(SPtemplate2!A2336="","",SPtemplate2!A2336)</f>
        <v/>
      </c>
      <c r="B2336" s="94" t="str">
        <f>IF(SPtemplate2!G2336="","",SPtemplate2!G2336)</f>
        <v/>
      </c>
      <c r="C2336" s="94" t="str">
        <f>IF(SPtemplate2!C2336="","",SPtemplate2!C2336)</f>
        <v/>
      </c>
      <c r="D2336" s="94" t="str">
        <f>IF(SPtemplate2!D2336="","", SPtemplate2!D2336)</f>
        <v/>
      </c>
      <c r="E2336" s="94" t="str">
        <f>IF(SPtemplate2!E2336="","",SPtemplate2!E2336)</f>
        <v/>
      </c>
      <c r="F2336" s="94" t="s">
        <v>114</v>
      </c>
      <c r="G2336" s="94" t="str">
        <f>IF(SPtemplate2!C2336="","",SPtemplate2!C2336)</f>
        <v/>
      </c>
    </row>
    <row r="2337" spans="1:7" x14ac:dyDescent="0.25">
      <c r="A2337" s="94" t="str">
        <f>IF(SPtemplate2!A2337="","",SPtemplate2!A2337)</f>
        <v/>
      </c>
      <c r="B2337" s="94" t="str">
        <f>IF(SPtemplate2!G2337="","",SPtemplate2!G2337)</f>
        <v/>
      </c>
      <c r="C2337" s="94" t="str">
        <f>IF(SPtemplate2!C2337="","",SPtemplate2!C2337)</f>
        <v/>
      </c>
      <c r="D2337" s="94" t="str">
        <f>IF(SPtemplate2!D2337="","", SPtemplate2!D2337)</f>
        <v/>
      </c>
      <c r="E2337" s="94" t="str">
        <f>IF(SPtemplate2!E2337="","",SPtemplate2!E2337)</f>
        <v/>
      </c>
      <c r="F2337" s="94" t="s">
        <v>114</v>
      </c>
      <c r="G2337" s="94" t="str">
        <f>IF(SPtemplate2!C2337="","",SPtemplate2!C2337)</f>
        <v/>
      </c>
    </row>
    <row r="2338" spans="1:7" x14ac:dyDescent="0.25">
      <c r="A2338" s="94" t="str">
        <f>IF(SPtemplate2!A2338="","",SPtemplate2!A2338)</f>
        <v/>
      </c>
      <c r="B2338" s="94" t="str">
        <f>IF(SPtemplate2!G2338="","",SPtemplate2!G2338)</f>
        <v/>
      </c>
      <c r="C2338" s="94" t="str">
        <f>IF(SPtemplate2!C2338="","",SPtemplate2!C2338)</f>
        <v/>
      </c>
      <c r="D2338" s="94" t="str">
        <f>IF(SPtemplate2!D2338="","", SPtemplate2!D2338)</f>
        <v/>
      </c>
      <c r="E2338" s="94" t="str">
        <f>IF(SPtemplate2!E2338="","",SPtemplate2!E2338)</f>
        <v/>
      </c>
      <c r="F2338" s="94" t="s">
        <v>114</v>
      </c>
      <c r="G2338" s="94" t="str">
        <f>IF(SPtemplate2!C2338="","",SPtemplate2!C2338)</f>
        <v/>
      </c>
    </row>
    <row r="2339" spans="1:7" x14ac:dyDescent="0.25">
      <c r="A2339" s="94" t="str">
        <f>IF(SPtemplate2!A2339="","",SPtemplate2!A2339)</f>
        <v/>
      </c>
      <c r="B2339" s="94" t="str">
        <f>IF(SPtemplate2!G2339="","",SPtemplate2!G2339)</f>
        <v/>
      </c>
      <c r="C2339" s="94" t="str">
        <f>IF(SPtemplate2!C2339="","",SPtemplate2!C2339)</f>
        <v/>
      </c>
      <c r="D2339" s="94" t="str">
        <f>IF(SPtemplate2!D2339="","", SPtemplate2!D2339)</f>
        <v/>
      </c>
      <c r="E2339" s="94" t="str">
        <f>IF(SPtemplate2!E2339="","",SPtemplate2!E2339)</f>
        <v/>
      </c>
      <c r="F2339" s="94" t="s">
        <v>114</v>
      </c>
      <c r="G2339" s="94" t="str">
        <f>IF(SPtemplate2!C2339="","",SPtemplate2!C2339)</f>
        <v/>
      </c>
    </row>
    <row r="2340" spans="1:7" x14ac:dyDescent="0.25">
      <c r="A2340" s="94" t="str">
        <f>IF(SPtemplate2!A2340="","",SPtemplate2!A2340)</f>
        <v/>
      </c>
      <c r="B2340" s="94" t="str">
        <f>IF(SPtemplate2!G2340="","",SPtemplate2!G2340)</f>
        <v/>
      </c>
      <c r="C2340" s="94" t="str">
        <f>IF(SPtemplate2!C2340="","",SPtemplate2!C2340)</f>
        <v/>
      </c>
      <c r="D2340" s="94" t="str">
        <f>IF(SPtemplate2!D2340="","", SPtemplate2!D2340)</f>
        <v/>
      </c>
      <c r="E2340" s="94" t="str">
        <f>IF(SPtemplate2!E2340="","",SPtemplate2!E2340)</f>
        <v/>
      </c>
      <c r="F2340" s="94" t="s">
        <v>114</v>
      </c>
      <c r="G2340" s="94" t="str">
        <f>IF(SPtemplate2!C2340="","",SPtemplate2!C2340)</f>
        <v/>
      </c>
    </row>
    <row r="2341" spans="1:7" x14ac:dyDescent="0.25">
      <c r="A2341" s="94" t="str">
        <f>IF(SPtemplate2!A2341="","",SPtemplate2!A2341)</f>
        <v/>
      </c>
      <c r="B2341" s="94" t="str">
        <f>IF(SPtemplate2!G2341="","",SPtemplate2!G2341)</f>
        <v/>
      </c>
      <c r="C2341" s="94" t="str">
        <f>IF(SPtemplate2!C2341="","",SPtemplate2!C2341)</f>
        <v/>
      </c>
      <c r="D2341" s="94" t="str">
        <f>IF(SPtemplate2!D2341="","", SPtemplate2!D2341)</f>
        <v/>
      </c>
      <c r="E2341" s="94" t="str">
        <f>IF(SPtemplate2!E2341="","",SPtemplate2!E2341)</f>
        <v/>
      </c>
      <c r="F2341" s="94" t="s">
        <v>114</v>
      </c>
      <c r="G2341" s="94" t="str">
        <f>IF(SPtemplate2!C2341="","",SPtemplate2!C2341)</f>
        <v/>
      </c>
    </row>
    <row r="2342" spans="1:7" x14ac:dyDescent="0.25">
      <c r="A2342" s="94" t="str">
        <f>IF(SPtemplate2!A2342="","",SPtemplate2!A2342)</f>
        <v/>
      </c>
      <c r="B2342" s="94" t="str">
        <f>IF(SPtemplate2!G2342="","",SPtemplate2!G2342)</f>
        <v/>
      </c>
      <c r="C2342" s="94" t="str">
        <f>IF(SPtemplate2!C2342="","",SPtemplate2!C2342)</f>
        <v/>
      </c>
      <c r="D2342" s="94" t="str">
        <f>IF(SPtemplate2!D2342="","", SPtemplate2!D2342)</f>
        <v/>
      </c>
      <c r="E2342" s="94" t="str">
        <f>IF(SPtemplate2!E2342="","",SPtemplate2!E2342)</f>
        <v/>
      </c>
      <c r="F2342" s="94" t="s">
        <v>114</v>
      </c>
      <c r="G2342" s="94" t="str">
        <f>IF(SPtemplate2!C2342="","",SPtemplate2!C2342)</f>
        <v/>
      </c>
    </row>
    <row r="2343" spans="1:7" x14ac:dyDescent="0.25">
      <c r="A2343" s="94" t="str">
        <f>IF(SPtemplate2!A2343="","",SPtemplate2!A2343)</f>
        <v/>
      </c>
      <c r="B2343" s="94" t="str">
        <f>IF(SPtemplate2!G2343="","",SPtemplate2!G2343)</f>
        <v/>
      </c>
      <c r="C2343" s="94" t="str">
        <f>IF(SPtemplate2!C2343="","",SPtemplate2!C2343)</f>
        <v/>
      </c>
      <c r="D2343" s="94" t="str">
        <f>IF(SPtemplate2!D2343="","", SPtemplate2!D2343)</f>
        <v/>
      </c>
      <c r="E2343" s="94" t="str">
        <f>IF(SPtemplate2!E2343="","",SPtemplate2!E2343)</f>
        <v/>
      </c>
      <c r="F2343" s="94" t="s">
        <v>114</v>
      </c>
      <c r="G2343" s="94" t="str">
        <f>IF(SPtemplate2!C2343="","",SPtemplate2!C2343)</f>
        <v/>
      </c>
    </row>
    <row r="2344" spans="1:7" x14ac:dyDescent="0.25">
      <c r="A2344" s="94" t="str">
        <f>IF(SPtemplate2!A2344="","",SPtemplate2!A2344)</f>
        <v/>
      </c>
      <c r="B2344" s="94" t="str">
        <f>IF(SPtemplate2!G2344="","",SPtemplate2!G2344)</f>
        <v/>
      </c>
      <c r="C2344" s="94" t="str">
        <f>IF(SPtemplate2!C2344="","",SPtemplate2!C2344)</f>
        <v/>
      </c>
      <c r="D2344" s="94" t="str">
        <f>IF(SPtemplate2!D2344="","", SPtemplate2!D2344)</f>
        <v/>
      </c>
      <c r="E2344" s="94" t="str">
        <f>IF(SPtemplate2!E2344="","",SPtemplate2!E2344)</f>
        <v/>
      </c>
      <c r="F2344" s="94" t="s">
        <v>114</v>
      </c>
      <c r="G2344" s="94" t="str">
        <f>IF(SPtemplate2!C2344="","",SPtemplate2!C2344)</f>
        <v/>
      </c>
    </row>
    <row r="2345" spans="1:7" x14ac:dyDescent="0.25">
      <c r="A2345" s="94" t="str">
        <f>IF(SPtemplate2!A2345="","",SPtemplate2!A2345)</f>
        <v/>
      </c>
      <c r="B2345" s="94" t="str">
        <f>IF(SPtemplate2!G2345="","",SPtemplate2!G2345)</f>
        <v/>
      </c>
      <c r="C2345" s="94" t="str">
        <f>IF(SPtemplate2!C2345="","",SPtemplate2!C2345)</f>
        <v/>
      </c>
      <c r="D2345" s="94" t="str">
        <f>IF(SPtemplate2!D2345="","", SPtemplate2!D2345)</f>
        <v/>
      </c>
      <c r="E2345" s="94" t="str">
        <f>IF(SPtemplate2!E2345="","",SPtemplate2!E2345)</f>
        <v/>
      </c>
      <c r="F2345" s="94" t="s">
        <v>114</v>
      </c>
      <c r="G2345" s="94" t="str">
        <f>IF(SPtemplate2!C2345="","",SPtemplate2!C2345)</f>
        <v/>
      </c>
    </row>
    <row r="2346" spans="1:7" x14ac:dyDescent="0.25">
      <c r="A2346" s="94" t="str">
        <f>IF(SPtemplate2!A2346="","",SPtemplate2!A2346)</f>
        <v/>
      </c>
      <c r="B2346" s="94" t="str">
        <f>IF(SPtemplate2!G2346="","",SPtemplate2!G2346)</f>
        <v/>
      </c>
      <c r="C2346" s="94" t="str">
        <f>IF(SPtemplate2!C2346="","",SPtemplate2!C2346)</f>
        <v/>
      </c>
      <c r="D2346" s="94" t="str">
        <f>IF(SPtemplate2!D2346="","", SPtemplate2!D2346)</f>
        <v/>
      </c>
      <c r="E2346" s="94" t="str">
        <f>IF(SPtemplate2!E2346="","",SPtemplate2!E2346)</f>
        <v/>
      </c>
      <c r="F2346" s="94" t="s">
        <v>114</v>
      </c>
      <c r="G2346" s="94" t="str">
        <f>IF(SPtemplate2!C2346="","",SPtemplate2!C2346)</f>
        <v/>
      </c>
    </row>
    <row r="2347" spans="1:7" x14ac:dyDescent="0.25">
      <c r="A2347" s="94" t="str">
        <f>IF(SPtemplate2!A2347="","",SPtemplate2!A2347)</f>
        <v/>
      </c>
      <c r="B2347" s="94" t="str">
        <f>IF(SPtemplate2!G2347="","",SPtemplate2!G2347)</f>
        <v/>
      </c>
      <c r="C2347" s="94" t="str">
        <f>IF(SPtemplate2!C2347="","",SPtemplate2!C2347)</f>
        <v/>
      </c>
      <c r="D2347" s="94" t="str">
        <f>IF(SPtemplate2!D2347="","", SPtemplate2!D2347)</f>
        <v/>
      </c>
      <c r="E2347" s="94" t="str">
        <f>IF(SPtemplate2!E2347="","",SPtemplate2!E2347)</f>
        <v/>
      </c>
      <c r="F2347" s="94" t="s">
        <v>114</v>
      </c>
      <c r="G2347" s="94" t="str">
        <f>IF(SPtemplate2!C2347="","",SPtemplate2!C2347)</f>
        <v/>
      </c>
    </row>
    <row r="2348" spans="1:7" x14ac:dyDescent="0.25">
      <c r="A2348" s="94" t="str">
        <f>IF(SPtemplate2!A2348="","",SPtemplate2!A2348)</f>
        <v/>
      </c>
      <c r="B2348" s="94" t="str">
        <f>IF(SPtemplate2!G2348="","",SPtemplate2!G2348)</f>
        <v/>
      </c>
      <c r="C2348" s="94" t="str">
        <f>IF(SPtemplate2!C2348="","",SPtemplate2!C2348)</f>
        <v/>
      </c>
      <c r="D2348" s="94" t="str">
        <f>IF(SPtemplate2!D2348="","", SPtemplate2!D2348)</f>
        <v/>
      </c>
      <c r="E2348" s="94" t="str">
        <f>IF(SPtemplate2!E2348="","",SPtemplate2!E2348)</f>
        <v/>
      </c>
      <c r="F2348" s="94" t="s">
        <v>114</v>
      </c>
      <c r="G2348" s="94" t="str">
        <f>IF(SPtemplate2!C2348="","",SPtemplate2!C2348)</f>
        <v/>
      </c>
    </row>
    <row r="2349" spans="1:7" x14ac:dyDescent="0.25">
      <c r="A2349" s="94" t="str">
        <f>IF(SPtemplate2!A2349="","",SPtemplate2!A2349)</f>
        <v/>
      </c>
      <c r="B2349" s="94" t="str">
        <f>IF(SPtemplate2!G2349="","",SPtemplate2!G2349)</f>
        <v/>
      </c>
      <c r="C2349" s="94" t="str">
        <f>IF(SPtemplate2!C2349="","",SPtemplate2!C2349)</f>
        <v/>
      </c>
      <c r="D2349" s="94" t="str">
        <f>IF(SPtemplate2!D2349="","", SPtemplate2!D2349)</f>
        <v/>
      </c>
      <c r="E2349" s="94" t="str">
        <f>IF(SPtemplate2!E2349="","",SPtemplate2!E2349)</f>
        <v/>
      </c>
      <c r="F2349" s="94" t="s">
        <v>114</v>
      </c>
      <c r="G2349" s="94" t="str">
        <f>IF(SPtemplate2!C2349="","",SPtemplate2!C2349)</f>
        <v/>
      </c>
    </row>
    <row r="2350" spans="1:7" x14ac:dyDescent="0.25">
      <c r="A2350" s="94" t="str">
        <f>IF(SPtemplate2!A2350="","",SPtemplate2!A2350)</f>
        <v/>
      </c>
      <c r="B2350" s="94" t="str">
        <f>IF(SPtemplate2!G2350="","",SPtemplate2!G2350)</f>
        <v/>
      </c>
      <c r="C2350" s="94" t="str">
        <f>IF(SPtemplate2!C2350="","",SPtemplate2!C2350)</f>
        <v/>
      </c>
      <c r="D2350" s="94" t="str">
        <f>IF(SPtemplate2!D2350="","", SPtemplate2!D2350)</f>
        <v/>
      </c>
      <c r="E2350" s="94" t="str">
        <f>IF(SPtemplate2!E2350="","",SPtemplate2!E2350)</f>
        <v/>
      </c>
      <c r="F2350" s="94" t="s">
        <v>114</v>
      </c>
      <c r="G2350" s="94" t="str">
        <f>IF(SPtemplate2!C2350="","",SPtemplate2!C2350)</f>
        <v/>
      </c>
    </row>
    <row r="2351" spans="1:7" x14ac:dyDescent="0.25">
      <c r="A2351" s="94" t="str">
        <f>IF(SPtemplate2!A2351="","",SPtemplate2!A2351)</f>
        <v/>
      </c>
      <c r="B2351" s="94" t="str">
        <f>IF(SPtemplate2!G2351="","",SPtemplate2!G2351)</f>
        <v/>
      </c>
      <c r="C2351" s="94" t="str">
        <f>IF(SPtemplate2!C2351="","",SPtemplate2!C2351)</f>
        <v/>
      </c>
      <c r="D2351" s="94" t="str">
        <f>IF(SPtemplate2!D2351="","", SPtemplate2!D2351)</f>
        <v/>
      </c>
      <c r="E2351" s="94" t="str">
        <f>IF(SPtemplate2!E2351="","",SPtemplate2!E2351)</f>
        <v/>
      </c>
      <c r="F2351" s="94" t="s">
        <v>114</v>
      </c>
      <c r="G2351" s="94" t="str">
        <f>IF(SPtemplate2!C2351="","",SPtemplate2!C2351)</f>
        <v/>
      </c>
    </row>
    <row r="2352" spans="1:7" x14ac:dyDescent="0.25">
      <c r="A2352" s="94" t="str">
        <f>IF(SPtemplate2!A2352="","",SPtemplate2!A2352)</f>
        <v/>
      </c>
      <c r="B2352" s="94" t="str">
        <f>IF(SPtemplate2!G2352="","",SPtemplate2!G2352)</f>
        <v/>
      </c>
      <c r="C2352" s="94" t="str">
        <f>IF(SPtemplate2!C2352="","",SPtemplate2!C2352)</f>
        <v/>
      </c>
      <c r="D2352" s="94" t="str">
        <f>IF(SPtemplate2!D2352="","", SPtemplate2!D2352)</f>
        <v/>
      </c>
      <c r="E2352" s="94" t="str">
        <f>IF(SPtemplate2!E2352="","",SPtemplate2!E2352)</f>
        <v/>
      </c>
      <c r="F2352" s="94" t="s">
        <v>114</v>
      </c>
      <c r="G2352" s="94" t="str">
        <f>IF(SPtemplate2!C2352="","",SPtemplate2!C2352)</f>
        <v/>
      </c>
    </row>
    <row r="2353" spans="1:7" x14ac:dyDescent="0.25">
      <c r="A2353" s="94" t="str">
        <f>IF(SPtemplate2!A2353="","",SPtemplate2!A2353)</f>
        <v/>
      </c>
      <c r="B2353" s="94" t="str">
        <f>IF(SPtemplate2!G2353="","",SPtemplate2!G2353)</f>
        <v/>
      </c>
      <c r="C2353" s="94" t="str">
        <f>IF(SPtemplate2!C2353="","",SPtemplate2!C2353)</f>
        <v/>
      </c>
      <c r="D2353" s="94" t="str">
        <f>IF(SPtemplate2!D2353="","", SPtemplate2!D2353)</f>
        <v/>
      </c>
      <c r="E2353" s="94" t="str">
        <f>IF(SPtemplate2!E2353="","",SPtemplate2!E2353)</f>
        <v/>
      </c>
      <c r="F2353" s="94" t="s">
        <v>114</v>
      </c>
      <c r="G2353" s="94" t="str">
        <f>IF(SPtemplate2!C2353="","",SPtemplate2!C2353)</f>
        <v/>
      </c>
    </row>
    <row r="2354" spans="1:7" x14ac:dyDescent="0.25">
      <c r="A2354" s="94" t="str">
        <f>IF(SPtemplate2!A2354="","",SPtemplate2!A2354)</f>
        <v/>
      </c>
      <c r="B2354" s="94" t="str">
        <f>IF(SPtemplate2!G2354="","",SPtemplate2!G2354)</f>
        <v/>
      </c>
      <c r="C2354" s="94" t="str">
        <f>IF(SPtemplate2!C2354="","",SPtemplate2!C2354)</f>
        <v/>
      </c>
      <c r="D2354" s="94" t="str">
        <f>IF(SPtemplate2!D2354="","", SPtemplate2!D2354)</f>
        <v/>
      </c>
      <c r="E2354" s="94" t="str">
        <f>IF(SPtemplate2!E2354="","",SPtemplate2!E2354)</f>
        <v/>
      </c>
      <c r="F2354" s="94" t="s">
        <v>114</v>
      </c>
      <c r="G2354" s="94" t="str">
        <f>IF(SPtemplate2!C2354="","",SPtemplate2!C2354)</f>
        <v/>
      </c>
    </row>
    <row r="2355" spans="1:7" x14ac:dyDescent="0.25">
      <c r="A2355" s="94" t="str">
        <f>IF(SPtemplate2!A2355="","",SPtemplate2!A2355)</f>
        <v/>
      </c>
      <c r="B2355" s="94" t="str">
        <f>IF(SPtemplate2!G2355="","",SPtemplate2!G2355)</f>
        <v/>
      </c>
      <c r="C2355" s="94" t="str">
        <f>IF(SPtemplate2!C2355="","",SPtemplate2!C2355)</f>
        <v/>
      </c>
      <c r="D2355" s="94" t="str">
        <f>IF(SPtemplate2!D2355="","", SPtemplate2!D2355)</f>
        <v/>
      </c>
      <c r="E2355" s="94" t="str">
        <f>IF(SPtemplate2!E2355="","",SPtemplate2!E2355)</f>
        <v/>
      </c>
      <c r="F2355" s="94" t="s">
        <v>114</v>
      </c>
      <c r="G2355" s="94" t="str">
        <f>IF(SPtemplate2!C2355="","",SPtemplate2!C2355)</f>
        <v/>
      </c>
    </row>
    <row r="2356" spans="1:7" x14ac:dyDescent="0.25">
      <c r="A2356" s="94" t="str">
        <f>IF(SPtemplate2!A2356="","",SPtemplate2!A2356)</f>
        <v/>
      </c>
      <c r="B2356" s="94" t="str">
        <f>IF(SPtemplate2!G2356="","",SPtemplate2!G2356)</f>
        <v/>
      </c>
      <c r="C2356" s="94" t="str">
        <f>IF(SPtemplate2!C2356="","",SPtemplate2!C2356)</f>
        <v/>
      </c>
      <c r="D2356" s="94" t="str">
        <f>IF(SPtemplate2!D2356="","", SPtemplate2!D2356)</f>
        <v/>
      </c>
      <c r="E2356" s="94" t="str">
        <f>IF(SPtemplate2!E2356="","",SPtemplate2!E2356)</f>
        <v/>
      </c>
      <c r="F2356" s="94" t="s">
        <v>114</v>
      </c>
      <c r="G2356" s="94" t="str">
        <f>IF(SPtemplate2!C2356="","",SPtemplate2!C2356)</f>
        <v/>
      </c>
    </row>
    <row r="2357" spans="1:7" x14ac:dyDescent="0.25">
      <c r="A2357" s="94" t="str">
        <f>IF(SPtemplate2!A2357="","",SPtemplate2!A2357)</f>
        <v/>
      </c>
      <c r="B2357" s="94" t="str">
        <f>IF(SPtemplate2!G2357="","",SPtemplate2!G2357)</f>
        <v/>
      </c>
      <c r="C2357" s="94" t="str">
        <f>IF(SPtemplate2!C2357="","",SPtemplate2!C2357)</f>
        <v/>
      </c>
      <c r="D2357" s="94" t="str">
        <f>IF(SPtemplate2!D2357="","", SPtemplate2!D2357)</f>
        <v/>
      </c>
      <c r="E2357" s="94" t="str">
        <f>IF(SPtemplate2!E2357="","",SPtemplate2!E2357)</f>
        <v/>
      </c>
      <c r="F2357" s="94" t="s">
        <v>114</v>
      </c>
      <c r="G2357" s="94" t="str">
        <f>IF(SPtemplate2!C2357="","",SPtemplate2!C2357)</f>
        <v/>
      </c>
    </row>
    <row r="2358" spans="1:7" x14ac:dyDescent="0.25">
      <c r="A2358" s="94" t="str">
        <f>IF(SPtemplate2!A2358="","",SPtemplate2!A2358)</f>
        <v/>
      </c>
      <c r="B2358" s="94" t="str">
        <f>IF(SPtemplate2!G2358="","",SPtemplate2!G2358)</f>
        <v/>
      </c>
      <c r="C2358" s="94" t="str">
        <f>IF(SPtemplate2!C2358="","",SPtemplate2!C2358)</f>
        <v/>
      </c>
      <c r="D2358" s="94" t="str">
        <f>IF(SPtemplate2!D2358="","", SPtemplate2!D2358)</f>
        <v/>
      </c>
      <c r="E2358" s="94" t="str">
        <f>IF(SPtemplate2!E2358="","",SPtemplate2!E2358)</f>
        <v/>
      </c>
      <c r="F2358" s="94" t="s">
        <v>114</v>
      </c>
      <c r="G2358" s="94" t="str">
        <f>IF(SPtemplate2!C2358="","",SPtemplate2!C2358)</f>
        <v/>
      </c>
    </row>
    <row r="2359" spans="1:7" x14ac:dyDescent="0.25">
      <c r="A2359" s="94" t="str">
        <f>IF(SPtemplate2!A2359="","",SPtemplate2!A2359)</f>
        <v/>
      </c>
      <c r="B2359" s="94" t="str">
        <f>IF(SPtemplate2!G2359="","",SPtemplate2!G2359)</f>
        <v/>
      </c>
      <c r="C2359" s="94" t="str">
        <f>IF(SPtemplate2!C2359="","",SPtemplate2!C2359)</f>
        <v/>
      </c>
      <c r="D2359" s="94" t="str">
        <f>IF(SPtemplate2!D2359="","", SPtemplate2!D2359)</f>
        <v/>
      </c>
      <c r="E2359" s="94" t="str">
        <f>IF(SPtemplate2!E2359="","",SPtemplate2!E2359)</f>
        <v/>
      </c>
      <c r="F2359" s="94" t="s">
        <v>114</v>
      </c>
      <c r="G2359" s="94" t="str">
        <f>IF(SPtemplate2!C2359="","",SPtemplate2!C2359)</f>
        <v/>
      </c>
    </row>
    <row r="2360" spans="1:7" x14ac:dyDescent="0.25">
      <c r="A2360" s="94" t="str">
        <f>IF(SPtemplate2!A2360="","",SPtemplate2!A2360)</f>
        <v/>
      </c>
      <c r="B2360" s="94" t="str">
        <f>IF(SPtemplate2!G2360="","",SPtemplate2!G2360)</f>
        <v/>
      </c>
      <c r="C2360" s="94" t="str">
        <f>IF(SPtemplate2!C2360="","",SPtemplate2!C2360)</f>
        <v/>
      </c>
      <c r="D2360" s="94" t="str">
        <f>IF(SPtemplate2!D2360="","", SPtemplate2!D2360)</f>
        <v/>
      </c>
      <c r="E2360" s="94" t="str">
        <f>IF(SPtemplate2!E2360="","",SPtemplate2!E2360)</f>
        <v/>
      </c>
      <c r="F2360" s="94" t="s">
        <v>114</v>
      </c>
      <c r="G2360" s="94" t="str">
        <f>IF(SPtemplate2!C2360="","",SPtemplate2!C2360)</f>
        <v/>
      </c>
    </row>
    <row r="2361" spans="1:7" x14ac:dyDescent="0.25">
      <c r="A2361" s="94" t="str">
        <f>IF(SPtemplate2!A2361="","",SPtemplate2!A2361)</f>
        <v/>
      </c>
      <c r="B2361" s="94" t="str">
        <f>IF(SPtemplate2!G2361="","",SPtemplate2!G2361)</f>
        <v/>
      </c>
      <c r="C2361" s="94" t="str">
        <f>IF(SPtemplate2!C2361="","",SPtemplate2!C2361)</f>
        <v/>
      </c>
      <c r="D2361" s="94" t="str">
        <f>IF(SPtemplate2!D2361="","", SPtemplate2!D2361)</f>
        <v/>
      </c>
      <c r="E2361" s="94" t="str">
        <f>IF(SPtemplate2!E2361="","",SPtemplate2!E2361)</f>
        <v/>
      </c>
      <c r="F2361" s="94" t="s">
        <v>114</v>
      </c>
      <c r="G2361" s="94" t="str">
        <f>IF(SPtemplate2!C2361="","",SPtemplate2!C2361)</f>
        <v/>
      </c>
    </row>
    <row r="2362" spans="1:7" x14ac:dyDescent="0.25">
      <c r="A2362" s="94" t="str">
        <f>IF(SPtemplate2!A2362="","",SPtemplate2!A2362)</f>
        <v/>
      </c>
      <c r="B2362" s="94" t="str">
        <f>IF(SPtemplate2!G2362="","",SPtemplate2!G2362)</f>
        <v/>
      </c>
      <c r="C2362" s="94" t="str">
        <f>IF(SPtemplate2!C2362="","",SPtemplate2!C2362)</f>
        <v/>
      </c>
      <c r="D2362" s="94" t="str">
        <f>IF(SPtemplate2!D2362="","", SPtemplate2!D2362)</f>
        <v/>
      </c>
      <c r="E2362" s="94" t="str">
        <f>IF(SPtemplate2!E2362="","",SPtemplate2!E2362)</f>
        <v/>
      </c>
      <c r="F2362" s="94" t="s">
        <v>114</v>
      </c>
      <c r="G2362" s="94" t="str">
        <f>IF(SPtemplate2!C2362="","",SPtemplate2!C2362)</f>
        <v/>
      </c>
    </row>
    <row r="2363" spans="1:7" x14ac:dyDescent="0.25">
      <c r="A2363" s="94" t="str">
        <f>IF(SPtemplate2!A2363="","",SPtemplate2!A2363)</f>
        <v/>
      </c>
      <c r="B2363" s="94" t="str">
        <f>IF(SPtemplate2!G2363="","",SPtemplate2!G2363)</f>
        <v/>
      </c>
      <c r="C2363" s="94" t="str">
        <f>IF(SPtemplate2!C2363="","",SPtemplate2!C2363)</f>
        <v/>
      </c>
      <c r="D2363" s="94" t="str">
        <f>IF(SPtemplate2!D2363="","", SPtemplate2!D2363)</f>
        <v/>
      </c>
      <c r="E2363" s="94" t="str">
        <f>IF(SPtemplate2!E2363="","",SPtemplate2!E2363)</f>
        <v/>
      </c>
      <c r="F2363" s="94" t="s">
        <v>114</v>
      </c>
      <c r="G2363" s="94" t="str">
        <f>IF(SPtemplate2!C2363="","",SPtemplate2!C2363)</f>
        <v/>
      </c>
    </row>
    <row r="2364" spans="1:7" x14ac:dyDescent="0.25">
      <c r="A2364" s="94" t="str">
        <f>IF(SPtemplate2!A2364="","",SPtemplate2!A2364)</f>
        <v/>
      </c>
      <c r="B2364" s="94" t="str">
        <f>IF(SPtemplate2!G2364="","",SPtemplate2!G2364)</f>
        <v/>
      </c>
      <c r="C2364" s="94" t="str">
        <f>IF(SPtemplate2!C2364="","",SPtemplate2!C2364)</f>
        <v/>
      </c>
      <c r="D2364" s="94" t="str">
        <f>IF(SPtemplate2!D2364="","", SPtemplate2!D2364)</f>
        <v/>
      </c>
      <c r="E2364" s="94" t="str">
        <f>IF(SPtemplate2!E2364="","",SPtemplate2!E2364)</f>
        <v/>
      </c>
      <c r="F2364" s="94" t="s">
        <v>114</v>
      </c>
      <c r="G2364" s="94" t="str">
        <f>IF(SPtemplate2!C2364="","",SPtemplate2!C2364)</f>
        <v/>
      </c>
    </row>
    <row r="2365" spans="1:7" x14ac:dyDescent="0.25">
      <c r="A2365" s="94" t="str">
        <f>IF(SPtemplate2!A2365="","",SPtemplate2!A2365)</f>
        <v/>
      </c>
      <c r="B2365" s="94" t="str">
        <f>IF(SPtemplate2!G2365="","",SPtemplate2!G2365)</f>
        <v/>
      </c>
      <c r="C2365" s="94" t="str">
        <f>IF(SPtemplate2!C2365="","",SPtemplate2!C2365)</f>
        <v/>
      </c>
      <c r="D2365" s="94" t="str">
        <f>IF(SPtemplate2!D2365="","", SPtemplate2!D2365)</f>
        <v/>
      </c>
      <c r="E2365" s="94" t="str">
        <f>IF(SPtemplate2!E2365="","",SPtemplate2!E2365)</f>
        <v/>
      </c>
      <c r="F2365" s="94" t="s">
        <v>114</v>
      </c>
      <c r="G2365" s="94" t="str">
        <f>IF(SPtemplate2!C2365="","",SPtemplate2!C2365)</f>
        <v/>
      </c>
    </row>
    <row r="2366" spans="1:7" x14ac:dyDescent="0.25">
      <c r="A2366" s="94" t="str">
        <f>IF(SPtemplate2!A2366="","",SPtemplate2!A2366)</f>
        <v/>
      </c>
      <c r="B2366" s="94" t="str">
        <f>IF(SPtemplate2!G2366="","",SPtemplate2!G2366)</f>
        <v/>
      </c>
      <c r="C2366" s="94" t="str">
        <f>IF(SPtemplate2!C2366="","",SPtemplate2!C2366)</f>
        <v/>
      </c>
      <c r="D2366" s="94" t="str">
        <f>IF(SPtemplate2!D2366="","", SPtemplate2!D2366)</f>
        <v/>
      </c>
      <c r="E2366" s="94" t="str">
        <f>IF(SPtemplate2!E2366="","",SPtemplate2!E2366)</f>
        <v/>
      </c>
      <c r="F2366" s="94" t="s">
        <v>114</v>
      </c>
      <c r="G2366" s="94" t="str">
        <f>IF(SPtemplate2!C2366="","",SPtemplate2!C2366)</f>
        <v/>
      </c>
    </row>
    <row r="2367" spans="1:7" x14ac:dyDescent="0.25">
      <c r="A2367" s="94" t="str">
        <f>IF(SPtemplate2!A2367="","",SPtemplate2!A2367)</f>
        <v/>
      </c>
      <c r="B2367" s="94" t="str">
        <f>IF(SPtemplate2!G2367="","",SPtemplate2!G2367)</f>
        <v/>
      </c>
      <c r="C2367" s="94" t="str">
        <f>IF(SPtemplate2!C2367="","",SPtemplate2!C2367)</f>
        <v/>
      </c>
      <c r="D2367" s="94" t="str">
        <f>IF(SPtemplate2!D2367="","", SPtemplate2!D2367)</f>
        <v/>
      </c>
      <c r="E2367" s="94" t="str">
        <f>IF(SPtemplate2!E2367="","",SPtemplate2!E2367)</f>
        <v/>
      </c>
      <c r="F2367" s="94" t="s">
        <v>114</v>
      </c>
      <c r="G2367" s="94" t="str">
        <f>IF(SPtemplate2!C2367="","",SPtemplate2!C2367)</f>
        <v/>
      </c>
    </row>
    <row r="2368" spans="1:7" x14ac:dyDescent="0.25">
      <c r="A2368" s="94" t="str">
        <f>IF(SPtemplate2!A2368="","",SPtemplate2!A2368)</f>
        <v/>
      </c>
      <c r="B2368" s="94" t="str">
        <f>IF(SPtemplate2!G2368="","",SPtemplate2!G2368)</f>
        <v/>
      </c>
      <c r="C2368" s="94" t="str">
        <f>IF(SPtemplate2!C2368="","",SPtemplate2!C2368)</f>
        <v/>
      </c>
      <c r="D2368" s="94" t="str">
        <f>IF(SPtemplate2!D2368="","", SPtemplate2!D2368)</f>
        <v/>
      </c>
      <c r="E2368" s="94" t="str">
        <f>IF(SPtemplate2!E2368="","",SPtemplate2!E2368)</f>
        <v/>
      </c>
      <c r="F2368" s="94" t="s">
        <v>114</v>
      </c>
      <c r="G2368" s="94" t="str">
        <f>IF(SPtemplate2!C2368="","",SPtemplate2!C2368)</f>
        <v/>
      </c>
    </row>
    <row r="2369" spans="1:7" x14ac:dyDescent="0.25">
      <c r="A2369" s="94" t="str">
        <f>IF(SPtemplate2!A2369="","",SPtemplate2!A2369)</f>
        <v/>
      </c>
      <c r="B2369" s="94" t="str">
        <f>IF(SPtemplate2!G2369="","",SPtemplate2!G2369)</f>
        <v/>
      </c>
      <c r="C2369" s="94" t="str">
        <f>IF(SPtemplate2!C2369="","",SPtemplate2!C2369)</f>
        <v/>
      </c>
      <c r="D2369" s="94" t="str">
        <f>IF(SPtemplate2!D2369="","", SPtemplate2!D2369)</f>
        <v/>
      </c>
      <c r="E2369" s="94" t="str">
        <f>IF(SPtemplate2!E2369="","",SPtemplate2!E2369)</f>
        <v/>
      </c>
      <c r="F2369" s="94" t="s">
        <v>114</v>
      </c>
      <c r="G2369" s="94" t="str">
        <f>IF(SPtemplate2!C2369="","",SPtemplate2!C2369)</f>
        <v/>
      </c>
    </row>
    <row r="2370" spans="1:7" x14ac:dyDescent="0.25">
      <c r="A2370" s="94" t="str">
        <f>IF(SPtemplate2!A2370="","",SPtemplate2!A2370)</f>
        <v/>
      </c>
      <c r="B2370" s="94" t="str">
        <f>IF(SPtemplate2!G2370="","",SPtemplate2!G2370)</f>
        <v/>
      </c>
      <c r="C2370" s="94" t="str">
        <f>IF(SPtemplate2!C2370="","",SPtemplate2!C2370)</f>
        <v/>
      </c>
      <c r="D2370" s="94" t="str">
        <f>IF(SPtemplate2!D2370="","", SPtemplate2!D2370)</f>
        <v/>
      </c>
      <c r="E2370" s="94" t="str">
        <f>IF(SPtemplate2!E2370="","",SPtemplate2!E2370)</f>
        <v/>
      </c>
      <c r="F2370" s="94" t="s">
        <v>114</v>
      </c>
      <c r="G2370" s="94" t="str">
        <f>IF(SPtemplate2!C2370="","",SPtemplate2!C2370)</f>
        <v/>
      </c>
    </row>
    <row r="2371" spans="1:7" x14ac:dyDescent="0.25">
      <c r="A2371" s="94" t="str">
        <f>IF(SPtemplate2!A2371="","",SPtemplate2!A2371)</f>
        <v/>
      </c>
      <c r="B2371" s="94" t="str">
        <f>IF(SPtemplate2!G2371="","",SPtemplate2!G2371)</f>
        <v/>
      </c>
      <c r="C2371" s="94" t="str">
        <f>IF(SPtemplate2!C2371="","",SPtemplate2!C2371)</f>
        <v/>
      </c>
      <c r="D2371" s="94" t="str">
        <f>IF(SPtemplate2!D2371="","", SPtemplate2!D2371)</f>
        <v/>
      </c>
      <c r="E2371" s="94" t="str">
        <f>IF(SPtemplate2!E2371="","",SPtemplate2!E2371)</f>
        <v/>
      </c>
      <c r="F2371" s="94" t="s">
        <v>114</v>
      </c>
      <c r="G2371" s="94" t="str">
        <f>IF(SPtemplate2!C2371="","",SPtemplate2!C2371)</f>
        <v/>
      </c>
    </row>
    <row r="2372" spans="1:7" x14ac:dyDescent="0.25">
      <c r="A2372" s="94" t="str">
        <f>IF(SPtemplate2!A2372="","",SPtemplate2!A2372)</f>
        <v/>
      </c>
      <c r="B2372" s="94" t="str">
        <f>IF(SPtemplate2!G2372="","",SPtemplate2!G2372)</f>
        <v/>
      </c>
      <c r="C2372" s="94" t="str">
        <f>IF(SPtemplate2!C2372="","",SPtemplate2!C2372)</f>
        <v/>
      </c>
      <c r="D2372" s="94" t="str">
        <f>IF(SPtemplate2!D2372="","", SPtemplate2!D2372)</f>
        <v/>
      </c>
      <c r="E2372" s="94" t="str">
        <f>IF(SPtemplate2!E2372="","",SPtemplate2!E2372)</f>
        <v/>
      </c>
      <c r="F2372" s="94" t="s">
        <v>114</v>
      </c>
      <c r="G2372" s="94" t="str">
        <f>IF(SPtemplate2!C2372="","",SPtemplate2!C2372)</f>
        <v/>
      </c>
    </row>
    <row r="2373" spans="1:7" x14ac:dyDescent="0.25">
      <c r="A2373" s="94" t="str">
        <f>IF(SPtemplate2!A2373="","",SPtemplate2!A2373)</f>
        <v/>
      </c>
      <c r="B2373" s="94" t="str">
        <f>IF(SPtemplate2!G2373="","",SPtemplate2!G2373)</f>
        <v/>
      </c>
      <c r="C2373" s="94" t="str">
        <f>IF(SPtemplate2!C2373="","",SPtemplate2!C2373)</f>
        <v/>
      </c>
      <c r="D2373" s="94" t="str">
        <f>IF(SPtemplate2!D2373="","", SPtemplate2!D2373)</f>
        <v/>
      </c>
      <c r="E2373" s="94" t="str">
        <f>IF(SPtemplate2!E2373="","",SPtemplate2!E2373)</f>
        <v/>
      </c>
      <c r="F2373" s="94" t="s">
        <v>114</v>
      </c>
      <c r="G2373" s="94" t="str">
        <f>IF(SPtemplate2!C2373="","",SPtemplate2!C2373)</f>
        <v/>
      </c>
    </row>
    <row r="2374" spans="1:7" x14ac:dyDescent="0.25">
      <c r="A2374" s="94" t="str">
        <f>IF(SPtemplate2!A2374="","",SPtemplate2!A2374)</f>
        <v/>
      </c>
      <c r="B2374" s="94" t="str">
        <f>IF(SPtemplate2!G2374="","",SPtemplate2!G2374)</f>
        <v/>
      </c>
      <c r="C2374" s="94" t="str">
        <f>IF(SPtemplate2!C2374="","",SPtemplate2!C2374)</f>
        <v/>
      </c>
      <c r="D2374" s="94" t="str">
        <f>IF(SPtemplate2!D2374="","", SPtemplate2!D2374)</f>
        <v/>
      </c>
      <c r="E2374" s="94" t="str">
        <f>IF(SPtemplate2!E2374="","",SPtemplate2!E2374)</f>
        <v/>
      </c>
      <c r="F2374" s="94" t="s">
        <v>114</v>
      </c>
      <c r="G2374" s="94" t="str">
        <f>IF(SPtemplate2!C2374="","",SPtemplate2!C2374)</f>
        <v/>
      </c>
    </row>
    <row r="2375" spans="1:7" x14ac:dyDescent="0.25">
      <c r="A2375" s="94" t="str">
        <f>IF(SPtemplate2!A2375="","",SPtemplate2!A2375)</f>
        <v/>
      </c>
      <c r="B2375" s="94" t="str">
        <f>IF(SPtemplate2!G2375="","",SPtemplate2!G2375)</f>
        <v/>
      </c>
      <c r="C2375" s="94" t="str">
        <f>IF(SPtemplate2!C2375="","",SPtemplate2!C2375)</f>
        <v/>
      </c>
      <c r="D2375" s="94" t="str">
        <f>IF(SPtemplate2!D2375="","", SPtemplate2!D2375)</f>
        <v/>
      </c>
      <c r="E2375" s="94" t="str">
        <f>IF(SPtemplate2!E2375="","",SPtemplate2!E2375)</f>
        <v/>
      </c>
      <c r="F2375" s="94" t="s">
        <v>114</v>
      </c>
      <c r="G2375" s="94" t="str">
        <f>IF(SPtemplate2!C2375="","",SPtemplate2!C2375)</f>
        <v/>
      </c>
    </row>
    <row r="2376" spans="1:7" x14ac:dyDescent="0.25">
      <c r="A2376" s="94" t="str">
        <f>IF(SPtemplate2!A2376="","",SPtemplate2!A2376)</f>
        <v/>
      </c>
      <c r="B2376" s="94" t="str">
        <f>IF(SPtemplate2!G2376="","",SPtemplate2!G2376)</f>
        <v/>
      </c>
      <c r="C2376" s="94" t="str">
        <f>IF(SPtemplate2!C2376="","",SPtemplate2!C2376)</f>
        <v/>
      </c>
      <c r="D2376" s="94" t="str">
        <f>IF(SPtemplate2!D2376="","", SPtemplate2!D2376)</f>
        <v/>
      </c>
      <c r="E2376" s="94" t="str">
        <f>IF(SPtemplate2!E2376="","",SPtemplate2!E2376)</f>
        <v/>
      </c>
      <c r="F2376" s="94" t="s">
        <v>114</v>
      </c>
      <c r="G2376" s="94" t="str">
        <f>IF(SPtemplate2!C2376="","",SPtemplate2!C2376)</f>
        <v/>
      </c>
    </row>
    <row r="2377" spans="1:7" x14ac:dyDescent="0.25">
      <c r="A2377" s="94" t="str">
        <f>IF(SPtemplate2!A2377="","",SPtemplate2!A2377)</f>
        <v/>
      </c>
      <c r="B2377" s="94" t="str">
        <f>IF(SPtemplate2!G2377="","",SPtemplate2!G2377)</f>
        <v/>
      </c>
      <c r="C2377" s="94" t="str">
        <f>IF(SPtemplate2!C2377="","",SPtemplate2!C2377)</f>
        <v/>
      </c>
      <c r="D2377" s="94" t="str">
        <f>IF(SPtemplate2!D2377="","", SPtemplate2!D2377)</f>
        <v/>
      </c>
      <c r="E2377" s="94" t="str">
        <f>IF(SPtemplate2!E2377="","",SPtemplate2!E2377)</f>
        <v/>
      </c>
      <c r="F2377" s="94" t="s">
        <v>114</v>
      </c>
      <c r="G2377" s="94" t="str">
        <f>IF(SPtemplate2!C2377="","",SPtemplate2!C2377)</f>
        <v/>
      </c>
    </row>
    <row r="2378" spans="1:7" x14ac:dyDescent="0.25">
      <c r="A2378" s="94" t="str">
        <f>IF(SPtemplate2!A2378="","",SPtemplate2!A2378)</f>
        <v/>
      </c>
      <c r="B2378" s="94" t="str">
        <f>IF(SPtemplate2!G2378="","",SPtemplate2!G2378)</f>
        <v/>
      </c>
      <c r="C2378" s="94" t="str">
        <f>IF(SPtemplate2!C2378="","",SPtemplate2!C2378)</f>
        <v/>
      </c>
      <c r="D2378" s="94" t="str">
        <f>IF(SPtemplate2!D2378="","", SPtemplate2!D2378)</f>
        <v/>
      </c>
      <c r="E2378" s="94" t="str">
        <f>IF(SPtemplate2!E2378="","",SPtemplate2!E2378)</f>
        <v/>
      </c>
      <c r="F2378" s="94" t="s">
        <v>114</v>
      </c>
      <c r="G2378" s="94" t="str">
        <f>IF(SPtemplate2!C2378="","",SPtemplate2!C2378)</f>
        <v/>
      </c>
    </row>
    <row r="2379" spans="1:7" x14ac:dyDescent="0.25">
      <c r="A2379" s="94" t="str">
        <f>IF(SPtemplate2!A2379="","",SPtemplate2!A2379)</f>
        <v/>
      </c>
      <c r="B2379" s="94" t="str">
        <f>IF(SPtemplate2!G2379="","",SPtemplate2!G2379)</f>
        <v/>
      </c>
      <c r="C2379" s="94" t="str">
        <f>IF(SPtemplate2!C2379="","",SPtemplate2!C2379)</f>
        <v/>
      </c>
      <c r="D2379" s="94" t="str">
        <f>IF(SPtemplate2!D2379="","", SPtemplate2!D2379)</f>
        <v/>
      </c>
      <c r="E2379" s="94" t="str">
        <f>IF(SPtemplate2!E2379="","",SPtemplate2!E2379)</f>
        <v/>
      </c>
      <c r="F2379" s="94" t="s">
        <v>114</v>
      </c>
      <c r="G2379" s="94" t="str">
        <f>IF(SPtemplate2!C2379="","",SPtemplate2!C2379)</f>
        <v/>
      </c>
    </row>
    <row r="2380" spans="1:7" x14ac:dyDescent="0.25">
      <c r="A2380" s="94" t="str">
        <f>IF(SPtemplate2!A2380="","",SPtemplate2!A2380)</f>
        <v/>
      </c>
      <c r="B2380" s="94" t="str">
        <f>IF(SPtemplate2!G2380="","",SPtemplate2!G2380)</f>
        <v/>
      </c>
      <c r="C2380" s="94" t="str">
        <f>IF(SPtemplate2!C2380="","",SPtemplate2!C2380)</f>
        <v/>
      </c>
      <c r="D2380" s="94" t="str">
        <f>IF(SPtemplate2!D2380="","", SPtemplate2!D2380)</f>
        <v/>
      </c>
      <c r="E2380" s="94" t="str">
        <f>IF(SPtemplate2!E2380="","",SPtemplate2!E2380)</f>
        <v/>
      </c>
      <c r="F2380" s="94" t="s">
        <v>114</v>
      </c>
      <c r="G2380" s="94" t="str">
        <f>IF(SPtemplate2!C2380="","",SPtemplate2!C2380)</f>
        <v/>
      </c>
    </row>
    <row r="2381" spans="1:7" x14ac:dyDescent="0.25">
      <c r="A2381" s="94" t="str">
        <f>IF(SPtemplate2!A2381="","",SPtemplate2!A2381)</f>
        <v/>
      </c>
      <c r="B2381" s="94" t="str">
        <f>IF(SPtemplate2!G2381="","",SPtemplate2!G2381)</f>
        <v/>
      </c>
      <c r="C2381" s="94" t="str">
        <f>IF(SPtemplate2!C2381="","",SPtemplate2!C2381)</f>
        <v/>
      </c>
      <c r="D2381" s="94" t="str">
        <f>IF(SPtemplate2!D2381="","", SPtemplate2!D2381)</f>
        <v/>
      </c>
      <c r="E2381" s="94" t="str">
        <f>IF(SPtemplate2!E2381="","",SPtemplate2!E2381)</f>
        <v/>
      </c>
      <c r="F2381" s="94" t="s">
        <v>114</v>
      </c>
      <c r="G2381" s="94" t="str">
        <f>IF(SPtemplate2!C2381="","",SPtemplate2!C2381)</f>
        <v/>
      </c>
    </row>
    <row r="2382" spans="1:7" x14ac:dyDescent="0.25">
      <c r="A2382" s="94" t="str">
        <f>IF(SPtemplate2!A2382="","",SPtemplate2!A2382)</f>
        <v/>
      </c>
      <c r="B2382" s="94" t="str">
        <f>IF(SPtemplate2!G2382="","",SPtemplate2!G2382)</f>
        <v/>
      </c>
      <c r="C2382" s="94" t="str">
        <f>IF(SPtemplate2!C2382="","",SPtemplate2!C2382)</f>
        <v/>
      </c>
      <c r="D2382" s="94" t="str">
        <f>IF(SPtemplate2!D2382="","", SPtemplate2!D2382)</f>
        <v/>
      </c>
      <c r="E2382" s="94" t="str">
        <f>IF(SPtemplate2!E2382="","",SPtemplate2!E2382)</f>
        <v/>
      </c>
      <c r="F2382" s="94" t="s">
        <v>114</v>
      </c>
      <c r="G2382" s="94" t="str">
        <f>IF(SPtemplate2!C2382="","",SPtemplate2!C2382)</f>
        <v/>
      </c>
    </row>
    <row r="2383" spans="1:7" x14ac:dyDescent="0.25">
      <c r="A2383" s="94" t="str">
        <f>IF(SPtemplate2!A2383="","",SPtemplate2!A2383)</f>
        <v/>
      </c>
      <c r="B2383" s="94" t="str">
        <f>IF(SPtemplate2!G2383="","",SPtemplate2!G2383)</f>
        <v/>
      </c>
      <c r="C2383" s="94" t="str">
        <f>IF(SPtemplate2!C2383="","",SPtemplate2!C2383)</f>
        <v/>
      </c>
      <c r="D2383" s="94" t="str">
        <f>IF(SPtemplate2!D2383="","", SPtemplate2!D2383)</f>
        <v/>
      </c>
      <c r="E2383" s="94" t="str">
        <f>IF(SPtemplate2!E2383="","",SPtemplate2!E2383)</f>
        <v/>
      </c>
      <c r="F2383" s="94" t="s">
        <v>114</v>
      </c>
      <c r="G2383" s="94" t="str">
        <f>IF(SPtemplate2!C2383="","",SPtemplate2!C2383)</f>
        <v/>
      </c>
    </row>
    <row r="2384" spans="1:7" x14ac:dyDescent="0.25">
      <c r="A2384" s="94" t="str">
        <f>IF(SPtemplate2!A2384="","",SPtemplate2!A2384)</f>
        <v/>
      </c>
      <c r="B2384" s="94" t="str">
        <f>IF(SPtemplate2!G2384="","",SPtemplate2!G2384)</f>
        <v/>
      </c>
      <c r="C2384" s="94" t="str">
        <f>IF(SPtemplate2!C2384="","",SPtemplate2!C2384)</f>
        <v/>
      </c>
      <c r="D2384" s="94" t="str">
        <f>IF(SPtemplate2!D2384="","", SPtemplate2!D2384)</f>
        <v/>
      </c>
      <c r="E2384" s="94" t="str">
        <f>IF(SPtemplate2!E2384="","",SPtemplate2!E2384)</f>
        <v/>
      </c>
      <c r="F2384" s="94" t="s">
        <v>114</v>
      </c>
      <c r="G2384" s="94" t="str">
        <f>IF(SPtemplate2!C2384="","",SPtemplate2!C2384)</f>
        <v/>
      </c>
    </row>
    <row r="2385" spans="1:7" x14ac:dyDescent="0.25">
      <c r="A2385" s="94" t="str">
        <f>IF(SPtemplate2!A2385="","",SPtemplate2!A2385)</f>
        <v/>
      </c>
      <c r="B2385" s="94" t="str">
        <f>IF(SPtemplate2!G2385="","",SPtemplate2!G2385)</f>
        <v/>
      </c>
      <c r="C2385" s="94" t="str">
        <f>IF(SPtemplate2!C2385="","",SPtemplate2!C2385)</f>
        <v/>
      </c>
      <c r="D2385" s="94" t="str">
        <f>IF(SPtemplate2!D2385="","", SPtemplate2!D2385)</f>
        <v/>
      </c>
      <c r="E2385" s="94" t="str">
        <f>IF(SPtemplate2!E2385="","",SPtemplate2!E2385)</f>
        <v/>
      </c>
      <c r="F2385" s="94" t="s">
        <v>114</v>
      </c>
      <c r="G2385" s="94" t="str">
        <f>IF(SPtemplate2!C2385="","",SPtemplate2!C2385)</f>
        <v/>
      </c>
    </row>
    <row r="2386" spans="1:7" x14ac:dyDescent="0.25">
      <c r="A2386" s="94" t="str">
        <f>IF(SPtemplate2!A2386="","",SPtemplate2!A2386)</f>
        <v/>
      </c>
      <c r="B2386" s="94" t="str">
        <f>IF(SPtemplate2!G2386="","",SPtemplate2!G2386)</f>
        <v/>
      </c>
      <c r="C2386" s="94" t="str">
        <f>IF(SPtemplate2!C2386="","",SPtemplate2!C2386)</f>
        <v/>
      </c>
      <c r="D2386" s="94" t="str">
        <f>IF(SPtemplate2!D2386="","", SPtemplate2!D2386)</f>
        <v/>
      </c>
      <c r="E2386" s="94" t="str">
        <f>IF(SPtemplate2!E2386="","",SPtemplate2!E2386)</f>
        <v/>
      </c>
      <c r="F2386" s="94" t="s">
        <v>114</v>
      </c>
      <c r="G2386" s="94" t="str">
        <f>IF(SPtemplate2!C2386="","",SPtemplate2!C2386)</f>
        <v/>
      </c>
    </row>
    <row r="2387" spans="1:7" x14ac:dyDescent="0.25">
      <c r="A2387" s="94" t="str">
        <f>IF(SPtemplate2!A2387="","",SPtemplate2!A2387)</f>
        <v/>
      </c>
      <c r="B2387" s="94" t="str">
        <f>IF(SPtemplate2!G2387="","",SPtemplate2!G2387)</f>
        <v/>
      </c>
      <c r="C2387" s="94" t="str">
        <f>IF(SPtemplate2!C2387="","",SPtemplate2!C2387)</f>
        <v/>
      </c>
      <c r="D2387" s="94" t="str">
        <f>IF(SPtemplate2!D2387="","", SPtemplate2!D2387)</f>
        <v/>
      </c>
      <c r="E2387" s="94" t="str">
        <f>IF(SPtemplate2!E2387="","",SPtemplate2!E2387)</f>
        <v/>
      </c>
      <c r="F2387" s="94" t="s">
        <v>114</v>
      </c>
      <c r="G2387" s="94" t="str">
        <f>IF(SPtemplate2!C2387="","",SPtemplate2!C2387)</f>
        <v/>
      </c>
    </row>
    <row r="2388" spans="1:7" x14ac:dyDescent="0.25">
      <c r="A2388" s="94" t="str">
        <f>IF(SPtemplate2!A2388="","",SPtemplate2!A2388)</f>
        <v/>
      </c>
      <c r="B2388" s="94" t="str">
        <f>IF(SPtemplate2!G2388="","",SPtemplate2!G2388)</f>
        <v/>
      </c>
      <c r="C2388" s="94" t="str">
        <f>IF(SPtemplate2!C2388="","",SPtemplate2!C2388)</f>
        <v/>
      </c>
      <c r="D2388" s="94" t="str">
        <f>IF(SPtemplate2!D2388="","", SPtemplate2!D2388)</f>
        <v/>
      </c>
      <c r="E2388" s="94" t="str">
        <f>IF(SPtemplate2!E2388="","",SPtemplate2!E2388)</f>
        <v/>
      </c>
      <c r="F2388" s="94" t="s">
        <v>114</v>
      </c>
      <c r="G2388" s="94" t="str">
        <f>IF(SPtemplate2!C2388="","",SPtemplate2!C2388)</f>
        <v/>
      </c>
    </row>
    <row r="2389" spans="1:7" x14ac:dyDescent="0.25">
      <c r="A2389" s="94" t="str">
        <f>IF(SPtemplate2!A2389="","",SPtemplate2!A2389)</f>
        <v/>
      </c>
      <c r="B2389" s="94" t="str">
        <f>IF(SPtemplate2!G2389="","",SPtemplate2!G2389)</f>
        <v/>
      </c>
      <c r="C2389" s="94" t="str">
        <f>IF(SPtemplate2!C2389="","",SPtemplate2!C2389)</f>
        <v/>
      </c>
      <c r="D2389" s="94" t="str">
        <f>IF(SPtemplate2!D2389="","", SPtemplate2!D2389)</f>
        <v/>
      </c>
      <c r="E2389" s="94" t="str">
        <f>IF(SPtemplate2!E2389="","",SPtemplate2!E2389)</f>
        <v/>
      </c>
      <c r="F2389" s="94" t="s">
        <v>114</v>
      </c>
      <c r="G2389" s="94" t="str">
        <f>IF(SPtemplate2!C2389="","",SPtemplate2!C2389)</f>
        <v/>
      </c>
    </row>
    <row r="2390" spans="1:7" x14ac:dyDescent="0.25">
      <c r="A2390" s="94" t="str">
        <f>IF(SPtemplate2!A2390="","",SPtemplate2!A2390)</f>
        <v/>
      </c>
      <c r="B2390" s="94" t="str">
        <f>IF(SPtemplate2!G2390="","",SPtemplate2!G2390)</f>
        <v/>
      </c>
      <c r="C2390" s="94" t="str">
        <f>IF(SPtemplate2!C2390="","",SPtemplate2!C2390)</f>
        <v/>
      </c>
      <c r="D2390" s="94" t="str">
        <f>IF(SPtemplate2!D2390="","", SPtemplate2!D2390)</f>
        <v/>
      </c>
      <c r="E2390" s="94" t="str">
        <f>IF(SPtemplate2!E2390="","",SPtemplate2!E2390)</f>
        <v/>
      </c>
      <c r="F2390" s="94" t="s">
        <v>114</v>
      </c>
      <c r="G2390" s="94" t="str">
        <f>IF(SPtemplate2!C2390="","",SPtemplate2!C2390)</f>
        <v/>
      </c>
    </row>
    <row r="2391" spans="1:7" x14ac:dyDescent="0.25">
      <c r="A2391" s="94" t="str">
        <f>IF(SPtemplate2!A2391="","",SPtemplate2!A2391)</f>
        <v/>
      </c>
      <c r="B2391" s="94" t="str">
        <f>IF(SPtemplate2!G2391="","",SPtemplate2!G2391)</f>
        <v/>
      </c>
      <c r="C2391" s="94" t="str">
        <f>IF(SPtemplate2!C2391="","",SPtemplate2!C2391)</f>
        <v/>
      </c>
      <c r="D2391" s="94" t="str">
        <f>IF(SPtemplate2!D2391="","", SPtemplate2!D2391)</f>
        <v/>
      </c>
      <c r="E2391" s="94" t="str">
        <f>IF(SPtemplate2!E2391="","",SPtemplate2!E2391)</f>
        <v/>
      </c>
      <c r="F2391" s="94" t="s">
        <v>114</v>
      </c>
      <c r="G2391" s="94" t="str">
        <f>IF(SPtemplate2!C2391="","",SPtemplate2!C2391)</f>
        <v/>
      </c>
    </row>
    <row r="2392" spans="1:7" x14ac:dyDescent="0.25">
      <c r="A2392" s="94" t="str">
        <f>IF(SPtemplate2!A2392="","",SPtemplate2!A2392)</f>
        <v/>
      </c>
      <c r="B2392" s="94" t="str">
        <f>IF(SPtemplate2!G2392="","",SPtemplate2!G2392)</f>
        <v/>
      </c>
      <c r="C2392" s="94" t="str">
        <f>IF(SPtemplate2!C2392="","",SPtemplate2!C2392)</f>
        <v/>
      </c>
      <c r="D2392" s="94" t="str">
        <f>IF(SPtemplate2!D2392="","", SPtemplate2!D2392)</f>
        <v/>
      </c>
      <c r="E2392" s="94" t="str">
        <f>IF(SPtemplate2!E2392="","",SPtemplate2!E2392)</f>
        <v/>
      </c>
      <c r="F2392" s="94" t="s">
        <v>114</v>
      </c>
      <c r="G2392" s="94" t="str">
        <f>IF(SPtemplate2!C2392="","",SPtemplate2!C2392)</f>
        <v/>
      </c>
    </row>
    <row r="2393" spans="1:7" x14ac:dyDescent="0.25">
      <c r="A2393" s="94" t="str">
        <f>IF(SPtemplate2!A2393="","",SPtemplate2!A2393)</f>
        <v/>
      </c>
      <c r="B2393" s="94" t="str">
        <f>IF(SPtemplate2!G2393="","",SPtemplate2!G2393)</f>
        <v/>
      </c>
      <c r="C2393" s="94" t="str">
        <f>IF(SPtemplate2!C2393="","",SPtemplate2!C2393)</f>
        <v/>
      </c>
      <c r="D2393" s="94" t="str">
        <f>IF(SPtemplate2!D2393="","", SPtemplate2!D2393)</f>
        <v/>
      </c>
      <c r="E2393" s="94" t="str">
        <f>IF(SPtemplate2!E2393="","",SPtemplate2!E2393)</f>
        <v/>
      </c>
      <c r="F2393" s="94" t="s">
        <v>114</v>
      </c>
      <c r="G2393" s="94" t="str">
        <f>IF(SPtemplate2!C2393="","",SPtemplate2!C2393)</f>
        <v/>
      </c>
    </row>
    <row r="2394" spans="1:7" x14ac:dyDescent="0.25">
      <c r="A2394" s="94" t="str">
        <f>IF(SPtemplate2!A2394="","",SPtemplate2!A2394)</f>
        <v/>
      </c>
      <c r="B2394" s="94" t="str">
        <f>IF(SPtemplate2!G2394="","",SPtemplate2!G2394)</f>
        <v/>
      </c>
      <c r="C2394" s="94" t="str">
        <f>IF(SPtemplate2!C2394="","",SPtemplate2!C2394)</f>
        <v/>
      </c>
      <c r="D2394" s="94" t="str">
        <f>IF(SPtemplate2!D2394="","", SPtemplate2!D2394)</f>
        <v/>
      </c>
      <c r="E2394" s="94" t="str">
        <f>IF(SPtemplate2!E2394="","",SPtemplate2!E2394)</f>
        <v/>
      </c>
      <c r="F2394" s="94" t="s">
        <v>114</v>
      </c>
      <c r="G2394" s="94" t="str">
        <f>IF(SPtemplate2!C2394="","",SPtemplate2!C2394)</f>
        <v/>
      </c>
    </row>
    <row r="2395" spans="1:7" x14ac:dyDescent="0.25">
      <c r="A2395" s="94" t="str">
        <f>IF(SPtemplate2!A2395="","",SPtemplate2!A2395)</f>
        <v/>
      </c>
      <c r="B2395" s="94" t="str">
        <f>IF(SPtemplate2!G2395="","",SPtemplate2!G2395)</f>
        <v/>
      </c>
      <c r="C2395" s="94" t="str">
        <f>IF(SPtemplate2!C2395="","",SPtemplate2!C2395)</f>
        <v/>
      </c>
      <c r="D2395" s="94" t="str">
        <f>IF(SPtemplate2!D2395="","", SPtemplate2!D2395)</f>
        <v/>
      </c>
      <c r="E2395" s="94" t="str">
        <f>IF(SPtemplate2!E2395="","",SPtemplate2!E2395)</f>
        <v/>
      </c>
      <c r="F2395" s="94" t="s">
        <v>114</v>
      </c>
      <c r="G2395" s="94" t="str">
        <f>IF(SPtemplate2!C2395="","",SPtemplate2!C2395)</f>
        <v/>
      </c>
    </row>
    <row r="2396" spans="1:7" x14ac:dyDescent="0.25">
      <c r="A2396" s="94" t="str">
        <f>IF(SPtemplate2!A2396="","",SPtemplate2!A2396)</f>
        <v/>
      </c>
      <c r="B2396" s="94" t="str">
        <f>IF(SPtemplate2!G2396="","",SPtemplate2!G2396)</f>
        <v/>
      </c>
      <c r="C2396" s="94" t="str">
        <f>IF(SPtemplate2!C2396="","",SPtemplate2!C2396)</f>
        <v/>
      </c>
      <c r="D2396" s="94" t="str">
        <f>IF(SPtemplate2!D2396="","", SPtemplate2!D2396)</f>
        <v/>
      </c>
      <c r="E2396" s="94" t="str">
        <f>IF(SPtemplate2!E2396="","",SPtemplate2!E2396)</f>
        <v/>
      </c>
      <c r="F2396" s="94" t="s">
        <v>114</v>
      </c>
      <c r="G2396" s="94" t="str">
        <f>IF(SPtemplate2!C2396="","",SPtemplate2!C2396)</f>
        <v/>
      </c>
    </row>
    <row r="2397" spans="1:7" x14ac:dyDescent="0.25">
      <c r="A2397" s="94" t="str">
        <f>IF(SPtemplate2!A2397="","",SPtemplate2!A2397)</f>
        <v/>
      </c>
      <c r="B2397" s="94" t="str">
        <f>IF(SPtemplate2!G2397="","",SPtemplate2!G2397)</f>
        <v/>
      </c>
      <c r="C2397" s="94" t="str">
        <f>IF(SPtemplate2!C2397="","",SPtemplate2!C2397)</f>
        <v/>
      </c>
      <c r="D2397" s="94" t="str">
        <f>IF(SPtemplate2!D2397="","", SPtemplate2!D2397)</f>
        <v/>
      </c>
      <c r="E2397" s="94" t="str">
        <f>IF(SPtemplate2!E2397="","",SPtemplate2!E2397)</f>
        <v/>
      </c>
      <c r="F2397" s="94" t="s">
        <v>114</v>
      </c>
      <c r="G2397" s="94" t="str">
        <f>IF(SPtemplate2!C2397="","",SPtemplate2!C2397)</f>
        <v/>
      </c>
    </row>
    <row r="2398" spans="1:7" x14ac:dyDescent="0.25">
      <c r="A2398" s="94" t="str">
        <f>IF(SPtemplate2!A2398="","",SPtemplate2!A2398)</f>
        <v/>
      </c>
      <c r="B2398" s="94" t="str">
        <f>IF(SPtemplate2!G2398="","",SPtemplate2!G2398)</f>
        <v/>
      </c>
      <c r="C2398" s="94" t="str">
        <f>IF(SPtemplate2!C2398="","",SPtemplate2!C2398)</f>
        <v/>
      </c>
      <c r="D2398" s="94" t="str">
        <f>IF(SPtemplate2!D2398="","", SPtemplate2!D2398)</f>
        <v/>
      </c>
      <c r="E2398" s="94" t="str">
        <f>IF(SPtemplate2!E2398="","",SPtemplate2!E2398)</f>
        <v/>
      </c>
      <c r="F2398" s="94" t="s">
        <v>114</v>
      </c>
      <c r="G2398" s="94" t="str">
        <f>IF(SPtemplate2!C2398="","",SPtemplate2!C2398)</f>
        <v/>
      </c>
    </row>
    <row r="2399" spans="1:7" x14ac:dyDescent="0.25">
      <c r="A2399" s="94" t="str">
        <f>IF(SPtemplate2!A2399="","",SPtemplate2!A2399)</f>
        <v/>
      </c>
      <c r="B2399" s="94" t="str">
        <f>IF(SPtemplate2!G2399="","",SPtemplate2!G2399)</f>
        <v/>
      </c>
      <c r="C2399" s="94" t="str">
        <f>IF(SPtemplate2!C2399="","",SPtemplate2!C2399)</f>
        <v/>
      </c>
      <c r="D2399" s="94" t="str">
        <f>IF(SPtemplate2!D2399="","", SPtemplate2!D2399)</f>
        <v/>
      </c>
      <c r="E2399" s="94" t="str">
        <f>IF(SPtemplate2!E2399="","",SPtemplate2!E2399)</f>
        <v/>
      </c>
      <c r="F2399" s="94" t="s">
        <v>114</v>
      </c>
      <c r="G2399" s="94" t="str">
        <f>IF(SPtemplate2!C2399="","",SPtemplate2!C2399)</f>
        <v/>
      </c>
    </row>
    <row r="2400" spans="1:7" x14ac:dyDescent="0.25">
      <c r="A2400" s="94" t="str">
        <f>IF(SPtemplate2!A2400="","",SPtemplate2!A2400)</f>
        <v/>
      </c>
      <c r="B2400" s="94" t="str">
        <f>IF(SPtemplate2!G2400="","",SPtemplate2!G2400)</f>
        <v/>
      </c>
      <c r="C2400" s="94" t="str">
        <f>IF(SPtemplate2!C2400="","",SPtemplate2!C2400)</f>
        <v/>
      </c>
      <c r="D2400" s="94" t="str">
        <f>IF(SPtemplate2!D2400="","", SPtemplate2!D2400)</f>
        <v/>
      </c>
      <c r="E2400" s="94" t="str">
        <f>IF(SPtemplate2!E2400="","",SPtemplate2!E2400)</f>
        <v/>
      </c>
      <c r="F2400" s="94" t="s">
        <v>114</v>
      </c>
      <c r="G2400" s="94" t="str">
        <f>IF(SPtemplate2!C2400="","",SPtemplate2!C2400)</f>
        <v/>
      </c>
    </row>
    <row r="2401" spans="1:7" x14ac:dyDescent="0.25">
      <c r="A2401" s="94" t="str">
        <f>IF(SPtemplate2!A2401="","",SPtemplate2!A2401)</f>
        <v/>
      </c>
      <c r="B2401" s="94" t="str">
        <f>IF(SPtemplate2!G2401="","",SPtemplate2!G2401)</f>
        <v/>
      </c>
      <c r="C2401" s="94" t="str">
        <f>IF(SPtemplate2!C2401="","",SPtemplate2!C2401)</f>
        <v/>
      </c>
      <c r="D2401" s="94" t="str">
        <f>IF(SPtemplate2!D2401="","", SPtemplate2!D2401)</f>
        <v/>
      </c>
      <c r="E2401" s="94" t="str">
        <f>IF(SPtemplate2!E2401="","",SPtemplate2!E2401)</f>
        <v/>
      </c>
      <c r="F2401" s="94" t="s">
        <v>114</v>
      </c>
      <c r="G2401" s="94" t="str">
        <f>IF(SPtemplate2!C2401="","",SPtemplate2!C2401)</f>
        <v/>
      </c>
    </row>
    <row r="2402" spans="1:7" x14ac:dyDescent="0.25">
      <c r="A2402" s="94" t="str">
        <f>IF(SPtemplate2!A2402="","",SPtemplate2!A2402)</f>
        <v/>
      </c>
      <c r="B2402" s="94" t="str">
        <f>IF(SPtemplate2!G2402="","",SPtemplate2!G2402)</f>
        <v/>
      </c>
      <c r="C2402" s="94" t="str">
        <f>IF(SPtemplate2!C2402="","",SPtemplate2!C2402)</f>
        <v/>
      </c>
      <c r="D2402" s="94" t="str">
        <f>IF(SPtemplate2!D2402="","", SPtemplate2!D2402)</f>
        <v/>
      </c>
      <c r="E2402" s="94" t="str">
        <f>IF(SPtemplate2!E2402="","",SPtemplate2!E2402)</f>
        <v/>
      </c>
      <c r="F2402" s="94" t="s">
        <v>114</v>
      </c>
      <c r="G2402" s="94" t="str">
        <f>IF(SPtemplate2!C2402="","",SPtemplate2!C2402)</f>
        <v/>
      </c>
    </row>
    <row r="2403" spans="1:7" x14ac:dyDescent="0.25">
      <c r="A2403" s="94" t="str">
        <f>IF(SPtemplate2!A2403="","",SPtemplate2!A2403)</f>
        <v/>
      </c>
      <c r="B2403" s="94" t="str">
        <f>IF(SPtemplate2!G2403="","",SPtemplate2!G2403)</f>
        <v/>
      </c>
      <c r="C2403" s="94" t="str">
        <f>IF(SPtemplate2!C2403="","",SPtemplate2!C2403)</f>
        <v/>
      </c>
      <c r="D2403" s="94" t="str">
        <f>IF(SPtemplate2!D2403="","", SPtemplate2!D2403)</f>
        <v/>
      </c>
      <c r="E2403" s="94" t="str">
        <f>IF(SPtemplate2!E2403="","",SPtemplate2!E2403)</f>
        <v/>
      </c>
      <c r="F2403" s="94" t="s">
        <v>114</v>
      </c>
      <c r="G2403" s="94" t="str">
        <f>IF(SPtemplate2!C2403="","",SPtemplate2!C2403)</f>
        <v/>
      </c>
    </row>
    <row r="2404" spans="1:7" x14ac:dyDescent="0.25">
      <c r="A2404" s="94" t="str">
        <f>IF(SPtemplate2!A2404="","",SPtemplate2!A2404)</f>
        <v/>
      </c>
      <c r="B2404" s="94" t="str">
        <f>IF(SPtemplate2!G2404="","",SPtemplate2!G2404)</f>
        <v/>
      </c>
      <c r="C2404" s="94" t="str">
        <f>IF(SPtemplate2!C2404="","",SPtemplate2!C2404)</f>
        <v/>
      </c>
      <c r="D2404" s="94" t="str">
        <f>IF(SPtemplate2!D2404="","", SPtemplate2!D2404)</f>
        <v/>
      </c>
      <c r="E2404" s="94" t="str">
        <f>IF(SPtemplate2!E2404="","",SPtemplate2!E2404)</f>
        <v/>
      </c>
      <c r="F2404" s="94" t="s">
        <v>114</v>
      </c>
      <c r="G2404" s="94" t="str">
        <f>IF(SPtemplate2!C2404="","",SPtemplate2!C2404)</f>
        <v/>
      </c>
    </row>
    <row r="2405" spans="1:7" x14ac:dyDescent="0.25">
      <c r="A2405" s="94" t="str">
        <f>IF(SPtemplate2!A2405="","",SPtemplate2!A2405)</f>
        <v/>
      </c>
      <c r="B2405" s="94" t="str">
        <f>IF(SPtemplate2!G2405="","",SPtemplate2!G2405)</f>
        <v/>
      </c>
      <c r="C2405" s="94" t="str">
        <f>IF(SPtemplate2!C2405="","",SPtemplate2!C2405)</f>
        <v/>
      </c>
      <c r="D2405" s="94" t="str">
        <f>IF(SPtemplate2!D2405="","", SPtemplate2!D2405)</f>
        <v/>
      </c>
      <c r="E2405" s="94" t="str">
        <f>IF(SPtemplate2!E2405="","",SPtemplate2!E2405)</f>
        <v/>
      </c>
      <c r="F2405" s="94" t="s">
        <v>114</v>
      </c>
      <c r="G2405" s="94" t="str">
        <f>IF(SPtemplate2!C2405="","",SPtemplate2!C2405)</f>
        <v/>
      </c>
    </row>
    <row r="2406" spans="1:7" x14ac:dyDescent="0.25">
      <c r="A2406" s="94" t="str">
        <f>IF(SPtemplate2!A2406="","",SPtemplate2!A2406)</f>
        <v/>
      </c>
      <c r="B2406" s="94" t="str">
        <f>IF(SPtemplate2!G2406="","",SPtemplate2!G2406)</f>
        <v/>
      </c>
      <c r="C2406" s="94" t="str">
        <f>IF(SPtemplate2!C2406="","",SPtemplate2!C2406)</f>
        <v/>
      </c>
      <c r="D2406" s="94" t="str">
        <f>IF(SPtemplate2!D2406="","", SPtemplate2!D2406)</f>
        <v/>
      </c>
      <c r="E2406" s="94" t="str">
        <f>IF(SPtemplate2!E2406="","",SPtemplate2!E2406)</f>
        <v/>
      </c>
      <c r="F2406" s="94" t="s">
        <v>114</v>
      </c>
      <c r="G2406" s="94" t="str">
        <f>IF(SPtemplate2!C2406="","",SPtemplate2!C2406)</f>
        <v/>
      </c>
    </row>
    <row r="2407" spans="1:7" x14ac:dyDescent="0.25">
      <c r="A2407" s="94" t="str">
        <f>IF(SPtemplate2!A2407="","",SPtemplate2!A2407)</f>
        <v/>
      </c>
      <c r="B2407" s="94" t="str">
        <f>IF(SPtemplate2!G2407="","",SPtemplate2!G2407)</f>
        <v/>
      </c>
      <c r="C2407" s="94" t="str">
        <f>IF(SPtemplate2!C2407="","",SPtemplate2!C2407)</f>
        <v/>
      </c>
      <c r="D2407" s="94" t="str">
        <f>IF(SPtemplate2!D2407="","", SPtemplate2!D2407)</f>
        <v/>
      </c>
      <c r="E2407" s="94" t="str">
        <f>IF(SPtemplate2!E2407="","",SPtemplate2!E2407)</f>
        <v/>
      </c>
      <c r="F2407" s="94" t="s">
        <v>114</v>
      </c>
      <c r="G2407" s="94" t="str">
        <f>IF(SPtemplate2!C2407="","",SPtemplate2!C2407)</f>
        <v/>
      </c>
    </row>
    <row r="2408" spans="1:7" x14ac:dyDescent="0.25">
      <c r="A2408" s="94" t="str">
        <f>IF(SPtemplate2!A2408="","",SPtemplate2!A2408)</f>
        <v/>
      </c>
      <c r="B2408" s="94" t="str">
        <f>IF(SPtemplate2!G2408="","",SPtemplate2!G2408)</f>
        <v/>
      </c>
      <c r="C2408" s="94" t="str">
        <f>IF(SPtemplate2!C2408="","",SPtemplate2!C2408)</f>
        <v/>
      </c>
      <c r="D2408" s="94" t="str">
        <f>IF(SPtemplate2!D2408="","", SPtemplate2!D2408)</f>
        <v/>
      </c>
      <c r="E2408" s="94" t="str">
        <f>IF(SPtemplate2!E2408="","",SPtemplate2!E2408)</f>
        <v/>
      </c>
      <c r="F2408" s="94" t="s">
        <v>114</v>
      </c>
      <c r="G2408" s="94" t="str">
        <f>IF(SPtemplate2!C2408="","",SPtemplate2!C2408)</f>
        <v/>
      </c>
    </row>
    <row r="2409" spans="1:7" x14ac:dyDescent="0.25">
      <c r="A2409" s="94" t="str">
        <f>IF(SPtemplate2!A2409="","",SPtemplate2!A2409)</f>
        <v/>
      </c>
      <c r="B2409" s="94" t="str">
        <f>IF(SPtemplate2!G2409="","",SPtemplate2!G2409)</f>
        <v/>
      </c>
      <c r="C2409" s="94" t="str">
        <f>IF(SPtemplate2!C2409="","",SPtemplate2!C2409)</f>
        <v/>
      </c>
      <c r="D2409" s="94" t="str">
        <f>IF(SPtemplate2!D2409="","", SPtemplate2!D2409)</f>
        <v/>
      </c>
      <c r="E2409" s="94" t="str">
        <f>IF(SPtemplate2!E2409="","",SPtemplate2!E2409)</f>
        <v/>
      </c>
      <c r="F2409" s="94" t="s">
        <v>114</v>
      </c>
      <c r="G2409" s="94" t="str">
        <f>IF(SPtemplate2!C2409="","",SPtemplate2!C2409)</f>
        <v/>
      </c>
    </row>
    <row r="2410" spans="1:7" x14ac:dyDescent="0.25">
      <c r="A2410" s="94" t="str">
        <f>IF(SPtemplate2!A2410="","",SPtemplate2!A2410)</f>
        <v/>
      </c>
      <c r="B2410" s="94" t="str">
        <f>IF(SPtemplate2!G2410="","",SPtemplate2!G2410)</f>
        <v/>
      </c>
      <c r="C2410" s="94" t="str">
        <f>IF(SPtemplate2!C2410="","",SPtemplate2!C2410)</f>
        <v/>
      </c>
      <c r="D2410" s="94" t="str">
        <f>IF(SPtemplate2!D2410="","", SPtemplate2!D2410)</f>
        <v/>
      </c>
      <c r="E2410" s="94" t="str">
        <f>IF(SPtemplate2!E2410="","",SPtemplate2!E2410)</f>
        <v/>
      </c>
      <c r="F2410" s="94" t="s">
        <v>114</v>
      </c>
      <c r="G2410" s="94" t="str">
        <f>IF(SPtemplate2!C2410="","",SPtemplate2!C2410)</f>
        <v/>
      </c>
    </row>
    <row r="2411" spans="1:7" x14ac:dyDescent="0.25">
      <c r="A2411" s="94" t="str">
        <f>IF(SPtemplate2!A2411="","",SPtemplate2!A2411)</f>
        <v/>
      </c>
      <c r="B2411" s="94" t="str">
        <f>IF(SPtemplate2!G2411="","",SPtemplate2!G2411)</f>
        <v/>
      </c>
      <c r="C2411" s="94" t="str">
        <f>IF(SPtemplate2!C2411="","",SPtemplate2!C2411)</f>
        <v/>
      </c>
      <c r="D2411" s="94" t="str">
        <f>IF(SPtemplate2!D2411="","", SPtemplate2!D2411)</f>
        <v/>
      </c>
      <c r="E2411" s="94" t="str">
        <f>IF(SPtemplate2!E2411="","",SPtemplate2!E2411)</f>
        <v/>
      </c>
      <c r="F2411" s="94" t="s">
        <v>114</v>
      </c>
      <c r="G2411" s="94" t="str">
        <f>IF(SPtemplate2!C2411="","",SPtemplate2!C2411)</f>
        <v/>
      </c>
    </row>
    <row r="2412" spans="1:7" x14ac:dyDescent="0.25">
      <c r="A2412" s="94" t="str">
        <f>IF(SPtemplate2!A2412="","",SPtemplate2!A2412)</f>
        <v/>
      </c>
      <c r="B2412" s="94" t="str">
        <f>IF(SPtemplate2!G2412="","",SPtemplate2!G2412)</f>
        <v/>
      </c>
      <c r="C2412" s="94" t="str">
        <f>IF(SPtemplate2!C2412="","",SPtemplate2!C2412)</f>
        <v/>
      </c>
      <c r="D2412" s="94" t="str">
        <f>IF(SPtemplate2!D2412="","", SPtemplate2!D2412)</f>
        <v/>
      </c>
      <c r="E2412" s="94" t="str">
        <f>IF(SPtemplate2!E2412="","",SPtemplate2!E2412)</f>
        <v/>
      </c>
      <c r="F2412" s="94" t="s">
        <v>114</v>
      </c>
      <c r="G2412" s="94" t="str">
        <f>IF(SPtemplate2!C2412="","",SPtemplate2!C2412)</f>
        <v/>
      </c>
    </row>
    <row r="2413" spans="1:7" x14ac:dyDescent="0.25">
      <c r="A2413" s="94" t="str">
        <f>IF(SPtemplate2!A2413="","",SPtemplate2!A2413)</f>
        <v/>
      </c>
      <c r="B2413" s="94" t="str">
        <f>IF(SPtemplate2!G2413="","",SPtemplate2!G2413)</f>
        <v/>
      </c>
      <c r="C2413" s="94" t="str">
        <f>IF(SPtemplate2!C2413="","",SPtemplate2!C2413)</f>
        <v/>
      </c>
      <c r="D2413" s="94" t="str">
        <f>IF(SPtemplate2!D2413="","", SPtemplate2!D2413)</f>
        <v/>
      </c>
      <c r="E2413" s="94" t="str">
        <f>IF(SPtemplate2!E2413="","",SPtemplate2!E2413)</f>
        <v/>
      </c>
      <c r="F2413" s="94" t="s">
        <v>114</v>
      </c>
      <c r="G2413" s="94" t="str">
        <f>IF(SPtemplate2!C2413="","",SPtemplate2!C2413)</f>
        <v/>
      </c>
    </row>
    <row r="2414" spans="1:7" x14ac:dyDescent="0.25">
      <c r="A2414" s="94" t="str">
        <f>IF(SPtemplate2!A2414="","",SPtemplate2!A2414)</f>
        <v/>
      </c>
      <c r="B2414" s="94" t="str">
        <f>IF(SPtemplate2!G2414="","",SPtemplate2!G2414)</f>
        <v/>
      </c>
      <c r="C2414" s="94" t="str">
        <f>IF(SPtemplate2!C2414="","",SPtemplate2!C2414)</f>
        <v/>
      </c>
      <c r="D2414" s="94" t="str">
        <f>IF(SPtemplate2!D2414="","", SPtemplate2!D2414)</f>
        <v/>
      </c>
      <c r="E2414" s="94" t="str">
        <f>IF(SPtemplate2!E2414="","",SPtemplate2!E2414)</f>
        <v/>
      </c>
      <c r="F2414" s="94" t="s">
        <v>114</v>
      </c>
      <c r="G2414" s="94" t="str">
        <f>IF(SPtemplate2!C2414="","",SPtemplate2!C2414)</f>
        <v/>
      </c>
    </row>
    <row r="2415" spans="1:7" x14ac:dyDescent="0.25">
      <c r="A2415" s="94" t="str">
        <f>IF(SPtemplate2!A2415="","",SPtemplate2!A2415)</f>
        <v/>
      </c>
      <c r="B2415" s="94" t="str">
        <f>IF(SPtemplate2!G2415="","",SPtemplate2!G2415)</f>
        <v/>
      </c>
      <c r="C2415" s="94" t="str">
        <f>IF(SPtemplate2!C2415="","",SPtemplate2!C2415)</f>
        <v/>
      </c>
      <c r="D2415" s="94" t="str">
        <f>IF(SPtemplate2!D2415="","", SPtemplate2!D2415)</f>
        <v/>
      </c>
      <c r="E2415" s="94" t="str">
        <f>IF(SPtemplate2!E2415="","",SPtemplate2!E2415)</f>
        <v/>
      </c>
      <c r="F2415" s="94" t="s">
        <v>114</v>
      </c>
      <c r="G2415" s="94" t="str">
        <f>IF(SPtemplate2!C2415="","",SPtemplate2!C2415)</f>
        <v/>
      </c>
    </row>
    <row r="2416" spans="1:7" x14ac:dyDescent="0.25">
      <c r="A2416" s="94" t="str">
        <f>IF(SPtemplate2!A2416="","",SPtemplate2!A2416)</f>
        <v/>
      </c>
      <c r="B2416" s="94" t="str">
        <f>IF(SPtemplate2!G2416="","",SPtemplate2!G2416)</f>
        <v/>
      </c>
      <c r="C2416" s="94" t="str">
        <f>IF(SPtemplate2!C2416="","",SPtemplate2!C2416)</f>
        <v/>
      </c>
      <c r="D2416" s="94" t="str">
        <f>IF(SPtemplate2!D2416="","", SPtemplate2!D2416)</f>
        <v/>
      </c>
      <c r="E2416" s="94" t="str">
        <f>IF(SPtemplate2!E2416="","",SPtemplate2!E2416)</f>
        <v/>
      </c>
      <c r="F2416" s="94" t="s">
        <v>114</v>
      </c>
      <c r="G2416" s="94" t="str">
        <f>IF(SPtemplate2!C2416="","",SPtemplate2!C2416)</f>
        <v/>
      </c>
    </row>
    <row r="2417" spans="1:7" x14ac:dyDescent="0.25">
      <c r="A2417" s="94" t="str">
        <f>IF(SPtemplate2!A2417="","",SPtemplate2!A2417)</f>
        <v/>
      </c>
      <c r="B2417" s="94" t="str">
        <f>IF(SPtemplate2!G2417="","",SPtemplate2!G2417)</f>
        <v/>
      </c>
      <c r="C2417" s="94" t="str">
        <f>IF(SPtemplate2!C2417="","",SPtemplate2!C2417)</f>
        <v/>
      </c>
      <c r="D2417" s="94" t="str">
        <f>IF(SPtemplate2!D2417="","", SPtemplate2!D2417)</f>
        <v/>
      </c>
      <c r="E2417" s="94" t="str">
        <f>IF(SPtemplate2!E2417="","",SPtemplate2!E2417)</f>
        <v/>
      </c>
      <c r="F2417" s="94" t="s">
        <v>114</v>
      </c>
      <c r="G2417" s="94" t="str">
        <f>IF(SPtemplate2!C2417="","",SPtemplate2!C2417)</f>
        <v/>
      </c>
    </row>
    <row r="2418" spans="1:7" x14ac:dyDescent="0.25">
      <c r="A2418" s="94" t="str">
        <f>IF(SPtemplate2!A2418="","",SPtemplate2!A2418)</f>
        <v/>
      </c>
      <c r="B2418" s="94" t="str">
        <f>IF(SPtemplate2!G2418="","",SPtemplate2!G2418)</f>
        <v/>
      </c>
      <c r="C2418" s="94" t="str">
        <f>IF(SPtemplate2!C2418="","",SPtemplate2!C2418)</f>
        <v/>
      </c>
      <c r="D2418" s="94" t="str">
        <f>IF(SPtemplate2!D2418="","", SPtemplate2!D2418)</f>
        <v/>
      </c>
      <c r="E2418" s="94" t="str">
        <f>IF(SPtemplate2!E2418="","",SPtemplate2!E2418)</f>
        <v/>
      </c>
      <c r="F2418" s="94" t="s">
        <v>114</v>
      </c>
      <c r="G2418" s="94" t="str">
        <f>IF(SPtemplate2!C2418="","",SPtemplate2!C2418)</f>
        <v/>
      </c>
    </row>
    <row r="2419" spans="1:7" x14ac:dyDescent="0.25">
      <c r="A2419" s="94" t="str">
        <f>IF(SPtemplate2!A2419="","",SPtemplate2!A2419)</f>
        <v/>
      </c>
      <c r="B2419" s="94" t="str">
        <f>IF(SPtemplate2!G2419="","",SPtemplate2!G2419)</f>
        <v/>
      </c>
      <c r="C2419" s="94" t="str">
        <f>IF(SPtemplate2!C2419="","",SPtemplate2!C2419)</f>
        <v/>
      </c>
      <c r="D2419" s="94" t="str">
        <f>IF(SPtemplate2!D2419="","", SPtemplate2!D2419)</f>
        <v/>
      </c>
      <c r="E2419" s="94" t="str">
        <f>IF(SPtemplate2!E2419="","",SPtemplate2!E2419)</f>
        <v/>
      </c>
      <c r="F2419" s="94" t="s">
        <v>114</v>
      </c>
      <c r="G2419" s="94" t="str">
        <f>IF(SPtemplate2!C2419="","",SPtemplate2!C2419)</f>
        <v/>
      </c>
    </row>
    <row r="2420" spans="1:7" x14ac:dyDescent="0.25">
      <c r="A2420" s="94" t="str">
        <f>IF(SPtemplate2!A2420="","",SPtemplate2!A2420)</f>
        <v/>
      </c>
      <c r="B2420" s="94" t="str">
        <f>IF(SPtemplate2!G2420="","",SPtemplate2!G2420)</f>
        <v/>
      </c>
      <c r="C2420" s="94" t="str">
        <f>IF(SPtemplate2!C2420="","",SPtemplate2!C2420)</f>
        <v/>
      </c>
      <c r="D2420" s="94" t="str">
        <f>IF(SPtemplate2!D2420="","", SPtemplate2!D2420)</f>
        <v/>
      </c>
      <c r="E2420" s="94" t="str">
        <f>IF(SPtemplate2!E2420="","",SPtemplate2!E2420)</f>
        <v/>
      </c>
      <c r="F2420" s="94" t="s">
        <v>114</v>
      </c>
      <c r="G2420" s="94" t="str">
        <f>IF(SPtemplate2!C2420="","",SPtemplate2!C2420)</f>
        <v/>
      </c>
    </row>
    <row r="2421" spans="1:7" x14ac:dyDescent="0.25">
      <c r="A2421" s="94" t="str">
        <f>IF(SPtemplate2!A2421="","",SPtemplate2!A2421)</f>
        <v/>
      </c>
      <c r="B2421" s="94" t="str">
        <f>IF(SPtemplate2!G2421="","",SPtemplate2!G2421)</f>
        <v/>
      </c>
      <c r="C2421" s="94" t="str">
        <f>IF(SPtemplate2!C2421="","",SPtemplate2!C2421)</f>
        <v/>
      </c>
      <c r="D2421" s="94" t="str">
        <f>IF(SPtemplate2!D2421="","", SPtemplate2!D2421)</f>
        <v/>
      </c>
      <c r="E2421" s="94" t="str">
        <f>IF(SPtemplate2!E2421="","",SPtemplate2!E2421)</f>
        <v/>
      </c>
      <c r="F2421" s="94" t="s">
        <v>114</v>
      </c>
      <c r="G2421" s="94" t="str">
        <f>IF(SPtemplate2!C2421="","",SPtemplate2!C2421)</f>
        <v/>
      </c>
    </row>
    <row r="2422" spans="1:7" x14ac:dyDescent="0.25">
      <c r="A2422" s="94" t="str">
        <f>IF(SPtemplate2!A2422="","",SPtemplate2!A2422)</f>
        <v/>
      </c>
      <c r="B2422" s="94" t="str">
        <f>IF(SPtemplate2!G2422="","",SPtemplate2!G2422)</f>
        <v/>
      </c>
      <c r="C2422" s="94" t="str">
        <f>IF(SPtemplate2!C2422="","",SPtemplate2!C2422)</f>
        <v/>
      </c>
      <c r="D2422" s="94" t="str">
        <f>IF(SPtemplate2!D2422="","", SPtemplate2!D2422)</f>
        <v/>
      </c>
      <c r="E2422" s="94" t="str">
        <f>IF(SPtemplate2!E2422="","",SPtemplate2!E2422)</f>
        <v/>
      </c>
      <c r="F2422" s="94" t="s">
        <v>114</v>
      </c>
      <c r="G2422" s="94" t="str">
        <f>IF(SPtemplate2!C2422="","",SPtemplate2!C2422)</f>
        <v/>
      </c>
    </row>
    <row r="2423" spans="1:7" x14ac:dyDescent="0.25">
      <c r="A2423" s="94" t="str">
        <f>IF(SPtemplate2!A2423="","",SPtemplate2!A2423)</f>
        <v/>
      </c>
      <c r="B2423" s="94" t="str">
        <f>IF(SPtemplate2!G2423="","",SPtemplate2!G2423)</f>
        <v/>
      </c>
      <c r="C2423" s="94" t="str">
        <f>IF(SPtemplate2!C2423="","",SPtemplate2!C2423)</f>
        <v/>
      </c>
      <c r="D2423" s="94" t="str">
        <f>IF(SPtemplate2!D2423="","", SPtemplate2!D2423)</f>
        <v/>
      </c>
      <c r="E2423" s="94" t="str">
        <f>IF(SPtemplate2!E2423="","",SPtemplate2!E2423)</f>
        <v/>
      </c>
      <c r="F2423" s="94" t="s">
        <v>114</v>
      </c>
      <c r="G2423" s="94" t="str">
        <f>IF(SPtemplate2!C2423="","",SPtemplate2!C2423)</f>
        <v/>
      </c>
    </row>
    <row r="2424" spans="1:7" x14ac:dyDescent="0.25">
      <c r="A2424" s="94" t="str">
        <f>IF(SPtemplate2!A2424="","",SPtemplate2!A2424)</f>
        <v/>
      </c>
      <c r="B2424" s="94" t="str">
        <f>IF(SPtemplate2!G2424="","",SPtemplate2!G2424)</f>
        <v/>
      </c>
      <c r="C2424" s="94" t="str">
        <f>IF(SPtemplate2!C2424="","",SPtemplate2!C2424)</f>
        <v/>
      </c>
      <c r="D2424" s="94" t="str">
        <f>IF(SPtemplate2!D2424="","", SPtemplate2!D2424)</f>
        <v/>
      </c>
      <c r="E2424" s="94" t="str">
        <f>IF(SPtemplate2!E2424="","",SPtemplate2!E2424)</f>
        <v/>
      </c>
      <c r="F2424" s="94" t="s">
        <v>114</v>
      </c>
      <c r="G2424" s="94" t="str">
        <f>IF(SPtemplate2!C2424="","",SPtemplate2!C2424)</f>
        <v/>
      </c>
    </row>
    <row r="2425" spans="1:7" x14ac:dyDescent="0.25">
      <c r="A2425" s="94" t="str">
        <f>IF(SPtemplate2!A2425="","",SPtemplate2!A2425)</f>
        <v/>
      </c>
      <c r="B2425" s="94" t="str">
        <f>IF(SPtemplate2!G2425="","",SPtemplate2!G2425)</f>
        <v/>
      </c>
      <c r="C2425" s="94" t="str">
        <f>IF(SPtemplate2!C2425="","",SPtemplate2!C2425)</f>
        <v/>
      </c>
      <c r="D2425" s="94" t="str">
        <f>IF(SPtemplate2!D2425="","", SPtemplate2!D2425)</f>
        <v/>
      </c>
      <c r="E2425" s="94" t="str">
        <f>IF(SPtemplate2!E2425="","",SPtemplate2!E2425)</f>
        <v/>
      </c>
      <c r="F2425" s="94" t="s">
        <v>114</v>
      </c>
      <c r="G2425" s="94" t="str">
        <f>IF(SPtemplate2!C2425="","",SPtemplate2!C2425)</f>
        <v/>
      </c>
    </row>
    <row r="2426" spans="1:7" x14ac:dyDescent="0.25">
      <c r="A2426" s="94" t="str">
        <f>IF(SPtemplate2!A2426="","",SPtemplate2!A2426)</f>
        <v/>
      </c>
      <c r="B2426" s="94" t="str">
        <f>IF(SPtemplate2!G2426="","",SPtemplate2!G2426)</f>
        <v/>
      </c>
      <c r="C2426" s="94" t="str">
        <f>IF(SPtemplate2!C2426="","",SPtemplate2!C2426)</f>
        <v/>
      </c>
      <c r="D2426" s="94" t="str">
        <f>IF(SPtemplate2!D2426="","", SPtemplate2!D2426)</f>
        <v/>
      </c>
      <c r="E2426" s="94" t="str">
        <f>IF(SPtemplate2!E2426="","",SPtemplate2!E2426)</f>
        <v/>
      </c>
      <c r="F2426" s="94" t="s">
        <v>114</v>
      </c>
      <c r="G2426" s="94" t="str">
        <f>IF(SPtemplate2!C2426="","",SPtemplate2!C2426)</f>
        <v/>
      </c>
    </row>
    <row r="2427" spans="1:7" x14ac:dyDescent="0.25">
      <c r="A2427" s="94" t="str">
        <f>IF(SPtemplate2!A2427="","",SPtemplate2!A2427)</f>
        <v/>
      </c>
      <c r="B2427" s="94" t="str">
        <f>IF(SPtemplate2!G2427="","",SPtemplate2!G2427)</f>
        <v/>
      </c>
      <c r="C2427" s="94" t="str">
        <f>IF(SPtemplate2!C2427="","",SPtemplate2!C2427)</f>
        <v/>
      </c>
      <c r="D2427" s="94" t="str">
        <f>IF(SPtemplate2!D2427="","", SPtemplate2!D2427)</f>
        <v/>
      </c>
      <c r="E2427" s="94" t="str">
        <f>IF(SPtemplate2!E2427="","",SPtemplate2!E2427)</f>
        <v/>
      </c>
      <c r="F2427" s="94" t="s">
        <v>114</v>
      </c>
      <c r="G2427" s="94" t="str">
        <f>IF(SPtemplate2!C2427="","",SPtemplate2!C2427)</f>
        <v/>
      </c>
    </row>
    <row r="2428" spans="1:7" x14ac:dyDescent="0.25">
      <c r="A2428" s="94" t="str">
        <f>IF(SPtemplate2!A2428="","",SPtemplate2!A2428)</f>
        <v/>
      </c>
      <c r="B2428" s="94" t="str">
        <f>IF(SPtemplate2!G2428="","",SPtemplate2!G2428)</f>
        <v/>
      </c>
      <c r="C2428" s="94" t="str">
        <f>IF(SPtemplate2!C2428="","",SPtemplate2!C2428)</f>
        <v/>
      </c>
      <c r="D2428" s="94" t="str">
        <f>IF(SPtemplate2!D2428="","", SPtemplate2!D2428)</f>
        <v/>
      </c>
      <c r="E2428" s="94" t="str">
        <f>IF(SPtemplate2!E2428="","",SPtemplate2!E2428)</f>
        <v/>
      </c>
      <c r="F2428" s="94" t="s">
        <v>114</v>
      </c>
      <c r="G2428" s="94" t="str">
        <f>IF(SPtemplate2!C2428="","",SPtemplate2!C2428)</f>
        <v/>
      </c>
    </row>
    <row r="2429" spans="1:7" x14ac:dyDescent="0.25">
      <c r="A2429" s="94" t="str">
        <f>IF(SPtemplate2!A2429="","",SPtemplate2!A2429)</f>
        <v/>
      </c>
      <c r="B2429" s="94" t="str">
        <f>IF(SPtemplate2!G2429="","",SPtemplate2!G2429)</f>
        <v/>
      </c>
      <c r="C2429" s="94" t="str">
        <f>IF(SPtemplate2!C2429="","",SPtemplate2!C2429)</f>
        <v/>
      </c>
      <c r="D2429" s="94" t="str">
        <f>IF(SPtemplate2!D2429="","", SPtemplate2!D2429)</f>
        <v/>
      </c>
      <c r="E2429" s="94" t="str">
        <f>IF(SPtemplate2!E2429="","",SPtemplate2!E2429)</f>
        <v/>
      </c>
      <c r="F2429" s="94" t="s">
        <v>114</v>
      </c>
      <c r="G2429" s="94" t="str">
        <f>IF(SPtemplate2!C2429="","",SPtemplate2!C2429)</f>
        <v/>
      </c>
    </row>
    <row r="2430" spans="1:7" x14ac:dyDescent="0.25">
      <c r="A2430" s="94" t="str">
        <f>IF(SPtemplate2!A2430="","",SPtemplate2!A2430)</f>
        <v/>
      </c>
      <c r="B2430" s="94" t="str">
        <f>IF(SPtemplate2!G2430="","",SPtemplate2!G2430)</f>
        <v/>
      </c>
      <c r="C2430" s="94" t="str">
        <f>IF(SPtemplate2!C2430="","",SPtemplate2!C2430)</f>
        <v/>
      </c>
      <c r="D2430" s="94" t="str">
        <f>IF(SPtemplate2!D2430="","", SPtemplate2!D2430)</f>
        <v/>
      </c>
      <c r="E2430" s="94" t="str">
        <f>IF(SPtemplate2!E2430="","",SPtemplate2!E2430)</f>
        <v/>
      </c>
      <c r="F2430" s="94" t="s">
        <v>114</v>
      </c>
      <c r="G2430" s="94" t="str">
        <f>IF(SPtemplate2!C2430="","",SPtemplate2!C2430)</f>
        <v/>
      </c>
    </row>
    <row r="2431" spans="1:7" x14ac:dyDescent="0.25">
      <c r="A2431" s="94" t="str">
        <f>IF(SPtemplate2!A2431="","",SPtemplate2!A2431)</f>
        <v/>
      </c>
      <c r="B2431" s="94" t="str">
        <f>IF(SPtemplate2!G2431="","",SPtemplate2!G2431)</f>
        <v/>
      </c>
      <c r="C2431" s="94" t="str">
        <f>IF(SPtemplate2!C2431="","",SPtemplate2!C2431)</f>
        <v/>
      </c>
      <c r="D2431" s="94" t="str">
        <f>IF(SPtemplate2!D2431="","", SPtemplate2!D2431)</f>
        <v/>
      </c>
      <c r="E2431" s="94" t="str">
        <f>IF(SPtemplate2!E2431="","",SPtemplate2!E2431)</f>
        <v/>
      </c>
      <c r="F2431" s="94" t="s">
        <v>114</v>
      </c>
      <c r="G2431" s="94" t="str">
        <f>IF(SPtemplate2!C2431="","",SPtemplate2!C2431)</f>
        <v/>
      </c>
    </row>
    <row r="2432" spans="1:7" x14ac:dyDescent="0.25">
      <c r="A2432" s="94" t="str">
        <f>IF(SPtemplate2!A2432="","",SPtemplate2!A2432)</f>
        <v/>
      </c>
      <c r="B2432" s="94" t="str">
        <f>IF(SPtemplate2!G2432="","",SPtemplate2!G2432)</f>
        <v/>
      </c>
      <c r="C2432" s="94" t="str">
        <f>IF(SPtemplate2!C2432="","",SPtemplate2!C2432)</f>
        <v/>
      </c>
      <c r="D2432" s="94" t="str">
        <f>IF(SPtemplate2!D2432="","", SPtemplate2!D2432)</f>
        <v/>
      </c>
      <c r="E2432" s="94" t="str">
        <f>IF(SPtemplate2!E2432="","",SPtemplate2!E2432)</f>
        <v/>
      </c>
      <c r="F2432" s="94" t="s">
        <v>114</v>
      </c>
      <c r="G2432" s="94" t="str">
        <f>IF(SPtemplate2!C2432="","",SPtemplate2!C2432)</f>
        <v/>
      </c>
    </row>
    <row r="2433" spans="1:7" x14ac:dyDescent="0.25">
      <c r="A2433" s="94" t="str">
        <f>IF(SPtemplate2!A2433="","",SPtemplate2!A2433)</f>
        <v/>
      </c>
      <c r="B2433" s="94" t="str">
        <f>IF(SPtemplate2!G2433="","",SPtemplate2!G2433)</f>
        <v/>
      </c>
      <c r="C2433" s="94" t="str">
        <f>IF(SPtemplate2!C2433="","",SPtemplate2!C2433)</f>
        <v/>
      </c>
      <c r="D2433" s="94" t="str">
        <f>IF(SPtemplate2!D2433="","", SPtemplate2!D2433)</f>
        <v/>
      </c>
      <c r="E2433" s="94" t="str">
        <f>IF(SPtemplate2!E2433="","",SPtemplate2!E2433)</f>
        <v/>
      </c>
      <c r="F2433" s="94" t="s">
        <v>114</v>
      </c>
      <c r="G2433" s="94" t="str">
        <f>IF(SPtemplate2!C2433="","",SPtemplate2!C2433)</f>
        <v/>
      </c>
    </row>
    <row r="2434" spans="1:7" x14ac:dyDescent="0.25">
      <c r="A2434" s="94" t="str">
        <f>IF(SPtemplate2!A2434="","",SPtemplate2!A2434)</f>
        <v/>
      </c>
      <c r="B2434" s="94" t="str">
        <f>IF(SPtemplate2!G2434="","",SPtemplate2!G2434)</f>
        <v/>
      </c>
      <c r="C2434" s="94" t="str">
        <f>IF(SPtemplate2!C2434="","",SPtemplate2!C2434)</f>
        <v/>
      </c>
      <c r="D2434" s="94" t="str">
        <f>IF(SPtemplate2!D2434="","", SPtemplate2!D2434)</f>
        <v/>
      </c>
      <c r="E2434" s="94" t="str">
        <f>IF(SPtemplate2!E2434="","",SPtemplate2!E2434)</f>
        <v/>
      </c>
      <c r="F2434" s="94" t="s">
        <v>114</v>
      </c>
      <c r="G2434" s="94" t="str">
        <f>IF(SPtemplate2!C2434="","",SPtemplate2!C2434)</f>
        <v/>
      </c>
    </row>
    <row r="2435" spans="1:7" x14ac:dyDescent="0.25">
      <c r="A2435" s="94" t="str">
        <f>IF(SPtemplate2!A2435="","",SPtemplate2!A2435)</f>
        <v/>
      </c>
      <c r="B2435" s="94" t="str">
        <f>IF(SPtemplate2!G2435="","",SPtemplate2!G2435)</f>
        <v/>
      </c>
      <c r="C2435" s="94" t="str">
        <f>IF(SPtemplate2!C2435="","",SPtemplate2!C2435)</f>
        <v/>
      </c>
      <c r="D2435" s="94" t="str">
        <f>IF(SPtemplate2!D2435="","", SPtemplate2!D2435)</f>
        <v/>
      </c>
      <c r="E2435" s="94" t="str">
        <f>IF(SPtemplate2!E2435="","",SPtemplate2!E2435)</f>
        <v/>
      </c>
      <c r="F2435" s="94" t="s">
        <v>114</v>
      </c>
      <c r="G2435" s="94" t="str">
        <f>IF(SPtemplate2!C2435="","",SPtemplate2!C2435)</f>
        <v/>
      </c>
    </row>
    <row r="2436" spans="1:7" x14ac:dyDescent="0.25">
      <c r="A2436" s="94" t="str">
        <f>IF(SPtemplate2!A2436="","",SPtemplate2!A2436)</f>
        <v/>
      </c>
      <c r="B2436" s="94" t="str">
        <f>IF(SPtemplate2!G2436="","",SPtemplate2!G2436)</f>
        <v/>
      </c>
      <c r="C2436" s="94" t="str">
        <f>IF(SPtemplate2!C2436="","",SPtemplate2!C2436)</f>
        <v/>
      </c>
      <c r="D2436" s="94" t="str">
        <f>IF(SPtemplate2!D2436="","", SPtemplate2!D2436)</f>
        <v/>
      </c>
      <c r="E2436" s="94" t="str">
        <f>IF(SPtemplate2!E2436="","",SPtemplate2!E2436)</f>
        <v/>
      </c>
      <c r="F2436" s="94" t="s">
        <v>114</v>
      </c>
      <c r="G2436" s="94" t="str">
        <f>IF(SPtemplate2!C2436="","",SPtemplate2!C2436)</f>
        <v/>
      </c>
    </row>
    <row r="2437" spans="1:7" x14ac:dyDescent="0.25">
      <c r="A2437" s="94" t="str">
        <f>IF(SPtemplate2!A2437="","",SPtemplate2!A2437)</f>
        <v/>
      </c>
      <c r="B2437" s="94" t="str">
        <f>IF(SPtemplate2!G2437="","",SPtemplate2!G2437)</f>
        <v/>
      </c>
      <c r="C2437" s="94" t="str">
        <f>IF(SPtemplate2!C2437="","",SPtemplate2!C2437)</f>
        <v/>
      </c>
      <c r="D2437" s="94" t="str">
        <f>IF(SPtemplate2!D2437="","", SPtemplate2!D2437)</f>
        <v/>
      </c>
      <c r="E2437" s="94" t="str">
        <f>IF(SPtemplate2!E2437="","",SPtemplate2!E2437)</f>
        <v/>
      </c>
      <c r="F2437" s="94" t="s">
        <v>114</v>
      </c>
      <c r="G2437" s="94" t="str">
        <f>IF(SPtemplate2!C2437="","",SPtemplate2!C2437)</f>
        <v/>
      </c>
    </row>
    <row r="2438" spans="1:7" x14ac:dyDescent="0.25">
      <c r="A2438" s="94" t="str">
        <f>IF(SPtemplate2!A2438="","",SPtemplate2!A2438)</f>
        <v/>
      </c>
      <c r="B2438" s="94" t="str">
        <f>IF(SPtemplate2!G2438="","",SPtemplate2!G2438)</f>
        <v/>
      </c>
      <c r="C2438" s="94" t="str">
        <f>IF(SPtemplate2!C2438="","",SPtemplate2!C2438)</f>
        <v/>
      </c>
      <c r="D2438" s="94" t="str">
        <f>IF(SPtemplate2!D2438="","", SPtemplate2!D2438)</f>
        <v/>
      </c>
      <c r="E2438" s="94" t="str">
        <f>IF(SPtemplate2!E2438="","",SPtemplate2!E2438)</f>
        <v/>
      </c>
      <c r="F2438" s="94" t="s">
        <v>114</v>
      </c>
      <c r="G2438" s="94" t="str">
        <f>IF(SPtemplate2!C2438="","",SPtemplate2!C2438)</f>
        <v/>
      </c>
    </row>
    <row r="2439" spans="1:7" x14ac:dyDescent="0.25">
      <c r="A2439" s="94" t="str">
        <f>IF(SPtemplate2!A2439="","",SPtemplate2!A2439)</f>
        <v/>
      </c>
      <c r="B2439" s="94" t="str">
        <f>IF(SPtemplate2!G2439="","",SPtemplate2!G2439)</f>
        <v/>
      </c>
      <c r="C2439" s="94" t="str">
        <f>IF(SPtemplate2!C2439="","",SPtemplate2!C2439)</f>
        <v/>
      </c>
      <c r="D2439" s="94" t="str">
        <f>IF(SPtemplate2!D2439="","", SPtemplate2!D2439)</f>
        <v/>
      </c>
      <c r="E2439" s="94" t="str">
        <f>IF(SPtemplate2!E2439="","",SPtemplate2!E2439)</f>
        <v/>
      </c>
      <c r="F2439" s="94" t="s">
        <v>114</v>
      </c>
      <c r="G2439" s="94" t="str">
        <f>IF(SPtemplate2!C2439="","",SPtemplate2!C2439)</f>
        <v/>
      </c>
    </row>
    <row r="2440" spans="1:7" x14ac:dyDescent="0.25">
      <c r="A2440" s="94" t="str">
        <f>IF(SPtemplate2!A2440="","",SPtemplate2!A2440)</f>
        <v/>
      </c>
      <c r="B2440" s="94" t="str">
        <f>IF(SPtemplate2!G2440="","",SPtemplate2!G2440)</f>
        <v/>
      </c>
      <c r="C2440" s="94" t="str">
        <f>IF(SPtemplate2!C2440="","",SPtemplate2!C2440)</f>
        <v/>
      </c>
      <c r="D2440" s="94" t="str">
        <f>IF(SPtemplate2!D2440="","", SPtemplate2!D2440)</f>
        <v/>
      </c>
      <c r="E2440" s="94" t="str">
        <f>IF(SPtemplate2!E2440="","",SPtemplate2!E2440)</f>
        <v/>
      </c>
      <c r="F2440" s="94" t="s">
        <v>114</v>
      </c>
      <c r="G2440" s="94" t="str">
        <f>IF(SPtemplate2!C2440="","",SPtemplate2!C2440)</f>
        <v/>
      </c>
    </row>
    <row r="2441" spans="1:7" x14ac:dyDescent="0.25">
      <c r="A2441" s="94" t="str">
        <f>IF(SPtemplate2!A2441="","",SPtemplate2!A2441)</f>
        <v/>
      </c>
      <c r="B2441" s="94" t="str">
        <f>IF(SPtemplate2!G2441="","",SPtemplate2!G2441)</f>
        <v/>
      </c>
      <c r="C2441" s="94" t="str">
        <f>IF(SPtemplate2!C2441="","",SPtemplate2!C2441)</f>
        <v/>
      </c>
      <c r="D2441" s="94" t="str">
        <f>IF(SPtemplate2!D2441="","", SPtemplate2!D2441)</f>
        <v/>
      </c>
      <c r="E2441" s="94" t="str">
        <f>IF(SPtemplate2!E2441="","",SPtemplate2!E2441)</f>
        <v/>
      </c>
      <c r="F2441" s="94" t="s">
        <v>114</v>
      </c>
      <c r="G2441" s="94" t="str">
        <f>IF(SPtemplate2!C2441="","",SPtemplate2!C2441)</f>
        <v/>
      </c>
    </row>
    <row r="2442" spans="1:7" x14ac:dyDescent="0.25">
      <c r="A2442" s="94" t="str">
        <f>IF(SPtemplate2!A2442="","",SPtemplate2!A2442)</f>
        <v/>
      </c>
      <c r="B2442" s="94" t="str">
        <f>IF(SPtemplate2!G2442="","",SPtemplate2!G2442)</f>
        <v/>
      </c>
      <c r="C2442" s="94" t="str">
        <f>IF(SPtemplate2!C2442="","",SPtemplate2!C2442)</f>
        <v/>
      </c>
      <c r="D2442" s="94" t="str">
        <f>IF(SPtemplate2!D2442="","", SPtemplate2!D2442)</f>
        <v/>
      </c>
      <c r="E2442" s="94" t="str">
        <f>IF(SPtemplate2!E2442="","",SPtemplate2!E2442)</f>
        <v/>
      </c>
      <c r="F2442" s="94" t="s">
        <v>114</v>
      </c>
      <c r="G2442" s="94" t="str">
        <f>IF(SPtemplate2!C2442="","",SPtemplate2!C2442)</f>
        <v/>
      </c>
    </row>
    <row r="2443" spans="1:7" x14ac:dyDescent="0.25">
      <c r="A2443" s="94" t="str">
        <f>IF(SPtemplate2!A2443="","",SPtemplate2!A2443)</f>
        <v/>
      </c>
      <c r="B2443" s="94" t="str">
        <f>IF(SPtemplate2!G2443="","",SPtemplate2!G2443)</f>
        <v/>
      </c>
      <c r="C2443" s="94" t="str">
        <f>IF(SPtemplate2!C2443="","",SPtemplate2!C2443)</f>
        <v/>
      </c>
      <c r="D2443" s="94" t="str">
        <f>IF(SPtemplate2!D2443="","", SPtemplate2!D2443)</f>
        <v/>
      </c>
      <c r="E2443" s="94" t="str">
        <f>IF(SPtemplate2!E2443="","",SPtemplate2!E2443)</f>
        <v/>
      </c>
      <c r="F2443" s="94" t="s">
        <v>114</v>
      </c>
      <c r="G2443" s="94" t="str">
        <f>IF(SPtemplate2!C2443="","",SPtemplate2!C2443)</f>
        <v/>
      </c>
    </row>
    <row r="2444" spans="1:7" x14ac:dyDescent="0.25">
      <c r="A2444" s="94" t="str">
        <f>IF(SPtemplate2!A2444="","",SPtemplate2!A2444)</f>
        <v/>
      </c>
      <c r="B2444" s="94" t="str">
        <f>IF(SPtemplate2!G2444="","",SPtemplate2!G2444)</f>
        <v/>
      </c>
      <c r="C2444" s="94" t="str">
        <f>IF(SPtemplate2!C2444="","",SPtemplate2!C2444)</f>
        <v/>
      </c>
      <c r="D2444" s="94" t="str">
        <f>IF(SPtemplate2!D2444="","", SPtemplate2!D2444)</f>
        <v/>
      </c>
      <c r="E2444" s="94" t="str">
        <f>IF(SPtemplate2!E2444="","",SPtemplate2!E2444)</f>
        <v/>
      </c>
      <c r="F2444" s="94" t="s">
        <v>114</v>
      </c>
      <c r="G2444" s="94" t="str">
        <f>IF(SPtemplate2!C2444="","",SPtemplate2!C2444)</f>
        <v/>
      </c>
    </row>
    <row r="2445" spans="1:7" x14ac:dyDescent="0.25">
      <c r="A2445" s="94" t="str">
        <f>IF(SPtemplate2!A2445="","",SPtemplate2!A2445)</f>
        <v/>
      </c>
      <c r="B2445" s="94" t="str">
        <f>IF(SPtemplate2!G2445="","",SPtemplate2!G2445)</f>
        <v/>
      </c>
      <c r="C2445" s="94" t="str">
        <f>IF(SPtemplate2!C2445="","",SPtemplate2!C2445)</f>
        <v/>
      </c>
      <c r="D2445" s="94" t="str">
        <f>IF(SPtemplate2!D2445="","", SPtemplate2!D2445)</f>
        <v/>
      </c>
      <c r="E2445" s="94" t="str">
        <f>IF(SPtemplate2!E2445="","",SPtemplate2!E2445)</f>
        <v/>
      </c>
      <c r="F2445" s="94" t="s">
        <v>114</v>
      </c>
      <c r="G2445" s="94" t="str">
        <f>IF(SPtemplate2!C2445="","",SPtemplate2!C2445)</f>
        <v/>
      </c>
    </row>
    <row r="2446" spans="1:7" x14ac:dyDescent="0.25">
      <c r="A2446" s="94" t="str">
        <f>IF(SPtemplate2!A2446="","",SPtemplate2!A2446)</f>
        <v/>
      </c>
      <c r="B2446" s="94" t="str">
        <f>IF(SPtemplate2!G2446="","",SPtemplate2!G2446)</f>
        <v/>
      </c>
      <c r="C2446" s="94" t="str">
        <f>IF(SPtemplate2!C2446="","",SPtemplate2!C2446)</f>
        <v/>
      </c>
      <c r="D2446" s="94" t="str">
        <f>IF(SPtemplate2!D2446="","", SPtemplate2!D2446)</f>
        <v/>
      </c>
      <c r="E2446" s="94" t="str">
        <f>IF(SPtemplate2!E2446="","",SPtemplate2!E2446)</f>
        <v/>
      </c>
      <c r="F2446" s="94" t="s">
        <v>114</v>
      </c>
      <c r="G2446" s="94" t="str">
        <f>IF(SPtemplate2!C2446="","",SPtemplate2!C2446)</f>
        <v/>
      </c>
    </row>
    <row r="2447" spans="1:7" x14ac:dyDescent="0.25">
      <c r="A2447" s="94" t="str">
        <f>IF(SPtemplate2!A2447="","",SPtemplate2!A2447)</f>
        <v/>
      </c>
      <c r="B2447" s="94" t="str">
        <f>IF(SPtemplate2!G2447="","",SPtemplate2!G2447)</f>
        <v/>
      </c>
      <c r="C2447" s="94" t="str">
        <f>IF(SPtemplate2!C2447="","",SPtemplate2!C2447)</f>
        <v/>
      </c>
      <c r="D2447" s="94" t="str">
        <f>IF(SPtemplate2!D2447="","", SPtemplate2!D2447)</f>
        <v/>
      </c>
      <c r="E2447" s="94" t="str">
        <f>IF(SPtemplate2!E2447="","",SPtemplate2!E2447)</f>
        <v/>
      </c>
      <c r="F2447" s="94" t="s">
        <v>114</v>
      </c>
      <c r="G2447" s="94" t="str">
        <f>IF(SPtemplate2!C2447="","",SPtemplate2!C2447)</f>
        <v/>
      </c>
    </row>
    <row r="2448" spans="1:7" x14ac:dyDescent="0.25">
      <c r="A2448" s="94" t="str">
        <f>IF(SPtemplate2!A2448="","",SPtemplate2!A2448)</f>
        <v/>
      </c>
      <c r="B2448" s="94" t="str">
        <f>IF(SPtemplate2!G2448="","",SPtemplate2!G2448)</f>
        <v/>
      </c>
      <c r="C2448" s="94" t="str">
        <f>IF(SPtemplate2!C2448="","",SPtemplate2!C2448)</f>
        <v/>
      </c>
      <c r="D2448" s="94" t="str">
        <f>IF(SPtemplate2!D2448="","", SPtemplate2!D2448)</f>
        <v/>
      </c>
      <c r="E2448" s="94" t="str">
        <f>IF(SPtemplate2!E2448="","",SPtemplate2!E2448)</f>
        <v/>
      </c>
      <c r="F2448" s="94" t="s">
        <v>114</v>
      </c>
      <c r="G2448" s="94" t="str">
        <f>IF(SPtemplate2!C2448="","",SPtemplate2!C2448)</f>
        <v/>
      </c>
    </row>
    <row r="2449" spans="1:7" x14ac:dyDescent="0.25">
      <c r="A2449" s="94" t="str">
        <f>IF(SPtemplate2!A2449="","",SPtemplate2!A2449)</f>
        <v/>
      </c>
      <c r="B2449" s="94" t="str">
        <f>IF(SPtemplate2!G2449="","",SPtemplate2!G2449)</f>
        <v/>
      </c>
      <c r="C2449" s="94" t="str">
        <f>IF(SPtemplate2!C2449="","",SPtemplate2!C2449)</f>
        <v/>
      </c>
      <c r="D2449" s="94" t="str">
        <f>IF(SPtemplate2!D2449="","", SPtemplate2!D2449)</f>
        <v/>
      </c>
      <c r="E2449" s="94" t="str">
        <f>IF(SPtemplate2!E2449="","",SPtemplate2!E2449)</f>
        <v/>
      </c>
      <c r="F2449" s="94" t="s">
        <v>114</v>
      </c>
      <c r="G2449" s="94" t="str">
        <f>IF(SPtemplate2!C2449="","",SPtemplate2!C2449)</f>
        <v/>
      </c>
    </row>
    <row r="2450" spans="1:7" x14ac:dyDescent="0.25">
      <c r="A2450" s="94" t="str">
        <f>IF(SPtemplate2!A2450="","",SPtemplate2!A2450)</f>
        <v/>
      </c>
      <c r="B2450" s="94" t="str">
        <f>IF(SPtemplate2!G2450="","",SPtemplate2!G2450)</f>
        <v/>
      </c>
      <c r="C2450" s="94" t="str">
        <f>IF(SPtemplate2!C2450="","",SPtemplate2!C2450)</f>
        <v/>
      </c>
      <c r="D2450" s="94" t="str">
        <f>IF(SPtemplate2!D2450="","", SPtemplate2!D2450)</f>
        <v/>
      </c>
      <c r="E2450" s="94" t="str">
        <f>IF(SPtemplate2!E2450="","",SPtemplate2!E2450)</f>
        <v/>
      </c>
      <c r="F2450" s="94" t="s">
        <v>114</v>
      </c>
      <c r="G2450" s="94" t="str">
        <f>IF(SPtemplate2!C2450="","",SPtemplate2!C2450)</f>
        <v/>
      </c>
    </row>
    <row r="2451" spans="1:7" x14ac:dyDescent="0.25">
      <c r="A2451" s="94" t="str">
        <f>IF(SPtemplate2!A2451="","",SPtemplate2!A2451)</f>
        <v/>
      </c>
      <c r="B2451" s="94" t="str">
        <f>IF(SPtemplate2!G2451="","",SPtemplate2!G2451)</f>
        <v/>
      </c>
      <c r="C2451" s="94" t="str">
        <f>IF(SPtemplate2!C2451="","",SPtemplate2!C2451)</f>
        <v/>
      </c>
      <c r="D2451" s="94" t="str">
        <f>IF(SPtemplate2!D2451="","", SPtemplate2!D2451)</f>
        <v/>
      </c>
      <c r="E2451" s="94" t="str">
        <f>IF(SPtemplate2!E2451="","",SPtemplate2!E2451)</f>
        <v/>
      </c>
      <c r="F2451" s="94" t="s">
        <v>114</v>
      </c>
      <c r="G2451" s="94" t="str">
        <f>IF(SPtemplate2!C2451="","",SPtemplate2!C2451)</f>
        <v/>
      </c>
    </row>
    <row r="2452" spans="1:7" x14ac:dyDescent="0.25">
      <c r="A2452" s="94" t="str">
        <f>IF(SPtemplate2!A2452="","",SPtemplate2!A2452)</f>
        <v/>
      </c>
      <c r="B2452" s="94" t="str">
        <f>IF(SPtemplate2!G2452="","",SPtemplate2!G2452)</f>
        <v/>
      </c>
      <c r="C2452" s="94" t="str">
        <f>IF(SPtemplate2!C2452="","",SPtemplate2!C2452)</f>
        <v/>
      </c>
      <c r="D2452" s="94" t="str">
        <f>IF(SPtemplate2!D2452="","", SPtemplate2!D2452)</f>
        <v/>
      </c>
      <c r="E2452" s="94" t="str">
        <f>IF(SPtemplate2!E2452="","",SPtemplate2!E2452)</f>
        <v/>
      </c>
      <c r="F2452" s="94" t="s">
        <v>114</v>
      </c>
      <c r="G2452" s="94" t="str">
        <f>IF(SPtemplate2!C2452="","",SPtemplate2!C2452)</f>
        <v/>
      </c>
    </row>
    <row r="2453" spans="1:7" x14ac:dyDescent="0.25">
      <c r="A2453" s="94" t="str">
        <f>IF(SPtemplate2!A2453="","",SPtemplate2!A2453)</f>
        <v/>
      </c>
      <c r="B2453" s="94" t="str">
        <f>IF(SPtemplate2!G2453="","",SPtemplate2!G2453)</f>
        <v/>
      </c>
      <c r="C2453" s="94" t="str">
        <f>IF(SPtemplate2!C2453="","",SPtemplate2!C2453)</f>
        <v/>
      </c>
      <c r="D2453" s="94" t="str">
        <f>IF(SPtemplate2!D2453="","", SPtemplate2!D2453)</f>
        <v/>
      </c>
      <c r="E2453" s="94" t="str">
        <f>IF(SPtemplate2!E2453="","",SPtemplate2!E2453)</f>
        <v/>
      </c>
      <c r="F2453" s="94" t="s">
        <v>114</v>
      </c>
      <c r="G2453" s="94" t="str">
        <f>IF(SPtemplate2!C2453="","",SPtemplate2!C2453)</f>
        <v/>
      </c>
    </row>
    <row r="2454" spans="1:7" x14ac:dyDescent="0.25">
      <c r="A2454" s="94" t="str">
        <f>IF(SPtemplate2!A2454="","",SPtemplate2!A2454)</f>
        <v/>
      </c>
      <c r="B2454" s="94" t="str">
        <f>IF(SPtemplate2!G2454="","",SPtemplate2!G2454)</f>
        <v/>
      </c>
      <c r="C2454" s="94" t="str">
        <f>IF(SPtemplate2!C2454="","",SPtemplate2!C2454)</f>
        <v/>
      </c>
      <c r="D2454" s="94" t="str">
        <f>IF(SPtemplate2!D2454="","", SPtemplate2!D2454)</f>
        <v/>
      </c>
      <c r="E2454" s="94" t="str">
        <f>IF(SPtemplate2!E2454="","",SPtemplate2!E2454)</f>
        <v/>
      </c>
      <c r="F2454" s="94" t="s">
        <v>114</v>
      </c>
      <c r="G2454" s="94" t="str">
        <f>IF(SPtemplate2!C2454="","",SPtemplate2!C2454)</f>
        <v/>
      </c>
    </row>
    <row r="2455" spans="1:7" x14ac:dyDescent="0.25">
      <c r="A2455" s="94" t="str">
        <f>IF(SPtemplate2!A2455="","",SPtemplate2!A2455)</f>
        <v/>
      </c>
      <c r="B2455" s="94" t="str">
        <f>IF(SPtemplate2!G2455="","",SPtemplate2!G2455)</f>
        <v/>
      </c>
      <c r="C2455" s="94" t="str">
        <f>IF(SPtemplate2!C2455="","",SPtemplate2!C2455)</f>
        <v/>
      </c>
      <c r="D2455" s="94" t="str">
        <f>IF(SPtemplate2!D2455="","", SPtemplate2!D2455)</f>
        <v/>
      </c>
      <c r="E2455" s="94" t="str">
        <f>IF(SPtemplate2!E2455="","",SPtemplate2!E2455)</f>
        <v/>
      </c>
      <c r="F2455" s="94" t="s">
        <v>114</v>
      </c>
      <c r="G2455" s="94" t="str">
        <f>IF(SPtemplate2!C2455="","",SPtemplate2!C2455)</f>
        <v/>
      </c>
    </row>
    <row r="2456" spans="1:7" x14ac:dyDescent="0.25">
      <c r="A2456" s="94" t="str">
        <f>IF(SPtemplate2!A2456="","",SPtemplate2!A2456)</f>
        <v/>
      </c>
      <c r="B2456" s="94" t="str">
        <f>IF(SPtemplate2!G2456="","",SPtemplate2!G2456)</f>
        <v/>
      </c>
      <c r="C2456" s="94" t="str">
        <f>IF(SPtemplate2!C2456="","",SPtemplate2!C2456)</f>
        <v/>
      </c>
      <c r="D2456" s="94" t="str">
        <f>IF(SPtemplate2!D2456="","", SPtemplate2!D2456)</f>
        <v/>
      </c>
      <c r="E2456" s="94" t="str">
        <f>IF(SPtemplate2!E2456="","",SPtemplate2!E2456)</f>
        <v/>
      </c>
      <c r="F2456" s="94" t="s">
        <v>114</v>
      </c>
      <c r="G2456" s="94" t="str">
        <f>IF(SPtemplate2!C2456="","",SPtemplate2!C2456)</f>
        <v/>
      </c>
    </row>
    <row r="2457" spans="1:7" x14ac:dyDescent="0.25">
      <c r="A2457" s="94" t="str">
        <f>IF(SPtemplate2!A2457="","",SPtemplate2!A2457)</f>
        <v/>
      </c>
      <c r="B2457" s="94" t="str">
        <f>IF(SPtemplate2!G2457="","",SPtemplate2!G2457)</f>
        <v/>
      </c>
      <c r="C2457" s="94" t="str">
        <f>IF(SPtemplate2!C2457="","",SPtemplate2!C2457)</f>
        <v/>
      </c>
      <c r="D2457" s="94" t="str">
        <f>IF(SPtemplate2!D2457="","", SPtemplate2!D2457)</f>
        <v/>
      </c>
      <c r="E2457" s="94" t="str">
        <f>IF(SPtemplate2!E2457="","",SPtemplate2!E2457)</f>
        <v/>
      </c>
      <c r="F2457" s="94" t="s">
        <v>114</v>
      </c>
      <c r="G2457" s="94" t="str">
        <f>IF(SPtemplate2!C2457="","",SPtemplate2!C2457)</f>
        <v/>
      </c>
    </row>
    <row r="2458" spans="1:7" x14ac:dyDescent="0.25">
      <c r="A2458" s="94" t="str">
        <f>IF(SPtemplate2!A2458="","",SPtemplate2!A2458)</f>
        <v/>
      </c>
      <c r="B2458" s="94" t="str">
        <f>IF(SPtemplate2!G2458="","",SPtemplate2!G2458)</f>
        <v/>
      </c>
      <c r="C2458" s="94" t="str">
        <f>IF(SPtemplate2!C2458="","",SPtemplate2!C2458)</f>
        <v/>
      </c>
      <c r="D2458" s="94" t="str">
        <f>IF(SPtemplate2!D2458="","", SPtemplate2!D2458)</f>
        <v/>
      </c>
      <c r="E2458" s="94" t="str">
        <f>IF(SPtemplate2!E2458="","",SPtemplate2!E2458)</f>
        <v/>
      </c>
      <c r="F2458" s="94" t="s">
        <v>114</v>
      </c>
      <c r="G2458" s="94" t="str">
        <f>IF(SPtemplate2!C2458="","",SPtemplate2!C2458)</f>
        <v/>
      </c>
    </row>
    <row r="2459" spans="1:7" x14ac:dyDescent="0.25">
      <c r="A2459" s="94" t="str">
        <f>IF(SPtemplate2!A2459="","",SPtemplate2!A2459)</f>
        <v/>
      </c>
      <c r="B2459" s="94" t="str">
        <f>IF(SPtemplate2!G2459="","",SPtemplate2!G2459)</f>
        <v/>
      </c>
      <c r="C2459" s="94" t="str">
        <f>IF(SPtemplate2!C2459="","",SPtemplate2!C2459)</f>
        <v/>
      </c>
      <c r="D2459" s="94" t="str">
        <f>IF(SPtemplate2!D2459="","", SPtemplate2!D2459)</f>
        <v/>
      </c>
      <c r="E2459" s="94" t="str">
        <f>IF(SPtemplate2!E2459="","",SPtemplate2!E2459)</f>
        <v/>
      </c>
      <c r="F2459" s="94" t="s">
        <v>114</v>
      </c>
      <c r="G2459" s="94" t="str">
        <f>IF(SPtemplate2!C2459="","",SPtemplate2!C2459)</f>
        <v/>
      </c>
    </row>
    <row r="2460" spans="1:7" x14ac:dyDescent="0.25">
      <c r="A2460" s="94" t="str">
        <f>IF(SPtemplate2!A2460="","",SPtemplate2!A2460)</f>
        <v/>
      </c>
      <c r="B2460" s="94" t="str">
        <f>IF(SPtemplate2!G2460="","",SPtemplate2!G2460)</f>
        <v/>
      </c>
      <c r="C2460" s="94" t="str">
        <f>IF(SPtemplate2!C2460="","",SPtemplate2!C2460)</f>
        <v/>
      </c>
      <c r="D2460" s="94" t="str">
        <f>IF(SPtemplate2!D2460="","", SPtemplate2!D2460)</f>
        <v/>
      </c>
      <c r="E2460" s="94" t="str">
        <f>IF(SPtemplate2!E2460="","",SPtemplate2!E2460)</f>
        <v/>
      </c>
      <c r="F2460" s="94" t="s">
        <v>114</v>
      </c>
      <c r="G2460" s="94" t="str">
        <f>IF(SPtemplate2!C2460="","",SPtemplate2!C2460)</f>
        <v/>
      </c>
    </row>
    <row r="2461" spans="1:7" x14ac:dyDescent="0.25">
      <c r="A2461" s="94" t="str">
        <f>IF(SPtemplate2!A2461="","",SPtemplate2!A2461)</f>
        <v/>
      </c>
      <c r="B2461" s="94" t="str">
        <f>IF(SPtemplate2!G2461="","",SPtemplate2!G2461)</f>
        <v/>
      </c>
      <c r="C2461" s="94" t="str">
        <f>IF(SPtemplate2!C2461="","",SPtemplate2!C2461)</f>
        <v/>
      </c>
      <c r="D2461" s="94" t="str">
        <f>IF(SPtemplate2!D2461="","", SPtemplate2!D2461)</f>
        <v/>
      </c>
      <c r="E2461" s="94" t="str">
        <f>IF(SPtemplate2!E2461="","",SPtemplate2!E2461)</f>
        <v/>
      </c>
      <c r="F2461" s="94" t="s">
        <v>114</v>
      </c>
      <c r="G2461" s="94" t="str">
        <f>IF(SPtemplate2!C2461="","",SPtemplate2!C2461)</f>
        <v/>
      </c>
    </row>
    <row r="2462" spans="1:7" x14ac:dyDescent="0.25">
      <c r="A2462" s="94" t="str">
        <f>IF(SPtemplate2!A2462="","",SPtemplate2!A2462)</f>
        <v/>
      </c>
      <c r="B2462" s="94" t="str">
        <f>IF(SPtemplate2!G2462="","",SPtemplate2!G2462)</f>
        <v/>
      </c>
      <c r="C2462" s="94" t="str">
        <f>IF(SPtemplate2!C2462="","",SPtemplate2!C2462)</f>
        <v/>
      </c>
      <c r="D2462" s="94" t="str">
        <f>IF(SPtemplate2!D2462="","", SPtemplate2!D2462)</f>
        <v/>
      </c>
      <c r="E2462" s="94" t="str">
        <f>IF(SPtemplate2!E2462="","",SPtemplate2!E2462)</f>
        <v/>
      </c>
      <c r="F2462" s="94" t="s">
        <v>114</v>
      </c>
      <c r="G2462" s="94" t="str">
        <f>IF(SPtemplate2!C2462="","",SPtemplate2!C2462)</f>
        <v/>
      </c>
    </row>
    <row r="2463" spans="1:7" x14ac:dyDescent="0.25">
      <c r="A2463" s="94" t="str">
        <f>IF(SPtemplate2!A2463="","",SPtemplate2!A2463)</f>
        <v/>
      </c>
      <c r="B2463" s="94" t="str">
        <f>IF(SPtemplate2!G2463="","",SPtemplate2!G2463)</f>
        <v/>
      </c>
      <c r="C2463" s="94" t="str">
        <f>IF(SPtemplate2!C2463="","",SPtemplate2!C2463)</f>
        <v/>
      </c>
      <c r="D2463" s="94" t="str">
        <f>IF(SPtemplate2!D2463="","", SPtemplate2!D2463)</f>
        <v/>
      </c>
      <c r="E2463" s="94" t="str">
        <f>IF(SPtemplate2!E2463="","",SPtemplate2!E2463)</f>
        <v/>
      </c>
      <c r="F2463" s="94" t="s">
        <v>114</v>
      </c>
      <c r="G2463" s="94" t="str">
        <f>IF(SPtemplate2!C2463="","",SPtemplate2!C2463)</f>
        <v/>
      </c>
    </row>
    <row r="2464" spans="1:7" x14ac:dyDescent="0.25">
      <c r="A2464" s="94" t="str">
        <f>IF(SPtemplate2!A2464="","",SPtemplate2!A2464)</f>
        <v/>
      </c>
      <c r="B2464" s="94" t="str">
        <f>IF(SPtemplate2!G2464="","",SPtemplate2!G2464)</f>
        <v/>
      </c>
      <c r="C2464" s="94" t="str">
        <f>IF(SPtemplate2!C2464="","",SPtemplate2!C2464)</f>
        <v/>
      </c>
      <c r="D2464" s="94" t="str">
        <f>IF(SPtemplate2!D2464="","", SPtemplate2!D2464)</f>
        <v/>
      </c>
      <c r="E2464" s="94" t="str">
        <f>IF(SPtemplate2!E2464="","",SPtemplate2!E2464)</f>
        <v/>
      </c>
      <c r="F2464" s="94" t="s">
        <v>114</v>
      </c>
      <c r="G2464" s="94" t="str">
        <f>IF(SPtemplate2!C2464="","",SPtemplate2!C2464)</f>
        <v/>
      </c>
    </row>
    <row r="2465" spans="1:7" x14ac:dyDescent="0.25">
      <c r="A2465" s="94" t="str">
        <f>IF(SPtemplate2!A2465="","",SPtemplate2!A2465)</f>
        <v/>
      </c>
      <c r="B2465" s="94" t="str">
        <f>IF(SPtemplate2!G2465="","",SPtemplate2!G2465)</f>
        <v/>
      </c>
      <c r="C2465" s="94" t="str">
        <f>IF(SPtemplate2!C2465="","",SPtemplate2!C2465)</f>
        <v/>
      </c>
      <c r="D2465" s="94" t="str">
        <f>IF(SPtemplate2!D2465="","", SPtemplate2!D2465)</f>
        <v/>
      </c>
      <c r="E2465" s="94" t="str">
        <f>IF(SPtemplate2!E2465="","",SPtemplate2!E2465)</f>
        <v/>
      </c>
      <c r="F2465" s="94" t="s">
        <v>114</v>
      </c>
      <c r="G2465" s="94" t="str">
        <f>IF(SPtemplate2!C2465="","",SPtemplate2!C2465)</f>
        <v/>
      </c>
    </row>
    <row r="2466" spans="1:7" x14ac:dyDescent="0.25">
      <c r="A2466" s="94" t="str">
        <f>IF(SPtemplate2!A2466="","",SPtemplate2!A2466)</f>
        <v/>
      </c>
      <c r="B2466" s="94" t="str">
        <f>IF(SPtemplate2!G2466="","",SPtemplate2!G2466)</f>
        <v/>
      </c>
      <c r="C2466" s="94" t="str">
        <f>IF(SPtemplate2!C2466="","",SPtemplate2!C2466)</f>
        <v/>
      </c>
      <c r="D2466" s="94" t="str">
        <f>IF(SPtemplate2!D2466="","", SPtemplate2!D2466)</f>
        <v/>
      </c>
      <c r="E2466" s="94" t="str">
        <f>IF(SPtemplate2!E2466="","",SPtemplate2!E2466)</f>
        <v/>
      </c>
      <c r="F2466" s="94" t="s">
        <v>114</v>
      </c>
      <c r="G2466" s="94" t="str">
        <f>IF(SPtemplate2!C2466="","",SPtemplate2!C2466)</f>
        <v/>
      </c>
    </row>
    <row r="2467" spans="1:7" x14ac:dyDescent="0.25">
      <c r="A2467" s="94" t="str">
        <f>IF(SPtemplate2!A2467="","",SPtemplate2!A2467)</f>
        <v/>
      </c>
      <c r="B2467" s="94" t="str">
        <f>IF(SPtemplate2!G2467="","",SPtemplate2!G2467)</f>
        <v/>
      </c>
      <c r="C2467" s="94" t="str">
        <f>IF(SPtemplate2!C2467="","",SPtemplate2!C2467)</f>
        <v/>
      </c>
      <c r="D2467" s="94" t="str">
        <f>IF(SPtemplate2!D2467="","", SPtemplate2!D2467)</f>
        <v/>
      </c>
      <c r="E2467" s="94" t="str">
        <f>IF(SPtemplate2!E2467="","",SPtemplate2!E2467)</f>
        <v/>
      </c>
      <c r="F2467" s="94" t="s">
        <v>114</v>
      </c>
      <c r="G2467" s="94" t="str">
        <f>IF(SPtemplate2!C2467="","",SPtemplate2!C2467)</f>
        <v/>
      </c>
    </row>
    <row r="2468" spans="1:7" x14ac:dyDescent="0.25">
      <c r="A2468" s="94" t="str">
        <f>IF(SPtemplate2!A2468="","",SPtemplate2!A2468)</f>
        <v/>
      </c>
      <c r="B2468" s="94" t="str">
        <f>IF(SPtemplate2!G2468="","",SPtemplate2!G2468)</f>
        <v/>
      </c>
      <c r="C2468" s="94" t="str">
        <f>IF(SPtemplate2!C2468="","",SPtemplate2!C2468)</f>
        <v/>
      </c>
      <c r="D2468" s="94" t="str">
        <f>IF(SPtemplate2!D2468="","", SPtemplate2!D2468)</f>
        <v/>
      </c>
      <c r="E2468" s="94" t="str">
        <f>IF(SPtemplate2!E2468="","",SPtemplate2!E2468)</f>
        <v/>
      </c>
      <c r="F2468" s="94" t="s">
        <v>114</v>
      </c>
      <c r="G2468" s="94" t="str">
        <f>IF(SPtemplate2!C2468="","",SPtemplate2!C2468)</f>
        <v/>
      </c>
    </row>
    <row r="2469" spans="1:7" x14ac:dyDescent="0.25">
      <c r="A2469" s="94" t="str">
        <f>IF(SPtemplate2!A2469="","",SPtemplate2!A2469)</f>
        <v/>
      </c>
      <c r="B2469" s="94" t="str">
        <f>IF(SPtemplate2!G2469="","",SPtemplate2!G2469)</f>
        <v/>
      </c>
      <c r="C2469" s="94" t="str">
        <f>IF(SPtemplate2!C2469="","",SPtemplate2!C2469)</f>
        <v/>
      </c>
      <c r="D2469" s="94" t="str">
        <f>IF(SPtemplate2!D2469="","", SPtemplate2!D2469)</f>
        <v/>
      </c>
      <c r="E2469" s="94" t="str">
        <f>IF(SPtemplate2!E2469="","",SPtemplate2!E2469)</f>
        <v/>
      </c>
      <c r="F2469" s="94" t="s">
        <v>114</v>
      </c>
      <c r="G2469" s="94" t="str">
        <f>IF(SPtemplate2!C2469="","",SPtemplate2!C2469)</f>
        <v/>
      </c>
    </row>
    <row r="2470" spans="1:7" x14ac:dyDescent="0.25">
      <c r="A2470" s="94" t="str">
        <f>IF(SPtemplate2!A2470="","",SPtemplate2!A2470)</f>
        <v/>
      </c>
      <c r="B2470" s="94" t="str">
        <f>IF(SPtemplate2!G2470="","",SPtemplate2!G2470)</f>
        <v/>
      </c>
      <c r="C2470" s="94" t="str">
        <f>IF(SPtemplate2!C2470="","",SPtemplate2!C2470)</f>
        <v/>
      </c>
      <c r="D2470" s="94" t="str">
        <f>IF(SPtemplate2!D2470="","", SPtemplate2!D2470)</f>
        <v/>
      </c>
      <c r="E2470" s="94" t="str">
        <f>IF(SPtemplate2!E2470="","",SPtemplate2!E2470)</f>
        <v/>
      </c>
      <c r="F2470" s="94" t="s">
        <v>114</v>
      </c>
      <c r="G2470" s="94" t="str">
        <f>IF(SPtemplate2!C2470="","",SPtemplate2!C2470)</f>
        <v/>
      </c>
    </row>
    <row r="2471" spans="1:7" x14ac:dyDescent="0.25">
      <c r="A2471" s="94" t="str">
        <f>IF(SPtemplate2!A2471="","",SPtemplate2!A2471)</f>
        <v/>
      </c>
      <c r="B2471" s="94" t="str">
        <f>IF(SPtemplate2!G2471="","",SPtemplate2!G2471)</f>
        <v/>
      </c>
      <c r="C2471" s="94" t="str">
        <f>IF(SPtemplate2!C2471="","",SPtemplate2!C2471)</f>
        <v/>
      </c>
      <c r="D2471" s="94" t="str">
        <f>IF(SPtemplate2!D2471="","", SPtemplate2!D2471)</f>
        <v/>
      </c>
      <c r="E2471" s="94" t="str">
        <f>IF(SPtemplate2!E2471="","",SPtemplate2!E2471)</f>
        <v/>
      </c>
      <c r="F2471" s="94" t="s">
        <v>114</v>
      </c>
      <c r="G2471" s="94" t="str">
        <f>IF(SPtemplate2!C2471="","",SPtemplate2!C2471)</f>
        <v/>
      </c>
    </row>
    <row r="2472" spans="1:7" x14ac:dyDescent="0.25">
      <c r="A2472" s="94" t="str">
        <f>IF(SPtemplate2!A2472="","",SPtemplate2!A2472)</f>
        <v/>
      </c>
      <c r="B2472" s="94" t="str">
        <f>IF(SPtemplate2!G2472="","",SPtemplate2!G2472)</f>
        <v/>
      </c>
      <c r="C2472" s="94" t="str">
        <f>IF(SPtemplate2!C2472="","",SPtemplate2!C2472)</f>
        <v/>
      </c>
      <c r="D2472" s="94" t="str">
        <f>IF(SPtemplate2!D2472="","", SPtemplate2!D2472)</f>
        <v/>
      </c>
      <c r="E2472" s="94" t="str">
        <f>IF(SPtemplate2!E2472="","",SPtemplate2!E2472)</f>
        <v/>
      </c>
      <c r="F2472" s="94" t="s">
        <v>114</v>
      </c>
      <c r="G2472" s="94" t="str">
        <f>IF(SPtemplate2!C2472="","",SPtemplate2!C2472)</f>
        <v/>
      </c>
    </row>
    <row r="2473" spans="1:7" x14ac:dyDescent="0.25">
      <c r="A2473" s="94" t="str">
        <f>IF(SPtemplate2!A2473="","",SPtemplate2!A2473)</f>
        <v/>
      </c>
      <c r="B2473" s="94" t="str">
        <f>IF(SPtemplate2!G2473="","",SPtemplate2!G2473)</f>
        <v/>
      </c>
      <c r="C2473" s="94" t="str">
        <f>IF(SPtemplate2!C2473="","",SPtemplate2!C2473)</f>
        <v/>
      </c>
      <c r="D2473" s="94" t="str">
        <f>IF(SPtemplate2!D2473="","", SPtemplate2!D2473)</f>
        <v/>
      </c>
      <c r="E2473" s="94" t="str">
        <f>IF(SPtemplate2!E2473="","",SPtemplate2!E2473)</f>
        <v/>
      </c>
      <c r="F2473" s="94" t="s">
        <v>114</v>
      </c>
      <c r="G2473" s="94" t="str">
        <f>IF(SPtemplate2!C2473="","",SPtemplate2!C2473)</f>
        <v/>
      </c>
    </row>
    <row r="2474" spans="1:7" x14ac:dyDescent="0.25">
      <c r="A2474" s="94" t="str">
        <f>IF(SPtemplate2!A2474="","",SPtemplate2!A2474)</f>
        <v/>
      </c>
      <c r="B2474" s="94" t="str">
        <f>IF(SPtemplate2!G2474="","",SPtemplate2!G2474)</f>
        <v/>
      </c>
      <c r="C2474" s="94" t="str">
        <f>IF(SPtemplate2!C2474="","",SPtemplate2!C2474)</f>
        <v/>
      </c>
      <c r="D2474" s="94" t="str">
        <f>IF(SPtemplate2!D2474="","", SPtemplate2!D2474)</f>
        <v/>
      </c>
      <c r="E2474" s="94" t="str">
        <f>IF(SPtemplate2!E2474="","",SPtemplate2!E2474)</f>
        <v/>
      </c>
      <c r="F2474" s="94" t="s">
        <v>114</v>
      </c>
      <c r="G2474" s="94" t="str">
        <f>IF(SPtemplate2!C2474="","",SPtemplate2!C2474)</f>
        <v/>
      </c>
    </row>
    <row r="2475" spans="1:7" x14ac:dyDescent="0.25">
      <c r="A2475" s="94" t="str">
        <f>IF(SPtemplate2!A2475="","",SPtemplate2!A2475)</f>
        <v/>
      </c>
      <c r="B2475" s="94" t="str">
        <f>IF(SPtemplate2!G2475="","",SPtemplate2!G2475)</f>
        <v/>
      </c>
      <c r="C2475" s="94" t="str">
        <f>IF(SPtemplate2!C2475="","",SPtemplate2!C2475)</f>
        <v/>
      </c>
      <c r="D2475" s="94" t="str">
        <f>IF(SPtemplate2!D2475="","", SPtemplate2!D2475)</f>
        <v/>
      </c>
      <c r="E2475" s="94" t="str">
        <f>IF(SPtemplate2!E2475="","",SPtemplate2!E2475)</f>
        <v/>
      </c>
      <c r="F2475" s="94" t="s">
        <v>114</v>
      </c>
      <c r="G2475" s="94" t="str">
        <f>IF(SPtemplate2!C2475="","",SPtemplate2!C2475)</f>
        <v/>
      </c>
    </row>
    <row r="2476" spans="1:7" x14ac:dyDescent="0.25">
      <c r="A2476" s="94" t="str">
        <f>IF(SPtemplate2!A2476="","",SPtemplate2!A2476)</f>
        <v/>
      </c>
      <c r="B2476" s="94" t="str">
        <f>IF(SPtemplate2!G2476="","",SPtemplate2!G2476)</f>
        <v/>
      </c>
      <c r="C2476" s="94" t="str">
        <f>IF(SPtemplate2!C2476="","",SPtemplate2!C2476)</f>
        <v/>
      </c>
      <c r="D2476" s="94" t="str">
        <f>IF(SPtemplate2!D2476="","", SPtemplate2!D2476)</f>
        <v/>
      </c>
      <c r="E2476" s="94" t="str">
        <f>IF(SPtemplate2!E2476="","",SPtemplate2!E2476)</f>
        <v/>
      </c>
      <c r="F2476" s="94" t="s">
        <v>114</v>
      </c>
      <c r="G2476" s="94" t="str">
        <f>IF(SPtemplate2!C2476="","",SPtemplate2!C2476)</f>
        <v/>
      </c>
    </row>
    <row r="2477" spans="1:7" x14ac:dyDescent="0.25">
      <c r="A2477" s="94" t="str">
        <f>IF(SPtemplate2!A2477="","",SPtemplate2!A2477)</f>
        <v/>
      </c>
      <c r="B2477" s="94" t="str">
        <f>IF(SPtemplate2!G2477="","",SPtemplate2!G2477)</f>
        <v/>
      </c>
      <c r="C2477" s="94" t="str">
        <f>IF(SPtemplate2!C2477="","",SPtemplate2!C2477)</f>
        <v/>
      </c>
      <c r="D2477" s="94" t="str">
        <f>IF(SPtemplate2!D2477="","", SPtemplate2!D2477)</f>
        <v/>
      </c>
      <c r="E2477" s="94" t="str">
        <f>IF(SPtemplate2!E2477="","",SPtemplate2!E2477)</f>
        <v/>
      </c>
      <c r="F2477" s="94" t="s">
        <v>114</v>
      </c>
      <c r="G2477" s="94" t="str">
        <f>IF(SPtemplate2!C2477="","",SPtemplate2!C2477)</f>
        <v/>
      </c>
    </row>
    <row r="2478" spans="1:7" x14ac:dyDescent="0.25">
      <c r="A2478" s="94" t="str">
        <f>IF(SPtemplate2!A2478="","",SPtemplate2!A2478)</f>
        <v/>
      </c>
      <c r="B2478" s="94" t="str">
        <f>IF(SPtemplate2!G2478="","",SPtemplate2!G2478)</f>
        <v/>
      </c>
      <c r="C2478" s="94" t="str">
        <f>IF(SPtemplate2!C2478="","",SPtemplate2!C2478)</f>
        <v/>
      </c>
      <c r="D2478" s="94" t="str">
        <f>IF(SPtemplate2!D2478="","", SPtemplate2!D2478)</f>
        <v/>
      </c>
      <c r="E2478" s="94" t="str">
        <f>IF(SPtemplate2!E2478="","",SPtemplate2!E2478)</f>
        <v/>
      </c>
      <c r="F2478" s="94" t="s">
        <v>114</v>
      </c>
      <c r="G2478" s="94" t="str">
        <f>IF(SPtemplate2!C2478="","",SPtemplate2!C2478)</f>
        <v/>
      </c>
    </row>
    <row r="2479" spans="1:7" x14ac:dyDescent="0.25">
      <c r="A2479" s="94" t="str">
        <f>IF(SPtemplate2!A2479="","",SPtemplate2!A2479)</f>
        <v/>
      </c>
      <c r="B2479" s="94" t="str">
        <f>IF(SPtemplate2!G2479="","",SPtemplate2!G2479)</f>
        <v/>
      </c>
      <c r="C2479" s="94" t="str">
        <f>IF(SPtemplate2!C2479="","",SPtemplate2!C2479)</f>
        <v/>
      </c>
      <c r="D2479" s="94" t="str">
        <f>IF(SPtemplate2!D2479="","", SPtemplate2!D2479)</f>
        <v/>
      </c>
      <c r="E2479" s="94" t="str">
        <f>IF(SPtemplate2!E2479="","",SPtemplate2!E2479)</f>
        <v/>
      </c>
      <c r="F2479" s="94" t="s">
        <v>114</v>
      </c>
      <c r="G2479" s="94" t="str">
        <f>IF(SPtemplate2!C2479="","",SPtemplate2!C2479)</f>
        <v/>
      </c>
    </row>
    <row r="2480" spans="1:7" x14ac:dyDescent="0.25">
      <c r="A2480" s="94" t="str">
        <f>IF(SPtemplate2!A2480="","",SPtemplate2!A2480)</f>
        <v/>
      </c>
      <c r="B2480" s="94" t="str">
        <f>IF(SPtemplate2!G2480="","",SPtemplate2!G2480)</f>
        <v/>
      </c>
      <c r="C2480" s="94" t="str">
        <f>IF(SPtemplate2!C2480="","",SPtemplate2!C2480)</f>
        <v/>
      </c>
      <c r="D2480" s="94" t="str">
        <f>IF(SPtemplate2!D2480="","", SPtemplate2!D2480)</f>
        <v/>
      </c>
      <c r="E2480" s="94" t="str">
        <f>IF(SPtemplate2!E2480="","",SPtemplate2!E2480)</f>
        <v/>
      </c>
      <c r="F2480" s="94" t="s">
        <v>114</v>
      </c>
      <c r="G2480" s="94" t="str">
        <f>IF(SPtemplate2!C2480="","",SPtemplate2!C2480)</f>
        <v/>
      </c>
    </row>
    <row r="2481" spans="1:7" x14ac:dyDescent="0.25">
      <c r="A2481" s="94" t="str">
        <f>IF(SPtemplate2!A2481="","",SPtemplate2!A2481)</f>
        <v/>
      </c>
      <c r="B2481" s="94" t="str">
        <f>IF(SPtemplate2!G2481="","",SPtemplate2!G2481)</f>
        <v/>
      </c>
      <c r="C2481" s="94" t="str">
        <f>IF(SPtemplate2!C2481="","",SPtemplate2!C2481)</f>
        <v/>
      </c>
      <c r="D2481" s="94" t="str">
        <f>IF(SPtemplate2!D2481="","", SPtemplate2!D2481)</f>
        <v/>
      </c>
      <c r="E2481" s="94" t="str">
        <f>IF(SPtemplate2!E2481="","",SPtemplate2!E2481)</f>
        <v/>
      </c>
      <c r="F2481" s="94" t="s">
        <v>114</v>
      </c>
      <c r="G2481" s="94" t="str">
        <f>IF(SPtemplate2!C2481="","",SPtemplate2!C2481)</f>
        <v/>
      </c>
    </row>
    <row r="2482" spans="1:7" x14ac:dyDescent="0.25">
      <c r="A2482" s="94" t="str">
        <f>IF(SPtemplate2!A2482="","",SPtemplate2!A2482)</f>
        <v/>
      </c>
      <c r="B2482" s="94" t="str">
        <f>IF(SPtemplate2!G2482="","",SPtemplate2!G2482)</f>
        <v/>
      </c>
      <c r="C2482" s="94" t="str">
        <f>IF(SPtemplate2!C2482="","",SPtemplate2!C2482)</f>
        <v/>
      </c>
      <c r="D2482" s="94" t="str">
        <f>IF(SPtemplate2!D2482="","", SPtemplate2!D2482)</f>
        <v/>
      </c>
      <c r="E2482" s="94" t="str">
        <f>IF(SPtemplate2!E2482="","",SPtemplate2!E2482)</f>
        <v/>
      </c>
      <c r="F2482" s="94" t="s">
        <v>114</v>
      </c>
      <c r="G2482" s="94" t="str">
        <f>IF(SPtemplate2!C2482="","",SPtemplate2!C2482)</f>
        <v/>
      </c>
    </row>
    <row r="2483" spans="1:7" x14ac:dyDescent="0.25">
      <c r="A2483" s="94" t="str">
        <f>IF(SPtemplate2!A2483="","",SPtemplate2!A2483)</f>
        <v/>
      </c>
      <c r="B2483" s="94" t="str">
        <f>IF(SPtemplate2!G2483="","",SPtemplate2!G2483)</f>
        <v/>
      </c>
      <c r="C2483" s="94" t="str">
        <f>IF(SPtemplate2!C2483="","",SPtemplate2!C2483)</f>
        <v/>
      </c>
      <c r="D2483" s="94" t="str">
        <f>IF(SPtemplate2!D2483="","", SPtemplate2!D2483)</f>
        <v/>
      </c>
      <c r="E2483" s="94" t="str">
        <f>IF(SPtemplate2!E2483="","",SPtemplate2!E2483)</f>
        <v/>
      </c>
      <c r="F2483" s="94" t="s">
        <v>114</v>
      </c>
      <c r="G2483" s="94" t="str">
        <f>IF(SPtemplate2!C2483="","",SPtemplate2!C2483)</f>
        <v/>
      </c>
    </row>
    <row r="2484" spans="1:7" x14ac:dyDescent="0.25">
      <c r="A2484" s="94" t="str">
        <f>IF(SPtemplate2!A2484="","",SPtemplate2!A2484)</f>
        <v/>
      </c>
      <c r="B2484" s="94" t="str">
        <f>IF(SPtemplate2!G2484="","",SPtemplate2!G2484)</f>
        <v/>
      </c>
      <c r="C2484" s="94" t="str">
        <f>IF(SPtemplate2!C2484="","",SPtemplate2!C2484)</f>
        <v/>
      </c>
      <c r="D2484" s="94" t="str">
        <f>IF(SPtemplate2!D2484="","", SPtemplate2!D2484)</f>
        <v/>
      </c>
      <c r="E2484" s="94" t="str">
        <f>IF(SPtemplate2!E2484="","",SPtemplate2!E2484)</f>
        <v/>
      </c>
      <c r="F2484" s="94" t="s">
        <v>114</v>
      </c>
      <c r="G2484" s="94" t="str">
        <f>IF(SPtemplate2!C2484="","",SPtemplate2!C2484)</f>
        <v/>
      </c>
    </row>
    <row r="2485" spans="1:7" x14ac:dyDescent="0.25">
      <c r="A2485" s="94" t="str">
        <f>IF(SPtemplate2!A2485="","",SPtemplate2!A2485)</f>
        <v/>
      </c>
      <c r="B2485" s="94" t="str">
        <f>IF(SPtemplate2!G2485="","",SPtemplate2!G2485)</f>
        <v/>
      </c>
      <c r="C2485" s="94" t="str">
        <f>IF(SPtemplate2!C2485="","",SPtemplate2!C2485)</f>
        <v/>
      </c>
      <c r="D2485" s="94" t="str">
        <f>IF(SPtemplate2!D2485="","", SPtemplate2!D2485)</f>
        <v/>
      </c>
      <c r="E2485" s="94" t="str">
        <f>IF(SPtemplate2!E2485="","",SPtemplate2!E2485)</f>
        <v/>
      </c>
      <c r="F2485" s="94" t="s">
        <v>114</v>
      </c>
      <c r="G2485" s="94" t="str">
        <f>IF(SPtemplate2!C2485="","",SPtemplate2!C2485)</f>
        <v/>
      </c>
    </row>
    <row r="2486" spans="1:7" x14ac:dyDescent="0.25">
      <c r="A2486" s="94" t="str">
        <f>IF(SPtemplate2!A2486="","",SPtemplate2!A2486)</f>
        <v/>
      </c>
      <c r="B2486" s="94" t="str">
        <f>IF(SPtemplate2!G2486="","",SPtemplate2!G2486)</f>
        <v/>
      </c>
      <c r="C2486" s="94" t="str">
        <f>IF(SPtemplate2!C2486="","",SPtemplate2!C2486)</f>
        <v/>
      </c>
      <c r="D2486" s="94" t="str">
        <f>IF(SPtemplate2!D2486="","", SPtemplate2!D2486)</f>
        <v/>
      </c>
      <c r="E2486" s="94" t="str">
        <f>IF(SPtemplate2!E2486="","",SPtemplate2!E2486)</f>
        <v/>
      </c>
      <c r="F2486" s="94" t="s">
        <v>114</v>
      </c>
      <c r="G2486" s="94" t="str">
        <f>IF(SPtemplate2!C2486="","",SPtemplate2!C2486)</f>
        <v/>
      </c>
    </row>
    <row r="2487" spans="1:7" x14ac:dyDescent="0.25">
      <c r="A2487" s="94" t="str">
        <f>IF(SPtemplate2!A2487="","",SPtemplate2!A2487)</f>
        <v/>
      </c>
      <c r="B2487" s="94" t="str">
        <f>IF(SPtemplate2!G2487="","",SPtemplate2!G2487)</f>
        <v/>
      </c>
      <c r="C2487" s="94" t="str">
        <f>IF(SPtemplate2!C2487="","",SPtemplate2!C2487)</f>
        <v/>
      </c>
      <c r="D2487" s="94" t="str">
        <f>IF(SPtemplate2!D2487="","", SPtemplate2!D2487)</f>
        <v/>
      </c>
      <c r="E2487" s="94" t="str">
        <f>IF(SPtemplate2!E2487="","",SPtemplate2!E2487)</f>
        <v/>
      </c>
      <c r="F2487" s="94" t="s">
        <v>114</v>
      </c>
      <c r="G2487" s="94" t="str">
        <f>IF(SPtemplate2!C2487="","",SPtemplate2!C2487)</f>
        <v/>
      </c>
    </row>
    <row r="2488" spans="1:7" x14ac:dyDescent="0.25">
      <c r="A2488" s="94" t="str">
        <f>IF(SPtemplate2!A2488="","",SPtemplate2!A2488)</f>
        <v/>
      </c>
      <c r="B2488" s="94" t="str">
        <f>IF(SPtemplate2!G2488="","",SPtemplate2!G2488)</f>
        <v/>
      </c>
      <c r="C2488" s="94" t="str">
        <f>IF(SPtemplate2!C2488="","",SPtemplate2!C2488)</f>
        <v/>
      </c>
      <c r="D2488" s="94" t="str">
        <f>IF(SPtemplate2!D2488="","", SPtemplate2!D2488)</f>
        <v/>
      </c>
      <c r="E2488" s="94" t="str">
        <f>IF(SPtemplate2!E2488="","",SPtemplate2!E2488)</f>
        <v/>
      </c>
      <c r="F2488" s="94" t="s">
        <v>114</v>
      </c>
      <c r="G2488" s="94" t="str">
        <f>IF(SPtemplate2!C2488="","",SPtemplate2!C2488)</f>
        <v/>
      </c>
    </row>
    <row r="2489" spans="1:7" x14ac:dyDescent="0.25">
      <c r="A2489" s="94" t="str">
        <f>IF(SPtemplate2!A2489="","",SPtemplate2!A2489)</f>
        <v/>
      </c>
      <c r="B2489" s="94" t="str">
        <f>IF(SPtemplate2!G2489="","",SPtemplate2!G2489)</f>
        <v/>
      </c>
      <c r="C2489" s="94" t="str">
        <f>IF(SPtemplate2!C2489="","",SPtemplate2!C2489)</f>
        <v/>
      </c>
      <c r="D2489" s="94" t="str">
        <f>IF(SPtemplate2!D2489="","", SPtemplate2!D2489)</f>
        <v/>
      </c>
      <c r="E2489" s="94" t="str">
        <f>IF(SPtemplate2!E2489="","",SPtemplate2!E2489)</f>
        <v/>
      </c>
      <c r="F2489" s="94" t="s">
        <v>114</v>
      </c>
      <c r="G2489" s="94" t="str">
        <f>IF(SPtemplate2!C2489="","",SPtemplate2!C2489)</f>
        <v/>
      </c>
    </row>
    <row r="2490" spans="1:7" x14ac:dyDescent="0.25">
      <c r="A2490" s="94" t="str">
        <f>IF(SPtemplate2!A2490="","",SPtemplate2!A2490)</f>
        <v/>
      </c>
      <c r="B2490" s="94" t="str">
        <f>IF(SPtemplate2!G2490="","",SPtemplate2!G2490)</f>
        <v/>
      </c>
      <c r="C2490" s="94" t="str">
        <f>IF(SPtemplate2!C2490="","",SPtemplate2!C2490)</f>
        <v/>
      </c>
      <c r="D2490" s="94" t="str">
        <f>IF(SPtemplate2!D2490="","", SPtemplate2!D2490)</f>
        <v/>
      </c>
      <c r="E2490" s="94" t="str">
        <f>IF(SPtemplate2!E2490="","",SPtemplate2!E2490)</f>
        <v/>
      </c>
      <c r="F2490" s="94" t="s">
        <v>114</v>
      </c>
      <c r="G2490" s="94" t="str">
        <f>IF(SPtemplate2!C2490="","",SPtemplate2!C2490)</f>
        <v/>
      </c>
    </row>
    <row r="2491" spans="1:7" x14ac:dyDescent="0.25">
      <c r="A2491" s="94" t="str">
        <f>IF(SPtemplate2!A2491="","",SPtemplate2!A2491)</f>
        <v/>
      </c>
      <c r="B2491" s="94" t="str">
        <f>IF(SPtemplate2!G2491="","",SPtemplate2!G2491)</f>
        <v/>
      </c>
      <c r="C2491" s="94" t="str">
        <f>IF(SPtemplate2!C2491="","",SPtemplate2!C2491)</f>
        <v/>
      </c>
      <c r="D2491" s="94" t="str">
        <f>IF(SPtemplate2!D2491="","", SPtemplate2!D2491)</f>
        <v/>
      </c>
      <c r="E2491" s="94" t="str">
        <f>IF(SPtemplate2!E2491="","",SPtemplate2!E2491)</f>
        <v/>
      </c>
      <c r="F2491" s="94" t="s">
        <v>114</v>
      </c>
      <c r="G2491" s="94" t="str">
        <f>IF(SPtemplate2!C2491="","",SPtemplate2!C2491)</f>
        <v/>
      </c>
    </row>
    <row r="2492" spans="1:7" x14ac:dyDescent="0.25">
      <c r="A2492" s="94" t="str">
        <f>IF(SPtemplate2!A2492="","",SPtemplate2!A2492)</f>
        <v/>
      </c>
      <c r="B2492" s="94" t="str">
        <f>IF(SPtemplate2!G2492="","",SPtemplate2!G2492)</f>
        <v/>
      </c>
      <c r="C2492" s="94" t="str">
        <f>IF(SPtemplate2!C2492="","",SPtemplate2!C2492)</f>
        <v/>
      </c>
      <c r="D2492" s="94" t="str">
        <f>IF(SPtemplate2!D2492="","", SPtemplate2!D2492)</f>
        <v/>
      </c>
      <c r="E2492" s="94" t="str">
        <f>IF(SPtemplate2!E2492="","",SPtemplate2!E2492)</f>
        <v/>
      </c>
      <c r="F2492" s="94" t="s">
        <v>114</v>
      </c>
      <c r="G2492" s="94" t="str">
        <f>IF(SPtemplate2!C2492="","",SPtemplate2!C2492)</f>
        <v/>
      </c>
    </row>
    <row r="2493" spans="1:7" x14ac:dyDescent="0.25">
      <c r="A2493" s="94" t="str">
        <f>IF(SPtemplate2!A2493="","",SPtemplate2!A2493)</f>
        <v/>
      </c>
      <c r="B2493" s="94" t="str">
        <f>IF(SPtemplate2!G2493="","",SPtemplate2!G2493)</f>
        <v/>
      </c>
      <c r="C2493" s="94" t="str">
        <f>IF(SPtemplate2!C2493="","",SPtemplate2!C2493)</f>
        <v/>
      </c>
      <c r="D2493" s="94" t="str">
        <f>IF(SPtemplate2!D2493="","", SPtemplate2!D2493)</f>
        <v/>
      </c>
      <c r="E2493" s="94" t="str">
        <f>IF(SPtemplate2!E2493="","",SPtemplate2!E2493)</f>
        <v/>
      </c>
      <c r="F2493" s="94" t="s">
        <v>114</v>
      </c>
      <c r="G2493" s="94" t="str">
        <f>IF(SPtemplate2!C2493="","",SPtemplate2!C2493)</f>
        <v/>
      </c>
    </row>
    <row r="2494" spans="1:7" x14ac:dyDescent="0.25">
      <c r="A2494" s="94" t="str">
        <f>IF(SPtemplate2!A2494="","",SPtemplate2!A2494)</f>
        <v/>
      </c>
      <c r="B2494" s="94" t="str">
        <f>IF(SPtemplate2!G2494="","",SPtemplate2!G2494)</f>
        <v/>
      </c>
      <c r="C2494" s="94" t="str">
        <f>IF(SPtemplate2!C2494="","",SPtemplate2!C2494)</f>
        <v/>
      </c>
      <c r="D2494" s="94" t="str">
        <f>IF(SPtemplate2!D2494="","", SPtemplate2!D2494)</f>
        <v/>
      </c>
      <c r="E2494" s="94" t="str">
        <f>IF(SPtemplate2!E2494="","",SPtemplate2!E2494)</f>
        <v/>
      </c>
      <c r="F2494" s="94" t="s">
        <v>114</v>
      </c>
      <c r="G2494" s="94" t="str">
        <f>IF(SPtemplate2!C2494="","",SPtemplate2!C2494)</f>
        <v/>
      </c>
    </row>
    <row r="2495" spans="1:7" x14ac:dyDescent="0.25">
      <c r="A2495" s="94" t="str">
        <f>IF(SPtemplate2!A2495="","",SPtemplate2!A2495)</f>
        <v/>
      </c>
      <c r="B2495" s="94" t="str">
        <f>IF(SPtemplate2!G2495="","",SPtemplate2!G2495)</f>
        <v/>
      </c>
      <c r="C2495" s="94" t="str">
        <f>IF(SPtemplate2!C2495="","",SPtemplate2!C2495)</f>
        <v/>
      </c>
      <c r="D2495" s="94" t="str">
        <f>IF(SPtemplate2!D2495="","", SPtemplate2!D2495)</f>
        <v/>
      </c>
      <c r="E2495" s="94" t="str">
        <f>IF(SPtemplate2!E2495="","",SPtemplate2!E2495)</f>
        <v/>
      </c>
      <c r="F2495" s="94" t="s">
        <v>114</v>
      </c>
      <c r="G2495" s="94" t="str">
        <f>IF(SPtemplate2!C2495="","",SPtemplate2!C2495)</f>
        <v/>
      </c>
    </row>
    <row r="2496" spans="1:7" x14ac:dyDescent="0.25">
      <c r="A2496" s="94" t="str">
        <f>IF(SPtemplate2!A2496="","",SPtemplate2!A2496)</f>
        <v/>
      </c>
      <c r="B2496" s="94" t="str">
        <f>IF(SPtemplate2!G2496="","",SPtemplate2!G2496)</f>
        <v/>
      </c>
      <c r="C2496" s="94" t="str">
        <f>IF(SPtemplate2!C2496="","",SPtemplate2!C2496)</f>
        <v/>
      </c>
      <c r="D2496" s="94" t="str">
        <f>IF(SPtemplate2!D2496="","", SPtemplate2!D2496)</f>
        <v/>
      </c>
      <c r="E2496" s="94" t="str">
        <f>IF(SPtemplate2!E2496="","",SPtemplate2!E2496)</f>
        <v/>
      </c>
      <c r="F2496" s="94" t="s">
        <v>114</v>
      </c>
      <c r="G2496" s="94" t="str">
        <f>IF(SPtemplate2!C2496="","",SPtemplate2!C2496)</f>
        <v/>
      </c>
    </row>
    <row r="2497" spans="1:7" x14ac:dyDescent="0.25">
      <c r="A2497" s="94" t="str">
        <f>IF(SPtemplate2!A2497="","",SPtemplate2!A2497)</f>
        <v/>
      </c>
      <c r="B2497" s="94" t="str">
        <f>IF(SPtemplate2!G2497="","",SPtemplate2!G2497)</f>
        <v/>
      </c>
      <c r="C2497" s="94" t="str">
        <f>IF(SPtemplate2!C2497="","",SPtemplate2!C2497)</f>
        <v/>
      </c>
      <c r="D2497" s="94" t="str">
        <f>IF(SPtemplate2!D2497="","", SPtemplate2!D2497)</f>
        <v/>
      </c>
      <c r="E2497" s="94" t="str">
        <f>IF(SPtemplate2!E2497="","",SPtemplate2!E2497)</f>
        <v/>
      </c>
      <c r="F2497" s="94" t="s">
        <v>114</v>
      </c>
      <c r="G2497" s="94" t="str">
        <f>IF(SPtemplate2!C2497="","",SPtemplate2!C2497)</f>
        <v/>
      </c>
    </row>
    <row r="2498" spans="1:7" x14ac:dyDescent="0.25">
      <c r="A2498" s="94" t="str">
        <f>IF(SPtemplate2!A2498="","",SPtemplate2!A2498)</f>
        <v/>
      </c>
      <c r="B2498" s="94" t="str">
        <f>IF(SPtemplate2!G2498="","",SPtemplate2!G2498)</f>
        <v/>
      </c>
      <c r="C2498" s="94" t="str">
        <f>IF(SPtemplate2!C2498="","",SPtemplate2!C2498)</f>
        <v/>
      </c>
      <c r="D2498" s="94" t="str">
        <f>IF(SPtemplate2!D2498="","", SPtemplate2!D2498)</f>
        <v/>
      </c>
      <c r="E2498" s="94" t="str">
        <f>IF(SPtemplate2!E2498="","",SPtemplate2!E2498)</f>
        <v/>
      </c>
      <c r="F2498" s="94" t="s">
        <v>114</v>
      </c>
      <c r="G2498" s="94" t="str">
        <f>IF(SPtemplate2!C2498="","",SPtemplate2!C2498)</f>
        <v/>
      </c>
    </row>
    <row r="2499" spans="1:7" x14ac:dyDescent="0.25">
      <c r="A2499" s="94" t="str">
        <f>IF(SPtemplate2!A2499="","",SPtemplate2!A2499)</f>
        <v/>
      </c>
      <c r="B2499" s="94" t="str">
        <f>IF(SPtemplate2!G2499="","",SPtemplate2!G2499)</f>
        <v/>
      </c>
      <c r="C2499" s="94" t="str">
        <f>IF(SPtemplate2!C2499="","",SPtemplate2!C2499)</f>
        <v/>
      </c>
      <c r="D2499" s="94" t="str">
        <f>IF(SPtemplate2!D2499="","", SPtemplate2!D2499)</f>
        <v/>
      </c>
      <c r="E2499" s="94" t="str">
        <f>IF(SPtemplate2!E2499="","",SPtemplate2!E2499)</f>
        <v/>
      </c>
      <c r="F2499" s="94" t="s">
        <v>114</v>
      </c>
      <c r="G2499" s="94" t="str">
        <f>IF(SPtemplate2!C2499="","",SPtemplate2!C2499)</f>
        <v/>
      </c>
    </row>
    <row r="2500" spans="1:7" x14ac:dyDescent="0.25">
      <c r="A2500" s="94" t="str">
        <f>IF(SPtemplate2!A2500="","",SPtemplate2!A2500)</f>
        <v/>
      </c>
      <c r="B2500" s="94" t="str">
        <f>IF(SPtemplate2!G2500="","",SPtemplate2!G2500)</f>
        <v/>
      </c>
      <c r="C2500" s="94" t="str">
        <f>IF(SPtemplate2!C2500="","",SPtemplate2!C2500)</f>
        <v/>
      </c>
      <c r="D2500" s="94" t="str">
        <f>IF(SPtemplate2!D2500="","", SPtemplate2!D2500)</f>
        <v/>
      </c>
      <c r="E2500" s="94" t="str">
        <f>IF(SPtemplate2!E2500="","",SPtemplate2!E2500)</f>
        <v/>
      </c>
      <c r="F2500" s="94" t="s">
        <v>114</v>
      </c>
      <c r="G2500" s="94" t="str">
        <f>IF(SPtemplate2!C2500="","",SPtemplate2!C2500)</f>
        <v/>
      </c>
    </row>
    <row r="2501" spans="1:7" x14ac:dyDescent="0.25">
      <c r="A2501" s="94" t="str">
        <f>IF(SPtemplate2!A2501="","",SPtemplate2!A2501)</f>
        <v/>
      </c>
      <c r="B2501" s="94" t="str">
        <f>IF(SPtemplate2!G2501="","",SPtemplate2!G2501)</f>
        <v/>
      </c>
      <c r="C2501" s="94" t="str">
        <f>IF(SPtemplate2!C2501="","",SPtemplate2!C2501)</f>
        <v/>
      </c>
      <c r="D2501" s="94" t="str">
        <f>IF(SPtemplate2!D2501="","", SPtemplate2!D2501)</f>
        <v/>
      </c>
      <c r="E2501" s="94" t="str">
        <f>IF(SPtemplate2!E2501="","",SPtemplate2!E2501)</f>
        <v/>
      </c>
      <c r="F2501" s="94" t="s">
        <v>114</v>
      </c>
      <c r="G2501" s="94" t="str">
        <f>IF(SPtemplate2!C2501="","",SPtemplate2!C2501)</f>
        <v/>
      </c>
    </row>
    <row r="2502" spans="1:7" x14ac:dyDescent="0.25">
      <c r="A2502" s="94" t="str">
        <f>IF(SPtemplate2!A2502="","",SPtemplate2!A2502)</f>
        <v/>
      </c>
      <c r="B2502" s="94" t="str">
        <f>IF(SPtemplate2!G2502="","",SPtemplate2!G2502)</f>
        <v/>
      </c>
      <c r="C2502" s="94" t="str">
        <f>IF(SPtemplate2!C2502="","",SPtemplate2!C2502)</f>
        <v/>
      </c>
      <c r="D2502" s="94" t="str">
        <f>IF(SPtemplate2!D2502="","", SPtemplate2!D2502)</f>
        <v/>
      </c>
      <c r="E2502" s="94" t="str">
        <f>IF(SPtemplate2!E2502="","",SPtemplate2!E2502)</f>
        <v/>
      </c>
      <c r="F2502" s="94" t="s">
        <v>114</v>
      </c>
      <c r="G2502" s="94" t="str">
        <f>IF(SPtemplate2!C2502="","",SPtemplate2!C2502)</f>
        <v/>
      </c>
    </row>
    <row r="2503" spans="1:7" x14ac:dyDescent="0.25">
      <c r="A2503" s="94" t="str">
        <f>IF(SPtemplate2!A2503="","",SPtemplate2!A2503)</f>
        <v/>
      </c>
      <c r="B2503" s="94" t="str">
        <f>IF(SPtemplate2!G2503="","",SPtemplate2!G2503)</f>
        <v/>
      </c>
      <c r="C2503" s="94" t="str">
        <f>IF(SPtemplate2!C2503="","",SPtemplate2!C2503)</f>
        <v/>
      </c>
      <c r="D2503" s="94" t="str">
        <f>IF(SPtemplate2!D2503="","", SPtemplate2!D2503)</f>
        <v/>
      </c>
      <c r="E2503" s="94" t="str">
        <f>IF(SPtemplate2!E2503="","",SPtemplate2!E2503)</f>
        <v/>
      </c>
      <c r="F2503" s="94" t="s">
        <v>114</v>
      </c>
      <c r="G2503" s="94" t="str">
        <f>IF(SPtemplate2!C2503="","",SPtemplate2!C2503)</f>
        <v/>
      </c>
    </row>
    <row r="2504" spans="1:7" x14ac:dyDescent="0.25">
      <c r="A2504" s="94" t="str">
        <f>IF(SPtemplate2!A2504="","",SPtemplate2!A2504)</f>
        <v/>
      </c>
      <c r="B2504" s="94" t="str">
        <f>IF(SPtemplate2!G2504="","",SPtemplate2!G2504)</f>
        <v/>
      </c>
      <c r="C2504" s="94" t="str">
        <f>IF(SPtemplate2!C2504="","",SPtemplate2!C2504)</f>
        <v/>
      </c>
      <c r="D2504" s="94" t="str">
        <f>IF(SPtemplate2!D2504="","", SPtemplate2!D2504)</f>
        <v/>
      </c>
      <c r="E2504" s="94" t="str">
        <f>IF(SPtemplate2!E2504="","",SPtemplate2!E2504)</f>
        <v/>
      </c>
      <c r="F2504" s="94" t="s">
        <v>114</v>
      </c>
      <c r="G2504" s="94" t="str">
        <f>IF(SPtemplate2!C2504="","",SPtemplate2!C2504)</f>
        <v/>
      </c>
    </row>
    <row r="2505" spans="1:7" x14ac:dyDescent="0.25">
      <c r="A2505" s="94" t="str">
        <f>IF(SPtemplate2!A2505="","",SPtemplate2!A2505)</f>
        <v/>
      </c>
      <c r="B2505" s="94" t="str">
        <f>IF(SPtemplate2!G2505="","",SPtemplate2!G2505)</f>
        <v/>
      </c>
      <c r="C2505" s="94" t="str">
        <f>IF(SPtemplate2!C2505="","",SPtemplate2!C2505)</f>
        <v/>
      </c>
      <c r="D2505" s="94" t="str">
        <f>IF(SPtemplate2!D2505="","", SPtemplate2!D2505)</f>
        <v/>
      </c>
      <c r="E2505" s="94" t="str">
        <f>IF(SPtemplate2!E2505="","",SPtemplate2!E2505)</f>
        <v/>
      </c>
      <c r="F2505" s="94" t="s">
        <v>114</v>
      </c>
      <c r="G2505" s="94" t="str">
        <f>IF(SPtemplate2!C2505="","",SPtemplate2!C2505)</f>
        <v/>
      </c>
    </row>
    <row r="2506" spans="1:7" x14ac:dyDescent="0.25">
      <c r="A2506" s="94" t="str">
        <f>IF(SPtemplate2!A2506="","",SPtemplate2!A2506)</f>
        <v/>
      </c>
      <c r="B2506" s="94" t="str">
        <f>IF(SPtemplate2!G2506="","",SPtemplate2!G2506)</f>
        <v/>
      </c>
      <c r="C2506" s="94" t="str">
        <f>IF(SPtemplate2!C2506="","",SPtemplate2!C2506)</f>
        <v/>
      </c>
      <c r="D2506" s="94" t="str">
        <f>IF(SPtemplate2!D2506="","", SPtemplate2!D2506)</f>
        <v/>
      </c>
      <c r="E2506" s="94" t="str">
        <f>IF(SPtemplate2!E2506="","",SPtemplate2!E2506)</f>
        <v/>
      </c>
      <c r="F2506" s="94" t="s">
        <v>114</v>
      </c>
      <c r="G2506" s="94" t="str">
        <f>IF(SPtemplate2!C2506="","",SPtemplate2!C2506)</f>
        <v/>
      </c>
    </row>
    <row r="2507" spans="1:7" x14ac:dyDescent="0.25">
      <c r="A2507" s="94" t="str">
        <f>IF(SPtemplate2!A2507="","",SPtemplate2!A2507)</f>
        <v/>
      </c>
      <c r="B2507" s="94" t="str">
        <f>IF(SPtemplate2!G2507="","",SPtemplate2!G2507)</f>
        <v/>
      </c>
      <c r="C2507" s="94" t="str">
        <f>IF(SPtemplate2!C2507="","",SPtemplate2!C2507)</f>
        <v/>
      </c>
      <c r="D2507" s="94" t="str">
        <f>IF(SPtemplate2!D2507="","", SPtemplate2!D2507)</f>
        <v/>
      </c>
      <c r="E2507" s="94" t="str">
        <f>IF(SPtemplate2!E2507="","",SPtemplate2!E2507)</f>
        <v/>
      </c>
      <c r="F2507" s="94" t="s">
        <v>114</v>
      </c>
      <c r="G2507" s="94" t="str">
        <f>IF(SPtemplate2!C2507="","",SPtemplate2!C2507)</f>
        <v/>
      </c>
    </row>
    <row r="2508" spans="1:7" x14ac:dyDescent="0.25">
      <c r="A2508" s="94" t="str">
        <f>IF(SPtemplate2!A2508="","",SPtemplate2!A2508)</f>
        <v/>
      </c>
      <c r="B2508" s="94" t="str">
        <f>IF(SPtemplate2!G2508="","",SPtemplate2!G2508)</f>
        <v/>
      </c>
      <c r="C2508" s="94" t="str">
        <f>IF(SPtemplate2!C2508="","",SPtemplate2!C2508)</f>
        <v/>
      </c>
      <c r="D2508" s="94" t="str">
        <f>IF(SPtemplate2!D2508="","", SPtemplate2!D2508)</f>
        <v/>
      </c>
      <c r="E2508" s="94" t="str">
        <f>IF(SPtemplate2!E2508="","",SPtemplate2!E2508)</f>
        <v/>
      </c>
      <c r="F2508" s="94" t="s">
        <v>114</v>
      </c>
      <c r="G2508" s="94" t="str">
        <f>IF(SPtemplate2!C2508="","",SPtemplate2!C2508)</f>
        <v/>
      </c>
    </row>
    <row r="2509" spans="1:7" x14ac:dyDescent="0.25">
      <c r="A2509" s="94" t="str">
        <f>IF(SPtemplate2!A2509="","",SPtemplate2!A2509)</f>
        <v/>
      </c>
      <c r="B2509" s="94" t="str">
        <f>IF(SPtemplate2!G2509="","",SPtemplate2!G2509)</f>
        <v/>
      </c>
      <c r="C2509" s="94" t="str">
        <f>IF(SPtemplate2!C2509="","",SPtemplate2!C2509)</f>
        <v/>
      </c>
      <c r="D2509" s="94" t="str">
        <f>IF(SPtemplate2!D2509="","", SPtemplate2!D2509)</f>
        <v/>
      </c>
      <c r="E2509" s="94" t="str">
        <f>IF(SPtemplate2!E2509="","",SPtemplate2!E2509)</f>
        <v/>
      </c>
      <c r="F2509" s="94" t="s">
        <v>114</v>
      </c>
      <c r="G2509" s="94" t="str">
        <f>IF(SPtemplate2!C2509="","",SPtemplate2!C2509)</f>
        <v/>
      </c>
    </row>
    <row r="2510" spans="1:7" x14ac:dyDescent="0.25">
      <c r="A2510" s="94" t="str">
        <f>IF(SPtemplate2!A2510="","",SPtemplate2!A2510)</f>
        <v/>
      </c>
      <c r="B2510" s="94" t="str">
        <f>IF(SPtemplate2!G2510="","",SPtemplate2!G2510)</f>
        <v/>
      </c>
      <c r="C2510" s="94" t="str">
        <f>IF(SPtemplate2!C2510="","",SPtemplate2!C2510)</f>
        <v/>
      </c>
      <c r="D2510" s="94" t="str">
        <f>IF(SPtemplate2!D2510="","", SPtemplate2!D2510)</f>
        <v/>
      </c>
      <c r="E2510" s="94" t="str">
        <f>IF(SPtemplate2!E2510="","",SPtemplate2!E2510)</f>
        <v/>
      </c>
      <c r="F2510" s="94" t="s">
        <v>114</v>
      </c>
      <c r="G2510" s="94" t="str">
        <f>IF(SPtemplate2!C2510="","",SPtemplate2!C2510)</f>
        <v/>
      </c>
    </row>
    <row r="2511" spans="1:7" x14ac:dyDescent="0.25">
      <c r="A2511" s="94" t="str">
        <f>IF(SPtemplate2!A2511="","",SPtemplate2!A2511)</f>
        <v/>
      </c>
      <c r="B2511" s="94" t="str">
        <f>IF(SPtemplate2!G2511="","",SPtemplate2!G2511)</f>
        <v/>
      </c>
      <c r="C2511" s="94" t="str">
        <f>IF(SPtemplate2!C2511="","",SPtemplate2!C2511)</f>
        <v/>
      </c>
      <c r="D2511" s="94" t="str">
        <f>IF(SPtemplate2!D2511="","", SPtemplate2!D2511)</f>
        <v/>
      </c>
      <c r="E2511" s="94" t="str">
        <f>IF(SPtemplate2!E2511="","",SPtemplate2!E2511)</f>
        <v/>
      </c>
      <c r="F2511" s="94" t="s">
        <v>114</v>
      </c>
      <c r="G2511" s="94" t="str">
        <f>IF(SPtemplate2!C2511="","",SPtemplate2!C2511)</f>
        <v/>
      </c>
    </row>
    <row r="2512" spans="1:7" x14ac:dyDescent="0.25">
      <c r="A2512" s="94" t="str">
        <f>IF(SPtemplate2!A2512="","",SPtemplate2!A2512)</f>
        <v/>
      </c>
      <c r="B2512" s="94" t="str">
        <f>IF(SPtemplate2!G2512="","",SPtemplate2!G2512)</f>
        <v/>
      </c>
      <c r="C2512" s="94" t="str">
        <f>IF(SPtemplate2!C2512="","",SPtemplate2!C2512)</f>
        <v/>
      </c>
      <c r="D2512" s="94" t="str">
        <f>IF(SPtemplate2!D2512="","", SPtemplate2!D2512)</f>
        <v/>
      </c>
      <c r="E2512" s="94" t="str">
        <f>IF(SPtemplate2!E2512="","",SPtemplate2!E2512)</f>
        <v/>
      </c>
      <c r="F2512" s="94" t="s">
        <v>114</v>
      </c>
      <c r="G2512" s="94" t="str">
        <f>IF(SPtemplate2!C2512="","",SPtemplate2!C2512)</f>
        <v/>
      </c>
    </row>
    <row r="2513" spans="1:7" x14ac:dyDescent="0.25">
      <c r="A2513" s="94" t="str">
        <f>IF(SPtemplate2!A2513="","",SPtemplate2!A2513)</f>
        <v/>
      </c>
      <c r="B2513" s="94" t="str">
        <f>IF(SPtemplate2!G2513="","",SPtemplate2!G2513)</f>
        <v/>
      </c>
      <c r="C2513" s="94" t="str">
        <f>IF(SPtemplate2!C2513="","",SPtemplate2!C2513)</f>
        <v/>
      </c>
      <c r="D2513" s="94" t="str">
        <f>IF(SPtemplate2!D2513="","", SPtemplate2!D2513)</f>
        <v/>
      </c>
      <c r="E2513" s="94" t="str">
        <f>IF(SPtemplate2!E2513="","",SPtemplate2!E2513)</f>
        <v/>
      </c>
      <c r="F2513" s="94" t="s">
        <v>114</v>
      </c>
      <c r="G2513" s="94" t="str">
        <f>IF(SPtemplate2!C2513="","",SPtemplate2!C2513)</f>
        <v/>
      </c>
    </row>
    <row r="2514" spans="1:7" x14ac:dyDescent="0.25">
      <c r="A2514" s="94" t="str">
        <f>IF(SPtemplate2!A2514="","",SPtemplate2!A2514)</f>
        <v/>
      </c>
      <c r="B2514" s="94" t="str">
        <f>IF(SPtemplate2!G2514="","",SPtemplate2!G2514)</f>
        <v/>
      </c>
      <c r="C2514" s="94" t="str">
        <f>IF(SPtemplate2!C2514="","",SPtemplate2!C2514)</f>
        <v/>
      </c>
      <c r="D2514" s="94" t="str">
        <f>IF(SPtemplate2!D2514="","", SPtemplate2!D2514)</f>
        <v/>
      </c>
      <c r="E2514" s="94" t="str">
        <f>IF(SPtemplate2!E2514="","",SPtemplate2!E2514)</f>
        <v/>
      </c>
      <c r="F2514" s="94" t="s">
        <v>114</v>
      </c>
      <c r="G2514" s="94" t="str">
        <f>IF(SPtemplate2!C2514="","",SPtemplate2!C2514)</f>
        <v/>
      </c>
    </row>
    <row r="2515" spans="1:7" x14ac:dyDescent="0.25">
      <c r="A2515" s="94" t="str">
        <f>IF(SPtemplate2!A2515="","",SPtemplate2!A2515)</f>
        <v/>
      </c>
      <c r="B2515" s="94" t="str">
        <f>IF(SPtemplate2!G2515="","",SPtemplate2!G2515)</f>
        <v/>
      </c>
      <c r="C2515" s="94" t="str">
        <f>IF(SPtemplate2!C2515="","",SPtemplate2!C2515)</f>
        <v/>
      </c>
      <c r="D2515" s="94" t="str">
        <f>IF(SPtemplate2!D2515="","", SPtemplate2!D2515)</f>
        <v/>
      </c>
      <c r="E2515" s="94" t="str">
        <f>IF(SPtemplate2!E2515="","",SPtemplate2!E2515)</f>
        <v/>
      </c>
      <c r="F2515" s="94" t="s">
        <v>114</v>
      </c>
      <c r="G2515" s="94" t="str">
        <f>IF(SPtemplate2!C2515="","",SPtemplate2!C2515)</f>
        <v/>
      </c>
    </row>
    <row r="2516" spans="1:7" x14ac:dyDescent="0.25">
      <c r="A2516" s="94" t="str">
        <f>IF(SPtemplate2!A2516="","",SPtemplate2!A2516)</f>
        <v/>
      </c>
      <c r="B2516" s="94" t="str">
        <f>IF(SPtemplate2!G2516="","",SPtemplate2!G2516)</f>
        <v/>
      </c>
      <c r="C2516" s="94" t="str">
        <f>IF(SPtemplate2!C2516="","",SPtemplate2!C2516)</f>
        <v/>
      </c>
      <c r="D2516" s="94" t="str">
        <f>IF(SPtemplate2!D2516="","", SPtemplate2!D2516)</f>
        <v/>
      </c>
      <c r="E2516" s="94" t="str">
        <f>IF(SPtemplate2!E2516="","",SPtemplate2!E2516)</f>
        <v/>
      </c>
      <c r="F2516" s="94" t="s">
        <v>114</v>
      </c>
      <c r="G2516" s="94" t="str">
        <f>IF(SPtemplate2!C2516="","",SPtemplate2!C2516)</f>
        <v/>
      </c>
    </row>
    <row r="2517" spans="1:7" x14ac:dyDescent="0.25">
      <c r="A2517" s="94" t="str">
        <f>IF(SPtemplate2!A2517="","",SPtemplate2!A2517)</f>
        <v/>
      </c>
      <c r="B2517" s="94" t="str">
        <f>IF(SPtemplate2!G2517="","",SPtemplate2!G2517)</f>
        <v/>
      </c>
      <c r="C2517" s="94" t="str">
        <f>IF(SPtemplate2!C2517="","",SPtemplate2!C2517)</f>
        <v/>
      </c>
      <c r="D2517" s="94" t="str">
        <f>IF(SPtemplate2!D2517="","", SPtemplate2!D2517)</f>
        <v/>
      </c>
      <c r="E2517" s="94" t="str">
        <f>IF(SPtemplate2!E2517="","",SPtemplate2!E2517)</f>
        <v/>
      </c>
      <c r="F2517" s="94" t="s">
        <v>114</v>
      </c>
      <c r="G2517" s="94" t="str">
        <f>IF(SPtemplate2!C2517="","",SPtemplate2!C2517)</f>
        <v/>
      </c>
    </row>
    <row r="2518" spans="1:7" x14ac:dyDescent="0.25">
      <c r="A2518" s="94" t="str">
        <f>IF(SPtemplate2!A2518="","",SPtemplate2!A2518)</f>
        <v/>
      </c>
      <c r="B2518" s="94" t="str">
        <f>IF(SPtemplate2!G2518="","",SPtemplate2!G2518)</f>
        <v/>
      </c>
      <c r="C2518" s="94" t="str">
        <f>IF(SPtemplate2!C2518="","",SPtemplate2!C2518)</f>
        <v/>
      </c>
      <c r="D2518" s="94" t="str">
        <f>IF(SPtemplate2!D2518="","", SPtemplate2!D2518)</f>
        <v/>
      </c>
      <c r="E2518" s="94" t="str">
        <f>IF(SPtemplate2!E2518="","",SPtemplate2!E2518)</f>
        <v/>
      </c>
      <c r="F2518" s="94" t="s">
        <v>114</v>
      </c>
      <c r="G2518" s="94" t="str">
        <f>IF(SPtemplate2!C2518="","",SPtemplate2!C2518)</f>
        <v/>
      </c>
    </row>
    <row r="2519" spans="1:7" x14ac:dyDescent="0.25">
      <c r="A2519" s="94" t="str">
        <f>IF(SPtemplate2!A2519="","",SPtemplate2!A2519)</f>
        <v/>
      </c>
      <c r="B2519" s="94" t="str">
        <f>IF(SPtemplate2!G2519="","",SPtemplate2!G2519)</f>
        <v/>
      </c>
      <c r="C2519" s="94" t="str">
        <f>IF(SPtemplate2!C2519="","",SPtemplate2!C2519)</f>
        <v/>
      </c>
      <c r="D2519" s="94" t="str">
        <f>IF(SPtemplate2!D2519="","", SPtemplate2!D2519)</f>
        <v/>
      </c>
      <c r="E2519" s="94" t="str">
        <f>IF(SPtemplate2!E2519="","",SPtemplate2!E2519)</f>
        <v/>
      </c>
      <c r="F2519" s="94" t="s">
        <v>114</v>
      </c>
      <c r="G2519" s="94" t="str">
        <f>IF(SPtemplate2!C2519="","",SPtemplate2!C2519)</f>
        <v/>
      </c>
    </row>
    <row r="2520" spans="1:7" x14ac:dyDescent="0.25">
      <c r="A2520" s="94" t="str">
        <f>IF(SPtemplate2!A2520="","",SPtemplate2!A2520)</f>
        <v/>
      </c>
      <c r="B2520" s="94" t="str">
        <f>IF(SPtemplate2!G2520="","",SPtemplate2!G2520)</f>
        <v/>
      </c>
      <c r="C2520" s="94" t="str">
        <f>IF(SPtemplate2!C2520="","",SPtemplate2!C2520)</f>
        <v/>
      </c>
      <c r="D2520" s="94" t="str">
        <f>IF(SPtemplate2!D2520="","", SPtemplate2!D2520)</f>
        <v/>
      </c>
      <c r="E2520" s="94" t="str">
        <f>IF(SPtemplate2!E2520="","",SPtemplate2!E2520)</f>
        <v/>
      </c>
      <c r="F2520" s="94" t="s">
        <v>114</v>
      </c>
      <c r="G2520" s="94" t="str">
        <f>IF(SPtemplate2!C2520="","",SPtemplate2!C2520)</f>
        <v/>
      </c>
    </row>
    <row r="2521" spans="1:7" x14ac:dyDescent="0.25">
      <c r="A2521" s="94" t="str">
        <f>IF(SPtemplate2!A2521="","",SPtemplate2!A2521)</f>
        <v/>
      </c>
      <c r="B2521" s="94" t="str">
        <f>IF(SPtemplate2!G2521="","",SPtemplate2!G2521)</f>
        <v/>
      </c>
      <c r="C2521" s="94" t="str">
        <f>IF(SPtemplate2!C2521="","",SPtemplate2!C2521)</f>
        <v/>
      </c>
      <c r="D2521" s="94" t="str">
        <f>IF(SPtemplate2!D2521="","", SPtemplate2!D2521)</f>
        <v/>
      </c>
      <c r="E2521" s="94" t="str">
        <f>IF(SPtemplate2!E2521="","",SPtemplate2!E2521)</f>
        <v/>
      </c>
      <c r="F2521" s="94" t="s">
        <v>114</v>
      </c>
      <c r="G2521" s="94" t="str">
        <f>IF(SPtemplate2!C2521="","",SPtemplate2!C2521)</f>
        <v/>
      </c>
    </row>
    <row r="2522" spans="1:7" x14ac:dyDescent="0.25">
      <c r="A2522" s="94" t="str">
        <f>IF(SPtemplate2!A2522="","",SPtemplate2!A2522)</f>
        <v/>
      </c>
      <c r="B2522" s="94" t="str">
        <f>IF(SPtemplate2!G2522="","",SPtemplate2!G2522)</f>
        <v/>
      </c>
      <c r="C2522" s="94" t="str">
        <f>IF(SPtemplate2!C2522="","",SPtemplate2!C2522)</f>
        <v/>
      </c>
      <c r="D2522" s="94" t="str">
        <f>IF(SPtemplate2!D2522="","", SPtemplate2!D2522)</f>
        <v/>
      </c>
      <c r="E2522" s="94" t="str">
        <f>IF(SPtemplate2!E2522="","",SPtemplate2!E2522)</f>
        <v/>
      </c>
      <c r="F2522" s="94" t="s">
        <v>114</v>
      </c>
      <c r="G2522" s="94" t="str">
        <f>IF(SPtemplate2!C2522="","",SPtemplate2!C2522)</f>
        <v/>
      </c>
    </row>
    <row r="2523" spans="1:7" x14ac:dyDescent="0.25">
      <c r="A2523" s="94" t="str">
        <f>IF(SPtemplate2!A2523="","",SPtemplate2!A2523)</f>
        <v/>
      </c>
      <c r="B2523" s="94" t="str">
        <f>IF(SPtemplate2!G2523="","",SPtemplate2!G2523)</f>
        <v/>
      </c>
      <c r="C2523" s="94" t="str">
        <f>IF(SPtemplate2!C2523="","",SPtemplate2!C2523)</f>
        <v/>
      </c>
      <c r="D2523" s="94" t="str">
        <f>IF(SPtemplate2!D2523="","", SPtemplate2!D2523)</f>
        <v/>
      </c>
      <c r="E2523" s="94" t="str">
        <f>IF(SPtemplate2!E2523="","",SPtemplate2!E2523)</f>
        <v/>
      </c>
      <c r="F2523" s="94" t="s">
        <v>114</v>
      </c>
      <c r="G2523" s="94" t="str">
        <f>IF(SPtemplate2!C2523="","",SPtemplate2!C2523)</f>
        <v/>
      </c>
    </row>
    <row r="2524" spans="1:7" x14ac:dyDescent="0.25">
      <c r="A2524" s="94" t="str">
        <f>IF(SPtemplate2!A2524="","",SPtemplate2!A2524)</f>
        <v/>
      </c>
      <c r="B2524" s="94" t="str">
        <f>IF(SPtemplate2!G2524="","",SPtemplate2!G2524)</f>
        <v/>
      </c>
      <c r="C2524" s="94" t="str">
        <f>IF(SPtemplate2!C2524="","",SPtemplate2!C2524)</f>
        <v/>
      </c>
      <c r="D2524" s="94" t="str">
        <f>IF(SPtemplate2!D2524="","", SPtemplate2!D2524)</f>
        <v/>
      </c>
      <c r="E2524" s="94" t="str">
        <f>IF(SPtemplate2!E2524="","",SPtemplate2!E2524)</f>
        <v/>
      </c>
      <c r="F2524" s="94" t="s">
        <v>114</v>
      </c>
      <c r="G2524" s="94" t="str">
        <f>IF(SPtemplate2!C2524="","",SPtemplate2!C2524)</f>
        <v/>
      </c>
    </row>
    <row r="2525" spans="1:7" x14ac:dyDescent="0.25">
      <c r="A2525" s="94" t="str">
        <f>IF(SPtemplate2!A2525="","",SPtemplate2!A2525)</f>
        <v/>
      </c>
      <c r="B2525" s="94" t="str">
        <f>IF(SPtemplate2!G2525="","",SPtemplate2!G2525)</f>
        <v/>
      </c>
      <c r="C2525" s="94" t="str">
        <f>IF(SPtemplate2!C2525="","",SPtemplate2!C2525)</f>
        <v/>
      </c>
      <c r="D2525" s="94" t="str">
        <f>IF(SPtemplate2!D2525="","", SPtemplate2!D2525)</f>
        <v/>
      </c>
      <c r="E2525" s="94" t="str">
        <f>IF(SPtemplate2!E2525="","",SPtemplate2!E2525)</f>
        <v/>
      </c>
      <c r="F2525" s="94" t="s">
        <v>114</v>
      </c>
      <c r="G2525" s="94" t="str">
        <f>IF(SPtemplate2!C2525="","",SPtemplate2!C2525)</f>
        <v/>
      </c>
    </row>
    <row r="2526" spans="1:7" x14ac:dyDescent="0.25">
      <c r="A2526" s="94" t="str">
        <f>IF(SPtemplate2!A2526="","",SPtemplate2!A2526)</f>
        <v/>
      </c>
      <c r="B2526" s="94" t="str">
        <f>IF(SPtemplate2!G2526="","",SPtemplate2!G2526)</f>
        <v/>
      </c>
      <c r="C2526" s="94" t="str">
        <f>IF(SPtemplate2!C2526="","",SPtemplate2!C2526)</f>
        <v/>
      </c>
      <c r="D2526" s="94" t="str">
        <f>IF(SPtemplate2!D2526="","", SPtemplate2!D2526)</f>
        <v/>
      </c>
      <c r="E2526" s="94" t="str">
        <f>IF(SPtemplate2!E2526="","",SPtemplate2!E2526)</f>
        <v/>
      </c>
      <c r="F2526" s="94" t="s">
        <v>114</v>
      </c>
      <c r="G2526" s="94" t="str">
        <f>IF(SPtemplate2!C2526="","",SPtemplate2!C2526)</f>
        <v/>
      </c>
    </row>
    <row r="2527" spans="1:7" x14ac:dyDescent="0.25">
      <c r="A2527" s="94" t="str">
        <f>IF(SPtemplate2!A2527="","",SPtemplate2!A2527)</f>
        <v/>
      </c>
      <c r="B2527" s="94" t="str">
        <f>IF(SPtemplate2!G2527="","",SPtemplate2!G2527)</f>
        <v/>
      </c>
      <c r="C2527" s="94" t="str">
        <f>IF(SPtemplate2!C2527="","",SPtemplate2!C2527)</f>
        <v/>
      </c>
      <c r="D2527" s="94" t="str">
        <f>IF(SPtemplate2!D2527="","", SPtemplate2!D2527)</f>
        <v/>
      </c>
      <c r="E2527" s="94" t="str">
        <f>IF(SPtemplate2!E2527="","",SPtemplate2!E2527)</f>
        <v/>
      </c>
      <c r="F2527" s="94" t="s">
        <v>114</v>
      </c>
      <c r="G2527" s="94" t="str">
        <f>IF(SPtemplate2!C2527="","",SPtemplate2!C2527)</f>
        <v/>
      </c>
    </row>
    <row r="2528" spans="1:7" x14ac:dyDescent="0.25">
      <c r="A2528" s="94" t="str">
        <f>IF(SPtemplate2!A2528="","",SPtemplate2!A2528)</f>
        <v/>
      </c>
      <c r="B2528" s="94" t="str">
        <f>IF(SPtemplate2!G2528="","",SPtemplate2!G2528)</f>
        <v/>
      </c>
      <c r="C2528" s="94" t="str">
        <f>IF(SPtemplate2!C2528="","",SPtemplate2!C2528)</f>
        <v/>
      </c>
      <c r="D2528" s="94" t="str">
        <f>IF(SPtemplate2!D2528="","", SPtemplate2!D2528)</f>
        <v/>
      </c>
      <c r="E2528" s="94" t="str">
        <f>IF(SPtemplate2!E2528="","",SPtemplate2!E2528)</f>
        <v/>
      </c>
      <c r="F2528" s="94" t="s">
        <v>114</v>
      </c>
      <c r="G2528" s="94" t="str">
        <f>IF(SPtemplate2!C2528="","",SPtemplate2!C2528)</f>
        <v/>
      </c>
    </row>
    <row r="2529" spans="1:7" x14ac:dyDescent="0.25">
      <c r="A2529" s="94" t="str">
        <f>IF(SPtemplate2!A2529="","",SPtemplate2!A2529)</f>
        <v/>
      </c>
      <c r="B2529" s="94" t="str">
        <f>IF(SPtemplate2!G2529="","",SPtemplate2!G2529)</f>
        <v/>
      </c>
      <c r="C2529" s="94" t="str">
        <f>IF(SPtemplate2!C2529="","",SPtemplate2!C2529)</f>
        <v/>
      </c>
      <c r="D2529" s="94" t="str">
        <f>IF(SPtemplate2!D2529="","", SPtemplate2!D2529)</f>
        <v/>
      </c>
      <c r="E2529" s="94" t="str">
        <f>IF(SPtemplate2!E2529="","",SPtemplate2!E2529)</f>
        <v/>
      </c>
      <c r="F2529" s="94" t="s">
        <v>114</v>
      </c>
      <c r="G2529" s="94" t="str">
        <f>IF(SPtemplate2!C2529="","",SPtemplate2!C2529)</f>
        <v/>
      </c>
    </row>
    <row r="2530" spans="1:7" x14ac:dyDescent="0.25">
      <c r="A2530" s="94" t="str">
        <f>IF(SPtemplate2!A2530="","",SPtemplate2!A2530)</f>
        <v/>
      </c>
      <c r="B2530" s="94" t="str">
        <f>IF(SPtemplate2!G2530="","",SPtemplate2!G2530)</f>
        <v/>
      </c>
      <c r="C2530" s="94" t="str">
        <f>IF(SPtemplate2!C2530="","",SPtemplate2!C2530)</f>
        <v/>
      </c>
      <c r="D2530" s="94" t="str">
        <f>IF(SPtemplate2!D2530="","", SPtemplate2!D2530)</f>
        <v/>
      </c>
      <c r="E2530" s="94" t="str">
        <f>IF(SPtemplate2!E2530="","",SPtemplate2!E2530)</f>
        <v/>
      </c>
      <c r="F2530" s="94" t="s">
        <v>114</v>
      </c>
      <c r="G2530" s="94" t="str">
        <f>IF(SPtemplate2!C2530="","",SPtemplate2!C2530)</f>
        <v/>
      </c>
    </row>
    <row r="2531" spans="1:7" x14ac:dyDescent="0.25">
      <c r="A2531" s="94" t="str">
        <f>IF(SPtemplate2!A2531="","",SPtemplate2!A2531)</f>
        <v/>
      </c>
      <c r="B2531" s="94" t="str">
        <f>IF(SPtemplate2!G2531="","",SPtemplate2!G2531)</f>
        <v/>
      </c>
      <c r="C2531" s="94" t="str">
        <f>IF(SPtemplate2!C2531="","",SPtemplate2!C2531)</f>
        <v/>
      </c>
      <c r="D2531" s="94" t="str">
        <f>IF(SPtemplate2!D2531="","", SPtemplate2!D2531)</f>
        <v/>
      </c>
      <c r="E2531" s="94" t="str">
        <f>IF(SPtemplate2!E2531="","",SPtemplate2!E2531)</f>
        <v/>
      </c>
      <c r="F2531" s="94" t="s">
        <v>114</v>
      </c>
      <c r="G2531" s="94" t="str">
        <f>IF(SPtemplate2!C2531="","",SPtemplate2!C2531)</f>
        <v/>
      </c>
    </row>
    <row r="2532" spans="1:7" x14ac:dyDescent="0.25">
      <c r="A2532" s="94" t="str">
        <f>IF(SPtemplate2!A2532="","",SPtemplate2!A2532)</f>
        <v/>
      </c>
      <c r="B2532" s="94" t="str">
        <f>IF(SPtemplate2!G2532="","",SPtemplate2!G2532)</f>
        <v/>
      </c>
      <c r="C2532" s="94" t="str">
        <f>IF(SPtemplate2!C2532="","",SPtemplate2!C2532)</f>
        <v/>
      </c>
      <c r="D2532" s="94" t="str">
        <f>IF(SPtemplate2!D2532="","", SPtemplate2!D2532)</f>
        <v/>
      </c>
      <c r="E2532" s="94" t="str">
        <f>IF(SPtemplate2!E2532="","",SPtemplate2!E2532)</f>
        <v/>
      </c>
      <c r="F2532" s="94" t="s">
        <v>114</v>
      </c>
      <c r="G2532" s="94" t="str">
        <f>IF(SPtemplate2!C2532="","",SPtemplate2!C2532)</f>
        <v/>
      </c>
    </row>
    <row r="2533" spans="1:7" x14ac:dyDescent="0.25">
      <c r="A2533" s="94" t="str">
        <f>IF(SPtemplate2!A2533="","",SPtemplate2!A2533)</f>
        <v/>
      </c>
      <c r="B2533" s="94" t="str">
        <f>IF(SPtemplate2!G2533="","",SPtemplate2!G2533)</f>
        <v/>
      </c>
      <c r="C2533" s="94" t="str">
        <f>IF(SPtemplate2!C2533="","",SPtemplate2!C2533)</f>
        <v/>
      </c>
      <c r="D2533" s="94" t="str">
        <f>IF(SPtemplate2!D2533="","", SPtemplate2!D2533)</f>
        <v/>
      </c>
      <c r="E2533" s="94" t="str">
        <f>IF(SPtemplate2!E2533="","",SPtemplate2!E2533)</f>
        <v/>
      </c>
      <c r="F2533" s="94" t="s">
        <v>114</v>
      </c>
      <c r="G2533" s="94" t="str">
        <f>IF(SPtemplate2!C2533="","",SPtemplate2!C2533)</f>
        <v/>
      </c>
    </row>
    <row r="2534" spans="1:7" x14ac:dyDescent="0.25">
      <c r="A2534" s="94" t="str">
        <f>IF(SPtemplate2!A2534="","",SPtemplate2!A2534)</f>
        <v/>
      </c>
      <c r="B2534" s="94" t="str">
        <f>IF(SPtemplate2!G2534="","",SPtemplate2!G2534)</f>
        <v/>
      </c>
      <c r="C2534" s="94" t="str">
        <f>IF(SPtemplate2!C2534="","",SPtemplate2!C2534)</f>
        <v/>
      </c>
      <c r="D2534" s="94" t="str">
        <f>IF(SPtemplate2!D2534="","", SPtemplate2!D2534)</f>
        <v/>
      </c>
      <c r="E2534" s="94" t="str">
        <f>IF(SPtemplate2!E2534="","",SPtemplate2!E2534)</f>
        <v/>
      </c>
      <c r="F2534" s="94" t="s">
        <v>114</v>
      </c>
      <c r="G2534" s="94" t="str">
        <f>IF(SPtemplate2!C2534="","",SPtemplate2!C2534)</f>
        <v/>
      </c>
    </row>
    <row r="2535" spans="1:7" x14ac:dyDescent="0.25">
      <c r="A2535" s="94" t="str">
        <f>IF(SPtemplate2!A2535="","",SPtemplate2!A2535)</f>
        <v/>
      </c>
      <c r="B2535" s="94" t="str">
        <f>IF(SPtemplate2!G2535="","",SPtemplate2!G2535)</f>
        <v/>
      </c>
      <c r="C2535" s="94" t="str">
        <f>IF(SPtemplate2!C2535="","",SPtemplate2!C2535)</f>
        <v/>
      </c>
      <c r="D2535" s="94" t="str">
        <f>IF(SPtemplate2!D2535="","", SPtemplate2!D2535)</f>
        <v/>
      </c>
      <c r="E2535" s="94" t="str">
        <f>IF(SPtemplate2!E2535="","",SPtemplate2!E2535)</f>
        <v/>
      </c>
      <c r="F2535" s="94" t="s">
        <v>114</v>
      </c>
      <c r="G2535" s="94" t="str">
        <f>IF(SPtemplate2!C2535="","",SPtemplate2!C2535)</f>
        <v/>
      </c>
    </row>
    <row r="2536" spans="1:7" x14ac:dyDescent="0.25">
      <c r="A2536" s="94" t="str">
        <f>IF(SPtemplate2!A2536="","",SPtemplate2!A2536)</f>
        <v/>
      </c>
      <c r="B2536" s="94" t="str">
        <f>IF(SPtemplate2!G2536="","",SPtemplate2!G2536)</f>
        <v/>
      </c>
      <c r="C2536" s="94" t="str">
        <f>IF(SPtemplate2!C2536="","",SPtemplate2!C2536)</f>
        <v/>
      </c>
      <c r="D2536" s="94" t="str">
        <f>IF(SPtemplate2!D2536="","", SPtemplate2!D2536)</f>
        <v/>
      </c>
      <c r="E2536" s="94" t="str">
        <f>IF(SPtemplate2!E2536="","",SPtemplate2!E2536)</f>
        <v/>
      </c>
      <c r="F2536" s="94" t="s">
        <v>114</v>
      </c>
      <c r="G2536" s="94" t="str">
        <f>IF(SPtemplate2!C2536="","",SPtemplate2!C2536)</f>
        <v/>
      </c>
    </row>
    <row r="2537" spans="1:7" x14ac:dyDescent="0.25">
      <c r="A2537" s="94" t="str">
        <f>IF(SPtemplate2!A2537="","",SPtemplate2!A2537)</f>
        <v/>
      </c>
      <c r="B2537" s="94" t="str">
        <f>IF(SPtemplate2!G2537="","",SPtemplate2!G2537)</f>
        <v/>
      </c>
      <c r="C2537" s="94" t="str">
        <f>IF(SPtemplate2!C2537="","",SPtemplate2!C2537)</f>
        <v/>
      </c>
      <c r="D2537" s="94" t="str">
        <f>IF(SPtemplate2!D2537="","", SPtemplate2!D2537)</f>
        <v/>
      </c>
      <c r="E2537" s="94" t="str">
        <f>IF(SPtemplate2!E2537="","",SPtemplate2!E2537)</f>
        <v/>
      </c>
      <c r="F2537" s="94" t="s">
        <v>114</v>
      </c>
      <c r="G2537" s="94" t="str">
        <f>IF(SPtemplate2!C2537="","",SPtemplate2!C2537)</f>
        <v/>
      </c>
    </row>
    <row r="2538" spans="1:7" x14ac:dyDescent="0.25">
      <c r="A2538" s="94" t="str">
        <f>IF(SPtemplate2!A2538="","",SPtemplate2!A2538)</f>
        <v/>
      </c>
      <c r="B2538" s="94" t="str">
        <f>IF(SPtemplate2!G2538="","",SPtemplate2!G2538)</f>
        <v/>
      </c>
      <c r="C2538" s="94" t="str">
        <f>IF(SPtemplate2!C2538="","",SPtemplate2!C2538)</f>
        <v/>
      </c>
      <c r="D2538" s="94" t="str">
        <f>IF(SPtemplate2!D2538="","", SPtemplate2!D2538)</f>
        <v/>
      </c>
      <c r="E2538" s="94" t="str">
        <f>IF(SPtemplate2!E2538="","",SPtemplate2!E2538)</f>
        <v/>
      </c>
      <c r="F2538" s="94" t="s">
        <v>114</v>
      </c>
      <c r="G2538" s="94" t="str">
        <f>IF(SPtemplate2!C2538="","",SPtemplate2!C2538)</f>
        <v/>
      </c>
    </row>
    <row r="2539" spans="1:7" x14ac:dyDescent="0.25">
      <c r="A2539" s="94" t="str">
        <f>IF(SPtemplate2!A2539="","",SPtemplate2!A2539)</f>
        <v/>
      </c>
      <c r="B2539" s="94" t="str">
        <f>IF(SPtemplate2!G2539="","",SPtemplate2!G2539)</f>
        <v/>
      </c>
      <c r="C2539" s="94" t="str">
        <f>IF(SPtemplate2!C2539="","",SPtemplate2!C2539)</f>
        <v/>
      </c>
      <c r="D2539" s="94" t="str">
        <f>IF(SPtemplate2!D2539="","", SPtemplate2!D2539)</f>
        <v/>
      </c>
      <c r="E2539" s="94" t="str">
        <f>IF(SPtemplate2!E2539="","",SPtemplate2!E2539)</f>
        <v/>
      </c>
      <c r="F2539" s="94" t="s">
        <v>114</v>
      </c>
      <c r="G2539" s="94" t="str">
        <f>IF(SPtemplate2!C2539="","",SPtemplate2!C2539)</f>
        <v/>
      </c>
    </row>
    <row r="2540" spans="1:7" x14ac:dyDescent="0.25">
      <c r="A2540" s="94" t="str">
        <f>IF(SPtemplate2!A2540="","",SPtemplate2!A2540)</f>
        <v/>
      </c>
      <c r="B2540" s="94" t="str">
        <f>IF(SPtemplate2!G2540="","",SPtemplate2!G2540)</f>
        <v/>
      </c>
      <c r="C2540" s="94" t="str">
        <f>IF(SPtemplate2!C2540="","",SPtemplate2!C2540)</f>
        <v/>
      </c>
      <c r="D2540" s="94" t="str">
        <f>IF(SPtemplate2!D2540="","", SPtemplate2!D2540)</f>
        <v/>
      </c>
      <c r="E2540" s="94" t="str">
        <f>IF(SPtemplate2!E2540="","",SPtemplate2!E2540)</f>
        <v/>
      </c>
      <c r="F2540" s="94" t="s">
        <v>114</v>
      </c>
      <c r="G2540" s="94" t="str">
        <f>IF(SPtemplate2!C2540="","",SPtemplate2!C2540)</f>
        <v/>
      </c>
    </row>
    <row r="2541" spans="1:7" x14ac:dyDescent="0.25">
      <c r="A2541" s="94" t="str">
        <f>IF(SPtemplate2!A2541="","",SPtemplate2!A2541)</f>
        <v/>
      </c>
      <c r="B2541" s="94" t="str">
        <f>IF(SPtemplate2!G2541="","",SPtemplate2!G2541)</f>
        <v/>
      </c>
      <c r="C2541" s="94" t="str">
        <f>IF(SPtemplate2!C2541="","",SPtemplate2!C2541)</f>
        <v/>
      </c>
      <c r="D2541" s="94" t="str">
        <f>IF(SPtemplate2!D2541="","", SPtemplate2!D2541)</f>
        <v/>
      </c>
      <c r="E2541" s="94" t="str">
        <f>IF(SPtemplate2!E2541="","",SPtemplate2!E2541)</f>
        <v/>
      </c>
      <c r="F2541" s="94" t="s">
        <v>114</v>
      </c>
      <c r="G2541" s="94" t="str">
        <f>IF(SPtemplate2!C2541="","",SPtemplate2!C2541)</f>
        <v/>
      </c>
    </row>
    <row r="2542" spans="1:7" x14ac:dyDescent="0.25">
      <c r="A2542" s="94" t="str">
        <f>IF(SPtemplate2!A2542="","",SPtemplate2!A2542)</f>
        <v/>
      </c>
      <c r="B2542" s="94" t="str">
        <f>IF(SPtemplate2!G2542="","",SPtemplate2!G2542)</f>
        <v/>
      </c>
      <c r="C2542" s="94" t="str">
        <f>IF(SPtemplate2!C2542="","",SPtemplate2!C2542)</f>
        <v/>
      </c>
      <c r="D2542" s="94" t="str">
        <f>IF(SPtemplate2!D2542="","", SPtemplate2!D2542)</f>
        <v/>
      </c>
      <c r="E2542" s="94" t="str">
        <f>IF(SPtemplate2!E2542="","",SPtemplate2!E2542)</f>
        <v/>
      </c>
      <c r="F2542" s="94" t="s">
        <v>114</v>
      </c>
      <c r="G2542" s="94" t="str">
        <f>IF(SPtemplate2!C2542="","",SPtemplate2!C2542)</f>
        <v/>
      </c>
    </row>
    <row r="2543" spans="1:7" x14ac:dyDescent="0.25">
      <c r="A2543" s="94" t="str">
        <f>IF(SPtemplate2!A2543="","",SPtemplate2!A2543)</f>
        <v/>
      </c>
      <c r="B2543" s="94" t="str">
        <f>IF(SPtemplate2!G2543="","",SPtemplate2!G2543)</f>
        <v/>
      </c>
      <c r="C2543" s="94" t="str">
        <f>IF(SPtemplate2!C2543="","",SPtemplate2!C2543)</f>
        <v/>
      </c>
      <c r="D2543" s="94" t="str">
        <f>IF(SPtemplate2!D2543="","", SPtemplate2!D2543)</f>
        <v/>
      </c>
      <c r="E2543" s="94" t="str">
        <f>IF(SPtemplate2!E2543="","",SPtemplate2!E2543)</f>
        <v/>
      </c>
      <c r="F2543" s="94" t="s">
        <v>114</v>
      </c>
      <c r="G2543" s="94" t="str">
        <f>IF(SPtemplate2!C2543="","",SPtemplate2!C2543)</f>
        <v/>
      </c>
    </row>
    <row r="2544" spans="1:7" x14ac:dyDescent="0.25">
      <c r="A2544" s="94" t="str">
        <f>IF(SPtemplate2!A2544="","",SPtemplate2!A2544)</f>
        <v/>
      </c>
      <c r="B2544" s="94" t="str">
        <f>IF(SPtemplate2!G2544="","",SPtemplate2!G2544)</f>
        <v/>
      </c>
      <c r="C2544" s="94" t="str">
        <f>IF(SPtemplate2!C2544="","",SPtemplate2!C2544)</f>
        <v/>
      </c>
      <c r="D2544" s="94" t="str">
        <f>IF(SPtemplate2!D2544="","", SPtemplate2!D2544)</f>
        <v/>
      </c>
      <c r="E2544" s="94" t="str">
        <f>IF(SPtemplate2!E2544="","",SPtemplate2!E2544)</f>
        <v/>
      </c>
      <c r="F2544" s="94" t="s">
        <v>114</v>
      </c>
      <c r="G2544" s="94" t="str">
        <f>IF(SPtemplate2!C2544="","",SPtemplate2!C2544)</f>
        <v/>
      </c>
    </row>
    <row r="2545" spans="1:7" x14ac:dyDescent="0.25">
      <c r="A2545" s="94" t="str">
        <f>IF(SPtemplate2!A2545="","",SPtemplate2!A2545)</f>
        <v/>
      </c>
      <c r="B2545" s="94" t="str">
        <f>IF(SPtemplate2!G2545="","",SPtemplate2!G2545)</f>
        <v/>
      </c>
      <c r="C2545" s="94" t="str">
        <f>IF(SPtemplate2!C2545="","",SPtemplate2!C2545)</f>
        <v/>
      </c>
      <c r="D2545" s="94" t="str">
        <f>IF(SPtemplate2!D2545="","", SPtemplate2!D2545)</f>
        <v/>
      </c>
      <c r="E2545" s="94" t="str">
        <f>IF(SPtemplate2!E2545="","",SPtemplate2!E2545)</f>
        <v/>
      </c>
      <c r="F2545" s="94" t="s">
        <v>114</v>
      </c>
      <c r="G2545" s="94" t="str">
        <f>IF(SPtemplate2!C2545="","",SPtemplate2!C2545)</f>
        <v/>
      </c>
    </row>
    <row r="2546" spans="1:7" x14ac:dyDescent="0.25">
      <c r="A2546" s="94" t="str">
        <f>IF(SPtemplate2!A2546="","",SPtemplate2!A2546)</f>
        <v/>
      </c>
      <c r="B2546" s="94" t="str">
        <f>IF(SPtemplate2!G2546="","",SPtemplate2!G2546)</f>
        <v/>
      </c>
      <c r="C2546" s="94" t="str">
        <f>IF(SPtemplate2!C2546="","",SPtemplate2!C2546)</f>
        <v/>
      </c>
      <c r="D2546" s="94" t="str">
        <f>IF(SPtemplate2!D2546="","", SPtemplate2!D2546)</f>
        <v/>
      </c>
      <c r="E2546" s="94" t="str">
        <f>IF(SPtemplate2!E2546="","",SPtemplate2!E2546)</f>
        <v/>
      </c>
      <c r="F2546" s="94" t="s">
        <v>114</v>
      </c>
      <c r="G2546" s="94" t="str">
        <f>IF(SPtemplate2!C2546="","",SPtemplate2!C2546)</f>
        <v/>
      </c>
    </row>
    <row r="2547" spans="1:7" x14ac:dyDescent="0.25">
      <c r="A2547" s="94" t="str">
        <f>IF(SPtemplate2!A2547="","",SPtemplate2!A2547)</f>
        <v/>
      </c>
      <c r="B2547" s="94" t="str">
        <f>IF(SPtemplate2!G2547="","",SPtemplate2!G2547)</f>
        <v/>
      </c>
      <c r="C2547" s="94" t="str">
        <f>IF(SPtemplate2!C2547="","",SPtemplate2!C2547)</f>
        <v/>
      </c>
      <c r="D2547" s="94" t="str">
        <f>IF(SPtemplate2!D2547="","", SPtemplate2!D2547)</f>
        <v/>
      </c>
      <c r="E2547" s="94" t="str">
        <f>IF(SPtemplate2!E2547="","",SPtemplate2!E2547)</f>
        <v/>
      </c>
      <c r="F2547" s="94" t="s">
        <v>114</v>
      </c>
      <c r="G2547" s="94" t="str">
        <f>IF(SPtemplate2!C2547="","",SPtemplate2!C2547)</f>
        <v/>
      </c>
    </row>
    <row r="2548" spans="1:7" x14ac:dyDescent="0.25">
      <c r="A2548" s="94" t="str">
        <f>IF(SPtemplate2!A2548="","",SPtemplate2!A2548)</f>
        <v/>
      </c>
      <c r="B2548" s="94" t="str">
        <f>IF(SPtemplate2!G2548="","",SPtemplate2!G2548)</f>
        <v/>
      </c>
      <c r="C2548" s="94" t="str">
        <f>IF(SPtemplate2!C2548="","",SPtemplate2!C2548)</f>
        <v/>
      </c>
      <c r="D2548" s="94" t="str">
        <f>IF(SPtemplate2!D2548="","", SPtemplate2!D2548)</f>
        <v/>
      </c>
      <c r="E2548" s="94" t="str">
        <f>IF(SPtemplate2!E2548="","",SPtemplate2!E2548)</f>
        <v/>
      </c>
      <c r="F2548" s="94" t="s">
        <v>114</v>
      </c>
      <c r="G2548" s="94" t="str">
        <f>IF(SPtemplate2!C2548="","",SPtemplate2!C2548)</f>
        <v/>
      </c>
    </row>
    <row r="2549" spans="1:7" x14ac:dyDescent="0.25">
      <c r="A2549" s="94" t="str">
        <f>IF(SPtemplate2!A2549="","",SPtemplate2!A2549)</f>
        <v/>
      </c>
      <c r="B2549" s="94" t="str">
        <f>IF(SPtemplate2!G2549="","",SPtemplate2!G2549)</f>
        <v/>
      </c>
      <c r="C2549" s="94" t="str">
        <f>IF(SPtemplate2!C2549="","",SPtemplate2!C2549)</f>
        <v/>
      </c>
      <c r="D2549" s="94" t="str">
        <f>IF(SPtemplate2!D2549="","", SPtemplate2!D2549)</f>
        <v/>
      </c>
      <c r="E2549" s="94" t="str">
        <f>IF(SPtemplate2!E2549="","",SPtemplate2!E2549)</f>
        <v/>
      </c>
      <c r="F2549" s="94" t="s">
        <v>114</v>
      </c>
      <c r="G2549" s="94" t="str">
        <f>IF(SPtemplate2!C2549="","",SPtemplate2!C2549)</f>
        <v/>
      </c>
    </row>
    <row r="2550" spans="1:7" x14ac:dyDescent="0.25">
      <c r="A2550" s="94" t="str">
        <f>IF(SPtemplate2!A2550="","",SPtemplate2!A2550)</f>
        <v/>
      </c>
      <c r="B2550" s="94" t="str">
        <f>IF(SPtemplate2!G2550="","",SPtemplate2!G2550)</f>
        <v/>
      </c>
      <c r="C2550" s="94" t="str">
        <f>IF(SPtemplate2!C2550="","",SPtemplate2!C2550)</f>
        <v/>
      </c>
      <c r="D2550" s="94" t="str">
        <f>IF(SPtemplate2!D2550="","", SPtemplate2!D2550)</f>
        <v/>
      </c>
      <c r="E2550" s="94" t="str">
        <f>IF(SPtemplate2!E2550="","",SPtemplate2!E2550)</f>
        <v/>
      </c>
      <c r="F2550" s="94" t="s">
        <v>114</v>
      </c>
      <c r="G2550" s="94" t="str">
        <f>IF(SPtemplate2!C2550="","",SPtemplate2!C2550)</f>
        <v/>
      </c>
    </row>
    <row r="2551" spans="1:7" x14ac:dyDescent="0.25">
      <c r="A2551" s="94" t="str">
        <f>IF(SPtemplate2!A2551="","",SPtemplate2!A2551)</f>
        <v/>
      </c>
      <c r="B2551" s="94" t="str">
        <f>IF(SPtemplate2!G2551="","",SPtemplate2!G2551)</f>
        <v/>
      </c>
      <c r="C2551" s="94" t="str">
        <f>IF(SPtemplate2!C2551="","",SPtemplate2!C2551)</f>
        <v/>
      </c>
      <c r="D2551" s="94" t="str">
        <f>IF(SPtemplate2!D2551="","", SPtemplate2!D2551)</f>
        <v/>
      </c>
      <c r="E2551" s="94" t="str">
        <f>IF(SPtemplate2!E2551="","",SPtemplate2!E2551)</f>
        <v/>
      </c>
      <c r="F2551" s="94" t="s">
        <v>114</v>
      </c>
      <c r="G2551" s="94" t="str">
        <f>IF(SPtemplate2!C2551="","",SPtemplate2!C2551)</f>
        <v/>
      </c>
    </row>
    <row r="2552" spans="1:7" x14ac:dyDescent="0.25">
      <c r="A2552" s="94" t="str">
        <f>IF(SPtemplate2!A2552="","",SPtemplate2!A2552)</f>
        <v/>
      </c>
      <c r="B2552" s="94" t="str">
        <f>IF(SPtemplate2!G2552="","",SPtemplate2!G2552)</f>
        <v/>
      </c>
      <c r="C2552" s="94" t="str">
        <f>IF(SPtemplate2!C2552="","",SPtemplate2!C2552)</f>
        <v/>
      </c>
      <c r="D2552" s="94" t="str">
        <f>IF(SPtemplate2!D2552="","", SPtemplate2!D2552)</f>
        <v/>
      </c>
      <c r="E2552" s="94" t="str">
        <f>IF(SPtemplate2!E2552="","",SPtemplate2!E2552)</f>
        <v/>
      </c>
      <c r="F2552" s="94" t="s">
        <v>114</v>
      </c>
      <c r="G2552" s="94" t="str">
        <f>IF(SPtemplate2!C2552="","",SPtemplate2!C2552)</f>
        <v/>
      </c>
    </row>
    <row r="2553" spans="1:7" x14ac:dyDescent="0.25">
      <c r="A2553" s="94" t="str">
        <f>IF(SPtemplate2!A2553="","",SPtemplate2!A2553)</f>
        <v/>
      </c>
      <c r="B2553" s="94" t="str">
        <f>IF(SPtemplate2!G2553="","",SPtemplate2!G2553)</f>
        <v/>
      </c>
      <c r="C2553" s="94" t="str">
        <f>IF(SPtemplate2!C2553="","",SPtemplate2!C2553)</f>
        <v/>
      </c>
      <c r="D2553" s="94" t="str">
        <f>IF(SPtemplate2!D2553="","", SPtemplate2!D2553)</f>
        <v/>
      </c>
      <c r="E2553" s="94" t="str">
        <f>IF(SPtemplate2!E2553="","",SPtemplate2!E2553)</f>
        <v/>
      </c>
      <c r="F2553" s="94" t="s">
        <v>114</v>
      </c>
      <c r="G2553" s="94" t="str">
        <f>IF(SPtemplate2!C2553="","",SPtemplate2!C2553)</f>
        <v/>
      </c>
    </row>
    <row r="2554" spans="1:7" x14ac:dyDescent="0.25">
      <c r="A2554" s="94" t="str">
        <f>IF(SPtemplate2!A2554="","",SPtemplate2!A2554)</f>
        <v/>
      </c>
      <c r="B2554" s="94" t="str">
        <f>IF(SPtemplate2!G2554="","",SPtemplate2!G2554)</f>
        <v/>
      </c>
      <c r="C2554" s="94" t="str">
        <f>IF(SPtemplate2!C2554="","",SPtemplate2!C2554)</f>
        <v/>
      </c>
      <c r="D2554" s="94" t="str">
        <f>IF(SPtemplate2!D2554="","", SPtemplate2!D2554)</f>
        <v/>
      </c>
      <c r="E2554" s="94" t="str">
        <f>IF(SPtemplate2!E2554="","",SPtemplate2!E2554)</f>
        <v/>
      </c>
      <c r="F2554" s="94" t="s">
        <v>114</v>
      </c>
      <c r="G2554" s="94" t="str">
        <f>IF(SPtemplate2!C2554="","",SPtemplate2!C2554)</f>
        <v/>
      </c>
    </row>
    <row r="2555" spans="1:7" x14ac:dyDescent="0.25">
      <c r="A2555" s="94" t="str">
        <f>IF(SPtemplate2!A2555="","",SPtemplate2!A2555)</f>
        <v/>
      </c>
      <c r="B2555" s="94" t="str">
        <f>IF(SPtemplate2!G2555="","",SPtemplate2!G2555)</f>
        <v/>
      </c>
      <c r="C2555" s="94" t="str">
        <f>IF(SPtemplate2!C2555="","",SPtemplate2!C2555)</f>
        <v/>
      </c>
      <c r="D2555" s="94" t="str">
        <f>IF(SPtemplate2!D2555="","", SPtemplate2!D2555)</f>
        <v/>
      </c>
      <c r="E2555" s="94" t="str">
        <f>IF(SPtemplate2!E2555="","",SPtemplate2!E2555)</f>
        <v/>
      </c>
      <c r="F2555" s="94" t="s">
        <v>114</v>
      </c>
      <c r="G2555" s="94" t="str">
        <f>IF(SPtemplate2!C2555="","",SPtemplate2!C2555)</f>
        <v/>
      </c>
    </row>
    <row r="2556" spans="1:7" x14ac:dyDescent="0.25">
      <c r="A2556" s="94" t="str">
        <f>IF(SPtemplate2!A2556="","",SPtemplate2!A2556)</f>
        <v/>
      </c>
      <c r="B2556" s="94" t="str">
        <f>IF(SPtemplate2!G2556="","",SPtemplate2!G2556)</f>
        <v/>
      </c>
      <c r="C2556" s="94" t="str">
        <f>IF(SPtemplate2!C2556="","",SPtemplate2!C2556)</f>
        <v/>
      </c>
      <c r="D2556" s="94" t="str">
        <f>IF(SPtemplate2!D2556="","", SPtemplate2!D2556)</f>
        <v/>
      </c>
      <c r="E2556" s="94" t="str">
        <f>IF(SPtemplate2!E2556="","",SPtemplate2!E2556)</f>
        <v/>
      </c>
      <c r="F2556" s="94" t="s">
        <v>114</v>
      </c>
      <c r="G2556" s="94" t="str">
        <f>IF(SPtemplate2!C2556="","",SPtemplate2!C2556)</f>
        <v/>
      </c>
    </row>
    <row r="2557" spans="1:7" x14ac:dyDescent="0.25">
      <c r="A2557" s="94" t="str">
        <f>IF(SPtemplate2!A2557="","",SPtemplate2!A2557)</f>
        <v/>
      </c>
      <c r="B2557" s="94" t="str">
        <f>IF(SPtemplate2!G2557="","",SPtemplate2!G2557)</f>
        <v/>
      </c>
      <c r="C2557" s="94" t="str">
        <f>IF(SPtemplate2!C2557="","",SPtemplate2!C2557)</f>
        <v/>
      </c>
      <c r="D2557" s="94" t="str">
        <f>IF(SPtemplate2!D2557="","", SPtemplate2!D2557)</f>
        <v/>
      </c>
      <c r="E2557" s="94" t="str">
        <f>IF(SPtemplate2!E2557="","",SPtemplate2!E2557)</f>
        <v/>
      </c>
      <c r="F2557" s="94" t="s">
        <v>114</v>
      </c>
      <c r="G2557" s="94" t="str">
        <f>IF(SPtemplate2!C2557="","",SPtemplate2!C2557)</f>
        <v/>
      </c>
    </row>
    <row r="2558" spans="1:7" x14ac:dyDescent="0.25">
      <c r="A2558" s="94" t="str">
        <f>IF(SPtemplate2!A2558="","",SPtemplate2!A2558)</f>
        <v/>
      </c>
      <c r="B2558" s="94" t="str">
        <f>IF(SPtemplate2!G2558="","",SPtemplate2!G2558)</f>
        <v/>
      </c>
      <c r="C2558" s="94" t="str">
        <f>IF(SPtemplate2!C2558="","",SPtemplate2!C2558)</f>
        <v/>
      </c>
      <c r="D2558" s="94" t="str">
        <f>IF(SPtemplate2!D2558="","", SPtemplate2!D2558)</f>
        <v/>
      </c>
      <c r="E2558" s="94" t="str">
        <f>IF(SPtemplate2!E2558="","",SPtemplate2!E2558)</f>
        <v/>
      </c>
      <c r="F2558" s="94" t="s">
        <v>114</v>
      </c>
      <c r="G2558" s="94" t="str">
        <f>IF(SPtemplate2!C2558="","",SPtemplate2!C2558)</f>
        <v/>
      </c>
    </row>
    <row r="2559" spans="1:7" x14ac:dyDescent="0.25">
      <c r="A2559" s="94" t="str">
        <f>IF(SPtemplate2!A2559="","",SPtemplate2!A2559)</f>
        <v/>
      </c>
      <c r="B2559" s="94" t="str">
        <f>IF(SPtemplate2!G2559="","",SPtemplate2!G2559)</f>
        <v/>
      </c>
      <c r="C2559" s="94" t="str">
        <f>IF(SPtemplate2!C2559="","",SPtemplate2!C2559)</f>
        <v/>
      </c>
      <c r="D2559" s="94" t="str">
        <f>IF(SPtemplate2!D2559="","", SPtemplate2!D2559)</f>
        <v/>
      </c>
      <c r="E2559" s="94" t="str">
        <f>IF(SPtemplate2!E2559="","",SPtemplate2!E2559)</f>
        <v/>
      </c>
      <c r="F2559" s="94" t="s">
        <v>114</v>
      </c>
      <c r="G2559" s="94" t="str">
        <f>IF(SPtemplate2!C2559="","",SPtemplate2!C2559)</f>
        <v/>
      </c>
    </row>
    <row r="2560" spans="1:7" x14ac:dyDescent="0.25">
      <c r="A2560" s="94" t="str">
        <f>IF(SPtemplate2!A2560="","",SPtemplate2!A2560)</f>
        <v/>
      </c>
      <c r="B2560" s="94" t="str">
        <f>IF(SPtemplate2!G2560="","",SPtemplate2!G2560)</f>
        <v/>
      </c>
      <c r="C2560" s="94" t="str">
        <f>IF(SPtemplate2!C2560="","",SPtemplate2!C2560)</f>
        <v/>
      </c>
      <c r="D2560" s="94" t="str">
        <f>IF(SPtemplate2!D2560="","", SPtemplate2!D2560)</f>
        <v/>
      </c>
      <c r="E2560" s="94" t="str">
        <f>IF(SPtemplate2!E2560="","",SPtemplate2!E2560)</f>
        <v/>
      </c>
      <c r="F2560" s="94" t="s">
        <v>114</v>
      </c>
      <c r="G2560" s="94" t="str">
        <f>IF(SPtemplate2!C2560="","",SPtemplate2!C2560)</f>
        <v/>
      </c>
    </row>
    <row r="2561" spans="1:7" x14ac:dyDescent="0.25">
      <c r="A2561" s="94" t="str">
        <f>IF(SPtemplate2!A2561="","",SPtemplate2!A2561)</f>
        <v/>
      </c>
      <c r="B2561" s="94" t="str">
        <f>IF(SPtemplate2!G2561="","",SPtemplate2!G2561)</f>
        <v/>
      </c>
      <c r="C2561" s="94" t="str">
        <f>IF(SPtemplate2!C2561="","",SPtemplate2!C2561)</f>
        <v/>
      </c>
      <c r="D2561" s="94" t="str">
        <f>IF(SPtemplate2!D2561="","", SPtemplate2!D2561)</f>
        <v/>
      </c>
      <c r="E2561" s="94" t="str">
        <f>IF(SPtemplate2!E2561="","",SPtemplate2!E2561)</f>
        <v/>
      </c>
      <c r="F2561" s="94" t="s">
        <v>114</v>
      </c>
      <c r="G2561" s="94" t="str">
        <f>IF(SPtemplate2!C2561="","",SPtemplate2!C2561)</f>
        <v/>
      </c>
    </row>
    <row r="2562" spans="1:7" x14ac:dyDescent="0.25">
      <c r="A2562" s="94" t="str">
        <f>IF(SPtemplate2!A2562="","",SPtemplate2!A2562)</f>
        <v/>
      </c>
      <c r="B2562" s="94" t="str">
        <f>IF(SPtemplate2!G2562="","",SPtemplate2!G2562)</f>
        <v/>
      </c>
      <c r="C2562" s="94" t="str">
        <f>IF(SPtemplate2!C2562="","",SPtemplate2!C2562)</f>
        <v/>
      </c>
      <c r="D2562" s="94" t="str">
        <f>IF(SPtemplate2!D2562="","", SPtemplate2!D2562)</f>
        <v/>
      </c>
      <c r="E2562" s="94" t="str">
        <f>IF(SPtemplate2!E2562="","",SPtemplate2!E2562)</f>
        <v/>
      </c>
      <c r="F2562" s="94" t="s">
        <v>114</v>
      </c>
      <c r="G2562" s="94" t="str">
        <f>IF(SPtemplate2!C2562="","",SPtemplate2!C2562)</f>
        <v/>
      </c>
    </row>
    <row r="2563" spans="1:7" x14ac:dyDescent="0.25">
      <c r="A2563" s="94" t="str">
        <f>IF(SPtemplate2!A2563="","",SPtemplate2!A2563)</f>
        <v/>
      </c>
      <c r="B2563" s="94" t="str">
        <f>IF(SPtemplate2!G2563="","",SPtemplate2!G2563)</f>
        <v/>
      </c>
      <c r="C2563" s="94" t="str">
        <f>IF(SPtemplate2!C2563="","",SPtemplate2!C2563)</f>
        <v/>
      </c>
      <c r="D2563" s="94" t="str">
        <f>IF(SPtemplate2!D2563="","", SPtemplate2!D2563)</f>
        <v/>
      </c>
      <c r="E2563" s="94" t="str">
        <f>IF(SPtemplate2!E2563="","",SPtemplate2!E2563)</f>
        <v/>
      </c>
      <c r="F2563" s="94" t="s">
        <v>114</v>
      </c>
      <c r="G2563" s="94" t="str">
        <f>IF(SPtemplate2!C2563="","",SPtemplate2!C2563)</f>
        <v/>
      </c>
    </row>
    <row r="2564" spans="1:7" x14ac:dyDescent="0.25">
      <c r="A2564" s="94" t="str">
        <f>IF(SPtemplate2!A2564="","",SPtemplate2!A2564)</f>
        <v/>
      </c>
      <c r="B2564" s="94" t="str">
        <f>IF(SPtemplate2!G2564="","",SPtemplate2!G2564)</f>
        <v/>
      </c>
      <c r="C2564" s="94" t="str">
        <f>IF(SPtemplate2!C2564="","",SPtemplate2!C2564)</f>
        <v/>
      </c>
      <c r="D2564" s="94" t="str">
        <f>IF(SPtemplate2!D2564="","", SPtemplate2!D2564)</f>
        <v/>
      </c>
      <c r="E2564" s="94" t="str">
        <f>IF(SPtemplate2!E2564="","",SPtemplate2!E2564)</f>
        <v/>
      </c>
      <c r="F2564" s="94" t="s">
        <v>114</v>
      </c>
      <c r="G2564" s="94" t="str">
        <f>IF(SPtemplate2!C2564="","",SPtemplate2!C2564)</f>
        <v/>
      </c>
    </row>
    <row r="2565" spans="1:7" x14ac:dyDescent="0.25">
      <c r="A2565" s="94" t="str">
        <f>IF(SPtemplate2!A2565="","",SPtemplate2!A2565)</f>
        <v/>
      </c>
      <c r="B2565" s="94" t="str">
        <f>IF(SPtemplate2!G2565="","",SPtemplate2!G2565)</f>
        <v/>
      </c>
      <c r="C2565" s="94" t="str">
        <f>IF(SPtemplate2!C2565="","",SPtemplate2!C2565)</f>
        <v/>
      </c>
      <c r="D2565" s="94" t="str">
        <f>IF(SPtemplate2!D2565="","", SPtemplate2!D2565)</f>
        <v/>
      </c>
      <c r="E2565" s="94" t="str">
        <f>IF(SPtemplate2!E2565="","",SPtemplate2!E2565)</f>
        <v/>
      </c>
      <c r="F2565" s="94" t="s">
        <v>114</v>
      </c>
      <c r="G2565" s="94" t="str">
        <f>IF(SPtemplate2!C2565="","",SPtemplate2!C2565)</f>
        <v/>
      </c>
    </row>
    <row r="2566" spans="1:7" x14ac:dyDescent="0.25">
      <c r="A2566" s="94" t="str">
        <f>IF(SPtemplate2!A2566="","",SPtemplate2!A2566)</f>
        <v/>
      </c>
      <c r="B2566" s="94" t="str">
        <f>IF(SPtemplate2!G2566="","",SPtemplate2!G2566)</f>
        <v/>
      </c>
      <c r="C2566" s="94" t="str">
        <f>IF(SPtemplate2!C2566="","",SPtemplate2!C2566)</f>
        <v/>
      </c>
      <c r="D2566" s="94" t="str">
        <f>IF(SPtemplate2!D2566="","", SPtemplate2!D2566)</f>
        <v/>
      </c>
      <c r="E2566" s="94" t="str">
        <f>IF(SPtemplate2!E2566="","",SPtemplate2!E2566)</f>
        <v/>
      </c>
      <c r="F2566" s="94" t="s">
        <v>114</v>
      </c>
      <c r="G2566" s="94" t="str">
        <f>IF(SPtemplate2!C2566="","",SPtemplate2!C2566)</f>
        <v/>
      </c>
    </row>
    <row r="2567" spans="1:7" x14ac:dyDescent="0.25">
      <c r="A2567" s="94" t="str">
        <f>IF(SPtemplate2!A2567="","",SPtemplate2!A2567)</f>
        <v/>
      </c>
      <c r="B2567" s="94" t="str">
        <f>IF(SPtemplate2!G2567="","",SPtemplate2!G2567)</f>
        <v/>
      </c>
      <c r="C2567" s="94" t="str">
        <f>IF(SPtemplate2!C2567="","",SPtemplate2!C2567)</f>
        <v/>
      </c>
      <c r="D2567" s="94" t="str">
        <f>IF(SPtemplate2!D2567="","", SPtemplate2!D2567)</f>
        <v/>
      </c>
      <c r="E2567" s="94" t="str">
        <f>IF(SPtemplate2!E2567="","",SPtemplate2!E2567)</f>
        <v/>
      </c>
      <c r="F2567" s="94" t="s">
        <v>114</v>
      </c>
      <c r="G2567" s="94" t="str">
        <f>IF(SPtemplate2!C2567="","",SPtemplate2!C2567)</f>
        <v/>
      </c>
    </row>
    <row r="2568" spans="1:7" x14ac:dyDescent="0.25">
      <c r="A2568" s="94" t="str">
        <f>IF(SPtemplate2!A2568="","",SPtemplate2!A2568)</f>
        <v/>
      </c>
      <c r="B2568" s="94" t="str">
        <f>IF(SPtemplate2!G2568="","",SPtemplate2!G2568)</f>
        <v/>
      </c>
      <c r="C2568" s="94" t="str">
        <f>IF(SPtemplate2!C2568="","",SPtemplate2!C2568)</f>
        <v/>
      </c>
      <c r="D2568" s="94" t="str">
        <f>IF(SPtemplate2!D2568="","", SPtemplate2!D2568)</f>
        <v/>
      </c>
      <c r="E2568" s="94" t="str">
        <f>IF(SPtemplate2!E2568="","",SPtemplate2!E2568)</f>
        <v/>
      </c>
      <c r="F2568" s="94" t="s">
        <v>114</v>
      </c>
      <c r="G2568" s="94" t="str">
        <f>IF(SPtemplate2!C2568="","",SPtemplate2!C2568)</f>
        <v/>
      </c>
    </row>
    <row r="2569" spans="1:7" x14ac:dyDescent="0.25">
      <c r="A2569" s="94" t="str">
        <f>IF(SPtemplate2!A2569="","",SPtemplate2!A2569)</f>
        <v/>
      </c>
      <c r="B2569" s="94" t="str">
        <f>IF(SPtemplate2!G2569="","",SPtemplate2!G2569)</f>
        <v/>
      </c>
      <c r="C2569" s="94" t="str">
        <f>IF(SPtemplate2!C2569="","",SPtemplate2!C2569)</f>
        <v/>
      </c>
      <c r="D2569" s="94" t="str">
        <f>IF(SPtemplate2!D2569="","", SPtemplate2!D2569)</f>
        <v/>
      </c>
      <c r="E2569" s="94" t="str">
        <f>IF(SPtemplate2!E2569="","",SPtemplate2!E2569)</f>
        <v/>
      </c>
      <c r="F2569" s="94" t="s">
        <v>114</v>
      </c>
      <c r="G2569" s="94" t="str">
        <f>IF(SPtemplate2!C2569="","",SPtemplate2!C2569)</f>
        <v/>
      </c>
    </row>
    <row r="2570" spans="1:7" x14ac:dyDescent="0.25">
      <c r="A2570" s="94" t="str">
        <f>IF(SPtemplate2!A2570="","",SPtemplate2!A2570)</f>
        <v/>
      </c>
      <c r="B2570" s="94" t="str">
        <f>IF(SPtemplate2!G2570="","",SPtemplate2!G2570)</f>
        <v/>
      </c>
      <c r="C2570" s="94" t="str">
        <f>IF(SPtemplate2!C2570="","",SPtemplate2!C2570)</f>
        <v/>
      </c>
      <c r="D2570" s="94" t="str">
        <f>IF(SPtemplate2!D2570="","", SPtemplate2!D2570)</f>
        <v/>
      </c>
      <c r="E2570" s="94" t="str">
        <f>IF(SPtemplate2!E2570="","",SPtemplate2!E2570)</f>
        <v/>
      </c>
      <c r="F2570" s="94" t="s">
        <v>114</v>
      </c>
      <c r="G2570" s="94" t="str">
        <f>IF(SPtemplate2!C2570="","",SPtemplate2!C2570)</f>
        <v/>
      </c>
    </row>
    <row r="2571" spans="1:7" x14ac:dyDescent="0.25">
      <c r="A2571" s="94" t="str">
        <f>IF(SPtemplate2!A2571="","",SPtemplate2!A2571)</f>
        <v/>
      </c>
      <c r="B2571" s="94" t="str">
        <f>IF(SPtemplate2!G2571="","",SPtemplate2!G2571)</f>
        <v/>
      </c>
      <c r="C2571" s="94" t="str">
        <f>IF(SPtemplate2!C2571="","",SPtemplate2!C2571)</f>
        <v/>
      </c>
      <c r="D2571" s="94" t="str">
        <f>IF(SPtemplate2!D2571="","", SPtemplate2!D2571)</f>
        <v/>
      </c>
      <c r="E2571" s="94" t="str">
        <f>IF(SPtemplate2!E2571="","",SPtemplate2!E2571)</f>
        <v/>
      </c>
      <c r="F2571" s="94" t="s">
        <v>114</v>
      </c>
      <c r="G2571" s="94" t="str">
        <f>IF(SPtemplate2!C2571="","",SPtemplate2!C2571)</f>
        <v/>
      </c>
    </row>
    <row r="2572" spans="1:7" x14ac:dyDescent="0.25">
      <c r="A2572" s="94" t="str">
        <f>IF(SPtemplate2!A2572="","",SPtemplate2!A2572)</f>
        <v/>
      </c>
      <c r="B2572" s="94" t="str">
        <f>IF(SPtemplate2!G2572="","",SPtemplate2!G2572)</f>
        <v/>
      </c>
      <c r="C2572" s="94" t="str">
        <f>IF(SPtemplate2!C2572="","",SPtemplate2!C2572)</f>
        <v/>
      </c>
      <c r="D2572" s="94" t="str">
        <f>IF(SPtemplate2!D2572="","", SPtemplate2!D2572)</f>
        <v/>
      </c>
      <c r="E2572" s="94" t="str">
        <f>IF(SPtemplate2!E2572="","",SPtemplate2!E2572)</f>
        <v/>
      </c>
      <c r="F2572" s="94" t="s">
        <v>114</v>
      </c>
      <c r="G2572" s="94" t="str">
        <f>IF(SPtemplate2!C2572="","",SPtemplate2!C2572)</f>
        <v/>
      </c>
    </row>
    <row r="2573" spans="1:7" x14ac:dyDescent="0.25">
      <c r="A2573" s="94" t="str">
        <f>IF(SPtemplate2!A2573="","",SPtemplate2!A2573)</f>
        <v/>
      </c>
      <c r="B2573" s="94" t="str">
        <f>IF(SPtemplate2!G2573="","",SPtemplate2!G2573)</f>
        <v/>
      </c>
      <c r="C2573" s="94" t="str">
        <f>IF(SPtemplate2!C2573="","",SPtemplate2!C2573)</f>
        <v/>
      </c>
      <c r="D2573" s="94" t="str">
        <f>IF(SPtemplate2!D2573="","", SPtemplate2!D2573)</f>
        <v/>
      </c>
      <c r="E2573" s="94" t="str">
        <f>IF(SPtemplate2!E2573="","",SPtemplate2!E2573)</f>
        <v/>
      </c>
      <c r="F2573" s="94" t="s">
        <v>114</v>
      </c>
      <c r="G2573" s="94" t="str">
        <f>IF(SPtemplate2!C2573="","",SPtemplate2!C2573)</f>
        <v/>
      </c>
    </row>
    <row r="2574" spans="1:7" x14ac:dyDescent="0.25">
      <c r="A2574" s="94" t="str">
        <f>IF(SPtemplate2!A2574="","",SPtemplate2!A2574)</f>
        <v/>
      </c>
      <c r="B2574" s="94" t="str">
        <f>IF(SPtemplate2!G2574="","",SPtemplate2!G2574)</f>
        <v/>
      </c>
      <c r="C2574" s="94" t="str">
        <f>IF(SPtemplate2!C2574="","",SPtemplate2!C2574)</f>
        <v/>
      </c>
      <c r="D2574" s="94" t="str">
        <f>IF(SPtemplate2!D2574="","", SPtemplate2!D2574)</f>
        <v/>
      </c>
      <c r="E2574" s="94" t="str">
        <f>IF(SPtemplate2!E2574="","",SPtemplate2!E2574)</f>
        <v/>
      </c>
      <c r="F2574" s="94" t="s">
        <v>114</v>
      </c>
      <c r="G2574" s="94" t="str">
        <f>IF(SPtemplate2!C2574="","",SPtemplate2!C2574)</f>
        <v/>
      </c>
    </row>
    <row r="2575" spans="1:7" x14ac:dyDescent="0.25">
      <c r="A2575" s="94" t="str">
        <f>IF(SPtemplate2!A2575="","",SPtemplate2!A2575)</f>
        <v/>
      </c>
      <c r="B2575" s="94" t="str">
        <f>IF(SPtemplate2!G2575="","",SPtemplate2!G2575)</f>
        <v/>
      </c>
      <c r="C2575" s="94" t="str">
        <f>IF(SPtemplate2!C2575="","",SPtemplate2!C2575)</f>
        <v/>
      </c>
      <c r="D2575" s="94" t="str">
        <f>IF(SPtemplate2!D2575="","", SPtemplate2!D2575)</f>
        <v/>
      </c>
      <c r="E2575" s="94" t="str">
        <f>IF(SPtemplate2!E2575="","",SPtemplate2!E2575)</f>
        <v/>
      </c>
      <c r="F2575" s="94" t="s">
        <v>114</v>
      </c>
      <c r="G2575" s="94" t="str">
        <f>IF(SPtemplate2!C2575="","",SPtemplate2!C2575)</f>
        <v/>
      </c>
    </row>
    <row r="2576" spans="1:7" x14ac:dyDescent="0.25">
      <c r="A2576" s="94" t="str">
        <f>IF(SPtemplate2!A2576="","",SPtemplate2!A2576)</f>
        <v/>
      </c>
      <c r="B2576" s="94" t="str">
        <f>IF(SPtemplate2!G2576="","",SPtemplate2!G2576)</f>
        <v/>
      </c>
      <c r="C2576" s="94" t="str">
        <f>IF(SPtemplate2!C2576="","",SPtemplate2!C2576)</f>
        <v/>
      </c>
      <c r="D2576" s="94" t="str">
        <f>IF(SPtemplate2!D2576="","", SPtemplate2!D2576)</f>
        <v/>
      </c>
      <c r="E2576" s="94" t="str">
        <f>IF(SPtemplate2!E2576="","",SPtemplate2!E2576)</f>
        <v/>
      </c>
      <c r="F2576" s="94" t="s">
        <v>114</v>
      </c>
      <c r="G2576" s="94" t="str">
        <f>IF(SPtemplate2!C2576="","",SPtemplate2!C2576)</f>
        <v/>
      </c>
    </row>
    <row r="2577" spans="1:7" x14ac:dyDescent="0.25">
      <c r="A2577" s="94" t="str">
        <f>IF(SPtemplate2!A2577="","",SPtemplate2!A2577)</f>
        <v/>
      </c>
      <c r="B2577" s="94" t="str">
        <f>IF(SPtemplate2!G2577="","",SPtemplate2!G2577)</f>
        <v/>
      </c>
      <c r="C2577" s="94" t="str">
        <f>IF(SPtemplate2!C2577="","",SPtemplate2!C2577)</f>
        <v/>
      </c>
      <c r="D2577" s="94" t="str">
        <f>IF(SPtemplate2!D2577="","", SPtemplate2!D2577)</f>
        <v/>
      </c>
      <c r="E2577" s="94" t="str">
        <f>IF(SPtemplate2!E2577="","",SPtemplate2!E2577)</f>
        <v/>
      </c>
      <c r="F2577" s="94" t="s">
        <v>114</v>
      </c>
      <c r="G2577" s="94" t="str">
        <f>IF(SPtemplate2!C2577="","",SPtemplate2!C2577)</f>
        <v/>
      </c>
    </row>
    <row r="2578" spans="1:7" x14ac:dyDescent="0.25">
      <c r="A2578" s="94" t="str">
        <f>IF(SPtemplate2!A2578="","",SPtemplate2!A2578)</f>
        <v/>
      </c>
      <c r="B2578" s="94" t="str">
        <f>IF(SPtemplate2!G2578="","",SPtemplate2!G2578)</f>
        <v/>
      </c>
      <c r="C2578" s="94" t="str">
        <f>IF(SPtemplate2!C2578="","",SPtemplate2!C2578)</f>
        <v/>
      </c>
      <c r="D2578" s="94" t="str">
        <f>IF(SPtemplate2!D2578="","", SPtemplate2!D2578)</f>
        <v/>
      </c>
      <c r="E2578" s="94" t="str">
        <f>IF(SPtemplate2!E2578="","",SPtemplate2!E2578)</f>
        <v/>
      </c>
      <c r="F2578" s="94" t="s">
        <v>114</v>
      </c>
      <c r="G2578" s="94" t="str">
        <f>IF(SPtemplate2!C2578="","",SPtemplate2!C2578)</f>
        <v/>
      </c>
    </row>
    <row r="2579" spans="1:7" x14ac:dyDescent="0.25">
      <c r="A2579" s="94" t="str">
        <f>IF(SPtemplate2!A2579="","",SPtemplate2!A2579)</f>
        <v/>
      </c>
      <c r="B2579" s="94" t="str">
        <f>IF(SPtemplate2!G2579="","",SPtemplate2!G2579)</f>
        <v/>
      </c>
      <c r="C2579" s="94" t="str">
        <f>IF(SPtemplate2!C2579="","",SPtemplate2!C2579)</f>
        <v/>
      </c>
      <c r="D2579" s="94" t="str">
        <f>IF(SPtemplate2!D2579="","", SPtemplate2!D2579)</f>
        <v/>
      </c>
      <c r="E2579" s="94" t="str">
        <f>IF(SPtemplate2!E2579="","",SPtemplate2!E2579)</f>
        <v/>
      </c>
      <c r="F2579" s="94" t="s">
        <v>114</v>
      </c>
      <c r="G2579" s="94" t="str">
        <f>IF(SPtemplate2!C2579="","",SPtemplate2!C2579)</f>
        <v/>
      </c>
    </row>
    <row r="2580" spans="1:7" x14ac:dyDescent="0.25">
      <c r="A2580" s="94" t="str">
        <f>IF(SPtemplate2!A2580="","",SPtemplate2!A2580)</f>
        <v>Jenny</v>
      </c>
      <c r="B2580" s="94" t="str">
        <f>IF(SPtemplate2!G2580="","",SPtemplate2!G2580)</f>
        <v/>
      </c>
      <c r="C2580" s="94" t="str">
        <f>IF(SPtemplate2!C2580="","",SPtemplate2!C2580)</f>
        <v/>
      </c>
      <c r="D2580" s="94" t="str">
        <f>IF(SPtemplate2!D2580="","", SPtemplate2!D2580)</f>
        <v/>
      </c>
      <c r="E2580" s="94" t="str">
        <f>IF(SPtemplate2!E2580="","",SPtemplate2!E2580)</f>
        <v/>
      </c>
      <c r="F2580" s="94" t="s">
        <v>114</v>
      </c>
      <c r="G2580" s="94" t="str">
        <f>IF(SPtemplate2!C2580="","",SPtemplate2!C2580)</f>
        <v/>
      </c>
    </row>
    <row r="2581" spans="1:7" x14ac:dyDescent="0.25">
      <c r="A2581" s="94" t="str">
        <f>IF(SPtemplate2!A2581="","",SPtemplate2!A2581)</f>
        <v/>
      </c>
      <c r="B2581" s="94" t="str">
        <f>IF(SPtemplate2!G2581="","",SPtemplate2!G2581)</f>
        <v/>
      </c>
      <c r="C2581" s="94" t="str">
        <f>IF(SPtemplate2!C2581="","",SPtemplate2!C2581)</f>
        <v/>
      </c>
      <c r="D2581" s="94" t="str">
        <f>IF(SPtemplate2!D2581="","", SPtemplate2!D2581)</f>
        <v/>
      </c>
      <c r="E2581" s="94" t="str">
        <f>IF(SPtemplate2!E2581="","",SPtemplate2!E2581)</f>
        <v/>
      </c>
      <c r="F2581" s="94" t="s">
        <v>114</v>
      </c>
      <c r="G2581" s="94" t="str">
        <f>IF(SPtemplate2!C2581="","",SPtemplate2!C2581)</f>
        <v/>
      </c>
    </row>
    <row r="2582" spans="1:7" x14ac:dyDescent="0.25">
      <c r="A2582" s="94" t="str">
        <f>IF(SPtemplate2!A2582="","",SPtemplate2!A2582)</f>
        <v/>
      </c>
      <c r="B2582" s="94" t="str">
        <f>IF(SPtemplate2!G2582="","",SPtemplate2!G2582)</f>
        <v/>
      </c>
      <c r="C2582" s="94" t="str">
        <f>IF(SPtemplate2!C2582="","",SPtemplate2!C2582)</f>
        <v/>
      </c>
      <c r="D2582" s="94" t="str">
        <f>IF(SPtemplate2!D2582="","", SPtemplate2!D2582)</f>
        <v/>
      </c>
      <c r="E2582" s="94" t="str">
        <f>IF(SPtemplate2!E2582="","",SPtemplate2!E2582)</f>
        <v/>
      </c>
      <c r="F2582" s="94" t="s">
        <v>114</v>
      </c>
      <c r="G2582" s="94" t="str">
        <f>IF(SPtemplate2!C2582="","",SPtemplate2!C2582)</f>
        <v/>
      </c>
    </row>
    <row r="2583" spans="1:7" x14ac:dyDescent="0.25">
      <c r="A2583" s="94" t="str">
        <f>IF(SPtemplate2!A2583="","",SPtemplate2!A2583)</f>
        <v/>
      </c>
      <c r="B2583" s="94" t="str">
        <f>IF(SPtemplate2!G2583="","",SPtemplate2!G2583)</f>
        <v/>
      </c>
      <c r="C2583" s="94" t="str">
        <f>IF(SPtemplate2!C2583="","",SPtemplate2!C2583)</f>
        <v/>
      </c>
      <c r="D2583" s="94" t="str">
        <f>IF(SPtemplate2!D2583="","", SPtemplate2!D2583)</f>
        <v/>
      </c>
      <c r="E2583" s="94" t="str">
        <f>IF(SPtemplate2!E2583="","",SPtemplate2!E2583)</f>
        <v/>
      </c>
      <c r="F2583" s="94" t="s">
        <v>114</v>
      </c>
      <c r="G2583" s="94" t="str">
        <f>IF(SPtemplate2!C2583="","",SPtemplate2!C2583)</f>
        <v/>
      </c>
    </row>
    <row r="2584" spans="1:7" x14ac:dyDescent="0.25">
      <c r="A2584" s="94" t="str">
        <f>IF(SPtemplate2!A2584="","",SPtemplate2!A2584)</f>
        <v/>
      </c>
      <c r="B2584" s="94" t="str">
        <f>IF(SPtemplate2!G2584="","",SPtemplate2!G2584)</f>
        <v/>
      </c>
      <c r="C2584" s="94" t="str">
        <f>IF(SPtemplate2!C2584="","",SPtemplate2!C2584)</f>
        <v/>
      </c>
      <c r="D2584" s="94" t="str">
        <f>IF(SPtemplate2!D2584="","", SPtemplate2!D2584)</f>
        <v/>
      </c>
      <c r="E2584" s="94" t="str">
        <f>IF(SPtemplate2!E2584="","",SPtemplate2!E2584)</f>
        <v/>
      </c>
      <c r="F2584" s="94" t="s">
        <v>114</v>
      </c>
      <c r="G2584" s="94" t="str">
        <f>IF(SPtemplate2!C2584="","",SPtemplate2!C2584)</f>
        <v/>
      </c>
    </row>
    <row r="2585" spans="1:7" x14ac:dyDescent="0.25">
      <c r="A2585" s="94" t="str">
        <f>IF(SPtemplate2!A2585="","",SPtemplate2!A2585)</f>
        <v/>
      </c>
      <c r="B2585" s="94" t="str">
        <f>IF(SPtemplate2!G2585="","",SPtemplate2!G2585)</f>
        <v/>
      </c>
      <c r="C2585" s="94" t="str">
        <f>IF(SPtemplate2!C2585="","",SPtemplate2!C2585)</f>
        <v/>
      </c>
      <c r="D2585" s="94" t="str">
        <f>IF(SPtemplate2!D2585="","", SPtemplate2!D2585)</f>
        <v/>
      </c>
      <c r="E2585" s="94" t="str">
        <f>IF(SPtemplate2!E2585="","",SPtemplate2!E2585)</f>
        <v/>
      </c>
      <c r="F2585" s="94" t="s">
        <v>114</v>
      </c>
      <c r="G2585" s="94" t="str">
        <f>IF(SPtemplate2!C2585="","",SPtemplate2!C2585)</f>
        <v/>
      </c>
    </row>
    <row r="2586" spans="1:7" x14ac:dyDescent="0.25">
      <c r="A2586" s="94" t="str">
        <f>IF(SPtemplate2!A2586="","",SPtemplate2!A2586)</f>
        <v/>
      </c>
      <c r="B2586" s="94" t="str">
        <f>IF(SPtemplate2!G2586="","",SPtemplate2!G2586)</f>
        <v/>
      </c>
      <c r="C2586" s="94" t="str">
        <f>IF(SPtemplate2!C2586="","",SPtemplate2!C2586)</f>
        <v/>
      </c>
      <c r="D2586" s="94" t="str">
        <f>IF(SPtemplate2!D2586="","", SPtemplate2!D2586)</f>
        <v/>
      </c>
      <c r="E2586" s="94" t="str">
        <f>IF(SPtemplate2!E2586="","",SPtemplate2!E2586)</f>
        <v/>
      </c>
      <c r="F2586" s="94" t="s">
        <v>114</v>
      </c>
      <c r="G2586" s="94" t="str">
        <f>IF(SPtemplate2!C2586="","",SPtemplate2!C2586)</f>
        <v/>
      </c>
    </row>
    <row r="2587" spans="1:7" x14ac:dyDescent="0.25">
      <c r="A2587" s="94" t="str">
        <f>IF(SPtemplate2!A2587="","",SPtemplate2!A2587)</f>
        <v/>
      </c>
      <c r="B2587" s="94" t="str">
        <f>IF(SPtemplate2!G2587="","",SPtemplate2!G2587)</f>
        <v/>
      </c>
      <c r="C2587" s="94" t="str">
        <f>IF(SPtemplate2!C2587="","",SPtemplate2!C2587)</f>
        <v/>
      </c>
      <c r="D2587" s="94" t="str">
        <f>IF(SPtemplate2!D2587="","", SPtemplate2!D2587)</f>
        <v/>
      </c>
      <c r="E2587" s="94" t="str">
        <f>IF(SPtemplate2!E2587="","",SPtemplate2!E2587)</f>
        <v/>
      </c>
      <c r="F2587" s="94" t="s">
        <v>114</v>
      </c>
      <c r="G2587" s="94" t="str">
        <f>IF(SPtemplate2!C2587="","",SPtemplate2!C2587)</f>
        <v/>
      </c>
    </row>
    <row r="2588" spans="1:7" x14ac:dyDescent="0.25">
      <c r="A2588" s="94" t="str">
        <f>IF(SPtemplate2!A2588="","",SPtemplate2!A2588)</f>
        <v/>
      </c>
      <c r="B2588" s="94" t="str">
        <f>IF(SPtemplate2!G2588="","",SPtemplate2!G2588)</f>
        <v/>
      </c>
      <c r="C2588" s="94" t="str">
        <f>IF(SPtemplate2!C2588="","",SPtemplate2!C2588)</f>
        <v/>
      </c>
      <c r="D2588" s="94" t="str">
        <f>IF(SPtemplate2!D2588="","", SPtemplate2!D2588)</f>
        <v/>
      </c>
      <c r="E2588" s="94" t="str">
        <f>IF(SPtemplate2!E2588="","",SPtemplate2!E2588)</f>
        <v/>
      </c>
      <c r="F2588" s="94" t="s">
        <v>114</v>
      </c>
      <c r="G2588" s="94" t="str">
        <f>IF(SPtemplate2!C2588="","",SPtemplate2!C2588)</f>
        <v/>
      </c>
    </row>
    <row r="2589" spans="1:7" x14ac:dyDescent="0.25">
      <c r="A2589" s="94" t="str">
        <f>IF(SPtemplate2!A2589="","",SPtemplate2!A2589)</f>
        <v/>
      </c>
      <c r="B2589" s="94" t="str">
        <f>IF(SPtemplate2!G2589="","",SPtemplate2!G2589)</f>
        <v/>
      </c>
      <c r="C2589" s="94" t="str">
        <f>IF(SPtemplate2!C2589="","",SPtemplate2!C2589)</f>
        <v/>
      </c>
      <c r="D2589" s="94" t="str">
        <f>IF(SPtemplate2!D2589="","", SPtemplate2!D2589)</f>
        <v/>
      </c>
      <c r="E2589" s="94" t="str">
        <f>IF(SPtemplate2!E2589="","",SPtemplate2!E2589)</f>
        <v/>
      </c>
      <c r="F2589" s="94" t="s">
        <v>114</v>
      </c>
      <c r="G2589" s="94" t="str">
        <f>IF(SPtemplate2!C2589="","",SPtemplate2!C2589)</f>
        <v/>
      </c>
    </row>
    <row r="2590" spans="1:7" x14ac:dyDescent="0.25">
      <c r="A2590" s="94" t="str">
        <f>IF(SPtemplate2!A2590="","",SPtemplate2!A2590)</f>
        <v/>
      </c>
      <c r="B2590" s="94" t="str">
        <f>IF(SPtemplate2!G2590="","",SPtemplate2!G2590)</f>
        <v/>
      </c>
      <c r="C2590" s="94" t="str">
        <f>IF(SPtemplate2!C2590="","",SPtemplate2!C2590)</f>
        <v/>
      </c>
      <c r="D2590" s="94" t="str">
        <f>IF(SPtemplate2!D2590="","", SPtemplate2!D2590)</f>
        <v/>
      </c>
      <c r="E2590" s="94" t="str">
        <f>IF(SPtemplate2!E2590="","",SPtemplate2!E2590)</f>
        <v/>
      </c>
      <c r="F2590" s="94" t="s">
        <v>114</v>
      </c>
      <c r="G2590" s="94" t="str">
        <f>IF(SPtemplate2!C2590="","",SPtemplate2!C2590)</f>
        <v/>
      </c>
    </row>
    <row r="2591" spans="1:7" x14ac:dyDescent="0.25">
      <c r="A2591" s="94" t="str">
        <f>IF(SPtemplate2!A2591="","",SPtemplate2!A2591)</f>
        <v/>
      </c>
      <c r="B2591" s="94" t="str">
        <f>IF(SPtemplate2!G2591="","",SPtemplate2!G2591)</f>
        <v/>
      </c>
      <c r="C2591" s="94" t="str">
        <f>IF(SPtemplate2!C2591="","",SPtemplate2!C2591)</f>
        <v/>
      </c>
      <c r="D2591" s="94" t="str">
        <f>IF(SPtemplate2!D2591="","", SPtemplate2!D2591)</f>
        <v/>
      </c>
      <c r="E2591" s="94" t="str">
        <f>IF(SPtemplate2!E2591="","",SPtemplate2!E2591)</f>
        <v/>
      </c>
      <c r="F2591" s="94" t="s">
        <v>114</v>
      </c>
      <c r="G2591" s="94" t="str">
        <f>IF(SPtemplate2!C2591="","",SPtemplate2!C2591)</f>
        <v/>
      </c>
    </row>
    <row r="2592" spans="1:7" x14ac:dyDescent="0.25">
      <c r="A2592" s="94" t="str">
        <f>IF(SPtemplate2!A2592="","",SPtemplate2!A2592)</f>
        <v/>
      </c>
      <c r="B2592" s="94" t="str">
        <f>IF(SPtemplate2!G2592="","",SPtemplate2!G2592)</f>
        <v/>
      </c>
      <c r="C2592" s="94" t="str">
        <f>IF(SPtemplate2!C2592="","",SPtemplate2!C2592)</f>
        <v/>
      </c>
      <c r="D2592" s="94" t="str">
        <f>IF(SPtemplate2!D2592="","", SPtemplate2!D2592)</f>
        <v/>
      </c>
      <c r="E2592" s="94" t="str">
        <f>IF(SPtemplate2!E2592="","",SPtemplate2!E2592)</f>
        <v/>
      </c>
      <c r="F2592" s="94" t="s">
        <v>114</v>
      </c>
      <c r="G2592" s="94" t="str">
        <f>IF(SPtemplate2!C2592="","",SPtemplate2!C2592)</f>
        <v/>
      </c>
    </row>
    <row r="2593" spans="1:7" x14ac:dyDescent="0.25">
      <c r="A2593" s="94" t="str">
        <f>IF(SPtemplate2!A2593="","",SPtemplate2!A2593)</f>
        <v/>
      </c>
      <c r="B2593" s="94" t="str">
        <f>IF(SPtemplate2!G2593="","",SPtemplate2!G2593)</f>
        <v/>
      </c>
      <c r="C2593" s="94" t="str">
        <f>IF(SPtemplate2!C2593="","",SPtemplate2!C2593)</f>
        <v/>
      </c>
      <c r="D2593" s="94" t="str">
        <f>IF(SPtemplate2!D2593="","", SPtemplate2!D2593)</f>
        <v/>
      </c>
      <c r="E2593" s="94" t="str">
        <f>IF(SPtemplate2!E2593="","",SPtemplate2!E2593)</f>
        <v/>
      </c>
      <c r="F2593" s="94" t="s">
        <v>114</v>
      </c>
      <c r="G2593" s="94" t="str">
        <f>IF(SPtemplate2!C2593="","",SPtemplate2!C2593)</f>
        <v/>
      </c>
    </row>
    <row r="2594" spans="1:7" x14ac:dyDescent="0.25">
      <c r="A2594" s="94" t="str">
        <f>IF(SPtemplate2!A2594="","",SPtemplate2!A2594)</f>
        <v/>
      </c>
      <c r="B2594" s="94" t="str">
        <f>IF(SPtemplate2!G2594="","",SPtemplate2!G2594)</f>
        <v/>
      </c>
      <c r="C2594" s="94" t="str">
        <f>IF(SPtemplate2!C2594="","",SPtemplate2!C2594)</f>
        <v/>
      </c>
      <c r="D2594" s="94" t="str">
        <f>IF(SPtemplate2!D2594="","", SPtemplate2!D2594)</f>
        <v/>
      </c>
      <c r="E2594" s="94" t="str">
        <f>IF(SPtemplate2!E2594="","",SPtemplate2!E2594)</f>
        <v/>
      </c>
      <c r="F2594" s="94" t="s">
        <v>114</v>
      </c>
      <c r="G2594" s="94" t="str">
        <f>IF(SPtemplate2!C2594="","",SPtemplate2!C2594)</f>
        <v/>
      </c>
    </row>
    <row r="2595" spans="1:7" x14ac:dyDescent="0.25">
      <c r="A2595" s="94" t="str">
        <f>IF(SPtemplate2!A2595="","",SPtemplate2!A2595)</f>
        <v/>
      </c>
      <c r="B2595" s="94" t="str">
        <f>IF(SPtemplate2!G2595="","",SPtemplate2!G2595)</f>
        <v/>
      </c>
      <c r="C2595" s="94" t="str">
        <f>IF(SPtemplate2!C2595="","",SPtemplate2!C2595)</f>
        <v/>
      </c>
      <c r="D2595" s="94" t="str">
        <f>IF(SPtemplate2!D2595="","", SPtemplate2!D2595)</f>
        <v/>
      </c>
      <c r="E2595" s="94" t="str">
        <f>IF(SPtemplate2!E2595="","",SPtemplate2!E2595)</f>
        <v/>
      </c>
      <c r="F2595" s="94" t="s">
        <v>114</v>
      </c>
      <c r="G2595" s="94" t="str">
        <f>IF(SPtemplate2!C2595="","",SPtemplate2!C2595)</f>
        <v/>
      </c>
    </row>
    <row r="2596" spans="1:7" x14ac:dyDescent="0.25">
      <c r="A2596" s="94" t="str">
        <f>IF(SPtemplate2!A2596="","",SPtemplate2!A2596)</f>
        <v/>
      </c>
      <c r="B2596" s="94" t="str">
        <f>IF(SPtemplate2!G2596="","",SPtemplate2!G2596)</f>
        <v/>
      </c>
      <c r="C2596" s="94" t="str">
        <f>IF(SPtemplate2!C2596="","",SPtemplate2!C2596)</f>
        <v/>
      </c>
      <c r="D2596" s="94" t="str">
        <f>IF(SPtemplate2!D2596="","", SPtemplate2!D2596)</f>
        <v/>
      </c>
      <c r="E2596" s="94" t="str">
        <f>IF(SPtemplate2!E2596="","",SPtemplate2!E2596)</f>
        <v/>
      </c>
      <c r="F2596" s="94" t="s">
        <v>114</v>
      </c>
      <c r="G2596" s="94" t="str">
        <f>IF(SPtemplate2!C2596="","",SPtemplate2!C2596)</f>
        <v/>
      </c>
    </row>
    <row r="2597" spans="1:7" x14ac:dyDescent="0.25">
      <c r="A2597" s="94" t="str">
        <f>IF(SPtemplate2!A2597="","",SPtemplate2!A2597)</f>
        <v/>
      </c>
      <c r="B2597" s="94" t="str">
        <f>IF(SPtemplate2!G2597="","",SPtemplate2!G2597)</f>
        <v/>
      </c>
      <c r="C2597" s="94" t="str">
        <f>IF(SPtemplate2!C2597="","",SPtemplate2!C2597)</f>
        <v/>
      </c>
      <c r="D2597" s="94" t="str">
        <f>IF(SPtemplate2!D2597="","", SPtemplate2!D2597)</f>
        <v/>
      </c>
      <c r="E2597" s="94" t="str">
        <f>IF(SPtemplate2!E2597="","",SPtemplate2!E2597)</f>
        <v/>
      </c>
      <c r="F2597" s="94" t="s">
        <v>114</v>
      </c>
      <c r="G2597" s="94" t="str">
        <f>IF(SPtemplate2!C2597="","",SPtemplate2!C2597)</f>
        <v/>
      </c>
    </row>
    <row r="2598" spans="1:7" x14ac:dyDescent="0.25">
      <c r="A2598" s="94" t="str">
        <f>IF(SPtemplate2!A2598="","",SPtemplate2!A2598)</f>
        <v/>
      </c>
      <c r="B2598" s="94" t="str">
        <f>IF(SPtemplate2!G2598="","",SPtemplate2!G2598)</f>
        <v/>
      </c>
      <c r="C2598" s="94" t="str">
        <f>IF(SPtemplate2!C2598="","",SPtemplate2!C2598)</f>
        <v/>
      </c>
      <c r="D2598" s="94" t="str">
        <f>IF(SPtemplate2!D2598="","", SPtemplate2!D2598)</f>
        <v/>
      </c>
      <c r="E2598" s="94" t="str">
        <f>IF(SPtemplate2!E2598="","",SPtemplate2!E2598)</f>
        <v/>
      </c>
      <c r="F2598" s="94" t="s">
        <v>114</v>
      </c>
      <c r="G2598" s="94" t="str">
        <f>IF(SPtemplate2!C2598="","",SPtemplate2!C2598)</f>
        <v/>
      </c>
    </row>
    <row r="2599" spans="1:7" x14ac:dyDescent="0.25">
      <c r="A2599" s="94" t="str">
        <f>IF(SPtemplate2!A2599="","",SPtemplate2!A2599)</f>
        <v/>
      </c>
      <c r="B2599" s="94" t="str">
        <f>IF(SPtemplate2!G2599="","",SPtemplate2!G2599)</f>
        <v/>
      </c>
      <c r="C2599" s="94" t="str">
        <f>IF(SPtemplate2!C2599="","",SPtemplate2!C2599)</f>
        <v/>
      </c>
      <c r="D2599" s="94" t="str">
        <f>IF(SPtemplate2!D2599="","", SPtemplate2!D2599)</f>
        <v/>
      </c>
      <c r="E2599" s="94" t="str">
        <f>IF(SPtemplate2!E2599="","",SPtemplate2!E2599)</f>
        <v/>
      </c>
      <c r="F2599" s="94" t="s">
        <v>114</v>
      </c>
      <c r="G2599" s="94" t="str">
        <f>IF(SPtemplate2!C2599="","",SPtemplate2!C2599)</f>
        <v/>
      </c>
    </row>
    <row r="2600" spans="1:7" x14ac:dyDescent="0.25">
      <c r="A2600" s="94" t="str">
        <f>IF(SPtemplate2!A2600="","",SPtemplate2!A2600)</f>
        <v/>
      </c>
      <c r="B2600" s="94" t="str">
        <f>IF(SPtemplate2!G2600="","",SPtemplate2!G2600)</f>
        <v/>
      </c>
      <c r="C2600" s="94" t="str">
        <f>IF(SPtemplate2!C2600="","",SPtemplate2!C2600)</f>
        <v/>
      </c>
      <c r="D2600" s="94" t="str">
        <f>IF(SPtemplate2!D2600="","", SPtemplate2!D2600)</f>
        <v/>
      </c>
      <c r="E2600" s="94" t="str">
        <f>IF(SPtemplate2!E2600="","",SPtemplate2!E2600)</f>
        <v/>
      </c>
      <c r="F2600" s="94" t="s">
        <v>114</v>
      </c>
      <c r="G2600" s="94" t="str">
        <f>IF(SPtemplate2!C2600="","",SPtemplate2!C2600)</f>
        <v/>
      </c>
    </row>
    <row r="2601" spans="1:7" x14ac:dyDescent="0.25">
      <c r="A2601" s="94" t="str">
        <f>IF(SPtemplate2!A2601="","",SPtemplate2!A2601)</f>
        <v/>
      </c>
      <c r="B2601" s="94" t="str">
        <f>IF(SPtemplate2!G2601="","",SPtemplate2!G2601)</f>
        <v/>
      </c>
      <c r="C2601" s="94" t="str">
        <f>IF(SPtemplate2!C2601="","",SPtemplate2!C2601)</f>
        <v/>
      </c>
      <c r="D2601" s="94" t="str">
        <f>IF(SPtemplate2!D2601="","", SPtemplate2!D2601)</f>
        <v/>
      </c>
      <c r="E2601" s="94" t="str">
        <f>IF(SPtemplate2!E2601="","",SPtemplate2!E2601)</f>
        <v/>
      </c>
      <c r="F2601" s="94" t="s">
        <v>114</v>
      </c>
      <c r="G2601" s="94" t="str">
        <f>IF(SPtemplate2!C2601="","",SPtemplate2!C2601)</f>
        <v/>
      </c>
    </row>
    <row r="2602" spans="1:7" x14ac:dyDescent="0.25">
      <c r="A2602" s="94" t="str">
        <f>IF(SPtemplate2!A2602="","",SPtemplate2!A2602)</f>
        <v/>
      </c>
      <c r="B2602" s="94" t="str">
        <f>IF(SPtemplate2!G2602="","",SPtemplate2!G2602)</f>
        <v/>
      </c>
      <c r="C2602" s="94" t="str">
        <f>IF(SPtemplate2!C2602="","",SPtemplate2!C2602)</f>
        <v/>
      </c>
      <c r="D2602" s="94" t="str">
        <f>IF(SPtemplate2!D2602="","", SPtemplate2!D2602)</f>
        <v/>
      </c>
      <c r="E2602" s="94" t="str">
        <f>IF(SPtemplate2!E2602="","",SPtemplate2!E2602)</f>
        <v/>
      </c>
      <c r="F2602" s="94" t="s">
        <v>114</v>
      </c>
      <c r="G2602" s="94" t="str">
        <f>IF(SPtemplate2!C2602="","",SPtemplate2!C2602)</f>
        <v/>
      </c>
    </row>
    <row r="2603" spans="1:7" x14ac:dyDescent="0.25">
      <c r="A2603" s="94" t="str">
        <f>IF(SPtemplate2!A2603="","",SPtemplate2!A2603)</f>
        <v/>
      </c>
      <c r="B2603" s="94" t="str">
        <f>IF(SPtemplate2!G2603="","",SPtemplate2!G2603)</f>
        <v/>
      </c>
      <c r="C2603" s="94" t="str">
        <f>IF(SPtemplate2!C2603="","",SPtemplate2!C2603)</f>
        <v/>
      </c>
      <c r="D2603" s="94" t="str">
        <f>IF(SPtemplate2!D2603="","", SPtemplate2!D2603)</f>
        <v/>
      </c>
      <c r="E2603" s="94" t="str">
        <f>IF(SPtemplate2!E2603="","",SPtemplate2!E2603)</f>
        <v/>
      </c>
      <c r="F2603" s="94" t="s">
        <v>114</v>
      </c>
      <c r="G2603" s="94" t="str">
        <f>IF(SPtemplate2!C2603="","",SPtemplate2!C2603)</f>
        <v/>
      </c>
    </row>
    <row r="2604" spans="1:7" x14ac:dyDescent="0.25">
      <c r="A2604" s="94" t="str">
        <f>IF(SPtemplate2!A2604="","",SPtemplate2!A2604)</f>
        <v/>
      </c>
      <c r="B2604" s="94" t="str">
        <f>IF(SPtemplate2!G2604="","",SPtemplate2!G2604)</f>
        <v/>
      </c>
      <c r="C2604" s="94" t="str">
        <f>IF(SPtemplate2!C2604="","",SPtemplate2!C2604)</f>
        <v/>
      </c>
      <c r="D2604" s="94" t="str">
        <f>IF(SPtemplate2!D2604="","", SPtemplate2!D2604)</f>
        <v/>
      </c>
      <c r="E2604" s="94" t="str">
        <f>IF(SPtemplate2!E2604="","",SPtemplate2!E2604)</f>
        <v/>
      </c>
      <c r="F2604" s="94" t="s">
        <v>114</v>
      </c>
      <c r="G2604" s="94" t="str">
        <f>IF(SPtemplate2!C2604="","",SPtemplate2!C2604)</f>
        <v/>
      </c>
    </row>
    <row r="2605" spans="1:7" x14ac:dyDescent="0.25">
      <c r="A2605" s="94" t="str">
        <f>IF(SPtemplate2!A2605="","",SPtemplate2!A2605)</f>
        <v/>
      </c>
      <c r="B2605" s="94" t="str">
        <f>IF(SPtemplate2!G2605="","",SPtemplate2!G2605)</f>
        <v/>
      </c>
      <c r="C2605" s="94" t="str">
        <f>IF(SPtemplate2!C2605="","",SPtemplate2!C2605)</f>
        <v/>
      </c>
      <c r="D2605" s="94" t="str">
        <f>IF(SPtemplate2!D2605="","", SPtemplate2!D2605)</f>
        <v/>
      </c>
      <c r="E2605" s="94" t="str">
        <f>IF(SPtemplate2!E2605="","",SPtemplate2!E2605)</f>
        <v/>
      </c>
      <c r="F2605" s="94" t="s">
        <v>114</v>
      </c>
      <c r="G2605" s="94" t="str">
        <f>IF(SPtemplate2!C2605="","",SPtemplate2!C2605)</f>
        <v/>
      </c>
    </row>
    <row r="2606" spans="1:7" x14ac:dyDescent="0.25">
      <c r="A2606" s="94" t="str">
        <f>IF(SPtemplate2!A2606="","",SPtemplate2!A2606)</f>
        <v/>
      </c>
      <c r="B2606" s="94" t="str">
        <f>IF(SPtemplate2!G2606="","",SPtemplate2!G2606)</f>
        <v/>
      </c>
      <c r="C2606" s="94" t="str">
        <f>IF(SPtemplate2!C2606="","",SPtemplate2!C2606)</f>
        <v/>
      </c>
      <c r="D2606" s="94" t="str">
        <f>IF(SPtemplate2!D2606="","", SPtemplate2!D2606)</f>
        <v/>
      </c>
      <c r="E2606" s="94" t="str">
        <f>IF(SPtemplate2!E2606="","",SPtemplate2!E2606)</f>
        <v/>
      </c>
      <c r="F2606" s="94" t="s">
        <v>114</v>
      </c>
      <c r="G2606" s="94" t="str">
        <f>IF(SPtemplate2!C2606="","",SPtemplate2!C2606)</f>
        <v/>
      </c>
    </row>
    <row r="2607" spans="1:7" x14ac:dyDescent="0.25">
      <c r="A2607" s="94" t="str">
        <f>IF(SPtemplate2!A2607="","",SPtemplate2!A2607)</f>
        <v/>
      </c>
      <c r="B2607" s="94" t="str">
        <f>IF(SPtemplate2!G2607="","",SPtemplate2!G2607)</f>
        <v/>
      </c>
      <c r="C2607" s="94" t="str">
        <f>IF(SPtemplate2!C2607="","",SPtemplate2!C2607)</f>
        <v/>
      </c>
      <c r="D2607" s="94" t="str">
        <f>IF(SPtemplate2!D2607="","", SPtemplate2!D2607)</f>
        <v/>
      </c>
      <c r="E2607" s="94" t="str">
        <f>IF(SPtemplate2!E2607="","",SPtemplate2!E2607)</f>
        <v/>
      </c>
      <c r="F2607" s="94" t="s">
        <v>114</v>
      </c>
      <c r="G2607" s="94" t="str">
        <f>IF(SPtemplate2!C2607="","",SPtemplate2!C2607)</f>
        <v/>
      </c>
    </row>
    <row r="2608" spans="1:7" x14ac:dyDescent="0.25">
      <c r="A2608" s="94" t="str">
        <f>IF(SPtemplate2!A2608="","",SPtemplate2!A2608)</f>
        <v/>
      </c>
      <c r="B2608" s="94" t="str">
        <f>IF(SPtemplate2!G2608="","",SPtemplate2!G2608)</f>
        <v/>
      </c>
      <c r="C2608" s="94" t="str">
        <f>IF(SPtemplate2!C2608="","",SPtemplate2!C2608)</f>
        <v/>
      </c>
      <c r="D2608" s="94" t="str">
        <f>IF(SPtemplate2!D2608="","", SPtemplate2!D2608)</f>
        <v/>
      </c>
      <c r="E2608" s="94" t="str">
        <f>IF(SPtemplate2!E2608="","",SPtemplate2!E2608)</f>
        <v/>
      </c>
      <c r="F2608" s="94" t="s">
        <v>114</v>
      </c>
      <c r="G2608" s="94" t="str">
        <f>IF(SPtemplate2!C2608="","",SPtemplate2!C2608)</f>
        <v/>
      </c>
    </row>
    <row r="2609" spans="1:7" x14ac:dyDescent="0.25">
      <c r="A2609" s="94" t="str">
        <f>IF(SPtemplate2!A2609="","",SPtemplate2!A2609)</f>
        <v/>
      </c>
      <c r="B2609" s="94" t="str">
        <f>IF(SPtemplate2!G2609="","",SPtemplate2!G2609)</f>
        <v/>
      </c>
      <c r="C2609" s="94" t="str">
        <f>IF(SPtemplate2!C2609="","",SPtemplate2!C2609)</f>
        <v/>
      </c>
      <c r="D2609" s="94" t="str">
        <f>IF(SPtemplate2!D2609="","", SPtemplate2!D2609)</f>
        <v/>
      </c>
      <c r="E2609" s="94" t="str">
        <f>IF(SPtemplate2!E2609="","",SPtemplate2!E2609)</f>
        <v/>
      </c>
      <c r="F2609" s="94" t="s">
        <v>114</v>
      </c>
      <c r="G2609" s="94" t="str">
        <f>IF(SPtemplate2!C2609="","",SPtemplate2!C2609)</f>
        <v/>
      </c>
    </row>
    <row r="2610" spans="1:7" x14ac:dyDescent="0.25">
      <c r="A2610" s="94" t="str">
        <f>IF(SPtemplate2!A2610="","",SPtemplate2!A2610)</f>
        <v/>
      </c>
      <c r="B2610" s="94" t="str">
        <f>IF(SPtemplate2!G2610="","",SPtemplate2!G2610)</f>
        <v/>
      </c>
      <c r="C2610" s="94" t="str">
        <f>IF(SPtemplate2!C2610="","",SPtemplate2!C2610)</f>
        <v/>
      </c>
      <c r="D2610" s="94" t="str">
        <f>IF(SPtemplate2!D2610="","", SPtemplate2!D2610)</f>
        <v/>
      </c>
      <c r="E2610" s="94" t="str">
        <f>IF(SPtemplate2!E2610="","",SPtemplate2!E2610)</f>
        <v/>
      </c>
      <c r="F2610" s="94" t="s">
        <v>114</v>
      </c>
      <c r="G2610" s="94" t="str">
        <f>IF(SPtemplate2!C2610="","",SPtemplate2!C2610)</f>
        <v/>
      </c>
    </row>
    <row r="2611" spans="1:7" x14ac:dyDescent="0.25">
      <c r="A2611" s="94" t="str">
        <f>IF(SPtemplate2!A2611="","",SPtemplate2!A2611)</f>
        <v/>
      </c>
      <c r="B2611" s="94" t="str">
        <f>IF(SPtemplate2!G2611="","",SPtemplate2!G2611)</f>
        <v/>
      </c>
      <c r="C2611" s="94" t="str">
        <f>IF(SPtemplate2!C2611="","",SPtemplate2!C2611)</f>
        <v/>
      </c>
      <c r="D2611" s="94" t="str">
        <f>IF(SPtemplate2!D2611="","", SPtemplate2!D2611)</f>
        <v/>
      </c>
      <c r="E2611" s="94" t="str">
        <f>IF(SPtemplate2!E2611="","",SPtemplate2!E2611)</f>
        <v/>
      </c>
      <c r="F2611" s="94" t="s">
        <v>114</v>
      </c>
      <c r="G2611" s="94" t="str">
        <f>IF(SPtemplate2!C2611="","",SPtemplate2!C2611)</f>
        <v/>
      </c>
    </row>
    <row r="2612" spans="1:7" x14ac:dyDescent="0.25">
      <c r="A2612" s="94" t="str">
        <f>IF(SPtemplate2!A2612="","",SPtemplate2!A2612)</f>
        <v/>
      </c>
      <c r="B2612" s="94" t="str">
        <f>IF(SPtemplate2!G2612="","",SPtemplate2!G2612)</f>
        <v/>
      </c>
      <c r="C2612" s="94" t="str">
        <f>IF(SPtemplate2!C2612="","",SPtemplate2!C2612)</f>
        <v/>
      </c>
      <c r="D2612" s="94" t="str">
        <f>IF(SPtemplate2!D2612="","", SPtemplate2!D2612)</f>
        <v/>
      </c>
      <c r="E2612" s="94" t="str">
        <f>IF(SPtemplate2!E2612="","",SPtemplate2!E2612)</f>
        <v/>
      </c>
      <c r="F2612" s="94" t="s">
        <v>114</v>
      </c>
      <c r="G2612" s="94" t="str">
        <f>IF(SPtemplate2!C2612="","",SPtemplate2!C2612)</f>
        <v/>
      </c>
    </row>
    <row r="2613" spans="1:7" x14ac:dyDescent="0.25">
      <c r="A2613" s="94" t="str">
        <f>IF(SPtemplate2!A2613="","",SPtemplate2!A2613)</f>
        <v/>
      </c>
      <c r="B2613" s="94" t="str">
        <f>IF(SPtemplate2!G2613="","",SPtemplate2!G2613)</f>
        <v/>
      </c>
      <c r="C2613" s="94" t="str">
        <f>IF(SPtemplate2!C2613="","",SPtemplate2!C2613)</f>
        <v/>
      </c>
      <c r="D2613" s="94" t="str">
        <f>IF(SPtemplate2!D2613="","", SPtemplate2!D2613)</f>
        <v/>
      </c>
      <c r="E2613" s="94" t="str">
        <f>IF(SPtemplate2!E2613="","",SPtemplate2!E2613)</f>
        <v/>
      </c>
      <c r="F2613" s="94" t="s">
        <v>114</v>
      </c>
      <c r="G2613" s="94" t="str">
        <f>IF(SPtemplate2!C2613="","",SPtemplate2!C2613)</f>
        <v/>
      </c>
    </row>
    <row r="2614" spans="1:7" x14ac:dyDescent="0.25">
      <c r="A2614" s="94" t="str">
        <f>IF(SPtemplate2!A2614="","",SPtemplate2!A2614)</f>
        <v/>
      </c>
      <c r="B2614" s="94" t="str">
        <f>IF(SPtemplate2!G2614="","",SPtemplate2!G2614)</f>
        <v/>
      </c>
      <c r="C2614" s="94" t="str">
        <f>IF(SPtemplate2!C2614="","",SPtemplate2!C2614)</f>
        <v/>
      </c>
      <c r="D2614" s="94" t="str">
        <f>IF(SPtemplate2!D2614="","", SPtemplate2!D2614)</f>
        <v/>
      </c>
      <c r="E2614" s="94" t="str">
        <f>IF(SPtemplate2!E2614="","",SPtemplate2!E2614)</f>
        <v/>
      </c>
      <c r="F2614" s="94" t="s">
        <v>114</v>
      </c>
      <c r="G2614" s="94" t="str">
        <f>IF(SPtemplate2!C2614="","",SPtemplate2!C2614)</f>
        <v/>
      </c>
    </row>
    <row r="2615" spans="1:7" x14ac:dyDescent="0.25">
      <c r="A2615" s="94" t="str">
        <f>IF(SPtemplate2!A2615="","",SPtemplate2!A2615)</f>
        <v/>
      </c>
      <c r="B2615" s="94" t="str">
        <f>IF(SPtemplate2!G2615="","",SPtemplate2!G2615)</f>
        <v/>
      </c>
      <c r="C2615" s="94" t="str">
        <f>IF(SPtemplate2!C2615="","",SPtemplate2!C2615)</f>
        <v/>
      </c>
      <c r="D2615" s="94" t="str">
        <f>IF(SPtemplate2!D2615="","", SPtemplate2!D2615)</f>
        <v/>
      </c>
      <c r="E2615" s="94" t="str">
        <f>IF(SPtemplate2!E2615="","",SPtemplate2!E2615)</f>
        <v/>
      </c>
      <c r="F2615" s="94" t="s">
        <v>114</v>
      </c>
      <c r="G2615" s="94" t="str">
        <f>IF(SPtemplate2!C2615="","",SPtemplate2!C2615)</f>
        <v/>
      </c>
    </row>
    <row r="2616" spans="1:7" x14ac:dyDescent="0.25">
      <c r="A2616" s="94" t="str">
        <f>IF(SPtemplate2!A2616="","",SPtemplate2!A2616)</f>
        <v/>
      </c>
      <c r="B2616" s="94" t="str">
        <f>IF(SPtemplate2!G2616="","",SPtemplate2!G2616)</f>
        <v/>
      </c>
      <c r="C2616" s="94" t="str">
        <f>IF(SPtemplate2!C2616="","",SPtemplate2!C2616)</f>
        <v/>
      </c>
      <c r="D2616" s="94" t="str">
        <f>IF(SPtemplate2!D2616="","", SPtemplate2!D2616)</f>
        <v/>
      </c>
      <c r="E2616" s="94" t="str">
        <f>IF(SPtemplate2!E2616="","",SPtemplate2!E2616)</f>
        <v/>
      </c>
      <c r="F2616" s="94" t="s">
        <v>114</v>
      </c>
      <c r="G2616" s="94" t="str">
        <f>IF(SPtemplate2!C2616="","",SPtemplate2!C2616)</f>
        <v/>
      </c>
    </row>
    <row r="2617" spans="1:7" x14ac:dyDescent="0.25">
      <c r="A2617" s="94" t="str">
        <f>IF(SPtemplate2!A2617="","",SPtemplate2!A2617)</f>
        <v/>
      </c>
      <c r="B2617" s="94" t="str">
        <f>IF(SPtemplate2!G2617="","",SPtemplate2!G2617)</f>
        <v/>
      </c>
      <c r="C2617" s="94" t="str">
        <f>IF(SPtemplate2!C2617="","",SPtemplate2!C2617)</f>
        <v/>
      </c>
      <c r="D2617" s="94" t="str">
        <f>IF(SPtemplate2!D2617="","", SPtemplate2!D2617)</f>
        <v/>
      </c>
      <c r="E2617" s="94" t="str">
        <f>IF(SPtemplate2!E2617="","",SPtemplate2!E2617)</f>
        <v/>
      </c>
      <c r="F2617" s="94" t="s">
        <v>114</v>
      </c>
      <c r="G2617" s="94" t="str">
        <f>IF(SPtemplate2!C2617="","",SPtemplate2!C2617)</f>
        <v/>
      </c>
    </row>
    <row r="2618" spans="1:7" x14ac:dyDescent="0.25">
      <c r="A2618" s="94" t="str">
        <f>IF(SPtemplate2!A2618="","",SPtemplate2!A2618)</f>
        <v/>
      </c>
      <c r="B2618" s="94" t="str">
        <f>IF(SPtemplate2!G2618="","",SPtemplate2!G2618)</f>
        <v/>
      </c>
      <c r="C2618" s="94" t="str">
        <f>IF(SPtemplate2!C2618="","",SPtemplate2!C2618)</f>
        <v/>
      </c>
      <c r="D2618" s="94" t="str">
        <f>IF(SPtemplate2!D2618="","", SPtemplate2!D2618)</f>
        <v/>
      </c>
      <c r="E2618" s="94" t="str">
        <f>IF(SPtemplate2!E2618="","",SPtemplate2!E2618)</f>
        <v/>
      </c>
      <c r="F2618" s="94" t="s">
        <v>114</v>
      </c>
      <c r="G2618" s="94" t="str">
        <f>IF(SPtemplate2!C2618="","",SPtemplate2!C2618)</f>
        <v/>
      </c>
    </row>
    <row r="2619" spans="1:7" x14ac:dyDescent="0.25">
      <c r="A2619" s="94" t="str">
        <f>IF(SPtemplate2!A2619="","",SPtemplate2!A2619)</f>
        <v/>
      </c>
      <c r="B2619" s="94" t="str">
        <f>IF(SPtemplate2!G2619="","",SPtemplate2!G2619)</f>
        <v/>
      </c>
      <c r="C2619" s="94" t="str">
        <f>IF(SPtemplate2!C2619="","",SPtemplate2!C2619)</f>
        <v/>
      </c>
      <c r="D2619" s="94" t="str">
        <f>IF(SPtemplate2!D2619="","", SPtemplate2!D2619)</f>
        <v/>
      </c>
      <c r="E2619" s="94" t="str">
        <f>IF(SPtemplate2!E2619="","",SPtemplate2!E2619)</f>
        <v/>
      </c>
      <c r="F2619" s="94" t="s">
        <v>114</v>
      </c>
      <c r="G2619" s="94" t="str">
        <f>IF(SPtemplate2!C2619="","",SPtemplate2!C2619)</f>
        <v/>
      </c>
    </row>
    <row r="2620" spans="1:7" x14ac:dyDescent="0.25">
      <c r="A2620" s="94" t="str">
        <f>IF(SPtemplate2!A2620="","",SPtemplate2!A2620)</f>
        <v/>
      </c>
      <c r="B2620" s="94" t="str">
        <f>IF(SPtemplate2!G2620="","",SPtemplate2!G2620)</f>
        <v/>
      </c>
      <c r="C2620" s="94" t="str">
        <f>IF(SPtemplate2!C2620="","",SPtemplate2!C2620)</f>
        <v/>
      </c>
      <c r="D2620" s="94" t="str">
        <f>IF(SPtemplate2!D2620="","", SPtemplate2!D2620)</f>
        <v/>
      </c>
      <c r="E2620" s="94" t="str">
        <f>IF(SPtemplate2!E2620="","",SPtemplate2!E2620)</f>
        <v/>
      </c>
      <c r="F2620" s="94" t="s">
        <v>114</v>
      </c>
      <c r="G2620" s="94" t="str">
        <f>IF(SPtemplate2!C2620="","",SPtemplate2!C2620)</f>
        <v/>
      </c>
    </row>
    <row r="2621" spans="1:7" x14ac:dyDescent="0.25">
      <c r="A2621" s="94" t="str">
        <f>IF(SPtemplate2!A2621="","",SPtemplate2!A2621)</f>
        <v/>
      </c>
      <c r="B2621" s="94" t="str">
        <f>IF(SPtemplate2!G2621="","",SPtemplate2!G2621)</f>
        <v/>
      </c>
      <c r="C2621" s="94" t="str">
        <f>IF(SPtemplate2!C2621="","",SPtemplate2!C2621)</f>
        <v/>
      </c>
      <c r="D2621" s="94" t="str">
        <f>IF(SPtemplate2!D2621="","", SPtemplate2!D2621)</f>
        <v/>
      </c>
      <c r="E2621" s="94" t="str">
        <f>IF(SPtemplate2!E2621="","",SPtemplate2!E2621)</f>
        <v/>
      </c>
      <c r="F2621" s="94" t="s">
        <v>114</v>
      </c>
      <c r="G2621" s="94" t="str">
        <f>IF(SPtemplate2!C2621="","",SPtemplate2!C2621)</f>
        <v/>
      </c>
    </row>
    <row r="2622" spans="1:7" x14ac:dyDescent="0.25">
      <c r="A2622" s="94" t="str">
        <f>IF(SPtemplate2!A2622="","",SPtemplate2!A2622)</f>
        <v/>
      </c>
      <c r="B2622" s="94" t="str">
        <f>IF(SPtemplate2!G2622="","",SPtemplate2!G2622)</f>
        <v/>
      </c>
      <c r="C2622" s="94" t="str">
        <f>IF(SPtemplate2!C2622="","",SPtemplate2!C2622)</f>
        <v/>
      </c>
      <c r="D2622" s="94" t="str">
        <f>IF(SPtemplate2!D2622="","", SPtemplate2!D2622)</f>
        <v/>
      </c>
      <c r="E2622" s="94" t="str">
        <f>IF(SPtemplate2!E2622="","",SPtemplate2!E2622)</f>
        <v/>
      </c>
      <c r="F2622" s="94" t="s">
        <v>114</v>
      </c>
      <c r="G2622" s="94" t="str">
        <f>IF(SPtemplate2!C2622="","",SPtemplate2!C2622)</f>
        <v/>
      </c>
    </row>
    <row r="2623" spans="1:7" x14ac:dyDescent="0.25">
      <c r="A2623" s="94" t="str">
        <f>IF(SPtemplate2!A2623="","",SPtemplate2!A2623)</f>
        <v/>
      </c>
      <c r="B2623" s="94" t="str">
        <f>IF(SPtemplate2!G2623="","",SPtemplate2!G2623)</f>
        <v/>
      </c>
      <c r="C2623" s="94" t="str">
        <f>IF(SPtemplate2!C2623="","",SPtemplate2!C2623)</f>
        <v/>
      </c>
      <c r="D2623" s="94" t="str">
        <f>IF(SPtemplate2!D2623="","", SPtemplate2!D2623)</f>
        <v/>
      </c>
      <c r="E2623" s="94" t="str">
        <f>IF(SPtemplate2!E2623="","",SPtemplate2!E2623)</f>
        <v/>
      </c>
      <c r="F2623" s="94" t="s">
        <v>114</v>
      </c>
      <c r="G2623" s="94" t="str">
        <f>IF(SPtemplate2!C2623="","",SPtemplate2!C2623)</f>
        <v/>
      </c>
    </row>
    <row r="2624" spans="1:7" x14ac:dyDescent="0.25">
      <c r="A2624" s="94" t="str">
        <f>IF(SPtemplate2!A2624="","",SPtemplate2!A2624)</f>
        <v/>
      </c>
      <c r="B2624" s="94" t="str">
        <f>IF(SPtemplate2!G2624="","",SPtemplate2!G2624)</f>
        <v/>
      </c>
      <c r="C2624" s="94" t="str">
        <f>IF(SPtemplate2!C2624="","",SPtemplate2!C2624)</f>
        <v/>
      </c>
      <c r="D2624" s="94" t="str">
        <f>IF(SPtemplate2!D2624="","", SPtemplate2!D2624)</f>
        <v/>
      </c>
      <c r="E2624" s="94" t="str">
        <f>IF(SPtemplate2!E2624="","",SPtemplate2!E2624)</f>
        <v/>
      </c>
      <c r="F2624" s="94" t="s">
        <v>114</v>
      </c>
      <c r="G2624" s="94" t="str">
        <f>IF(SPtemplate2!C2624="","",SPtemplate2!C2624)</f>
        <v/>
      </c>
    </row>
    <row r="2625" spans="1:7" x14ac:dyDescent="0.25">
      <c r="A2625" s="94" t="str">
        <f>IF(SPtemplate2!A2625="","",SPtemplate2!A2625)</f>
        <v/>
      </c>
      <c r="B2625" s="94" t="str">
        <f>IF(SPtemplate2!G2625="","",SPtemplate2!G2625)</f>
        <v/>
      </c>
      <c r="C2625" s="94" t="str">
        <f>IF(SPtemplate2!C2625="","",SPtemplate2!C2625)</f>
        <v/>
      </c>
      <c r="D2625" s="94" t="str">
        <f>IF(SPtemplate2!D2625="","", SPtemplate2!D2625)</f>
        <v/>
      </c>
      <c r="E2625" s="94" t="str">
        <f>IF(SPtemplate2!E2625="","",SPtemplate2!E2625)</f>
        <v/>
      </c>
      <c r="F2625" s="94" t="s">
        <v>114</v>
      </c>
      <c r="G2625" s="94" t="str">
        <f>IF(SPtemplate2!C2625="","",SPtemplate2!C2625)</f>
        <v/>
      </c>
    </row>
    <row r="2626" spans="1:7" x14ac:dyDescent="0.25">
      <c r="A2626" s="94" t="str">
        <f>IF(SPtemplate2!A2626="","",SPtemplate2!A2626)</f>
        <v/>
      </c>
      <c r="B2626" s="94" t="str">
        <f>IF(SPtemplate2!G2626="","",SPtemplate2!G2626)</f>
        <v/>
      </c>
      <c r="C2626" s="94" t="str">
        <f>IF(SPtemplate2!C2626="","",SPtemplate2!C2626)</f>
        <v/>
      </c>
      <c r="D2626" s="94" t="str">
        <f>IF(SPtemplate2!D2626="","", SPtemplate2!D2626)</f>
        <v/>
      </c>
      <c r="E2626" s="94" t="str">
        <f>IF(SPtemplate2!E2626="","",SPtemplate2!E2626)</f>
        <v/>
      </c>
      <c r="F2626" s="94" t="s">
        <v>114</v>
      </c>
      <c r="G2626" s="94" t="str">
        <f>IF(SPtemplate2!C2626="","",SPtemplate2!C2626)</f>
        <v/>
      </c>
    </row>
    <row r="2627" spans="1:7" x14ac:dyDescent="0.25">
      <c r="A2627" s="94" t="str">
        <f>IF(SPtemplate2!A2627="","",SPtemplate2!A2627)</f>
        <v/>
      </c>
      <c r="B2627" s="94" t="str">
        <f>IF(SPtemplate2!G2627="","",SPtemplate2!G2627)</f>
        <v/>
      </c>
      <c r="C2627" s="94" t="str">
        <f>IF(SPtemplate2!C2627="","",SPtemplate2!C2627)</f>
        <v/>
      </c>
      <c r="D2627" s="94" t="str">
        <f>IF(SPtemplate2!D2627="","", SPtemplate2!D2627)</f>
        <v/>
      </c>
      <c r="E2627" s="94" t="str">
        <f>IF(SPtemplate2!E2627="","",SPtemplate2!E2627)</f>
        <v/>
      </c>
      <c r="F2627" s="94" t="s">
        <v>114</v>
      </c>
      <c r="G2627" s="94" t="str">
        <f>IF(SPtemplate2!C2627="","",SPtemplate2!C2627)</f>
        <v/>
      </c>
    </row>
    <row r="2628" spans="1:7" x14ac:dyDescent="0.25">
      <c r="A2628" s="94" t="str">
        <f>IF(SPtemplate2!A2628="","",SPtemplate2!A2628)</f>
        <v/>
      </c>
      <c r="B2628" s="94" t="str">
        <f>IF(SPtemplate2!G2628="","",SPtemplate2!G2628)</f>
        <v/>
      </c>
      <c r="C2628" s="94" t="str">
        <f>IF(SPtemplate2!C2628="","",SPtemplate2!C2628)</f>
        <v/>
      </c>
      <c r="D2628" s="94" t="str">
        <f>IF(SPtemplate2!D2628="","", SPtemplate2!D2628)</f>
        <v/>
      </c>
      <c r="E2628" s="94" t="str">
        <f>IF(SPtemplate2!E2628="","",SPtemplate2!E2628)</f>
        <v/>
      </c>
      <c r="F2628" s="94" t="s">
        <v>114</v>
      </c>
      <c r="G2628" s="94" t="str">
        <f>IF(SPtemplate2!C2628="","",SPtemplate2!C2628)</f>
        <v/>
      </c>
    </row>
    <row r="2629" spans="1:7" x14ac:dyDescent="0.25">
      <c r="A2629" s="94" t="str">
        <f>IF(SPtemplate2!A2629="","",SPtemplate2!A2629)</f>
        <v/>
      </c>
      <c r="B2629" s="94" t="str">
        <f>IF(SPtemplate2!G2629="","",SPtemplate2!G2629)</f>
        <v/>
      </c>
      <c r="C2629" s="94" t="str">
        <f>IF(SPtemplate2!C2629="","",SPtemplate2!C2629)</f>
        <v/>
      </c>
      <c r="D2629" s="94" t="str">
        <f>IF(SPtemplate2!D2629="","", SPtemplate2!D2629)</f>
        <v/>
      </c>
      <c r="E2629" s="94" t="str">
        <f>IF(SPtemplate2!E2629="","",SPtemplate2!E2629)</f>
        <v/>
      </c>
      <c r="F2629" s="94" t="s">
        <v>114</v>
      </c>
      <c r="G2629" s="94" t="str">
        <f>IF(SPtemplate2!C2629="","",SPtemplate2!C2629)</f>
        <v/>
      </c>
    </row>
    <row r="2630" spans="1:7" x14ac:dyDescent="0.25">
      <c r="A2630" s="94" t="str">
        <f>IF(SPtemplate2!A2630="","",SPtemplate2!A2630)</f>
        <v/>
      </c>
      <c r="B2630" s="94" t="str">
        <f>IF(SPtemplate2!G2630="","",SPtemplate2!G2630)</f>
        <v/>
      </c>
      <c r="C2630" s="94" t="str">
        <f>IF(SPtemplate2!C2630="","",SPtemplate2!C2630)</f>
        <v/>
      </c>
      <c r="D2630" s="94" t="str">
        <f>IF(SPtemplate2!D2630="","", SPtemplate2!D2630)</f>
        <v/>
      </c>
      <c r="E2630" s="94" t="str">
        <f>IF(SPtemplate2!E2630="","",SPtemplate2!E2630)</f>
        <v/>
      </c>
      <c r="F2630" s="94" t="s">
        <v>114</v>
      </c>
      <c r="G2630" s="94" t="str">
        <f>IF(SPtemplate2!C2630="","",SPtemplate2!C2630)</f>
        <v/>
      </c>
    </row>
    <row r="2631" spans="1:7" x14ac:dyDescent="0.25">
      <c r="A2631" s="94" t="str">
        <f>IF(SPtemplate2!A2631="","",SPtemplate2!A2631)</f>
        <v/>
      </c>
      <c r="B2631" s="94" t="str">
        <f>IF(SPtemplate2!G2631="","",SPtemplate2!G2631)</f>
        <v/>
      </c>
      <c r="C2631" s="94" t="str">
        <f>IF(SPtemplate2!C2631="","",SPtemplate2!C2631)</f>
        <v/>
      </c>
      <c r="D2631" s="94" t="str">
        <f>IF(SPtemplate2!D2631="","", SPtemplate2!D2631)</f>
        <v/>
      </c>
      <c r="E2631" s="94" t="str">
        <f>IF(SPtemplate2!E2631="","",SPtemplate2!E2631)</f>
        <v/>
      </c>
      <c r="F2631" s="94" t="s">
        <v>114</v>
      </c>
      <c r="G2631" s="94" t="str">
        <f>IF(SPtemplate2!C2631="","",SPtemplate2!C2631)</f>
        <v/>
      </c>
    </row>
    <row r="2632" spans="1:7" x14ac:dyDescent="0.25">
      <c r="A2632" s="94" t="str">
        <f>IF(SPtemplate2!A2632="","",SPtemplate2!A2632)</f>
        <v/>
      </c>
      <c r="B2632" s="94" t="str">
        <f>IF(SPtemplate2!G2632="","",SPtemplate2!G2632)</f>
        <v/>
      </c>
      <c r="C2632" s="94" t="str">
        <f>IF(SPtemplate2!C2632="","",SPtemplate2!C2632)</f>
        <v/>
      </c>
      <c r="D2632" s="94" t="str">
        <f>IF(SPtemplate2!D2632="","", SPtemplate2!D2632)</f>
        <v/>
      </c>
      <c r="E2632" s="94" t="str">
        <f>IF(SPtemplate2!E2632="","",SPtemplate2!E2632)</f>
        <v/>
      </c>
      <c r="F2632" s="94" t="s">
        <v>114</v>
      </c>
      <c r="G2632" s="94" t="str">
        <f>IF(SPtemplate2!C2632="","",SPtemplate2!C2632)</f>
        <v/>
      </c>
    </row>
    <row r="2633" spans="1:7" x14ac:dyDescent="0.25">
      <c r="A2633" s="94" t="str">
        <f>IF(SPtemplate2!A2633="","",SPtemplate2!A2633)</f>
        <v/>
      </c>
      <c r="B2633" s="94" t="str">
        <f>IF(SPtemplate2!G2633="","",SPtemplate2!G2633)</f>
        <v/>
      </c>
      <c r="C2633" s="94" t="str">
        <f>IF(SPtemplate2!C2633="","",SPtemplate2!C2633)</f>
        <v/>
      </c>
      <c r="D2633" s="94" t="str">
        <f>IF(SPtemplate2!D2633="","", SPtemplate2!D2633)</f>
        <v/>
      </c>
      <c r="E2633" s="94" t="str">
        <f>IF(SPtemplate2!E2633="","",SPtemplate2!E2633)</f>
        <v/>
      </c>
      <c r="F2633" s="94" t="s">
        <v>114</v>
      </c>
      <c r="G2633" s="94" t="str">
        <f>IF(SPtemplate2!C2633="","",SPtemplate2!C2633)</f>
        <v/>
      </c>
    </row>
    <row r="2634" spans="1:7" x14ac:dyDescent="0.25">
      <c r="A2634" s="94" t="str">
        <f>IF(SPtemplate2!A2634="","",SPtemplate2!A2634)</f>
        <v/>
      </c>
      <c r="B2634" s="94" t="str">
        <f>IF(SPtemplate2!G2634="","",SPtemplate2!G2634)</f>
        <v/>
      </c>
      <c r="C2634" s="94" t="str">
        <f>IF(SPtemplate2!C2634="","",SPtemplate2!C2634)</f>
        <v/>
      </c>
      <c r="D2634" s="94" t="str">
        <f>IF(SPtemplate2!D2634="","", SPtemplate2!D2634)</f>
        <v/>
      </c>
      <c r="E2634" s="94" t="str">
        <f>IF(SPtemplate2!E2634="","",SPtemplate2!E2634)</f>
        <v/>
      </c>
      <c r="F2634" s="94" t="s">
        <v>114</v>
      </c>
      <c r="G2634" s="94" t="str">
        <f>IF(SPtemplate2!C2634="","",SPtemplate2!C2634)</f>
        <v/>
      </c>
    </row>
    <row r="2635" spans="1:7" x14ac:dyDescent="0.25">
      <c r="A2635" s="94" t="str">
        <f>IF(SPtemplate2!A2635="","",SPtemplate2!A2635)</f>
        <v/>
      </c>
      <c r="B2635" s="94" t="str">
        <f>IF(SPtemplate2!G2635="","",SPtemplate2!G2635)</f>
        <v/>
      </c>
      <c r="C2635" s="94" t="str">
        <f>IF(SPtemplate2!C2635="","",SPtemplate2!C2635)</f>
        <v/>
      </c>
      <c r="D2635" s="94" t="str">
        <f>IF(SPtemplate2!D2635="","", SPtemplate2!D2635)</f>
        <v/>
      </c>
      <c r="E2635" s="94" t="str">
        <f>IF(SPtemplate2!E2635="","",SPtemplate2!E2635)</f>
        <v/>
      </c>
      <c r="F2635" s="94" t="s">
        <v>114</v>
      </c>
      <c r="G2635" s="94" t="str">
        <f>IF(SPtemplate2!C2635="","",SPtemplate2!C2635)</f>
        <v/>
      </c>
    </row>
    <row r="2636" spans="1:7" x14ac:dyDescent="0.25">
      <c r="A2636" s="94" t="str">
        <f>IF(SPtemplate2!A2636="","",SPtemplate2!A2636)</f>
        <v/>
      </c>
      <c r="B2636" s="94" t="str">
        <f>IF(SPtemplate2!G2636="","",SPtemplate2!G2636)</f>
        <v/>
      </c>
      <c r="C2636" s="94" t="str">
        <f>IF(SPtemplate2!C2636="","",SPtemplate2!C2636)</f>
        <v/>
      </c>
      <c r="D2636" s="94" t="str">
        <f>IF(SPtemplate2!D2636="","", SPtemplate2!D2636)</f>
        <v/>
      </c>
      <c r="E2636" s="94" t="str">
        <f>IF(SPtemplate2!E2636="","",SPtemplate2!E2636)</f>
        <v/>
      </c>
      <c r="F2636" s="94" t="s">
        <v>114</v>
      </c>
      <c r="G2636" s="94" t="str">
        <f>IF(SPtemplate2!C2636="","",SPtemplate2!C2636)</f>
        <v/>
      </c>
    </row>
    <row r="2637" spans="1:7" x14ac:dyDescent="0.25">
      <c r="A2637" s="94" t="str">
        <f>IF(SPtemplate2!A2637="","",SPtemplate2!A2637)</f>
        <v/>
      </c>
      <c r="B2637" s="94" t="str">
        <f>IF(SPtemplate2!G2637="","",SPtemplate2!G2637)</f>
        <v/>
      </c>
      <c r="C2637" s="94" t="str">
        <f>IF(SPtemplate2!C2637="","",SPtemplate2!C2637)</f>
        <v/>
      </c>
      <c r="D2637" s="94" t="str">
        <f>IF(SPtemplate2!D2637="","", SPtemplate2!D2637)</f>
        <v/>
      </c>
      <c r="E2637" s="94" t="str">
        <f>IF(SPtemplate2!E2637="","",SPtemplate2!E2637)</f>
        <v/>
      </c>
      <c r="F2637" s="94" t="s">
        <v>114</v>
      </c>
      <c r="G2637" s="94" t="str">
        <f>IF(SPtemplate2!C2637="","",SPtemplate2!C2637)</f>
        <v/>
      </c>
    </row>
    <row r="2638" spans="1:7" x14ac:dyDescent="0.25">
      <c r="A2638" s="94" t="str">
        <f>IF(SPtemplate2!A2638="","",SPtemplate2!A2638)</f>
        <v/>
      </c>
      <c r="B2638" s="94" t="str">
        <f>IF(SPtemplate2!G2638="","",SPtemplate2!G2638)</f>
        <v/>
      </c>
      <c r="C2638" s="94" t="str">
        <f>IF(SPtemplate2!C2638="","",SPtemplate2!C2638)</f>
        <v/>
      </c>
      <c r="D2638" s="94" t="str">
        <f>IF(SPtemplate2!D2638="","", SPtemplate2!D2638)</f>
        <v/>
      </c>
      <c r="E2638" s="94" t="str">
        <f>IF(SPtemplate2!E2638="","",SPtemplate2!E2638)</f>
        <v/>
      </c>
      <c r="F2638" s="94" t="s">
        <v>114</v>
      </c>
      <c r="G2638" s="94" t="str">
        <f>IF(SPtemplate2!C2638="","",SPtemplate2!C2638)</f>
        <v/>
      </c>
    </row>
    <row r="2639" spans="1:7" x14ac:dyDescent="0.25">
      <c r="A2639" s="94" t="str">
        <f>IF(SPtemplate2!A2639="","",SPtemplate2!A2639)</f>
        <v/>
      </c>
      <c r="B2639" s="94" t="str">
        <f>IF(SPtemplate2!G2639="","",SPtemplate2!G2639)</f>
        <v/>
      </c>
      <c r="C2639" s="94" t="str">
        <f>IF(SPtemplate2!C2639="","",SPtemplate2!C2639)</f>
        <v/>
      </c>
      <c r="D2639" s="94" t="str">
        <f>IF(SPtemplate2!D2639="","", SPtemplate2!D2639)</f>
        <v/>
      </c>
      <c r="E2639" s="94" t="str">
        <f>IF(SPtemplate2!E2639="","",SPtemplate2!E2639)</f>
        <v/>
      </c>
      <c r="F2639" s="94" t="s">
        <v>114</v>
      </c>
      <c r="G2639" s="94" t="str">
        <f>IF(SPtemplate2!C2639="","",SPtemplate2!C2639)</f>
        <v/>
      </c>
    </row>
    <row r="2640" spans="1:7" x14ac:dyDescent="0.25">
      <c r="A2640" s="94" t="str">
        <f>IF(SPtemplate2!A2640="","",SPtemplate2!A2640)</f>
        <v/>
      </c>
      <c r="B2640" s="94" t="str">
        <f>IF(SPtemplate2!G2640="","",SPtemplate2!G2640)</f>
        <v/>
      </c>
      <c r="C2640" s="94" t="str">
        <f>IF(SPtemplate2!C2640="","",SPtemplate2!C2640)</f>
        <v/>
      </c>
      <c r="D2640" s="94" t="str">
        <f>IF(SPtemplate2!D2640="","", SPtemplate2!D2640)</f>
        <v/>
      </c>
      <c r="E2640" s="94" t="str">
        <f>IF(SPtemplate2!E2640="","",SPtemplate2!E2640)</f>
        <v/>
      </c>
      <c r="F2640" s="94" t="s">
        <v>114</v>
      </c>
      <c r="G2640" s="94" t="str">
        <f>IF(SPtemplate2!C2640="","",SPtemplate2!C2640)</f>
        <v/>
      </c>
    </row>
    <row r="2641" spans="1:7" x14ac:dyDescent="0.25">
      <c r="A2641" s="94" t="str">
        <f>IF(SPtemplate2!A2641="","",SPtemplate2!A2641)</f>
        <v/>
      </c>
      <c r="B2641" s="94" t="str">
        <f>IF(SPtemplate2!G2641="","",SPtemplate2!G2641)</f>
        <v/>
      </c>
      <c r="C2641" s="94" t="str">
        <f>IF(SPtemplate2!C2641="","",SPtemplate2!C2641)</f>
        <v/>
      </c>
      <c r="D2641" s="94" t="str">
        <f>IF(SPtemplate2!D2641="","", SPtemplate2!D2641)</f>
        <v/>
      </c>
      <c r="E2641" s="94" t="str">
        <f>IF(SPtemplate2!E2641="","",SPtemplate2!E2641)</f>
        <v/>
      </c>
      <c r="F2641" s="94" t="s">
        <v>114</v>
      </c>
      <c r="G2641" s="94" t="str">
        <f>IF(SPtemplate2!C2641="","",SPtemplate2!C2641)</f>
        <v/>
      </c>
    </row>
    <row r="2642" spans="1:7" x14ac:dyDescent="0.25">
      <c r="A2642" s="94" t="str">
        <f>IF(SPtemplate2!A2642="","",SPtemplate2!A2642)</f>
        <v/>
      </c>
      <c r="B2642" s="94" t="str">
        <f>IF(SPtemplate2!G2642="","",SPtemplate2!G2642)</f>
        <v/>
      </c>
      <c r="C2642" s="94" t="str">
        <f>IF(SPtemplate2!C2642="","",SPtemplate2!C2642)</f>
        <v/>
      </c>
      <c r="D2642" s="94" t="str">
        <f>IF(SPtemplate2!D2642="","", SPtemplate2!D2642)</f>
        <v/>
      </c>
      <c r="E2642" s="94" t="str">
        <f>IF(SPtemplate2!E2642="","",SPtemplate2!E2642)</f>
        <v/>
      </c>
      <c r="F2642" s="94" t="s">
        <v>114</v>
      </c>
      <c r="G2642" s="94" t="str">
        <f>IF(SPtemplate2!C2642="","",SPtemplate2!C2642)</f>
        <v/>
      </c>
    </row>
    <row r="2643" spans="1:7" x14ac:dyDescent="0.25">
      <c r="A2643" s="94" t="str">
        <f>IF(SPtemplate2!A2643="","",SPtemplate2!A2643)</f>
        <v/>
      </c>
      <c r="B2643" s="94" t="str">
        <f>IF(SPtemplate2!G2643="","",SPtemplate2!G2643)</f>
        <v/>
      </c>
      <c r="C2643" s="94" t="str">
        <f>IF(SPtemplate2!C2643="","",SPtemplate2!C2643)</f>
        <v/>
      </c>
      <c r="D2643" s="94" t="str">
        <f>IF(SPtemplate2!D2643="","", SPtemplate2!D2643)</f>
        <v/>
      </c>
      <c r="E2643" s="94" t="str">
        <f>IF(SPtemplate2!E2643="","",SPtemplate2!E2643)</f>
        <v/>
      </c>
      <c r="F2643" s="94" t="s">
        <v>114</v>
      </c>
      <c r="G2643" s="94" t="str">
        <f>IF(SPtemplate2!C2643="","",SPtemplate2!C2643)</f>
        <v/>
      </c>
    </row>
    <row r="2644" spans="1:7" x14ac:dyDescent="0.25">
      <c r="A2644" s="94" t="str">
        <f>IF(SPtemplate2!A2644="","",SPtemplate2!A2644)</f>
        <v/>
      </c>
      <c r="B2644" s="94" t="str">
        <f>IF(SPtemplate2!G2644="","",SPtemplate2!G2644)</f>
        <v/>
      </c>
      <c r="C2644" s="94" t="str">
        <f>IF(SPtemplate2!C2644="","",SPtemplate2!C2644)</f>
        <v/>
      </c>
      <c r="D2644" s="94" t="str">
        <f>IF(SPtemplate2!D2644="","", SPtemplate2!D2644)</f>
        <v/>
      </c>
      <c r="E2644" s="94" t="str">
        <f>IF(SPtemplate2!E2644="","",SPtemplate2!E2644)</f>
        <v/>
      </c>
      <c r="F2644" s="94" t="s">
        <v>114</v>
      </c>
      <c r="G2644" s="94" t="str">
        <f>IF(SPtemplate2!C2644="","",SPtemplate2!C2644)</f>
        <v/>
      </c>
    </row>
    <row r="2645" spans="1:7" x14ac:dyDescent="0.25">
      <c r="A2645" s="94" t="str">
        <f>IF(SPtemplate2!A2645="","",SPtemplate2!A2645)</f>
        <v/>
      </c>
      <c r="B2645" s="94" t="str">
        <f>IF(SPtemplate2!G2645="","",SPtemplate2!G2645)</f>
        <v/>
      </c>
      <c r="C2645" s="94" t="str">
        <f>IF(SPtemplate2!C2645="","",SPtemplate2!C2645)</f>
        <v/>
      </c>
      <c r="D2645" s="94" t="str">
        <f>IF(SPtemplate2!D2645="","", SPtemplate2!D2645)</f>
        <v/>
      </c>
      <c r="E2645" s="94" t="str">
        <f>IF(SPtemplate2!E2645="","",SPtemplate2!E2645)</f>
        <v/>
      </c>
      <c r="F2645" s="94" t="s">
        <v>114</v>
      </c>
      <c r="G2645" s="94" t="str">
        <f>IF(SPtemplate2!C2645="","",SPtemplate2!C2645)</f>
        <v/>
      </c>
    </row>
    <row r="2646" spans="1:7" x14ac:dyDescent="0.25">
      <c r="A2646" s="94" t="str">
        <f>IF(SPtemplate2!A2646="","",SPtemplate2!A2646)</f>
        <v/>
      </c>
      <c r="B2646" s="94" t="str">
        <f>IF(SPtemplate2!G2646="","",SPtemplate2!G2646)</f>
        <v/>
      </c>
      <c r="C2646" s="94" t="str">
        <f>IF(SPtemplate2!C2646="","",SPtemplate2!C2646)</f>
        <v/>
      </c>
      <c r="D2646" s="94" t="str">
        <f>IF(SPtemplate2!D2646="","", SPtemplate2!D2646)</f>
        <v/>
      </c>
      <c r="E2646" s="94" t="str">
        <f>IF(SPtemplate2!E2646="","",SPtemplate2!E2646)</f>
        <v/>
      </c>
      <c r="F2646" s="94" t="s">
        <v>114</v>
      </c>
      <c r="G2646" s="94" t="str">
        <f>IF(SPtemplate2!C2646="","",SPtemplate2!C2646)</f>
        <v/>
      </c>
    </row>
    <row r="2647" spans="1:7" x14ac:dyDescent="0.25">
      <c r="A2647" s="94" t="str">
        <f>IF(SPtemplate2!A2647="","",SPtemplate2!A2647)</f>
        <v/>
      </c>
      <c r="B2647" s="94" t="str">
        <f>IF(SPtemplate2!G2647="","",SPtemplate2!G2647)</f>
        <v/>
      </c>
      <c r="C2647" s="94" t="str">
        <f>IF(SPtemplate2!C2647="","",SPtemplate2!C2647)</f>
        <v/>
      </c>
      <c r="D2647" s="94" t="str">
        <f>IF(SPtemplate2!D2647="","", SPtemplate2!D2647)</f>
        <v/>
      </c>
      <c r="E2647" s="94" t="str">
        <f>IF(SPtemplate2!E2647="","",SPtemplate2!E2647)</f>
        <v/>
      </c>
      <c r="F2647" s="94" t="s">
        <v>114</v>
      </c>
      <c r="G2647" s="94" t="str">
        <f>IF(SPtemplate2!C2647="","",SPtemplate2!C2647)</f>
        <v/>
      </c>
    </row>
    <row r="2648" spans="1:7" x14ac:dyDescent="0.25">
      <c r="A2648" s="94" t="str">
        <f>IF(SPtemplate2!A2648="","",SPtemplate2!A2648)</f>
        <v/>
      </c>
      <c r="B2648" s="94" t="str">
        <f>IF(SPtemplate2!G2648="","",SPtemplate2!G2648)</f>
        <v/>
      </c>
      <c r="C2648" s="94" t="str">
        <f>IF(SPtemplate2!C2648="","",SPtemplate2!C2648)</f>
        <v/>
      </c>
      <c r="D2648" s="94" t="str">
        <f>IF(SPtemplate2!D2648="","", SPtemplate2!D2648)</f>
        <v/>
      </c>
      <c r="E2648" s="94" t="str">
        <f>IF(SPtemplate2!E2648="","",SPtemplate2!E2648)</f>
        <v/>
      </c>
      <c r="F2648" s="94" t="s">
        <v>114</v>
      </c>
      <c r="G2648" s="94" t="str">
        <f>IF(SPtemplate2!C2648="","",SPtemplate2!C2648)</f>
        <v/>
      </c>
    </row>
    <row r="2649" spans="1:7" x14ac:dyDescent="0.25">
      <c r="A2649" s="94" t="str">
        <f>IF(SPtemplate2!A2649="","",SPtemplate2!A2649)</f>
        <v/>
      </c>
      <c r="B2649" s="94" t="str">
        <f>IF(SPtemplate2!G2649="","",SPtemplate2!G2649)</f>
        <v/>
      </c>
      <c r="C2649" s="94" t="str">
        <f>IF(SPtemplate2!C2649="","",SPtemplate2!C2649)</f>
        <v/>
      </c>
      <c r="D2649" s="94" t="str">
        <f>IF(SPtemplate2!D2649="","", SPtemplate2!D2649)</f>
        <v/>
      </c>
      <c r="E2649" s="94" t="str">
        <f>IF(SPtemplate2!E2649="","",SPtemplate2!E2649)</f>
        <v/>
      </c>
      <c r="F2649" s="94" t="s">
        <v>114</v>
      </c>
      <c r="G2649" s="94" t="str">
        <f>IF(SPtemplate2!C2649="","",SPtemplate2!C2649)</f>
        <v/>
      </c>
    </row>
    <row r="2650" spans="1:7" x14ac:dyDescent="0.25">
      <c r="A2650" s="94" t="str">
        <f>IF(SPtemplate2!A2650="","",SPtemplate2!A2650)</f>
        <v/>
      </c>
      <c r="B2650" s="94" t="str">
        <f>IF(SPtemplate2!G2650="","",SPtemplate2!G2650)</f>
        <v/>
      </c>
      <c r="C2650" s="94" t="str">
        <f>IF(SPtemplate2!C2650="","",SPtemplate2!C2650)</f>
        <v/>
      </c>
      <c r="D2650" s="94" t="str">
        <f>IF(SPtemplate2!D2650="","", SPtemplate2!D2650)</f>
        <v/>
      </c>
      <c r="E2650" s="94" t="str">
        <f>IF(SPtemplate2!E2650="","",SPtemplate2!E2650)</f>
        <v/>
      </c>
      <c r="F2650" s="94" t="s">
        <v>114</v>
      </c>
      <c r="G2650" s="94" t="str">
        <f>IF(SPtemplate2!C2650="","",SPtemplate2!C2650)</f>
        <v/>
      </c>
    </row>
    <row r="2651" spans="1:7" x14ac:dyDescent="0.25">
      <c r="A2651" s="94" t="str">
        <f>IF(SPtemplate2!A2651="","",SPtemplate2!A2651)</f>
        <v/>
      </c>
      <c r="B2651" s="94" t="str">
        <f>IF(SPtemplate2!G2651="","",SPtemplate2!G2651)</f>
        <v/>
      </c>
      <c r="C2651" s="94" t="str">
        <f>IF(SPtemplate2!C2651="","",SPtemplate2!C2651)</f>
        <v/>
      </c>
      <c r="D2651" s="94" t="str">
        <f>IF(SPtemplate2!D2651="","", SPtemplate2!D2651)</f>
        <v/>
      </c>
      <c r="E2651" s="94" t="str">
        <f>IF(SPtemplate2!E2651="","",SPtemplate2!E2651)</f>
        <v/>
      </c>
      <c r="F2651" s="94" t="s">
        <v>114</v>
      </c>
      <c r="G2651" s="94" t="str">
        <f>IF(SPtemplate2!C2651="","",SPtemplate2!C2651)</f>
        <v/>
      </c>
    </row>
    <row r="2652" spans="1:7" x14ac:dyDescent="0.25">
      <c r="A2652" s="94" t="str">
        <f>IF(SPtemplate2!A2652="","",SPtemplate2!A2652)</f>
        <v/>
      </c>
      <c r="B2652" s="94" t="str">
        <f>IF(SPtemplate2!G2652="","",SPtemplate2!G2652)</f>
        <v/>
      </c>
      <c r="C2652" s="94" t="str">
        <f>IF(SPtemplate2!C2652="","",SPtemplate2!C2652)</f>
        <v/>
      </c>
      <c r="D2652" s="94" t="str">
        <f>IF(SPtemplate2!D2652="","", SPtemplate2!D2652)</f>
        <v/>
      </c>
      <c r="E2652" s="94" t="str">
        <f>IF(SPtemplate2!E2652="","",SPtemplate2!E2652)</f>
        <v/>
      </c>
      <c r="F2652" s="94" t="s">
        <v>114</v>
      </c>
      <c r="G2652" s="94" t="str">
        <f>IF(SPtemplate2!C2652="","",SPtemplate2!C2652)</f>
        <v/>
      </c>
    </row>
    <row r="2653" spans="1:7" x14ac:dyDescent="0.25">
      <c r="A2653" s="94" t="str">
        <f>IF(SPtemplate2!A2653="","",SPtemplate2!A2653)</f>
        <v/>
      </c>
      <c r="B2653" s="94" t="str">
        <f>IF(SPtemplate2!G2653="","",SPtemplate2!G2653)</f>
        <v/>
      </c>
      <c r="C2653" s="94" t="str">
        <f>IF(SPtemplate2!C2653="","",SPtemplate2!C2653)</f>
        <v/>
      </c>
      <c r="D2653" s="94" t="str">
        <f>IF(SPtemplate2!D2653="","", SPtemplate2!D2653)</f>
        <v/>
      </c>
      <c r="E2653" s="94" t="str">
        <f>IF(SPtemplate2!E2653="","",SPtemplate2!E2653)</f>
        <v/>
      </c>
      <c r="F2653" s="94" t="s">
        <v>114</v>
      </c>
      <c r="G2653" s="94" t="str">
        <f>IF(SPtemplate2!C2653="","",SPtemplate2!C2653)</f>
        <v/>
      </c>
    </row>
    <row r="2654" spans="1:7" x14ac:dyDescent="0.25">
      <c r="A2654" s="94" t="str">
        <f>IF(SPtemplate2!A2654="","",SPtemplate2!A2654)</f>
        <v/>
      </c>
      <c r="B2654" s="94" t="str">
        <f>IF(SPtemplate2!G2654="","",SPtemplate2!G2654)</f>
        <v/>
      </c>
      <c r="C2654" s="94" t="str">
        <f>IF(SPtemplate2!C2654="","",SPtemplate2!C2654)</f>
        <v/>
      </c>
      <c r="D2654" s="94" t="str">
        <f>IF(SPtemplate2!D2654="","", SPtemplate2!D2654)</f>
        <v/>
      </c>
      <c r="E2654" s="94" t="str">
        <f>IF(SPtemplate2!E2654="","",SPtemplate2!E2654)</f>
        <v/>
      </c>
      <c r="F2654" s="94" t="s">
        <v>114</v>
      </c>
      <c r="G2654" s="94" t="str">
        <f>IF(SPtemplate2!C2654="","",SPtemplate2!C2654)</f>
        <v/>
      </c>
    </row>
    <row r="2655" spans="1:7" x14ac:dyDescent="0.25">
      <c r="A2655" s="94" t="str">
        <f>IF(SPtemplate2!A2655="","",SPtemplate2!A2655)</f>
        <v/>
      </c>
      <c r="B2655" s="94" t="str">
        <f>IF(SPtemplate2!G2655="","",SPtemplate2!G2655)</f>
        <v/>
      </c>
      <c r="C2655" s="94" t="str">
        <f>IF(SPtemplate2!C2655="","",SPtemplate2!C2655)</f>
        <v/>
      </c>
      <c r="D2655" s="94" t="str">
        <f>IF(SPtemplate2!D2655="","", SPtemplate2!D2655)</f>
        <v/>
      </c>
      <c r="E2655" s="94" t="str">
        <f>IF(SPtemplate2!E2655="","",SPtemplate2!E2655)</f>
        <v/>
      </c>
      <c r="F2655" s="94" t="s">
        <v>114</v>
      </c>
      <c r="G2655" s="94" t="str">
        <f>IF(SPtemplate2!C2655="","",SPtemplate2!C2655)</f>
        <v/>
      </c>
    </row>
    <row r="2656" spans="1:7" x14ac:dyDescent="0.25">
      <c r="A2656" s="94" t="str">
        <f>IF(SPtemplate2!A2656="","",SPtemplate2!A2656)</f>
        <v/>
      </c>
      <c r="B2656" s="94" t="str">
        <f>IF(SPtemplate2!G2656="","",SPtemplate2!G2656)</f>
        <v/>
      </c>
      <c r="C2656" s="94" t="str">
        <f>IF(SPtemplate2!C2656="","",SPtemplate2!C2656)</f>
        <v/>
      </c>
      <c r="D2656" s="94" t="str">
        <f>IF(SPtemplate2!D2656="","", SPtemplate2!D2656)</f>
        <v/>
      </c>
      <c r="E2656" s="94" t="str">
        <f>IF(SPtemplate2!E2656="","",SPtemplate2!E2656)</f>
        <v/>
      </c>
      <c r="F2656" s="94" t="s">
        <v>114</v>
      </c>
      <c r="G2656" s="94" t="str">
        <f>IF(SPtemplate2!C2656="","",SPtemplate2!C2656)</f>
        <v/>
      </c>
    </row>
    <row r="2657" spans="1:7" x14ac:dyDescent="0.25">
      <c r="A2657" s="94" t="str">
        <f>IF(SPtemplate2!A2657="","",SPtemplate2!A2657)</f>
        <v/>
      </c>
      <c r="B2657" s="94" t="str">
        <f>IF(SPtemplate2!G2657="","",SPtemplate2!G2657)</f>
        <v/>
      </c>
      <c r="C2657" s="94" t="str">
        <f>IF(SPtemplate2!C2657="","",SPtemplate2!C2657)</f>
        <v/>
      </c>
      <c r="D2657" s="94" t="str">
        <f>IF(SPtemplate2!D2657="","", SPtemplate2!D2657)</f>
        <v/>
      </c>
      <c r="E2657" s="94" t="str">
        <f>IF(SPtemplate2!E2657="","",SPtemplate2!E2657)</f>
        <v/>
      </c>
      <c r="F2657" s="94" t="s">
        <v>114</v>
      </c>
      <c r="G2657" s="94" t="str">
        <f>IF(SPtemplate2!C2657="","",SPtemplate2!C2657)</f>
        <v/>
      </c>
    </row>
    <row r="2658" spans="1:7" x14ac:dyDescent="0.25">
      <c r="A2658" s="94" t="str">
        <f>IF(SPtemplate2!A2658="","",SPtemplate2!A2658)</f>
        <v/>
      </c>
      <c r="B2658" s="94" t="str">
        <f>IF(SPtemplate2!G2658="","",SPtemplate2!G2658)</f>
        <v/>
      </c>
      <c r="C2658" s="94" t="str">
        <f>IF(SPtemplate2!C2658="","",SPtemplate2!C2658)</f>
        <v/>
      </c>
      <c r="D2658" s="94" t="str">
        <f>IF(SPtemplate2!D2658="","", SPtemplate2!D2658)</f>
        <v/>
      </c>
      <c r="E2658" s="94" t="str">
        <f>IF(SPtemplate2!E2658="","",SPtemplate2!E2658)</f>
        <v/>
      </c>
      <c r="F2658" s="94" t="s">
        <v>114</v>
      </c>
      <c r="G2658" s="94" t="str">
        <f>IF(SPtemplate2!C2658="","",SPtemplate2!C2658)</f>
        <v/>
      </c>
    </row>
    <row r="2659" spans="1:7" x14ac:dyDescent="0.25">
      <c r="A2659" s="94" t="str">
        <f>IF(SPtemplate2!A2659="","",SPtemplate2!A2659)</f>
        <v/>
      </c>
      <c r="B2659" s="94" t="str">
        <f>IF(SPtemplate2!G2659="","",SPtemplate2!G2659)</f>
        <v/>
      </c>
      <c r="C2659" s="94" t="str">
        <f>IF(SPtemplate2!C2659="","",SPtemplate2!C2659)</f>
        <v/>
      </c>
      <c r="D2659" s="94" t="str">
        <f>IF(SPtemplate2!D2659="","", SPtemplate2!D2659)</f>
        <v/>
      </c>
      <c r="E2659" s="94" t="str">
        <f>IF(SPtemplate2!E2659="","",SPtemplate2!E2659)</f>
        <v/>
      </c>
      <c r="F2659" s="94" t="s">
        <v>114</v>
      </c>
      <c r="G2659" s="94" t="str">
        <f>IF(SPtemplate2!C2659="","",SPtemplate2!C2659)</f>
        <v/>
      </c>
    </row>
    <row r="2660" spans="1:7" x14ac:dyDescent="0.25">
      <c r="A2660" s="94" t="str">
        <f>IF(SPtemplate2!A2660="","",SPtemplate2!A2660)</f>
        <v/>
      </c>
      <c r="B2660" s="94" t="str">
        <f>IF(SPtemplate2!G2660="","",SPtemplate2!G2660)</f>
        <v/>
      </c>
      <c r="C2660" s="94" t="str">
        <f>IF(SPtemplate2!C2660="","",SPtemplate2!C2660)</f>
        <v/>
      </c>
      <c r="D2660" s="94" t="str">
        <f>IF(SPtemplate2!D2660="","", SPtemplate2!D2660)</f>
        <v/>
      </c>
      <c r="E2660" s="94" t="str">
        <f>IF(SPtemplate2!E2660="","",SPtemplate2!E2660)</f>
        <v/>
      </c>
      <c r="F2660" s="94" t="s">
        <v>114</v>
      </c>
      <c r="G2660" s="94" t="str">
        <f>IF(SPtemplate2!C2660="","",SPtemplate2!C2660)</f>
        <v/>
      </c>
    </row>
    <row r="2661" spans="1:7" x14ac:dyDescent="0.25">
      <c r="A2661" s="94" t="str">
        <f>IF(SPtemplate2!A2661="","",SPtemplate2!A2661)</f>
        <v/>
      </c>
      <c r="B2661" s="94" t="str">
        <f>IF(SPtemplate2!G2661="","",SPtemplate2!G2661)</f>
        <v/>
      </c>
      <c r="C2661" s="94" t="str">
        <f>IF(SPtemplate2!C2661="","",SPtemplate2!C2661)</f>
        <v/>
      </c>
      <c r="D2661" s="94" t="str">
        <f>IF(SPtemplate2!D2661="","", SPtemplate2!D2661)</f>
        <v/>
      </c>
      <c r="E2661" s="94" t="str">
        <f>IF(SPtemplate2!E2661="","",SPtemplate2!E2661)</f>
        <v/>
      </c>
      <c r="F2661" s="94" t="s">
        <v>114</v>
      </c>
      <c r="G2661" s="94" t="str">
        <f>IF(SPtemplate2!C2661="","",SPtemplate2!C2661)</f>
        <v/>
      </c>
    </row>
    <row r="2662" spans="1:7" x14ac:dyDescent="0.25">
      <c r="A2662" s="94" t="str">
        <f>IF(SPtemplate2!A2662="","",SPtemplate2!A2662)</f>
        <v/>
      </c>
      <c r="B2662" s="94" t="str">
        <f>IF(SPtemplate2!G2662="","",SPtemplate2!G2662)</f>
        <v/>
      </c>
      <c r="C2662" s="94" t="str">
        <f>IF(SPtemplate2!C2662="","",SPtemplate2!C2662)</f>
        <v/>
      </c>
      <c r="D2662" s="94" t="str">
        <f>IF(SPtemplate2!D2662="","", SPtemplate2!D2662)</f>
        <v/>
      </c>
      <c r="E2662" s="94" t="str">
        <f>IF(SPtemplate2!E2662="","",SPtemplate2!E2662)</f>
        <v/>
      </c>
      <c r="F2662" s="94" t="s">
        <v>114</v>
      </c>
      <c r="G2662" s="94" t="str">
        <f>IF(SPtemplate2!C2662="","",SPtemplate2!C2662)</f>
        <v/>
      </c>
    </row>
    <row r="2663" spans="1:7" x14ac:dyDescent="0.25">
      <c r="A2663" s="94" t="str">
        <f>IF(SPtemplate2!A2663="","",SPtemplate2!A2663)</f>
        <v/>
      </c>
      <c r="B2663" s="94" t="str">
        <f>IF(SPtemplate2!G2663="","",SPtemplate2!G2663)</f>
        <v/>
      </c>
      <c r="C2663" s="94" t="str">
        <f>IF(SPtemplate2!C2663="","",SPtemplate2!C2663)</f>
        <v/>
      </c>
      <c r="D2663" s="94" t="str">
        <f>IF(SPtemplate2!D2663="","", SPtemplate2!D2663)</f>
        <v/>
      </c>
      <c r="E2663" s="94" t="str">
        <f>IF(SPtemplate2!E2663="","",SPtemplate2!E2663)</f>
        <v/>
      </c>
      <c r="F2663" s="94" t="s">
        <v>114</v>
      </c>
      <c r="G2663" s="94" t="str">
        <f>IF(SPtemplate2!C2663="","",SPtemplate2!C2663)</f>
        <v/>
      </c>
    </row>
    <row r="2664" spans="1:7" x14ac:dyDescent="0.25">
      <c r="A2664" s="94" t="str">
        <f>IF(SPtemplate2!A2664="","",SPtemplate2!A2664)</f>
        <v/>
      </c>
      <c r="B2664" s="94" t="str">
        <f>IF(SPtemplate2!G2664="","",SPtemplate2!G2664)</f>
        <v/>
      </c>
      <c r="C2664" s="94" t="str">
        <f>IF(SPtemplate2!C2664="","",SPtemplate2!C2664)</f>
        <v/>
      </c>
      <c r="D2664" s="94" t="str">
        <f>IF(SPtemplate2!D2664="","", SPtemplate2!D2664)</f>
        <v/>
      </c>
      <c r="E2664" s="94" t="str">
        <f>IF(SPtemplate2!E2664="","",SPtemplate2!E2664)</f>
        <v/>
      </c>
      <c r="F2664" s="94" t="s">
        <v>114</v>
      </c>
      <c r="G2664" s="94" t="str">
        <f>IF(SPtemplate2!C2664="","",SPtemplate2!C2664)</f>
        <v/>
      </c>
    </row>
    <row r="2665" spans="1:7" x14ac:dyDescent="0.25">
      <c r="A2665" s="94" t="str">
        <f>IF(SPtemplate2!A2665="","",SPtemplate2!A2665)</f>
        <v/>
      </c>
      <c r="B2665" s="94" t="str">
        <f>IF(SPtemplate2!G2665="","",SPtemplate2!G2665)</f>
        <v/>
      </c>
      <c r="C2665" s="94" t="str">
        <f>IF(SPtemplate2!C2665="","",SPtemplate2!C2665)</f>
        <v/>
      </c>
      <c r="D2665" s="94" t="str">
        <f>IF(SPtemplate2!D2665="","", SPtemplate2!D2665)</f>
        <v/>
      </c>
      <c r="E2665" s="94" t="str">
        <f>IF(SPtemplate2!E2665="","",SPtemplate2!E2665)</f>
        <v/>
      </c>
      <c r="F2665" s="94" t="s">
        <v>114</v>
      </c>
      <c r="G2665" s="94" t="str">
        <f>IF(SPtemplate2!C2665="","",SPtemplate2!C2665)</f>
        <v/>
      </c>
    </row>
    <row r="2666" spans="1:7" x14ac:dyDescent="0.25">
      <c r="A2666" s="94" t="str">
        <f>IF(SPtemplate2!A2666="","",SPtemplate2!A2666)</f>
        <v/>
      </c>
      <c r="B2666" s="94" t="str">
        <f>IF(SPtemplate2!G2666="","",SPtemplate2!G2666)</f>
        <v/>
      </c>
      <c r="C2666" s="94" t="str">
        <f>IF(SPtemplate2!C2666="","",SPtemplate2!C2666)</f>
        <v/>
      </c>
      <c r="D2666" s="94" t="str">
        <f>IF(SPtemplate2!D2666="","", SPtemplate2!D2666)</f>
        <v/>
      </c>
      <c r="E2666" s="94" t="str">
        <f>IF(SPtemplate2!E2666="","",SPtemplate2!E2666)</f>
        <v/>
      </c>
      <c r="F2666" s="94" t="s">
        <v>114</v>
      </c>
      <c r="G2666" s="94" t="str">
        <f>IF(SPtemplate2!C2666="","",SPtemplate2!C2666)</f>
        <v/>
      </c>
    </row>
    <row r="2667" spans="1:7" x14ac:dyDescent="0.25">
      <c r="A2667" s="94" t="str">
        <f>IF(SPtemplate2!A2667="","",SPtemplate2!A2667)</f>
        <v/>
      </c>
      <c r="B2667" s="94" t="str">
        <f>IF(SPtemplate2!G2667="","",SPtemplate2!G2667)</f>
        <v/>
      </c>
      <c r="C2667" s="94" t="str">
        <f>IF(SPtemplate2!C2667="","",SPtemplate2!C2667)</f>
        <v/>
      </c>
      <c r="D2667" s="94" t="str">
        <f>IF(SPtemplate2!D2667="","", SPtemplate2!D2667)</f>
        <v/>
      </c>
      <c r="E2667" s="94" t="str">
        <f>IF(SPtemplate2!E2667="","",SPtemplate2!E2667)</f>
        <v/>
      </c>
      <c r="F2667" s="94" t="s">
        <v>114</v>
      </c>
      <c r="G2667" s="94" t="str">
        <f>IF(SPtemplate2!C2667="","",SPtemplate2!C2667)</f>
        <v/>
      </c>
    </row>
    <row r="2668" spans="1:7" x14ac:dyDescent="0.25">
      <c r="A2668" s="94" t="str">
        <f>IF(SPtemplate2!A2668="","",SPtemplate2!A2668)</f>
        <v/>
      </c>
      <c r="B2668" s="94" t="str">
        <f>IF(SPtemplate2!G2668="","",SPtemplate2!G2668)</f>
        <v/>
      </c>
      <c r="C2668" s="94" t="str">
        <f>IF(SPtemplate2!C2668="","",SPtemplate2!C2668)</f>
        <v/>
      </c>
      <c r="D2668" s="94" t="str">
        <f>IF(SPtemplate2!D2668="","", SPtemplate2!D2668)</f>
        <v/>
      </c>
      <c r="E2668" s="94" t="str">
        <f>IF(SPtemplate2!E2668="","",SPtemplate2!E2668)</f>
        <v/>
      </c>
      <c r="F2668" s="94" t="s">
        <v>114</v>
      </c>
      <c r="G2668" s="94" t="str">
        <f>IF(SPtemplate2!C2668="","",SPtemplate2!C2668)</f>
        <v/>
      </c>
    </row>
    <row r="2669" spans="1:7" x14ac:dyDescent="0.25">
      <c r="A2669" s="94" t="str">
        <f>IF(SPtemplate2!A2669="","",SPtemplate2!A2669)</f>
        <v/>
      </c>
      <c r="B2669" s="94" t="str">
        <f>IF(SPtemplate2!G2669="","",SPtemplate2!G2669)</f>
        <v/>
      </c>
      <c r="C2669" s="94" t="str">
        <f>IF(SPtemplate2!C2669="","",SPtemplate2!C2669)</f>
        <v/>
      </c>
      <c r="D2669" s="94" t="str">
        <f>IF(SPtemplate2!D2669="","", SPtemplate2!D2669)</f>
        <v/>
      </c>
      <c r="E2669" s="94" t="str">
        <f>IF(SPtemplate2!E2669="","",SPtemplate2!E2669)</f>
        <v/>
      </c>
      <c r="F2669" s="94" t="s">
        <v>114</v>
      </c>
      <c r="G2669" s="94" t="str">
        <f>IF(SPtemplate2!C2669="","",SPtemplate2!C2669)</f>
        <v/>
      </c>
    </row>
    <row r="2670" spans="1:7" x14ac:dyDescent="0.25">
      <c r="A2670" s="94" t="str">
        <f>IF(SPtemplate2!A2670="","",SPtemplate2!A2670)</f>
        <v/>
      </c>
      <c r="B2670" s="94" t="str">
        <f>IF(SPtemplate2!G2670="","",SPtemplate2!G2670)</f>
        <v/>
      </c>
      <c r="C2670" s="94" t="str">
        <f>IF(SPtemplate2!C2670="","",SPtemplate2!C2670)</f>
        <v/>
      </c>
      <c r="D2670" s="94" t="str">
        <f>IF(SPtemplate2!D2670="","", SPtemplate2!D2670)</f>
        <v/>
      </c>
      <c r="E2670" s="94" t="str">
        <f>IF(SPtemplate2!E2670="","",SPtemplate2!E2670)</f>
        <v/>
      </c>
      <c r="F2670" s="94" t="s">
        <v>114</v>
      </c>
      <c r="G2670" s="94" t="str">
        <f>IF(SPtemplate2!C2670="","",SPtemplate2!C2670)</f>
        <v/>
      </c>
    </row>
    <row r="2671" spans="1:7" x14ac:dyDescent="0.25">
      <c r="A2671" s="94" t="str">
        <f>IF(SPtemplate2!A2671="","",SPtemplate2!A2671)</f>
        <v/>
      </c>
      <c r="B2671" s="94" t="str">
        <f>IF(SPtemplate2!G2671="","",SPtemplate2!G2671)</f>
        <v/>
      </c>
      <c r="C2671" s="94" t="str">
        <f>IF(SPtemplate2!C2671="","",SPtemplate2!C2671)</f>
        <v/>
      </c>
      <c r="D2671" s="94" t="str">
        <f>IF(SPtemplate2!D2671="","", SPtemplate2!D2671)</f>
        <v/>
      </c>
      <c r="E2671" s="94" t="str">
        <f>IF(SPtemplate2!E2671="","",SPtemplate2!E2671)</f>
        <v/>
      </c>
      <c r="F2671" s="94" t="s">
        <v>114</v>
      </c>
      <c r="G2671" s="94" t="str">
        <f>IF(SPtemplate2!C2671="","",SPtemplate2!C2671)</f>
        <v/>
      </c>
    </row>
    <row r="2672" spans="1:7" x14ac:dyDescent="0.25">
      <c r="A2672" s="94" t="str">
        <f>IF(SPtemplate2!A2672="","",SPtemplate2!A2672)</f>
        <v/>
      </c>
      <c r="B2672" s="94" t="str">
        <f>IF(SPtemplate2!G2672="","",SPtemplate2!G2672)</f>
        <v/>
      </c>
      <c r="C2672" s="94" t="str">
        <f>IF(SPtemplate2!C2672="","",SPtemplate2!C2672)</f>
        <v/>
      </c>
      <c r="D2672" s="94" t="str">
        <f>IF(SPtemplate2!D2672="","", SPtemplate2!D2672)</f>
        <v/>
      </c>
      <c r="E2672" s="94" t="str">
        <f>IF(SPtemplate2!E2672="","",SPtemplate2!E2672)</f>
        <v/>
      </c>
      <c r="F2672" s="94" t="s">
        <v>114</v>
      </c>
      <c r="G2672" s="94" t="str">
        <f>IF(SPtemplate2!C2672="","",SPtemplate2!C2672)</f>
        <v/>
      </c>
    </row>
    <row r="2673" spans="1:7" x14ac:dyDescent="0.25">
      <c r="A2673" s="94" t="str">
        <f>IF(SPtemplate2!A2673="","",SPtemplate2!A2673)</f>
        <v/>
      </c>
      <c r="B2673" s="94" t="str">
        <f>IF(SPtemplate2!G2673="","",SPtemplate2!G2673)</f>
        <v/>
      </c>
      <c r="C2673" s="94" t="str">
        <f>IF(SPtemplate2!C2673="","",SPtemplate2!C2673)</f>
        <v/>
      </c>
      <c r="D2673" s="94" t="str">
        <f>IF(SPtemplate2!D2673="","", SPtemplate2!D2673)</f>
        <v/>
      </c>
      <c r="E2673" s="94" t="str">
        <f>IF(SPtemplate2!E2673="","",SPtemplate2!E2673)</f>
        <v/>
      </c>
      <c r="F2673" s="94" t="s">
        <v>114</v>
      </c>
      <c r="G2673" s="94" t="str">
        <f>IF(SPtemplate2!C2673="","",SPtemplate2!C2673)</f>
        <v/>
      </c>
    </row>
    <row r="2674" spans="1:7" x14ac:dyDescent="0.25">
      <c r="A2674" s="94" t="str">
        <f>IF(SPtemplate2!A2674="","",SPtemplate2!A2674)</f>
        <v/>
      </c>
      <c r="B2674" s="94" t="str">
        <f>IF(SPtemplate2!G2674="","",SPtemplate2!G2674)</f>
        <v/>
      </c>
      <c r="C2674" s="94" t="str">
        <f>IF(SPtemplate2!C2674="","",SPtemplate2!C2674)</f>
        <v/>
      </c>
      <c r="D2674" s="94" t="str">
        <f>IF(SPtemplate2!D2674="","", SPtemplate2!D2674)</f>
        <v/>
      </c>
      <c r="E2674" s="94" t="str">
        <f>IF(SPtemplate2!E2674="","",SPtemplate2!E2674)</f>
        <v/>
      </c>
      <c r="F2674" s="94" t="s">
        <v>114</v>
      </c>
      <c r="G2674" s="94" t="str">
        <f>IF(SPtemplate2!C2674="","",SPtemplate2!C2674)</f>
        <v/>
      </c>
    </row>
    <row r="2675" spans="1:7" x14ac:dyDescent="0.25">
      <c r="A2675" s="94" t="str">
        <f>IF(SPtemplate2!A2675="","",SPtemplate2!A2675)</f>
        <v/>
      </c>
      <c r="B2675" s="94" t="str">
        <f>IF(SPtemplate2!G2675="","",SPtemplate2!G2675)</f>
        <v/>
      </c>
      <c r="C2675" s="94" t="str">
        <f>IF(SPtemplate2!C2675="","",SPtemplate2!C2675)</f>
        <v/>
      </c>
      <c r="D2675" s="94" t="str">
        <f>IF(SPtemplate2!D2675="","", SPtemplate2!D2675)</f>
        <v/>
      </c>
      <c r="E2675" s="94" t="str">
        <f>IF(SPtemplate2!E2675="","",SPtemplate2!E2675)</f>
        <v/>
      </c>
      <c r="F2675" s="94" t="s">
        <v>114</v>
      </c>
      <c r="G2675" s="94" t="str">
        <f>IF(SPtemplate2!C2675="","",SPtemplate2!C2675)</f>
        <v/>
      </c>
    </row>
    <row r="2676" spans="1:7" x14ac:dyDescent="0.25">
      <c r="A2676" s="94" t="str">
        <f>IF(SPtemplate2!A2676="","",SPtemplate2!A2676)</f>
        <v/>
      </c>
      <c r="B2676" s="94" t="str">
        <f>IF(SPtemplate2!G2676="","",SPtemplate2!G2676)</f>
        <v/>
      </c>
      <c r="C2676" s="94" t="str">
        <f>IF(SPtemplate2!C2676="","",SPtemplate2!C2676)</f>
        <v/>
      </c>
      <c r="D2676" s="94" t="str">
        <f>IF(SPtemplate2!D2676="","", SPtemplate2!D2676)</f>
        <v/>
      </c>
      <c r="E2676" s="94" t="str">
        <f>IF(SPtemplate2!E2676="","",SPtemplate2!E2676)</f>
        <v/>
      </c>
      <c r="F2676" s="94" t="s">
        <v>114</v>
      </c>
      <c r="G2676" s="94" t="str">
        <f>IF(SPtemplate2!C2676="","",SPtemplate2!C2676)</f>
        <v/>
      </c>
    </row>
    <row r="2677" spans="1:7" x14ac:dyDescent="0.25">
      <c r="A2677" s="94" t="str">
        <f>IF(SPtemplate2!A2677="","",SPtemplate2!A2677)</f>
        <v/>
      </c>
      <c r="B2677" s="94" t="str">
        <f>IF(SPtemplate2!G2677="","",SPtemplate2!G2677)</f>
        <v/>
      </c>
      <c r="C2677" s="94" t="str">
        <f>IF(SPtemplate2!C2677="","",SPtemplate2!C2677)</f>
        <v/>
      </c>
      <c r="D2677" s="94" t="str">
        <f>IF(SPtemplate2!D2677="","", SPtemplate2!D2677)</f>
        <v/>
      </c>
      <c r="E2677" s="94" t="str">
        <f>IF(SPtemplate2!E2677="","",SPtemplate2!E2677)</f>
        <v/>
      </c>
      <c r="F2677" s="94" t="s">
        <v>114</v>
      </c>
      <c r="G2677" s="94" t="str">
        <f>IF(SPtemplate2!C2677="","",SPtemplate2!C2677)</f>
        <v/>
      </c>
    </row>
    <row r="2678" spans="1:7" x14ac:dyDescent="0.25">
      <c r="A2678" s="94" t="str">
        <f>IF(SPtemplate2!A2678="","",SPtemplate2!A2678)</f>
        <v/>
      </c>
      <c r="B2678" s="94" t="str">
        <f>IF(SPtemplate2!G2678="","",SPtemplate2!G2678)</f>
        <v/>
      </c>
      <c r="C2678" s="94" t="str">
        <f>IF(SPtemplate2!C2678="","",SPtemplate2!C2678)</f>
        <v/>
      </c>
      <c r="D2678" s="94" t="str">
        <f>IF(SPtemplate2!D2678="","", SPtemplate2!D2678)</f>
        <v/>
      </c>
      <c r="E2678" s="94" t="str">
        <f>IF(SPtemplate2!E2678="","",SPtemplate2!E2678)</f>
        <v/>
      </c>
      <c r="F2678" s="94" t="s">
        <v>114</v>
      </c>
      <c r="G2678" s="94" t="str">
        <f>IF(SPtemplate2!C2678="","",SPtemplate2!C2678)</f>
        <v/>
      </c>
    </row>
    <row r="2679" spans="1:7" x14ac:dyDescent="0.25">
      <c r="A2679" s="94" t="str">
        <f>IF(SPtemplate2!A2679="","",SPtemplate2!A2679)</f>
        <v/>
      </c>
      <c r="B2679" s="94" t="str">
        <f>IF(SPtemplate2!G2679="","",SPtemplate2!G2679)</f>
        <v/>
      </c>
      <c r="C2679" s="94" t="str">
        <f>IF(SPtemplate2!C2679="","",SPtemplate2!C2679)</f>
        <v/>
      </c>
      <c r="D2679" s="94" t="str">
        <f>IF(SPtemplate2!D2679="","", SPtemplate2!D2679)</f>
        <v/>
      </c>
      <c r="E2679" s="94" t="str">
        <f>IF(SPtemplate2!E2679="","",SPtemplate2!E2679)</f>
        <v/>
      </c>
      <c r="F2679" s="94" t="s">
        <v>114</v>
      </c>
      <c r="G2679" s="94" t="str">
        <f>IF(SPtemplate2!C2679="","",SPtemplate2!C2679)</f>
        <v/>
      </c>
    </row>
    <row r="2680" spans="1:7" x14ac:dyDescent="0.25">
      <c r="A2680" s="94" t="str">
        <f>IF(SPtemplate2!A2680="","",SPtemplate2!A2680)</f>
        <v/>
      </c>
      <c r="B2680" s="94" t="str">
        <f>IF(SPtemplate2!G2680="","",SPtemplate2!G2680)</f>
        <v/>
      </c>
      <c r="C2680" s="94" t="str">
        <f>IF(SPtemplate2!C2680="","",SPtemplate2!C2680)</f>
        <v/>
      </c>
      <c r="D2680" s="94" t="str">
        <f>IF(SPtemplate2!D2680="","", SPtemplate2!D2680)</f>
        <v/>
      </c>
      <c r="E2680" s="94" t="str">
        <f>IF(SPtemplate2!E2680="","",SPtemplate2!E2680)</f>
        <v/>
      </c>
      <c r="F2680" s="94" t="s">
        <v>114</v>
      </c>
      <c r="G2680" s="94" t="str">
        <f>IF(SPtemplate2!C2680="","",SPtemplate2!C2680)</f>
        <v/>
      </c>
    </row>
    <row r="2681" spans="1:7" x14ac:dyDescent="0.25">
      <c r="A2681" s="94" t="str">
        <f>IF(SPtemplate2!A2681="","",SPtemplate2!A2681)</f>
        <v/>
      </c>
      <c r="B2681" s="94" t="str">
        <f>IF(SPtemplate2!G2681="","",SPtemplate2!G2681)</f>
        <v/>
      </c>
      <c r="C2681" s="94" t="str">
        <f>IF(SPtemplate2!C2681="","",SPtemplate2!C2681)</f>
        <v/>
      </c>
      <c r="D2681" s="94" t="str">
        <f>IF(SPtemplate2!D2681="","", SPtemplate2!D2681)</f>
        <v/>
      </c>
      <c r="E2681" s="94" t="str">
        <f>IF(SPtemplate2!E2681="","",SPtemplate2!E2681)</f>
        <v/>
      </c>
      <c r="F2681" s="94" t="s">
        <v>114</v>
      </c>
      <c r="G2681" s="94" t="str">
        <f>IF(SPtemplate2!C2681="","",SPtemplate2!C2681)</f>
        <v/>
      </c>
    </row>
    <row r="2682" spans="1:7" x14ac:dyDescent="0.25">
      <c r="A2682" s="94" t="str">
        <f>IF(SPtemplate2!A2682="","",SPtemplate2!A2682)</f>
        <v/>
      </c>
      <c r="B2682" s="94" t="str">
        <f>IF(SPtemplate2!G2682="","",SPtemplate2!G2682)</f>
        <v/>
      </c>
      <c r="C2682" s="94" t="str">
        <f>IF(SPtemplate2!C2682="","",SPtemplate2!C2682)</f>
        <v/>
      </c>
      <c r="D2682" s="94" t="str">
        <f>IF(SPtemplate2!D2682="","", SPtemplate2!D2682)</f>
        <v/>
      </c>
      <c r="E2682" s="94" t="str">
        <f>IF(SPtemplate2!E2682="","",SPtemplate2!E2682)</f>
        <v/>
      </c>
      <c r="F2682" s="94" t="s">
        <v>114</v>
      </c>
      <c r="G2682" s="94" t="str">
        <f>IF(SPtemplate2!C2682="","",SPtemplate2!C2682)</f>
        <v/>
      </c>
    </row>
    <row r="2683" spans="1:7" x14ac:dyDescent="0.25">
      <c r="A2683" s="94" t="str">
        <f>IF(SPtemplate2!A2683="","",SPtemplate2!A2683)</f>
        <v/>
      </c>
      <c r="B2683" s="94" t="str">
        <f>IF(SPtemplate2!G2683="","",SPtemplate2!G2683)</f>
        <v/>
      </c>
      <c r="C2683" s="94" t="str">
        <f>IF(SPtemplate2!C2683="","",SPtemplate2!C2683)</f>
        <v/>
      </c>
      <c r="D2683" s="94" t="str">
        <f>IF(SPtemplate2!D2683="","", SPtemplate2!D2683)</f>
        <v/>
      </c>
      <c r="E2683" s="94" t="str">
        <f>IF(SPtemplate2!E2683="","",SPtemplate2!E2683)</f>
        <v/>
      </c>
      <c r="F2683" s="94" t="s">
        <v>114</v>
      </c>
      <c r="G2683" s="94" t="str">
        <f>IF(SPtemplate2!C2683="","",SPtemplate2!C2683)</f>
        <v/>
      </c>
    </row>
    <row r="2684" spans="1:7" x14ac:dyDescent="0.25">
      <c r="A2684" s="94" t="str">
        <f>IF(SPtemplate2!A2684="","",SPtemplate2!A2684)</f>
        <v/>
      </c>
      <c r="B2684" s="94" t="str">
        <f>IF(SPtemplate2!G2684="","",SPtemplate2!G2684)</f>
        <v/>
      </c>
      <c r="C2684" s="94" t="str">
        <f>IF(SPtemplate2!C2684="","",SPtemplate2!C2684)</f>
        <v/>
      </c>
      <c r="D2684" s="94" t="str">
        <f>IF(SPtemplate2!D2684="","", SPtemplate2!D2684)</f>
        <v/>
      </c>
      <c r="E2684" s="94" t="str">
        <f>IF(SPtemplate2!E2684="","",SPtemplate2!E2684)</f>
        <v/>
      </c>
      <c r="F2684" s="94" t="s">
        <v>114</v>
      </c>
      <c r="G2684" s="94" t="str">
        <f>IF(SPtemplate2!C2684="","",SPtemplate2!C2684)</f>
        <v/>
      </c>
    </row>
    <row r="2685" spans="1:7" x14ac:dyDescent="0.25">
      <c r="A2685" s="94" t="str">
        <f>IF(SPtemplate2!A2685="","",SPtemplate2!A2685)</f>
        <v/>
      </c>
      <c r="B2685" s="94" t="str">
        <f>IF(SPtemplate2!G2685="","",SPtemplate2!G2685)</f>
        <v/>
      </c>
      <c r="C2685" s="94" t="str">
        <f>IF(SPtemplate2!C2685="","",SPtemplate2!C2685)</f>
        <v/>
      </c>
      <c r="D2685" s="94" t="str">
        <f>IF(SPtemplate2!D2685="","", SPtemplate2!D2685)</f>
        <v/>
      </c>
      <c r="E2685" s="94" t="str">
        <f>IF(SPtemplate2!E2685="","",SPtemplate2!E2685)</f>
        <v/>
      </c>
      <c r="F2685" s="94" t="s">
        <v>114</v>
      </c>
      <c r="G2685" s="94" t="str">
        <f>IF(SPtemplate2!C2685="","",SPtemplate2!C2685)</f>
        <v/>
      </c>
    </row>
    <row r="2686" spans="1:7" x14ac:dyDescent="0.25">
      <c r="A2686" s="94" t="str">
        <f>IF(SPtemplate2!A2686="","",SPtemplate2!A2686)</f>
        <v/>
      </c>
      <c r="B2686" s="94" t="str">
        <f>IF(SPtemplate2!G2686="","",SPtemplate2!G2686)</f>
        <v/>
      </c>
      <c r="C2686" s="94" t="str">
        <f>IF(SPtemplate2!C2686="","",SPtemplate2!C2686)</f>
        <v/>
      </c>
      <c r="D2686" s="94" t="str">
        <f>IF(SPtemplate2!D2686="","", SPtemplate2!D2686)</f>
        <v/>
      </c>
      <c r="E2686" s="94" t="str">
        <f>IF(SPtemplate2!E2686="","",SPtemplate2!E2686)</f>
        <v/>
      </c>
      <c r="F2686" s="94" t="s">
        <v>114</v>
      </c>
      <c r="G2686" s="94" t="str">
        <f>IF(SPtemplate2!C2686="","",SPtemplate2!C2686)</f>
        <v/>
      </c>
    </row>
    <row r="2687" spans="1:7" x14ac:dyDescent="0.25">
      <c r="A2687" s="94" t="str">
        <f>IF(SPtemplate2!A2687="","",SPtemplate2!A2687)</f>
        <v/>
      </c>
      <c r="B2687" s="94" t="str">
        <f>IF(SPtemplate2!G2687="","",SPtemplate2!G2687)</f>
        <v/>
      </c>
      <c r="C2687" s="94" t="str">
        <f>IF(SPtemplate2!C2687="","",SPtemplate2!C2687)</f>
        <v/>
      </c>
      <c r="D2687" s="94" t="str">
        <f>IF(SPtemplate2!D2687="","", SPtemplate2!D2687)</f>
        <v/>
      </c>
      <c r="E2687" s="94" t="str">
        <f>IF(SPtemplate2!E2687="","",SPtemplate2!E2687)</f>
        <v/>
      </c>
      <c r="F2687" s="94" t="s">
        <v>114</v>
      </c>
      <c r="G2687" s="94" t="str">
        <f>IF(SPtemplate2!C2687="","",SPtemplate2!C2687)</f>
        <v/>
      </c>
    </row>
    <row r="2688" spans="1:7" x14ac:dyDescent="0.25">
      <c r="A2688" s="94" t="str">
        <f>IF(SPtemplate2!A2688="","",SPtemplate2!A2688)</f>
        <v/>
      </c>
      <c r="B2688" s="94" t="str">
        <f>IF(SPtemplate2!G2688="","",SPtemplate2!G2688)</f>
        <v/>
      </c>
      <c r="C2688" s="94" t="str">
        <f>IF(SPtemplate2!C2688="","",SPtemplate2!C2688)</f>
        <v/>
      </c>
      <c r="D2688" s="94" t="str">
        <f>IF(SPtemplate2!D2688="","", SPtemplate2!D2688)</f>
        <v/>
      </c>
      <c r="E2688" s="94" t="str">
        <f>IF(SPtemplate2!E2688="","",SPtemplate2!E2688)</f>
        <v/>
      </c>
      <c r="F2688" s="94" t="s">
        <v>114</v>
      </c>
      <c r="G2688" s="94" t="str">
        <f>IF(SPtemplate2!C2688="","",SPtemplate2!C2688)</f>
        <v/>
      </c>
    </row>
    <row r="2689" spans="1:7" x14ac:dyDescent="0.25">
      <c r="A2689" s="94" t="str">
        <f>IF(SPtemplate2!A2689="","",SPtemplate2!A2689)</f>
        <v/>
      </c>
      <c r="B2689" s="94" t="str">
        <f>IF(SPtemplate2!G2689="","",SPtemplate2!G2689)</f>
        <v/>
      </c>
      <c r="C2689" s="94" t="str">
        <f>IF(SPtemplate2!C2689="","",SPtemplate2!C2689)</f>
        <v/>
      </c>
      <c r="D2689" s="94" t="str">
        <f>IF(SPtemplate2!D2689="","", SPtemplate2!D2689)</f>
        <v/>
      </c>
      <c r="E2689" s="94" t="str">
        <f>IF(SPtemplate2!E2689="","",SPtemplate2!E2689)</f>
        <v/>
      </c>
      <c r="F2689" s="94" t="s">
        <v>114</v>
      </c>
      <c r="G2689" s="94" t="str">
        <f>IF(SPtemplate2!C2689="","",SPtemplate2!C2689)</f>
        <v/>
      </c>
    </row>
    <row r="2690" spans="1:7" x14ac:dyDescent="0.25">
      <c r="A2690" s="94" t="str">
        <f>IF(SPtemplate2!A2690="","",SPtemplate2!A2690)</f>
        <v/>
      </c>
      <c r="B2690" s="94" t="str">
        <f>IF(SPtemplate2!G2690="","",SPtemplate2!G2690)</f>
        <v/>
      </c>
      <c r="C2690" s="94" t="str">
        <f>IF(SPtemplate2!C2690="","",SPtemplate2!C2690)</f>
        <v/>
      </c>
      <c r="D2690" s="94" t="str">
        <f>IF(SPtemplate2!D2690="","", SPtemplate2!D2690)</f>
        <v/>
      </c>
      <c r="E2690" s="94" t="str">
        <f>IF(SPtemplate2!E2690="","",SPtemplate2!E2690)</f>
        <v/>
      </c>
      <c r="F2690" s="94" t="s">
        <v>114</v>
      </c>
      <c r="G2690" s="94" t="str">
        <f>IF(SPtemplate2!C2690="","",SPtemplate2!C2690)</f>
        <v/>
      </c>
    </row>
    <row r="2691" spans="1:7" x14ac:dyDescent="0.25">
      <c r="A2691" s="94" t="str">
        <f>IF(SPtemplate2!A2691="","",SPtemplate2!A2691)</f>
        <v/>
      </c>
      <c r="B2691" s="94" t="str">
        <f>IF(SPtemplate2!G2691="","",SPtemplate2!G2691)</f>
        <v/>
      </c>
      <c r="C2691" s="94" t="str">
        <f>IF(SPtemplate2!C2691="","",SPtemplate2!C2691)</f>
        <v/>
      </c>
      <c r="D2691" s="94" t="str">
        <f>IF(SPtemplate2!D2691="","", SPtemplate2!D2691)</f>
        <v/>
      </c>
      <c r="E2691" s="94" t="str">
        <f>IF(SPtemplate2!E2691="","",SPtemplate2!E2691)</f>
        <v/>
      </c>
      <c r="F2691" s="94" t="s">
        <v>114</v>
      </c>
      <c r="G2691" s="94" t="str">
        <f>IF(SPtemplate2!C2691="","",SPtemplate2!C2691)</f>
        <v/>
      </c>
    </row>
    <row r="2692" spans="1:7" x14ac:dyDescent="0.25">
      <c r="A2692" s="94" t="str">
        <f>IF(SPtemplate2!A2692="","",SPtemplate2!A2692)</f>
        <v/>
      </c>
      <c r="B2692" s="94" t="str">
        <f>IF(SPtemplate2!G2692="","",SPtemplate2!G2692)</f>
        <v/>
      </c>
      <c r="C2692" s="94" t="str">
        <f>IF(SPtemplate2!C2692="","",SPtemplate2!C2692)</f>
        <v/>
      </c>
      <c r="D2692" s="94" t="str">
        <f>IF(SPtemplate2!D2692="","", SPtemplate2!D2692)</f>
        <v/>
      </c>
      <c r="E2692" s="94" t="str">
        <f>IF(SPtemplate2!E2692="","",SPtemplate2!E2692)</f>
        <v/>
      </c>
      <c r="F2692" s="94" t="s">
        <v>114</v>
      </c>
      <c r="G2692" s="94" t="str">
        <f>IF(SPtemplate2!C2692="","",SPtemplate2!C2692)</f>
        <v/>
      </c>
    </row>
    <row r="2693" spans="1:7" x14ac:dyDescent="0.25">
      <c r="A2693" s="94" t="str">
        <f>IF(SPtemplate2!A2693="","",SPtemplate2!A2693)</f>
        <v/>
      </c>
      <c r="B2693" s="94" t="str">
        <f>IF(SPtemplate2!G2693="","",SPtemplate2!G2693)</f>
        <v/>
      </c>
      <c r="C2693" s="94" t="str">
        <f>IF(SPtemplate2!C2693="","",SPtemplate2!C2693)</f>
        <v/>
      </c>
      <c r="D2693" s="94" t="str">
        <f>IF(SPtemplate2!D2693="","", SPtemplate2!D2693)</f>
        <v/>
      </c>
      <c r="E2693" s="94" t="str">
        <f>IF(SPtemplate2!E2693="","",SPtemplate2!E2693)</f>
        <v/>
      </c>
      <c r="F2693" s="94" t="s">
        <v>114</v>
      </c>
      <c r="G2693" s="94" t="str">
        <f>IF(SPtemplate2!C2693="","",SPtemplate2!C2693)</f>
        <v/>
      </c>
    </row>
    <row r="2694" spans="1:7" x14ac:dyDescent="0.25">
      <c r="A2694" s="94" t="str">
        <f>IF(SPtemplate2!A2694="","",SPtemplate2!A2694)</f>
        <v/>
      </c>
      <c r="B2694" s="94" t="str">
        <f>IF(SPtemplate2!G2694="","",SPtemplate2!G2694)</f>
        <v/>
      </c>
      <c r="C2694" s="94" t="str">
        <f>IF(SPtemplate2!C2694="","",SPtemplate2!C2694)</f>
        <v/>
      </c>
      <c r="D2694" s="94" t="str">
        <f>IF(SPtemplate2!D2694="","", SPtemplate2!D2694)</f>
        <v/>
      </c>
      <c r="E2694" s="94" t="str">
        <f>IF(SPtemplate2!E2694="","",SPtemplate2!E2694)</f>
        <v/>
      </c>
      <c r="F2694" s="94" t="s">
        <v>114</v>
      </c>
      <c r="G2694" s="94" t="str">
        <f>IF(SPtemplate2!C2694="","",SPtemplate2!C2694)</f>
        <v/>
      </c>
    </row>
    <row r="2695" spans="1:7" x14ac:dyDescent="0.25">
      <c r="A2695" s="94" t="str">
        <f>IF(SPtemplate2!A2695="","",SPtemplate2!A2695)</f>
        <v/>
      </c>
      <c r="B2695" s="94" t="str">
        <f>IF(SPtemplate2!G2695="","",SPtemplate2!G2695)</f>
        <v/>
      </c>
      <c r="C2695" s="94" t="str">
        <f>IF(SPtemplate2!C2695="","",SPtemplate2!C2695)</f>
        <v/>
      </c>
      <c r="D2695" s="94" t="str">
        <f>IF(SPtemplate2!D2695="","", SPtemplate2!D2695)</f>
        <v/>
      </c>
      <c r="E2695" s="94" t="str">
        <f>IF(SPtemplate2!E2695="","",SPtemplate2!E2695)</f>
        <v/>
      </c>
      <c r="F2695" s="94" t="s">
        <v>114</v>
      </c>
      <c r="G2695" s="94" t="str">
        <f>IF(SPtemplate2!C2695="","",SPtemplate2!C2695)</f>
        <v/>
      </c>
    </row>
    <row r="2696" spans="1:7" x14ac:dyDescent="0.25">
      <c r="A2696" s="94" t="str">
        <f>IF(SPtemplate2!A2696="","",SPtemplate2!A2696)</f>
        <v/>
      </c>
      <c r="B2696" s="94" t="str">
        <f>IF(SPtemplate2!G2696="","",SPtemplate2!G2696)</f>
        <v/>
      </c>
      <c r="C2696" s="94" t="str">
        <f>IF(SPtemplate2!C2696="","",SPtemplate2!C2696)</f>
        <v/>
      </c>
      <c r="D2696" s="94" t="str">
        <f>IF(SPtemplate2!D2696="","", SPtemplate2!D2696)</f>
        <v/>
      </c>
      <c r="E2696" s="94" t="str">
        <f>IF(SPtemplate2!E2696="","",SPtemplate2!E2696)</f>
        <v/>
      </c>
      <c r="F2696" s="94" t="s">
        <v>114</v>
      </c>
      <c r="G2696" s="94" t="str">
        <f>IF(SPtemplate2!C2696="","",SPtemplate2!C2696)</f>
        <v/>
      </c>
    </row>
    <row r="2697" spans="1:7" x14ac:dyDescent="0.25">
      <c r="A2697" s="94" t="str">
        <f>IF(SPtemplate2!A2697="","",SPtemplate2!A2697)</f>
        <v/>
      </c>
      <c r="B2697" s="94" t="str">
        <f>IF(SPtemplate2!G2697="","",SPtemplate2!G2697)</f>
        <v/>
      </c>
      <c r="C2697" s="94" t="str">
        <f>IF(SPtemplate2!C2697="","",SPtemplate2!C2697)</f>
        <v/>
      </c>
      <c r="D2697" s="94" t="str">
        <f>IF(SPtemplate2!D2697="","", SPtemplate2!D2697)</f>
        <v/>
      </c>
      <c r="E2697" s="94" t="str">
        <f>IF(SPtemplate2!E2697="","",SPtemplate2!E2697)</f>
        <v/>
      </c>
      <c r="F2697" s="94" t="s">
        <v>114</v>
      </c>
      <c r="G2697" s="94" t="str">
        <f>IF(SPtemplate2!C2697="","",SPtemplate2!C2697)</f>
        <v/>
      </c>
    </row>
    <row r="2698" spans="1:7" x14ac:dyDescent="0.25">
      <c r="A2698" s="94" t="str">
        <f>IF(SPtemplate2!A2698="","",SPtemplate2!A2698)</f>
        <v/>
      </c>
      <c r="B2698" s="94" t="str">
        <f>IF(SPtemplate2!G2698="","",SPtemplate2!G2698)</f>
        <v/>
      </c>
      <c r="C2698" s="94" t="str">
        <f>IF(SPtemplate2!C2698="","",SPtemplate2!C2698)</f>
        <v/>
      </c>
      <c r="D2698" s="94" t="str">
        <f>IF(SPtemplate2!D2698="","", SPtemplate2!D2698)</f>
        <v/>
      </c>
      <c r="E2698" s="94" t="str">
        <f>IF(SPtemplate2!E2698="","",SPtemplate2!E2698)</f>
        <v/>
      </c>
      <c r="F2698" s="94" t="s">
        <v>114</v>
      </c>
      <c r="G2698" s="94" t="str">
        <f>IF(SPtemplate2!C2698="","",SPtemplate2!C2698)</f>
        <v/>
      </c>
    </row>
    <row r="2699" spans="1:7" x14ac:dyDescent="0.25">
      <c r="A2699" s="94" t="str">
        <f>IF(SPtemplate2!A2699="","",SPtemplate2!A2699)</f>
        <v/>
      </c>
      <c r="B2699" s="94" t="str">
        <f>IF(SPtemplate2!G2699="","",SPtemplate2!G2699)</f>
        <v/>
      </c>
      <c r="C2699" s="94" t="str">
        <f>IF(SPtemplate2!C2699="","",SPtemplate2!C2699)</f>
        <v/>
      </c>
      <c r="D2699" s="94" t="str">
        <f>IF(SPtemplate2!D2699="","", SPtemplate2!D2699)</f>
        <v/>
      </c>
      <c r="E2699" s="94" t="str">
        <f>IF(SPtemplate2!E2699="","",SPtemplate2!E2699)</f>
        <v/>
      </c>
      <c r="F2699" s="94" t="s">
        <v>114</v>
      </c>
      <c r="G2699" s="94" t="str">
        <f>IF(SPtemplate2!C2699="","",SPtemplate2!C2699)</f>
        <v/>
      </c>
    </row>
    <row r="2700" spans="1:7" x14ac:dyDescent="0.25">
      <c r="A2700" s="94" t="str">
        <f>IF(SPtemplate2!A2700="","",SPtemplate2!A2700)</f>
        <v/>
      </c>
      <c r="B2700" s="94" t="str">
        <f>IF(SPtemplate2!G2700="","",SPtemplate2!G2700)</f>
        <v/>
      </c>
      <c r="C2700" s="94" t="str">
        <f>IF(SPtemplate2!C2700="","",SPtemplate2!C2700)</f>
        <v/>
      </c>
      <c r="D2700" s="94" t="str">
        <f>IF(SPtemplate2!D2700="","", SPtemplate2!D2700)</f>
        <v/>
      </c>
      <c r="E2700" s="94" t="str">
        <f>IF(SPtemplate2!E2700="","",SPtemplate2!E2700)</f>
        <v/>
      </c>
      <c r="F2700" s="94" t="s">
        <v>114</v>
      </c>
      <c r="G2700" s="94" t="str">
        <f>IF(SPtemplate2!C2700="","",SPtemplate2!C2700)</f>
        <v/>
      </c>
    </row>
    <row r="2701" spans="1:7" x14ac:dyDescent="0.25">
      <c r="A2701" s="94" t="str">
        <f>IF(SPtemplate2!A2701="","",SPtemplate2!A2701)</f>
        <v/>
      </c>
      <c r="B2701" s="94" t="str">
        <f>IF(SPtemplate2!G2701="","",SPtemplate2!G2701)</f>
        <v/>
      </c>
      <c r="C2701" s="94" t="str">
        <f>IF(SPtemplate2!C2701="","",SPtemplate2!C2701)</f>
        <v/>
      </c>
      <c r="D2701" s="94" t="str">
        <f>IF(SPtemplate2!D2701="","", SPtemplate2!D2701)</f>
        <v/>
      </c>
      <c r="E2701" s="94" t="str">
        <f>IF(SPtemplate2!E2701="","",SPtemplate2!E2701)</f>
        <v/>
      </c>
      <c r="F2701" s="94" t="s">
        <v>114</v>
      </c>
      <c r="G2701" s="94" t="str">
        <f>IF(SPtemplate2!C2701="","",SPtemplate2!C2701)</f>
        <v/>
      </c>
    </row>
    <row r="2702" spans="1:7" x14ac:dyDescent="0.25">
      <c r="A2702" s="94" t="str">
        <f>IF(SPtemplate2!A2702="","",SPtemplate2!A2702)</f>
        <v/>
      </c>
      <c r="B2702" s="94" t="str">
        <f>IF(SPtemplate2!G2702="","",SPtemplate2!G2702)</f>
        <v/>
      </c>
      <c r="C2702" s="94" t="str">
        <f>IF(SPtemplate2!C2702="","",SPtemplate2!C2702)</f>
        <v/>
      </c>
      <c r="D2702" s="94" t="str">
        <f>IF(SPtemplate2!D2702="","", SPtemplate2!D2702)</f>
        <v/>
      </c>
      <c r="E2702" s="94" t="str">
        <f>IF(SPtemplate2!E2702="","",SPtemplate2!E2702)</f>
        <v/>
      </c>
      <c r="F2702" s="94" t="s">
        <v>114</v>
      </c>
      <c r="G2702" s="94" t="str">
        <f>IF(SPtemplate2!C2702="","",SPtemplate2!C2702)</f>
        <v/>
      </c>
    </row>
    <row r="2703" spans="1:7" x14ac:dyDescent="0.25">
      <c r="A2703" s="94" t="str">
        <f>IF(SPtemplate2!A2703="","",SPtemplate2!A2703)</f>
        <v/>
      </c>
      <c r="B2703" s="94" t="str">
        <f>IF(SPtemplate2!G2703="","",SPtemplate2!G2703)</f>
        <v/>
      </c>
      <c r="C2703" s="94" t="str">
        <f>IF(SPtemplate2!C2703="","",SPtemplate2!C2703)</f>
        <v/>
      </c>
      <c r="D2703" s="94" t="str">
        <f>IF(SPtemplate2!D2703="","", SPtemplate2!D2703)</f>
        <v/>
      </c>
      <c r="E2703" s="94" t="str">
        <f>IF(SPtemplate2!E2703="","",SPtemplate2!E2703)</f>
        <v/>
      </c>
      <c r="F2703" s="94" t="s">
        <v>114</v>
      </c>
      <c r="G2703" s="94" t="str">
        <f>IF(SPtemplate2!C2703="","",SPtemplate2!C2703)</f>
        <v/>
      </c>
    </row>
    <row r="2704" spans="1:7" x14ac:dyDescent="0.25">
      <c r="A2704" s="94" t="str">
        <f>IF(SPtemplate2!A2704="","",SPtemplate2!A2704)</f>
        <v/>
      </c>
      <c r="B2704" s="94" t="str">
        <f>IF(SPtemplate2!G2704="","",SPtemplate2!G2704)</f>
        <v/>
      </c>
      <c r="C2704" s="94" t="str">
        <f>IF(SPtemplate2!C2704="","",SPtemplate2!C2704)</f>
        <v/>
      </c>
      <c r="D2704" s="94" t="str">
        <f>IF(SPtemplate2!D2704="","", SPtemplate2!D2704)</f>
        <v/>
      </c>
      <c r="E2704" s="94" t="str">
        <f>IF(SPtemplate2!E2704="","",SPtemplate2!E2704)</f>
        <v/>
      </c>
      <c r="F2704" s="94" t="s">
        <v>114</v>
      </c>
      <c r="G2704" s="94" t="str">
        <f>IF(SPtemplate2!C2704="","",SPtemplate2!C2704)</f>
        <v/>
      </c>
    </row>
    <row r="2705" spans="1:7" x14ac:dyDescent="0.25">
      <c r="A2705" s="94" t="str">
        <f>IF(SPtemplate2!A2705="","",SPtemplate2!A2705)</f>
        <v/>
      </c>
      <c r="B2705" s="94" t="str">
        <f>IF(SPtemplate2!G2705="","",SPtemplate2!G2705)</f>
        <v/>
      </c>
      <c r="C2705" s="94" t="str">
        <f>IF(SPtemplate2!C2705="","",SPtemplate2!C2705)</f>
        <v/>
      </c>
      <c r="D2705" s="94" t="str">
        <f>IF(SPtemplate2!D2705="","", SPtemplate2!D2705)</f>
        <v/>
      </c>
      <c r="E2705" s="94" t="str">
        <f>IF(SPtemplate2!E2705="","",SPtemplate2!E2705)</f>
        <v/>
      </c>
      <c r="F2705" s="94" t="s">
        <v>114</v>
      </c>
      <c r="G2705" s="94" t="str">
        <f>IF(SPtemplate2!C2705="","",SPtemplate2!C2705)</f>
        <v/>
      </c>
    </row>
    <row r="2706" spans="1:7" x14ac:dyDescent="0.25">
      <c r="A2706" s="94" t="str">
        <f>IF(SPtemplate2!A2706="","",SPtemplate2!A2706)</f>
        <v/>
      </c>
      <c r="B2706" s="94" t="str">
        <f>IF(SPtemplate2!G2706="","",SPtemplate2!G2706)</f>
        <v/>
      </c>
      <c r="C2706" s="94" t="str">
        <f>IF(SPtemplate2!C2706="","",SPtemplate2!C2706)</f>
        <v/>
      </c>
      <c r="D2706" s="94" t="str">
        <f>IF(SPtemplate2!D2706="","", SPtemplate2!D2706)</f>
        <v/>
      </c>
      <c r="E2706" s="94" t="str">
        <f>IF(SPtemplate2!E2706="","",SPtemplate2!E2706)</f>
        <v/>
      </c>
      <c r="F2706" s="94" t="s">
        <v>114</v>
      </c>
      <c r="G2706" s="94" t="str">
        <f>IF(SPtemplate2!C2706="","",SPtemplate2!C2706)</f>
        <v/>
      </c>
    </row>
    <row r="2707" spans="1:7" x14ac:dyDescent="0.25">
      <c r="A2707" s="94" t="str">
        <f>IF(SPtemplate2!A2707="","",SPtemplate2!A2707)</f>
        <v/>
      </c>
      <c r="B2707" s="94" t="str">
        <f>IF(SPtemplate2!G2707="","",SPtemplate2!G2707)</f>
        <v/>
      </c>
      <c r="C2707" s="94" t="str">
        <f>IF(SPtemplate2!C2707="","",SPtemplate2!C2707)</f>
        <v/>
      </c>
      <c r="D2707" s="94" t="str">
        <f>IF(SPtemplate2!D2707="","", SPtemplate2!D2707)</f>
        <v/>
      </c>
      <c r="E2707" s="94" t="str">
        <f>IF(SPtemplate2!E2707="","",SPtemplate2!E2707)</f>
        <v/>
      </c>
      <c r="F2707" s="94" t="s">
        <v>114</v>
      </c>
      <c r="G2707" s="94" t="str">
        <f>IF(SPtemplate2!C2707="","",SPtemplate2!C2707)</f>
        <v/>
      </c>
    </row>
    <row r="2708" spans="1:7" x14ac:dyDescent="0.25">
      <c r="A2708" s="94" t="str">
        <f>IF(SPtemplate2!A2708="","",SPtemplate2!A2708)</f>
        <v/>
      </c>
      <c r="B2708" s="94" t="str">
        <f>IF(SPtemplate2!G2708="","",SPtemplate2!G2708)</f>
        <v/>
      </c>
      <c r="C2708" s="94" t="str">
        <f>IF(SPtemplate2!C2708="","",SPtemplate2!C2708)</f>
        <v/>
      </c>
      <c r="D2708" s="94" t="str">
        <f>IF(SPtemplate2!D2708="","", SPtemplate2!D2708)</f>
        <v/>
      </c>
      <c r="E2708" s="94" t="str">
        <f>IF(SPtemplate2!E2708="","",SPtemplate2!E2708)</f>
        <v/>
      </c>
      <c r="F2708" s="94" t="s">
        <v>114</v>
      </c>
      <c r="G2708" s="94" t="str">
        <f>IF(SPtemplate2!C2708="","",SPtemplate2!C2708)</f>
        <v/>
      </c>
    </row>
    <row r="2709" spans="1:7" x14ac:dyDescent="0.25">
      <c r="A2709" s="94" t="str">
        <f>IF(SPtemplate2!A2709="","",SPtemplate2!A2709)</f>
        <v/>
      </c>
      <c r="B2709" s="94" t="str">
        <f>IF(SPtemplate2!G2709="","",SPtemplate2!G2709)</f>
        <v/>
      </c>
      <c r="C2709" s="94" t="str">
        <f>IF(SPtemplate2!C2709="","",SPtemplate2!C2709)</f>
        <v/>
      </c>
      <c r="D2709" s="94" t="str">
        <f>IF(SPtemplate2!D2709="","", SPtemplate2!D2709)</f>
        <v/>
      </c>
      <c r="E2709" s="94" t="str">
        <f>IF(SPtemplate2!E2709="","",SPtemplate2!E2709)</f>
        <v/>
      </c>
      <c r="F2709" s="94" t="s">
        <v>114</v>
      </c>
      <c r="G2709" s="94" t="str">
        <f>IF(SPtemplate2!C2709="","",SPtemplate2!C2709)</f>
        <v/>
      </c>
    </row>
    <row r="2710" spans="1:7" x14ac:dyDescent="0.25">
      <c r="A2710" s="94" t="str">
        <f>IF(SPtemplate2!A2710="","",SPtemplate2!A2710)</f>
        <v/>
      </c>
      <c r="B2710" s="94" t="str">
        <f>IF(SPtemplate2!G2710="","",SPtemplate2!G2710)</f>
        <v/>
      </c>
      <c r="C2710" s="94" t="str">
        <f>IF(SPtemplate2!C2710="","",SPtemplate2!C2710)</f>
        <v/>
      </c>
      <c r="D2710" s="94" t="str">
        <f>IF(SPtemplate2!D2710="","", SPtemplate2!D2710)</f>
        <v/>
      </c>
      <c r="E2710" s="94" t="str">
        <f>IF(SPtemplate2!E2710="","",SPtemplate2!E2710)</f>
        <v/>
      </c>
      <c r="F2710" s="94" t="s">
        <v>114</v>
      </c>
      <c r="G2710" s="94" t="str">
        <f>IF(SPtemplate2!C2710="","",SPtemplate2!C2710)</f>
        <v/>
      </c>
    </row>
    <row r="2711" spans="1:7" x14ac:dyDescent="0.25">
      <c r="A2711" s="94" t="str">
        <f>IF(SPtemplate2!A2711="","",SPtemplate2!A2711)</f>
        <v/>
      </c>
      <c r="B2711" s="94" t="str">
        <f>IF(SPtemplate2!G2711="","",SPtemplate2!G2711)</f>
        <v/>
      </c>
      <c r="C2711" s="94" t="str">
        <f>IF(SPtemplate2!C2711="","",SPtemplate2!C2711)</f>
        <v/>
      </c>
      <c r="D2711" s="94" t="str">
        <f>IF(SPtemplate2!D2711="","", SPtemplate2!D2711)</f>
        <v/>
      </c>
      <c r="E2711" s="94" t="str">
        <f>IF(SPtemplate2!E2711="","",SPtemplate2!E2711)</f>
        <v/>
      </c>
      <c r="F2711" s="94" t="s">
        <v>114</v>
      </c>
      <c r="G2711" s="94" t="str">
        <f>IF(SPtemplate2!C2711="","",SPtemplate2!C2711)</f>
        <v/>
      </c>
    </row>
    <row r="2712" spans="1:7" x14ac:dyDescent="0.25">
      <c r="A2712" s="94" t="str">
        <f>IF(SPtemplate2!A2712="","",SPtemplate2!A2712)</f>
        <v/>
      </c>
      <c r="B2712" s="94" t="str">
        <f>IF(SPtemplate2!G2712="","",SPtemplate2!G2712)</f>
        <v/>
      </c>
      <c r="C2712" s="94" t="str">
        <f>IF(SPtemplate2!C2712="","",SPtemplate2!C2712)</f>
        <v/>
      </c>
      <c r="D2712" s="94" t="str">
        <f>IF(SPtemplate2!D2712="","", SPtemplate2!D2712)</f>
        <v/>
      </c>
      <c r="E2712" s="94" t="str">
        <f>IF(SPtemplate2!E2712="","",SPtemplate2!E2712)</f>
        <v/>
      </c>
      <c r="F2712" s="94" t="s">
        <v>114</v>
      </c>
      <c r="G2712" s="94" t="str">
        <f>IF(SPtemplate2!C2712="","",SPtemplate2!C2712)</f>
        <v/>
      </c>
    </row>
    <row r="2713" spans="1:7" x14ac:dyDescent="0.25">
      <c r="A2713" s="94" t="str">
        <f>IF(SPtemplate2!A2713="","",SPtemplate2!A2713)</f>
        <v/>
      </c>
      <c r="B2713" s="94" t="str">
        <f>IF(SPtemplate2!G2713="","",SPtemplate2!G2713)</f>
        <v/>
      </c>
      <c r="C2713" s="94" t="str">
        <f>IF(SPtemplate2!C2713="","",SPtemplate2!C2713)</f>
        <v/>
      </c>
      <c r="D2713" s="94" t="str">
        <f>IF(SPtemplate2!D2713="","", SPtemplate2!D2713)</f>
        <v/>
      </c>
      <c r="E2713" s="94" t="str">
        <f>IF(SPtemplate2!E2713="","",SPtemplate2!E2713)</f>
        <v/>
      </c>
      <c r="F2713" s="94" t="s">
        <v>114</v>
      </c>
      <c r="G2713" s="94" t="str">
        <f>IF(SPtemplate2!C2713="","",SPtemplate2!C2713)</f>
        <v/>
      </c>
    </row>
    <row r="2714" spans="1:7" x14ac:dyDescent="0.25">
      <c r="A2714" s="94" t="str">
        <f>IF(SPtemplate2!A2714="","",SPtemplate2!A2714)</f>
        <v/>
      </c>
      <c r="B2714" s="94" t="str">
        <f>IF(SPtemplate2!G2714="","",SPtemplate2!G2714)</f>
        <v/>
      </c>
      <c r="C2714" s="94" t="str">
        <f>IF(SPtemplate2!C2714="","",SPtemplate2!C2714)</f>
        <v/>
      </c>
      <c r="D2714" s="94" t="str">
        <f>IF(SPtemplate2!D2714="","", SPtemplate2!D2714)</f>
        <v/>
      </c>
      <c r="E2714" s="94" t="str">
        <f>IF(SPtemplate2!E2714="","",SPtemplate2!E2714)</f>
        <v/>
      </c>
      <c r="F2714" s="94" t="s">
        <v>114</v>
      </c>
      <c r="G2714" s="94" t="str">
        <f>IF(SPtemplate2!C2714="","",SPtemplate2!C2714)</f>
        <v/>
      </c>
    </row>
    <row r="2715" spans="1:7" x14ac:dyDescent="0.25">
      <c r="A2715" s="94" t="str">
        <f>IF(SPtemplate2!A2715="","",SPtemplate2!A2715)</f>
        <v/>
      </c>
      <c r="B2715" s="94" t="str">
        <f>IF(SPtemplate2!G2715="","",SPtemplate2!G2715)</f>
        <v/>
      </c>
      <c r="C2715" s="94" t="str">
        <f>IF(SPtemplate2!C2715="","",SPtemplate2!C2715)</f>
        <v/>
      </c>
      <c r="D2715" s="94" t="str">
        <f>IF(SPtemplate2!D2715="","", SPtemplate2!D2715)</f>
        <v/>
      </c>
      <c r="E2715" s="94" t="str">
        <f>IF(SPtemplate2!E2715="","",SPtemplate2!E2715)</f>
        <v/>
      </c>
      <c r="F2715" s="94" t="s">
        <v>114</v>
      </c>
      <c r="G2715" s="94" t="str">
        <f>IF(SPtemplate2!C2715="","",SPtemplate2!C2715)</f>
        <v/>
      </c>
    </row>
    <row r="2716" spans="1:7" x14ac:dyDescent="0.25">
      <c r="A2716" s="94" t="str">
        <f>IF(SPtemplate2!A2716="","",SPtemplate2!A2716)</f>
        <v/>
      </c>
      <c r="B2716" s="94" t="str">
        <f>IF(SPtemplate2!G2716="","",SPtemplate2!G2716)</f>
        <v/>
      </c>
      <c r="C2716" s="94" t="str">
        <f>IF(SPtemplate2!C2716="","",SPtemplate2!C2716)</f>
        <v/>
      </c>
      <c r="D2716" s="94" t="str">
        <f>IF(SPtemplate2!D2716="","", SPtemplate2!D2716)</f>
        <v/>
      </c>
      <c r="E2716" s="94" t="str">
        <f>IF(SPtemplate2!E2716="","",SPtemplate2!E2716)</f>
        <v/>
      </c>
      <c r="F2716" s="94" t="s">
        <v>114</v>
      </c>
      <c r="G2716" s="94" t="str">
        <f>IF(SPtemplate2!C2716="","",SPtemplate2!C2716)</f>
        <v/>
      </c>
    </row>
    <row r="2717" spans="1:7" x14ac:dyDescent="0.25">
      <c r="A2717" s="94" t="str">
        <f>IF(SPtemplate2!A2717="","",SPtemplate2!A2717)</f>
        <v/>
      </c>
      <c r="B2717" s="94" t="str">
        <f>IF(SPtemplate2!G2717="","",SPtemplate2!G2717)</f>
        <v/>
      </c>
      <c r="C2717" s="94" t="str">
        <f>IF(SPtemplate2!C2717="","",SPtemplate2!C2717)</f>
        <v/>
      </c>
      <c r="D2717" s="94" t="str">
        <f>IF(SPtemplate2!D2717="","", SPtemplate2!D2717)</f>
        <v/>
      </c>
      <c r="E2717" s="94" t="str">
        <f>IF(SPtemplate2!E2717="","",SPtemplate2!E2717)</f>
        <v/>
      </c>
      <c r="F2717" s="94" t="s">
        <v>114</v>
      </c>
      <c r="G2717" s="94" t="str">
        <f>IF(SPtemplate2!C2717="","",SPtemplate2!C2717)</f>
        <v/>
      </c>
    </row>
    <row r="2718" spans="1:7" x14ac:dyDescent="0.25">
      <c r="A2718" s="94" t="str">
        <f>IF(SPtemplate2!A2718="","",SPtemplate2!A2718)</f>
        <v/>
      </c>
      <c r="B2718" s="94" t="str">
        <f>IF(SPtemplate2!G2718="","",SPtemplate2!G2718)</f>
        <v/>
      </c>
      <c r="C2718" s="94" t="str">
        <f>IF(SPtemplate2!C2718="","",SPtemplate2!C2718)</f>
        <v/>
      </c>
      <c r="D2718" s="94" t="str">
        <f>IF(SPtemplate2!D2718="","", SPtemplate2!D2718)</f>
        <v/>
      </c>
      <c r="E2718" s="94" t="str">
        <f>IF(SPtemplate2!E2718="","",SPtemplate2!E2718)</f>
        <v/>
      </c>
      <c r="F2718" s="94" t="s">
        <v>114</v>
      </c>
      <c r="G2718" s="94" t="str">
        <f>IF(SPtemplate2!C2718="","",SPtemplate2!C2718)</f>
        <v/>
      </c>
    </row>
    <row r="2719" spans="1:7" x14ac:dyDescent="0.25">
      <c r="A2719" s="94" t="str">
        <f>IF(SPtemplate2!A2719="","",SPtemplate2!A2719)</f>
        <v/>
      </c>
      <c r="B2719" s="94" t="str">
        <f>IF(SPtemplate2!G2719="","",SPtemplate2!G2719)</f>
        <v/>
      </c>
      <c r="C2719" s="94" t="str">
        <f>IF(SPtemplate2!C2719="","",SPtemplate2!C2719)</f>
        <v/>
      </c>
      <c r="D2719" s="94" t="str">
        <f>IF(SPtemplate2!D2719="","", SPtemplate2!D2719)</f>
        <v/>
      </c>
      <c r="E2719" s="94" t="str">
        <f>IF(SPtemplate2!E2719="","",SPtemplate2!E2719)</f>
        <v/>
      </c>
      <c r="F2719" s="94" t="s">
        <v>114</v>
      </c>
      <c r="G2719" s="94" t="str">
        <f>IF(SPtemplate2!C2719="","",SPtemplate2!C2719)</f>
        <v/>
      </c>
    </row>
    <row r="2720" spans="1:7" x14ac:dyDescent="0.25">
      <c r="A2720" s="94" t="str">
        <f>IF(SPtemplate2!A2720="","",SPtemplate2!A2720)</f>
        <v/>
      </c>
      <c r="B2720" s="94" t="str">
        <f>IF(SPtemplate2!G2720="","",SPtemplate2!G2720)</f>
        <v/>
      </c>
      <c r="C2720" s="94" t="str">
        <f>IF(SPtemplate2!C2720="","",SPtemplate2!C2720)</f>
        <v/>
      </c>
      <c r="D2720" s="94" t="str">
        <f>IF(SPtemplate2!D2720="","", SPtemplate2!D2720)</f>
        <v/>
      </c>
      <c r="E2720" s="94" t="str">
        <f>IF(SPtemplate2!E2720="","",SPtemplate2!E2720)</f>
        <v/>
      </c>
      <c r="F2720" s="94" t="s">
        <v>114</v>
      </c>
      <c r="G2720" s="94" t="str">
        <f>IF(SPtemplate2!C2720="","",SPtemplate2!C2720)</f>
        <v/>
      </c>
    </row>
    <row r="2721" spans="1:7" x14ac:dyDescent="0.25">
      <c r="A2721" s="94" t="str">
        <f>IF(SPtemplate2!A2721="","",SPtemplate2!A2721)</f>
        <v/>
      </c>
      <c r="B2721" s="94" t="str">
        <f>IF(SPtemplate2!G2721="","",SPtemplate2!G2721)</f>
        <v/>
      </c>
      <c r="C2721" s="94" t="str">
        <f>IF(SPtemplate2!C2721="","",SPtemplate2!C2721)</f>
        <v/>
      </c>
      <c r="D2721" s="94" t="str">
        <f>IF(SPtemplate2!D2721="","", SPtemplate2!D2721)</f>
        <v/>
      </c>
      <c r="E2721" s="94" t="str">
        <f>IF(SPtemplate2!E2721="","",SPtemplate2!E2721)</f>
        <v/>
      </c>
      <c r="F2721" s="94" t="s">
        <v>114</v>
      </c>
      <c r="G2721" s="94" t="str">
        <f>IF(SPtemplate2!C2721="","",SPtemplate2!C2721)</f>
        <v/>
      </c>
    </row>
    <row r="2722" spans="1:7" x14ac:dyDescent="0.25">
      <c r="A2722" s="94" t="str">
        <f>IF(SPtemplate2!A2722="","",SPtemplate2!A2722)</f>
        <v/>
      </c>
      <c r="B2722" s="94" t="str">
        <f>IF(SPtemplate2!G2722="","",SPtemplate2!G2722)</f>
        <v/>
      </c>
      <c r="C2722" s="94" t="str">
        <f>IF(SPtemplate2!C2722="","",SPtemplate2!C2722)</f>
        <v/>
      </c>
      <c r="D2722" s="94" t="str">
        <f>IF(SPtemplate2!D2722="","", SPtemplate2!D2722)</f>
        <v/>
      </c>
      <c r="E2722" s="94" t="str">
        <f>IF(SPtemplate2!E2722="","",SPtemplate2!E2722)</f>
        <v/>
      </c>
      <c r="F2722" s="94" t="s">
        <v>114</v>
      </c>
      <c r="G2722" s="94" t="str">
        <f>IF(SPtemplate2!C2722="","",SPtemplate2!C2722)</f>
        <v/>
      </c>
    </row>
    <row r="2723" spans="1:7" x14ac:dyDescent="0.25">
      <c r="A2723" s="94" t="str">
        <f>IF(SPtemplate2!A2723="","",SPtemplate2!A2723)</f>
        <v/>
      </c>
      <c r="B2723" s="94" t="str">
        <f>IF(SPtemplate2!G2723="","",SPtemplate2!G2723)</f>
        <v/>
      </c>
      <c r="C2723" s="94" t="str">
        <f>IF(SPtemplate2!C2723="","",SPtemplate2!C2723)</f>
        <v/>
      </c>
      <c r="D2723" s="94" t="str">
        <f>IF(SPtemplate2!D2723="","", SPtemplate2!D2723)</f>
        <v/>
      </c>
      <c r="E2723" s="94" t="str">
        <f>IF(SPtemplate2!E2723="","",SPtemplate2!E2723)</f>
        <v/>
      </c>
      <c r="F2723" s="94" t="s">
        <v>114</v>
      </c>
      <c r="G2723" s="94" t="str">
        <f>IF(SPtemplate2!C2723="","",SPtemplate2!C2723)</f>
        <v/>
      </c>
    </row>
    <row r="2724" spans="1:7" x14ac:dyDescent="0.25">
      <c r="A2724" s="94" t="str">
        <f>IF(SPtemplate2!A2724="","",SPtemplate2!A2724)</f>
        <v/>
      </c>
      <c r="B2724" s="94" t="str">
        <f>IF(SPtemplate2!G2724="","",SPtemplate2!G2724)</f>
        <v/>
      </c>
      <c r="C2724" s="94" t="str">
        <f>IF(SPtemplate2!C2724="","",SPtemplate2!C2724)</f>
        <v/>
      </c>
      <c r="D2724" s="94" t="str">
        <f>IF(SPtemplate2!D2724="","", SPtemplate2!D2724)</f>
        <v/>
      </c>
      <c r="E2724" s="94" t="str">
        <f>IF(SPtemplate2!E2724="","",SPtemplate2!E2724)</f>
        <v/>
      </c>
      <c r="F2724" s="94" t="s">
        <v>114</v>
      </c>
      <c r="G2724" s="94" t="str">
        <f>IF(SPtemplate2!C2724="","",SPtemplate2!C2724)</f>
        <v/>
      </c>
    </row>
    <row r="2725" spans="1:7" x14ac:dyDescent="0.25">
      <c r="A2725" s="94" t="str">
        <f>IF(SPtemplate2!A2725="","",SPtemplate2!A2725)</f>
        <v/>
      </c>
      <c r="B2725" s="94" t="str">
        <f>IF(SPtemplate2!G2725="","",SPtemplate2!G2725)</f>
        <v/>
      </c>
      <c r="C2725" s="94" t="str">
        <f>IF(SPtemplate2!C2725="","",SPtemplate2!C2725)</f>
        <v/>
      </c>
      <c r="D2725" s="94" t="str">
        <f>IF(SPtemplate2!D2725="","", SPtemplate2!D2725)</f>
        <v/>
      </c>
      <c r="E2725" s="94" t="str">
        <f>IF(SPtemplate2!E2725="","",SPtemplate2!E2725)</f>
        <v/>
      </c>
      <c r="F2725" s="94" t="s">
        <v>114</v>
      </c>
      <c r="G2725" s="94" t="str">
        <f>IF(SPtemplate2!C2725="","",SPtemplate2!C2725)</f>
        <v/>
      </c>
    </row>
    <row r="2726" spans="1:7" x14ac:dyDescent="0.25">
      <c r="A2726" s="94" t="str">
        <f>IF(SPtemplate2!A2726="","",SPtemplate2!A2726)</f>
        <v/>
      </c>
      <c r="B2726" s="94" t="str">
        <f>IF(SPtemplate2!G2726="","",SPtemplate2!G2726)</f>
        <v/>
      </c>
      <c r="C2726" s="94" t="str">
        <f>IF(SPtemplate2!C2726="","",SPtemplate2!C2726)</f>
        <v/>
      </c>
      <c r="D2726" s="94" t="str">
        <f>IF(SPtemplate2!D2726="","", SPtemplate2!D2726)</f>
        <v/>
      </c>
      <c r="E2726" s="94" t="str">
        <f>IF(SPtemplate2!E2726="","",SPtemplate2!E2726)</f>
        <v/>
      </c>
      <c r="F2726" s="94" t="s">
        <v>114</v>
      </c>
      <c r="G2726" s="94" t="str">
        <f>IF(SPtemplate2!C2726="","",SPtemplate2!C2726)</f>
        <v/>
      </c>
    </row>
    <row r="2727" spans="1:7" x14ac:dyDescent="0.25">
      <c r="A2727" s="94" t="str">
        <f>IF(SPtemplate2!A2727="","",SPtemplate2!A2727)</f>
        <v/>
      </c>
      <c r="B2727" s="94" t="str">
        <f>IF(SPtemplate2!G2727="","",SPtemplate2!G2727)</f>
        <v/>
      </c>
      <c r="C2727" s="94" t="str">
        <f>IF(SPtemplate2!C2727="","",SPtemplate2!C2727)</f>
        <v/>
      </c>
      <c r="D2727" s="94" t="str">
        <f>IF(SPtemplate2!D2727="","", SPtemplate2!D2727)</f>
        <v/>
      </c>
      <c r="E2727" s="94" t="str">
        <f>IF(SPtemplate2!E2727="","",SPtemplate2!E2727)</f>
        <v/>
      </c>
      <c r="F2727" s="94" t="s">
        <v>114</v>
      </c>
      <c r="G2727" s="94" t="str">
        <f>IF(SPtemplate2!C2727="","",SPtemplate2!C2727)</f>
        <v/>
      </c>
    </row>
    <row r="2728" spans="1:7" x14ac:dyDescent="0.25">
      <c r="A2728" s="94" t="str">
        <f>IF(SPtemplate2!A2728="","",SPtemplate2!A2728)</f>
        <v/>
      </c>
      <c r="B2728" s="94" t="str">
        <f>IF(SPtemplate2!G2728="","",SPtemplate2!G2728)</f>
        <v/>
      </c>
      <c r="C2728" s="94" t="str">
        <f>IF(SPtemplate2!C2728="","",SPtemplate2!C2728)</f>
        <v/>
      </c>
      <c r="D2728" s="94" t="str">
        <f>IF(SPtemplate2!D2728="","", SPtemplate2!D2728)</f>
        <v/>
      </c>
      <c r="E2728" s="94" t="str">
        <f>IF(SPtemplate2!E2728="","",SPtemplate2!E2728)</f>
        <v/>
      </c>
      <c r="F2728" s="94" t="s">
        <v>114</v>
      </c>
      <c r="G2728" s="94" t="str">
        <f>IF(SPtemplate2!C2728="","",SPtemplate2!C2728)</f>
        <v/>
      </c>
    </row>
    <row r="2729" spans="1:7" x14ac:dyDescent="0.25">
      <c r="A2729" s="94" t="str">
        <f>IF(SPtemplate2!A2729="","",SPtemplate2!A2729)</f>
        <v/>
      </c>
      <c r="B2729" s="94" t="str">
        <f>IF(SPtemplate2!G2729="","",SPtemplate2!G2729)</f>
        <v/>
      </c>
      <c r="C2729" s="94" t="str">
        <f>IF(SPtemplate2!C2729="","",SPtemplate2!C2729)</f>
        <v/>
      </c>
      <c r="D2729" s="94" t="str">
        <f>IF(SPtemplate2!D2729="","", SPtemplate2!D2729)</f>
        <v/>
      </c>
      <c r="E2729" s="94" t="str">
        <f>IF(SPtemplate2!E2729="","",SPtemplate2!E2729)</f>
        <v/>
      </c>
      <c r="F2729" s="94" t="s">
        <v>114</v>
      </c>
      <c r="G2729" s="94" t="str">
        <f>IF(SPtemplate2!C2729="","",SPtemplate2!C2729)</f>
        <v/>
      </c>
    </row>
    <row r="2730" spans="1:7" x14ac:dyDescent="0.25">
      <c r="A2730" s="94" t="str">
        <f>IF(SPtemplate2!A2730="","",SPtemplate2!A2730)</f>
        <v/>
      </c>
      <c r="B2730" s="94" t="str">
        <f>IF(SPtemplate2!G2730="","",SPtemplate2!G2730)</f>
        <v/>
      </c>
      <c r="C2730" s="94" t="str">
        <f>IF(SPtemplate2!C2730="","",SPtemplate2!C2730)</f>
        <v/>
      </c>
      <c r="D2730" s="94" t="str">
        <f>IF(SPtemplate2!D2730="","", SPtemplate2!D2730)</f>
        <v/>
      </c>
      <c r="E2730" s="94" t="str">
        <f>IF(SPtemplate2!E2730="","",SPtemplate2!E2730)</f>
        <v/>
      </c>
      <c r="F2730" s="94" t="s">
        <v>114</v>
      </c>
      <c r="G2730" s="94" t="str">
        <f>IF(SPtemplate2!C2730="","",SPtemplate2!C2730)</f>
        <v/>
      </c>
    </row>
    <row r="2731" spans="1:7" x14ac:dyDescent="0.25">
      <c r="A2731" s="94" t="str">
        <f>IF(SPtemplate2!A2731="","",SPtemplate2!A2731)</f>
        <v/>
      </c>
      <c r="B2731" s="94" t="str">
        <f>IF(SPtemplate2!G2731="","",SPtemplate2!G2731)</f>
        <v/>
      </c>
      <c r="C2731" s="94" t="str">
        <f>IF(SPtemplate2!C2731="","",SPtemplate2!C2731)</f>
        <v/>
      </c>
      <c r="D2731" s="94" t="str">
        <f>IF(SPtemplate2!D2731="","", SPtemplate2!D2731)</f>
        <v/>
      </c>
      <c r="E2731" s="94" t="str">
        <f>IF(SPtemplate2!E2731="","",SPtemplate2!E2731)</f>
        <v/>
      </c>
      <c r="F2731" s="94" t="s">
        <v>114</v>
      </c>
      <c r="G2731" s="94" t="str">
        <f>IF(SPtemplate2!C2731="","",SPtemplate2!C2731)</f>
        <v/>
      </c>
    </row>
    <row r="2732" spans="1:7" x14ac:dyDescent="0.25">
      <c r="A2732" s="94" t="str">
        <f>IF(SPtemplate2!A2732="","",SPtemplate2!A2732)</f>
        <v/>
      </c>
      <c r="B2732" s="94" t="str">
        <f>IF(SPtemplate2!G2732="","",SPtemplate2!G2732)</f>
        <v/>
      </c>
      <c r="C2732" s="94" t="str">
        <f>IF(SPtemplate2!C2732="","",SPtemplate2!C2732)</f>
        <v/>
      </c>
      <c r="D2732" s="94" t="str">
        <f>IF(SPtemplate2!D2732="","", SPtemplate2!D2732)</f>
        <v/>
      </c>
      <c r="E2732" s="94" t="str">
        <f>IF(SPtemplate2!E2732="","",SPtemplate2!E2732)</f>
        <v/>
      </c>
      <c r="F2732" s="94" t="s">
        <v>114</v>
      </c>
      <c r="G2732" s="94" t="str">
        <f>IF(SPtemplate2!C2732="","",SPtemplate2!C2732)</f>
        <v/>
      </c>
    </row>
    <row r="2733" spans="1:7" x14ac:dyDescent="0.25">
      <c r="A2733" s="94" t="str">
        <f>IF(SPtemplate2!A2733="","",SPtemplate2!A2733)</f>
        <v/>
      </c>
      <c r="B2733" s="94" t="str">
        <f>IF(SPtemplate2!G2733="","",SPtemplate2!G2733)</f>
        <v/>
      </c>
      <c r="C2733" s="94" t="str">
        <f>IF(SPtemplate2!C2733="","",SPtemplate2!C2733)</f>
        <v/>
      </c>
      <c r="D2733" s="94" t="str">
        <f>IF(SPtemplate2!D2733="","", SPtemplate2!D2733)</f>
        <v/>
      </c>
      <c r="E2733" s="94" t="str">
        <f>IF(SPtemplate2!E2733="","",SPtemplate2!E2733)</f>
        <v/>
      </c>
      <c r="F2733" s="94" t="s">
        <v>114</v>
      </c>
      <c r="G2733" s="94" t="str">
        <f>IF(SPtemplate2!C2733="","",SPtemplate2!C2733)</f>
        <v/>
      </c>
    </row>
    <row r="2734" spans="1:7" x14ac:dyDescent="0.25">
      <c r="A2734" s="94" t="str">
        <f>IF(SPtemplate2!A2734="","",SPtemplate2!A2734)</f>
        <v/>
      </c>
      <c r="B2734" s="94" t="str">
        <f>IF(SPtemplate2!G2734="","",SPtemplate2!G2734)</f>
        <v/>
      </c>
      <c r="C2734" s="94" t="str">
        <f>IF(SPtemplate2!C2734="","",SPtemplate2!C2734)</f>
        <v/>
      </c>
      <c r="D2734" s="94" t="str">
        <f>IF(SPtemplate2!D2734="","", SPtemplate2!D2734)</f>
        <v/>
      </c>
      <c r="E2734" s="94" t="str">
        <f>IF(SPtemplate2!E2734="","",SPtemplate2!E2734)</f>
        <v/>
      </c>
      <c r="F2734" s="94" t="s">
        <v>114</v>
      </c>
      <c r="G2734" s="94" t="str">
        <f>IF(SPtemplate2!C2734="","",SPtemplate2!C2734)</f>
        <v/>
      </c>
    </row>
    <row r="2735" spans="1:7" x14ac:dyDescent="0.25">
      <c r="A2735" s="94" t="str">
        <f>IF(SPtemplate2!A2735="","",SPtemplate2!A2735)</f>
        <v/>
      </c>
      <c r="B2735" s="94" t="str">
        <f>IF(SPtemplate2!G2735="","",SPtemplate2!G2735)</f>
        <v/>
      </c>
      <c r="C2735" s="94" t="str">
        <f>IF(SPtemplate2!C2735="","",SPtemplate2!C2735)</f>
        <v/>
      </c>
      <c r="D2735" s="94" t="str">
        <f>IF(SPtemplate2!D2735="","", SPtemplate2!D2735)</f>
        <v/>
      </c>
      <c r="E2735" s="94" t="str">
        <f>IF(SPtemplate2!E2735="","",SPtemplate2!E2735)</f>
        <v/>
      </c>
      <c r="F2735" s="94" t="s">
        <v>114</v>
      </c>
      <c r="G2735" s="94" t="str">
        <f>IF(SPtemplate2!C2735="","",SPtemplate2!C2735)</f>
        <v/>
      </c>
    </row>
    <row r="2736" spans="1:7" x14ac:dyDescent="0.25">
      <c r="A2736" s="94" t="str">
        <f>IF(SPtemplate2!A2736="","",SPtemplate2!A2736)</f>
        <v/>
      </c>
      <c r="B2736" s="94" t="str">
        <f>IF(SPtemplate2!G2736="","",SPtemplate2!G2736)</f>
        <v/>
      </c>
      <c r="C2736" s="94" t="str">
        <f>IF(SPtemplate2!C2736="","",SPtemplate2!C2736)</f>
        <v/>
      </c>
      <c r="D2736" s="94" t="str">
        <f>IF(SPtemplate2!D2736="","", SPtemplate2!D2736)</f>
        <v/>
      </c>
      <c r="E2736" s="94" t="str">
        <f>IF(SPtemplate2!E2736="","",SPtemplate2!E2736)</f>
        <v/>
      </c>
      <c r="F2736" s="94" t="s">
        <v>114</v>
      </c>
      <c r="G2736" s="94" t="str">
        <f>IF(SPtemplate2!C2736="","",SPtemplate2!C2736)</f>
        <v/>
      </c>
    </row>
    <row r="2737" spans="1:7" x14ac:dyDescent="0.25">
      <c r="A2737" s="94" t="str">
        <f>IF(SPtemplate2!A2737="","",SPtemplate2!A2737)</f>
        <v/>
      </c>
      <c r="B2737" s="94" t="str">
        <f>IF(SPtemplate2!G2737="","",SPtemplate2!G2737)</f>
        <v/>
      </c>
      <c r="C2737" s="94" t="str">
        <f>IF(SPtemplate2!C2737="","",SPtemplate2!C2737)</f>
        <v/>
      </c>
      <c r="D2737" s="94" t="str">
        <f>IF(SPtemplate2!D2737="","", SPtemplate2!D2737)</f>
        <v/>
      </c>
      <c r="E2737" s="94" t="str">
        <f>IF(SPtemplate2!E2737="","",SPtemplate2!E2737)</f>
        <v/>
      </c>
      <c r="F2737" s="94" t="s">
        <v>114</v>
      </c>
      <c r="G2737" s="94" t="str">
        <f>IF(SPtemplate2!C2737="","",SPtemplate2!C2737)</f>
        <v/>
      </c>
    </row>
    <row r="2738" spans="1:7" x14ac:dyDescent="0.25">
      <c r="A2738" s="94" t="str">
        <f>IF(SPtemplate2!A2738="","",SPtemplate2!A2738)</f>
        <v/>
      </c>
      <c r="B2738" s="94" t="str">
        <f>IF(SPtemplate2!G2738="","",SPtemplate2!G2738)</f>
        <v/>
      </c>
      <c r="C2738" s="94" t="str">
        <f>IF(SPtemplate2!C2738="","",SPtemplate2!C2738)</f>
        <v/>
      </c>
      <c r="D2738" s="94" t="str">
        <f>IF(SPtemplate2!D2738="","", SPtemplate2!D2738)</f>
        <v/>
      </c>
      <c r="E2738" s="94" t="str">
        <f>IF(SPtemplate2!E2738="","",SPtemplate2!E2738)</f>
        <v/>
      </c>
      <c r="F2738" s="94" t="s">
        <v>114</v>
      </c>
      <c r="G2738" s="94" t="str">
        <f>IF(SPtemplate2!C2738="","",SPtemplate2!C2738)</f>
        <v/>
      </c>
    </row>
    <row r="2739" spans="1:7" x14ac:dyDescent="0.25">
      <c r="A2739" s="94" t="str">
        <f>IF(SPtemplate2!A2739="","",SPtemplate2!A2739)</f>
        <v/>
      </c>
      <c r="B2739" s="94" t="str">
        <f>IF(SPtemplate2!G2739="","",SPtemplate2!G2739)</f>
        <v/>
      </c>
      <c r="C2739" s="94" t="str">
        <f>IF(SPtemplate2!C2739="","",SPtemplate2!C2739)</f>
        <v/>
      </c>
      <c r="D2739" s="94" t="str">
        <f>IF(SPtemplate2!D2739="","", SPtemplate2!D2739)</f>
        <v/>
      </c>
      <c r="E2739" s="94" t="str">
        <f>IF(SPtemplate2!E2739="","",SPtemplate2!E2739)</f>
        <v/>
      </c>
      <c r="F2739" s="94" t="s">
        <v>114</v>
      </c>
      <c r="G2739" s="94" t="str">
        <f>IF(SPtemplate2!C2739="","",SPtemplate2!C2739)</f>
        <v/>
      </c>
    </row>
    <row r="2740" spans="1:7" x14ac:dyDescent="0.25">
      <c r="A2740" s="94" t="str">
        <f>IF(SPtemplate2!A2740="","",SPtemplate2!A2740)</f>
        <v/>
      </c>
      <c r="B2740" s="94" t="str">
        <f>IF(SPtemplate2!G2740="","",SPtemplate2!G2740)</f>
        <v/>
      </c>
      <c r="C2740" s="94" t="str">
        <f>IF(SPtemplate2!C2740="","",SPtemplate2!C2740)</f>
        <v/>
      </c>
      <c r="D2740" s="94" t="str">
        <f>IF(SPtemplate2!D2740="","", SPtemplate2!D2740)</f>
        <v/>
      </c>
      <c r="E2740" s="94" t="str">
        <f>IF(SPtemplate2!E2740="","",SPtemplate2!E2740)</f>
        <v/>
      </c>
      <c r="F2740" s="94" t="s">
        <v>114</v>
      </c>
      <c r="G2740" s="94" t="str">
        <f>IF(SPtemplate2!C2740="","",SPtemplate2!C2740)</f>
        <v/>
      </c>
    </row>
    <row r="2741" spans="1:7" x14ac:dyDescent="0.25">
      <c r="A2741" s="94" t="str">
        <f>IF(SPtemplate2!A2741="","",SPtemplate2!A2741)</f>
        <v/>
      </c>
      <c r="B2741" s="94" t="str">
        <f>IF(SPtemplate2!G2741="","",SPtemplate2!G2741)</f>
        <v/>
      </c>
      <c r="C2741" s="94" t="str">
        <f>IF(SPtemplate2!C2741="","",SPtemplate2!C2741)</f>
        <v/>
      </c>
      <c r="D2741" s="94" t="str">
        <f>IF(SPtemplate2!D2741="","", SPtemplate2!D2741)</f>
        <v/>
      </c>
      <c r="E2741" s="94" t="str">
        <f>IF(SPtemplate2!E2741="","",SPtemplate2!E2741)</f>
        <v/>
      </c>
      <c r="F2741" s="94" t="s">
        <v>114</v>
      </c>
      <c r="G2741" s="94" t="str">
        <f>IF(SPtemplate2!C2741="","",SPtemplate2!C2741)</f>
        <v/>
      </c>
    </row>
    <row r="2742" spans="1:7" x14ac:dyDescent="0.25">
      <c r="A2742" s="94" t="str">
        <f>IF(SPtemplate2!A2742="","",SPtemplate2!A2742)</f>
        <v/>
      </c>
      <c r="B2742" s="94" t="str">
        <f>IF(SPtemplate2!G2742="","",SPtemplate2!G2742)</f>
        <v/>
      </c>
      <c r="C2742" s="94" t="str">
        <f>IF(SPtemplate2!C2742="","",SPtemplate2!C2742)</f>
        <v/>
      </c>
      <c r="D2742" s="94" t="str">
        <f>IF(SPtemplate2!D2742="","", SPtemplate2!D2742)</f>
        <v/>
      </c>
      <c r="E2742" s="94" t="str">
        <f>IF(SPtemplate2!E2742="","",SPtemplate2!E2742)</f>
        <v/>
      </c>
      <c r="F2742" s="94" t="s">
        <v>114</v>
      </c>
      <c r="G2742" s="94" t="str">
        <f>IF(SPtemplate2!C2742="","",SPtemplate2!C2742)</f>
        <v/>
      </c>
    </row>
    <row r="2743" spans="1:7" x14ac:dyDescent="0.25">
      <c r="A2743" s="94" t="str">
        <f>IF(SPtemplate2!A2743="","",SPtemplate2!A2743)</f>
        <v/>
      </c>
      <c r="B2743" s="94" t="str">
        <f>IF(SPtemplate2!G2743="","",SPtemplate2!G2743)</f>
        <v/>
      </c>
      <c r="C2743" s="94" t="str">
        <f>IF(SPtemplate2!C2743="","",SPtemplate2!C2743)</f>
        <v/>
      </c>
      <c r="D2743" s="94" t="str">
        <f>IF(SPtemplate2!D2743="","", SPtemplate2!D2743)</f>
        <v/>
      </c>
      <c r="E2743" s="94" t="str">
        <f>IF(SPtemplate2!E2743="","",SPtemplate2!E2743)</f>
        <v/>
      </c>
      <c r="F2743" s="94" t="s">
        <v>114</v>
      </c>
      <c r="G2743" s="94" t="str">
        <f>IF(SPtemplate2!C2743="","",SPtemplate2!C2743)</f>
        <v/>
      </c>
    </row>
    <row r="2744" spans="1:7" x14ac:dyDescent="0.25">
      <c r="A2744" s="94" t="str">
        <f>IF(SPtemplate2!A2744="","",SPtemplate2!A2744)</f>
        <v/>
      </c>
      <c r="B2744" s="94" t="str">
        <f>IF(SPtemplate2!G2744="","",SPtemplate2!G2744)</f>
        <v/>
      </c>
      <c r="C2744" s="94" t="str">
        <f>IF(SPtemplate2!C2744="","",SPtemplate2!C2744)</f>
        <v/>
      </c>
      <c r="D2744" s="94" t="str">
        <f>IF(SPtemplate2!D2744="","", SPtemplate2!D2744)</f>
        <v/>
      </c>
      <c r="E2744" s="94" t="str">
        <f>IF(SPtemplate2!E2744="","",SPtemplate2!E2744)</f>
        <v/>
      </c>
      <c r="F2744" s="94" t="s">
        <v>114</v>
      </c>
      <c r="G2744" s="94" t="str">
        <f>IF(SPtemplate2!C2744="","",SPtemplate2!C2744)</f>
        <v/>
      </c>
    </row>
    <row r="2745" spans="1:7" x14ac:dyDescent="0.25">
      <c r="A2745" s="94" t="str">
        <f>IF(SPtemplate2!A2745="","",SPtemplate2!A2745)</f>
        <v/>
      </c>
      <c r="B2745" s="94" t="str">
        <f>IF(SPtemplate2!G2745="","",SPtemplate2!G2745)</f>
        <v/>
      </c>
      <c r="C2745" s="94" t="str">
        <f>IF(SPtemplate2!C2745="","",SPtemplate2!C2745)</f>
        <v/>
      </c>
      <c r="D2745" s="94" t="str">
        <f>IF(SPtemplate2!D2745="","", SPtemplate2!D2745)</f>
        <v/>
      </c>
      <c r="E2745" s="94" t="str">
        <f>IF(SPtemplate2!E2745="","",SPtemplate2!E2745)</f>
        <v/>
      </c>
      <c r="F2745" s="94" t="s">
        <v>114</v>
      </c>
      <c r="G2745" s="94" t="str">
        <f>IF(SPtemplate2!C2745="","",SPtemplate2!C2745)</f>
        <v/>
      </c>
    </row>
    <row r="2746" spans="1:7" x14ac:dyDescent="0.25">
      <c r="A2746" s="94" t="str">
        <f>IF(SPtemplate2!A2746="","",SPtemplate2!A2746)</f>
        <v/>
      </c>
      <c r="B2746" s="94" t="str">
        <f>IF(SPtemplate2!G2746="","",SPtemplate2!G2746)</f>
        <v/>
      </c>
      <c r="C2746" s="94" t="str">
        <f>IF(SPtemplate2!C2746="","",SPtemplate2!C2746)</f>
        <v/>
      </c>
      <c r="D2746" s="94" t="str">
        <f>IF(SPtemplate2!D2746="","", SPtemplate2!D2746)</f>
        <v/>
      </c>
      <c r="E2746" s="94" t="str">
        <f>IF(SPtemplate2!E2746="","",SPtemplate2!E2746)</f>
        <v/>
      </c>
      <c r="F2746" s="94" t="s">
        <v>114</v>
      </c>
      <c r="G2746" s="94" t="str">
        <f>IF(SPtemplate2!C2746="","",SPtemplate2!C2746)</f>
        <v/>
      </c>
    </row>
    <row r="2747" spans="1:7" x14ac:dyDescent="0.25">
      <c r="A2747" s="94" t="str">
        <f>IF(SPtemplate2!A2747="","",SPtemplate2!A2747)</f>
        <v/>
      </c>
      <c r="B2747" s="94" t="str">
        <f>IF(SPtemplate2!G2747="","",SPtemplate2!G2747)</f>
        <v/>
      </c>
      <c r="C2747" s="94" t="str">
        <f>IF(SPtemplate2!C2747="","",SPtemplate2!C2747)</f>
        <v/>
      </c>
      <c r="D2747" s="94" t="str">
        <f>IF(SPtemplate2!D2747="","", SPtemplate2!D2747)</f>
        <v/>
      </c>
      <c r="E2747" s="94" t="str">
        <f>IF(SPtemplate2!E2747="","",SPtemplate2!E2747)</f>
        <v/>
      </c>
      <c r="F2747" s="94" t="s">
        <v>114</v>
      </c>
      <c r="G2747" s="94" t="str">
        <f>IF(SPtemplate2!C2747="","",SPtemplate2!C2747)</f>
        <v/>
      </c>
    </row>
    <row r="2748" spans="1:7" x14ac:dyDescent="0.25">
      <c r="A2748" s="94" t="str">
        <f>IF(SPtemplate2!A2748="","",SPtemplate2!A2748)</f>
        <v/>
      </c>
      <c r="B2748" s="94" t="str">
        <f>IF(SPtemplate2!G2748="","",SPtemplate2!G2748)</f>
        <v/>
      </c>
      <c r="C2748" s="94" t="str">
        <f>IF(SPtemplate2!C2748="","",SPtemplate2!C2748)</f>
        <v/>
      </c>
      <c r="D2748" s="94" t="str">
        <f>IF(SPtemplate2!D2748="","", SPtemplate2!D2748)</f>
        <v/>
      </c>
      <c r="E2748" s="94" t="str">
        <f>IF(SPtemplate2!E2748="","",SPtemplate2!E2748)</f>
        <v/>
      </c>
      <c r="F2748" s="94" t="s">
        <v>114</v>
      </c>
      <c r="G2748" s="94" t="str">
        <f>IF(SPtemplate2!C2748="","",SPtemplate2!C2748)</f>
        <v/>
      </c>
    </row>
    <row r="2749" spans="1:7" x14ac:dyDescent="0.25">
      <c r="A2749" s="94" t="str">
        <f>IF(SPtemplate2!A2749="","",SPtemplate2!A2749)</f>
        <v/>
      </c>
      <c r="B2749" s="94" t="str">
        <f>IF(SPtemplate2!G2749="","",SPtemplate2!G2749)</f>
        <v/>
      </c>
      <c r="C2749" s="94" t="str">
        <f>IF(SPtemplate2!C2749="","",SPtemplate2!C2749)</f>
        <v/>
      </c>
      <c r="D2749" s="94" t="str">
        <f>IF(SPtemplate2!D2749="","", SPtemplate2!D2749)</f>
        <v/>
      </c>
      <c r="E2749" s="94" t="str">
        <f>IF(SPtemplate2!E2749="","",SPtemplate2!E2749)</f>
        <v/>
      </c>
      <c r="F2749" s="94" t="s">
        <v>114</v>
      </c>
      <c r="G2749" s="94" t="str">
        <f>IF(SPtemplate2!C2749="","",SPtemplate2!C2749)</f>
        <v/>
      </c>
    </row>
    <row r="2750" spans="1:7" x14ac:dyDescent="0.25">
      <c r="A2750" s="94" t="str">
        <f>IF(SPtemplate2!A2750="","",SPtemplate2!A2750)</f>
        <v/>
      </c>
      <c r="B2750" s="94" t="str">
        <f>IF(SPtemplate2!G2750="","",SPtemplate2!G2750)</f>
        <v/>
      </c>
      <c r="C2750" s="94" t="str">
        <f>IF(SPtemplate2!C2750="","",SPtemplate2!C2750)</f>
        <v/>
      </c>
      <c r="D2750" s="94" t="str">
        <f>IF(SPtemplate2!D2750="","", SPtemplate2!D2750)</f>
        <v/>
      </c>
      <c r="E2750" s="94" t="str">
        <f>IF(SPtemplate2!E2750="","",SPtemplate2!E2750)</f>
        <v/>
      </c>
      <c r="F2750" s="94" t="s">
        <v>114</v>
      </c>
      <c r="G2750" s="94" t="str">
        <f>IF(SPtemplate2!C2750="","",SPtemplate2!C2750)</f>
        <v/>
      </c>
    </row>
    <row r="2751" spans="1:7" x14ac:dyDescent="0.25">
      <c r="A2751" s="94" t="str">
        <f>IF(SPtemplate2!A2751="","",SPtemplate2!A2751)</f>
        <v/>
      </c>
      <c r="B2751" s="94" t="str">
        <f>IF(SPtemplate2!G2751="","",SPtemplate2!G2751)</f>
        <v/>
      </c>
      <c r="C2751" s="94" t="str">
        <f>IF(SPtemplate2!C2751="","",SPtemplate2!C2751)</f>
        <v/>
      </c>
      <c r="D2751" s="94" t="str">
        <f>IF(SPtemplate2!D2751="","", SPtemplate2!D2751)</f>
        <v/>
      </c>
      <c r="E2751" s="94" t="str">
        <f>IF(SPtemplate2!E2751="","",SPtemplate2!E2751)</f>
        <v/>
      </c>
      <c r="F2751" s="94" t="s">
        <v>114</v>
      </c>
      <c r="G2751" s="94" t="str">
        <f>IF(SPtemplate2!C2751="","",SPtemplate2!C2751)</f>
        <v/>
      </c>
    </row>
    <row r="2752" spans="1:7" x14ac:dyDescent="0.25">
      <c r="A2752" s="94" t="str">
        <f>IF(SPtemplate2!A2752="","",SPtemplate2!A2752)</f>
        <v/>
      </c>
      <c r="B2752" s="94" t="str">
        <f>IF(SPtemplate2!G2752="","",SPtemplate2!G2752)</f>
        <v/>
      </c>
      <c r="C2752" s="94" t="str">
        <f>IF(SPtemplate2!C2752="","",SPtemplate2!C2752)</f>
        <v/>
      </c>
      <c r="D2752" s="94" t="str">
        <f>IF(SPtemplate2!D2752="","", SPtemplate2!D2752)</f>
        <v/>
      </c>
      <c r="E2752" s="94" t="str">
        <f>IF(SPtemplate2!E2752="","",SPtemplate2!E2752)</f>
        <v/>
      </c>
      <c r="F2752" s="94" t="s">
        <v>114</v>
      </c>
      <c r="G2752" s="94" t="str">
        <f>IF(SPtemplate2!C2752="","",SPtemplate2!C2752)</f>
        <v/>
      </c>
    </row>
    <row r="2753" spans="1:7" x14ac:dyDescent="0.25">
      <c r="A2753" s="94" t="str">
        <f>IF(SPtemplate2!A2753="","",SPtemplate2!A2753)</f>
        <v/>
      </c>
      <c r="B2753" s="94" t="str">
        <f>IF(SPtemplate2!G2753="","",SPtemplate2!G2753)</f>
        <v/>
      </c>
      <c r="C2753" s="94" t="str">
        <f>IF(SPtemplate2!C2753="","",SPtemplate2!C2753)</f>
        <v/>
      </c>
      <c r="D2753" s="94" t="str">
        <f>IF(SPtemplate2!D2753="","", SPtemplate2!D2753)</f>
        <v/>
      </c>
      <c r="E2753" s="94" t="str">
        <f>IF(SPtemplate2!E2753="","",SPtemplate2!E2753)</f>
        <v/>
      </c>
      <c r="F2753" s="94" t="s">
        <v>114</v>
      </c>
      <c r="G2753" s="94" t="str">
        <f>IF(SPtemplate2!C2753="","",SPtemplate2!C2753)</f>
        <v/>
      </c>
    </row>
    <row r="2754" spans="1:7" x14ac:dyDescent="0.25">
      <c r="A2754" s="94" t="str">
        <f>IF(SPtemplate2!A2754="","",SPtemplate2!A2754)</f>
        <v/>
      </c>
      <c r="B2754" s="94" t="str">
        <f>IF(SPtemplate2!G2754="","",SPtemplate2!G2754)</f>
        <v/>
      </c>
      <c r="C2754" s="94" t="str">
        <f>IF(SPtemplate2!C2754="","",SPtemplate2!C2754)</f>
        <v/>
      </c>
      <c r="D2754" s="94" t="str">
        <f>IF(SPtemplate2!D2754="","", SPtemplate2!D2754)</f>
        <v/>
      </c>
      <c r="E2754" s="94" t="str">
        <f>IF(SPtemplate2!E2754="","",SPtemplate2!E2754)</f>
        <v/>
      </c>
      <c r="F2754" s="94" t="s">
        <v>114</v>
      </c>
      <c r="G2754" s="94" t="str">
        <f>IF(SPtemplate2!C2754="","",SPtemplate2!C2754)</f>
        <v/>
      </c>
    </row>
    <row r="2755" spans="1:7" x14ac:dyDescent="0.25">
      <c r="A2755" s="94" t="str">
        <f>IF(SPtemplate2!A2755="","",SPtemplate2!A2755)</f>
        <v/>
      </c>
      <c r="B2755" s="94" t="str">
        <f>IF(SPtemplate2!G2755="","",SPtemplate2!G2755)</f>
        <v/>
      </c>
      <c r="C2755" s="94" t="str">
        <f>IF(SPtemplate2!C2755="","",SPtemplate2!C2755)</f>
        <v/>
      </c>
      <c r="D2755" s="94" t="str">
        <f>IF(SPtemplate2!D2755="","", SPtemplate2!D2755)</f>
        <v/>
      </c>
      <c r="E2755" s="94" t="str">
        <f>IF(SPtemplate2!E2755="","",SPtemplate2!E2755)</f>
        <v/>
      </c>
      <c r="F2755" s="94" t="s">
        <v>114</v>
      </c>
      <c r="G2755" s="94" t="str">
        <f>IF(SPtemplate2!C2755="","",SPtemplate2!C2755)</f>
        <v/>
      </c>
    </row>
    <row r="2756" spans="1:7" x14ac:dyDescent="0.25">
      <c r="A2756" s="94" t="str">
        <f>IF(SPtemplate2!A2756="","",SPtemplate2!A2756)</f>
        <v/>
      </c>
      <c r="B2756" s="94" t="str">
        <f>IF(SPtemplate2!G2756="","",SPtemplate2!G2756)</f>
        <v/>
      </c>
      <c r="C2756" s="94" t="str">
        <f>IF(SPtemplate2!C2756="","",SPtemplate2!C2756)</f>
        <v/>
      </c>
      <c r="D2756" s="94" t="str">
        <f>IF(SPtemplate2!D2756="","", SPtemplate2!D2756)</f>
        <v/>
      </c>
      <c r="E2756" s="94" t="str">
        <f>IF(SPtemplate2!E2756="","",SPtemplate2!E2756)</f>
        <v/>
      </c>
      <c r="F2756" s="94" t="s">
        <v>114</v>
      </c>
      <c r="G2756" s="94" t="str">
        <f>IF(SPtemplate2!C2756="","",SPtemplate2!C2756)</f>
        <v/>
      </c>
    </row>
    <row r="2757" spans="1:7" x14ac:dyDescent="0.25">
      <c r="A2757" s="94" t="str">
        <f>IF(SPtemplate2!A2757="","",SPtemplate2!A2757)</f>
        <v/>
      </c>
      <c r="B2757" s="94" t="str">
        <f>IF(SPtemplate2!G2757="","",SPtemplate2!G2757)</f>
        <v/>
      </c>
      <c r="C2757" s="94" t="str">
        <f>IF(SPtemplate2!C2757="","",SPtemplate2!C2757)</f>
        <v/>
      </c>
      <c r="D2757" s="94" t="str">
        <f>IF(SPtemplate2!D2757="","", SPtemplate2!D2757)</f>
        <v/>
      </c>
      <c r="E2757" s="94" t="str">
        <f>IF(SPtemplate2!E2757="","",SPtemplate2!E2757)</f>
        <v/>
      </c>
      <c r="F2757" s="94" t="s">
        <v>114</v>
      </c>
      <c r="G2757" s="94" t="str">
        <f>IF(SPtemplate2!C2757="","",SPtemplate2!C2757)</f>
        <v/>
      </c>
    </row>
    <row r="2758" spans="1:7" x14ac:dyDescent="0.25">
      <c r="A2758" s="94" t="str">
        <f>IF(SPtemplate2!A2758="","",SPtemplate2!A2758)</f>
        <v/>
      </c>
      <c r="B2758" s="94" t="str">
        <f>IF(SPtemplate2!G2758="","",SPtemplate2!G2758)</f>
        <v/>
      </c>
      <c r="C2758" s="94" t="str">
        <f>IF(SPtemplate2!C2758="","",SPtemplate2!C2758)</f>
        <v/>
      </c>
      <c r="D2758" s="94" t="str">
        <f>IF(SPtemplate2!D2758="","", SPtemplate2!D2758)</f>
        <v/>
      </c>
      <c r="E2758" s="94" t="str">
        <f>IF(SPtemplate2!E2758="","",SPtemplate2!E2758)</f>
        <v/>
      </c>
      <c r="F2758" s="94" t="s">
        <v>114</v>
      </c>
      <c r="G2758" s="94" t="str">
        <f>IF(SPtemplate2!C2758="","",SPtemplate2!C2758)</f>
        <v/>
      </c>
    </row>
    <row r="2759" spans="1:7" x14ac:dyDescent="0.25">
      <c r="A2759" s="94" t="str">
        <f>IF(SPtemplate2!A2759="","",SPtemplate2!A2759)</f>
        <v/>
      </c>
      <c r="B2759" s="94" t="str">
        <f>IF(SPtemplate2!G2759="","",SPtemplate2!G2759)</f>
        <v/>
      </c>
      <c r="C2759" s="94" t="str">
        <f>IF(SPtemplate2!C2759="","",SPtemplate2!C2759)</f>
        <v/>
      </c>
      <c r="D2759" s="94" t="str">
        <f>IF(SPtemplate2!D2759="","", SPtemplate2!D2759)</f>
        <v/>
      </c>
      <c r="E2759" s="94" t="str">
        <f>IF(SPtemplate2!E2759="","",SPtemplate2!E2759)</f>
        <v/>
      </c>
      <c r="F2759" s="94" t="s">
        <v>114</v>
      </c>
      <c r="G2759" s="94" t="str">
        <f>IF(SPtemplate2!C2759="","",SPtemplate2!C2759)</f>
        <v/>
      </c>
    </row>
    <row r="2760" spans="1:7" x14ac:dyDescent="0.25">
      <c r="A2760" s="94" t="str">
        <f>IF(SPtemplate2!A2760="","",SPtemplate2!A2760)</f>
        <v/>
      </c>
      <c r="B2760" s="94" t="str">
        <f>IF(SPtemplate2!G2760="","",SPtemplate2!G2760)</f>
        <v/>
      </c>
      <c r="C2760" s="94" t="str">
        <f>IF(SPtemplate2!C2760="","",SPtemplate2!C2760)</f>
        <v/>
      </c>
      <c r="D2760" s="94" t="str">
        <f>IF(SPtemplate2!D2760="","", SPtemplate2!D2760)</f>
        <v/>
      </c>
      <c r="E2760" s="94" t="str">
        <f>IF(SPtemplate2!E2760="","",SPtemplate2!E2760)</f>
        <v/>
      </c>
      <c r="F2760" s="94" t="s">
        <v>114</v>
      </c>
      <c r="G2760" s="94" t="str">
        <f>IF(SPtemplate2!C2760="","",SPtemplate2!C2760)</f>
        <v/>
      </c>
    </row>
    <row r="2761" spans="1:7" x14ac:dyDescent="0.25">
      <c r="A2761" s="94" t="str">
        <f>IF(SPtemplate2!A2761="","",SPtemplate2!A2761)</f>
        <v/>
      </c>
      <c r="B2761" s="94" t="str">
        <f>IF(SPtemplate2!G2761="","",SPtemplate2!G2761)</f>
        <v/>
      </c>
      <c r="C2761" s="94" t="str">
        <f>IF(SPtemplate2!C2761="","",SPtemplate2!C2761)</f>
        <v/>
      </c>
      <c r="D2761" s="94" t="str">
        <f>IF(SPtemplate2!D2761="","", SPtemplate2!D2761)</f>
        <v/>
      </c>
      <c r="E2761" s="94" t="str">
        <f>IF(SPtemplate2!E2761="","",SPtemplate2!E2761)</f>
        <v/>
      </c>
      <c r="F2761" s="94" t="s">
        <v>114</v>
      </c>
      <c r="G2761" s="94" t="str">
        <f>IF(SPtemplate2!C2761="","",SPtemplate2!C2761)</f>
        <v/>
      </c>
    </row>
    <row r="2762" spans="1:7" x14ac:dyDescent="0.25">
      <c r="A2762" s="94" t="str">
        <f>IF(SPtemplate2!A2762="","",SPtemplate2!A2762)</f>
        <v/>
      </c>
      <c r="B2762" s="94" t="str">
        <f>IF(SPtemplate2!G2762="","",SPtemplate2!G2762)</f>
        <v/>
      </c>
      <c r="C2762" s="94" t="str">
        <f>IF(SPtemplate2!C2762="","",SPtemplate2!C2762)</f>
        <v/>
      </c>
      <c r="D2762" s="94" t="str">
        <f>IF(SPtemplate2!D2762="","", SPtemplate2!D2762)</f>
        <v/>
      </c>
      <c r="E2762" s="94" t="str">
        <f>IF(SPtemplate2!E2762="","",SPtemplate2!E2762)</f>
        <v/>
      </c>
      <c r="F2762" s="94" t="s">
        <v>114</v>
      </c>
      <c r="G2762" s="94" t="str">
        <f>IF(SPtemplate2!C2762="","",SPtemplate2!C2762)</f>
        <v/>
      </c>
    </row>
    <row r="2763" spans="1:7" x14ac:dyDescent="0.25">
      <c r="A2763" s="94" t="str">
        <f>IF(SPtemplate2!A2763="","",SPtemplate2!A2763)</f>
        <v/>
      </c>
      <c r="B2763" s="94" t="str">
        <f>IF(SPtemplate2!G2763="","",SPtemplate2!G2763)</f>
        <v/>
      </c>
      <c r="C2763" s="94" t="str">
        <f>IF(SPtemplate2!C2763="","",SPtemplate2!C2763)</f>
        <v/>
      </c>
      <c r="D2763" s="94" t="str">
        <f>IF(SPtemplate2!D2763="","", SPtemplate2!D2763)</f>
        <v/>
      </c>
      <c r="E2763" s="94" t="str">
        <f>IF(SPtemplate2!E2763="","",SPtemplate2!E2763)</f>
        <v/>
      </c>
      <c r="F2763" s="94" t="s">
        <v>114</v>
      </c>
      <c r="G2763" s="94" t="str">
        <f>IF(SPtemplate2!C2763="","",SPtemplate2!C2763)</f>
        <v/>
      </c>
    </row>
    <row r="2764" spans="1:7" x14ac:dyDescent="0.25">
      <c r="A2764" s="94" t="str">
        <f>IF(SPtemplate2!A2764="","",SPtemplate2!A2764)</f>
        <v/>
      </c>
      <c r="B2764" s="94" t="str">
        <f>IF(SPtemplate2!G2764="","",SPtemplate2!G2764)</f>
        <v/>
      </c>
      <c r="C2764" s="94" t="str">
        <f>IF(SPtemplate2!C2764="","",SPtemplate2!C2764)</f>
        <v/>
      </c>
      <c r="D2764" s="94" t="str">
        <f>IF(SPtemplate2!D2764="","", SPtemplate2!D2764)</f>
        <v/>
      </c>
      <c r="E2764" s="94" t="str">
        <f>IF(SPtemplate2!E2764="","",SPtemplate2!E2764)</f>
        <v/>
      </c>
      <c r="F2764" s="94" t="s">
        <v>114</v>
      </c>
      <c r="G2764" s="94" t="str">
        <f>IF(SPtemplate2!C2764="","",SPtemplate2!C2764)</f>
        <v/>
      </c>
    </row>
    <row r="2765" spans="1:7" x14ac:dyDescent="0.25">
      <c r="A2765" s="94" t="str">
        <f>IF(SPtemplate2!A2765="","",SPtemplate2!A2765)</f>
        <v/>
      </c>
      <c r="B2765" s="94" t="str">
        <f>IF(SPtemplate2!G2765="","",SPtemplate2!G2765)</f>
        <v/>
      </c>
      <c r="C2765" s="94" t="str">
        <f>IF(SPtemplate2!C2765="","",SPtemplate2!C2765)</f>
        <v/>
      </c>
      <c r="D2765" s="94" t="str">
        <f>IF(SPtemplate2!D2765="","", SPtemplate2!D2765)</f>
        <v/>
      </c>
      <c r="E2765" s="94" t="str">
        <f>IF(SPtemplate2!E2765="","",SPtemplate2!E2765)</f>
        <v/>
      </c>
      <c r="F2765" s="94" t="s">
        <v>114</v>
      </c>
      <c r="G2765" s="94" t="str">
        <f>IF(SPtemplate2!C2765="","",SPtemplate2!C2765)</f>
        <v/>
      </c>
    </row>
    <row r="2766" spans="1:7" x14ac:dyDescent="0.25">
      <c r="A2766" s="94" t="str">
        <f>IF(SPtemplate2!A2766="","",SPtemplate2!A2766)</f>
        <v/>
      </c>
      <c r="B2766" s="94" t="str">
        <f>IF(SPtemplate2!G2766="","",SPtemplate2!G2766)</f>
        <v/>
      </c>
      <c r="C2766" s="94" t="str">
        <f>IF(SPtemplate2!C2766="","",SPtemplate2!C2766)</f>
        <v/>
      </c>
      <c r="D2766" s="94" t="str">
        <f>IF(SPtemplate2!D2766="","", SPtemplate2!D2766)</f>
        <v/>
      </c>
      <c r="E2766" s="94" t="str">
        <f>IF(SPtemplate2!E2766="","",SPtemplate2!E2766)</f>
        <v/>
      </c>
      <c r="F2766" s="94" t="s">
        <v>114</v>
      </c>
      <c r="G2766" s="94" t="str">
        <f>IF(SPtemplate2!C2766="","",SPtemplate2!C2766)</f>
        <v/>
      </c>
    </row>
    <row r="2767" spans="1:7" x14ac:dyDescent="0.25">
      <c r="A2767" s="94" t="str">
        <f>IF(SPtemplate2!A2767="","",SPtemplate2!A2767)</f>
        <v/>
      </c>
      <c r="B2767" s="94" t="str">
        <f>IF(SPtemplate2!G2767="","",SPtemplate2!G2767)</f>
        <v/>
      </c>
      <c r="C2767" s="94" t="str">
        <f>IF(SPtemplate2!C2767="","",SPtemplate2!C2767)</f>
        <v/>
      </c>
      <c r="D2767" s="94" t="str">
        <f>IF(SPtemplate2!D2767="","", SPtemplate2!D2767)</f>
        <v/>
      </c>
      <c r="E2767" s="94" t="str">
        <f>IF(SPtemplate2!E2767="","",SPtemplate2!E2767)</f>
        <v/>
      </c>
      <c r="F2767" s="94" t="s">
        <v>114</v>
      </c>
      <c r="G2767" s="94" t="str">
        <f>IF(SPtemplate2!C2767="","",SPtemplate2!C2767)</f>
        <v/>
      </c>
    </row>
    <row r="2768" spans="1:7" x14ac:dyDescent="0.25">
      <c r="A2768" s="94" t="str">
        <f>IF(SPtemplate2!A2768="","",SPtemplate2!A2768)</f>
        <v/>
      </c>
      <c r="B2768" s="94" t="str">
        <f>IF(SPtemplate2!G2768="","",SPtemplate2!G2768)</f>
        <v/>
      </c>
      <c r="C2768" s="94" t="str">
        <f>IF(SPtemplate2!C2768="","",SPtemplate2!C2768)</f>
        <v/>
      </c>
      <c r="D2768" s="94" t="str">
        <f>IF(SPtemplate2!D2768="","", SPtemplate2!D2768)</f>
        <v/>
      </c>
      <c r="E2768" s="94" t="str">
        <f>IF(SPtemplate2!E2768="","",SPtemplate2!E2768)</f>
        <v/>
      </c>
      <c r="F2768" s="94" t="s">
        <v>114</v>
      </c>
      <c r="G2768" s="94" t="str">
        <f>IF(SPtemplate2!C2768="","",SPtemplate2!C2768)</f>
        <v/>
      </c>
    </row>
    <row r="2769" spans="1:7" x14ac:dyDescent="0.25">
      <c r="A2769" s="94" t="str">
        <f>IF(SPtemplate2!A2769="","",SPtemplate2!A2769)</f>
        <v/>
      </c>
      <c r="B2769" s="94" t="str">
        <f>IF(SPtemplate2!G2769="","",SPtemplate2!G2769)</f>
        <v/>
      </c>
      <c r="C2769" s="94" t="str">
        <f>IF(SPtemplate2!C2769="","",SPtemplate2!C2769)</f>
        <v/>
      </c>
      <c r="D2769" s="94" t="str">
        <f>IF(SPtemplate2!D2769="","", SPtemplate2!D2769)</f>
        <v/>
      </c>
      <c r="E2769" s="94" t="str">
        <f>IF(SPtemplate2!E2769="","",SPtemplate2!E2769)</f>
        <v/>
      </c>
      <c r="F2769" s="94" t="s">
        <v>114</v>
      </c>
      <c r="G2769" s="94" t="str">
        <f>IF(SPtemplate2!C2769="","",SPtemplate2!C2769)</f>
        <v/>
      </c>
    </row>
    <row r="2770" spans="1:7" x14ac:dyDescent="0.25">
      <c r="A2770" s="94" t="str">
        <f>IF(SPtemplate2!A2770="","",SPtemplate2!A2770)</f>
        <v/>
      </c>
      <c r="B2770" s="94" t="str">
        <f>IF(SPtemplate2!G2770="","",SPtemplate2!G2770)</f>
        <v/>
      </c>
      <c r="C2770" s="94" t="str">
        <f>IF(SPtemplate2!C2770="","",SPtemplate2!C2770)</f>
        <v/>
      </c>
      <c r="D2770" s="94" t="str">
        <f>IF(SPtemplate2!D2770="","", SPtemplate2!D2770)</f>
        <v/>
      </c>
      <c r="E2770" s="94" t="str">
        <f>IF(SPtemplate2!E2770="","",SPtemplate2!E2770)</f>
        <v/>
      </c>
      <c r="F2770" s="94" t="s">
        <v>114</v>
      </c>
      <c r="G2770" s="94" t="str">
        <f>IF(SPtemplate2!C2770="","",SPtemplate2!C2770)</f>
        <v/>
      </c>
    </row>
    <row r="2771" spans="1:7" x14ac:dyDescent="0.25">
      <c r="A2771" s="94" t="str">
        <f>IF(SPtemplate2!A2771="","",SPtemplate2!A2771)</f>
        <v/>
      </c>
      <c r="B2771" s="94" t="str">
        <f>IF(SPtemplate2!G2771="","",SPtemplate2!G2771)</f>
        <v/>
      </c>
      <c r="C2771" s="94" t="str">
        <f>IF(SPtemplate2!C2771="","",SPtemplate2!C2771)</f>
        <v/>
      </c>
      <c r="D2771" s="94" t="str">
        <f>IF(SPtemplate2!D2771="","", SPtemplate2!D2771)</f>
        <v/>
      </c>
      <c r="E2771" s="94" t="str">
        <f>IF(SPtemplate2!E2771="","",SPtemplate2!E2771)</f>
        <v/>
      </c>
      <c r="F2771" s="94" t="s">
        <v>114</v>
      </c>
      <c r="G2771" s="94" t="str">
        <f>IF(SPtemplate2!C2771="","",SPtemplate2!C2771)</f>
        <v/>
      </c>
    </row>
    <row r="2772" spans="1:7" x14ac:dyDescent="0.25">
      <c r="A2772" s="94" t="str">
        <f>IF(SPtemplate2!A2772="","",SPtemplate2!A2772)</f>
        <v/>
      </c>
      <c r="B2772" s="94" t="str">
        <f>IF(SPtemplate2!G2772="","",SPtemplate2!G2772)</f>
        <v/>
      </c>
      <c r="C2772" s="94" t="str">
        <f>IF(SPtemplate2!C2772="","",SPtemplate2!C2772)</f>
        <v/>
      </c>
      <c r="D2772" s="94" t="str">
        <f>IF(SPtemplate2!D2772="","", SPtemplate2!D2772)</f>
        <v/>
      </c>
      <c r="E2772" s="94" t="str">
        <f>IF(SPtemplate2!E2772="","",SPtemplate2!E2772)</f>
        <v/>
      </c>
      <c r="F2772" s="94" t="s">
        <v>114</v>
      </c>
      <c r="G2772" s="94" t="str">
        <f>IF(SPtemplate2!C2772="","",SPtemplate2!C2772)</f>
        <v/>
      </c>
    </row>
    <row r="2773" spans="1:7" x14ac:dyDescent="0.25">
      <c r="A2773" s="94" t="str">
        <f>IF(SPtemplate2!A2773="","",SPtemplate2!A2773)</f>
        <v/>
      </c>
      <c r="B2773" s="94" t="str">
        <f>IF(SPtemplate2!G2773="","",SPtemplate2!G2773)</f>
        <v/>
      </c>
      <c r="C2773" s="94" t="str">
        <f>IF(SPtemplate2!C2773="","",SPtemplate2!C2773)</f>
        <v/>
      </c>
      <c r="D2773" s="94" t="str">
        <f>IF(SPtemplate2!D2773="","", SPtemplate2!D2773)</f>
        <v/>
      </c>
      <c r="E2773" s="94" t="str">
        <f>IF(SPtemplate2!E2773="","",SPtemplate2!E2773)</f>
        <v/>
      </c>
      <c r="F2773" s="94" t="s">
        <v>114</v>
      </c>
      <c r="G2773" s="94" t="str">
        <f>IF(SPtemplate2!C2773="","",SPtemplate2!C2773)</f>
        <v/>
      </c>
    </row>
    <row r="2774" spans="1:7" x14ac:dyDescent="0.25">
      <c r="A2774" s="94" t="str">
        <f>IF(SPtemplate2!A2774="","",SPtemplate2!A2774)</f>
        <v/>
      </c>
      <c r="B2774" s="94" t="str">
        <f>IF(SPtemplate2!G2774="","",SPtemplate2!G2774)</f>
        <v/>
      </c>
      <c r="C2774" s="94" t="str">
        <f>IF(SPtemplate2!C2774="","",SPtemplate2!C2774)</f>
        <v/>
      </c>
      <c r="D2774" s="94" t="str">
        <f>IF(SPtemplate2!D2774="","", SPtemplate2!D2774)</f>
        <v/>
      </c>
      <c r="E2774" s="94" t="str">
        <f>IF(SPtemplate2!E2774="","",SPtemplate2!E2774)</f>
        <v/>
      </c>
      <c r="F2774" s="94" t="s">
        <v>114</v>
      </c>
      <c r="G2774" s="94" t="str">
        <f>IF(SPtemplate2!C2774="","",SPtemplate2!C2774)</f>
        <v/>
      </c>
    </row>
    <row r="2775" spans="1:7" x14ac:dyDescent="0.25">
      <c r="A2775" s="94" t="str">
        <f>IF(SPtemplate2!A2775="","",SPtemplate2!A2775)</f>
        <v/>
      </c>
      <c r="B2775" s="94" t="str">
        <f>IF(SPtemplate2!G2775="","",SPtemplate2!G2775)</f>
        <v/>
      </c>
      <c r="C2775" s="94" t="str">
        <f>IF(SPtemplate2!C2775="","",SPtemplate2!C2775)</f>
        <v/>
      </c>
      <c r="D2775" s="94" t="str">
        <f>IF(SPtemplate2!D2775="","", SPtemplate2!D2775)</f>
        <v/>
      </c>
      <c r="E2775" s="94" t="str">
        <f>IF(SPtemplate2!E2775="","",SPtemplate2!E2775)</f>
        <v/>
      </c>
      <c r="F2775" s="94" t="s">
        <v>114</v>
      </c>
      <c r="G2775" s="94" t="str">
        <f>IF(SPtemplate2!C2775="","",SPtemplate2!C2775)</f>
        <v/>
      </c>
    </row>
    <row r="2776" spans="1:7" x14ac:dyDescent="0.25">
      <c r="A2776" s="94" t="str">
        <f>IF(SPtemplate2!A2776="","",SPtemplate2!A2776)</f>
        <v/>
      </c>
      <c r="B2776" s="94" t="str">
        <f>IF(SPtemplate2!G2776="","",SPtemplate2!G2776)</f>
        <v/>
      </c>
      <c r="C2776" s="94" t="str">
        <f>IF(SPtemplate2!C2776="","",SPtemplate2!C2776)</f>
        <v/>
      </c>
      <c r="D2776" s="94" t="str">
        <f>IF(SPtemplate2!D2776="","", SPtemplate2!D2776)</f>
        <v/>
      </c>
      <c r="E2776" s="94" t="str">
        <f>IF(SPtemplate2!E2776="","",SPtemplate2!E2776)</f>
        <v/>
      </c>
      <c r="F2776" s="94" t="s">
        <v>114</v>
      </c>
      <c r="G2776" s="94" t="str">
        <f>IF(SPtemplate2!C2776="","",SPtemplate2!C2776)</f>
        <v/>
      </c>
    </row>
    <row r="2777" spans="1:7" x14ac:dyDescent="0.25">
      <c r="A2777" s="94" t="str">
        <f>IF(SPtemplate2!A2777="","",SPtemplate2!A2777)</f>
        <v/>
      </c>
      <c r="B2777" s="94" t="str">
        <f>IF(SPtemplate2!G2777="","",SPtemplate2!G2777)</f>
        <v/>
      </c>
      <c r="C2777" s="94" t="str">
        <f>IF(SPtemplate2!C2777="","",SPtemplate2!C2777)</f>
        <v/>
      </c>
      <c r="D2777" s="94" t="str">
        <f>IF(SPtemplate2!D2777="","", SPtemplate2!D2777)</f>
        <v/>
      </c>
      <c r="E2777" s="94" t="str">
        <f>IF(SPtemplate2!E2777="","",SPtemplate2!E2777)</f>
        <v/>
      </c>
      <c r="F2777" s="94" t="s">
        <v>114</v>
      </c>
      <c r="G2777" s="94" t="str">
        <f>IF(SPtemplate2!C2777="","",SPtemplate2!C2777)</f>
        <v/>
      </c>
    </row>
    <row r="2778" spans="1:7" x14ac:dyDescent="0.25">
      <c r="A2778" s="94" t="str">
        <f>IF(SPtemplate2!A2778="","",SPtemplate2!A2778)</f>
        <v/>
      </c>
      <c r="B2778" s="94" t="str">
        <f>IF(SPtemplate2!G2778="","",SPtemplate2!G2778)</f>
        <v/>
      </c>
      <c r="C2778" s="94" t="str">
        <f>IF(SPtemplate2!C2778="","",SPtemplate2!C2778)</f>
        <v/>
      </c>
      <c r="D2778" s="94" t="str">
        <f>IF(SPtemplate2!D2778="","", SPtemplate2!D2778)</f>
        <v/>
      </c>
      <c r="E2778" s="94" t="str">
        <f>IF(SPtemplate2!E2778="","",SPtemplate2!E2778)</f>
        <v/>
      </c>
      <c r="F2778" s="94" t="s">
        <v>114</v>
      </c>
      <c r="G2778" s="94" t="str">
        <f>IF(SPtemplate2!C2778="","",SPtemplate2!C2778)</f>
        <v/>
      </c>
    </row>
    <row r="2779" spans="1:7" x14ac:dyDescent="0.25">
      <c r="A2779" s="94" t="str">
        <f>IF(SPtemplate2!A2779="","",SPtemplate2!A2779)</f>
        <v/>
      </c>
      <c r="B2779" s="94" t="str">
        <f>IF(SPtemplate2!G2779="","",SPtemplate2!G2779)</f>
        <v/>
      </c>
      <c r="C2779" s="94" t="str">
        <f>IF(SPtemplate2!C2779="","",SPtemplate2!C2779)</f>
        <v/>
      </c>
      <c r="D2779" s="94" t="str">
        <f>IF(SPtemplate2!D2779="","", SPtemplate2!D2779)</f>
        <v/>
      </c>
      <c r="E2779" s="94" t="str">
        <f>IF(SPtemplate2!E2779="","",SPtemplate2!E2779)</f>
        <v/>
      </c>
      <c r="F2779" s="94" t="s">
        <v>114</v>
      </c>
      <c r="G2779" s="94" t="str">
        <f>IF(SPtemplate2!C2779="","",SPtemplate2!C2779)</f>
        <v/>
      </c>
    </row>
    <row r="2780" spans="1:7" x14ac:dyDescent="0.25">
      <c r="A2780" s="94" t="str">
        <f>IF(SPtemplate2!A2780="","",SPtemplate2!A2780)</f>
        <v/>
      </c>
      <c r="B2780" s="94" t="str">
        <f>IF(SPtemplate2!G2780="","",SPtemplate2!G2780)</f>
        <v/>
      </c>
      <c r="C2780" s="94" t="str">
        <f>IF(SPtemplate2!C2780="","",SPtemplate2!C2780)</f>
        <v/>
      </c>
      <c r="D2780" s="94" t="str">
        <f>IF(SPtemplate2!D2780="","", SPtemplate2!D2780)</f>
        <v/>
      </c>
      <c r="E2780" s="94" t="str">
        <f>IF(SPtemplate2!E2780="","",SPtemplate2!E2780)</f>
        <v/>
      </c>
      <c r="F2780" s="94" t="s">
        <v>114</v>
      </c>
      <c r="G2780" s="94" t="str">
        <f>IF(SPtemplate2!C2780="","",SPtemplate2!C2780)</f>
        <v/>
      </c>
    </row>
    <row r="2781" spans="1:7" x14ac:dyDescent="0.25">
      <c r="A2781" s="94" t="str">
        <f>IF(SPtemplate2!A2781="","",SPtemplate2!A2781)</f>
        <v/>
      </c>
      <c r="B2781" s="94" t="str">
        <f>IF(SPtemplate2!G2781="","",SPtemplate2!G2781)</f>
        <v/>
      </c>
      <c r="C2781" s="94" t="str">
        <f>IF(SPtemplate2!C2781="","",SPtemplate2!C2781)</f>
        <v/>
      </c>
      <c r="D2781" s="94" t="str">
        <f>IF(SPtemplate2!D2781="","", SPtemplate2!D2781)</f>
        <v/>
      </c>
      <c r="E2781" s="94" t="str">
        <f>IF(SPtemplate2!E2781="","",SPtemplate2!E2781)</f>
        <v/>
      </c>
      <c r="F2781" s="94" t="s">
        <v>114</v>
      </c>
      <c r="G2781" s="94" t="str">
        <f>IF(SPtemplate2!C2781="","",SPtemplate2!C2781)</f>
        <v/>
      </c>
    </row>
    <row r="2782" spans="1:7" x14ac:dyDescent="0.25">
      <c r="A2782" s="94" t="str">
        <f>IF(SPtemplate2!A2782="","",SPtemplate2!A2782)</f>
        <v/>
      </c>
      <c r="B2782" s="94" t="str">
        <f>IF(SPtemplate2!G2782="","",SPtemplate2!G2782)</f>
        <v/>
      </c>
      <c r="C2782" s="94" t="str">
        <f>IF(SPtemplate2!C2782="","",SPtemplate2!C2782)</f>
        <v/>
      </c>
      <c r="D2782" s="94" t="str">
        <f>IF(SPtemplate2!D2782="","", SPtemplate2!D2782)</f>
        <v/>
      </c>
      <c r="E2782" s="94" t="str">
        <f>IF(SPtemplate2!E2782="","",SPtemplate2!E2782)</f>
        <v/>
      </c>
      <c r="F2782" s="94" t="s">
        <v>114</v>
      </c>
      <c r="G2782" s="94" t="str">
        <f>IF(SPtemplate2!C2782="","",SPtemplate2!C2782)</f>
        <v/>
      </c>
    </row>
    <row r="2783" spans="1:7" x14ac:dyDescent="0.25">
      <c r="A2783" s="94" t="str">
        <f>IF(SPtemplate2!A2783="","",SPtemplate2!A2783)</f>
        <v/>
      </c>
      <c r="B2783" s="94" t="str">
        <f>IF(SPtemplate2!G2783="","",SPtemplate2!G2783)</f>
        <v/>
      </c>
      <c r="C2783" s="94" t="str">
        <f>IF(SPtemplate2!C2783="","",SPtemplate2!C2783)</f>
        <v/>
      </c>
      <c r="D2783" s="94" t="str">
        <f>IF(SPtemplate2!D2783="","", SPtemplate2!D2783)</f>
        <v/>
      </c>
      <c r="E2783" s="94" t="str">
        <f>IF(SPtemplate2!E2783="","",SPtemplate2!E2783)</f>
        <v/>
      </c>
      <c r="F2783" s="94" t="s">
        <v>114</v>
      </c>
      <c r="G2783" s="94" t="str">
        <f>IF(SPtemplate2!C2783="","",SPtemplate2!C2783)</f>
        <v/>
      </c>
    </row>
    <row r="2784" spans="1:7" x14ac:dyDescent="0.25">
      <c r="A2784" s="94" t="str">
        <f>IF(SPtemplate2!A2784="","",SPtemplate2!A2784)</f>
        <v/>
      </c>
      <c r="B2784" s="94" t="str">
        <f>IF(SPtemplate2!G2784="","",SPtemplate2!G2784)</f>
        <v/>
      </c>
      <c r="C2784" s="94" t="str">
        <f>IF(SPtemplate2!C2784="","",SPtemplate2!C2784)</f>
        <v/>
      </c>
      <c r="D2784" s="94" t="str">
        <f>IF(SPtemplate2!D2784="","", SPtemplate2!D2784)</f>
        <v/>
      </c>
      <c r="E2784" s="94" t="str">
        <f>IF(SPtemplate2!E2784="","",SPtemplate2!E2784)</f>
        <v/>
      </c>
      <c r="F2784" s="94" t="s">
        <v>114</v>
      </c>
      <c r="G2784" s="94" t="str">
        <f>IF(SPtemplate2!C2784="","",SPtemplate2!C2784)</f>
        <v/>
      </c>
    </row>
    <row r="2785" spans="1:7" x14ac:dyDescent="0.25">
      <c r="A2785" s="94" t="str">
        <f>IF(SPtemplate2!A2785="","",SPtemplate2!A2785)</f>
        <v/>
      </c>
      <c r="B2785" s="94" t="str">
        <f>IF(SPtemplate2!G2785="","",SPtemplate2!G2785)</f>
        <v/>
      </c>
      <c r="C2785" s="94" t="str">
        <f>IF(SPtemplate2!C2785="","",SPtemplate2!C2785)</f>
        <v/>
      </c>
      <c r="D2785" s="94" t="str">
        <f>IF(SPtemplate2!D2785="","", SPtemplate2!D2785)</f>
        <v/>
      </c>
      <c r="E2785" s="94" t="str">
        <f>IF(SPtemplate2!E2785="","",SPtemplate2!E2785)</f>
        <v/>
      </c>
      <c r="F2785" s="94" t="s">
        <v>114</v>
      </c>
      <c r="G2785" s="94" t="str">
        <f>IF(SPtemplate2!C2785="","",SPtemplate2!C2785)</f>
        <v/>
      </c>
    </row>
    <row r="2786" spans="1:7" x14ac:dyDescent="0.25">
      <c r="A2786" s="94" t="str">
        <f>IF(SPtemplate2!A2786="","",SPtemplate2!A2786)</f>
        <v/>
      </c>
      <c r="B2786" s="94" t="str">
        <f>IF(SPtemplate2!G2786="","",SPtemplate2!G2786)</f>
        <v/>
      </c>
      <c r="C2786" s="94" t="str">
        <f>IF(SPtemplate2!C2786="","",SPtemplate2!C2786)</f>
        <v/>
      </c>
      <c r="D2786" s="94" t="str">
        <f>IF(SPtemplate2!D2786="","", SPtemplate2!D2786)</f>
        <v/>
      </c>
      <c r="E2786" s="94" t="str">
        <f>IF(SPtemplate2!E2786="","",SPtemplate2!E2786)</f>
        <v/>
      </c>
      <c r="F2786" s="94" t="s">
        <v>114</v>
      </c>
      <c r="G2786" s="94" t="str">
        <f>IF(SPtemplate2!C2786="","",SPtemplate2!C2786)</f>
        <v/>
      </c>
    </row>
    <row r="2787" spans="1:7" x14ac:dyDescent="0.25">
      <c r="A2787" s="94" t="str">
        <f>IF(SPtemplate2!A2787="","",SPtemplate2!A2787)</f>
        <v/>
      </c>
      <c r="B2787" s="94" t="str">
        <f>IF(SPtemplate2!G2787="","",SPtemplate2!G2787)</f>
        <v/>
      </c>
      <c r="C2787" s="94" t="str">
        <f>IF(SPtemplate2!C2787="","",SPtemplate2!C2787)</f>
        <v/>
      </c>
      <c r="D2787" s="94" t="str">
        <f>IF(SPtemplate2!D2787="","", SPtemplate2!D2787)</f>
        <v/>
      </c>
      <c r="E2787" s="94" t="str">
        <f>IF(SPtemplate2!E2787="","",SPtemplate2!E2787)</f>
        <v/>
      </c>
      <c r="F2787" s="94" t="s">
        <v>114</v>
      </c>
      <c r="G2787" s="94" t="str">
        <f>IF(SPtemplate2!C2787="","",SPtemplate2!C2787)</f>
        <v/>
      </c>
    </row>
    <row r="2788" spans="1:7" x14ac:dyDescent="0.25">
      <c r="A2788" s="94" t="str">
        <f>IF(SPtemplate2!A2788="","",SPtemplate2!A2788)</f>
        <v/>
      </c>
      <c r="B2788" s="94" t="str">
        <f>IF(SPtemplate2!G2788="","",SPtemplate2!G2788)</f>
        <v/>
      </c>
      <c r="C2788" s="94" t="str">
        <f>IF(SPtemplate2!C2788="","",SPtemplate2!C2788)</f>
        <v/>
      </c>
      <c r="D2788" s="94" t="str">
        <f>IF(SPtemplate2!D2788="","", SPtemplate2!D2788)</f>
        <v/>
      </c>
      <c r="E2788" s="94" t="str">
        <f>IF(SPtemplate2!E2788="","",SPtemplate2!E2788)</f>
        <v/>
      </c>
      <c r="F2788" s="94" t="s">
        <v>114</v>
      </c>
      <c r="G2788" s="94" t="str">
        <f>IF(SPtemplate2!C2788="","",SPtemplate2!C2788)</f>
        <v/>
      </c>
    </row>
    <row r="2789" spans="1:7" x14ac:dyDescent="0.25">
      <c r="A2789" s="94" t="str">
        <f>IF(SPtemplate2!A2789="","",SPtemplate2!A2789)</f>
        <v/>
      </c>
      <c r="B2789" s="94" t="str">
        <f>IF(SPtemplate2!G2789="","",SPtemplate2!G2789)</f>
        <v/>
      </c>
      <c r="C2789" s="94" t="str">
        <f>IF(SPtemplate2!C2789="","",SPtemplate2!C2789)</f>
        <v/>
      </c>
      <c r="D2789" s="94" t="str">
        <f>IF(SPtemplate2!D2789="","", SPtemplate2!D2789)</f>
        <v/>
      </c>
      <c r="E2789" s="94" t="str">
        <f>IF(SPtemplate2!E2789="","",SPtemplate2!E2789)</f>
        <v/>
      </c>
      <c r="F2789" s="94" t="s">
        <v>114</v>
      </c>
      <c r="G2789" s="94" t="str">
        <f>IF(SPtemplate2!C2789="","",SPtemplate2!C2789)</f>
        <v/>
      </c>
    </row>
    <row r="2790" spans="1:7" x14ac:dyDescent="0.25">
      <c r="A2790" s="94" t="str">
        <f>IF(SPtemplate2!A2790="","",SPtemplate2!A2790)</f>
        <v/>
      </c>
      <c r="B2790" s="94" t="str">
        <f>IF(SPtemplate2!G2790="","",SPtemplate2!G2790)</f>
        <v/>
      </c>
      <c r="C2790" s="94" t="str">
        <f>IF(SPtemplate2!C2790="","",SPtemplate2!C2790)</f>
        <v/>
      </c>
      <c r="D2790" s="94" t="str">
        <f>IF(SPtemplate2!D2790="","", SPtemplate2!D2790)</f>
        <v/>
      </c>
      <c r="E2790" s="94" t="str">
        <f>IF(SPtemplate2!E2790="","",SPtemplate2!E2790)</f>
        <v/>
      </c>
      <c r="F2790" s="94" t="s">
        <v>114</v>
      </c>
      <c r="G2790" s="94" t="str">
        <f>IF(SPtemplate2!C2790="","",SPtemplate2!C2790)</f>
        <v/>
      </c>
    </row>
    <row r="2791" spans="1:7" x14ac:dyDescent="0.25">
      <c r="A2791" s="94" t="str">
        <f>IF(SPtemplate2!A2791="","",SPtemplate2!A2791)</f>
        <v/>
      </c>
      <c r="B2791" s="94" t="str">
        <f>IF(SPtemplate2!G2791="","",SPtemplate2!G2791)</f>
        <v/>
      </c>
      <c r="C2791" s="94" t="str">
        <f>IF(SPtemplate2!C2791="","",SPtemplate2!C2791)</f>
        <v/>
      </c>
      <c r="D2791" s="94" t="str">
        <f>IF(SPtemplate2!D2791="","", SPtemplate2!D2791)</f>
        <v/>
      </c>
      <c r="E2791" s="94" t="str">
        <f>IF(SPtemplate2!E2791="","",SPtemplate2!E2791)</f>
        <v/>
      </c>
      <c r="F2791" s="94" t="s">
        <v>114</v>
      </c>
      <c r="G2791" s="94" t="str">
        <f>IF(SPtemplate2!C2791="","",SPtemplate2!C2791)</f>
        <v/>
      </c>
    </row>
    <row r="2792" spans="1:7" x14ac:dyDescent="0.25">
      <c r="A2792" s="94" t="str">
        <f>IF(SPtemplate2!A2792="","",SPtemplate2!A2792)</f>
        <v/>
      </c>
      <c r="B2792" s="94" t="str">
        <f>IF(SPtemplate2!G2792="","",SPtemplate2!G2792)</f>
        <v/>
      </c>
      <c r="C2792" s="94" t="str">
        <f>IF(SPtemplate2!C2792="","",SPtemplate2!C2792)</f>
        <v/>
      </c>
      <c r="D2792" s="94" t="str">
        <f>IF(SPtemplate2!D2792="","", SPtemplate2!D2792)</f>
        <v/>
      </c>
      <c r="E2792" s="94" t="str">
        <f>IF(SPtemplate2!E2792="","",SPtemplate2!E2792)</f>
        <v/>
      </c>
      <c r="F2792" s="94" t="s">
        <v>114</v>
      </c>
      <c r="G2792" s="94" t="str">
        <f>IF(SPtemplate2!C2792="","",SPtemplate2!C2792)</f>
        <v/>
      </c>
    </row>
    <row r="2793" spans="1:7" x14ac:dyDescent="0.25">
      <c r="A2793" s="94" t="str">
        <f>IF(SPtemplate2!A2793="","",SPtemplate2!A2793)</f>
        <v/>
      </c>
      <c r="B2793" s="94" t="str">
        <f>IF(SPtemplate2!G2793="","",SPtemplate2!G2793)</f>
        <v/>
      </c>
      <c r="C2793" s="94" t="str">
        <f>IF(SPtemplate2!C2793="","",SPtemplate2!C2793)</f>
        <v/>
      </c>
      <c r="D2793" s="94" t="str">
        <f>IF(SPtemplate2!D2793="","", SPtemplate2!D2793)</f>
        <v/>
      </c>
      <c r="E2793" s="94" t="str">
        <f>IF(SPtemplate2!E2793="","",SPtemplate2!E2793)</f>
        <v/>
      </c>
      <c r="F2793" s="94" t="s">
        <v>114</v>
      </c>
      <c r="G2793" s="94" t="str">
        <f>IF(SPtemplate2!C2793="","",SPtemplate2!C2793)</f>
        <v/>
      </c>
    </row>
    <row r="2794" spans="1:7" x14ac:dyDescent="0.25">
      <c r="A2794" s="94" t="str">
        <f>IF(SPtemplate2!A2794="","",SPtemplate2!A2794)</f>
        <v/>
      </c>
      <c r="B2794" s="94" t="str">
        <f>IF(SPtemplate2!G2794="","",SPtemplate2!G2794)</f>
        <v/>
      </c>
      <c r="C2794" s="94" t="str">
        <f>IF(SPtemplate2!C2794="","",SPtemplate2!C2794)</f>
        <v/>
      </c>
      <c r="D2794" s="94" t="str">
        <f>IF(SPtemplate2!D2794="","", SPtemplate2!D2794)</f>
        <v/>
      </c>
      <c r="E2794" s="94" t="str">
        <f>IF(SPtemplate2!E2794="","",SPtemplate2!E2794)</f>
        <v/>
      </c>
      <c r="F2794" s="94" t="s">
        <v>114</v>
      </c>
      <c r="G2794" s="94" t="str">
        <f>IF(SPtemplate2!C2794="","",SPtemplate2!C2794)</f>
        <v/>
      </c>
    </row>
    <row r="2795" spans="1:7" x14ac:dyDescent="0.25">
      <c r="A2795" s="94" t="str">
        <f>IF(SPtemplate2!A2795="","",SPtemplate2!A2795)</f>
        <v/>
      </c>
      <c r="B2795" s="94" t="str">
        <f>IF(SPtemplate2!G2795="","",SPtemplate2!G2795)</f>
        <v/>
      </c>
      <c r="C2795" s="94" t="str">
        <f>IF(SPtemplate2!C2795="","",SPtemplate2!C2795)</f>
        <v/>
      </c>
      <c r="D2795" s="94" t="str">
        <f>IF(SPtemplate2!D2795="","", SPtemplate2!D2795)</f>
        <v/>
      </c>
      <c r="E2795" s="94" t="str">
        <f>IF(SPtemplate2!E2795="","",SPtemplate2!E2795)</f>
        <v/>
      </c>
      <c r="F2795" s="94" t="s">
        <v>114</v>
      </c>
      <c r="G2795" s="94" t="str">
        <f>IF(SPtemplate2!C2795="","",SPtemplate2!C2795)</f>
        <v/>
      </c>
    </row>
    <row r="2796" spans="1:7" x14ac:dyDescent="0.25">
      <c r="A2796" s="94" t="str">
        <f>IF(SPtemplate2!A2796="","",SPtemplate2!A2796)</f>
        <v/>
      </c>
      <c r="B2796" s="94" t="str">
        <f>IF(SPtemplate2!G2796="","",SPtemplate2!G2796)</f>
        <v/>
      </c>
      <c r="C2796" s="94" t="str">
        <f>IF(SPtemplate2!C2796="","",SPtemplate2!C2796)</f>
        <v/>
      </c>
      <c r="D2796" s="94" t="str">
        <f>IF(SPtemplate2!D2796="","", SPtemplate2!D2796)</f>
        <v/>
      </c>
      <c r="E2796" s="94" t="str">
        <f>IF(SPtemplate2!E2796="","",SPtemplate2!E2796)</f>
        <v/>
      </c>
      <c r="F2796" s="94" t="s">
        <v>114</v>
      </c>
      <c r="G2796" s="94" t="str">
        <f>IF(SPtemplate2!C2796="","",SPtemplate2!C2796)</f>
        <v/>
      </c>
    </row>
    <row r="2797" spans="1:7" x14ac:dyDescent="0.25">
      <c r="A2797" s="94" t="str">
        <f>IF(SPtemplate2!A2797="","",SPtemplate2!A2797)</f>
        <v/>
      </c>
      <c r="B2797" s="94" t="str">
        <f>IF(SPtemplate2!G2797="","",SPtemplate2!G2797)</f>
        <v/>
      </c>
      <c r="C2797" s="94" t="str">
        <f>IF(SPtemplate2!C2797="","",SPtemplate2!C2797)</f>
        <v/>
      </c>
      <c r="D2797" s="94" t="str">
        <f>IF(SPtemplate2!D2797="","", SPtemplate2!D2797)</f>
        <v/>
      </c>
      <c r="E2797" s="94" t="str">
        <f>IF(SPtemplate2!E2797="","",SPtemplate2!E2797)</f>
        <v/>
      </c>
      <c r="F2797" s="94" t="s">
        <v>114</v>
      </c>
      <c r="G2797" s="94" t="str">
        <f>IF(SPtemplate2!C2797="","",SPtemplate2!C2797)</f>
        <v/>
      </c>
    </row>
    <row r="2798" spans="1:7" x14ac:dyDescent="0.25">
      <c r="A2798" s="94" t="str">
        <f>IF(SPtemplate2!A2798="","",SPtemplate2!A2798)</f>
        <v/>
      </c>
      <c r="B2798" s="94" t="str">
        <f>IF(SPtemplate2!G2798="","",SPtemplate2!G2798)</f>
        <v/>
      </c>
      <c r="C2798" s="94" t="str">
        <f>IF(SPtemplate2!C2798="","",SPtemplate2!C2798)</f>
        <v/>
      </c>
      <c r="D2798" s="94" t="str">
        <f>IF(SPtemplate2!D2798="","", SPtemplate2!D2798)</f>
        <v/>
      </c>
      <c r="E2798" s="94" t="str">
        <f>IF(SPtemplate2!E2798="","",SPtemplate2!E2798)</f>
        <v/>
      </c>
      <c r="F2798" s="94" t="s">
        <v>114</v>
      </c>
      <c r="G2798" s="94" t="str">
        <f>IF(SPtemplate2!C2798="","",SPtemplate2!C2798)</f>
        <v/>
      </c>
    </row>
    <row r="2799" spans="1:7" x14ac:dyDescent="0.25">
      <c r="A2799" s="94" t="str">
        <f>IF(SPtemplate2!A2799="","",SPtemplate2!A2799)</f>
        <v/>
      </c>
      <c r="B2799" s="94" t="str">
        <f>IF(SPtemplate2!G2799="","",SPtemplate2!G2799)</f>
        <v/>
      </c>
      <c r="C2799" s="94" t="str">
        <f>IF(SPtemplate2!C2799="","",SPtemplate2!C2799)</f>
        <v/>
      </c>
      <c r="D2799" s="94" t="str">
        <f>IF(SPtemplate2!D2799="","", SPtemplate2!D2799)</f>
        <v/>
      </c>
      <c r="E2799" s="94" t="str">
        <f>IF(SPtemplate2!E2799="","",SPtemplate2!E2799)</f>
        <v/>
      </c>
      <c r="F2799" s="94" t="s">
        <v>114</v>
      </c>
      <c r="G2799" s="94" t="str">
        <f>IF(SPtemplate2!C2799="","",SPtemplate2!C2799)</f>
        <v/>
      </c>
    </row>
    <row r="2800" spans="1:7" x14ac:dyDescent="0.25">
      <c r="A2800" s="94" t="str">
        <f>IF(SPtemplate2!A2800="","",SPtemplate2!A2800)</f>
        <v/>
      </c>
      <c r="B2800" s="94" t="str">
        <f>IF(SPtemplate2!G2800="","",SPtemplate2!G2800)</f>
        <v/>
      </c>
      <c r="C2800" s="94" t="str">
        <f>IF(SPtemplate2!C2800="","",SPtemplate2!C2800)</f>
        <v/>
      </c>
      <c r="D2800" s="94" t="str">
        <f>IF(SPtemplate2!D2800="","", SPtemplate2!D2800)</f>
        <v/>
      </c>
      <c r="E2800" s="94" t="str">
        <f>IF(SPtemplate2!E2800="","",SPtemplate2!E2800)</f>
        <v/>
      </c>
      <c r="F2800" s="94" t="s">
        <v>114</v>
      </c>
      <c r="G2800" s="94" t="str">
        <f>IF(SPtemplate2!C2800="","",SPtemplate2!C2800)</f>
        <v/>
      </c>
    </row>
    <row r="2801" spans="1:7" x14ac:dyDescent="0.25">
      <c r="A2801" s="94" t="str">
        <f>IF(SPtemplate2!A2801="","",SPtemplate2!A2801)</f>
        <v/>
      </c>
      <c r="B2801" s="94" t="str">
        <f>IF(SPtemplate2!G2801="","",SPtemplate2!G2801)</f>
        <v/>
      </c>
      <c r="C2801" s="94" t="str">
        <f>IF(SPtemplate2!C2801="","",SPtemplate2!C2801)</f>
        <v/>
      </c>
      <c r="D2801" s="94" t="str">
        <f>IF(SPtemplate2!D2801="","", SPtemplate2!D2801)</f>
        <v/>
      </c>
      <c r="E2801" s="94" t="str">
        <f>IF(SPtemplate2!E2801="","",SPtemplate2!E2801)</f>
        <v/>
      </c>
      <c r="F2801" s="94" t="s">
        <v>114</v>
      </c>
      <c r="G2801" s="94" t="str">
        <f>IF(SPtemplate2!C2801="","",SPtemplate2!C2801)</f>
        <v/>
      </c>
    </row>
    <row r="2802" spans="1:7" x14ac:dyDescent="0.25">
      <c r="A2802" s="94" t="str">
        <f>IF(SPtemplate2!A2802="","",SPtemplate2!A2802)</f>
        <v/>
      </c>
      <c r="B2802" s="94" t="str">
        <f>IF(SPtemplate2!G2802="","",SPtemplate2!G2802)</f>
        <v/>
      </c>
      <c r="C2802" s="94" t="str">
        <f>IF(SPtemplate2!C2802="","",SPtemplate2!C2802)</f>
        <v/>
      </c>
      <c r="D2802" s="94" t="str">
        <f>IF(SPtemplate2!D2802="","", SPtemplate2!D2802)</f>
        <v/>
      </c>
      <c r="E2802" s="94" t="str">
        <f>IF(SPtemplate2!E2802="","",SPtemplate2!E2802)</f>
        <v/>
      </c>
      <c r="F2802" s="94" t="s">
        <v>114</v>
      </c>
      <c r="G2802" s="94" t="str">
        <f>IF(SPtemplate2!C2802="","",SPtemplate2!C2802)</f>
        <v/>
      </c>
    </row>
    <row r="2803" spans="1:7" x14ac:dyDescent="0.25">
      <c r="A2803" s="94" t="str">
        <f>IF(SPtemplate2!A2803="","",SPtemplate2!A2803)</f>
        <v/>
      </c>
      <c r="B2803" s="94" t="str">
        <f>IF(SPtemplate2!G2803="","",SPtemplate2!G2803)</f>
        <v/>
      </c>
      <c r="C2803" s="94" t="str">
        <f>IF(SPtemplate2!C2803="","",SPtemplate2!C2803)</f>
        <v/>
      </c>
      <c r="D2803" s="94" t="str">
        <f>IF(SPtemplate2!D2803="","", SPtemplate2!D2803)</f>
        <v/>
      </c>
      <c r="E2803" s="94" t="str">
        <f>IF(SPtemplate2!E2803="","",SPtemplate2!E2803)</f>
        <v/>
      </c>
      <c r="F2803" s="94" t="s">
        <v>114</v>
      </c>
      <c r="G2803" s="94" t="str">
        <f>IF(SPtemplate2!C2803="","",SPtemplate2!C2803)</f>
        <v/>
      </c>
    </row>
    <row r="2804" spans="1:7" x14ac:dyDescent="0.25">
      <c r="A2804" s="94" t="str">
        <f>IF(SPtemplate2!A2804="","",SPtemplate2!A2804)</f>
        <v/>
      </c>
      <c r="B2804" s="94" t="str">
        <f>IF(SPtemplate2!G2804="","",SPtemplate2!G2804)</f>
        <v/>
      </c>
      <c r="C2804" s="94" t="str">
        <f>IF(SPtemplate2!C2804="","",SPtemplate2!C2804)</f>
        <v/>
      </c>
      <c r="D2804" s="94" t="str">
        <f>IF(SPtemplate2!D2804="","", SPtemplate2!D2804)</f>
        <v/>
      </c>
      <c r="E2804" s="94" t="str">
        <f>IF(SPtemplate2!E2804="","",SPtemplate2!E2804)</f>
        <v/>
      </c>
      <c r="F2804" s="94" t="s">
        <v>114</v>
      </c>
      <c r="G2804" s="94" t="str">
        <f>IF(SPtemplate2!C2804="","",SPtemplate2!C2804)</f>
        <v/>
      </c>
    </row>
    <row r="2805" spans="1:7" x14ac:dyDescent="0.25">
      <c r="A2805" s="94" t="str">
        <f>IF(SPtemplate2!A2805="","",SPtemplate2!A2805)</f>
        <v/>
      </c>
      <c r="B2805" s="94" t="str">
        <f>IF(SPtemplate2!G2805="","",SPtemplate2!G2805)</f>
        <v/>
      </c>
      <c r="C2805" s="94" t="str">
        <f>IF(SPtemplate2!C2805="","",SPtemplate2!C2805)</f>
        <v/>
      </c>
      <c r="D2805" s="94" t="str">
        <f>IF(SPtemplate2!D2805="","", SPtemplate2!D2805)</f>
        <v/>
      </c>
      <c r="E2805" s="94" t="str">
        <f>IF(SPtemplate2!E2805="","",SPtemplate2!E2805)</f>
        <v/>
      </c>
      <c r="F2805" s="94" t="s">
        <v>114</v>
      </c>
      <c r="G2805" s="94" t="str">
        <f>IF(SPtemplate2!C2805="","",SPtemplate2!C2805)</f>
        <v/>
      </c>
    </row>
    <row r="2806" spans="1:7" x14ac:dyDescent="0.25">
      <c r="A2806" s="94" t="str">
        <f>IF(SPtemplate2!A2806="","",SPtemplate2!A2806)</f>
        <v/>
      </c>
      <c r="B2806" s="94" t="str">
        <f>IF(SPtemplate2!G2806="","",SPtemplate2!G2806)</f>
        <v/>
      </c>
      <c r="C2806" s="94" t="str">
        <f>IF(SPtemplate2!C2806="","",SPtemplate2!C2806)</f>
        <v/>
      </c>
      <c r="D2806" s="94" t="str">
        <f>IF(SPtemplate2!D2806="","", SPtemplate2!D2806)</f>
        <v/>
      </c>
      <c r="E2806" s="94" t="str">
        <f>IF(SPtemplate2!E2806="","",SPtemplate2!E2806)</f>
        <v/>
      </c>
      <c r="F2806" s="94" t="s">
        <v>114</v>
      </c>
      <c r="G2806" s="94" t="str">
        <f>IF(SPtemplate2!C2806="","",SPtemplate2!C2806)</f>
        <v/>
      </c>
    </row>
    <row r="2807" spans="1:7" x14ac:dyDescent="0.25">
      <c r="A2807" s="94" t="str">
        <f>IF(SPtemplate2!A2807="","",SPtemplate2!A2807)</f>
        <v/>
      </c>
      <c r="B2807" s="94" t="str">
        <f>IF(SPtemplate2!G2807="","",SPtemplate2!G2807)</f>
        <v/>
      </c>
      <c r="C2807" s="94" t="str">
        <f>IF(SPtemplate2!C2807="","",SPtemplate2!C2807)</f>
        <v/>
      </c>
      <c r="D2807" s="94" t="str">
        <f>IF(SPtemplate2!D2807="","", SPtemplate2!D2807)</f>
        <v/>
      </c>
      <c r="E2807" s="94" t="str">
        <f>IF(SPtemplate2!E2807="","",SPtemplate2!E2807)</f>
        <v/>
      </c>
      <c r="F2807" s="94" t="s">
        <v>114</v>
      </c>
      <c r="G2807" s="94" t="str">
        <f>IF(SPtemplate2!C2807="","",SPtemplate2!C2807)</f>
        <v/>
      </c>
    </row>
    <row r="2808" spans="1:7" x14ac:dyDescent="0.25">
      <c r="A2808" s="94" t="str">
        <f>IF(SPtemplate2!A2808="","",SPtemplate2!A2808)</f>
        <v/>
      </c>
      <c r="B2808" s="94" t="str">
        <f>IF(SPtemplate2!G2808="","",SPtemplate2!G2808)</f>
        <v/>
      </c>
      <c r="C2808" s="94" t="str">
        <f>IF(SPtemplate2!C2808="","",SPtemplate2!C2808)</f>
        <v/>
      </c>
      <c r="D2808" s="94" t="str">
        <f>IF(SPtemplate2!D2808="","", SPtemplate2!D2808)</f>
        <v/>
      </c>
      <c r="E2808" s="94" t="str">
        <f>IF(SPtemplate2!E2808="","",SPtemplate2!E2808)</f>
        <v/>
      </c>
      <c r="F2808" s="94" t="s">
        <v>114</v>
      </c>
      <c r="G2808" s="94" t="str">
        <f>IF(SPtemplate2!C2808="","",SPtemplate2!C2808)</f>
        <v/>
      </c>
    </row>
    <row r="2809" spans="1:7" x14ac:dyDescent="0.25">
      <c r="A2809" s="94" t="str">
        <f>IF(SPtemplate2!A2809="","",SPtemplate2!A2809)</f>
        <v/>
      </c>
      <c r="B2809" s="94" t="str">
        <f>IF(SPtemplate2!G2809="","",SPtemplate2!G2809)</f>
        <v/>
      </c>
      <c r="C2809" s="94" t="str">
        <f>IF(SPtemplate2!C2809="","",SPtemplate2!C2809)</f>
        <v/>
      </c>
      <c r="D2809" s="94" t="str">
        <f>IF(SPtemplate2!D2809="","", SPtemplate2!D2809)</f>
        <v/>
      </c>
      <c r="E2809" s="94" t="str">
        <f>IF(SPtemplate2!E2809="","",SPtemplate2!E2809)</f>
        <v/>
      </c>
      <c r="F2809" s="94" t="s">
        <v>114</v>
      </c>
      <c r="G2809" s="94" t="str">
        <f>IF(SPtemplate2!C2809="","",SPtemplate2!C2809)</f>
        <v/>
      </c>
    </row>
    <row r="2810" spans="1:7" x14ac:dyDescent="0.25">
      <c r="A2810" s="94" t="str">
        <f>IF(SPtemplate2!A2810="","",SPtemplate2!A2810)</f>
        <v/>
      </c>
      <c r="B2810" s="94" t="str">
        <f>IF(SPtemplate2!G2810="","",SPtemplate2!G2810)</f>
        <v/>
      </c>
      <c r="C2810" s="94" t="str">
        <f>IF(SPtemplate2!C2810="","",SPtemplate2!C2810)</f>
        <v/>
      </c>
      <c r="D2810" s="94" t="str">
        <f>IF(SPtemplate2!D2810="","", SPtemplate2!D2810)</f>
        <v/>
      </c>
      <c r="E2810" s="94" t="str">
        <f>IF(SPtemplate2!E2810="","",SPtemplate2!E2810)</f>
        <v/>
      </c>
      <c r="F2810" s="94" t="s">
        <v>114</v>
      </c>
      <c r="G2810" s="94" t="str">
        <f>IF(SPtemplate2!C2810="","",SPtemplate2!C2810)</f>
        <v/>
      </c>
    </row>
    <row r="2811" spans="1:7" x14ac:dyDescent="0.25">
      <c r="A2811" s="94" t="str">
        <f>IF(SPtemplate2!A2811="","",SPtemplate2!A2811)</f>
        <v/>
      </c>
      <c r="B2811" s="94" t="str">
        <f>IF(SPtemplate2!G2811="","",SPtemplate2!G2811)</f>
        <v/>
      </c>
      <c r="C2811" s="94" t="str">
        <f>IF(SPtemplate2!C2811="","",SPtemplate2!C2811)</f>
        <v/>
      </c>
      <c r="D2811" s="94" t="str">
        <f>IF(SPtemplate2!D2811="","", SPtemplate2!D2811)</f>
        <v/>
      </c>
      <c r="E2811" s="94" t="str">
        <f>IF(SPtemplate2!E2811="","",SPtemplate2!E2811)</f>
        <v/>
      </c>
      <c r="F2811" s="94" t="s">
        <v>114</v>
      </c>
      <c r="G2811" s="94" t="str">
        <f>IF(SPtemplate2!C2811="","",SPtemplate2!C2811)</f>
        <v/>
      </c>
    </row>
    <row r="2812" spans="1:7" x14ac:dyDescent="0.25">
      <c r="A2812" s="94" t="str">
        <f>IF(SPtemplate2!A2812="","",SPtemplate2!A2812)</f>
        <v/>
      </c>
      <c r="B2812" s="94" t="str">
        <f>IF(SPtemplate2!G2812="","",SPtemplate2!G2812)</f>
        <v/>
      </c>
      <c r="C2812" s="94" t="str">
        <f>IF(SPtemplate2!C2812="","",SPtemplate2!C2812)</f>
        <v/>
      </c>
      <c r="D2812" s="94" t="str">
        <f>IF(SPtemplate2!D2812="","", SPtemplate2!D2812)</f>
        <v/>
      </c>
      <c r="E2812" s="94" t="str">
        <f>IF(SPtemplate2!E2812="","",SPtemplate2!E2812)</f>
        <v/>
      </c>
      <c r="F2812" s="94" t="s">
        <v>114</v>
      </c>
      <c r="G2812" s="94" t="str">
        <f>IF(SPtemplate2!C2812="","",SPtemplate2!C2812)</f>
        <v/>
      </c>
    </row>
    <row r="2813" spans="1:7" x14ac:dyDescent="0.25">
      <c r="A2813" s="94" t="str">
        <f>IF(SPtemplate2!A2813="","",SPtemplate2!A2813)</f>
        <v/>
      </c>
      <c r="B2813" s="94" t="str">
        <f>IF(SPtemplate2!G2813="","",SPtemplate2!G2813)</f>
        <v/>
      </c>
      <c r="C2813" s="94" t="str">
        <f>IF(SPtemplate2!C2813="","",SPtemplate2!C2813)</f>
        <v/>
      </c>
      <c r="D2813" s="94" t="str">
        <f>IF(SPtemplate2!D2813="","", SPtemplate2!D2813)</f>
        <v/>
      </c>
      <c r="E2813" s="94" t="str">
        <f>IF(SPtemplate2!E2813="","",SPtemplate2!E2813)</f>
        <v/>
      </c>
      <c r="F2813" s="94" t="s">
        <v>114</v>
      </c>
      <c r="G2813" s="94" t="str">
        <f>IF(SPtemplate2!C2813="","",SPtemplate2!C2813)</f>
        <v/>
      </c>
    </row>
    <row r="2814" spans="1:7" x14ac:dyDescent="0.25">
      <c r="A2814" s="94" t="str">
        <f>IF(SPtemplate2!A2814="","",SPtemplate2!A2814)</f>
        <v/>
      </c>
      <c r="B2814" s="94" t="str">
        <f>IF(SPtemplate2!G2814="","",SPtemplate2!G2814)</f>
        <v/>
      </c>
      <c r="C2814" s="94" t="str">
        <f>IF(SPtemplate2!C2814="","",SPtemplate2!C2814)</f>
        <v/>
      </c>
      <c r="D2814" s="94" t="str">
        <f>IF(SPtemplate2!D2814="","", SPtemplate2!D2814)</f>
        <v/>
      </c>
      <c r="E2814" s="94" t="str">
        <f>IF(SPtemplate2!E2814="","",SPtemplate2!E2814)</f>
        <v/>
      </c>
      <c r="F2814" s="94" t="s">
        <v>114</v>
      </c>
      <c r="G2814" s="94" t="str">
        <f>IF(SPtemplate2!C2814="","",SPtemplate2!C2814)</f>
        <v/>
      </c>
    </row>
    <row r="2815" spans="1:7" x14ac:dyDescent="0.25">
      <c r="A2815" s="94" t="str">
        <f>IF(SPtemplate2!A2815="","",SPtemplate2!A2815)</f>
        <v/>
      </c>
      <c r="B2815" s="94" t="str">
        <f>IF(SPtemplate2!G2815="","",SPtemplate2!G2815)</f>
        <v/>
      </c>
      <c r="C2815" s="94" t="str">
        <f>IF(SPtemplate2!C2815="","",SPtemplate2!C2815)</f>
        <v/>
      </c>
      <c r="D2815" s="94" t="str">
        <f>IF(SPtemplate2!D2815="","", SPtemplate2!D2815)</f>
        <v/>
      </c>
      <c r="E2815" s="94" t="str">
        <f>IF(SPtemplate2!E2815="","",SPtemplate2!E2815)</f>
        <v/>
      </c>
      <c r="F2815" s="94" t="s">
        <v>114</v>
      </c>
      <c r="G2815" s="94" t="str">
        <f>IF(SPtemplate2!C2815="","",SPtemplate2!C2815)</f>
        <v/>
      </c>
    </row>
    <row r="2816" spans="1:7" x14ac:dyDescent="0.25">
      <c r="A2816" s="94" t="str">
        <f>IF(SPtemplate2!A2816="","",SPtemplate2!A2816)</f>
        <v/>
      </c>
      <c r="B2816" s="94" t="str">
        <f>IF(SPtemplate2!G2816="","",SPtemplate2!G2816)</f>
        <v/>
      </c>
      <c r="C2816" s="94" t="str">
        <f>IF(SPtemplate2!C2816="","",SPtemplate2!C2816)</f>
        <v/>
      </c>
      <c r="D2816" s="94" t="str">
        <f>IF(SPtemplate2!D2816="","", SPtemplate2!D2816)</f>
        <v/>
      </c>
      <c r="E2816" s="94" t="str">
        <f>IF(SPtemplate2!E2816="","",SPtemplate2!E2816)</f>
        <v/>
      </c>
      <c r="F2816" s="94" t="s">
        <v>114</v>
      </c>
      <c r="G2816" s="94" t="str">
        <f>IF(SPtemplate2!C2816="","",SPtemplate2!C2816)</f>
        <v/>
      </c>
    </row>
    <row r="2817" spans="1:7" x14ac:dyDescent="0.25">
      <c r="A2817" s="94" t="str">
        <f>IF(SPtemplate2!A2817="","",SPtemplate2!A2817)</f>
        <v/>
      </c>
      <c r="B2817" s="94" t="str">
        <f>IF(SPtemplate2!G2817="","",SPtemplate2!G2817)</f>
        <v/>
      </c>
      <c r="C2817" s="94" t="str">
        <f>IF(SPtemplate2!C2817="","",SPtemplate2!C2817)</f>
        <v/>
      </c>
      <c r="D2817" s="94" t="str">
        <f>IF(SPtemplate2!D2817="","", SPtemplate2!D2817)</f>
        <v/>
      </c>
      <c r="E2817" s="94" t="str">
        <f>IF(SPtemplate2!E2817="","",SPtemplate2!E2817)</f>
        <v/>
      </c>
      <c r="F2817" s="94" t="s">
        <v>114</v>
      </c>
      <c r="G2817" s="94" t="str">
        <f>IF(SPtemplate2!C2817="","",SPtemplate2!C2817)</f>
        <v/>
      </c>
    </row>
    <row r="2818" spans="1:7" x14ac:dyDescent="0.25">
      <c r="A2818" s="94" t="str">
        <f>IF(SPtemplate2!A2818="","",SPtemplate2!A2818)</f>
        <v/>
      </c>
      <c r="B2818" s="94" t="str">
        <f>IF(SPtemplate2!G2818="","",SPtemplate2!G2818)</f>
        <v/>
      </c>
      <c r="C2818" s="94" t="str">
        <f>IF(SPtemplate2!C2818="","",SPtemplate2!C2818)</f>
        <v/>
      </c>
      <c r="D2818" s="94" t="str">
        <f>IF(SPtemplate2!D2818="","", SPtemplate2!D2818)</f>
        <v/>
      </c>
      <c r="E2818" s="94" t="str">
        <f>IF(SPtemplate2!E2818="","",SPtemplate2!E2818)</f>
        <v/>
      </c>
      <c r="F2818" s="94" t="s">
        <v>114</v>
      </c>
      <c r="G2818" s="94" t="str">
        <f>IF(SPtemplate2!C2818="","",SPtemplate2!C2818)</f>
        <v/>
      </c>
    </row>
    <row r="2819" spans="1:7" x14ac:dyDescent="0.25">
      <c r="A2819" s="94" t="str">
        <f>IF(SPtemplate2!A2819="","",SPtemplate2!A2819)</f>
        <v/>
      </c>
      <c r="B2819" s="94" t="str">
        <f>IF(SPtemplate2!G2819="","",SPtemplate2!G2819)</f>
        <v/>
      </c>
      <c r="C2819" s="94" t="str">
        <f>IF(SPtemplate2!C2819="","",SPtemplate2!C2819)</f>
        <v/>
      </c>
      <c r="D2819" s="94" t="str">
        <f>IF(SPtemplate2!D2819="","", SPtemplate2!D2819)</f>
        <v/>
      </c>
      <c r="E2819" s="94" t="str">
        <f>IF(SPtemplate2!E2819="","",SPtemplate2!E2819)</f>
        <v/>
      </c>
      <c r="F2819" s="94" t="s">
        <v>114</v>
      </c>
      <c r="G2819" s="94" t="str">
        <f>IF(SPtemplate2!C2819="","",SPtemplate2!C2819)</f>
        <v/>
      </c>
    </row>
    <row r="2820" spans="1:7" x14ac:dyDescent="0.25">
      <c r="A2820" s="94" t="str">
        <f>IF(SPtemplate2!A2820="","",SPtemplate2!A2820)</f>
        <v/>
      </c>
      <c r="B2820" s="94" t="str">
        <f>IF(SPtemplate2!G2820="","",SPtemplate2!G2820)</f>
        <v/>
      </c>
      <c r="C2820" s="94" t="str">
        <f>IF(SPtemplate2!C2820="","",SPtemplate2!C2820)</f>
        <v/>
      </c>
      <c r="D2820" s="94" t="str">
        <f>IF(SPtemplate2!D2820="","", SPtemplate2!D2820)</f>
        <v/>
      </c>
      <c r="E2820" s="94" t="str">
        <f>IF(SPtemplate2!E2820="","",SPtemplate2!E2820)</f>
        <v/>
      </c>
      <c r="F2820" s="94" t="s">
        <v>114</v>
      </c>
      <c r="G2820" s="94" t="str">
        <f>IF(SPtemplate2!C2820="","",SPtemplate2!C2820)</f>
        <v/>
      </c>
    </row>
    <row r="2821" spans="1:7" x14ac:dyDescent="0.25">
      <c r="A2821" s="94" t="str">
        <f>IF(SPtemplate2!A2821="","",SPtemplate2!A2821)</f>
        <v/>
      </c>
      <c r="B2821" s="94" t="str">
        <f>IF(SPtemplate2!G2821="","",SPtemplate2!G2821)</f>
        <v/>
      </c>
      <c r="C2821" s="94" t="str">
        <f>IF(SPtemplate2!C2821="","",SPtemplate2!C2821)</f>
        <v/>
      </c>
      <c r="D2821" s="94" t="str">
        <f>IF(SPtemplate2!D2821="","", SPtemplate2!D2821)</f>
        <v/>
      </c>
      <c r="E2821" s="94" t="str">
        <f>IF(SPtemplate2!E2821="","",SPtemplate2!E2821)</f>
        <v/>
      </c>
      <c r="F2821" s="94" t="s">
        <v>114</v>
      </c>
      <c r="G2821" s="94" t="str">
        <f>IF(SPtemplate2!C2821="","",SPtemplate2!C2821)</f>
        <v/>
      </c>
    </row>
    <row r="2822" spans="1:7" x14ac:dyDescent="0.25">
      <c r="A2822" s="94" t="str">
        <f>IF(SPtemplate2!A2822="","",SPtemplate2!A2822)</f>
        <v/>
      </c>
      <c r="B2822" s="94" t="str">
        <f>IF(SPtemplate2!G2822="","",SPtemplate2!G2822)</f>
        <v/>
      </c>
      <c r="C2822" s="94" t="str">
        <f>IF(SPtemplate2!C2822="","",SPtemplate2!C2822)</f>
        <v/>
      </c>
      <c r="D2822" s="94" t="str">
        <f>IF(SPtemplate2!D2822="","", SPtemplate2!D2822)</f>
        <v/>
      </c>
      <c r="E2822" s="94" t="str">
        <f>IF(SPtemplate2!E2822="","",SPtemplate2!E2822)</f>
        <v/>
      </c>
      <c r="F2822" s="94" t="s">
        <v>114</v>
      </c>
      <c r="G2822" s="94" t="str">
        <f>IF(SPtemplate2!C2822="","",SPtemplate2!C2822)</f>
        <v/>
      </c>
    </row>
    <row r="2823" spans="1:7" x14ac:dyDescent="0.25">
      <c r="A2823" s="94" t="str">
        <f>IF(SPtemplate2!A2823="","",SPtemplate2!A2823)</f>
        <v/>
      </c>
      <c r="B2823" s="94" t="str">
        <f>IF(SPtemplate2!G2823="","",SPtemplate2!G2823)</f>
        <v/>
      </c>
      <c r="C2823" s="94" t="str">
        <f>IF(SPtemplate2!C2823="","",SPtemplate2!C2823)</f>
        <v/>
      </c>
      <c r="D2823" s="94" t="str">
        <f>IF(SPtemplate2!D2823="","", SPtemplate2!D2823)</f>
        <v/>
      </c>
      <c r="E2823" s="94" t="str">
        <f>IF(SPtemplate2!E2823="","",SPtemplate2!E2823)</f>
        <v/>
      </c>
      <c r="F2823" s="94" t="s">
        <v>114</v>
      </c>
      <c r="G2823" s="94" t="str">
        <f>IF(SPtemplate2!C2823="","",SPtemplate2!C2823)</f>
        <v/>
      </c>
    </row>
    <row r="2824" spans="1:7" x14ac:dyDescent="0.25">
      <c r="A2824" s="94" t="str">
        <f>IF(SPtemplate2!A2824="","",SPtemplate2!A2824)</f>
        <v/>
      </c>
      <c r="B2824" s="94" t="str">
        <f>IF(SPtemplate2!G2824="","",SPtemplate2!G2824)</f>
        <v/>
      </c>
      <c r="C2824" s="94" t="str">
        <f>IF(SPtemplate2!C2824="","",SPtemplate2!C2824)</f>
        <v/>
      </c>
      <c r="D2824" s="94" t="str">
        <f>IF(SPtemplate2!D2824="","", SPtemplate2!D2824)</f>
        <v/>
      </c>
      <c r="E2824" s="94" t="str">
        <f>IF(SPtemplate2!E2824="","",SPtemplate2!E2824)</f>
        <v/>
      </c>
      <c r="F2824" s="94" t="s">
        <v>114</v>
      </c>
      <c r="G2824" s="94" t="str">
        <f>IF(SPtemplate2!C2824="","",SPtemplate2!C2824)</f>
        <v/>
      </c>
    </row>
    <row r="2825" spans="1:7" x14ac:dyDescent="0.25">
      <c r="A2825" s="94" t="str">
        <f>IF(SPtemplate2!A2825="","",SPtemplate2!A2825)</f>
        <v/>
      </c>
      <c r="B2825" s="94" t="str">
        <f>IF(SPtemplate2!G2825="","",SPtemplate2!G2825)</f>
        <v/>
      </c>
      <c r="C2825" s="94" t="str">
        <f>IF(SPtemplate2!C2825="","",SPtemplate2!C2825)</f>
        <v/>
      </c>
      <c r="D2825" s="94" t="str">
        <f>IF(SPtemplate2!D2825="","", SPtemplate2!D2825)</f>
        <v/>
      </c>
      <c r="E2825" s="94" t="str">
        <f>IF(SPtemplate2!E2825="","",SPtemplate2!E2825)</f>
        <v/>
      </c>
      <c r="F2825" s="94" t="s">
        <v>114</v>
      </c>
      <c r="G2825" s="94" t="str">
        <f>IF(SPtemplate2!C2825="","",SPtemplate2!C2825)</f>
        <v/>
      </c>
    </row>
    <row r="2826" spans="1:7" x14ac:dyDescent="0.25">
      <c r="A2826" s="94" t="str">
        <f>IF(SPtemplate2!A2826="","",SPtemplate2!A2826)</f>
        <v/>
      </c>
      <c r="B2826" s="94" t="str">
        <f>IF(SPtemplate2!G2826="","",SPtemplate2!G2826)</f>
        <v/>
      </c>
      <c r="C2826" s="94" t="str">
        <f>IF(SPtemplate2!C2826="","",SPtemplate2!C2826)</f>
        <v/>
      </c>
      <c r="D2826" s="94" t="str">
        <f>IF(SPtemplate2!D2826="","", SPtemplate2!D2826)</f>
        <v/>
      </c>
      <c r="E2826" s="94" t="str">
        <f>IF(SPtemplate2!E2826="","",SPtemplate2!E2826)</f>
        <v/>
      </c>
      <c r="F2826" s="94" t="s">
        <v>114</v>
      </c>
      <c r="G2826" s="94" t="str">
        <f>IF(SPtemplate2!C2826="","",SPtemplate2!C2826)</f>
        <v/>
      </c>
    </row>
    <row r="2827" spans="1:7" x14ac:dyDescent="0.25">
      <c r="A2827" s="94" t="str">
        <f>IF(SPtemplate2!A2827="","",SPtemplate2!A2827)</f>
        <v/>
      </c>
      <c r="B2827" s="94" t="str">
        <f>IF(SPtemplate2!G2827="","",SPtemplate2!G2827)</f>
        <v/>
      </c>
      <c r="C2827" s="94" t="str">
        <f>IF(SPtemplate2!C2827="","",SPtemplate2!C2827)</f>
        <v/>
      </c>
      <c r="D2827" s="94" t="str">
        <f>IF(SPtemplate2!D2827="","", SPtemplate2!D2827)</f>
        <v/>
      </c>
      <c r="E2827" s="94" t="str">
        <f>IF(SPtemplate2!E2827="","",SPtemplate2!E2827)</f>
        <v/>
      </c>
      <c r="F2827" s="94" t="s">
        <v>114</v>
      </c>
      <c r="G2827" s="94" t="str">
        <f>IF(SPtemplate2!C2827="","",SPtemplate2!C2827)</f>
        <v/>
      </c>
    </row>
    <row r="2828" spans="1:7" x14ac:dyDescent="0.25">
      <c r="A2828" s="94" t="str">
        <f>IF(SPtemplate2!A2828="","",SPtemplate2!A2828)</f>
        <v/>
      </c>
      <c r="B2828" s="94" t="str">
        <f>IF(SPtemplate2!G2828="","",SPtemplate2!G2828)</f>
        <v/>
      </c>
      <c r="C2828" s="94" t="str">
        <f>IF(SPtemplate2!C2828="","",SPtemplate2!C2828)</f>
        <v/>
      </c>
      <c r="D2828" s="94" t="str">
        <f>IF(SPtemplate2!D2828="","", SPtemplate2!D2828)</f>
        <v/>
      </c>
      <c r="E2828" s="94" t="str">
        <f>IF(SPtemplate2!E2828="","",SPtemplate2!E2828)</f>
        <v/>
      </c>
      <c r="F2828" s="94" t="s">
        <v>114</v>
      </c>
      <c r="G2828" s="94" t="str">
        <f>IF(SPtemplate2!C2828="","",SPtemplate2!C2828)</f>
        <v/>
      </c>
    </row>
    <row r="2829" spans="1:7" x14ac:dyDescent="0.25">
      <c r="A2829" s="94" t="str">
        <f>IF(SPtemplate2!A2829="","",SPtemplate2!A2829)</f>
        <v/>
      </c>
      <c r="B2829" s="94" t="str">
        <f>IF(SPtemplate2!G2829="","",SPtemplate2!G2829)</f>
        <v/>
      </c>
      <c r="C2829" s="94" t="str">
        <f>IF(SPtemplate2!C2829="","",SPtemplate2!C2829)</f>
        <v/>
      </c>
      <c r="D2829" s="94" t="str">
        <f>IF(SPtemplate2!D2829="","", SPtemplate2!D2829)</f>
        <v/>
      </c>
      <c r="E2829" s="94" t="str">
        <f>IF(SPtemplate2!E2829="","",SPtemplate2!E2829)</f>
        <v/>
      </c>
      <c r="F2829" s="94" t="s">
        <v>114</v>
      </c>
      <c r="G2829" s="94" t="str">
        <f>IF(SPtemplate2!C2829="","",SPtemplate2!C2829)</f>
        <v/>
      </c>
    </row>
    <row r="2830" spans="1:7" x14ac:dyDescent="0.25">
      <c r="A2830" s="94" t="str">
        <f>IF(SPtemplate2!A2830="","",SPtemplate2!A2830)</f>
        <v/>
      </c>
      <c r="B2830" s="94" t="str">
        <f>IF(SPtemplate2!G2830="","",SPtemplate2!G2830)</f>
        <v/>
      </c>
      <c r="C2830" s="94" t="str">
        <f>IF(SPtemplate2!C2830="","",SPtemplate2!C2830)</f>
        <v/>
      </c>
      <c r="D2830" s="94" t="str">
        <f>IF(SPtemplate2!D2830="","", SPtemplate2!D2830)</f>
        <v/>
      </c>
      <c r="E2830" s="94" t="str">
        <f>IF(SPtemplate2!E2830="","",SPtemplate2!E2830)</f>
        <v/>
      </c>
      <c r="F2830" s="94" t="s">
        <v>114</v>
      </c>
      <c r="G2830" s="94" t="str">
        <f>IF(SPtemplate2!C2830="","",SPtemplate2!C2830)</f>
        <v/>
      </c>
    </row>
    <row r="2831" spans="1:7" x14ac:dyDescent="0.25">
      <c r="A2831" s="94" t="str">
        <f>IF(SPtemplate2!A2831="","",SPtemplate2!A2831)</f>
        <v/>
      </c>
      <c r="B2831" s="94" t="str">
        <f>IF(SPtemplate2!G2831="","",SPtemplate2!G2831)</f>
        <v/>
      </c>
      <c r="C2831" s="94" t="str">
        <f>IF(SPtemplate2!C2831="","",SPtemplate2!C2831)</f>
        <v/>
      </c>
      <c r="D2831" s="94" t="str">
        <f>IF(SPtemplate2!D2831="","", SPtemplate2!D2831)</f>
        <v/>
      </c>
      <c r="E2831" s="94" t="str">
        <f>IF(SPtemplate2!E2831="","",SPtemplate2!E2831)</f>
        <v/>
      </c>
      <c r="F2831" s="94" t="s">
        <v>114</v>
      </c>
      <c r="G2831" s="94" t="str">
        <f>IF(SPtemplate2!C2831="","",SPtemplate2!C2831)</f>
        <v/>
      </c>
    </row>
    <row r="2832" spans="1:7" x14ac:dyDescent="0.25">
      <c r="A2832" s="94" t="str">
        <f>IF(SPtemplate2!A2832="","",SPtemplate2!A2832)</f>
        <v/>
      </c>
      <c r="B2832" s="94" t="str">
        <f>IF(SPtemplate2!G2832="","",SPtemplate2!G2832)</f>
        <v/>
      </c>
      <c r="C2832" s="94" t="str">
        <f>IF(SPtemplate2!C2832="","",SPtemplate2!C2832)</f>
        <v/>
      </c>
      <c r="D2832" s="94" t="str">
        <f>IF(SPtemplate2!D2832="","", SPtemplate2!D2832)</f>
        <v/>
      </c>
      <c r="E2832" s="94" t="str">
        <f>IF(SPtemplate2!E2832="","",SPtemplate2!E2832)</f>
        <v/>
      </c>
      <c r="F2832" s="94" t="s">
        <v>114</v>
      </c>
      <c r="G2832" s="94" t="str">
        <f>IF(SPtemplate2!C2832="","",SPtemplate2!C2832)</f>
        <v/>
      </c>
    </row>
    <row r="2833" spans="1:7" x14ac:dyDescent="0.25">
      <c r="A2833" s="94" t="str">
        <f>IF(SPtemplate2!A2833="","",SPtemplate2!A2833)</f>
        <v/>
      </c>
      <c r="B2833" s="94" t="str">
        <f>IF(SPtemplate2!G2833="","",SPtemplate2!G2833)</f>
        <v/>
      </c>
      <c r="C2833" s="94" t="str">
        <f>IF(SPtemplate2!C2833="","",SPtemplate2!C2833)</f>
        <v/>
      </c>
      <c r="D2833" s="94" t="str">
        <f>IF(SPtemplate2!D2833="","", SPtemplate2!D2833)</f>
        <v/>
      </c>
      <c r="E2833" s="94" t="str">
        <f>IF(SPtemplate2!E2833="","",SPtemplate2!E2833)</f>
        <v/>
      </c>
      <c r="F2833" s="94" t="s">
        <v>114</v>
      </c>
      <c r="G2833" s="94" t="str">
        <f>IF(SPtemplate2!C2833="","",SPtemplate2!C2833)</f>
        <v/>
      </c>
    </row>
    <row r="2834" spans="1:7" x14ac:dyDescent="0.25">
      <c r="A2834" s="94" t="str">
        <f>IF(SPtemplate2!A2834="","",SPtemplate2!A2834)</f>
        <v/>
      </c>
      <c r="B2834" s="94" t="str">
        <f>IF(SPtemplate2!G2834="","",SPtemplate2!G2834)</f>
        <v/>
      </c>
      <c r="C2834" s="94" t="str">
        <f>IF(SPtemplate2!C2834="","",SPtemplate2!C2834)</f>
        <v/>
      </c>
      <c r="D2834" s="94" t="str">
        <f>IF(SPtemplate2!D2834="","", SPtemplate2!D2834)</f>
        <v/>
      </c>
      <c r="E2834" s="94" t="str">
        <f>IF(SPtemplate2!E2834="","",SPtemplate2!E2834)</f>
        <v/>
      </c>
      <c r="F2834" s="94" t="s">
        <v>114</v>
      </c>
      <c r="G2834" s="94" t="str">
        <f>IF(SPtemplate2!C2834="","",SPtemplate2!C2834)</f>
        <v/>
      </c>
    </row>
    <row r="2835" spans="1:7" x14ac:dyDescent="0.25">
      <c r="A2835" s="94" t="str">
        <f>IF(SPtemplate2!A2835="","",SPtemplate2!A2835)</f>
        <v/>
      </c>
      <c r="B2835" s="94" t="str">
        <f>IF(SPtemplate2!G2835="","",SPtemplate2!G2835)</f>
        <v/>
      </c>
      <c r="C2835" s="94" t="str">
        <f>IF(SPtemplate2!C2835="","",SPtemplate2!C2835)</f>
        <v/>
      </c>
      <c r="D2835" s="94" t="str">
        <f>IF(SPtemplate2!D2835="","", SPtemplate2!D2835)</f>
        <v/>
      </c>
      <c r="E2835" s="94" t="str">
        <f>IF(SPtemplate2!E2835="","",SPtemplate2!E2835)</f>
        <v/>
      </c>
      <c r="F2835" s="94" t="s">
        <v>114</v>
      </c>
      <c r="G2835" s="94" t="str">
        <f>IF(SPtemplate2!C2835="","",SPtemplate2!C2835)</f>
        <v/>
      </c>
    </row>
    <row r="2836" spans="1:7" x14ac:dyDescent="0.25">
      <c r="A2836" s="94" t="str">
        <f>IF(SPtemplate2!A2836="","",SPtemplate2!A2836)</f>
        <v/>
      </c>
      <c r="B2836" s="94" t="str">
        <f>IF(SPtemplate2!G2836="","",SPtemplate2!G2836)</f>
        <v/>
      </c>
      <c r="C2836" s="94" t="str">
        <f>IF(SPtemplate2!C2836="","",SPtemplate2!C2836)</f>
        <v/>
      </c>
      <c r="D2836" s="94" t="str">
        <f>IF(SPtemplate2!D2836="","", SPtemplate2!D2836)</f>
        <v/>
      </c>
      <c r="E2836" s="94" t="str">
        <f>IF(SPtemplate2!E2836="","",SPtemplate2!E2836)</f>
        <v/>
      </c>
      <c r="F2836" s="94" t="s">
        <v>114</v>
      </c>
      <c r="G2836" s="94" t="str">
        <f>IF(SPtemplate2!C2836="","",SPtemplate2!C2836)</f>
        <v/>
      </c>
    </row>
    <row r="2837" spans="1:7" x14ac:dyDescent="0.25">
      <c r="A2837" s="94" t="str">
        <f>IF(SPtemplate2!A2837="","",SPtemplate2!A2837)</f>
        <v/>
      </c>
      <c r="B2837" s="94" t="str">
        <f>IF(SPtemplate2!G2837="","",SPtemplate2!G2837)</f>
        <v/>
      </c>
      <c r="C2837" s="94" t="str">
        <f>IF(SPtemplate2!C2837="","",SPtemplate2!C2837)</f>
        <v/>
      </c>
      <c r="D2837" s="94" t="str">
        <f>IF(SPtemplate2!D2837="","", SPtemplate2!D2837)</f>
        <v/>
      </c>
      <c r="E2837" s="94" t="str">
        <f>IF(SPtemplate2!E2837="","",SPtemplate2!E2837)</f>
        <v/>
      </c>
      <c r="F2837" s="94" t="s">
        <v>114</v>
      </c>
      <c r="G2837" s="94" t="str">
        <f>IF(SPtemplate2!C2837="","",SPtemplate2!C2837)</f>
        <v/>
      </c>
    </row>
    <row r="2838" spans="1:7" x14ac:dyDescent="0.25">
      <c r="A2838" s="94" t="str">
        <f>IF(SPtemplate2!A2838="","",SPtemplate2!A2838)</f>
        <v/>
      </c>
      <c r="B2838" s="94" t="str">
        <f>IF(SPtemplate2!G2838="","",SPtemplate2!G2838)</f>
        <v/>
      </c>
      <c r="C2838" s="94" t="str">
        <f>IF(SPtemplate2!C2838="","",SPtemplate2!C2838)</f>
        <v/>
      </c>
      <c r="D2838" s="94" t="str">
        <f>IF(SPtemplate2!D2838="","", SPtemplate2!D2838)</f>
        <v/>
      </c>
      <c r="E2838" s="94" t="str">
        <f>IF(SPtemplate2!E2838="","",SPtemplate2!E2838)</f>
        <v/>
      </c>
      <c r="F2838" s="94" t="s">
        <v>114</v>
      </c>
      <c r="G2838" s="94" t="str">
        <f>IF(SPtemplate2!C2838="","",SPtemplate2!C2838)</f>
        <v/>
      </c>
    </row>
    <row r="2839" spans="1:7" x14ac:dyDescent="0.25">
      <c r="A2839" s="94" t="str">
        <f>IF(SPtemplate2!A2839="","",SPtemplate2!A2839)</f>
        <v/>
      </c>
      <c r="B2839" s="94" t="str">
        <f>IF(SPtemplate2!G2839="","",SPtemplate2!G2839)</f>
        <v/>
      </c>
      <c r="C2839" s="94" t="str">
        <f>IF(SPtemplate2!C2839="","",SPtemplate2!C2839)</f>
        <v/>
      </c>
      <c r="D2839" s="94" t="str">
        <f>IF(SPtemplate2!D2839="","", SPtemplate2!D2839)</f>
        <v/>
      </c>
      <c r="E2839" s="94" t="str">
        <f>IF(SPtemplate2!E2839="","",SPtemplate2!E2839)</f>
        <v/>
      </c>
      <c r="F2839" s="94" t="s">
        <v>114</v>
      </c>
      <c r="G2839" s="94" t="str">
        <f>IF(SPtemplate2!C2839="","",SPtemplate2!C2839)</f>
        <v/>
      </c>
    </row>
    <row r="2840" spans="1:7" x14ac:dyDescent="0.25">
      <c r="A2840" s="94" t="str">
        <f>IF(SPtemplate2!A2840="","",SPtemplate2!A2840)</f>
        <v/>
      </c>
      <c r="B2840" s="94" t="str">
        <f>IF(SPtemplate2!G2840="","",SPtemplate2!G2840)</f>
        <v/>
      </c>
      <c r="C2840" s="94" t="str">
        <f>IF(SPtemplate2!C2840="","",SPtemplate2!C2840)</f>
        <v/>
      </c>
      <c r="D2840" s="94" t="str">
        <f>IF(SPtemplate2!D2840="","", SPtemplate2!D2840)</f>
        <v/>
      </c>
      <c r="E2840" s="94" t="str">
        <f>IF(SPtemplate2!E2840="","",SPtemplate2!E2840)</f>
        <v/>
      </c>
      <c r="F2840" s="94" t="s">
        <v>114</v>
      </c>
      <c r="G2840" s="94" t="str">
        <f>IF(SPtemplate2!C2840="","",SPtemplate2!C2840)</f>
        <v/>
      </c>
    </row>
    <row r="2841" spans="1:7" x14ac:dyDescent="0.25">
      <c r="A2841" s="94" t="str">
        <f>IF(SPtemplate2!A2841="","",SPtemplate2!A2841)</f>
        <v/>
      </c>
      <c r="B2841" s="94" t="str">
        <f>IF(SPtemplate2!G2841="","",SPtemplate2!G2841)</f>
        <v/>
      </c>
      <c r="C2841" s="94" t="str">
        <f>IF(SPtemplate2!C2841="","",SPtemplate2!C2841)</f>
        <v/>
      </c>
      <c r="D2841" s="94" t="str">
        <f>IF(SPtemplate2!D2841="","", SPtemplate2!D2841)</f>
        <v/>
      </c>
      <c r="E2841" s="94" t="str">
        <f>IF(SPtemplate2!E2841="","",SPtemplate2!E2841)</f>
        <v/>
      </c>
      <c r="F2841" s="94" t="s">
        <v>114</v>
      </c>
      <c r="G2841" s="94" t="str">
        <f>IF(SPtemplate2!C2841="","",SPtemplate2!C2841)</f>
        <v/>
      </c>
    </row>
    <row r="2842" spans="1:7" x14ac:dyDescent="0.25">
      <c r="A2842" s="94" t="str">
        <f>IF(SPtemplate2!A2842="","",SPtemplate2!A2842)</f>
        <v/>
      </c>
      <c r="B2842" s="94" t="str">
        <f>IF(SPtemplate2!G2842="","",SPtemplate2!G2842)</f>
        <v/>
      </c>
      <c r="C2842" s="94" t="str">
        <f>IF(SPtemplate2!C2842="","",SPtemplate2!C2842)</f>
        <v/>
      </c>
      <c r="D2842" s="94" t="str">
        <f>IF(SPtemplate2!D2842="","", SPtemplate2!D2842)</f>
        <v/>
      </c>
      <c r="E2842" s="94" t="str">
        <f>IF(SPtemplate2!E2842="","",SPtemplate2!E2842)</f>
        <v/>
      </c>
      <c r="F2842" s="94" t="s">
        <v>114</v>
      </c>
      <c r="G2842" s="94" t="str">
        <f>IF(SPtemplate2!C2842="","",SPtemplate2!C2842)</f>
        <v/>
      </c>
    </row>
    <row r="2843" spans="1:7" x14ac:dyDescent="0.25">
      <c r="A2843" s="94" t="str">
        <f>IF(SPtemplate2!A2843="","",SPtemplate2!A2843)</f>
        <v/>
      </c>
      <c r="B2843" s="94" t="str">
        <f>IF(SPtemplate2!G2843="","",SPtemplate2!G2843)</f>
        <v/>
      </c>
      <c r="C2843" s="94" t="str">
        <f>IF(SPtemplate2!C2843="","",SPtemplate2!C2843)</f>
        <v/>
      </c>
      <c r="D2843" s="94" t="str">
        <f>IF(SPtemplate2!D2843="","", SPtemplate2!D2843)</f>
        <v/>
      </c>
      <c r="E2843" s="94" t="str">
        <f>IF(SPtemplate2!E2843="","",SPtemplate2!E2843)</f>
        <v/>
      </c>
      <c r="F2843" s="94" t="s">
        <v>114</v>
      </c>
      <c r="G2843" s="94" t="str">
        <f>IF(SPtemplate2!C2843="","",SPtemplate2!C2843)</f>
        <v/>
      </c>
    </row>
    <row r="2844" spans="1:7" x14ac:dyDescent="0.25">
      <c r="A2844" s="94" t="str">
        <f>IF(SPtemplate2!A2844="","",SPtemplate2!A2844)</f>
        <v/>
      </c>
      <c r="B2844" s="94" t="str">
        <f>IF(SPtemplate2!G2844="","",SPtemplate2!G2844)</f>
        <v/>
      </c>
      <c r="C2844" s="94" t="str">
        <f>IF(SPtemplate2!C2844="","",SPtemplate2!C2844)</f>
        <v/>
      </c>
      <c r="D2844" s="94" t="str">
        <f>IF(SPtemplate2!D2844="","", SPtemplate2!D2844)</f>
        <v/>
      </c>
      <c r="E2844" s="94" t="str">
        <f>IF(SPtemplate2!E2844="","",SPtemplate2!E2844)</f>
        <v/>
      </c>
      <c r="F2844" s="94" t="s">
        <v>114</v>
      </c>
      <c r="G2844" s="94" t="str">
        <f>IF(SPtemplate2!C2844="","",SPtemplate2!C2844)</f>
        <v/>
      </c>
    </row>
    <row r="2845" spans="1:7" x14ac:dyDescent="0.25">
      <c r="A2845" s="94" t="str">
        <f>IF(SPtemplate2!A2845="","",SPtemplate2!A2845)</f>
        <v/>
      </c>
      <c r="B2845" s="94" t="str">
        <f>IF(SPtemplate2!G2845="","",SPtemplate2!G2845)</f>
        <v/>
      </c>
      <c r="C2845" s="94" t="str">
        <f>IF(SPtemplate2!C2845="","",SPtemplate2!C2845)</f>
        <v/>
      </c>
      <c r="D2845" s="94" t="str">
        <f>IF(SPtemplate2!D2845="","", SPtemplate2!D2845)</f>
        <v/>
      </c>
      <c r="E2845" s="94" t="str">
        <f>IF(SPtemplate2!E2845="","",SPtemplate2!E2845)</f>
        <v/>
      </c>
      <c r="F2845" s="94" t="s">
        <v>114</v>
      </c>
      <c r="G2845" s="94" t="str">
        <f>IF(SPtemplate2!C2845="","",SPtemplate2!C2845)</f>
        <v/>
      </c>
    </row>
    <row r="2846" spans="1:7" x14ac:dyDescent="0.25">
      <c r="A2846" s="94" t="str">
        <f>IF(SPtemplate2!A2846="","",SPtemplate2!A2846)</f>
        <v/>
      </c>
      <c r="B2846" s="94" t="str">
        <f>IF(SPtemplate2!G2846="","",SPtemplate2!G2846)</f>
        <v/>
      </c>
      <c r="C2846" s="94" t="str">
        <f>IF(SPtemplate2!C2846="","",SPtemplate2!C2846)</f>
        <v/>
      </c>
      <c r="D2846" s="94" t="str">
        <f>IF(SPtemplate2!D2846="","", SPtemplate2!D2846)</f>
        <v/>
      </c>
      <c r="E2846" s="94" t="str">
        <f>IF(SPtemplate2!E2846="","",SPtemplate2!E2846)</f>
        <v/>
      </c>
      <c r="F2846" s="94" t="s">
        <v>114</v>
      </c>
      <c r="G2846" s="94" t="str">
        <f>IF(SPtemplate2!C2846="","",SPtemplate2!C2846)</f>
        <v/>
      </c>
    </row>
    <row r="2847" spans="1:7" x14ac:dyDescent="0.25">
      <c r="A2847" s="94" t="str">
        <f>IF(SPtemplate2!A2847="","",SPtemplate2!A2847)</f>
        <v/>
      </c>
      <c r="B2847" s="94" t="str">
        <f>IF(SPtemplate2!G2847="","",SPtemplate2!G2847)</f>
        <v/>
      </c>
      <c r="C2847" s="94" t="str">
        <f>IF(SPtemplate2!C2847="","",SPtemplate2!C2847)</f>
        <v/>
      </c>
      <c r="D2847" s="94" t="str">
        <f>IF(SPtemplate2!D2847="","", SPtemplate2!D2847)</f>
        <v/>
      </c>
      <c r="E2847" s="94" t="str">
        <f>IF(SPtemplate2!E2847="","",SPtemplate2!E2847)</f>
        <v/>
      </c>
      <c r="F2847" s="94" t="s">
        <v>114</v>
      </c>
      <c r="G2847" s="94" t="str">
        <f>IF(SPtemplate2!C2847="","",SPtemplate2!C2847)</f>
        <v/>
      </c>
    </row>
    <row r="2848" spans="1:7" x14ac:dyDescent="0.25">
      <c r="A2848" s="94" t="str">
        <f>IF(SPtemplate2!A2848="","",SPtemplate2!A2848)</f>
        <v/>
      </c>
      <c r="B2848" s="94" t="str">
        <f>IF(SPtemplate2!G2848="","",SPtemplate2!G2848)</f>
        <v/>
      </c>
      <c r="C2848" s="94" t="str">
        <f>IF(SPtemplate2!C2848="","",SPtemplate2!C2848)</f>
        <v/>
      </c>
      <c r="D2848" s="94" t="str">
        <f>IF(SPtemplate2!D2848="","", SPtemplate2!D2848)</f>
        <v/>
      </c>
      <c r="E2848" s="94" t="str">
        <f>IF(SPtemplate2!E2848="","",SPtemplate2!E2848)</f>
        <v/>
      </c>
      <c r="F2848" s="94" t="s">
        <v>114</v>
      </c>
      <c r="G2848" s="94" t="str">
        <f>IF(SPtemplate2!C2848="","",SPtemplate2!C2848)</f>
        <v/>
      </c>
    </row>
    <row r="2849" spans="1:7" x14ac:dyDescent="0.25">
      <c r="A2849" s="94" t="str">
        <f>IF(SPtemplate2!A2849="","",SPtemplate2!A2849)</f>
        <v/>
      </c>
      <c r="B2849" s="94" t="str">
        <f>IF(SPtemplate2!G2849="","",SPtemplate2!G2849)</f>
        <v/>
      </c>
      <c r="C2849" s="94" t="str">
        <f>IF(SPtemplate2!C2849="","",SPtemplate2!C2849)</f>
        <v/>
      </c>
      <c r="D2849" s="94" t="str">
        <f>IF(SPtemplate2!D2849="","", SPtemplate2!D2849)</f>
        <v/>
      </c>
      <c r="E2849" s="94" t="str">
        <f>IF(SPtemplate2!E2849="","",SPtemplate2!E2849)</f>
        <v/>
      </c>
      <c r="F2849" s="94" t="s">
        <v>114</v>
      </c>
      <c r="G2849" s="94" t="str">
        <f>IF(SPtemplate2!C2849="","",SPtemplate2!C2849)</f>
        <v/>
      </c>
    </row>
    <row r="2850" spans="1:7" x14ac:dyDescent="0.25">
      <c r="A2850" s="94" t="str">
        <f>IF(SPtemplate2!A2850="","",SPtemplate2!A2850)</f>
        <v/>
      </c>
      <c r="B2850" s="94" t="str">
        <f>IF(SPtemplate2!G2850="","",SPtemplate2!G2850)</f>
        <v/>
      </c>
      <c r="C2850" s="94" t="str">
        <f>IF(SPtemplate2!C2850="","",SPtemplate2!C2850)</f>
        <v/>
      </c>
      <c r="D2850" s="94" t="str">
        <f>IF(SPtemplate2!D2850="","", SPtemplate2!D2850)</f>
        <v/>
      </c>
      <c r="E2850" s="94" t="str">
        <f>IF(SPtemplate2!E2850="","",SPtemplate2!E2850)</f>
        <v/>
      </c>
      <c r="F2850" s="94" t="s">
        <v>114</v>
      </c>
      <c r="G2850" s="94" t="str">
        <f>IF(SPtemplate2!C2850="","",SPtemplate2!C2850)</f>
        <v/>
      </c>
    </row>
    <row r="2851" spans="1:7" x14ac:dyDescent="0.25">
      <c r="A2851" s="94" t="str">
        <f>IF(SPtemplate2!A2851="","",SPtemplate2!A2851)</f>
        <v/>
      </c>
      <c r="B2851" s="94" t="str">
        <f>IF(SPtemplate2!G2851="","",SPtemplate2!G2851)</f>
        <v/>
      </c>
      <c r="C2851" s="94" t="str">
        <f>IF(SPtemplate2!C2851="","",SPtemplate2!C2851)</f>
        <v/>
      </c>
      <c r="D2851" s="94" t="str">
        <f>IF(SPtemplate2!D2851="","", SPtemplate2!D2851)</f>
        <v/>
      </c>
      <c r="E2851" s="94" t="str">
        <f>IF(SPtemplate2!E2851="","",SPtemplate2!E2851)</f>
        <v/>
      </c>
      <c r="F2851" s="94" t="s">
        <v>114</v>
      </c>
      <c r="G2851" s="94" t="str">
        <f>IF(SPtemplate2!C2851="","",SPtemplate2!C2851)</f>
        <v/>
      </c>
    </row>
    <row r="2852" spans="1:7" x14ac:dyDescent="0.25">
      <c r="A2852" s="94" t="str">
        <f>IF(SPtemplate2!A2852="","",SPtemplate2!A2852)</f>
        <v/>
      </c>
      <c r="B2852" s="94" t="str">
        <f>IF(SPtemplate2!G2852="","",SPtemplate2!G2852)</f>
        <v/>
      </c>
      <c r="C2852" s="94" t="str">
        <f>IF(SPtemplate2!C2852="","",SPtemplate2!C2852)</f>
        <v/>
      </c>
      <c r="D2852" s="94" t="str">
        <f>IF(SPtemplate2!D2852="","", SPtemplate2!D2852)</f>
        <v/>
      </c>
      <c r="E2852" s="94" t="str">
        <f>IF(SPtemplate2!E2852="","",SPtemplate2!E2852)</f>
        <v/>
      </c>
      <c r="F2852" s="94" t="s">
        <v>114</v>
      </c>
      <c r="G2852" s="94" t="str">
        <f>IF(SPtemplate2!C2852="","",SPtemplate2!C2852)</f>
        <v/>
      </c>
    </row>
    <row r="2853" spans="1:7" x14ac:dyDescent="0.25">
      <c r="A2853" s="94" t="str">
        <f>IF(SPtemplate2!A2853="","",SPtemplate2!A2853)</f>
        <v/>
      </c>
      <c r="B2853" s="94" t="str">
        <f>IF(SPtemplate2!G2853="","",SPtemplate2!G2853)</f>
        <v/>
      </c>
      <c r="C2853" s="94" t="str">
        <f>IF(SPtemplate2!C2853="","",SPtemplate2!C2853)</f>
        <v/>
      </c>
      <c r="D2853" s="94" t="str">
        <f>IF(SPtemplate2!D2853="","", SPtemplate2!D2853)</f>
        <v/>
      </c>
      <c r="E2853" s="94" t="str">
        <f>IF(SPtemplate2!E2853="","",SPtemplate2!E2853)</f>
        <v/>
      </c>
      <c r="F2853" s="94" t="s">
        <v>114</v>
      </c>
      <c r="G2853" s="94" t="str">
        <f>IF(SPtemplate2!C2853="","",SPtemplate2!C2853)</f>
        <v/>
      </c>
    </row>
    <row r="2854" spans="1:7" x14ac:dyDescent="0.25">
      <c r="A2854" s="94" t="str">
        <f>IF(SPtemplate2!A2854="","",SPtemplate2!A2854)</f>
        <v/>
      </c>
      <c r="B2854" s="94" t="str">
        <f>IF(SPtemplate2!G2854="","",SPtemplate2!G2854)</f>
        <v/>
      </c>
      <c r="C2854" s="94" t="str">
        <f>IF(SPtemplate2!C2854="","",SPtemplate2!C2854)</f>
        <v/>
      </c>
      <c r="D2854" s="94" t="str">
        <f>IF(SPtemplate2!D2854="","", SPtemplate2!D2854)</f>
        <v/>
      </c>
      <c r="E2854" s="94" t="str">
        <f>IF(SPtemplate2!E2854="","",SPtemplate2!E2854)</f>
        <v/>
      </c>
      <c r="F2854" s="94" t="s">
        <v>114</v>
      </c>
      <c r="G2854" s="94" t="str">
        <f>IF(SPtemplate2!C2854="","",SPtemplate2!C2854)</f>
        <v/>
      </c>
    </row>
    <row r="2855" spans="1:7" x14ac:dyDescent="0.25">
      <c r="A2855" s="94" t="str">
        <f>IF(SPtemplate2!A2855="","",SPtemplate2!A2855)</f>
        <v/>
      </c>
      <c r="B2855" s="94" t="str">
        <f>IF(SPtemplate2!G2855="","",SPtemplate2!G2855)</f>
        <v/>
      </c>
      <c r="C2855" s="94" t="str">
        <f>IF(SPtemplate2!C2855="","",SPtemplate2!C2855)</f>
        <v/>
      </c>
      <c r="D2855" s="94" t="str">
        <f>IF(SPtemplate2!D2855="","", SPtemplate2!D2855)</f>
        <v/>
      </c>
      <c r="E2855" s="94" t="str">
        <f>IF(SPtemplate2!E2855="","",SPtemplate2!E2855)</f>
        <v/>
      </c>
      <c r="F2855" s="94" t="s">
        <v>114</v>
      </c>
      <c r="G2855" s="94" t="str">
        <f>IF(SPtemplate2!C2855="","",SPtemplate2!C2855)</f>
        <v/>
      </c>
    </row>
    <row r="2856" spans="1:7" x14ac:dyDescent="0.25">
      <c r="A2856" s="94" t="str">
        <f>IF(SPtemplate2!A2856="","",SPtemplate2!A2856)</f>
        <v/>
      </c>
      <c r="B2856" s="94" t="str">
        <f>IF(SPtemplate2!G2856="","",SPtemplate2!G2856)</f>
        <v/>
      </c>
      <c r="C2856" s="94" t="str">
        <f>IF(SPtemplate2!C2856="","",SPtemplate2!C2856)</f>
        <v/>
      </c>
      <c r="D2856" s="94" t="str">
        <f>IF(SPtemplate2!D2856="","", SPtemplate2!D2856)</f>
        <v/>
      </c>
      <c r="E2856" s="94" t="str">
        <f>IF(SPtemplate2!E2856="","",SPtemplate2!E2856)</f>
        <v/>
      </c>
      <c r="F2856" s="94" t="s">
        <v>114</v>
      </c>
      <c r="G2856" s="94" t="str">
        <f>IF(SPtemplate2!C2856="","",SPtemplate2!C2856)</f>
        <v/>
      </c>
    </row>
    <row r="2857" spans="1:7" x14ac:dyDescent="0.25">
      <c r="A2857" s="94" t="str">
        <f>IF(SPtemplate2!A2857="","",SPtemplate2!A2857)</f>
        <v/>
      </c>
      <c r="B2857" s="94" t="str">
        <f>IF(SPtemplate2!G2857="","",SPtemplate2!G2857)</f>
        <v/>
      </c>
      <c r="C2857" s="94" t="str">
        <f>IF(SPtemplate2!C2857="","",SPtemplate2!C2857)</f>
        <v/>
      </c>
      <c r="D2857" s="94" t="str">
        <f>IF(SPtemplate2!D2857="","", SPtemplate2!D2857)</f>
        <v/>
      </c>
      <c r="E2857" s="94" t="str">
        <f>IF(SPtemplate2!E2857="","",SPtemplate2!E2857)</f>
        <v/>
      </c>
      <c r="F2857" s="94" t="s">
        <v>114</v>
      </c>
      <c r="G2857" s="94" t="str">
        <f>IF(SPtemplate2!C2857="","",SPtemplate2!C2857)</f>
        <v/>
      </c>
    </row>
    <row r="2858" spans="1:7" x14ac:dyDescent="0.25">
      <c r="A2858" s="94" t="str">
        <f>IF(SPtemplate2!A2858="","",SPtemplate2!A2858)</f>
        <v/>
      </c>
      <c r="B2858" s="94" t="str">
        <f>IF(SPtemplate2!G2858="","",SPtemplate2!G2858)</f>
        <v/>
      </c>
      <c r="C2858" s="94" t="str">
        <f>IF(SPtemplate2!C2858="","",SPtemplate2!C2858)</f>
        <v/>
      </c>
      <c r="D2858" s="94" t="str">
        <f>IF(SPtemplate2!D2858="","", SPtemplate2!D2858)</f>
        <v/>
      </c>
      <c r="E2858" s="94" t="str">
        <f>IF(SPtemplate2!E2858="","",SPtemplate2!E2858)</f>
        <v/>
      </c>
      <c r="F2858" s="94" t="s">
        <v>114</v>
      </c>
      <c r="G2858" s="94" t="str">
        <f>IF(SPtemplate2!C2858="","",SPtemplate2!C2858)</f>
        <v/>
      </c>
    </row>
    <row r="2859" spans="1:7" x14ac:dyDescent="0.25">
      <c r="A2859" s="94" t="str">
        <f>IF(SPtemplate2!A2859="","",SPtemplate2!A2859)</f>
        <v/>
      </c>
      <c r="B2859" s="94" t="str">
        <f>IF(SPtemplate2!G2859="","",SPtemplate2!G2859)</f>
        <v/>
      </c>
      <c r="C2859" s="94" t="str">
        <f>IF(SPtemplate2!C2859="","",SPtemplate2!C2859)</f>
        <v/>
      </c>
      <c r="D2859" s="94" t="str">
        <f>IF(SPtemplate2!D2859="","", SPtemplate2!D2859)</f>
        <v/>
      </c>
      <c r="E2859" s="94" t="str">
        <f>IF(SPtemplate2!E2859="","",SPtemplate2!E2859)</f>
        <v/>
      </c>
      <c r="F2859" s="94" t="s">
        <v>114</v>
      </c>
      <c r="G2859" s="94" t="str">
        <f>IF(SPtemplate2!C2859="","",SPtemplate2!C2859)</f>
        <v/>
      </c>
    </row>
    <row r="2860" spans="1:7" x14ac:dyDescent="0.25">
      <c r="A2860" s="94" t="str">
        <f>IF(SPtemplate2!A2860="","",SPtemplate2!A2860)</f>
        <v/>
      </c>
      <c r="B2860" s="94" t="str">
        <f>IF(SPtemplate2!G2860="","",SPtemplate2!G2860)</f>
        <v/>
      </c>
      <c r="C2860" s="94" t="str">
        <f>IF(SPtemplate2!C2860="","",SPtemplate2!C2860)</f>
        <v/>
      </c>
      <c r="D2860" s="94" t="str">
        <f>IF(SPtemplate2!D2860="","", SPtemplate2!D2860)</f>
        <v/>
      </c>
      <c r="E2860" s="94" t="str">
        <f>IF(SPtemplate2!E2860="","",SPtemplate2!E2860)</f>
        <v/>
      </c>
      <c r="F2860" s="94" t="s">
        <v>114</v>
      </c>
      <c r="G2860" s="94" t="str">
        <f>IF(SPtemplate2!C2860="","",SPtemplate2!C2860)</f>
        <v/>
      </c>
    </row>
    <row r="2861" spans="1:7" x14ac:dyDescent="0.25">
      <c r="A2861" s="94" t="str">
        <f>IF(SPtemplate2!A2861="","",SPtemplate2!A2861)</f>
        <v/>
      </c>
      <c r="B2861" s="94" t="str">
        <f>IF(SPtemplate2!G2861="","",SPtemplate2!G2861)</f>
        <v/>
      </c>
      <c r="C2861" s="94" t="str">
        <f>IF(SPtemplate2!C2861="","",SPtemplate2!C2861)</f>
        <v/>
      </c>
      <c r="D2861" s="94" t="str">
        <f>IF(SPtemplate2!D2861="","", SPtemplate2!D2861)</f>
        <v/>
      </c>
      <c r="E2861" s="94" t="str">
        <f>IF(SPtemplate2!E2861="","",SPtemplate2!E2861)</f>
        <v/>
      </c>
      <c r="F2861" s="94" t="s">
        <v>114</v>
      </c>
      <c r="G2861" s="94" t="str">
        <f>IF(SPtemplate2!C2861="","",SPtemplate2!C2861)</f>
        <v/>
      </c>
    </row>
    <row r="2862" spans="1:7" x14ac:dyDescent="0.25">
      <c r="A2862" s="94" t="str">
        <f>IF(SPtemplate2!A2862="","",SPtemplate2!A2862)</f>
        <v/>
      </c>
      <c r="B2862" s="94" t="str">
        <f>IF(SPtemplate2!G2862="","",SPtemplate2!G2862)</f>
        <v/>
      </c>
      <c r="C2862" s="94" t="str">
        <f>IF(SPtemplate2!C2862="","",SPtemplate2!C2862)</f>
        <v/>
      </c>
      <c r="D2862" s="94" t="str">
        <f>IF(SPtemplate2!D2862="","", SPtemplate2!D2862)</f>
        <v/>
      </c>
      <c r="E2862" s="94" t="str">
        <f>IF(SPtemplate2!E2862="","",SPtemplate2!E2862)</f>
        <v/>
      </c>
      <c r="F2862" s="94" t="s">
        <v>114</v>
      </c>
      <c r="G2862" s="94" t="str">
        <f>IF(SPtemplate2!C2862="","",SPtemplate2!C2862)</f>
        <v/>
      </c>
    </row>
    <row r="2863" spans="1:7" x14ac:dyDescent="0.25">
      <c r="A2863" s="94" t="str">
        <f>IF(SPtemplate2!A2863="","",SPtemplate2!A2863)</f>
        <v/>
      </c>
      <c r="B2863" s="94" t="str">
        <f>IF(SPtemplate2!G2863="","",SPtemplate2!G2863)</f>
        <v/>
      </c>
      <c r="C2863" s="94" t="str">
        <f>IF(SPtemplate2!C2863="","",SPtemplate2!C2863)</f>
        <v/>
      </c>
      <c r="D2863" s="94" t="str">
        <f>IF(SPtemplate2!D2863="","", SPtemplate2!D2863)</f>
        <v/>
      </c>
      <c r="E2863" s="94" t="str">
        <f>IF(SPtemplate2!E2863="","",SPtemplate2!E2863)</f>
        <v/>
      </c>
      <c r="F2863" s="94" t="s">
        <v>114</v>
      </c>
      <c r="G2863" s="94" t="str">
        <f>IF(SPtemplate2!C2863="","",SPtemplate2!C2863)</f>
        <v/>
      </c>
    </row>
    <row r="2864" spans="1:7" x14ac:dyDescent="0.25">
      <c r="A2864" s="94" t="str">
        <f>IF(SPtemplate2!A2864="","",SPtemplate2!A2864)</f>
        <v/>
      </c>
      <c r="B2864" s="94" t="str">
        <f>IF(SPtemplate2!G2864="","",SPtemplate2!G2864)</f>
        <v/>
      </c>
      <c r="C2864" s="94" t="str">
        <f>IF(SPtemplate2!C2864="","",SPtemplate2!C2864)</f>
        <v/>
      </c>
      <c r="D2864" s="94" t="str">
        <f>IF(SPtemplate2!D2864="","", SPtemplate2!D2864)</f>
        <v/>
      </c>
      <c r="E2864" s="94" t="str">
        <f>IF(SPtemplate2!E2864="","",SPtemplate2!E2864)</f>
        <v/>
      </c>
      <c r="F2864" s="94" t="s">
        <v>114</v>
      </c>
      <c r="G2864" s="94" t="str">
        <f>IF(SPtemplate2!C2864="","",SPtemplate2!C2864)</f>
        <v/>
      </c>
    </row>
    <row r="2865" spans="1:7" x14ac:dyDescent="0.25">
      <c r="A2865" s="94" t="str">
        <f>IF(SPtemplate2!A2865="","",SPtemplate2!A2865)</f>
        <v/>
      </c>
      <c r="B2865" s="94" t="str">
        <f>IF(SPtemplate2!G2865="","",SPtemplate2!G2865)</f>
        <v/>
      </c>
      <c r="C2865" s="94" t="str">
        <f>IF(SPtemplate2!C2865="","",SPtemplate2!C2865)</f>
        <v/>
      </c>
      <c r="D2865" s="94" t="str">
        <f>IF(SPtemplate2!D2865="","", SPtemplate2!D2865)</f>
        <v/>
      </c>
      <c r="E2865" s="94" t="str">
        <f>IF(SPtemplate2!E2865="","",SPtemplate2!E2865)</f>
        <v/>
      </c>
      <c r="F2865" s="94" t="s">
        <v>114</v>
      </c>
      <c r="G2865" s="94" t="str">
        <f>IF(SPtemplate2!C2865="","",SPtemplate2!C2865)</f>
        <v/>
      </c>
    </row>
    <row r="2866" spans="1:7" x14ac:dyDescent="0.25">
      <c r="A2866" s="94" t="str">
        <f>IF(SPtemplate2!A2866="","",SPtemplate2!A2866)</f>
        <v/>
      </c>
      <c r="B2866" s="94" t="str">
        <f>IF(SPtemplate2!G2866="","",SPtemplate2!G2866)</f>
        <v/>
      </c>
      <c r="C2866" s="94" t="str">
        <f>IF(SPtemplate2!C2866="","",SPtemplate2!C2866)</f>
        <v/>
      </c>
      <c r="D2866" s="94" t="str">
        <f>IF(SPtemplate2!D2866="","", SPtemplate2!D2866)</f>
        <v/>
      </c>
      <c r="E2866" s="94" t="str">
        <f>IF(SPtemplate2!E2866="","",SPtemplate2!E2866)</f>
        <v/>
      </c>
      <c r="F2866" s="94" t="s">
        <v>114</v>
      </c>
      <c r="G2866" s="94" t="str">
        <f>IF(SPtemplate2!C2866="","",SPtemplate2!C2866)</f>
        <v/>
      </c>
    </row>
    <row r="2867" spans="1:7" x14ac:dyDescent="0.25">
      <c r="A2867" s="94" t="str">
        <f>IF(SPtemplate2!A2867="","",SPtemplate2!A2867)</f>
        <v/>
      </c>
      <c r="B2867" s="94" t="str">
        <f>IF(SPtemplate2!G2867="","",SPtemplate2!G2867)</f>
        <v/>
      </c>
      <c r="C2867" s="94" t="str">
        <f>IF(SPtemplate2!C2867="","",SPtemplate2!C2867)</f>
        <v/>
      </c>
      <c r="D2867" s="94" t="str">
        <f>IF(SPtemplate2!D2867="","", SPtemplate2!D2867)</f>
        <v/>
      </c>
      <c r="E2867" s="94" t="str">
        <f>IF(SPtemplate2!E2867="","",SPtemplate2!E2867)</f>
        <v/>
      </c>
      <c r="F2867" s="94" t="s">
        <v>114</v>
      </c>
      <c r="G2867" s="94" t="str">
        <f>IF(SPtemplate2!C2867="","",SPtemplate2!C2867)</f>
        <v/>
      </c>
    </row>
    <row r="2868" spans="1:7" x14ac:dyDescent="0.25">
      <c r="A2868" s="94" t="str">
        <f>IF(SPtemplate2!A2868="","",SPtemplate2!A2868)</f>
        <v/>
      </c>
      <c r="B2868" s="94" t="str">
        <f>IF(SPtemplate2!G2868="","",SPtemplate2!G2868)</f>
        <v/>
      </c>
      <c r="C2868" s="94" t="str">
        <f>IF(SPtemplate2!C2868="","",SPtemplate2!C2868)</f>
        <v/>
      </c>
      <c r="D2868" s="94" t="str">
        <f>IF(SPtemplate2!D2868="","", SPtemplate2!D2868)</f>
        <v/>
      </c>
      <c r="E2868" s="94" t="str">
        <f>IF(SPtemplate2!E2868="","",SPtemplate2!E2868)</f>
        <v/>
      </c>
      <c r="F2868" s="94" t="s">
        <v>114</v>
      </c>
      <c r="G2868" s="94" t="str">
        <f>IF(SPtemplate2!C2868="","",SPtemplate2!C2868)</f>
        <v/>
      </c>
    </row>
    <row r="2869" spans="1:7" x14ac:dyDescent="0.25">
      <c r="A2869" s="94" t="str">
        <f>IF(SPtemplate2!A2869="","",SPtemplate2!A2869)</f>
        <v/>
      </c>
      <c r="B2869" s="94" t="str">
        <f>IF(SPtemplate2!G2869="","",SPtemplate2!G2869)</f>
        <v/>
      </c>
      <c r="C2869" s="94" t="str">
        <f>IF(SPtemplate2!C2869="","",SPtemplate2!C2869)</f>
        <v/>
      </c>
      <c r="D2869" s="94" t="str">
        <f>IF(SPtemplate2!D2869="","", SPtemplate2!D2869)</f>
        <v/>
      </c>
      <c r="E2869" s="94" t="str">
        <f>IF(SPtemplate2!E2869="","",SPtemplate2!E2869)</f>
        <v/>
      </c>
      <c r="F2869" s="94" t="s">
        <v>114</v>
      </c>
      <c r="G2869" s="94" t="str">
        <f>IF(SPtemplate2!C2869="","",SPtemplate2!C2869)</f>
        <v/>
      </c>
    </row>
    <row r="2870" spans="1:7" x14ac:dyDescent="0.25">
      <c r="A2870" s="94" t="str">
        <f>IF(SPtemplate2!A2870="","",SPtemplate2!A2870)</f>
        <v/>
      </c>
      <c r="B2870" s="94" t="str">
        <f>IF(SPtemplate2!G2870="","",SPtemplate2!G2870)</f>
        <v/>
      </c>
      <c r="C2870" s="94" t="str">
        <f>IF(SPtemplate2!C2870="","",SPtemplate2!C2870)</f>
        <v/>
      </c>
      <c r="D2870" s="94" t="str">
        <f>IF(SPtemplate2!D2870="","", SPtemplate2!D2870)</f>
        <v/>
      </c>
      <c r="E2870" s="94" t="str">
        <f>IF(SPtemplate2!E2870="","",SPtemplate2!E2870)</f>
        <v/>
      </c>
      <c r="F2870" s="94" t="s">
        <v>114</v>
      </c>
      <c r="G2870" s="94" t="str">
        <f>IF(SPtemplate2!C2870="","",SPtemplate2!C2870)</f>
        <v/>
      </c>
    </row>
    <row r="2871" spans="1:7" x14ac:dyDescent="0.25">
      <c r="A2871" s="94" t="str">
        <f>IF(SPtemplate2!A2871="","",SPtemplate2!A2871)</f>
        <v/>
      </c>
      <c r="B2871" s="94" t="str">
        <f>IF(SPtemplate2!G2871="","",SPtemplate2!G2871)</f>
        <v/>
      </c>
      <c r="C2871" s="94" t="str">
        <f>IF(SPtemplate2!C2871="","",SPtemplate2!C2871)</f>
        <v/>
      </c>
      <c r="D2871" s="94" t="str">
        <f>IF(SPtemplate2!D2871="","", SPtemplate2!D2871)</f>
        <v/>
      </c>
      <c r="E2871" s="94" t="str">
        <f>IF(SPtemplate2!E2871="","",SPtemplate2!E2871)</f>
        <v/>
      </c>
      <c r="F2871" s="94" t="s">
        <v>114</v>
      </c>
      <c r="G2871" s="94" t="str">
        <f>IF(SPtemplate2!C2871="","",SPtemplate2!C2871)</f>
        <v/>
      </c>
    </row>
    <row r="2872" spans="1:7" x14ac:dyDescent="0.25">
      <c r="A2872" s="94" t="str">
        <f>IF(SPtemplate2!A2872="","",SPtemplate2!A2872)</f>
        <v/>
      </c>
      <c r="B2872" s="94" t="str">
        <f>IF(SPtemplate2!G2872="","",SPtemplate2!G2872)</f>
        <v/>
      </c>
      <c r="C2872" s="94" t="str">
        <f>IF(SPtemplate2!C2872="","",SPtemplate2!C2872)</f>
        <v/>
      </c>
      <c r="D2872" s="94" t="str">
        <f>IF(SPtemplate2!D2872="","", SPtemplate2!D2872)</f>
        <v/>
      </c>
      <c r="E2872" s="94" t="str">
        <f>IF(SPtemplate2!E2872="","",SPtemplate2!E2872)</f>
        <v/>
      </c>
      <c r="F2872" s="94" t="s">
        <v>114</v>
      </c>
      <c r="G2872" s="94" t="str">
        <f>IF(SPtemplate2!C2872="","",SPtemplate2!C2872)</f>
        <v/>
      </c>
    </row>
    <row r="2873" spans="1:7" x14ac:dyDescent="0.25">
      <c r="A2873" s="94" t="str">
        <f>IF(SPtemplate2!A2873="","",SPtemplate2!A2873)</f>
        <v/>
      </c>
      <c r="B2873" s="94" t="str">
        <f>IF(SPtemplate2!G2873="","",SPtemplate2!G2873)</f>
        <v/>
      </c>
      <c r="C2873" s="94" t="str">
        <f>IF(SPtemplate2!C2873="","",SPtemplate2!C2873)</f>
        <v/>
      </c>
      <c r="D2873" s="94" t="str">
        <f>IF(SPtemplate2!D2873="","", SPtemplate2!D2873)</f>
        <v/>
      </c>
      <c r="E2873" s="94" t="str">
        <f>IF(SPtemplate2!E2873="","",SPtemplate2!E2873)</f>
        <v/>
      </c>
      <c r="F2873" s="94" t="s">
        <v>114</v>
      </c>
      <c r="G2873" s="94" t="str">
        <f>IF(SPtemplate2!C2873="","",SPtemplate2!C2873)</f>
        <v/>
      </c>
    </row>
    <row r="2874" spans="1:7" x14ac:dyDescent="0.25">
      <c r="A2874" s="94" t="str">
        <f>IF(SPtemplate2!A2874="","",SPtemplate2!A2874)</f>
        <v/>
      </c>
      <c r="B2874" s="94" t="str">
        <f>IF(SPtemplate2!G2874="","",SPtemplate2!G2874)</f>
        <v/>
      </c>
      <c r="C2874" s="94" t="str">
        <f>IF(SPtemplate2!C2874="","",SPtemplate2!C2874)</f>
        <v/>
      </c>
      <c r="D2874" s="94" t="str">
        <f>IF(SPtemplate2!D2874="","", SPtemplate2!D2874)</f>
        <v/>
      </c>
      <c r="E2874" s="94" t="str">
        <f>IF(SPtemplate2!E2874="","",SPtemplate2!E2874)</f>
        <v/>
      </c>
      <c r="F2874" s="94" t="s">
        <v>114</v>
      </c>
      <c r="G2874" s="94" t="str">
        <f>IF(SPtemplate2!C2874="","",SPtemplate2!C2874)</f>
        <v/>
      </c>
    </row>
    <row r="2875" spans="1:7" x14ac:dyDescent="0.25">
      <c r="A2875" s="94" t="str">
        <f>IF(SPtemplate2!A2875="","",SPtemplate2!A2875)</f>
        <v/>
      </c>
      <c r="B2875" s="94" t="str">
        <f>IF(SPtemplate2!G2875="","",SPtemplate2!G2875)</f>
        <v/>
      </c>
      <c r="C2875" s="94" t="str">
        <f>IF(SPtemplate2!C2875="","",SPtemplate2!C2875)</f>
        <v/>
      </c>
      <c r="D2875" s="94" t="str">
        <f>IF(SPtemplate2!D2875="","", SPtemplate2!D2875)</f>
        <v/>
      </c>
      <c r="E2875" s="94" t="str">
        <f>IF(SPtemplate2!E2875="","",SPtemplate2!E2875)</f>
        <v/>
      </c>
      <c r="F2875" s="94" t="s">
        <v>114</v>
      </c>
      <c r="G2875" s="94" t="str">
        <f>IF(SPtemplate2!C2875="","",SPtemplate2!C2875)</f>
        <v/>
      </c>
    </row>
    <row r="2876" spans="1:7" x14ac:dyDescent="0.25">
      <c r="A2876" s="94" t="str">
        <f>IF(SPtemplate2!A2876="","",SPtemplate2!A2876)</f>
        <v/>
      </c>
      <c r="B2876" s="94" t="str">
        <f>IF(SPtemplate2!G2876="","",SPtemplate2!G2876)</f>
        <v/>
      </c>
      <c r="C2876" s="94" t="str">
        <f>IF(SPtemplate2!C2876="","",SPtemplate2!C2876)</f>
        <v/>
      </c>
      <c r="D2876" s="94" t="str">
        <f>IF(SPtemplate2!D2876="","", SPtemplate2!D2876)</f>
        <v/>
      </c>
      <c r="E2876" s="94" t="str">
        <f>IF(SPtemplate2!E2876="","",SPtemplate2!E2876)</f>
        <v/>
      </c>
      <c r="F2876" s="94" t="s">
        <v>114</v>
      </c>
      <c r="G2876" s="94" t="str">
        <f>IF(SPtemplate2!C2876="","",SPtemplate2!C2876)</f>
        <v/>
      </c>
    </row>
    <row r="2877" spans="1:7" x14ac:dyDescent="0.25">
      <c r="A2877" s="94" t="str">
        <f>IF(SPtemplate2!A2877="","",SPtemplate2!A2877)</f>
        <v/>
      </c>
      <c r="B2877" s="94" t="str">
        <f>IF(SPtemplate2!G2877="","",SPtemplate2!G2877)</f>
        <v/>
      </c>
      <c r="C2877" s="94" t="str">
        <f>IF(SPtemplate2!C2877="","",SPtemplate2!C2877)</f>
        <v/>
      </c>
      <c r="D2877" s="94" t="str">
        <f>IF(SPtemplate2!D2877="","", SPtemplate2!D2877)</f>
        <v/>
      </c>
      <c r="E2877" s="94" t="str">
        <f>IF(SPtemplate2!E2877="","",SPtemplate2!E2877)</f>
        <v/>
      </c>
      <c r="F2877" s="94" t="s">
        <v>114</v>
      </c>
      <c r="G2877" s="94" t="str">
        <f>IF(SPtemplate2!C2877="","",SPtemplate2!C2877)</f>
        <v/>
      </c>
    </row>
    <row r="2878" spans="1:7" x14ac:dyDescent="0.25">
      <c r="A2878" s="94" t="str">
        <f>IF(SPtemplate2!A2878="","",SPtemplate2!A2878)</f>
        <v/>
      </c>
      <c r="B2878" s="94" t="str">
        <f>IF(SPtemplate2!G2878="","",SPtemplate2!G2878)</f>
        <v/>
      </c>
      <c r="C2878" s="94" t="str">
        <f>IF(SPtemplate2!C2878="","",SPtemplate2!C2878)</f>
        <v/>
      </c>
      <c r="D2878" s="94" t="str">
        <f>IF(SPtemplate2!D2878="","", SPtemplate2!D2878)</f>
        <v/>
      </c>
      <c r="E2878" s="94" t="str">
        <f>IF(SPtemplate2!E2878="","",SPtemplate2!E2878)</f>
        <v/>
      </c>
      <c r="F2878" s="94" t="s">
        <v>114</v>
      </c>
      <c r="G2878" s="94" t="str">
        <f>IF(SPtemplate2!C2878="","",SPtemplate2!C2878)</f>
        <v/>
      </c>
    </row>
    <row r="2879" spans="1:7" x14ac:dyDescent="0.25">
      <c r="A2879" s="94" t="str">
        <f>IF(SPtemplate2!A2879="","",SPtemplate2!A2879)</f>
        <v/>
      </c>
      <c r="B2879" s="94" t="str">
        <f>IF(SPtemplate2!G2879="","",SPtemplate2!G2879)</f>
        <v/>
      </c>
      <c r="C2879" s="94" t="str">
        <f>IF(SPtemplate2!C2879="","",SPtemplate2!C2879)</f>
        <v/>
      </c>
      <c r="D2879" s="94" t="str">
        <f>IF(SPtemplate2!D2879="","", SPtemplate2!D2879)</f>
        <v/>
      </c>
      <c r="E2879" s="94" t="str">
        <f>IF(SPtemplate2!E2879="","",SPtemplate2!E2879)</f>
        <v/>
      </c>
      <c r="F2879" s="94" t="s">
        <v>114</v>
      </c>
      <c r="G2879" s="94" t="str">
        <f>IF(SPtemplate2!C2879="","",SPtemplate2!C2879)</f>
        <v/>
      </c>
    </row>
    <row r="2880" spans="1:7" x14ac:dyDescent="0.25">
      <c r="A2880" s="94" t="str">
        <f>IF(SPtemplate2!A2880="","",SPtemplate2!A2880)</f>
        <v/>
      </c>
      <c r="B2880" s="94" t="str">
        <f>IF(SPtemplate2!G2880="","",SPtemplate2!G2880)</f>
        <v/>
      </c>
      <c r="C2880" s="94" t="str">
        <f>IF(SPtemplate2!C2880="","",SPtemplate2!C2880)</f>
        <v/>
      </c>
      <c r="D2880" s="94" t="str">
        <f>IF(SPtemplate2!D2880="","", SPtemplate2!D2880)</f>
        <v/>
      </c>
      <c r="E2880" s="94" t="str">
        <f>IF(SPtemplate2!E2880="","",SPtemplate2!E2880)</f>
        <v/>
      </c>
      <c r="F2880" s="94" t="s">
        <v>114</v>
      </c>
      <c r="G2880" s="94" t="str">
        <f>IF(SPtemplate2!C2880="","",SPtemplate2!C2880)</f>
        <v/>
      </c>
    </row>
    <row r="2881" spans="1:7" x14ac:dyDescent="0.25">
      <c r="A2881" s="94" t="str">
        <f>IF(SPtemplate2!A2881="","",SPtemplate2!A2881)</f>
        <v/>
      </c>
      <c r="B2881" s="94" t="str">
        <f>IF(SPtemplate2!G2881="","",SPtemplate2!G2881)</f>
        <v/>
      </c>
      <c r="C2881" s="94" t="str">
        <f>IF(SPtemplate2!C2881="","",SPtemplate2!C2881)</f>
        <v/>
      </c>
      <c r="D2881" s="94" t="str">
        <f>IF(SPtemplate2!D2881="","", SPtemplate2!D2881)</f>
        <v/>
      </c>
      <c r="E2881" s="94" t="str">
        <f>IF(SPtemplate2!E2881="","",SPtemplate2!E2881)</f>
        <v/>
      </c>
      <c r="F2881" s="94" t="s">
        <v>114</v>
      </c>
      <c r="G2881" s="94" t="str">
        <f>IF(SPtemplate2!C2881="","",SPtemplate2!C2881)</f>
        <v/>
      </c>
    </row>
    <row r="2882" spans="1:7" x14ac:dyDescent="0.25">
      <c r="A2882" s="94" t="str">
        <f>IF(SPtemplate2!A2882="","",SPtemplate2!A2882)</f>
        <v/>
      </c>
      <c r="B2882" s="94" t="str">
        <f>IF(SPtemplate2!G2882="","",SPtemplate2!G2882)</f>
        <v/>
      </c>
      <c r="C2882" s="94" t="str">
        <f>IF(SPtemplate2!C2882="","",SPtemplate2!C2882)</f>
        <v/>
      </c>
      <c r="D2882" s="94" t="str">
        <f>IF(SPtemplate2!D2882="","", SPtemplate2!D2882)</f>
        <v/>
      </c>
      <c r="E2882" s="94" t="str">
        <f>IF(SPtemplate2!E2882="","",SPtemplate2!E2882)</f>
        <v/>
      </c>
      <c r="F2882" s="94" t="s">
        <v>114</v>
      </c>
      <c r="G2882" s="94" t="str">
        <f>IF(SPtemplate2!C2882="","",SPtemplate2!C2882)</f>
        <v/>
      </c>
    </row>
    <row r="2883" spans="1:7" x14ac:dyDescent="0.25">
      <c r="A2883" s="94" t="str">
        <f>IF(SPtemplate2!A2883="","",SPtemplate2!A2883)</f>
        <v/>
      </c>
      <c r="B2883" s="94" t="str">
        <f>IF(SPtemplate2!G2883="","",SPtemplate2!G2883)</f>
        <v/>
      </c>
      <c r="C2883" s="94" t="str">
        <f>IF(SPtemplate2!C2883="","",SPtemplate2!C2883)</f>
        <v/>
      </c>
      <c r="D2883" s="94" t="str">
        <f>IF(SPtemplate2!D2883="","", SPtemplate2!D2883)</f>
        <v/>
      </c>
      <c r="E2883" s="94" t="str">
        <f>IF(SPtemplate2!E2883="","",SPtemplate2!E2883)</f>
        <v/>
      </c>
      <c r="F2883" s="94" t="s">
        <v>114</v>
      </c>
      <c r="G2883" s="94" t="str">
        <f>IF(SPtemplate2!C2883="","",SPtemplate2!C2883)</f>
        <v/>
      </c>
    </row>
    <row r="2884" spans="1:7" x14ac:dyDescent="0.25">
      <c r="A2884" s="94" t="str">
        <f>IF(SPtemplate2!A2884="","",SPtemplate2!A2884)</f>
        <v/>
      </c>
      <c r="B2884" s="94" t="str">
        <f>IF(SPtemplate2!G2884="","",SPtemplate2!G2884)</f>
        <v/>
      </c>
      <c r="C2884" s="94" t="str">
        <f>IF(SPtemplate2!C2884="","",SPtemplate2!C2884)</f>
        <v/>
      </c>
      <c r="D2884" s="94" t="str">
        <f>IF(SPtemplate2!D2884="","", SPtemplate2!D2884)</f>
        <v/>
      </c>
      <c r="E2884" s="94" t="str">
        <f>IF(SPtemplate2!E2884="","",SPtemplate2!E2884)</f>
        <v/>
      </c>
      <c r="F2884" s="94" t="s">
        <v>114</v>
      </c>
      <c r="G2884" s="94" t="str">
        <f>IF(SPtemplate2!C2884="","",SPtemplate2!C2884)</f>
        <v/>
      </c>
    </row>
    <row r="2885" spans="1:7" x14ac:dyDescent="0.25">
      <c r="A2885" s="94" t="str">
        <f>IF(SPtemplate2!A2885="","",SPtemplate2!A2885)</f>
        <v/>
      </c>
      <c r="B2885" s="94" t="str">
        <f>IF(SPtemplate2!G2885="","",SPtemplate2!G2885)</f>
        <v/>
      </c>
      <c r="C2885" s="94" t="str">
        <f>IF(SPtemplate2!C2885="","",SPtemplate2!C2885)</f>
        <v/>
      </c>
      <c r="D2885" s="94" t="str">
        <f>IF(SPtemplate2!D2885="","", SPtemplate2!D2885)</f>
        <v/>
      </c>
      <c r="E2885" s="94" t="str">
        <f>IF(SPtemplate2!E2885="","",SPtemplate2!E2885)</f>
        <v/>
      </c>
      <c r="F2885" s="94" t="s">
        <v>114</v>
      </c>
      <c r="G2885" s="94" t="str">
        <f>IF(SPtemplate2!C2885="","",SPtemplate2!C2885)</f>
        <v/>
      </c>
    </row>
    <row r="2886" spans="1:7" x14ac:dyDescent="0.25">
      <c r="A2886" s="94" t="str">
        <f>IF(SPtemplate2!A2886="","",SPtemplate2!A2886)</f>
        <v/>
      </c>
      <c r="B2886" s="94" t="str">
        <f>IF(SPtemplate2!G2886="","",SPtemplate2!G2886)</f>
        <v/>
      </c>
      <c r="C2886" s="94" t="str">
        <f>IF(SPtemplate2!C2886="","",SPtemplate2!C2886)</f>
        <v/>
      </c>
      <c r="D2886" s="94" t="str">
        <f>IF(SPtemplate2!D2886="","", SPtemplate2!D2886)</f>
        <v/>
      </c>
      <c r="E2886" s="94" t="str">
        <f>IF(SPtemplate2!E2886="","",SPtemplate2!E2886)</f>
        <v/>
      </c>
      <c r="F2886" s="94" t="s">
        <v>114</v>
      </c>
      <c r="G2886" s="94" t="str">
        <f>IF(SPtemplate2!C2886="","",SPtemplate2!C2886)</f>
        <v/>
      </c>
    </row>
    <row r="2887" spans="1:7" x14ac:dyDescent="0.25">
      <c r="A2887" s="94" t="str">
        <f>IF(SPtemplate2!A2887="","",SPtemplate2!A2887)</f>
        <v/>
      </c>
      <c r="B2887" s="94" t="str">
        <f>IF(SPtemplate2!G2887="","",SPtemplate2!G2887)</f>
        <v/>
      </c>
      <c r="C2887" s="94" t="str">
        <f>IF(SPtemplate2!C2887="","",SPtemplate2!C2887)</f>
        <v/>
      </c>
      <c r="D2887" s="94" t="str">
        <f>IF(SPtemplate2!D2887="","", SPtemplate2!D2887)</f>
        <v/>
      </c>
      <c r="E2887" s="94" t="str">
        <f>IF(SPtemplate2!E2887="","",SPtemplate2!E2887)</f>
        <v/>
      </c>
      <c r="F2887" s="94" t="s">
        <v>114</v>
      </c>
      <c r="G2887" s="94" t="str">
        <f>IF(SPtemplate2!C2887="","",SPtemplate2!C2887)</f>
        <v/>
      </c>
    </row>
    <row r="2888" spans="1:7" x14ac:dyDescent="0.25">
      <c r="A2888" s="94" t="str">
        <f>IF(SPtemplate2!A2888="","",SPtemplate2!A2888)</f>
        <v/>
      </c>
      <c r="B2888" s="94" t="str">
        <f>IF(SPtemplate2!G2888="","",SPtemplate2!G2888)</f>
        <v/>
      </c>
      <c r="C2888" s="94" t="str">
        <f>IF(SPtemplate2!C2888="","",SPtemplate2!C2888)</f>
        <v/>
      </c>
      <c r="D2888" s="94" t="str">
        <f>IF(SPtemplate2!D2888="","", SPtemplate2!D2888)</f>
        <v/>
      </c>
      <c r="E2888" s="94" t="str">
        <f>IF(SPtemplate2!E2888="","",SPtemplate2!E2888)</f>
        <v/>
      </c>
      <c r="F2888" s="94" t="s">
        <v>114</v>
      </c>
      <c r="G2888" s="94" t="str">
        <f>IF(SPtemplate2!C2888="","",SPtemplate2!C2888)</f>
        <v/>
      </c>
    </row>
    <row r="2889" spans="1:7" x14ac:dyDescent="0.25">
      <c r="A2889" s="94" t="str">
        <f>IF(SPtemplate2!A2889="","",SPtemplate2!A2889)</f>
        <v/>
      </c>
      <c r="B2889" s="94" t="str">
        <f>IF(SPtemplate2!G2889="","",SPtemplate2!G2889)</f>
        <v/>
      </c>
      <c r="C2889" s="94" t="str">
        <f>IF(SPtemplate2!C2889="","",SPtemplate2!C2889)</f>
        <v/>
      </c>
      <c r="D2889" s="94" t="str">
        <f>IF(SPtemplate2!D2889="","", SPtemplate2!D2889)</f>
        <v/>
      </c>
      <c r="E2889" s="94" t="str">
        <f>IF(SPtemplate2!E2889="","",SPtemplate2!E2889)</f>
        <v/>
      </c>
      <c r="F2889" s="94" t="s">
        <v>114</v>
      </c>
      <c r="G2889" s="94" t="str">
        <f>IF(SPtemplate2!C2889="","",SPtemplate2!C2889)</f>
        <v/>
      </c>
    </row>
    <row r="2890" spans="1:7" x14ac:dyDescent="0.25">
      <c r="A2890" s="94" t="str">
        <f>IF(SPtemplate2!A2890="","",SPtemplate2!A2890)</f>
        <v/>
      </c>
      <c r="B2890" s="94" t="str">
        <f>IF(SPtemplate2!G2890="","",SPtemplate2!G2890)</f>
        <v/>
      </c>
      <c r="C2890" s="94" t="str">
        <f>IF(SPtemplate2!C2890="","",SPtemplate2!C2890)</f>
        <v/>
      </c>
      <c r="D2890" s="94" t="str">
        <f>IF(SPtemplate2!D2890="","", SPtemplate2!D2890)</f>
        <v/>
      </c>
      <c r="E2890" s="94" t="str">
        <f>IF(SPtemplate2!E2890="","",SPtemplate2!E2890)</f>
        <v/>
      </c>
      <c r="F2890" s="94" t="s">
        <v>114</v>
      </c>
      <c r="G2890" s="94" t="str">
        <f>IF(SPtemplate2!C2890="","",SPtemplate2!C2890)</f>
        <v/>
      </c>
    </row>
    <row r="2891" spans="1:7" x14ac:dyDescent="0.25">
      <c r="A2891" s="94" t="str">
        <f>IF(SPtemplate2!A2891="","",SPtemplate2!A2891)</f>
        <v/>
      </c>
      <c r="B2891" s="94" t="str">
        <f>IF(SPtemplate2!G2891="","",SPtemplate2!G2891)</f>
        <v/>
      </c>
      <c r="C2891" s="94" t="str">
        <f>IF(SPtemplate2!C2891="","",SPtemplate2!C2891)</f>
        <v/>
      </c>
      <c r="D2891" s="94" t="str">
        <f>IF(SPtemplate2!D2891="","", SPtemplate2!D2891)</f>
        <v/>
      </c>
      <c r="E2891" s="94" t="str">
        <f>IF(SPtemplate2!E2891="","",SPtemplate2!E2891)</f>
        <v/>
      </c>
      <c r="F2891" s="94" t="s">
        <v>114</v>
      </c>
      <c r="G2891" s="94" t="str">
        <f>IF(SPtemplate2!C2891="","",SPtemplate2!C2891)</f>
        <v/>
      </c>
    </row>
    <row r="2892" spans="1:7" x14ac:dyDescent="0.25">
      <c r="A2892" s="94" t="str">
        <f>IF(SPtemplate2!A2892="","",SPtemplate2!A2892)</f>
        <v/>
      </c>
      <c r="B2892" s="94" t="str">
        <f>IF(SPtemplate2!G2892="","",SPtemplate2!G2892)</f>
        <v/>
      </c>
      <c r="C2892" s="94" t="str">
        <f>IF(SPtemplate2!C2892="","",SPtemplate2!C2892)</f>
        <v/>
      </c>
      <c r="D2892" s="94" t="str">
        <f>IF(SPtemplate2!D2892="","", SPtemplate2!D2892)</f>
        <v/>
      </c>
      <c r="E2892" s="94" t="str">
        <f>IF(SPtemplate2!E2892="","",SPtemplate2!E2892)</f>
        <v/>
      </c>
      <c r="F2892" s="94" t="s">
        <v>114</v>
      </c>
      <c r="G2892" s="94" t="str">
        <f>IF(SPtemplate2!C2892="","",SPtemplate2!C2892)</f>
        <v/>
      </c>
    </row>
    <row r="2893" spans="1:7" x14ac:dyDescent="0.25">
      <c r="A2893" s="94" t="str">
        <f>IF(SPtemplate2!A2893="","",SPtemplate2!A2893)</f>
        <v/>
      </c>
      <c r="B2893" s="94" t="str">
        <f>IF(SPtemplate2!G2893="","",SPtemplate2!G2893)</f>
        <v/>
      </c>
      <c r="C2893" s="94" t="str">
        <f>IF(SPtemplate2!C2893="","",SPtemplate2!C2893)</f>
        <v/>
      </c>
      <c r="D2893" s="94" t="str">
        <f>IF(SPtemplate2!D2893="","", SPtemplate2!D2893)</f>
        <v/>
      </c>
      <c r="E2893" s="94" t="str">
        <f>IF(SPtemplate2!E2893="","",SPtemplate2!E2893)</f>
        <v/>
      </c>
      <c r="F2893" s="94" t="s">
        <v>114</v>
      </c>
      <c r="G2893" s="94" t="str">
        <f>IF(SPtemplate2!C2893="","",SPtemplate2!C2893)</f>
        <v/>
      </c>
    </row>
    <row r="2894" spans="1:7" x14ac:dyDescent="0.25">
      <c r="A2894" s="94" t="str">
        <f>IF(SPtemplate2!A2894="","",SPtemplate2!A2894)</f>
        <v/>
      </c>
      <c r="B2894" s="94" t="str">
        <f>IF(SPtemplate2!G2894="","",SPtemplate2!G2894)</f>
        <v/>
      </c>
      <c r="C2894" s="94" t="str">
        <f>IF(SPtemplate2!C2894="","",SPtemplate2!C2894)</f>
        <v/>
      </c>
      <c r="D2894" s="94" t="str">
        <f>IF(SPtemplate2!D2894="","", SPtemplate2!D2894)</f>
        <v/>
      </c>
      <c r="E2894" s="94" t="str">
        <f>IF(SPtemplate2!E2894="","",SPtemplate2!E2894)</f>
        <v/>
      </c>
      <c r="F2894" s="94" t="s">
        <v>114</v>
      </c>
      <c r="G2894" s="94" t="str">
        <f>IF(SPtemplate2!C2894="","",SPtemplate2!C2894)</f>
        <v/>
      </c>
    </row>
    <row r="2895" spans="1:7" x14ac:dyDescent="0.25">
      <c r="A2895" s="94" t="str">
        <f>IF(SPtemplate2!A2895="","",SPtemplate2!A2895)</f>
        <v/>
      </c>
      <c r="B2895" s="94" t="str">
        <f>IF(SPtemplate2!G2895="","",SPtemplate2!G2895)</f>
        <v/>
      </c>
      <c r="C2895" s="94" t="str">
        <f>IF(SPtemplate2!C2895="","",SPtemplate2!C2895)</f>
        <v/>
      </c>
      <c r="D2895" s="94" t="str">
        <f>IF(SPtemplate2!D2895="","", SPtemplate2!D2895)</f>
        <v/>
      </c>
      <c r="E2895" s="94" t="str">
        <f>IF(SPtemplate2!E2895="","",SPtemplate2!E2895)</f>
        <v/>
      </c>
      <c r="F2895" s="94" t="s">
        <v>114</v>
      </c>
      <c r="G2895" s="94" t="str">
        <f>IF(SPtemplate2!C2895="","",SPtemplate2!C2895)</f>
        <v/>
      </c>
    </row>
    <row r="2896" spans="1:7" x14ac:dyDescent="0.25">
      <c r="A2896" s="94" t="str">
        <f>IF(SPtemplate2!A2896="","",SPtemplate2!A2896)</f>
        <v/>
      </c>
      <c r="B2896" s="94" t="str">
        <f>IF(SPtemplate2!G2896="","",SPtemplate2!G2896)</f>
        <v/>
      </c>
      <c r="C2896" s="94" t="str">
        <f>IF(SPtemplate2!C2896="","",SPtemplate2!C2896)</f>
        <v/>
      </c>
      <c r="D2896" s="94" t="str">
        <f>IF(SPtemplate2!D2896="","", SPtemplate2!D2896)</f>
        <v/>
      </c>
      <c r="E2896" s="94" t="str">
        <f>IF(SPtemplate2!E2896="","",SPtemplate2!E2896)</f>
        <v/>
      </c>
      <c r="F2896" s="94" t="s">
        <v>114</v>
      </c>
      <c r="G2896" s="94" t="str">
        <f>IF(SPtemplate2!C2896="","",SPtemplate2!C2896)</f>
        <v/>
      </c>
    </row>
    <row r="2897" spans="1:7" x14ac:dyDescent="0.25">
      <c r="A2897" s="94" t="str">
        <f>IF(SPtemplate2!A2897="","",SPtemplate2!A2897)</f>
        <v/>
      </c>
      <c r="B2897" s="94" t="str">
        <f>IF(SPtemplate2!G2897="","",SPtemplate2!G2897)</f>
        <v/>
      </c>
      <c r="C2897" s="94" t="str">
        <f>IF(SPtemplate2!C2897="","",SPtemplate2!C2897)</f>
        <v/>
      </c>
      <c r="D2897" s="94" t="str">
        <f>IF(SPtemplate2!D2897="","", SPtemplate2!D2897)</f>
        <v/>
      </c>
      <c r="E2897" s="94" t="str">
        <f>IF(SPtemplate2!E2897="","",SPtemplate2!E2897)</f>
        <v/>
      </c>
      <c r="F2897" s="94" t="s">
        <v>114</v>
      </c>
      <c r="G2897" s="94" t="str">
        <f>IF(SPtemplate2!C2897="","",SPtemplate2!C2897)</f>
        <v/>
      </c>
    </row>
    <row r="2898" spans="1:7" x14ac:dyDescent="0.25">
      <c r="A2898" s="94" t="str">
        <f>IF(SPtemplate2!A2898="","",SPtemplate2!A2898)</f>
        <v/>
      </c>
      <c r="B2898" s="94" t="str">
        <f>IF(SPtemplate2!G2898="","",SPtemplate2!G2898)</f>
        <v/>
      </c>
      <c r="C2898" s="94" t="str">
        <f>IF(SPtemplate2!C2898="","",SPtemplate2!C2898)</f>
        <v/>
      </c>
      <c r="D2898" s="94" t="str">
        <f>IF(SPtemplate2!D2898="","", SPtemplate2!D2898)</f>
        <v/>
      </c>
      <c r="E2898" s="94" t="str">
        <f>IF(SPtemplate2!E2898="","",SPtemplate2!E2898)</f>
        <v/>
      </c>
      <c r="F2898" s="94" t="s">
        <v>114</v>
      </c>
      <c r="G2898" s="94" t="str">
        <f>IF(SPtemplate2!C2898="","",SPtemplate2!C2898)</f>
        <v/>
      </c>
    </row>
    <row r="2899" spans="1:7" x14ac:dyDescent="0.25">
      <c r="A2899" s="94" t="str">
        <f>IF(SPtemplate2!A2899="","",SPtemplate2!A2899)</f>
        <v/>
      </c>
      <c r="B2899" s="94" t="str">
        <f>IF(SPtemplate2!G2899="","",SPtemplate2!G2899)</f>
        <v/>
      </c>
      <c r="C2899" s="94" t="str">
        <f>IF(SPtemplate2!C2899="","",SPtemplate2!C2899)</f>
        <v/>
      </c>
      <c r="D2899" s="94" t="str">
        <f>IF(SPtemplate2!D2899="","", SPtemplate2!D2899)</f>
        <v/>
      </c>
      <c r="E2899" s="94" t="str">
        <f>IF(SPtemplate2!E2899="","",SPtemplate2!E2899)</f>
        <v/>
      </c>
      <c r="F2899" s="94" t="s">
        <v>114</v>
      </c>
      <c r="G2899" s="94" t="str">
        <f>IF(SPtemplate2!C2899="","",SPtemplate2!C2899)</f>
        <v/>
      </c>
    </row>
    <row r="2900" spans="1:7" x14ac:dyDescent="0.25">
      <c r="A2900" s="94" t="str">
        <f>IF(SPtemplate2!A2900="","",SPtemplate2!A2900)</f>
        <v/>
      </c>
      <c r="B2900" s="94" t="str">
        <f>IF(SPtemplate2!G2900="","",SPtemplate2!G2900)</f>
        <v/>
      </c>
      <c r="C2900" s="94" t="str">
        <f>IF(SPtemplate2!C2900="","",SPtemplate2!C2900)</f>
        <v/>
      </c>
      <c r="D2900" s="94" t="str">
        <f>IF(SPtemplate2!D2900="","", SPtemplate2!D2900)</f>
        <v/>
      </c>
      <c r="E2900" s="94" t="str">
        <f>IF(SPtemplate2!E2900="","",SPtemplate2!E2900)</f>
        <v/>
      </c>
      <c r="F2900" s="94" t="s">
        <v>114</v>
      </c>
      <c r="G2900" s="94" t="str">
        <f>IF(SPtemplate2!C2900="","",SPtemplate2!C2900)</f>
        <v/>
      </c>
    </row>
    <row r="2901" spans="1:7" x14ac:dyDescent="0.25">
      <c r="A2901" s="94" t="str">
        <f>IF(SPtemplate2!A2901="","",SPtemplate2!A2901)</f>
        <v/>
      </c>
      <c r="B2901" s="94" t="str">
        <f>IF(SPtemplate2!G2901="","",SPtemplate2!G2901)</f>
        <v/>
      </c>
      <c r="C2901" s="94" t="str">
        <f>IF(SPtemplate2!C2901="","",SPtemplate2!C2901)</f>
        <v/>
      </c>
      <c r="D2901" s="94" t="str">
        <f>IF(SPtemplate2!D2901="","", SPtemplate2!D2901)</f>
        <v/>
      </c>
      <c r="E2901" s="94" t="str">
        <f>IF(SPtemplate2!E2901="","",SPtemplate2!E2901)</f>
        <v/>
      </c>
      <c r="F2901" s="94" t="s">
        <v>114</v>
      </c>
      <c r="G2901" s="94" t="str">
        <f>IF(SPtemplate2!C2901="","",SPtemplate2!C2901)</f>
        <v/>
      </c>
    </row>
    <row r="2902" spans="1:7" x14ac:dyDescent="0.25">
      <c r="A2902" s="94" t="str">
        <f>IF(SPtemplate2!A2902="","",SPtemplate2!A2902)</f>
        <v/>
      </c>
      <c r="B2902" s="94" t="str">
        <f>IF(SPtemplate2!G2902="","",SPtemplate2!G2902)</f>
        <v/>
      </c>
      <c r="C2902" s="94" t="str">
        <f>IF(SPtemplate2!C2902="","",SPtemplate2!C2902)</f>
        <v/>
      </c>
      <c r="D2902" s="94" t="str">
        <f>IF(SPtemplate2!D2902="","", SPtemplate2!D2902)</f>
        <v/>
      </c>
      <c r="E2902" s="94" t="str">
        <f>IF(SPtemplate2!E2902="","",SPtemplate2!E2902)</f>
        <v/>
      </c>
      <c r="F2902" s="94" t="s">
        <v>114</v>
      </c>
      <c r="G2902" s="94" t="str">
        <f>IF(SPtemplate2!C2902="","",SPtemplate2!C2902)</f>
        <v/>
      </c>
    </row>
    <row r="2903" spans="1:7" x14ac:dyDescent="0.25">
      <c r="A2903" s="94" t="str">
        <f>IF(SPtemplate2!A2903="","",SPtemplate2!A2903)</f>
        <v/>
      </c>
      <c r="B2903" s="94" t="str">
        <f>IF(SPtemplate2!G2903="","",SPtemplate2!G2903)</f>
        <v/>
      </c>
      <c r="C2903" s="94" t="str">
        <f>IF(SPtemplate2!C2903="","",SPtemplate2!C2903)</f>
        <v/>
      </c>
      <c r="D2903" s="94" t="str">
        <f>IF(SPtemplate2!D2903="","", SPtemplate2!D2903)</f>
        <v/>
      </c>
      <c r="E2903" s="94" t="str">
        <f>IF(SPtemplate2!E2903="","",SPtemplate2!E2903)</f>
        <v/>
      </c>
      <c r="F2903" s="94" t="s">
        <v>114</v>
      </c>
      <c r="G2903" s="94" t="str">
        <f>IF(SPtemplate2!C2903="","",SPtemplate2!C2903)</f>
        <v/>
      </c>
    </row>
    <row r="2904" spans="1:7" x14ac:dyDescent="0.25">
      <c r="A2904" s="94" t="str">
        <f>IF(SPtemplate2!A2904="","",SPtemplate2!A2904)</f>
        <v/>
      </c>
      <c r="B2904" s="94" t="str">
        <f>IF(SPtemplate2!G2904="","",SPtemplate2!G2904)</f>
        <v/>
      </c>
      <c r="C2904" s="94" t="str">
        <f>IF(SPtemplate2!C2904="","",SPtemplate2!C2904)</f>
        <v/>
      </c>
      <c r="D2904" s="94" t="str">
        <f>IF(SPtemplate2!D2904="","", SPtemplate2!D2904)</f>
        <v/>
      </c>
      <c r="E2904" s="94" t="str">
        <f>IF(SPtemplate2!E2904="","",SPtemplate2!E2904)</f>
        <v/>
      </c>
      <c r="F2904" s="94" t="s">
        <v>114</v>
      </c>
      <c r="G2904" s="94" t="str">
        <f>IF(SPtemplate2!C2904="","",SPtemplate2!C2904)</f>
        <v/>
      </c>
    </row>
    <row r="2905" spans="1:7" x14ac:dyDescent="0.25">
      <c r="A2905" s="94" t="str">
        <f>IF(SPtemplate2!A2905="","",SPtemplate2!A2905)</f>
        <v/>
      </c>
      <c r="B2905" s="94" t="str">
        <f>IF(SPtemplate2!G2905="","",SPtemplate2!G2905)</f>
        <v/>
      </c>
      <c r="C2905" s="94" t="str">
        <f>IF(SPtemplate2!C2905="","",SPtemplate2!C2905)</f>
        <v/>
      </c>
      <c r="D2905" s="94" t="str">
        <f>IF(SPtemplate2!D2905="","", SPtemplate2!D2905)</f>
        <v/>
      </c>
      <c r="E2905" s="94" t="str">
        <f>IF(SPtemplate2!E2905="","",SPtemplate2!E2905)</f>
        <v/>
      </c>
      <c r="F2905" s="94" t="s">
        <v>114</v>
      </c>
      <c r="G2905" s="94" t="str">
        <f>IF(SPtemplate2!C2905="","",SPtemplate2!C2905)</f>
        <v/>
      </c>
    </row>
    <row r="2906" spans="1:7" x14ac:dyDescent="0.25">
      <c r="A2906" s="94" t="str">
        <f>IF(SPtemplate2!A2906="","",SPtemplate2!A2906)</f>
        <v/>
      </c>
      <c r="B2906" s="94" t="str">
        <f>IF(SPtemplate2!G2906="","",SPtemplate2!G2906)</f>
        <v/>
      </c>
      <c r="C2906" s="94" t="str">
        <f>IF(SPtemplate2!C2906="","",SPtemplate2!C2906)</f>
        <v/>
      </c>
      <c r="D2906" s="94" t="str">
        <f>IF(SPtemplate2!D2906="","", SPtemplate2!D2906)</f>
        <v/>
      </c>
      <c r="E2906" s="94" t="str">
        <f>IF(SPtemplate2!E2906="","",SPtemplate2!E2906)</f>
        <v/>
      </c>
      <c r="F2906" s="94" t="s">
        <v>114</v>
      </c>
      <c r="G2906" s="94" t="str">
        <f>IF(SPtemplate2!C2906="","",SPtemplate2!C2906)</f>
        <v/>
      </c>
    </row>
    <row r="2907" spans="1:7" x14ac:dyDescent="0.25">
      <c r="A2907" s="94" t="str">
        <f>IF(SPtemplate2!A2907="","",SPtemplate2!A2907)</f>
        <v/>
      </c>
      <c r="B2907" s="94" t="str">
        <f>IF(SPtemplate2!G2907="","",SPtemplate2!G2907)</f>
        <v/>
      </c>
      <c r="C2907" s="94" t="str">
        <f>IF(SPtemplate2!C2907="","",SPtemplate2!C2907)</f>
        <v/>
      </c>
      <c r="D2907" s="94" t="str">
        <f>IF(SPtemplate2!D2907="","", SPtemplate2!D2907)</f>
        <v/>
      </c>
      <c r="E2907" s="94" t="str">
        <f>IF(SPtemplate2!E2907="","",SPtemplate2!E2907)</f>
        <v/>
      </c>
      <c r="F2907" s="94" t="s">
        <v>114</v>
      </c>
      <c r="G2907" s="94" t="str">
        <f>IF(SPtemplate2!C2907="","",SPtemplate2!C2907)</f>
        <v/>
      </c>
    </row>
    <row r="2908" spans="1:7" x14ac:dyDescent="0.25">
      <c r="A2908" s="94" t="str">
        <f>IF(SPtemplate2!A2908="","",SPtemplate2!A2908)</f>
        <v/>
      </c>
      <c r="B2908" s="94" t="str">
        <f>IF(SPtemplate2!G2908="","",SPtemplate2!G2908)</f>
        <v/>
      </c>
      <c r="C2908" s="94" t="str">
        <f>IF(SPtemplate2!C2908="","",SPtemplate2!C2908)</f>
        <v/>
      </c>
      <c r="D2908" s="94" t="str">
        <f>IF(SPtemplate2!D2908="","", SPtemplate2!D2908)</f>
        <v/>
      </c>
      <c r="E2908" s="94" t="str">
        <f>IF(SPtemplate2!E2908="","",SPtemplate2!E2908)</f>
        <v/>
      </c>
      <c r="F2908" s="94" t="s">
        <v>114</v>
      </c>
      <c r="G2908" s="94" t="str">
        <f>IF(SPtemplate2!C2908="","",SPtemplate2!C2908)</f>
        <v/>
      </c>
    </row>
    <row r="2909" spans="1:7" x14ac:dyDescent="0.25">
      <c r="A2909" s="94" t="str">
        <f>IF(SPtemplate2!A2909="","",SPtemplate2!A2909)</f>
        <v/>
      </c>
      <c r="B2909" s="94" t="str">
        <f>IF(SPtemplate2!G2909="","",SPtemplate2!G2909)</f>
        <v/>
      </c>
      <c r="C2909" s="94" t="str">
        <f>IF(SPtemplate2!C2909="","",SPtemplate2!C2909)</f>
        <v/>
      </c>
      <c r="D2909" s="94" t="str">
        <f>IF(SPtemplate2!D2909="","", SPtemplate2!D2909)</f>
        <v/>
      </c>
      <c r="E2909" s="94" t="str">
        <f>IF(SPtemplate2!E2909="","",SPtemplate2!E2909)</f>
        <v/>
      </c>
      <c r="F2909" s="94" t="s">
        <v>114</v>
      </c>
      <c r="G2909" s="94" t="str">
        <f>IF(SPtemplate2!C2909="","",SPtemplate2!C2909)</f>
        <v/>
      </c>
    </row>
    <row r="2910" spans="1:7" x14ac:dyDescent="0.25">
      <c r="A2910" s="94" t="str">
        <f>IF(SPtemplate2!A2910="","",SPtemplate2!A2910)</f>
        <v/>
      </c>
      <c r="B2910" s="94" t="str">
        <f>IF(SPtemplate2!G2910="","",SPtemplate2!G2910)</f>
        <v/>
      </c>
      <c r="C2910" s="94" t="str">
        <f>IF(SPtemplate2!C2910="","",SPtemplate2!C2910)</f>
        <v/>
      </c>
      <c r="D2910" s="94" t="str">
        <f>IF(SPtemplate2!D2910="","", SPtemplate2!D2910)</f>
        <v/>
      </c>
      <c r="E2910" s="94" t="str">
        <f>IF(SPtemplate2!E2910="","",SPtemplate2!E2910)</f>
        <v/>
      </c>
      <c r="F2910" s="94" t="s">
        <v>114</v>
      </c>
      <c r="G2910" s="94" t="str">
        <f>IF(SPtemplate2!C2910="","",SPtemplate2!C2910)</f>
        <v/>
      </c>
    </row>
    <row r="2911" spans="1:7" x14ac:dyDescent="0.25">
      <c r="A2911" s="94" t="str">
        <f>IF(SPtemplate2!A2911="","",SPtemplate2!A2911)</f>
        <v/>
      </c>
      <c r="B2911" s="94" t="str">
        <f>IF(SPtemplate2!G2911="","",SPtemplate2!G2911)</f>
        <v/>
      </c>
      <c r="C2911" s="94" t="str">
        <f>IF(SPtemplate2!C2911="","",SPtemplate2!C2911)</f>
        <v/>
      </c>
      <c r="D2911" s="94" t="str">
        <f>IF(SPtemplate2!D2911="","", SPtemplate2!D2911)</f>
        <v/>
      </c>
      <c r="E2911" s="94" t="str">
        <f>IF(SPtemplate2!E2911="","",SPtemplate2!E2911)</f>
        <v/>
      </c>
      <c r="F2911" s="94" t="s">
        <v>114</v>
      </c>
      <c r="G2911" s="94" t="str">
        <f>IF(SPtemplate2!C2911="","",SPtemplate2!C2911)</f>
        <v/>
      </c>
    </row>
    <row r="2912" spans="1:7" x14ac:dyDescent="0.25">
      <c r="A2912" s="94" t="str">
        <f>IF(SPtemplate2!A2912="","",SPtemplate2!A2912)</f>
        <v/>
      </c>
      <c r="B2912" s="94" t="str">
        <f>IF(SPtemplate2!G2912="","",SPtemplate2!G2912)</f>
        <v/>
      </c>
      <c r="C2912" s="94" t="str">
        <f>IF(SPtemplate2!C2912="","",SPtemplate2!C2912)</f>
        <v/>
      </c>
      <c r="D2912" s="94" t="str">
        <f>IF(SPtemplate2!D2912="","", SPtemplate2!D2912)</f>
        <v/>
      </c>
      <c r="E2912" s="94" t="str">
        <f>IF(SPtemplate2!E2912="","",SPtemplate2!E2912)</f>
        <v/>
      </c>
      <c r="F2912" s="94" t="s">
        <v>114</v>
      </c>
      <c r="G2912" s="94" t="str">
        <f>IF(SPtemplate2!C2912="","",SPtemplate2!C2912)</f>
        <v/>
      </c>
    </row>
    <row r="2913" spans="1:7" x14ac:dyDescent="0.25">
      <c r="A2913" s="94" t="str">
        <f>IF(SPtemplate2!A2913="","",SPtemplate2!A2913)</f>
        <v/>
      </c>
      <c r="B2913" s="94" t="str">
        <f>IF(SPtemplate2!G2913="","",SPtemplate2!G2913)</f>
        <v/>
      </c>
      <c r="C2913" s="94" t="str">
        <f>IF(SPtemplate2!C2913="","",SPtemplate2!C2913)</f>
        <v/>
      </c>
      <c r="D2913" s="94" t="str">
        <f>IF(SPtemplate2!D2913="","", SPtemplate2!D2913)</f>
        <v/>
      </c>
      <c r="E2913" s="94" t="str">
        <f>IF(SPtemplate2!E2913="","",SPtemplate2!E2913)</f>
        <v/>
      </c>
      <c r="F2913" s="94" t="s">
        <v>114</v>
      </c>
      <c r="G2913" s="94" t="str">
        <f>IF(SPtemplate2!C2913="","",SPtemplate2!C2913)</f>
        <v/>
      </c>
    </row>
    <row r="2914" spans="1:7" x14ac:dyDescent="0.25">
      <c r="A2914" s="94" t="str">
        <f>IF(SPtemplate2!A2914="","",SPtemplate2!A2914)</f>
        <v/>
      </c>
      <c r="B2914" s="94" t="str">
        <f>IF(SPtemplate2!G2914="","",SPtemplate2!G2914)</f>
        <v/>
      </c>
      <c r="C2914" s="94" t="str">
        <f>IF(SPtemplate2!C2914="","",SPtemplate2!C2914)</f>
        <v/>
      </c>
      <c r="D2914" s="94" t="str">
        <f>IF(SPtemplate2!D2914="","", SPtemplate2!D2914)</f>
        <v/>
      </c>
      <c r="E2914" s="94" t="str">
        <f>IF(SPtemplate2!E2914="","",SPtemplate2!E2914)</f>
        <v/>
      </c>
      <c r="F2914" s="94" t="s">
        <v>114</v>
      </c>
      <c r="G2914" s="94" t="str">
        <f>IF(SPtemplate2!C2914="","",SPtemplate2!C2914)</f>
        <v/>
      </c>
    </row>
    <row r="2915" spans="1:7" x14ac:dyDescent="0.25">
      <c r="A2915" s="94" t="str">
        <f>IF(SPtemplate2!A2915="","",SPtemplate2!A2915)</f>
        <v/>
      </c>
      <c r="B2915" s="94" t="str">
        <f>IF(SPtemplate2!G2915="","",SPtemplate2!G2915)</f>
        <v/>
      </c>
      <c r="C2915" s="94" t="str">
        <f>IF(SPtemplate2!C2915="","",SPtemplate2!C2915)</f>
        <v/>
      </c>
      <c r="D2915" s="94" t="str">
        <f>IF(SPtemplate2!D2915="","", SPtemplate2!D2915)</f>
        <v/>
      </c>
      <c r="E2915" s="94" t="str">
        <f>IF(SPtemplate2!E2915="","",SPtemplate2!E2915)</f>
        <v/>
      </c>
      <c r="F2915" s="94" t="s">
        <v>114</v>
      </c>
      <c r="G2915" s="94" t="str">
        <f>IF(SPtemplate2!C2915="","",SPtemplate2!C2915)</f>
        <v/>
      </c>
    </row>
    <row r="2916" spans="1:7" x14ac:dyDescent="0.25">
      <c r="A2916" s="94" t="str">
        <f>IF(SPtemplate2!A2916="","",SPtemplate2!A2916)</f>
        <v/>
      </c>
      <c r="B2916" s="94" t="str">
        <f>IF(SPtemplate2!G2916="","",SPtemplate2!G2916)</f>
        <v/>
      </c>
      <c r="C2916" s="94" t="str">
        <f>IF(SPtemplate2!C2916="","",SPtemplate2!C2916)</f>
        <v/>
      </c>
      <c r="D2916" s="94" t="str">
        <f>IF(SPtemplate2!D2916="","", SPtemplate2!D2916)</f>
        <v/>
      </c>
      <c r="E2916" s="94" t="str">
        <f>IF(SPtemplate2!E2916="","",SPtemplate2!E2916)</f>
        <v/>
      </c>
      <c r="F2916" s="94" t="s">
        <v>114</v>
      </c>
      <c r="G2916" s="94" t="str">
        <f>IF(SPtemplate2!C2916="","",SPtemplate2!C2916)</f>
        <v/>
      </c>
    </row>
    <row r="2917" spans="1:7" x14ac:dyDescent="0.25">
      <c r="A2917" s="94" t="str">
        <f>IF(SPtemplate2!A2917="","",SPtemplate2!A2917)</f>
        <v/>
      </c>
      <c r="B2917" s="94" t="str">
        <f>IF(SPtemplate2!G2917="","",SPtemplate2!G2917)</f>
        <v/>
      </c>
      <c r="C2917" s="94" t="str">
        <f>IF(SPtemplate2!C2917="","",SPtemplate2!C2917)</f>
        <v/>
      </c>
      <c r="D2917" s="94" t="str">
        <f>IF(SPtemplate2!D2917="","", SPtemplate2!D2917)</f>
        <v/>
      </c>
      <c r="E2917" s="94" t="str">
        <f>IF(SPtemplate2!E2917="","",SPtemplate2!E2917)</f>
        <v/>
      </c>
      <c r="F2917" s="94" t="s">
        <v>114</v>
      </c>
      <c r="G2917" s="94" t="str">
        <f>IF(SPtemplate2!C2917="","",SPtemplate2!C2917)</f>
        <v/>
      </c>
    </row>
    <row r="2918" spans="1:7" x14ac:dyDescent="0.25">
      <c r="A2918" s="94" t="str">
        <f>IF(SPtemplate2!A2918="","",SPtemplate2!A2918)</f>
        <v/>
      </c>
      <c r="B2918" s="94" t="str">
        <f>IF(SPtemplate2!G2918="","",SPtemplate2!G2918)</f>
        <v/>
      </c>
      <c r="C2918" s="94" t="str">
        <f>IF(SPtemplate2!C2918="","",SPtemplate2!C2918)</f>
        <v/>
      </c>
      <c r="D2918" s="94" t="str">
        <f>IF(SPtemplate2!D2918="","", SPtemplate2!D2918)</f>
        <v/>
      </c>
      <c r="E2918" s="94" t="str">
        <f>IF(SPtemplate2!E2918="","",SPtemplate2!E2918)</f>
        <v/>
      </c>
      <c r="F2918" s="94" t="s">
        <v>114</v>
      </c>
      <c r="G2918" s="94" t="str">
        <f>IF(SPtemplate2!C2918="","",SPtemplate2!C2918)</f>
        <v/>
      </c>
    </row>
    <row r="2919" spans="1:7" x14ac:dyDescent="0.25">
      <c r="A2919" s="94" t="str">
        <f>IF(SPtemplate2!A2919="","",SPtemplate2!A2919)</f>
        <v/>
      </c>
      <c r="B2919" s="94" t="str">
        <f>IF(SPtemplate2!G2919="","",SPtemplate2!G2919)</f>
        <v/>
      </c>
      <c r="C2919" s="94" t="str">
        <f>IF(SPtemplate2!C2919="","",SPtemplate2!C2919)</f>
        <v/>
      </c>
      <c r="D2919" s="94" t="str">
        <f>IF(SPtemplate2!D2919="","", SPtemplate2!D2919)</f>
        <v/>
      </c>
      <c r="E2919" s="94" t="str">
        <f>IF(SPtemplate2!E2919="","",SPtemplate2!E2919)</f>
        <v/>
      </c>
      <c r="F2919" s="94" t="s">
        <v>114</v>
      </c>
      <c r="G2919" s="94" t="str">
        <f>IF(SPtemplate2!C2919="","",SPtemplate2!C2919)</f>
        <v/>
      </c>
    </row>
    <row r="2920" spans="1:7" x14ac:dyDescent="0.25">
      <c r="A2920" s="94" t="str">
        <f>IF(SPtemplate2!A2920="","",SPtemplate2!A2920)</f>
        <v/>
      </c>
      <c r="B2920" s="94" t="str">
        <f>IF(SPtemplate2!G2920="","",SPtemplate2!G2920)</f>
        <v/>
      </c>
      <c r="C2920" s="94" t="str">
        <f>IF(SPtemplate2!C2920="","",SPtemplate2!C2920)</f>
        <v/>
      </c>
      <c r="D2920" s="94" t="str">
        <f>IF(SPtemplate2!D2920="","", SPtemplate2!D2920)</f>
        <v/>
      </c>
      <c r="E2920" s="94" t="str">
        <f>IF(SPtemplate2!E2920="","",SPtemplate2!E2920)</f>
        <v/>
      </c>
      <c r="F2920" s="94" t="s">
        <v>114</v>
      </c>
      <c r="G2920" s="94" t="str">
        <f>IF(SPtemplate2!C2920="","",SPtemplate2!C2920)</f>
        <v/>
      </c>
    </row>
    <row r="2921" spans="1:7" x14ac:dyDescent="0.25">
      <c r="A2921" s="94" t="str">
        <f>IF(SPtemplate2!A2921="","",SPtemplate2!A2921)</f>
        <v/>
      </c>
      <c r="B2921" s="94" t="str">
        <f>IF(SPtemplate2!G2921="","",SPtemplate2!G2921)</f>
        <v/>
      </c>
      <c r="C2921" s="94" t="str">
        <f>IF(SPtemplate2!C2921="","",SPtemplate2!C2921)</f>
        <v/>
      </c>
      <c r="D2921" s="94" t="str">
        <f>IF(SPtemplate2!D2921="","", SPtemplate2!D2921)</f>
        <v/>
      </c>
      <c r="E2921" s="94" t="str">
        <f>IF(SPtemplate2!E2921="","",SPtemplate2!E2921)</f>
        <v/>
      </c>
      <c r="F2921" s="94" t="s">
        <v>114</v>
      </c>
      <c r="G2921" s="94" t="str">
        <f>IF(SPtemplate2!C2921="","",SPtemplate2!C2921)</f>
        <v/>
      </c>
    </row>
    <row r="2922" spans="1:7" x14ac:dyDescent="0.25">
      <c r="A2922" s="94" t="str">
        <f>IF(SPtemplate2!A2922="","",SPtemplate2!A2922)</f>
        <v/>
      </c>
      <c r="B2922" s="94" t="str">
        <f>IF(SPtemplate2!G2922="","",SPtemplate2!G2922)</f>
        <v/>
      </c>
      <c r="C2922" s="94" t="str">
        <f>IF(SPtemplate2!C2922="","",SPtemplate2!C2922)</f>
        <v/>
      </c>
      <c r="D2922" s="94" t="str">
        <f>IF(SPtemplate2!D2922="","", SPtemplate2!D2922)</f>
        <v/>
      </c>
      <c r="E2922" s="94" t="str">
        <f>IF(SPtemplate2!E2922="","",SPtemplate2!E2922)</f>
        <v/>
      </c>
      <c r="F2922" s="94" t="s">
        <v>114</v>
      </c>
      <c r="G2922" s="94" t="str">
        <f>IF(SPtemplate2!C2922="","",SPtemplate2!C2922)</f>
        <v/>
      </c>
    </row>
    <row r="2923" spans="1:7" x14ac:dyDescent="0.25">
      <c r="A2923" s="94" t="str">
        <f>IF(SPtemplate2!A2923="","",SPtemplate2!A2923)</f>
        <v/>
      </c>
      <c r="B2923" s="94" t="str">
        <f>IF(SPtemplate2!G2923="","",SPtemplate2!G2923)</f>
        <v/>
      </c>
      <c r="C2923" s="94" t="str">
        <f>IF(SPtemplate2!C2923="","",SPtemplate2!C2923)</f>
        <v/>
      </c>
      <c r="D2923" s="94" t="str">
        <f>IF(SPtemplate2!D2923="","", SPtemplate2!D2923)</f>
        <v/>
      </c>
      <c r="E2923" s="94" t="str">
        <f>IF(SPtemplate2!E2923="","",SPtemplate2!E2923)</f>
        <v/>
      </c>
      <c r="F2923" s="94" t="s">
        <v>114</v>
      </c>
      <c r="G2923" s="94" t="str">
        <f>IF(SPtemplate2!C2923="","",SPtemplate2!C2923)</f>
        <v/>
      </c>
    </row>
    <row r="2924" spans="1:7" x14ac:dyDescent="0.25">
      <c r="A2924" s="94" t="str">
        <f>IF(SPtemplate2!A2924="","",SPtemplate2!A2924)</f>
        <v/>
      </c>
      <c r="B2924" s="94" t="str">
        <f>IF(SPtemplate2!G2924="","",SPtemplate2!G2924)</f>
        <v/>
      </c>
      <c r="C2924" s="94" t="str">
        <f>IF(SPtemplate2!C2924="","",SPtemplate2!C2924)</f>
        <v/>
      </c>
      <c r="D2924" s="94" t="str">
        <f>IF(SPtemplate2!D2924="","", SPtemplate2!D2924)</f>
        <v/>
      </c>
      <c r="E2924" s="94" t="str">
        <f>IF(SPtemplate2!E2924="","",SPtemplate2!E2924)</f>
        <v/>
      </c>
      <c r="F2924" s="94" t="s">
        <v>114</v>
      </c>
      <c r="G2924" s="94" t="str">
        <f>IF(SPtemplate2!C2924="","",SPtemplate2!C2924)</f>
        <v/>
      </c>
    </row>
    <row r="2925" spans="1:7" x14ac:dyDescent="0.25">
      <c r="A2925" s="94" t="str">
        <f>IF(SPtemplate2!A2925="","",SPtemplate2!A2925)</f>
        <v/>
      </c>
      <c r="B2925" s="94" t="str">
        <f>IF(SPtemplate2!G2925="","",SPtemplate2!G2925)</f>
        <v/>
      </c>
      <c r="C2925" s="94" t="str">
        <f>IF(SPtemplate2!C2925="","",SPtemplate2!C2925)</f>
        <v/>
      </c>
      <c r="D2925" s="94" t="str">
        <f>IF(SPtemplate2!D2925="","", SPtemplate2!D2925)</f>
        <v/>
      </c>
      <c r="E2925" s="94" t="str">
        <f>IF(SPtemplate2!E2925="","",SPtemplate2!E2925)</f>
        <v/>
      </c>
      <c r="F2925" s="94" t="s">
        <v>114</v>
      </c>
      <c r="G2925" s="94" t="str">
        <f>IF(SPtemplate2!C2925="","",SPtemplate2!C2925)</f>
        <v/>
      </c>
    </row>
    <row r="2926" spans="1:7" x14ac:dyDescent="0.25">
      <c r="A2926" s="94" t="str">
        <f>IF(SPtemplate2!A2926="","",SPtemplate2!A2926)</f>
        <v/>
      </c>
      <c r="B2926" s="94" t="str">
        <f>IF(SPtemplate2!G2926="","",SPtemplate2!G2926)</f>
        <v/>
      </c>
      <c r="C2926" s="94" t="str">
        <f>IF(SPtemplate2!C2926="","",SPtemplate2!C2926)</f>
        <v/>
      </c>
      <c r="D2926" s="94" t="str">
        <f>IF(SPtemplate2!D2926="","", SPtemplate2!D2926)</f>
        <v/>
      </c>
      <c r="E2926" s="94" t="str">
        <f>IF(SPtemplate2!E2926="","",SPtemplate2!E2926)</f>
        <v/>
      </c>
      <c r="F2926" s="94" t="s">
        <v>114</v>
      </c>
      <c r="G2926" s="94" t="str">
        <f>IF(SPtemplate2!C2926="","",SPtemplate2!C2926)</f>
        <v/>
      </c>
    </row>
    <row r="2927" spans="1:7" x14ac:dyDescent="0.25">
      <c r="A2927" s="94" t="str">
        <f>IF(SPtemplate2!A2927="","",SPtemplate2!A2927)</f>
        <v/>
      </c>
      <c r="B2927" s="94" t="str">
        <f>IF(SPtemplate2!G2927="","",SPtemplate2!G2927)</f>
        <v/>
      </c>
      <c r="C2927" s="94" t="str">
        <f>IF(SPtemplate2!C2927="","",SPtemplate2!C2927)</f>
        <v/>
      </c>
      <c r="D2927" s="94" t="str">
        <f>IF(SPtemplate2!D2927="","", SPtemplate2!D2927)</f>
        <v/>
      </c>
      <c r="E2927" s="94" t="str">
        <f>IF(SPtemplate2!E2927="","",SPtemplate2!E2927)</f>
        <v/>
      </c>
      <c r="F2927" s="94" t="s">
        <v>114</v>
      </c>
      <c r="G2927" s="94" t="str">
        <f>IF(SPtemplate2!C2927="","",SPtemplate2!C2927)</f>
        <v/>
      </c>
    </row>
    <row r="2928" spans="1:7" x14ac:dyDescent="0.25">
      <c r="A2928" s="94" t="str">
        <f>IF(SPtemplate2!A2928="","",SPtemplate2!A2928)</f>
        <v/>
      </c>
      <c r="B2928" s="94" t="str">
        <f>IF(SPtemplate2!G2928="","",SPtemplate2!G2928)</f>
        <v/>
      </c>
      <c r="C2928" s="94" t="str">
        <f>IF(SPtemplate2!C2928="","",SPtemplate2!C2928)</f>
        <v/>
      </c>
      <c r="D2928" s="94" t="str">
        <f>IF(SPtemplate2!D2928="","", SPtemplate2!D2928)</f>
        <v/>
      </c>
      <c r="E2928" s="94" t="str">
        <f>IF(SPtemplate2!E2928="","",SPtemplate2!E2928)</f>
        <v/>
      </c>
      <c r="F2928" s="94" t="s">
        <v>114</v>
      </c>
      <c r="G2928" s="94" t="str">
        <f>IF(SPtemplate2!C2928="","",SPtemplate2!C2928)</f>
        <v/>
      </c>
    </row>
    <row r="2929" spans="1:7" x14ac:dyDescent="0.25">
      <c r="A2929" s="94" t="str">
        <f>IF(SPtemplate2!A2929="","",SPtemplate2!A2929)</f>
        <v/>
      </c>
      <c r="B2929" s="94" t="str">
        <f>IF(SPtemplate2!G2929="","",SPtemplate2!G2929)</f>
        <v/>
      </c>
      <c r="C2929" s="94" t="str">
        <f>IF(SPtemplate2!C2929="","",SPtemplate2!C2929)</f>
        <v/>
      </c>
      <c r="D2929" s="94" t="str">
        <f>IF(SPtemplate2!D2929="","", SPtemplate2!D2929)</f>
        <v/>
      </c>
      <c r="E2929" s="94" t="str">
        <f>IF(SPtemplate2!E2929="","",SPtemplate2!E2929)</f>
        <v/>
      </c>
      <c r="F2929" s="94" t="s">
        <v>114</v>
      </c>
      <c r="G2929" s="94" t="str">
        <f>IF(SPtemplate2!C2929="","",SPtemplate2!C2929)</f>
        <v/>
      </c>
    </row>
    <row r="2930" spans="1:7" x14ac:dyDescent="0.25">
      <c r="A2930" s="94" t="str">
        <f>IF(SPtemplate2!A2930="","",SPtemplate2!A2930)</f>
        <v/>
      </c>
      <c r="B2930" s="94" t="str">
        <f>IF(SPtemplate2!G2930="","",SPtemplate2!G2930)</f>
        <v/>
      </c>
      <c r="C2930" s="94" t="str">
        <f>IF(SPtemplate2!C2930="","",SPtemplate2!C2930)</f>
        <v/>
      </c>
      <c r="D2930" s="94" t="str">
        <f>IF(SPtemplate2!D2930="","", SPtemplate2!D2930)</f>
        <v/>
      </c>
      <c r="E2930" s="94" t="str">
        <f>IF(SPtemplate2!E2930="","",SPtemplate2!E2930)</f>
        <v/>
      </c>
      <c r="F2930" s="94" t="s">
        <v>114</v>
      </c>
      <c r="G2930" s="94" t="str">
        <f>IF(SPtemplate2!C2930="","",SPtemplate2!C2930)</f>
        <v/>
      </c>
    </row>
    <row r="2931" spans="1:7" x14ac:dyDescent="0.25">
      <c r="A2931" s="94" t="str">
        <f>IF(SPtemplate2!A2931="","",SPtemplate2!A2931)</f>
        <v/>
      </c>
      <c r="B2931" s="94" t="str">
        <f>IF(SPtemplate2!G2931="","",SPtemplate2!G2931)</f>
        <v/>
      </c>
      <c r="C2931" s="94" t="str">
        <f>IF(SPtemplate2!C2931="","",SPtemplate2!C2931)</f>
        <v/>
      </c>
      <c r="D2931" s="94" t="str">
        <f>IF(SPtemplate2!D2931="","", SPtemplate2!D2931)</f>
        <v/>
      </c>
      <c r="E2931" s="94" t="str">
        <f>IF(SPtemplate2!E2931="","",SPtemplate2!E2931)</f>
        <v/>
      </c>
      <c r="F2931" s="94" t="s">
        <v>114</v>
      </c>
      <c r="G2931" s="94" t="str">
        <f>IF(SPtemplate2!C2931="","",SPtemplate2!C2931)</f>
        <v/>
      </c>
    </row>
    <row r="2932" spans="1:7" x14ac:dyDescent="0.25">
      <c r="A2932" s="94" t="str">
        <f>IF(SPtemplate2!A2932="","",SPtemplate2!A2932)</f>
        <v/>
      </c>
      <c r="B2932" s="94" t="str">
        <f>IF(SPtemplate2!G2932="","",SPtemplate2!G2932)</f>
        <v/>
      </c>
      <c r="C2932" s="94" t="str">
        <f>IF(SPtemplate2!C2932="","",SPtemplate2!C2932)</f>
        <v/>
      </c>
      <c r="D2932" s="94" t="str">
        <f>IF(SPtemplate2!D2932="","", SPtemplate2!D2932)</f>
        <v/>
      </c>
      <c r="E2932" s="94" t="str">
        <f>IF(SPtemplate2!E2932="","",SPtemplate2!E2932)</f>
        <v/>
      </c>
      <c r="F2932" s="94" t="s">
        <v>114</v>
      </c>
      <c r="G2932" s="94" t="str">
        <f>IF(SPtemplate2!C2932="","",SPtemplate2!C2932)</f>
        <v/>
      </c>
    </row>
    <row r="2933" spans="1:7" x14ac:dyDescent="0.25">
      <c r="A2933" s="94" t="str">
        <f>IF(SPtemplate2!A2933="","",SPtemplate2!A2933)</f>
        <v/>
      </c>
      <c r="B2933" s="94" t="str">
        <f>IF(SPtemplate2!G2933="","",SPtemplate2!G2933)</f>
        <v/>
      </c>
      <c r="C2933" s="94" t="str">
        <f>IF(SPtemplate2!C2933="","",SPtemplate2!C2933)</f>
        <v/>
      </c>
      <c r="D2933" s="94" t="str">
        <f>IF(SPtemplate2!D2933="","", SPtemplate2!D2933)</f>
        <v/>
      </c>
      <c r="E2933" s="94" t="str">
        <f>IF(SPtemplate2!E2933="","",SPtemplate2!E2933)</f>
        <v/>
      </c>
      <c r="F2933" s="94" t="s">
        <v>114</v>
      </c>
      <c r="G2933" s="94" t="str">
        <f>IF(SPtemplate2!C2933="","",SPtemplate2!C2933)</f>
        <v/>
      </c>
    </row>
    <row r="2934" spans="1:7" x14ac:dyDescent="0.25">
      <c r="A2934" s="94" t="str">
        <f>IF(SPtemplate2!A2934="","",SPtemplate2!A2934)</f>
        <v/>
      </c>
      <c r="B2934" s="94" t="str">
        <f>IF(SPtemplate2!G2934="","",SPtemplate2!G2934)</f>
        <v/>
      </c>
      <c r="C2934" s="94" t="str">
        <f>IF(SPtemplate2!C2934="","",SPtemplate2!C2934)</f>
        <v/>
      </c>
      <c r="D2934" s="94" t="str">
        <f>IF(SPtemplate2!D2934="","", SPtemplate2!D2934)</f>
        <v/>
      </c>
      <c r="E2934" s="94" t="str">
        <f>IF(SPtemplate2!E2934="","",SPtemplate2!E2934)</f>
        <v/>
      </c>
      <c r="F2934" s="94" t="s">
        <v>114</v>
      </c>
      <c r="G2934" s="94" t="str">
        <f>IF(SPtemplate2!C2934="","",SPtemplate2!C2934)</f>
        <v/>
      </c>
    </row>
    <row r="2935" spans="1:7" x14ac:dyDescent="0.25">
      <c r="A2935" s="94" t="str">
        <f>IF(SPtemplate2!A2935="","",SPtemplate2!A2935)</f>
        <v/>
      </c>
      <c r="B2935" s="94" t="str">
        <f>IF(SPtemplate2!G2935="","",SPtemplate2!G2935)</f>
        <v/>
      </c>
      <c r="C2935" s="94" t="str">
        <f>IF(SPtemplate2!C2935="","",SPtemplate2!C2935)</f>
        <v/>
      </c>
      <c r="D2935" s="94" t="str">
        <f>IF(SPtemplate2!D2935="","", SPtemplate2!D2935)</f>
        <v/>
      </c>
      <c r="E2935" s="94" t="str">
        <f>IF(SPtemplate2!E2935="","",SPtemplate2!E2935)</f>
        <v/>
      </c>
      <c r="F2935" s="94" t="s">
        <v>114</v>
      </c>
      <c r="G2935" s="94" t="str">
        <f>IF(SPtemplate2!C2935="","",SPtemplate2!C2935)</f>
        <v/>
      </c>
    </row>
    <row r="2936" spans="1:7" x14ac:dyDescent="0.25">
      <c r="A2936" s="94" t="str">
        <f>IF(SPtemplate2!A2936="","",SPtemplate2!A2936)</f>
        <v/>
      </c>
      <c r="B2936" s="94" t="str">
        <f>IF(SPtemplate2!G2936="","",SPtemplate2!G2936)</f>
        <v/>
      </c>
      <c r="C2936" s="94" t="str">
        <f>IF(SPtemplate2!C2936="","",SPtemplate2!C2936)</f>
        <v/>
      </c>
      <c r="D2936" s="94" t="str">
        <f>IF(SPtemplate2!D2936="","", SPtemplate2!D2936)</f>
        <v/>
      </c>
      <c r="E2936" s="94" t="str">
        <f>IF(SPtemplate2!E2936="","",SPtemplate2!E2936)</f>
        <v/>
      </c>
      <c r="F2936" s="94" t="s">
        <v>114</v>
      </c>
      <c r="G2936" s="94" t="str">
        <f>IF(SPtemplate2!C2936="","",SPtemplate2!C2936)</f>
        <v/>
      </c>
    </row>
    <row r="2937" spans="1:7" x14ac:dyDescent="0.25">
      <c r="A2937" s="94" t="str">
        <f>IF(SPtemplate2!A2937="","",SPtemplate2!A2937)</f>
        <v/>
      </c>
      <c r="B2937" s="94" t="str">
        <f>IF(SPtemplate2!G2937="","",SPtemplate2!G2937)</f>
        <v/>
      </c>
      <c r="C2937" s="94" t="str">
        <f>IF(SPtemplate2!C2937="","",SPtemplate2!C2937)</f>
        <v/>
      </c>
      <c r="D2937" s="94" t="str">
        <f>IF(SPtemplate2!D2937="","", SPtemplate2!D2937)</f>
        <v/>
      </c>
      <c r="E2937" s="94" t="str">
        <f>IF(SPtemplate2!E2937="","",SPtemplate2!E2937)</f>
        <v/>
      </c>
      <c r="F2937" s="94" t="s">
        <v>114</v>
      </c>
      <c r="G2937" s="94" t="str">
        <f>IF(SPtemplate2!C2937="","",SPtemplate2!C2937)</f>
        <v/>
      </c>
    </row>
    <row r="2938" spans="1:7" x14ac:dyDescent="0.25">
      <c r="A2938" s="94" t="str">
        <f>IF(SPtemplate2!A2938="","",SPtemplate2!A2938)</f>
        <v/>
      </c>
      <c r="B2938" s="94" t="str">
        <f>IF(SPtemplate2!G2938="","",SPtemplate2!G2938)</f>
        <v/>
      </c>
      <c r="C2938" s="94" t="str">
        <f>IF(SPtemplate2!C2938="","",SPtemplate2!C2938)</f>
        <v/>
      </c>
      <c r="D2938" s="94" t="str">
        <f>IF(SPtemplate2!D2938="","", SPtemplate2!D2938)</f>
        <v/>
      </c>
      <c r="E2938" s="94" t="str">
        <f>IF(SPtemplate2!E2938="","",SPtemplate2!E2938)</f>
        <v/>
      </c>
      <c r="F2938" s="94" t="s">
        <v>114</v>
      </c>
      <c r="G2938" s="94" t="str">
        <f>IF(SPtemplate2!C2938="","",SPtemplate2!C2938)</f>
        <v/>
      </c>
    </row>
    <row r="2939" spans="1:7" x14ac:dyDescent="0.25">
      <c r="A2939" s="94" t="str">
        <f>IF(SPtemplate2!A2939="","",SPtemplate2!A2939)</f>
        <v/>
      </c>
      <c r="B2939" s="94" t="str">
        <f>IF(SPtemplate2!G2939="","",SPtemplate2!G2939)</f>
        <v/>
      </c>
      <c r="C2939" s="94" t="str">
        <f>IF(SPtemplate2!C2939="","",SPtemplate2!C2939)</f>
        <v/>
      </c>
      <c r="D2939" s="94" t="str">
        <f>IF(SPtemplate2!D2939="","", SPtemplate2!D2939)</f>
        <v/>
      </c>
      <c r="E2939" s="94" t="str">
        <f>IF(SPtemplate2!E2939="","",SPtemplate2!E2939)</f>
        <v/>
      </c>
      <c r="F2939" s="94" t="s">
        <v>114</v>
      </c>
      <c r="G2939" s="94" t="str">
        <f>IF(SPtemplate2!C2939="","",SPtemplate2!C2939)</f>
        <v/>
      </c>
    </row>
    <row r="2940" spans="1:7" x14ac:dyDescent="0.25">
      <c r="A2940" s="94" t="str">
        <f>IF(SPtemplate2!A2940="","",SPtemplate2!A2940)</f>
        <v/>
      </c>
      <c r="B2940" s="94" t="str">
        <f>IF(SPtemplate2!G2940="","",SPtemplate2!G2940)</f>
        <v/>
      </c>
      <c r="C2940" s="94" t="str">
        <f>IF(SPtemplate2!C2940="","",SPtemplate2!C2940)</f>
        <v/>
      </c>
      <c r="D2940" s="94" t="str">
        <f>IF(SPtemplate2!D2940="","", SPtemplate2!D2940)</f>
        <v/>
      </c>
      <c r="E2940" s="94" t="str">
        <f>IF(SPtemplate2!E2940="","",SPtemplate2!E2940)</f>
        <v/>
      </c>
      <c r="F2940" s="94" t="s">
        <v>114</v>
      </c>
      <c r="G2940" s="94" t="str">
        <f>IF(SPtemplate2!C2940="","",SPtemplate2!C2940)</f>
        <v/>
      </c>
    </row>
    <row r="2941" spans="1:7" x14ac:dyDescent="0.25">
      <c r="A2941" s="94" t="str">
        <f>IF(SPtemplate2!A2941="","",SPtemplate2!A2941)</f>
        <v/>
      </c>
      <c r="B2941" s="94" t="str">
        <f>IF(SPtemplate2!G2941="","",SPtemplate2!G2941)</f>
        <v/>
      </c>
      <c r="C2941" s="94" t="str">
        <f>IF(SPtemplate2!C2941="","",SPtemplate2!C2941)</f>
        <v/>
      </c>
      <c r="D2941" s="94" t="str">
        <f>IF(SPtemplate2!D2941="","", SPtemplate2!D2941)</f>
        <v/>
      </c>
      <c r="E2941" s="94" t="str">
        <f>IF(SPtemplate2!E2941="","",SPtemplate2!E2941)</f>
        <v/>
      </c>
      <c r="F2941" s="94" t="s">
        <v>114</v>
      </c>
      <c r="G2941" s="94" t="str">
        <f>IF(SPtemplate2!C2941="","",SPtemplate2!C2941)</f>
        <v/>
      </c>
    </row>
    <row r="2942" spans="1:7" x14ac:dyDescent="0.25">
      <c r="A2942" s="94" t="str">
        <f>IF(SPtemplate2!A2942="","",SPtemplate2!A2942)</f>
        <v/>
      </c>
      <c r="B2942" s="94" t="str">
        <f>IF(SPtemplate2!G2942="","",SPtemplate2!G2942)</f>
        <v/>
      </c>
      <c r="C2942" s="94" t="str">
        <f>IF(SPtemplate2!C2942="","",SPtemplate2!C2942)</f>
        <v/>
      </c>
      <c r="D2942" s="94" t="str">
        <f>IF(SPtemplate2!D2942="","", SPtemplate2!D2942)</f>
        <v/>
      </c>
      <c r="E2942" s="94" t="str">
        <f>IF(SPtemplate2!E2942="","",SPtemplate2!E2942)</f>
        <v/>
      </c>
      <c r="F2942" s="94" t="s">
        <v>114</v>
      </c>
      <c r="G2942" s="94" t="str">
        <f>IF(SPtemplate2!C2942="","",SPtemplate2!C2942)</f>
        <v/>
      </c>
    </row>
    <row r="2943" spans="1:7" x14ac:dyDescent="0.25">
      <c r="A2943" s="94" t="str">
        <f>IF(SPtemplate2!A2943="","",SPtemplate2!A2943)</f>
        <v/>
      </c>
      <c r="B2943" s="94" t="str">
        <f>IF(SPtemplate2!G2943="","",SPtemplate2!G2943)</f>
        <v/>
      </c>
      <c r="C2943" s="94" t="str">
        <f>IF(SPtemplate2!C2943="","",SPtemplate2!C2943)</f>
        <v/>
      </c>
      <c r="D2943" s="94" t="str">
        <f>IF(SPtemplate2!D2943="","", SPtemplate2!D2943)</f>
        <v/>
      </c>
      <c r="E2943" s="94" t="str">
        <f>IF(SPtemplate2!E2943="","",SPtemplate2!E2943)</f>
        <v/>
      </c>
      <c r="F2943" s="94" t="s">
        <v>114</v>
      </c>
      <c r="G2943" s="94" t="str">
        <f>IF(SPtemplate2!C2943="","",SPtemplate2!C2943)</f>
        <v/>
      </c>
    </row>
    <row r="2944" spans="1:7" x14ac:dyDescent="0.25">
      <c r="A2944" s="94" t="str">
        <f>IF(SPtemplate2!A2944="","",SPtemplate2!A2944)</f>
        <v/>
      </c>
      <c r="B2944" s="94" t="str">
        <f>IF(SPtemplate2!G2944="","",SPtemplate2!G2944)</f>
        <v/>
      </c>
      <c r="C2944" s="94" t="str">
        <f>IF(SPtemplate2!C2944="","",SPtemplate2!C2944)</f>
        <v/>
      </c>
      <c r="D2944" s="94" t="str">
        <f>IF(SPtemplate2!D2944="","", SPtemplate2!D2944)</f>
        <v/>
      </c>
      <c r="E2944" s="94" t="str">
        <f>IF(SPtemplate2!E2944="","",SPtemplate2!E2944)</f>
        <v/>
      </c>
      <c r="F2944" s="94" t="s">
        <v>114</v>
      </c>
      <c r="G2944" s="94" t="str">
        <f>IF(SPtemplate2!C2944="","",SPtemplate2!C2944)</f>
        <v/>
      </c>
    </row>
    <row r="2945" spans="1:7" x14ac:dyDescent="0.25">
      <c r="A2945" s="94" t="str">
        <f>IF(SPtemplate2!A2945="","",SPtemplate2!A2945)</f>
        <v/>
      </c>
      <c r="B2945" s="94" t="str">
        <f>IF(SPtemplate2!G2945="","",SPtemplate2!G2945)</f>
        <v/>
      </c>
      <c r="C2945" s="94" t="str">
        <f>IF(SPtemplate2!C2945="","",SPtemplate2!C2945)</f>
        <v/>
      </c>
      <c r="D2945" s="94" t="str">
        <f>IF(SPtemplate2!D2945="","", SPtemplate2!D2945)</f>
        <v/>
      </c>
      <c r="E2945" s="94" t="str">
        <f>IF(SPtemplate2!E2945="","",SPtemplate2!E2945)</f>
        <v/>
      </c>
      <c r="F2945" s="94" t="s">
        <v>114</v>
      </c>
      <c r="G2945" s="94" t="str">
        <f>IF(SPtemplate2!C2945="","",SPtemplate2!C2945)</f>
        <v/>
      </c>
    </row>
    <row r="2946" spans="1:7" x14ac:dyDescent="0.25">
      <c r="A2946" s="94" t="str">
        <f>IF(SPtemplate2!A2946="","",SPtemplate2!A2946)</f>
        <v/>
      </c>
      <c r="B2946" s="94" t="str">
        <f>IF(SPtemplate2!G2946="","",SPtemplate2!G2946)</f>
        <v/>
      </c>
      <c r="C2946" s="94" t="str">
        <f>IF(SPtemplate2!C2946="","",SPtemplate2!C2946)</f>
        <v/>
      </c>
      <c r="D2946" s="94" t="str">
        <f>IF(SPtemplate2!D2946="","", SPtemplate2!D2946)</f>
        <v/>
      </c>
      <c r="E2946" s="94" t="str">
        <f>IF(SPtemplate2!E2946="","",SPtemplate2!E2946)</f>
        <v/>
      </c>
      <c r="F2946" s="94" t="s">
        <v>114</v>
      </c>
      <c r="G2946" s="94" t="str">
        <f>IF(SPtemplate2!C2946="","",SPtemplate2!C2946)</f>
        <v/>
      </c>
    </row>
    <row r="2947" spans="1:7" x14ac:dyDescent="0.25">
      <c r="A2947" s="94" t="str">
        <f>IF(SPtemplate2!A2947="","",SPtemplate2!A2947)</f>
        <v/>
      </c>
      <c r="B2947" s="94" t="str">
        <f>IF(SPtemplate2!G2947="","",SPtemplate2!G2947)</f>
        <v/>
      </c>
      <c r="C2947" s="94" t="str">
        <f>IF(SPtemplate2!C2947="","",SPtemplate2!C2947)</f>
        <v/>
      </c>
      <c r="D2947" s="94" t="str">
        <f>IF(SPtemplate2!D2947="","", SPtemplate2!D2947)</f>
        <v/>
      </c>
      <c r="E2947" s="94" t="str">
        <f>IF(SPtemplate2!E2947="","",SPtemplate2!E2947)</f>
        <v/>
      </c>
      <c r="F2947" s="94" t="s">
        <v>114</v>
      </c>
      <c r="G2947" s="94" t="str">
        <f>IF(SPtemplate2!C2947="","",SPtemplate2!C2947)</f>
        <v/>
      </c>
    </row>
    <row r="2948" spans="1:7" x14ac:dyDescent="0.25">
      <c r="A2948" s="94" t="str">
        <f>IF(SPtemplate2!A2948="","",SPtemplate2!A2948)</f>
        <v/>
      </c>
      <c r="B2948" s="94" t="str">
        <f>IF(SPtemplate2!G2948="","",SPtemplate2!G2948)</f>
        <v/>
      </c>
      <c r="C2948" s="94" t="str">
        <f>IF(SPtemplate2!C2948="","",SPtemplate2!C2948)</f>
        <v/>
      </c>
      <c r="D2948" s="94" t="str">
        <f>IF(SPtemplate2!D2948="","", SPtemplate2!D2948)</f>
        <v/>
      </c>
      <c r="E2948" s="94" t="str">
        <f>IF(SPtemplate2!E2948="","",SPtemplate2!E2948)</f>
        <v/>
      </c>
      <c r="F2948" s="94" t="s">
        <v>114</v>
      </c>
      <c r="G2948" s="94" t="str">
        <f>IF(SPtemplate2!C2948="","",SPtemplate2!C2948)</f>
        <v/>
      </c>
    </row>
    <row r="2949" spans="1:7" x14ac:dyDescent="0.25">
      <c r="A2949" s="94" t="str">
        <f>IF(SPtemplate2!A2949="","",SPtemplate2!A2949)</f>
        <v/>
      </c>
      <c r="B2949" s="94" t="str">
        <f>IF(SPtemplate2!G2949="","",SPtemplate2!G2949)</f>
        <v/>
      </c>
      <c r="C2949" s="94" t="str">
        <f>IF(SPtemplate2!C2949="","",SPtemplate2!C2949)</f>
        <v/>
      </c>
      <c r="D2949" s="94" t="str">
        <f>IF(SPtemplate2!D2949="","", SPtemplate2!D2949)</f>
        <v/>
      </c>
      <c r="E2949" s="94" t="str">
        <f>IF(SPtemplate2!E2949="","",SPtemplate2!E2949)</f>
        <v/>
      </c>
      <c r="F2949" s="94" t="s">
        <v>114</v>
      </c>
      <c r="G2949" s="94" t="str">
        <f>IF(SPtemplate2!C2949="","",SPtemplate2!C2949)</f>
        <v/>
      </c>
    </row>
    <row r="2950" spans="1:7" x14ac:dyDescent="0.25">
      <c r="A2950" s="94" t="str">
        <f>IF(SPtemplate2!A2950="","",SPtemplate2!A2950)</f>
        <v/>
      </c>
      <c r="B2950" s="94" t="str">
        <f>IF(SPtemplate2!G2950="","",SPtemplate2!G2950)</f>
        <v/>
      </c>
      <c r="C2950" s="94" t="str">
        <f>IF(SPtemplate2!C2950="","",SPtemplate2!C2950)</f>
        <v/>
      </c>
      <c r="D2950" s="94" t="str">
        <f>IF(SPtemplate2!D2950="","", SPtemplate2!D2950)</f>
        <v/>
      </c>
      <c r="E2950" s="94" t="str">
        <f>IF(SPtemplate2!E2950="","",SPtemplate2!E2950)</f>
        <v/>
      </c>
      <c r="F2950" s="94" t="s">
        <v>114</v>
      </c>
      <c r="G2950" s="94" t="str">
        <f>IF(SPtemplate2!C2950="","",SPtemplate2!C2950)</f>
        <v/>
      </c>
    </row>
    <row r="2951" spans="1:7" x14ac:dyDescent="0.25">
      <c r="A2951" s="94" t="str">
        <f>IF(SPtemplate2!A2951="","",SPtemplate2!A2951)</f>
        <v/>
      </c>
      <c r="B2951" s="94" t="str">
        <f>IF(SPtemplate2!G2951="","",SPtemplate2!G2951)</f>
        <v/>
      </c>
      <c r="C2951" s="94" t="str">
        <f>IF(SPtemplate2!C2951="","",SPtemplate2!C2951)</f>
        <v/>
      </c>
      <c r="D2951" s="94" t="str">
        <f>IF(SPtemplate2!D2951="","", SPtemplate2!D2951)</f>
        <v/>
      </c>
      <c r="E2951" s="94" t="str">
        <f>IF(SPtemplate2!E2951="","",SPtemplate2!E2951)</f>
        <v/>
      </c>
      <c r="F2951" s="94" t="s">
        <v>114</v>
      </c>
      <c r="G2951" s="94" t="str">
        <f>IF(SPtemplate2!C2951="","",SPtemplate2!C2951)</f>
        <v/>
      </c>
    </row>
    <row r="2952" spans="1:7" x14ac:dyDescent="0.25">
      <c r="A2952" s="94" t="str">
        <f>IF(SPtemplate2!A2952="","",SPtemplate2!A2952)</f>
        <v/>
      </c>
      <c r="B2952" s="94" t="str">
        <f>IF(SPtemplate2!G2952="","",SPtemplate2!G2952)</f>
        <v/>
      </c>
      <c r="C2952" s="94" t="str">
        <f>IF(SPtemplate2!C2952="","",SPtemplate2!C2952)</f>
        <v/>
      </c>
      <c r="D2952" s="94" t="str">
        <f>IF(SPtemplate2!D2952="","", SPtemplate2!D2952)</f>
        <v/>
      </c>
      <c r="E2952" s="94" t="str">
        <f>IF(SPtemplate2!E2952="","",SPtemplate2!E2952)</f>
        <v/>
      </c>
      <c r="F2952" s="94" t="s">
        <v>114</v>
      </c>
      <c r="G2952" s="94" t="str">
        <f>IF(SPtemplate2!C2952="","",SPtemplate2!C2952)</f>
        <v/>
      </c>
    </row>
    <row r="2953" spans="1:7" x14ac:dyDescent="0.25">
      <c r="A2953" s="94" t="str">
        <f>IF(SPtemplate2!A2953="","",SPtemplate2!A2953)</f>
        <v/>
      </c>
      <c r="B2953" s="94" t="str">
        <f>IF(SPtemplate2!G2953="","",SPtemplate2!G2953)</f>
        <v/>
      </c>
      <c r="C2953" s="94" t="str">
        <f>IF(SPtemplate2!C2953="","",SPtemplate2!C2953)</f>
        <v/>
      </c>
      <c r="D2953" s="94" t="str">
        <f>IF(SPtemplate2!D2953="","", SPtemplate2!D2953)</f>
        <v/>
      </c>
      <c r="E2953" s="94" t="str">
        <f>IF(SPtemplate2!E2953="","",SPtemplate2!E2953)</f>
        <v/>
      </c>
      <c r="F2953" s="94" t="s">
        <v>114</v>
      </c>
      <c r="G2953" s="94" t="str">
        <f>IF(SPtemplate2!C2953="","",SPtemplate2!C2953)</f>
        <v/>
      </c>
    </row>
    <row r="2954" spans="1:7" x14ac:dyDescent="0.25">
      <c r="A2954" s="94" t="str">
        <f>IF(SPtemplate2!A2954="","",SPtemplate2!A2954)</f>
        <v/>
      </c>
      <c r="B2954" s="94" t="str">
        <f>IF(SPtemplate2!G2954="","",SPtemplate2!G2954)</f>
        <v/>
      </c>
      <c r="C2954" s="94" t="str">
        <f>IF(SPtemplate2!C2954="","",SPtemplate2!C2954)</f>
        <v/>
      </c>
      <c r="D2954" s="94" t="str">
        <f>IF(SPtemplate2!D2954="","", SPtemplate2!D2954)</f>
        <v/>
      </c>
      <c r="E2954" s="94" t="str">
        <f>IF(SPtemplate2!E2954="","",SPtemplate2!E2954)</f>
        <v/>
      </c>
      <c r="F2954" s="94" t="s">
        <v>114</v>
      </c>
      <c r="G2954" s="94" t="str">
        <f>IF(SPtemplate2!C2954="","",SPtemplate2!C2954)</f>
        <v/>
      </c>
    </row>
    <row r="2955" spans="1:7" x14ac:dyDescent="0.25">
      <c r="A2955" s="94" t="str">
        <f>IF(SPtemplate2!A2955="","",SPtemplate2!A2955)</f>
        <v/>
      </c>
      <c r="B2955" s="94" t="str">
        <f>IF(SPtemplate2!G2955="","",SPtemplate2!G2955)</f>
        <v/>
      </c>
      <c r="C2955" s="94" t="str">
        <f>IF(SPtemplate2!C2955="","",SPtemplate2!C2955)</f>
        <v/>
      </c>
      <c r="D2955" s="94" t="str">
        <f>IF(SPtemplate2!D2955="","", SPtemplate2!D2955)</f>
        <v/>
      </c>
      <c r="E2955" s="94" t="str">
        <f>IF(SPtemplate2!E2955="","",SPtemplate2!E2955)</f>
        <v/>
      </c>
      <c r="F2955" s="94" t="s">
        <v>114</v>
      </c>
      <c r="G2955" s="94" t="str">
        <f>IF(SPtemplate2!C2955="","",SPtemplate2!C2955)</f>
        <v/>
      </c>
    </row>
    <row r="2956" spans="1:7" x14ac:dyDescent="0.25">
      <c r="A2956" s="94" t="str">
        <f>IF(SPtemplate2!A2956="","",SPtemplate2!A2956)</f>
        <v/>
      </c>
      <c r="B2956" s="94" t="str">
        <f>IF(SPtemplate2!G2956="","",SPtemplate2!G2956)</f>
        <v/>
      </c>
      <c r="C2956" s="94" t="str">
        <f>IF(SPtemplate2!C2956="","",SPtemplate2!C2956)</f>
        <v/>
      </c>
      <c r="D2956" s="94" t="str">
        <f>IF(SPtemplate2!D2956="","", SPtemplate2!D2956)</f>
        <v/>
      </c>
      <c r="E2956" s="94" t="str">
        <f>IF(SPtemplate2!E2956="","",SPtemplate2!E2956)</f>
        <v/>
      </c>
      <c r="F2956" s="94" t="s">
        <v>114</v>
      </c>
      <c r="G2956" s="94" t="str">
        <f>IF(SPtemplate2!C2956="","",SPtemplate2!C2956)</f>
        <v/>
      </c>
    </row>
    <row r="2957" spans="1:7" x14ac:dyDescent="0.25">
      <c r="A2957" s="94" t="str">
        <f>IF(SPtemplate2!A2957="","",SPtemplate2!A2957)</f>
        <v/>
      </c>
      <c r="B2957" s="94" t="str">
        <f>IF(SPtemplate2!G2957="","",SPtemplate2!G2957)</f>
        <v/>
      </c>
      <c r="C2957" s="94" t="str">
        <f>IF(SPtemplate2!C2957="","",SPtemplate2!C2957)</f>
        <v/>
      </c>
      <c r="D2957" s="94" t="str">
        <f>IF(SPtemplate2!D2957="","", SPtemplate2!D2957)</f>
        <v/>
      </c>
      <c r="E2957" s="94" t="str">
        <f>IF(SPtemplate2!E2957="","",SPtemplate2!E2957)</f>
        <v/>
      </c>
      <c r="F2957" s="94" t="s">
        <v>114</v>
      </c>
      <c r="G2957" s="94" t="str">
        <f>IF(SPtemplate2!C2957="","",SPtemplate2!C2957)</f>
        <v/>
      </c>
    </row>
    <row r="2958" spans="1:7" x14ac:dyDescent="0.25">
      <c r="A2958" s="94" t="str">
        <f>IF(SPtemplate2!A2958="","",SPtemplate2!A2958)</f>
        <v/>
      </c>
      <c r="B2958" s="94" t="str">
        <f>IF(SPtemplate2!G2958="","",SPtemplate2!G2958)</f>
        <v/>
      </c>
      <c r="C2958" s="94" t="str">
        <f>IF(SPtemplate2!C2958="","",SPtemplate2!C2958)</f>
        <v/>
      </c>
      <c r="D2958" s="94" t="str">
        <f>IF(SPtemplate2!D2958="","", SPtemplate2!D2958)</f>
        <v/>
      </c>
      <c r="E2958" s="94" t="str">
        <f>IF(SPtemplate2!E2958="","",SPtemplate2!E2958)</f>
        <v/>
      </c>
      <c r="F2958" s="94" t="s">
        <v>114</v>
      </c>
      <c r="G2958" s="94" t="str">
        <f>IF(SPtemplate2!C2958="","",SPtemplate2!C2958)</f>
        <v/>
      </c>
    </row>
    <row r="2959" spans="1:7" x14ac:dyDescent="0.25">
      <c r="A2959" s="94" t="str">
        <f>IF(SPtemplate2!A2959="","",SPtemplate2!A2959)</f>
        <v/>
      </c>
      <c r="B2959" s="94" t="str">
        <f>IF(SPtemplate2!G2959="","",SPtemplate2!G2959)</f>
        <v/>
      </c>
      <c r="C2959" s="94" t="str">
        <f>IF(SPtemplate2!C2959="","",SPtemplate2!C2959)</f>
        <v/>
      </c>
      <c r="D2959" s="94" t="str">
        <f>IF(SPtemplate2!D2959="","", SPtemplate2!D2959)</f>
        <v/>
      </c>
      <c r="E2959" s="94" t="str">
        <f>IF(SPtemplate2!E2959="","",SPtemplate2!E2959)</f>
        <v/>
      </c>
      <c r="F2959" s="94" t="s">
        <v>114</v>
      </c>
      <c r="G2959" s="94" t="str">
        <f>IF(SPtemplate2!C2959="","",SPtemplate2!C2959)</f>
        <v/>
      </c>
    </row>
    <row r="2960" spans="1:7" x14ac:dyDescent="0.25">
      <c r="A2960" s="94" t="str">
        <f>IF(SPtemplate2!A2960="","",SPtemplate2!A2960)</f>
        <v/>
      </c>
      <c r="B2960" s="94" t="str">
        <f>IF(SPtemplate2!G2960="","",SPtemplate2!G2960)</f>
        <v/>
      </c>
      <c r="C2960" s="94" t="str">
        <f>IF(SPtemplate2!C2960="","",SPtemplate2!C2960)</f>
        <v/>
      </c>
      <c r="D2960" s="94" t="str">
        <f>IF(SPtemplate2!D2960="","", SPtemplate2!D2960)</f>
        <v/>
      </c>
      <c r="E2960" s="94" t="str">
        <f>IF(SPtemplate2!E2960="","",SPtemplate2!E2960)</f>
        <v/>
      </c>
      <c r="F2960" s="94" t="s">
        <v>114</v>
      </c>
      <c r="G2960" s="94" t="str">
        <f>IF(SPtemplate2!C2960="","",SPtemplate2!C2960)</f>
        <v/>
      </c>
    </row>
    <row r="2961" spans="1:7" x14ac:dyDescent="0.25">
      <c r="A2961" s="94" t="str">
        <f>IF(SPtemplate2!A2961="","",SPtemplate2!A2961)</f>
        <v/>
      </c>
      <c r="B2961" s="94" t="str">
        <f>IF(SPtemplate2!G2961="","",SPtemplate2!G2961)</f>
        <v/>
      </c>
      <c r="C2961" s="94" t="str">
        <f>IF(SPtemplate2!C2961="","",SPtemplate2!C2961)</f>
        <v/>
      </c>
      <c r="D2961" s="94" t="str">
        <f>IF(SPtemplate2!D2961="","", SPtemplate2!D2961)</f>
        <v/>
      </c>
      <c r="E2961" s="94" t="str">
        <f>IF(SPtemplate2!E2961="","",SPtemplate2!E2961)</f>
        <v/>
      </c>
      <c r="F2961" s="94" t="s">
        <v>114</v>
      </c>
      <c r="G2961" s="94" t="str">
        <f>IF(SPtemplate2!C2961="","",SPtemplate2!C2961)</f>
        <v/>
      </c>
    </row>
    <row r="2962" spans="1:7" x14ac:dyDescent="0.25">
      <c r="A2962" s="94" t="str">
        <f>IF(SPtemplate2!A2962="","",SPtemplate2!A2962)</f>
        <v/>
      </c>
      <c r="B2962" s="94" t="str">
        <f>IF(SPtemplate2!G2962="","",SPtemplate2!G2962)</f>
        <v/>
      </c>
      <c r="C2962" s="94" t="str">
        <f>IF(SPtemplate2!C2962="","",SPtemplate2!C2962)</f>
        <v/>
      </c>
      <c r="D2962" s="94" t="str">
        <f>IF(SPtemplate2!D2962="","", SPtemplate2!D2962)</f>
        <v/>
      </c>
      <c r="E2962" s="94" t="str">
        <f>IF(SPtemplate2!E2962="","",SPtemplate2!E2962)</f>
        <v/>
      </c>
      <c r="F2962" s="94" t="s">
        <v>114</v>
      </c>
      <c r="G2962" s="94" t="str">
        <f>IF(SPtemplate2!C2962="","",SPtemplate2!C2962)</f>
        <v/>
      </c>
    </row>
    <row r="2963" spans="1:7" x14ac:dyDescent="0.25">
      <c r="A2963" s="94" t="str">
        <f>IF(SPtemplate2!A2963="","",SPtemplate2!A2963)</f>
        <v/>
      </c>
      <c r="B2963" s="94" t="str">
        <f>IF(SPtemplate2!G2963="","",SPtemplate2!G2963)</f>
        <v/>
      </c>
      <c r="C2963" s="94" t="str">
        <f>IF(SPtemplate2!C2963="","",SPtemplate2!C2963)</f>
        <v/>
      </c>
      <c r="D2963" s="94" t="str">
        <f>IF(SPtemplate2!D2963="","", SPtemplate2!D2963)</f>
        <v/>
      </c>
      <c r="E2963" s="94" t="str">
        <f>IF(SPtemplate2!E2963="","",SPtemplate2!E2963)</f>
        <v/>
      </c>
      <c r="F2963" s="94" t="s">
        <v>114</v>
      </c>
      <c r="G2963" s="94" t="str">
        <f>IF(SPtemplate2!C2963="","",SPtemplate2!C2963)</f>
        <v/>
      </c>
    </row>
    <row r="2964" spans="1:7" x14ac:dyDescent="0.25">
      <c r="A2964" s="94" t="str">
        <f>IF(SPtemplate2!A2964="","",SPtemplate2!A2964)</f>
        <v/>
      </c>
      <c r="B2964" s="94" t="str">
        <f>IF(SPtemplate2!G2964="","",SPtemplate2!G2964)</f>
        <v/>
      </c>
      <c r="C2964" s="94" t="str">
        <f>IF(SPtemplate2!C2964="","",SPtemplate2!C2964)</f>
        <v/>
      </c>
      <c r="D2964" s="94" t="str">
        <f>IF(SPtemplate2!D2964="","", SPtemplate2!D2964)</f>
        <v/>
      </c>
      <c r="E2964" s="94" t="str">
        <f>IF(SPtemplate2!E2964="","",SPtemplate2!E2964)</f>
        <v/>
      </c>
      <c r="F2964" s="94" t="s">
        <v>114</v>
      </c>
      <c r="G2964" s="94" t="str">
        <f>IF(SPtemplate2!C2964="","",SPtemplate2!C2964)</f>
        <v/>
      </c>
    </row>
    <row r="2965" spans="1:7" x14ac:dyDescent="0.25">
      <c r="A2965" s="94" t="str">
        <f>IF(SPtemplate2!A2965="","",SPtemplate2!A2965)</f>
        <v/>
      </c>
      <c r="B2965" s="94" t="str">
        <f>IF(SPtemplate2!G2965="","",SPtemplate2!G2965)</f>
        <v/>
      </c>
      <c r="C2965" s="94" t="str">
        <f>IF(SPtemplate2!C2965="","",SPtemplate2!C2965)</f>
        <v/>
      </c>
      <c r="D2965" s="94" t="str">
        <f>IF(SPtemplate2!D2965="","", SPtemplate2!D2965)</f>
        <v/>
      </c>
      <c r="E2965" s="94" t="str">
        <f>IF(SPtemplate2!E2965="","",SPtemplate2!E2965)</f>
        <v/>
      </c>
      <c r="F2965" s="94" t="s">
        <v>114</v>
      </c>
      <c r="G2965" s="94" t="str">
        <f>IF(SPtemplate2!C2965="","",SPtemplate2!C2965)</f>
        <v/>
      </c>
    </row>
    <row r="2966" spans="1:7" x14ac:dyDescent="0.25">
      <c r="A2966" s="94" t="str">
        <f>IF(SPtemplate2!A2966="","",SPtemplate2!A2966)</f>
        <v/>
      </c>
      <c r="B2966" s="94" t="str">
        <f>IF(SPtemplate2!G2966="","",SPtemplate2!G2966)</f>
        <v/>
      </c>
      <c r="C2966" s="94" t="str">
        <f>IF(SPtemplate2!C2966="","",SPtemplate2!C2966)</f>
        <v/>
      </c>
      <c r="D2966" s="94" t="str">
        <f>IF(SPtemplate2!D2966="","", SPtemplate2!D2966)</f>
        <v/>
      </c>
      <c r="E2966" s="94" t="str">
        <f>IF(SPtemplate2!E2966="","",SPtemplate2!E2966)</f>
        <v/>
      </c>
      <c r="F2966" s="94" t="s">
        <v>114</v>
      </c>
      <c r="G2966" s="94" t="str">
        <f>IF(SPtemplate2!C2966="","",SPtemplate2!C2966)</f>
        <v/>
      </c>
    </row>
    <row r="2967" spans="1:7" x14ac:dyDescent="0.25">
      <c r="A2967" s="94" t="str">
        <f>IF(SPtemplate2!A2967="","",SPtemplate2!A2967)</f>
        <v/>
      </c>
      <c r="B2967" s="94" t="str">
        <f>IF(SPtemplate2!G2967="","",SPtemplate2!G2967)</f>
        <v/>
      </c>
      <c r="C2967" s="94" t="str">
        <f>IF(SPtemplate2!C2967="","",SPtemplate2!C2967)</f>
        <v/>
      </c>
      <c r="D2967" s="94" t="str">
        <f>IF(SPtemplate2!D2967="","", SPtemplate2!D2967)</f>
        <v/>
      </c>
      <c r="E2967" s="94" t="str">
        <f>IF(SPtemplate2!E2967="","",SPtemplate2!E2967)</f>
        <v/>
      </c>
      <c r="F2967" s="94" t="s">
        <v>114</v>
      </c>
      <c r="G2967" s="94" t="str">
        <f>IF(SPtemplate2!C2967="","",SPtemplate2!C2967)</f>
        <v/>
      </c>
    </row>
    <row r="2968" spans="1:7" x14ac:dyDescent="0.25">
      <c r="A2968" s="94" t="str">
        <f>IF(SPtemplate2!A2968="","",SPtemplate2!A2968)</f>
        <v/>
      </c>
      <c r="B2968" s="94" t="str">
        <f>IF(SPtemplate2!G2968="","",SPtemplate2!G2968)</f>
        <v/>
      </c>
      <c r="C2968" s="94" t="str">
        <f>IF(SPtemplate2!C2968="","",SPtemplate2!C2968)</f>
        <v/>
      </c>
      <c r="D2968" s="94" t="str">
        <f>IF(SPtemplate2!D2968="","", SPtemplate2!D2968)</f>
        <v/>
      </c>
      <c r="E2968" s="94" t="str">
        <f>IF(SPtemplate2!E2968="","",SPtemplate2!E2968)</f>
        <v/>
      </c>
      <c r="F2968" s="94" t="s">
        <v>114</v>
      </c>
      <c r="G2968" s="94" t="str">
        <f>IF(SPtemplate2!C2968="","",SPtemplate2!C2968)</f>
        <v/>
      </c>
    </row>
    <row r="2969" spans="1:7" x14ac:dyDescent="0.25">
      <c r="A2969" s="94" t="str">
        <f>IF(SPtemplate2!A2969="","",SPtemplate2!A2969)</f>
        <v/>
      </c>
      <c r="B2969" s="94" t="str">
        <f>IF(SPtemplate2!G2969="","",SPtemplate2!G2969)</f>
        <v/>
      </c>
      <c r="C2969" s="94" t="str">
        <f>IF(SPtemplate2!C2969="","",SPtemplate2!C2969)</f>
        <v/>
      </c>
      <c r="D2969" s="94" t="str">
        <f>IF(SPtemplate2!D2969="","", SPtemplate2!D2969)</f>
        <v/>
      </c>
      <c r="E2969" s="94" t="str">
        <f>IF(SPtemplate2!E2969="","",SPtemplate2!E2969)</f>
        <v/>
      </c>
      <c r="F2969" s="94" t="s">
        <v>114</v>
      </c>
      <c r="G2969" s="94" t="str">
        <f>IF(SPtemplate2!C2969="","",SPtemplate2!C2969)</f>
        <v/>
      </c>
    </row>
    <row r="2970" spans="1:7" x14ac:dyDescent="0.25">
      <c r="A2970" s="94" t="str">
        <f>IF(SPtemplate2!A2970="","",SPtemplate2!A2970)</f>
        <v/>
      </c>
      <c r="B2970" s="94" t="str">
        <f>IF(SPtemplate2!G2970="","",SPtemplate2!G2970)</f>
        <v/>
      </c>
      <c r="C2970" s="94" t="str">
        <f>IF(SPtemplate2!C2970="","",SPtemplate2!C2970)</f>
        <v/>
      </c>
      <c r="D2970" s="94" t="str">
        <f>IF(SPtemplate2!D2970="","", SPtemplate2!D2970)</f>
        <v/>
      </c>
      <c r="E2970" s="94" t="str">
        <f>IF(SPtemplate2!E2970="","",SPtemplate2!E2970)</f>
        <v/>
      </c>
      <c r="F2970" s="94" t="s">
        <v>114</v>
      </c>
      <c r="G2970" s="94" t="str">
        <f>IF(SPtemplate2!C2970="","",SPtemplate2!C2970)</f>
        <v/>
      </c>
    </row>
    <row r="2971" spans="1:7" x14ac:dyDescent="0.25">
      <c r="A2971" s="94" t="str">
        <f>IF(SPtemplate2!A2971="","",SPtemplate2!A2971)</f>
        <v/>
      </c>
      <c r="B2971" s="94" t="str">
        <f>IF(SPtemplate2!G2971="","",SPtemplate2!G2971)</f>
        <v/>
      </c>
      <c r="C2971" s="94" t="str">
        <f>IF(SPtemplate2!C2971="","",SPtemplate2!C2971)</f>
        <v/>
      </c>
      <c r="D2971" s="94" t="str">
        <f>IF(SPtemplate2!D2971="","", SPtemplate2!D2971)</f>
        <v/>
      </c>
      <c r="E2971" s="94" t="str">
        <f>IF(SPtemplate2!E2971="","",SPtemplate2!E2971)</f>
        <v/>
      </c>
      <c r="F2971" s="94" t="s">
        <v>114</v>
      </c>
      <c r="G2971" s="94" t="str">
        <f>IF(SPtemplate2!C2971="","",SPtemplate2!C2971)</f>
        <v/>
      </c>
    </row>
    <row r="2972" spans="1:7" x14ac:dyDescent="0.25">
      <c r="A2972" s="94" t="str">
        <f>IF(SPtemplate2!A2972="","",SPtemplate2!A2972)</f>
        <v/>
      </c>
      <c r="B2972" s="94" t="str">
        <f>IF(SPtemplate2!G2972="","",SPtemplate2!G2972)</f>
        <v/>
      </c>
      <c r="C2972" s="94" t="str">
        <f>IF(SPtemplate2!C2972="","",SPtemplate2!C2972)</f>
        <v/>
      </c>
      <c r="D2972" s="94" t="str">
        <f>IF(SPtemplate2!D2972="","", SPtemplate2!D2972)</f>
        <v/>
      </c>
      <c r="E2972" s="94" t="str">
        <f>IF(SPtemplate2!E2972="","",SPtemplate2!E2972)</f>
        <v/>
      </c>
      <c r="F2972" s="94" t="s">
        <v>114</v>
      </c>
      <c r="G2972" s="94" t="str">
        <f>IF(SPtemplate2!C2972="","",SPtemplate2!C2972)</f>
        <v/>
      </c>
    </row>
    <row r="2973" spans="1:7" x14ac:dyDescent="0.25">
      <c r="A2973" s="94" t="str">
        <f>IF(SPtemplate2!A2973="","",SPtemplate2!A2973)</f>
        <v/>
      </c>
      <c r="B2973" s="94" t="str">
        <f>IF(SPtemplate2!G2973="","",SPtemplate2!G2973)</f>
        <v/>
      </c>
      <c r="C2973" s="94" t="str">
        <f>IF(SPtemplate2!C2973="","",SPtemplate2!C2973)</f>
        <v/>
      </c>
      <c r="D2973" s="94" t="str">
        <f>IF(SPtemplate2!D2973="","", SPtemplate2!D2973)</f>
        <v/>
      </c>
      <c r="E2973" s="94" t="str">
        <f>IF(SPtemplate2!E2973="","",SPtemplate2!E2973)</f>
        <v/>
      </c>
      <c r="F2973" s="94" t="s">
        <v>114</v>
      </c>
      <c r="G2973" s="94" t="str">
        <f>IF(SPtemplate2!C2973="","",SPtemplate2!C2973)</f>
        <v/>
      </c>
    </row>
    <row r="2974" spans="1:7" x14ac:dyDescent="0.25">
      <c r="A2974" s="94" t="str">
        <f>IF(SPtemplate2!A2974="","",SPtemplate2!A2974)</f>
        <v/>
      </c>
      <c r="B2974" s="94" t="str">
        <f>IF(SPtemplate2!G2974="","",SPtemplate2!G2974)</f>
        <v/>
      </c>
      <c r="C2974" s="94" t="str">
        <f>IF(SPtemplate2!C2974="","",SPtemplate2!C2974)</f>
        <v/>
      </c>
      <c r="D2974" s="94" t="str">
        <f>IF(SPtemplate2!D2974="","", SPtemplate2!D2974)</f>
        <v/>
      </c>
      <c r="E2974" s="94" t="str">
        <f>IF(SPtemplate2!E2974="","",SPtemplate2!E2974)</f>
        <v/>
      </c>
      <c r="F2974" s="94" t="s">
        <v>114</v>
      </c>
      <c r="G2974" s="94" t="str">
        <f>IF(SPtemplate2!C2974="","",SPtemplate2!C2974)</f>
        <v/>
      </c>
    </row>
    <row r="2975" spans="1:7" x14ac:dyDescent="0.25">
      <c r="A2975" s="94" t="str">
        <f>IF(SPtemplate2!A2975="","",SPtemplate2!A2975)</f>
        <v/>
      </c>
      <c r="B2975" s="94" t="str">
        <f>IF(SPtemplate2!G2975="","",SPtemplate2!G2975)</f>
        <v/>
      </c>
      <c r="C2975" s="94" t="str">
        <f>IF(SPtemplate2!C2975="","",SPtemplate2!C2975)</f>
        <v/>
      </c>
      <c r="D2975" s="94" t="str">
        <f>IF(SPtemplate2!D2975="","", SPtemplate2!D2975)</f>
        <v/>
      </c>
      <c r="E2975" s="94" t="str">
        <f>IF(SPtemplate2!E2975="","",SPtemplate2!E2975)</f>
        <v/>
      </c>
      <c r="F2975" s="94" t="s">
        <v>114</v>
      </c>
      <c r="G2975" s="94" t="str">
        <f>IF(SPtemplate2!C2975="","",SPtemplate2!C2975)</f>
        <v/>
      </c>
    </row>
    <row r="2976" spans="1:7" x14ac:dyDescent="0.25">
      <c r="A2976" s="94" t="str">
        <f>IF(SPtemplate2!A2976="","",SPtemplate2!A2976)</f>
        <v/>
      </c>
      <c r="B2976" s="94" t="str">
        <f>IF(SPtemplate2!G2976="","",SPtemplate2!G2976)</f>
        <v/>
      </c>
      <c r="C2976" s="94" t="str">
        <f>IF(SPtemplate2!C2976="","",SPtemplate2!C2976)</f>
        <v/>
      </c>
      <c r="D2976" s="94" t="str">
        <f>IF(SPtemplate2!D2976="","", SPtemplate2!D2976)</f>
        <v/>
      </c>
      <c r="E2976" s="94" t="str">
        <f>IF(SPtemplate2!E2976="","",SPtemplate2!E2976)</f>
        <v/>
      </c>
      <c r="F2976" s="94" t="s">
        <v>114</v>
      </c>
      <c r="G2976" s="94" t="str">
        <f>IF(SPtemplate2!C2976="","",SPtemplate2!C2976)</f>
        <v/>
      </c>
    </row>
    <row r="2977" spans="1:7" x14ac:dyDescent="0.25">
      <c r="A2977" s="94" t="str">
        <f>IF(SPtemplate2!A2977="","",SPtemplate2!A2977)</f>
        <v/>
      </c>
      <c r="B2977" s="94" t="str">
        <f>IF(SPtemplate2!G2977="","",SPtemplate2!G2977)</f>
        <v/>
      </c>
      <c r="C2977" s="94" t="str">
        <f>IF(SPtemplate2!C2977="","",SPtemplate2!C2977)</f>
        <v/>
      </c>
      <c r="D2977" s="94" t="str">
        <f>IF(SPtemplate2!D2977="","", SPtemplate2!D2977)</f>
        <v/>
      </c>
      <c r="E2977" s="94" t="str">
        <f>IF(SPtemplate2!E2977="","",SPtemplate2!E2977)</f>
        <v/>
      </c>
      <c r="F2977" s="94" t="s">
        <v>114</v>
      </c>
      <c r="G2977" s="94" t="str">
        <f>IF(SPtemplate2!C2977="","",SPtemplate2!C2977)</f>
        <v/>
      </c>
    </row>
    <row r="2978" spans="1:7" x14ac:dyDescent="0.25">
      <c r="A2978" s="94" t="str">
        <f>IF(SPtemplate2!A2978="","",SPtemplate2!A2978)</f>
        <v/>
      </c>
      <c r="B2978" s="94" t="str">
        <f>IF(SPtemplate2!G2978="","",SPtemplate2!G2978)</f>
        <v/>
      </c>
      <c r="C2978" s="94" t="str">
        <f>IF(SPtemplate2!C2978="","",SPtemplate2!C2978)</f>
        <v/>
      </c>
      <c r="D2978" s="94" t="str">
        <f>IF(SPtemplate2!D2978="","", SPtemplate2!D2978)</f>
        <v/>
      </c>
      <c r="E2978" s="94" t="str">
        <f>IF(SPtemplate2!E2978="","",SPtemplate2!E2978)</f>
        <v/>
      </c>
      <c r="F2978" s="94" t="s">
        <v>114</v>
      </c>
      <c r="G2978" s="94" t="str">
        <f>IF(SPtemplate2!C2978="","",SPtemplate2!C2978)</f>
        <v/>
      </c>
    </row>
    <row r="2979" spans="1:7" x14ac:dyDescent="0.25">
      <c r="A2979" s="94" t="str">
        <f>IF(SPtemplate2!A2979="","",SPtemplate2!A2979)</f>
        <v/>
      </c>
      <c r="B2979" s="94" t="str">
        <f>IF(SPtemplate2!G2979="","",SPtemplate2!G2979)</f>
        <v/>
      </c>
      <c r="C2979" s="94" t="str">
        <f>IF(SPtemplate2!C2979="","",SPtemplate2!C2979)</f>
        <v/>
      </c>
      <c r="D2979" s="94" t="str">
        <f>IF(SPtemplate2!D2979="","", SPtemplate2!D2979)</f>
        <v/>
      </c>
      <c r="E2979" s="94" t="str">
        <f>IF(SPtemplate2!E2979="","",SPtemplate2!E2979)</f>
        <v/>
      </c>
      <c r="F2979" s="94" t="s">
        <v>114</v>
      </c>
      <c r="G2979" s="94" t="str">
        <f>IF(SPtemplate2!C2979="","",SPtemplate2!C2979)</f>
        <v/>
      </c>
    </row>
    <row r="2980" spans="1:7" x14ac:dyDescent="0.25">
      <c r="A2980" s="94" t="str">
        <f>IF(SPtemplate2!A2980="","",SPtemplate2!A2980)</f>
        <v/>
      </c>
      <c r="B2980" s="94" t="str">
        <f>IF(SPtemplate2!G2980="","",SPtemplate2!G2980)</f>
        <v/>
      </c>
      <c r="C2980" s="94" t="str">
        <f>IF(SPtemplate2!C2980="","",SPtemplate2!C2980)</f>
        <v/>
      </c>
      <c r="D2980" s="94" t="str">
        <f>IF(SPtemplate2!D2980="","", SPtemplate2!D2980)</f>
        <v/>
      </c>
      <c r="E2980" s="94" t="str">
        <f>IF(SPtemplate2!E2980="","",SPtemplate2!E2980)</f>
        <v/>
      </c>
      <c r="F2980" s="94" t="s">
        <v>114</v>
      </c>
      <c r="G2980" s="94" t="str">
        <f>IF(SPtemplate2!C2980="","",SPtemplate2!C2980)</f>
        <v/>
      </c>
    </row>
    <row r="2981" spans="1:7" x14ac:dyDescent="0.25">
      <c r="A2981" s="94" t="str">
        <f>IF(SPtemplate2!A2981="","",SPtemplate2!A2981)</f>
        <v/>
      </c>
      <c r="B2981" s="94" t="str">
        <f>IF(SPtemplate2!G2981="","",SPtemplate2!G2981)</f>
        <v/>
      </c>
      <c r="C2981" s="94" t="str">
        <f>IF(SPtemplate2!C2981="","",SPtemplate2!C2981)</f>
        <v/>
      </c>
      <c r="D2981" s="94" t="str">
        <f>IF(SPtemplate2!D2981="","", SPtemplate2!D2981)</f>
        <v/>
      </c>
      <c r="E2981" s="94" t="str">
        <f>IF(SPtemplate2!E2981="","",SPtemplate2!E2981)</f>
        <v/>
      </c>
      <c r="F2981" s="94" t="s">
        <v>114</v>
      </c>
      <c r="G2981" s="94" t="str">
        <f>IF(SPtemplate2!C2981="","",SPtemplate2!C2981)</f>
        <v/>
      </c>
    </row>
    <row r="2982" spans="1:7" x14ac:dyDescent="0.25">
      <c r="A2982" s="94" t="str">
        <f>IF(SPtemplate2!A2982="","",SPtemplate2!A2982)</f>
        <v/>
      </c>
      <c r="B2982" s="94" t="str">
        <f>IF(SPtemplate2!G2982="","",SPtemplate2!G2982)</f>
        <v/>
      </c>
      <c r="C2982" s="94" t="str">
        <f>IF(SPtemplate2!C2982="","",SPtemplate2!C2982)</f>
        <v/>
      </c>
      <c r="D2982" s="94" t="str">
        <f>IF(SPtemplate2!D2982="","", SPtemplate2!D2982)</f>
        <v/>
      </c>
      <c r="E2982" s="94" t="str">
        <f>IF(SPtemplate2!E2982="","",SPtemplate2!E2982)</f>
        <v/>
      </c>
      <c r="F2982" s="94" t="s">
        <v>114</v>
      </c>
      <c r="G2982" s="94" t="str">
        <f>IF(SPtemplate2!C2982="","",SPtemplate2!C2982)</f>
        <v/>
      </c>
    </row>
    <row r="2983" spans="1:7" x14ac:dyDescent="0.25">
      <c r="A2983" s="94" t="str">
        <f>IF(SPtemplate2!A2983="","",SPtemplate2!A2983)</f>
        <v/>
      </c>
      <c r="B2983" s="94" t="str">
        <f>IF(SPtemplate2!G2983="","",SPtemplate2!G2983)</f>
        <v/>
      </c>
      <c r="C2983" s="94" t="str">
        <f>IF(SPtemplate2!C2983="","",SPtemplate2!C2983)</f>
        <v/>
      </c>
      <c r="D2983" s="94" t="str">
        <f>IF(SPtemplate2!D2983="","", SPtemplate2!D2983)</f>
        <v/>
      </c>
      <c r="E2983" s="94" t="str">
        <f>IF(SPtemplate2!E2983="","",SPtemplate2!E2983)</f>
        <v/>
      </c>
      <c r="F2983" s="94" t="s">
        <v>114</v>
      </c>
      <c r="G2983" s="94" t="str">
        <f>IF(SPtemplate2!C2983="","",SPtemplate2!C2983)</f>
        <v/>
      </c>
    </row>
    <row r="2984" spans="1:7" x14ac:dyDescent="0.25">
      <c r="A2984" s="94" t="str">
        <f>IF(SPtemplate2!A2984="","",SPtemplate2!A2984)</f>
        <v/>
      </c>
      <c r="B2984" s="94" t="str">
        <f>IF(SPtemplate2!G2984="","",SPtemplate2!G2984)</f>
        <v/>
      </c>
      <c r="C2984" s="94" t="str">
        <f>IF(SPtemplate2!C2984="","",SPtemplate2!C2984)</f>
        <v/>
      </c>
      <c r="D2984" s="94" t="str">
        <f>IF(SPtemplate2!D2984="","", SPtemplate2!D2984)</f>
        <v/>
      </c>
      <c r="E2984" s="94" t="str">
        <f>IF(SPtemplate2!E2984="","",SPtemplate2!E2984)</f>
        <v/>
      </c>
      <c r="F2984" s="94" t="s">
        <v>114</v>
      </c>
      <c r="G2984" s="94" t="str">
        <f>IF(SPtemplate2!C2984="","",SPtemplate2!C2984)</f>
        <v/>
      </c>
    </row>
    <row r="2985" spans="1:7" x14ac:dyDescent="0.25">
      <c r="A2985" s="94" t="str">
        <f>IF(SPtemplate2!A2985="","",SPtemplate2!A2985)</f>
        <v/>
      </c>
      <c r="B2985" s="94" t="str">
        <f>IF(SPtemplate2!G2985="","",SPtemplate2!G2985)</f>
        <v/>
      </c>
      <c r="C2985" s="94" t="str">
        <f>IF(SPtemplate2!C2985="","",SPtemplate2!C2985)</f>
        <v/>
      </c>
      <c r="D2985" s="94" t="str">
        <f>IF(SPtemplate2!D2985="","", SPtemplate2!D2985)</f>
        <v/>
      </c>
      <c r="E2985" s="94" t="str">
        <f>IF(SPtemplate2!E2985="","",SPtemplate2!E2985)</f>
        <v/>
      </c>
      <c r="F2985" s="94" t="s">
        <v>114</v>
      </c>
      <c r="G2985" s="94" t="str">
        <f>IF(SPtemplate2!C2985="","",SPtemplate2!C2985)</f>
        <v/>
      </c>
    </row>
    <row r="2986" spans="1:7" x14ac:dyDescent="0.25">
      <c r="A2986" s="94" t="str">
        <f>IF(SPtemplate2!A2986="","",SPtemplate2!A2986)</f>
        <v/>
      </c>
      <c r="B2986" s="94" t="str">
        <f>IF(SPtemplate2!G2986="","",SPtemplate2!G2986)</f>
        <v/>
      </c>
      <c r="C2986" s="94" t="str">
        <f>IF(SPtemplate2!C2986="","",SPtemplate2!C2986)</f>
        <v/>
      </c>
      <c r="D2986" s="94" t="str">
        <f>IF(SPtemplate2!D2986="","", SPtemplate2!D2986)</f>
        <v/>
      </c>
      <c r="E2986" s="94" t="str">
        <f>IF(SPtemplate2!E2986="","",SPtemplate2!E2986)</f>
        <v/>
      </c>
      <c r="F2986" s="94" t="s">
        <v>114</v>
      </c>
      <c r="G2986" s="94" t="str">
        <f>IF(SPtemplate2!C2986="","",SPtemplate2!C2986)</f>
        <v/>
      </c>
    </row>
    <row r="2987" spans="1:7" x14ac:dyDescent="0.25">
      <c r="A2987" s="94" t="str">
        <f>IF(SPtemplate2!A2987="","",SPtemplate2!A2987)</f>
        <v/>
      </c>
      <c r="B2987" s="94" t="str">
        <f>IF(SPtemplate2!G2987="","",SPtemplate2!G2987)</f>
        <v/>
      </c>
      <c r="C2987" s="94" t="str">
        <f>IF(SPtemplate2!C2987="","",SPtemplate2!C2987)</f>
        <v/>
      </c>
      <c r="D2987" s="94" t="str">
        <f>IF(SPtemplate2!D2987="","", SPtemplate2!D2987)</f>
        <v/>
      </c>
      <c r="E2987" s="94" t="str">
        <f>IF(SPtemplate2!E2987="","",SPtemplate2!E2987)</f>
        <v/>
      </c>
      <c r="F2987" s="94" t="s">
        <v>114</v>
      </c>
      <c r="G2987" s="94" t="str">
        <f>IF(SPtemplate2!C2987="","",SPtemplate2!C2987)</f>
        <v/>
      </c>
    </row>
    <row r="2988" spans="1:7" x14ac:dyDescent="0.25">
      <c r="A2988" s="94" t="str">
        <f>IF(SPtemplate2!A2988="","",SPtemplate2!A2988)</f>
        <v/>
      </c>
      <c r="B2988" s="94" t="str">
        <f>IF(SPtemplate2!G2988="","",SPtemplate2!G2988)</f>
        <v/>
      </c>
      <c r="C2988" s="94" t="str">
        <f>IF(SPtemplate2!C2988="","",SPtemplate2!C2988)</f>
        <v/>
      </c>
      <c r="D2988" s="94" t="str">
        <f>IF(SPtemplate2!D2988="","", SPtemplate2!D2988)</f>
        <v/>
      </c>
      <c r="E2988" s="94" t="str">
        <f>IF(SPtemplate2!E2988="","",SPtemplate2!E2988)</f>
        <v/>
      </c>
      <c r="F2988" s="94" t="s">
        <v>114</v>
      </c>
      <c r="G2988" s="94" t="str">
        <f>IF(SPtemplate2!C2988="","",SPtemplate2!C2988)</f>
        <v/>
      </c>
    </row>
    <row r="2989" spans="1:7" x14ac:dyDescent="0.25">
      <c r="A2989" s="94" t="str">
        <f>IF(SPtemplate2!A2989="","",SPtemplate2!A2989)</f>
        <v/>
      </c>
      <c r="B2989" s="94" t="str">
        <f>IF(SPtemplate2!G2989="","",SPtemplate2!G2989)</f>
        <v/>
      </c>
      <c r="C2989" s="94" t="str">
        <f>IF(SPtemplate2!C2989="","",SPtemplate2!C2989)</f>
        <v/>
      </c>
      <c r="D2989" s="94" t="str">
        <f>IF(SPtemplate2!D2989="","", SPtemplate2!D2989)</f>
        <v/>
      </c>
      <c r="E2989" s="94" t="str">
        <f>IF(SPtemplate2!E2989="","",SPtemplate2!E2989)</f>
        <v/>
      </c>
      <c r="F2989" s="94" t="s">
        <v>114</v>
      </c>
      <c r="G2989" s="94" t="str">
        <f>IF(SPtemplate2!C2989="","",SPtemplate2!C2989)</f>
        <v/>
      </c>
    </row>
    <row r="2990" spans="1:7" x14ac:dyDescent="0.25">
      <c r="A2990" s="94" t="str">
        <f>IF(SPtemplate2!A2990="","",SPtemplate2!A2990)</f>
        <v/>
      </c>
      <c r="B2990" s="94" t="str">
        <f>IF(SPtemplate2!G2990="","",SPtemplate2!G2990)</f>
        <v/>
      </c>
      <c r="C2990" s="94" t="str">
        <f>IF(SPtemplate2!C2990="","",SPtemplate2!C2990)</f>
        <v/>
      </c>
      <c r="D2990" s="94" t="str">
        <f>IF(SPtemplate2!D2990="","", SPtemplate2!D2990)</f>
        <v/>
      </c>
      <c r="E2990" s="94" t="str">
        <f>IF(SPtemplate2!E2990="","",SPtemplate2!E2990)</f>
        <v/>
      </c>
      <c r="F2990" s="94" t="s">
        <v>114</v>
      </c>
      <c r="G2990" s="94" t="str">
        <f>IF(SPtemplate2!C2990="","",SPtemplate2!C2990)</f>
        <v/>
      </c>
    </row>
    <row r="2991" spans="1:7" x14ac:dyDescent="0.25">
      <c r="A2991" s="94" t="str">
        <f>IF(SPtemplate2!A2991="","",SPtemplate2!A2991)</f>
        <v/>
      </c>
      <c r="B2991" s="94" t="str">
        <f>IF(SPtemplate2!G2991="","",SPtemplate2!G2991)</f>
        <v/>
      </c>
      <c r="C2991" s="94" t="str">
        <f>IF(SPtemplate2!C2991="","",SPtemplate2!C2991)</f>
        <v/>
      </c>
      <c r="D2991" s="94" t="str">
        <f>IF(SPtemplate2!D2991="","", SPtemplate2!D2991)</f>
        <v/>
      </c>
      <c r="E2991" s="94" t="str">
        <f>IF(SPtemplate2!E2991="","",SPtemplate2!E2991)</f>
        <v/>
      </c>
      <c r="F2991" s="94" t="s">
        <v>114</v>
      </c>
      <c r="G2991" s="94" t="str">
        <f>IF(SPtemplate2!C2991="","",SPtemplate2!C2991)</f>
        <v/>
      </c>
    </row>
    <row r="2992" spans="1:7" x14ac:dyDescent="0.25">
      <c r="A2992" s="94" t="str">
        <f>IF(SPtemplate2!A2992="","",SPtemplate2!A2992)</f>
        <v/>
      </c>
      <c r="B2992" s="94" t="str">
        <f>IF(SPtemplate2!G2992="","",SPtemplate2!G2992)</f>
        <v/>
      </c>
      <c r="C2992" s="94" t="str">
        <f>IF(SPtemplate2!C2992="","",SPtemplate2!C2992)</f>
        <v/>
      </c>
      <c r="D2992" s="94" t="str">
        <f>IF(SPtemplate2!D2992="","", SPtemplate2!D2992)</f>
        <v/>
      </c>
      <c r="E2992" s="94" t="str">
        <f>IF(SPtemplate2!E2992="","",SPtemplate2!E2992)</f>
        <v/>
      </c>
      <c r="F2992" s="94" t="s">
        <v>114</v>
      </c>
      <c r="G2992" s="94" t="str">
        <f>IF(SPtemplate2!C2992="","",SPtemplate2!C2992)</f>
        <v/>
      </c>
    </row>
    <row r="2993" spans="1:7" x14ac:dyDescent="0.25">
      <c r="A2993" s="94" t="str">
        <f>IF(SPtemplate2!A2993="","",SPtemplate2!A2993)</f>
        <v/>
      </c>
      <c r="B2993" s="94" t="str">
        <f>IF(SPtemplate2!G2993="","",SPtemplate2!G2993)</f>
        <v/>
      </c>
      <c r="C2993" s="94" t="str">
        <f>IF(SPtemplate2!C2993="","",SPtemplate2!C2993)</f>
        <v/>
      </c>
      <c r="D2993" s="94" t="str">
        <f>IF(SPtemplate2!D2993="","", SPtemplate2!D2993)</f>
        <v/>
      </c>
      <c r="E2993" s="94" t="str">
        <f>IF(SPtemplate2!E2993="","",SPtemplate2!E2993)</f>
        <v/>
      </c>
      <c r="F2993" s="94" t="s">
        <v>114</v>
      </c>
      <c r="G2993" s="94" t="str">
        <f>IF(SPtemplate2!C2993="","",SPtemplate2!C2993)</f>
        <v/>
      </c>
    </row>
    <row r="2994" spans="1:7" x14ac:dyDescent="0.25">
      <c r="A2994" s="94" t="str">
        <f>IF(SPtemplate2!A2994="","",SPtemplate2!A2994)</f>
        <v/>
      </c>
      <c r="B2994" s="94" t="str">
        <f>IF(SPtemplate2!G2994="","",SPtemplate2!G2994)</f>
        <v/>
      </c>
      <c r="C2994" s="94" t="str">
        <f>IF(SPtemplate2!C2994="","",SPtemplate2!C2994)</f>
        <v/>
      </c>
      <c r="D2994" s="94" t="str">
        <f>IF(SPtemplate2!D2994="","", SPtemplate2!D2994)</f>
        <v/>
      </c>
      <c r="E2994" s="94" t="str">
        <f>IF(SPtemplate2!E2994="","",SPtemplate2!E2994)</f>
        <v/>
      </c>
      <c r="F2994" s="94" t="s">
        <v>114</v>
      </c>
      <c r="G2994" s="94" t="str">
        <f>IF(SPtemplate2!C2994="","",SPtemplate2!C2994)</f>
        <v/>
      </c>
    </row>
    <row r="2995" spans="1:7" x14ac:dyDescent="0.25">
      <c r="A2995" s="94" t="str">
        <f>IF(SPtemplate2!A2995="","",SPtemplate2!A2995)</f>
        <v/>
      </c>
      <c r="B2995" s="94" t="str">
        <f>IF(SPtemplate2!G2995="","",SPtemplate2!G2995)</f>
        <v/>
      </c>
      <c r="C2995" s="94" t="str">
        <f>IF(SPtemplate2!C2995="","",SPtemplate2!C2995)</f>
        <v/>
      </c>
      <c r="D2995" s="94" t="str">
        <f>IF(SPtemplate2!D2995="","", SPtemplate2!D2995)</f>
        <v/>
      </c>
      <c r="E2995" s="94" t="str">
        <f>IF(SPtemplate2!E2995="","",SPtemplate2!E2995)</f>
        <v/>
      </c>
      <c r="F2995" s="94" t="s">
        <v>114</v>
      </c>
      <c r="G2995" s="94" t="str">
        <f>IF(SPtemplate2!C2995="","",SPtemplate2!C2995)</f>
        <v/>
      </c>
    </row>
    <row r="2996" spans="1:7" x14ac:dyDescent="0.25">
      <c r="A2996" s="94" t="str">
        <f>IF(SPtemplate2!A2996="","",SPtemplate2!A2996)</f>
        <v/>
      </c>
      <c r="B2996" s="94" t="str">
        <f>IF(SPtemplate2!G2996="","",SPtemplate2!G2996)</f>
        <v/>
      </c>
      <c r="C2996" s="94" t="str">
        <f>IF(SPtemplate2!C2996="","",SPtemplate2!C2996)</f>
        <v/>
      </c>
      <c r="D2996" s="94" t="str">
        <f>IF(SPtemplate2!D2996="","", SPtemplate2!D2996)</f>
        <v/>
      </c>
      <c r="E2996" s="94" t="str">
        <f>IF(SPtemplate2!E2996="","",SPtemplate2!E2996)</f>
        <v/>
      </c>
      <c r="F2996" s="94" t="s">
        <v>114</v>
      </c>
      <c r="G2996" s="94" t="str">
        <f>IF(SPtemplate2!C2996="","",SPtemplate2!C2996)</f>
        <v/>
      </c>
    </row>
    <row r="2997" spans="1:7" x14ac:dyDescent="0.25">
      <c r="A2997" s="94" t="str">
        <f>IF(SPtemplate2!A2997="","",SPtemplate2!A2997)</f>
        <v/>
      </c>
      <c r="B2997" s="94" t="str">
        <f>IF(SPtemplate2!G2997="","",SPtemplate2!G2997)</f>
        <v/>
      </c>
      <c r="C2997" s="94" t="str">
        <f>IF(SPtemplate2!C2997="","",SPtemplate2!C2997)</f>
        <v/>
      </c>
      <c r="D2997" s="94" t="str">
        <f>IF(SPtemplate2!D2997="","", SPtemplate2!D2997)</f>
        <v/>
      </c>
      <c r="E2997" s="94" t="str">
        <f>IF(SPtemplate2!E2997="","",SPtemplate2!E2997)</f>
        <v/>
      </c>
      <c r="F2997" s="94" t="s">
        <v>114</v>
      </c>
      <c r="G2997" s="94" t="str">
        <f>IF(SPtemplate2!C2997="","",SPtemplate2!C2997)</f>
        <v/>
      </c>
    </row>
    <row r="2998" spans="1:7" x14ac:dyDescent="0.25">
      <c r="A2998" s="94" t="str">
        <f>IF(SPtemplate2!A2998="","",SPtemplate2!A2998)</f>
        <v/>
      </c>
      <c r="B2998" s="94" t="str">
        <f>IF(SPtemplate2!G2998="","",SPtemplate2!G2998)</f>
        <v/>
      </c>
      <c r="C2998" s="94" t="str">
        <f>IF(SPtemplate2!C2998="","",SPtemplate2!C2998)</f>
        <v/>
      </c>
      <c r="D2998" s="94" t="str">
        <f>IF(SPtemplate2!D2998="","", SPtemplate2!D2998)</f>
        <v/>
      </c>
      <c r="E2998" s="94" t="str">
        <f>IF(SPtemplate2!E2998="","",SPtemplate2!E2998)</f>
        <v/>
      </c>
      <c r="F2998" s="94" t="s">
        <v>114</v>
      </c>
      <c r="G2998" s="94" t="str">
        <f>IF(SPtemplate2!C2998="","",SPtemplate2!C2998)</f>
        <v/>
      </c>
    </row>
    <row r="2999" spans="1:7" x14ac:dyDescent="0.25">
      <c r="A2999" s="94" t="str">
        <f>IF(SPtemplate2!A2999="","",SPtemplate2!A2999)</f>
        <v/>
      </c>
      <c r="B2999" s="94" t="str">
        <f>IF(SPtemplate2!G2999="","",SPtemplate2!G2999)</f>
        <v/>
      </c>
      <c r="C2999" s="94" t="str">
        <f>IF(SPtemplate2!C2999="","",SPtemplate2!C2999)</f>
        <v/>
      </c>
      <c r="D2999" s="94" t="str">
        <f>IF(SPtemplate2!D2999="","", SPtemplate2!D2999)</f>
        <v/>
      </c>
      <c r="E2999" s="94" t="str">
        <f>IF(SPtemplate2!E2999="","",SPtemplate2!E2999)</f>
        <v/>
      </c>
      <c r="F2999" s="94" t="s">
        <v>114</v>
      </c>
      <c r="G2999" s="94" t="str">
        <f>IF(SPtemplate2!C2999="","",SPtemplate2!C2999)</f>
        <v/>
      </c>
    </row>
    <row r="3000" spans="1:7" x14ac:dyDescent="0.25">
      <c r="A3000" s="94" t="str">
        <f>IF(SPtemplate2!A3000="","",SPtemplate2!A3000)</f>
        <v/>
      </c>
      <c r="B3000" s="94" t="str">
        <f>IF(SPtemplate2!G3000="","",SPtemplate2!G3000)</f>
        <v/>
      </c>
      <c r="C3000" s="94" t="str">
        <f>IF(SPtemplate2!C3000="","",SPtemplate2!C3000)</f>
        <v/>
      </c>
      <c r="D3000" s="94" t="str">
        <f>IF(SPtemplate2!D3000="","", SPtemplate2!D3000)</f>
        <v/>
      </c>
      <c r="E3000" s="94" t="str">
        <f>IF(SPtemplate2!E3000="","",SPtemplate2!E3000)</f>
        <v/>
      </c>
      <c r="F3000" s="94" t="s">
        <v>114</v>
      </c>
      <c r="G3000" s="94" t="str">
        <f>IF(SPtemplate2!C3000="","",SPtemplate2!C3000)</f>
        <v/>
      </c>
    </row>
  </sheetData>
  <sheetProtection formatCells="0" formatColumns="0" formatRows="0" insertColumns="0" insertRows="0" insertHyperlinks="0" deleteColumns="0" deleteRows="0" sort="0" autoFilter="0" pivotTables="0"/>
  <pageMargins left="0.7" right="0.7" top="0.75" bottom="0.75" header="0.3" footer="0.3"/>
  <drawing r:id="rId1"/>
  <picture r:id="rId2"/>
</worksheet>
</file>

<file path=customUI/customUI.xml><?xml version="1.0" encoding="utf-8"?>
<customUI xmlns="http://schemas.microsoft.com/office/2006/01/customui">
  <ribbon startFromScratch="false">
    <tabs>
      <tab id="tabGTools" label="CM TOOLS">
        <group id="grpCombined" label="Combined">
          <button id="btnClean" label="Clean table" imageMso="InkEraseMode" tag="clean_table" screentip="Cleans entire table" size="large" onAction="Combined"/>
          <button id="btnPath" label="Get folder path" imageMso="MenuPublish" tag="folder_path" screentip="Browses for folder that contains the files" size="large" onAction="Combined"/>
          <button id="btnCombine" label="Combine files" imageMso="DatabaseMoveToSharePoint" tag="combine_files" screentip="Combines all files from preselected folder." size="large" onAction="Combined"/>
        </group>
      </tab>
    </tabs>
  </ribbon>
</customUI>
</file>

<file path=customUI/customUI14.xml><?xml version="1.0" encoding="utf-8"?>
<customUI xmlns="http://schemas.microsoft.com/office/2009/07/customui">
  <ribbon startFromScratch="false">
    <tabs>
      <tab id="tabGTools" label="CM TOOLS">
        <group id="grpCombined" label="Combined">
          <button id="btnClean" label="Clean table" imageMso="InkEraseMode" tag="clean_table" screentip="Cleans entire table" size="large" onAction="Combined"/>
          <button id="btnPath" label="Get folder path" imageMso="MenuPublish" tag="folder_path" screentip="Browses for folder that contains the files" size="large" onAction="Combined"/>
          <button id="btnCombine" label="Combine files" imageMso="DatabaseMoveToSharePoint" tag="combine_files" screentip="Combines all files from preselected folder." size="large" onAction="Combined"/>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94</vt:i4>
      </vt:variant>
    </vt:vector>
  </HeadingPairs>
  <TitlesOfParts>
    <vt:vector size="95" baseType="lpstr">
      <vt:lpstr>TRIAL</vt:lpstr>
      <vt:lpstr>attainmentplus</vt:lpstr>
      <vt:lpstr>classlist1</vt:lpstr>
      <vt:lpstr>classlist2</vt:lpstr>
      <vt:lpstr>classlist3</vt:lpstr>
      <vt:lpstr>classlist4</vt:lpstr>
      <vt:lpstr>comments</vt:lpstr>
      <vt:lpstr>Report!CondFormatting</vt:lpstr>
      <vt:lpstr>'Report blank template'!CondFormatting</vt:lpstr>
      <vt:lpstr>Report2!CondFormatting</vt:lpstr>
      <vt:lpstr>Report3!CondFormatting</vt:lpstr>
      <vt:lpstr>Report4!CondFormatting</vt:lpstr>
      <vt:lpstr>Report5!CondFormatting</vt:lpstr>
      <vt:lpstr>Report9!CondFormatting</vt:lpstr>
      <vt:lpstr>CondFormatting</vt:lpstr>
      <vt:lpstr>Report!CondFormatting2</vt:lpstr>
      <vt:lpstr>'Report blank template'!CondFormatting2</vt:lpstr>
      <vt:lpstr>Report2!CondFormatting2</vt:lpstr>
      <vt:lpstr>Report3!CondFormatting2</vt:lpstr>
      <vt:lpstr>Report4!CondFormatting2</vt:lpstr>
      <vt:lpstr>Report5!CondFormatting2</vt:lpstr>
      <vt:lpstr>Report9!CondFormatting2</vt:lpstr>
      <vt:lpstr>CondFormatting2</vt:lpstr>
      <vt:lpstr>ddlSubject</vt:lpstr>
      <vt:lpstr>Report!forCmntCount</vt:lpstr>
      <vt:lpstr>Report2!forCmntCount</vt:lpstr>
      <vt:lpstr>Report3!forCmntCount</vt:lpstr>
      <vt:lpstr>Report4!forCmntCount</vt:lpstr>
      <vt:lpstr>Report9!forCmntCount</vt:lpstr>
      <vt:lpstr>Report!forMergedCmnt</vt:lpstr>
      <vt:lpstr>Report2!forMergedCmnt</vt:lpstr>
      <vt:lpstr>Report3!forMergedCmnt</vt:lpstr>
      <vt:lpstr>Report4!forMergedCmnt</vt:lpstr>
      <vt:lpstr>Report9!forMergedCmnt</vt:lpstr>
      <vt:lpstr>gradeconversion</vt:lpstr>
      <vt:lpstr>'Report blank template'!gradelist1</vt:lpstr>
      <vt:lpstr>gradelist1</vt:lpstr>
      <vt:lpstr>Report9!gradelist2</vt:lpstr>
      <vt:lpstr>gradelist2</vt:lpstr>
      <vt:lpstr>gradelist3</vt:lpstr>
      <vt:lpstr>gradelist4</vt:lpstr>
      <vt:lpstr>gradelist5</vt:lpstr>
      <vt:lpstr>group2</vt:lpstr>
      <vt:lpstr>'Class Reports'!inpClass</vt:lpstr>
      <vt:lpstr>Entercomments!inpClass</vt:lpstr>
      <vt:lpstr>'Class Reports'!inpPath</vt:lpstr>
      <vt:lpstr>Report!inpRow</vt:lpstr>
      <vt:lpstr>'Report (2)'!inpRow</vt:lpstr>
      <vt:lpstr>'Report blank template'!inpRow</vt:lpstr>
      <vt:lpstr>Report2!inpRow</vt:lpstr>
      <vt:lpstr>Report3!inpRow</vt:lpstr>
      <vt:lpstr>Report4!inpRow</vt:lpstr>
      <vt:lpstr>Report5!inpRow</vt:lpstr>
      <vt:lpstr>Report9!inpRow</vt:lpstr>
      <vt:lpstr>'Class Reports'!inpStudent</vt:lpstr>
      <vt:lpstr>name</vt:lpstr>
      <vt:lpstr>name2</vt:lpstr>
      <vt:lpstr>name3</vt:lpstr>
      <vt:lpstr>name4</vt:lpstr>
      <vt:lpstr>name6</vt:lpstr>
      <vt:lpstr>'Final reports'!Print_Area</vt:lpstr>
      <vt:lpstr>'Report blank template'!Print_Area</vt:lpstr>
      <vt:lpstr>Report2!Print_Area</vt:lpstr>
      <vt:lpstr>Report9!Print_Area</vt:lpstr>
      <vt:lpstr>reportlist1</vt:lpstr>
      <vt:lpstr>reportlist2</vt:lpstr>
      <vt:lpstr>reportlist3</vt:lpstr>
      <vt:lpstr>reportlist4</vt:lpstr>
      <vt:lpstr>reportlist5</vt:lpstr>
      <vt:lpstr>reports</vt:lpstr>
      <vt:lpstr>Report!rngCmntCell</vt:lpstr>
      <vt:lpstr>Report2!rngCmntCell</vt:lpstr>
      <vt:lpstr>Report3!rngCmntCell</vt:lpstr>
      <vt:lpstr>Report4!rngCmntCell</vt:lpstr>
      <vt:lpstr>Report9!rngCmntCell</vt:lpstr>
      <vt:lpstr>'Capital letters'!rngComments</vt:lpstr>
      <vt:lpstr>Hajj!rngComments</vt:lpstr>
      <vt:lpstr>OPO!rngComments</vt:lpstr>
      <vt:lpstr>'punctuation commas'!rngComments</vt:lpstr>
      <vt:lpstr>'rhetorical devices'!rngComments</vt:lpstr>
      <vt:lpstr>'sociological language'!rngComments</vt:lpstr>
      <vt:lpstr>There!rngComments</vt:lpstr>
      <vt:lpstr>IDs!rngIDs</vt:lpstr>
      <vt:lpstr>Report!rngMarksheet</vt:lpstr>
      <vt:lpstr>'Report (2)'!rngMarksheet</vt:lpstr>
      <vt:lpstr>'Report blank template'!rngMarksheet</vt:lpstr>
      <vt:lpstr>Report2!rngMarksheet</vt:lpstr>
      <vt:lpstr>Report3!rngMarksheet</vt:lpstr>
      <vt:lpstr>Report4!rngMarksheet</vt:lpstr>
      <vt:lpstr>Report5!rngMarksheet</vt:lpstr>
      <vt:lpstr>Report9!rngMarksheet</vt:lpstr>
      <vt:lpstr>setNewSchool</vt:lpstr>
      <vt:lpstr>targetsandgrades</vt:lpstr>
      <vt:lpstr>Entercomments!valReportStyle</vt:lpstr>
      <vt:lpstr>worksheetreveal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dc:creator>
  <cp:keywords>Christopher Mitchell</cp:keywords>
  <cp:lastModifiedBy>home2</cp:lastModifiedBy>
  <cp:lastPrinted>2018-05-04T15:14:03Z</cp:lastPrinted>
  <dcterms:created xsi:type="dcterms:W3CDTF">2015-04-07T10:31:08Z</dcterms:created>
  <dcterms:modified xsi:type="dcterms:W3CDTF">2018-11-07T17:23:56Z</dcterms:modified>
</cp:coreProperties>
</file>

<file path=userCustomization/customUI.xml><?xml version="1.0" encoding="utf-8"?>
<mso:customUI xmlns:doc="http://schemas.microsoft.com/office/2006/01/customui/currentDocument" xmlns:mso="http://schemas.microsoft.com/office/2006/01/customui">
  <mso:ribbon>
    <mso:qat>
      <mso:documentControls>
        <mso:separator idQ="doc:sep1" visible="true"/>
        <mso:button idQ="doc:PersonalReports_1" visible="true" label="PersonalReports" imageMso="AddressBook" onAction="PersonalReports"/>
      </mso:documentControls>
    </mso:qat>
  </mso:ribbon>
</mso:customUI>
</file>